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autoCompressPictures="0"/>
  <bookViews>
    <workbookView xWindow="0" yWindow="0" windowWidth="25770" windowHeight="12270"/>
  </bookViews>
  <sheets>
    <sheet name="Overview" sheetId="7" r:id="rId1"/>
    <sheet name="Apabi" sheetId="4" r:id="rId2"/>
    <sheet name="Shanghai TSG" sheetId="6" r:id="rId3"/>
    <sheet name="Dacheng" sheetId="1" r:id="rId4"/>
    <sheet name="Hytong (not in CrossAsia)" sheetId="5" r:id="rId5"/>
  </sheets>
  <definedNames>
    <definedName name="_xlnm._FilterDatabase" localSheetId="1" hidden="1">Apabi!$A$1:$M$636</definedName>
    <definedName name="_xlnm._FilterDatabase" localSheetId="3" hidden="1">Dacheng!$A$1:$O$6270</definedName>
    <definedName name="_xlnm._FilterDatabase" localSheetId="4" hidden="1">'Hytong (not in CrossAsia)'!$A$1:$I$356</definedName>
    <definedName name="_xlnm._FilterDatabase" localSheetId="2" hidden="1">'Shanghai TSG'!$A$1:$AR$3843</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C6278" i="1" l="1"/>
  <c r="C6277" i="1"/>
  <c r="C6276" i="1"/>
  <c r="C6275" i="1"/>
  <c r="C6274" i="1"/>
  <c r="C6273" i="1"/>
  <c r="C6272" i="1"/>
  <c r="D644" i="4"/>
  <c r="C644" i="4"/>
  <c r="D643" i="4"/>
  <c r="C643" i="4"/>
  <c r="D642" i="4"/>
  <c r="C642" i="4"/>
  <c r="D641" i="4"/>
  <c r="C641" i="4"/>
  <c r="D640" i="4"/>
  <c r="C640" i="4"/>
  <c r="D639" i="4"/>
  <c r="C639" i="4"/>
  <c r="D638" i="4"/>
  <c r="C638" i="4"/>
  <c r="C6279" i="1" l="1"/>
  <c r="C645" i="4"/>
  <c r="D645" i="4"/>
  <c r="H630" i="4"/>
  <c r="H629" i="4"/>
  <c r="M629" i="4" s="1"/>
  <c r="H628" i="4"/>
  <c r="M628" i="4" s="1"/>
  <c r="H627" i="4"/>
  <c r="M627" i="4" s="1"/>
  <c r="H626" i="4"/>
  <c r="M626" i="4" s="1"/>
  <c r="H625" i="4"/>
  <c r="H624" i="4"/>
  <c r="H623" i="4"/>
  <c r="M623" i="4" s="1"/>
  <c r="H622" i="4"/>
  <c r="H621" i="4"/>
  <c r="H620" i="4"/>
  <c r="H619" i="4"/>
  <c r="M619" i="4" s="1"/>
  <c r="H618" i="4"/>
  <c r="H617" i="4"/>
  <c r="H616" i="4"/>
  <c r="H615" i="4"/>
  <c r="M615" i="4" s="1"/>
  <c r="H614" i="4"/>
  <c r="H613" i="4"/>
  <c r="H612" i="4"/>
  <c r="H611" i="4"/>
  <c r="M611" i="4" s="1"/>
  <c r="H610" i="4"/>
  <c r="H609" i="4"/>
  <c r="H608" i="4"/>
  <c r="H607" i="4"/>
  <c r="M607" i="4" s="1"/>
  <c r="H606" i="4"/>
  <c r="H605" i="4"/>
  <c r="H604" i="4"/>
  <c r="H603" i="4"/>
  <c r="M603" i="4" s="1"/>
  <c r="H602" i="4"/>
  <c r="H601" i="4"/>
  <c r="H600" i="4"/>
  <c r="H599" i="4"/>
  <c r="M599" i="4" s="1"/>
  <c r="H598" i="4"/>
  <c r="H597" i="4"/>
  <c r="H596" i="4"/>
  <c r="H595" i="4"/>
  <c r="M595" i="4" s="1"/>
  <c r="H594" i="4"/>
  <c r="H593" i="4"/>
  <c r="H592" i="4"/>
  <c r="H591" i="4"/>
  <c r="M591" i="4" s="1"/>
  <c r="H590" i="4"/>
  <c r="H589" i="4"/>
  <c r="H588" i="4"/>
  <c r="H587" i="4"/>
  <c r="M587" i="4" s="1"/>
  <c r="H586" i="4"/>
  <c r="H585" i="4"/>
  <c r="H584" i="4"/>
  <c r="H583" i="4"/>
  <c r="M583" i="4" s="1"/>
  <c r="H582" i="4"/>
  <c r="H581" i="4"/>
  <c r="H580" i="4"/>
  <c r="H579" i="4"/>
  <c r="M579" i="4" s="1"/>
  <c r="H578" i="4"/>
  <c r="H577" i="4"/>
  <c r="H576" i="4"/>
  <c r="H575" i="4"/>
  <c r="M575" i="4" s="1"/>
  <c r="H574" i="4"/>
  <c r="H573" i="4"/>
  <c r="H572" i="4"/>
  <c r="H571" i="4"/>
  <c r="M571" i="4" s="1"/>
  <c r="H570" i="4"/>
  <c r="H569" i="4"/>
  <c r="H568" i="4"/>
  <c r="H567" i="4"/>
  <c r="M567" i="4" s="1"/>
  <c r="H566" i="4"/>
  <c r="H565" i="4"/>
  <c r="H564" i="4"/>
  <c r="H563" i="4"/>
  <c r="M563" i="4" s="1"/>
  <c r="H562" i="4"/>
  <c r="H561" i="4"/>
  <c r="H560" i="4"/>
  <c r="H559" i="4"/>
  <c r="M559" i="4" s="1"/>
  <c r="H558" i="4"/>
  <c r="H557" i="4"/>
  <c r="H556" i="4"/>
  <c r="H555" i="4"/>
  <c r="M555" i="4" s="1"/>
  <c r="H554" i="4"/>
  <c r="H553" i="4"/>
  <c r="H552" i="4"/>
  <c r="H551" i="4"/>
  <c r="M551" i="4" s="1"/>
  <c r="H550" i="4"/>
  <c r="H549" i="4"/>
  <c r="H548" i="4"/>
  <c r="H547" i="4"/>
  <c r="M547" i="4" s="1"/>
  <c r="H546" i="4"/>
  <c r="M546" i="4" s="1"/>
  <c r="H545" i="4"/>
  <c r="M545" i="4" s="1"/>
  <c r="H544" i="4"/>
  <c r="M544" i="4" s="1"/>
  <c r="H543" i="4"/>
  <c r="H542" i="4"/>
  <c r="H541" i="4"/>
  <c r="M541" i="4" s="1"/>
  <c r="H540" i="4"/>
  <c r="M540" i="4" s="1"/>
  <c r="H539" i="4"/>
  <c r="H538" i="4"/>
  <c r="H537" i="4"/>
  <c r="H536" i="4"/>
  <c r="M536" i="4" s="1"/>
  <c r="H535" i="4"/>
  <c r="H534" i="4"/>
  <c r="H533" i="4"/>
  <c r="H532" i="4"/>
  <c r="M532" i="4" s="1"/>
  <c r="H531" i="4"/>
  <c r="H530" i="4"/>
  <c r="H529" i="4"/>
  <c r="H528" i="4"/>
  <c r="M528" i="4" s="1"/>
  <c r="H527" i="4"/>
  <c r="H526" i="4"/>
  <c r="H525" i="4"/>
  <c r="H524" i="4"/>
  <c r="M524" i="4" s="1"/>
  <c r="H523" i="4"/>
  <c r="H522" i="4"/>
  <c r="H521" i="4"/>
  <c r="H520" i="4"/>
  <c r="M520" i="4" s="1"/>
  <c r="H519" i="4"/>
  <c r="H518" i="4"/>
  <c r="H517" i="4"/>
  <c r="H516" i="4"/>
  <c r="M516" i="4" s="1"/>
  <c r="H515" i="4"/>
  <c r="H514" i="4"/>
  <c r="H513" i="4"/>
  <c r="H512" i="4"/>
  <c r="M512" i="4" s="1"/>
  <c r="H511" i="4"/>
  <c r="H510" i="4"/>
  <c r="H509" i="4"/>
  <c r="H508" i="4"/>
  <c r="M508" i="4" s="1"/>
  <c r="H507" i="4"/>
  <c r="H506" i="4"/>
  <c r="H505" i="4"/>
  <c r="H504" i="4"/>
  <c r="M504" i="4" s="1"/>
  <c r="H503" i="4"/>
  <c r="H502" i="4"/>
  <c r="H501" i="4"/>
  <c r="H500" i="4"/>
  <c r="M500" i="4" s="1"/>
  <c r="H499" i="4"/>
  <c r="H498" i="4"/>
  <c r="H497" i="4"/>
  <c r="H496" i="4"/>
  <c r="M496" i="4" s="1"/>
  <c r="H495" i="4"/>
  <c r="H494" i="4"/>
  <c r="H493" i="4"/>
  <c r="H492" i="4"/>
  <c r="M492" i="4" s="1"/>
  <c r="H491" i="4"/>
  <c r="H490" i="4"/>
  <c r="H489" i="4"/>
  <c r="H488" i="4"/>
  <c r="M488" i="4" s="1"/>
  <c r="H487" i="4"/>
  <c r="H486" i="4"/>
  <c r="H485" i="4"/>
  <c r="H484" i="4"/>
  <c r="M484" i="4" s="1"/>
  <c r="H483" i="4"/>
  <c r="H482" i="4"/>
  <c r="H481" i="4"/>
  <c r="H480" i="4"/>
  <c r="M480" i="4" s="1"/>
  <c r="H479" i="4"/>
  <c r="H478" i="4"/>
  <c r="H477" i="4"/>
  <c r="H476" i="4"/>
  <c r="M476" i="4" s="1"/>
  <c r="H475" i="4"/>
  <c r="H474" i="4"/>
  <c r="H473" i="4"/>
  <c r="H472" i="4"/>
  <c r="M472" i="4" s="1"/>
  <c r="H471" i="4"/>
  <c r="H470" i="4"/>
  <c r="H469" i="4"/>
  <c r="H468" i="4"/>
  <c r="M468" i="4" s="1"/>
  <c r="H467" i="4"/>
  <c r="H466" i="4"/>
  <c r="H465" i="4"/>
  <c r="H464" i="4"/>
  <c r="M464" i="4" s="1"/>
  <c r="H463" i="4"/>
  <c r="H462" i="4"/>
  <c r="H461" i="4"/>
  <c r="H460" i="4"/>
  <c r="M460" i="4" s="1"/>
  <c r="H459" i="4"/>
  <c r="H458" i="4"/>
  <c r="H457" i="4"/>
  <c r="H456" i="4"/>
  <c r="M456" i="4" s="1"/>
  <c r="H455" i="4"/>
  <c r="H454" i="4"/>
  <c r="H453" i="4"/>
  <c r="H452" i="4"/>
  <c r="M452" i="4" s="1"/>
  <c r="H451" i="4"/>
  <c r="H450" i="4"/>
  <c r="H449" i="4"/>
  <c r="H448" i="4"/>
  <c r="M448" i="4" s="1"/>
  <c r="H447" i="4"/>
  <c r="H446" i="4"/>
  <c r="H445" i="4"/>
  <c r="H444" i="4"/>
  <c r="M444" i="4" s="1"/>
  <c r="H443" i="4"/>
  <c r="H442" i="4"/>
  <c r="H441" i="4"/>
  <c r="H440" i="4"/>
  <c r="M440" i="4" s="1"/>
  <c r="H439" i="4"/>
  <c r="H438" i="4"/>
  <c r="H437" i="4"/>
  <c r="H436" i="4"/>
  <c r="M436" i="4" s="1"/>
  <c r="H435" i="4"/>
  <c r="H434" i="4"/>
  <c r="H433" i="4"/>
  <c r="H432" i="4"/>
  <c r="M432" i="4" s="1"/>
  <c r="H431" i="4"/>
  <c r="H430" i="4"/>
  <c r="H429" i="4"/>
  <c r="H428" i="4"/>
  <c r="M428" i="4" s="1"/>
  <c r="H427" i="4"/>
  <c r="H426" i="4"/>
  <c r="H425" i="4"/>
  <c r="H424" i="4"/>
  <c r="M424" i="4" s="1"/>
  <c r="H423" i="4"/>
  <c r="H422" i="4"/>
  <c r="H421" i="4"/>
  <c r="H420" i="4"/>
  <c r="M420" i="4" s="1"/>
  <c r="H419" i="4"/>
  <c r="H418" i="4"/>
  <c r="H417" i="4"/>
  <c r="M417" i="4" s="1"/>
  <c r="H416" i="4"/>
  <c r="M416" i="4" s="1"/>
  <c r="H415" i="4"/>
  <c r="H414" i="4"/>
  <c r="H413" i="4"/>
  <c r="M413" i="4" s="1"/>
  <c r="H412" i="4"/>
  <c r="M412" i="4" s="1"/>
  <c r="H411" i="4"/>
  <c r="H410" i="4"/>
  <c r="H409" i="4"/>
  <c r="M409" i="4" s="1"/>
  <c r="H408" i="4"/>
  <c r="M408" i="4" s="1"/>
  <c r="H407" i="4"/>
  <c r="H406" i="4"/>
  <c r="H405" i="4"/>
  <c r="M405" i="4" s="1"/>
  <c r="H404" i="4"/>
  <c r="M404" i="4" s="1"/>
  <c r="H403" i="4"/>
  <c r="H402" i="4"/>
  <c r="H401" i="4"/>
  <c r="M401" i="4" s="1"/>
  <c r="H400" i="4"/>
  <c r="M400" i="4" s="1"/>
  <c r="H399" i="4"/>
  <c r="H398" i="4"/>
  <c r="H397" i="4"/>
  <c r="M397" i="4" s="1"/>
  <c r="H396" i="4"/>
  <c r="M396" i="4" s="1"/>
  <c r="H395" i="4"/>
  <c r="H394" i="4"/>
  <c r="H393" i="4"/>
  <c r="M393" i="4" s="1"/>
  <c r="H392" i="4"/>
  <c r="M392" i="4" s="1"/>
  <c r="H391" i="4"/>
  <c r="H390" i="4"/>
  <c r="H389" i="4"/>
  <c r="M389" i="4" s="1"/>
  <c r="H388" i="4"/>
  <c r="M388" i="4" s="1"/>
  <c r="H387" i="4"/>
  <c r="H386" i="4"/>
  <c r="H385" i="4"/>
  <c r="M385" i="4" s="1"/>
  <c r="H384" i="4"/>
  <c r="M384" i="4" s="1"/>
  <c r="H383" i="4"/>
  <c r="H382" i="4"/>
  <c r="H381" i="4"/>
  <c r="M381" i="4" s="1"/>
  <c r="H380" i="4"/>
  <c r="M380" i="4" s="1"/>
  <c r="H379" i="4"/>
  <c r="H378" i="4"/>
  <c r="H377" i="4"/>
  <c r="M377" i="4" s="1"/>
  <c r="H376" i="4"/>
  <c r="M376" i="4" s="1"/>
  <c r="H375" i="4"/>
  <c r="H374" i="4"/>
  <c r="H373" i="4"/>
  <c r="M373" i="4" s="1"/>
  <c r="H372" i="4"/>
  <c r="M372" i="4" s="1"/>
  <c r="H371" i="4"/>
  <c r="H370" i="4"/>
  <c r="H369" i="4"/>
  <c r="M369" i="4" s="1"/>
  <c r="H368" i="4"/>
  <c r="M368" i="4" s="1"/>
  <c r="H367" i="4"/>
  <c r="H366" i="4"/>
  <c r="H365" i="4"/>
  <c r="M365" i="4" s="1"/>
  <c r="H364" i="4"/>
  <c r="M364" i="4" s="1"/>
  <c r="H363" i="4"/>
  <c r="H362" i="4"/>
  <c r="H361" i="4"/>
  <c r="M361" i="4" s="1"/>
  <c r="H360" i="4"/>
  <c r="M360" i="4" s="1"/>
  <c r="H359" i="4"/>
  <c r="H358" i="4"/>
  <c r="H357" i="4"/>
  <c r="M357" i="4" s="1"/>
  <c r="H356" i="4"/>
  <c r="M356" i="4" s="1"/>
  <c r="H355" i="4"/>
  <c r="H354" i="4"/>
  <c r="H353" i="4"/>
  <c r="M353" i="4" s="1"/>
  <c r="H352" i="4"/>
  <c r="M352" i="4" s="1"/>
  <c r="H351" i="4"/>
  <c r="H350" i="4"/>
  <c r="H349" i="4"/>
  <c r="M349" i="4" s="1"/>
  <c r="H348" i="4"/>
  <c r="M348" i="4" s="1"/>
  <c r="H347" i="4"/>
  <c r="H346" i="4"/>
  <c r="H345" i="4"/>
  <c r="M345" i="4" s="1"/>
  <c r="H344" i="4"/>
  <c r="M344" i="4" s="1"/>
  <c r="H343" i="4"/>
  <c r="H342" i="4"/>
  <c r="H341" i="4"/>
  <c r="M341" i="4" s="1"/>
  <c r="H340" i="4"/>
  <c r="M340" i="4" s="1"/>
  <c r="H339" i="4"/>
  <c r="H338" i="4"/>
  <c r="H337" i="4"/>
  <c r="M337" i="4" s="1"/>
  <c r="H336" i="4"/>
  <c r="M336" i="4" s="1"/>
  <c r="H335" i="4"/>
  <c r="H334" i="4"/>
  <c r="H333" i="4"/>
  <c r="M333" i="4" s="1"/>
  <c r="H332" i="4"/>
  <c r="M332" i="4" s="1"/>
  <c r="H331" i="4"/>
  <c r="H330" i="4"/>
  <c r="H329" i="4"/>
  <c r="M329" i="4" s="1"/>
  <c r="H328" i="4"/>
  <c r="M328" i="4" s="1"/>
  <c r="H327" i="4"/>
  <c r="H326" i="4"/>
  <c r="H325" i="4"/>
  <c r="M325" i="4" s="1"/>
  <c r="H324" i="4"/>
  <c r="M324" i="4" s="1"/>
  <c r="H323" i="4"/>
  <c r="M323" i="4" s="1"/>
  <c r="H322" i="4"/>
  <c r="H321" i="4"/>
  <c r="H320" i="4"/>
  <c r="H319" i="4"/>
  <c r="M319" i="4"/>
  <c r="H318" i="4"/>
  <c r="H317" i="4"/>
  <c r="M317" i="4" s="1"/>
  <c r="H316" i="4"/>
  <c r="M316" i="4"/>
  <c r="H315" i="4"/>
  <c r="M315" i="4" s="1"/>
  <c r="H314" i="4"/>
  <c r="H313" i="4"/>
  <c r="M313" i="4" s="1"/>
  <c r="H312" i="4"/>
  <c r="H311" i="4"/>
  <c r="M311" i="4" s="1"/>
  <c r="H310" i="4"/>
  <c r="H309" i="4"/>
  <c r="M309" i="4" s="1"/>
  <c r="H308" i="4"/>
  <c r="H307" i="4"/>
  <c r="M307" i="4" s="1"/>
  <c r="H306" i="4"/>
  <c r="H305" i="4"/>
  <c r="M305" i="4" s="1"/>
  <c r="H304" i="4"/>
  <c r="H303" i="4"/>
  <c r="M303" i="4" s="1"/>
  <c r="H302" i="4"/>
  <c r="H301" i="4"/>
  <c r="M301" i="4" s="1"/>
  <c r="H300" i="4"/>
  <c r="M300" i="4" s="1"/>
  <c r="H299" i="4"/>
  <c r="M299" i="4" s="1"/>
  <c r="H298" i="4"/>
  <c r="H297" i="4"/>
  <c r="M297" i="4" s="1"/>
  <c r="H296" i="4"/>
  <c r="M296" i="4" s="1"/>
  <c r="H295" i="4"/>
  <c r="M295" i="4" s="1"/>
  <c r="H294" i="4"/>
  <c r="H293" i="4"/>
  <c r="M293" i="4" s="1"/>
  <c r="H292" i="4"/>
  <c r="M292" i="4" s="1"/>
  <c r="H291" i="4"/>
  <c r="M291" i="4" s="1"/>
  <c r="H290" i="4"/>
  <c r="H289" i="4"/>
  <c r="H288" i="4"/>
  <c r="M288" i="4" s="1"/>
  <c r="H287" i="4"/>
  <c r="M287" i="4" s="1"/>
  <c r="H286" i="4"/>
  <c r="H285" i="4"/>
  <c r="M285" i="4" s="1"/>
  <c r="H284" i="4"/>
  <c r="M284" i="4" s="1"/>
  <c r="H283" i="4"/>
  <c r="M283" i="4" s="1"/>
  <c r="H282" i="4"/>
  <c r="H281" i="4"/>
  <c r="M281" i="4" s="1"/>
  <c r="H280" i="4"/>
  <c r="M280" i="4" s="1"/>
  <c r="H279" i="4"/>
  <c r="M279" i="4" s="1"/>
  <c r="H278" i="4"/>
  <c r="H277" i="4"/>
  <c r="M277" i="4" s="1"/>
  <c r="H276" i="4"/>
  <c r="M276" i="4" s="1"/>
  <c r="H275" i="4"/>
  <c r="M275" i="4" s="1"/>
  <c r="H274" i="4"/>
  <c r="H273" i="4"/>
  <c r="H272" i="4"/>
  <c r="M272" i="4" s="1"/>
  <c r="H271" i="4"/>
  <c r="M271" i="4" s="1"/>
  <c r="H270" i="4"/>
  <c r="H269" i="4"/>
  <c r="M269" i="4" s="1"/>
  <c r="H268" i="4"/>
  <c r="M268" i="4" s="1"/>
  <c r="H267" i="4"/>
  <c r="M267" i="4" s="1"/>
  <c r="H266" i="4"/>
  <c r="H265" i="4"/>
  <c r="M265" i="4" s="1"/>
  <c r="H264" i="4"/>
  <c r="M264" i="4" s="1"/>
  <c r="H263" i="4"/>
  <c r="M263" i="4" s="1"/>
  <c r="H262" i="4"/>
  <c r="H261" i="4"/>
  <c r="M261" i="4" s="1"/>
  <c r="H260" i="4"/>
  <c r="M260" i="4" s="1"/>
  <c r="H259" i="4"/>
  <c r="M259" i="4" s="1"/>
  <c r="H258" i="4"/>
  <c r="H257" i="4"/>
  <c r="H256" i="4"/>
  <c r="M256" i="4" s="1"/>
  <c r="H255" i="4"/>
  <c r="M255" i="4" s="1"/>
  <c r="H254" i="4"/>
  <c r="H253" i="4"/>
  <c r="M253" i="4" s="1"/>
  <c r="H252" i="4"/>
  <c r="M252" i="4" s="1"/>
  <c r="H251" i="4"/>
  <c r="M251" i="4" s="1"/>
  <c r="H250" i="4"/>
  <c r="H249" i="4"/>
  <c r="M249" i="4" s="1"/>
  <c r="H248" i="4"/>
  <c r="M248" i="4" s="1"/>
  <c r="H247" i="4"/>
  <c r="M247" i="4" s="1"/>
  <c r="H246" i="4"/>
  <c r="H245" i="4"/>
  <c r="M245" i="4" s="1"/>
  <c r="H244" i="4"/>
  <c r="M244" i="4" s="1"/>
  <c r="H243" i="4"/>
  <c r="M243" i="4" s="1"/>
  <c r="H242" i="4"/>
  <c r="H241" i="4"/>
  <c r="H240" i="4"/>
  <c r="M240" i="4" s="1"/>
  <c r="H239" i="4"/>
  <c r="M239" i="4" s="1"/>
  <c r="H238" i="4"/>
  <c r="H237" i="4"/>
  <c r="M237" i="4" s="1"/>
  <c r="H236" i="4"/>
  <c r="M236" i="4" s="1"/>
  <c r="H235" i="4"/>
  <c r="M235" i="4" s="1"/>
  <c r="H234" i="4"/>
  <c r="H233" i="4"/>
  <c r="M233" i="4" s="1"/>
  <c r="H232" i="4"/>
  <c r="M232" i="4" s="1"/>
  <c r="H231" i="4"/>
  <c r="M231" i="4" s="1"/>
  <c r="H230" i="4"/>
  <c r="H229" i="4"/>
  <c r="M229" i="4" s="1"/>
  <c r="H228" i="4"/>
  <c r="M228" i="4" s="1"/>
  <c r="H227" i="4"/>
  <c r="M227" i="4" s="1"/>
  <c r="H226" i="4"/>
  <c r="H225" i="4"/>
  <c r="H224" i="4"/>
  <c r="M224" i="4" s="1"/>
  <c r="H223" i="4"/>
  <c r="M223" i="4" s="1"/>
  <c r="H222" i="4"/>
  <c r="H221" i="4"/>
  <c r="M221" i="4" s="1"/>
  <c r="H220" i="4"/>
  <c r="M220" i="4" s="1"/>
  <c r="H219" i="4"/>
  <c r="M219" i="4" s="1"/>
  <c r="H218" i="4"/>
  <c r="H217" i="4"/>
  <c r="M217" i="4" s="1"/>
  <c r="H216" i="4"/>
  <c r="M216" i="4" s="1"/>
  <c r="H215" i="4"/>
  <c r="M215" i="4" s="1"/>
  <c r="H214" i="4"/>
  <c r="H213" i="4"/>
  <c r="M213" i="4" s="1"/>
  <c r="H212" i="4"/>
  <c r="M212" i="4" s="1"/>
  <c r="H211" i="4"/>
  <c r="M211" i="4" s="1"/>
  <c r="H210" i="4"/>
  <c r="H209" i="4"/>
  <c r="H208" i="4"/>
  <c r="M208" i="4" s="1"/>
  <c r="H207" i="4"/>
  <c r="M207" i="4" s="1"/>
  <c r="H206" i="4"/>
  <c r="H205" i="4"/>
  <c r="M205" i="4" s="1"/>
  <c r="H204" i="4"/>
  <c r="M204" i="4" s="1"/>
  <c r="H203" i="4"/>
  <c r="M203" i="4" s="1"/>
  <c r="H202" i="4"/>
  <c r="H201" i="4"/>
  <c r="M201" i="4" s="1"/>
  <c r="H200" i="4"/>
  <c r="M200" i="4" s="1"/>
  <c r="H199" i="4"/>
  <c r="M199" i="4" s="1"/>
  <c r="H198" i="4"/>
  <c r="H197" i="4"/>
  <c r="M197" i="4" s="1"/>
  <c r="H196" i="4"/>
  <c r="M196" i="4" s="1"/>
  <c r="H195" i="4"/>
  <c r="M195" i="4" s="1"/>
  <c r="H194" i="4"/>
  <c r="H193" i="4"/>
  <c r="H192" i="4"/>
  <c r="M192" i="4" s="1"/>
  <c r="H191" i="4"/>
  <c r="M191" i="4" s="1"/>
  <c r="H190" i="4"/>
  <c r="H189" i="4"/>
  <c r="M189" i="4" s="1"/>
  <c r="H188" i="4"/>
  <c r="M188" i="4" s="1"/>
  <c r="H187" i="4"/>
  <c r="M187" i="4" s="1"/>
  <c r="H186" i="4"/>
  <c r="H185" i="4"/>
  <c r="M185" i="4" s="1"/>
  <c r="H184" i="4"/>
  <c r="M184" i="4" s="1"/>
  <c r="H183" i="4"/>
  <c r="M183" i="4" s="1"/>
  <c r="H182" i="4"/>
  <c r="H181" i="4"/>
  <c r="M181" i="4" s="1"/>
  <c r="H180" i="4"/>
  <c r="M180" i="4" s="1"/>
  <c r="H179" i="4"/>
  <c r="M179" i="4" s="1"/>
  <c r="H178" i="4"/>
  <c r="H177" i="4"/>
  <c r="H176" i="4"/>
  <c r="M176" i="4" s="1"/>
  <c r="H175" i="4"/>
  <c r="M175" i="4" s="1"/>
  <c r="H174" i="4"/>
  <c r="H173" i="4"/>
  <c r="M173" i="4" s="1"/>
  <c r="H172" i="4"/>
  <c r="M172" i="4" s="1"/>
  <c r="H171" i="4"/>
  <c r="M171" i="4" s="1"/>
  <c r="H170" i="4"/>
  <c r="H169" i="4"/>
  <c r="M169" i="4" s="1"/>
  <c r="H168" i="4"/>
  <c r="M168" i="4" s="1"/>
  <c r="H167" i="4"/>
  <c r="M167" i="4" s="1"/>
  <c r="H166" i="4"/>
  <c r="H165" i="4"/>
  <c r="M165" i="4" s="1"/>
  <c r="H164" i="4"/>
  <c r="M164" i="4" s="1"/>
  <c r="H163" i="4"/>
  <c r="M163" i="4" s="1"/>
  <c r="H162" i="4"/>
  <c r="H161" i="4"/>
  <c r="M161" i="4" s="1"/>
  <c r="H160" i="4"/>
  <c r="M160" i="4" s="1"/>
  <c r="H159" i="4"/>
  <c r="M159" i="4" s="1"/>
  <c r="H158" i="4"/>
  <c r="H157" i="4"/>
  <c r="M157" i="4" s="1"/>
  <c r="H156" i="4"/>
  <c r="H155" i="4"/>
  <c r="M155" i="4" s="1"/>
  <c r="H154" i="4"/>
  <c r="H153" i="4"/>
  <c r="H152" i="4"/>
  <c r="M152" i="4" s="1"/>
  <c r="H151" i="4"/>
  <c r="M151" i="4" s="1"/>
  <c r="H150" i="4"/>
  <c r="H149" i="4"/>
  <c r="M149" i="4" s="1"/>
  <c r="H148" i="4"/>
  <c r="H147" i="4"/>
  <c r="M147" i="4" s="1"/>
  <c r="H146" i="4"/>
  <c r="H145" i="4"/>
  <c r="M145" i="4" s="1"/>
  <c r="H144" i="4"/>
  <c r="M144" i="4" s="1"/>
  <c r="H143" i="4"/>
  <c r="M143" i="4" s="1"/>
  <c r="H142" i="4"/>
  <c r="H141" i="4"/>
  <c r="M141" i="4"/>
  <c r="H140" i="4"/>
  <c r="H139" i="4"/>
  <c r="M139" i="4" s="1"/>
  <c r="H138" i="4"/>
  <c r="H137" i="4"/>
  <c r="M137" i="4" s="1"/>
  <c r="H136" i="4"/>
  <c r="M136" i="4" s="1"/>
  <c r="H135" i="4"/>
  <c r="M135" i="4" s="1"/>
  <c r="H134" i="4"/>
  <c r="H133" i="4"/>
  <c r="M133" i="4" s="1"/>
  <c r="H132" i="4"/>
  <c r="H131" i="4"/>
  <c r="M131" i="4" s="1"/>
  <c r="H130" i="4"/>
  <c r="H129" i="4"/>
  <c r="M129" i="4" s="1"/>
  <c r="H128" i="4"/>
  <c r="M128" i="4" s="1"/>
  <c r="H127" i="4"/>
  <c r="M127" i="4" s="1"/>
  <c r="H126" i="4"/>
  <c r="H125" i="4"/>
  <c r="M125" i="4" s="1"/>
  <c r="H124" i="4"/>
  <c r="H123" i="4"/>
  <c r="M123" i="4" s="1"/>
  <c r="H122" i="4"/>
  <c r="H121" i="4"/>
  <c r="M121" i="4" s="1"/>
  <c r="H120" i="4"/>
  <c r="M120" i="4" s="1"/>
  <c r="H119" i="4"/>
  <c r="M119" i="4" s="1"/>
  <c r="H118" i="4"/>
  <c r="H117" i="4"/>
  <c r="M117" i="4" s="1"/>
  <c r="H116" i="4"/>
  <c r="H115" i="4"/>
  <c r="M115" i="4" s="1"/>
  <c r="H114" i="4"/>
  <c r="H113" i="4"/>
  <c r="M113" i="4" s="1"/>
  <c r="H112" i="4"/>
  <c r="M112" i="4" s="1"/>
  <c r="H111" i="4"/>
  <c r="M111" i="4" s="1"/>
  <c r="H110" i="4"/>
  <c r="H109" i="4"/>
  <c r="M109" i="4" s="1"/>
  <c r="H108" i="4"/>
  <c r="H107" i="4"/>
  <c r="M107" i="4" s="1"/>
  <c r="H106" i="4"/>
  <c r="H105" i="4"/>
  <c r="M105" i="4" s="1"/>
  <c r="H104" i="4"/>
  <c r="M104" i="4" s="1"/>
  <c r="H103" i="4"/>
  <c r="M103" i="4" s="1"/>
  <c r="H102" i="4"/>
  <c r="H101" i="4"/>
  <c r="M101" i="4" s="1"/>
  <c r="H100" i="4"/>
  <c r="H99" i="4"/>
  <c r="M99" i="4" s="1"/>
  <c r="H98" i="4"/>
  <c r="H97" i="4"/>
  <c r="M97" i="4" s="1"/>
  <c r="H96" i="4"/>
  <c r="M96" i="4" s="1"/>
  <c r="H95" i="4"/>
  <c r="M95" i="4" s="1"/>
  <c r="H94" i="4"/>
  <c r="H93" i="4"/>
  <c r="M93" i="4" s="1"/>
  <c r="H92" i="4"/>
  <c r="H91" i="4"/>
  <c r="M91" i="4" s="1"/>
  <c r="H90" i="4"/>
  <c r="H89" i="4"/>
  <c r="M89" i="4" s="1"/>
  <c r="H88" i="4"/>
  <c r="M88" i="4" s="1"/>
  <c r="H87" i="4"/>
  <c r="M87" i="4" s="1"/>
  <c r="H86" i="4"/>
  <c r="H85" i="4"/>
  <c r="M85" i="4" s="1"/>
  <c r="H84" i="4"/>
  <c r="H83" i="4"/>
  <c r="M83" i="4"/>
  <c r="H82" i="4"/>
  <c r="H81" i="4"/>
  <c r="M81" i="4" s="1"/>
  <c r="H80" i="4"/>
  <c r="M80" i="4" s="1"/>
  <c r="H79" i="4"/>
  <c r="M79" i="4" s="1"/>
  <c r="H78" i="4"/>
  <c r="H77" i="4"/>
  <c r="M77" i="4" s="1"/>
  <c r="H76" i="4"/>
  <c r="H75" i="4"/>
  <c r="M75" i="4" s="1"/>
  <c r="H74" i="4"/>
  <c r="H73" i="4"/>
  <c r="M73" i="4" s="1"/>
  <c r="H72" i="4"/>
  <c r="M72" i="4" s="1"/>
  <c r="H71" i="4"/>
  <c r="M71" i="4" s="1"/>
  <c r="H70" i="4"/>
  <c r="H69" i="4"/>
  <c r="M69" i="4" s="1"/>
  <c r="H68" i="4"/>
  <c r="H67" i="4"/>
  <c r="M67" i="4" s="1"/>
  <c r="H66" i="4"/>
  <c r="H65" i="4"/>
  <c r="M65" i="4" s="1"/>
  <c r="H64" i="4"/>
  <c r="M64" i="4" s="1"/>
  <c r="H63" i="4"/>
  <c r="M63" i="4" s="1"/>
  <c r="H62" i="4"/>
  <c r="H61" i="4"/>
  <c r="M61" i="4" s="1"/>
  <c r="H60" i="4"/>
  <c r="H59" i="4"/>
  <c r="M59" i="4" s="1"/>
  <c r="H58" i="4"/>
  <c r="H57" i="4"/>
  <c r="M57" i="4" s="1"/>
  <c r="H56" i="4"/>
  <c r="M56" i="4" s="1"/>
  <c r="H55" i="4"/>
  <c r="M55" i="4" s="1"/>
  <c r="H54" i="4"/>
  <c r="H53" i="4"/>
  <c r="M53" i="4" s="1"/>
  <c r="H52" i="4"/>
  <c r="H51" i="4"/>
  <c r="M51" i="4" s="1"/>
  <c r="H50" i="4"/>
  <c r="H49" i="4"/>
  <c r="M49" i="4" s="1"/>
  <c r="H48" i="4"/>
  <c r="M48" i="4" s="1"/>
  <c r="H47" i="4"/>
  <c r="M47" i="4" s="1"/>
  <c r="H46" i="4"/>
  <c r="H45" i="4"/>
  <c r="H44" i="4"/>
  <c r="H43" i="4"/>
  <c r="M43" i="4" s="1"/>
  <c r="H42" i="4"/>
  <c r="H41" i="4"/>
  <c r="H40" i="4"/>
  <c r="M40" i="4" s="1"/>
  <c r="H39" i="4"/>
  <c r="H38" i="4"/>
  <c r="H37" i="4"/>
  <c r="H36" i="4"/>
  <c r="M36" i="4" s="1"/>
  <c r="H35" i="4"/>
  <c r="H34" i="4"/>
  <c r="H33" i="4"/>
  <c r="H32" i="4"/>
  <c r="M32" i="4" s="1"/>
  <c r="H31" i="4"/>
  <c r="H30" i="4"/>
  <c r="H29" i="4"/>
  <c r="H28" i="4"/>
  <c r="M28" i="4" s="1"/>
  <c r="H27" i="4"/>
  <c r="H26" i="4"/>
  <c r="H25" i="4"/>
  <c r="H24" i="4"/>
  <c r="M24" i="4" s="1"/>
  <c r="H23" i="4"/>
  <c r="H22" i="4"/>
  <c r="H21" i="4"/>
  <c r="H20" i="4"/>
  <c r="M20" i="4" s="1"/>
  <c r="H19" i="4"/>
  <c r="H18" i="4"/>
  <c r="H17" i="4"/>
  <c r="H16" i="4"/>
  <c r="M16" i="4" s="1"/>
  <c r="H15" i="4"/>
  <c r="H14" i="4"/>
  <c r="H13" i="4"/>
  <c r="H12" i="4"/>
  <c r="M12" i="4" s="1"/>
  <c r="H11" i="4"/>
  <c r="H10" i="4"/>
  <c r="H9" i="4"/>
  <c r="H8" i="4"/>
  <c r="M8" i="4" s="1"/>
  <c r="H7" i="4"/>
  <c r="H6" i="4"/>
  <c r="H5" i="4"/>
  <c r="H4" i="4"/>
  <c r="H3" i="4"/>
  <c r="H2" i="4"/>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I2" i="1"/>
  <c r="I3" i="1"/>
  <c r="I4" i="1"/>
  <c r="I5" i="1"/>
  <c r="I6" i="1"/>
  <c r="M6" i="1" s="1"/>
  <c r="I7" i="1"/>
  <c r="I8" i="1"/>
  <c r="I9" i="1"/>
  <c r="I10" i="1"/>
  <c r="I11" i="1"/>
  <c r="I12" i="1"/>
  <c r="I13" i="1"/>
  <c r="I14" i="1"/>
  <c r="M14" i="1" s="1"/>
  <c r="I15" i="1"/>
  <c r="I16" i="1"/>
  <c r="I17" i="1"/>
  <c r="I18" i="1"/>
  <c r="M18" i="1" s="1"/>
  <c r="I19" i="1"/>
  <c r="I20" i="1"/>
  <c r="I21" i="1"/>
  <c r="I22" i="1"/>
  <c r="M22" i="1" s="1"/>
  <c r="I23" i="1"/>
  <c r="I24" i="1"/>
  <c r="I25" i="1"/>
  <c r="I26" i="1"/>
  <c r="M26" i="1" s="1"/>
  <c r="I27" i="1"/>
  <c r="I28" i="1"/>
  <c r="I29" i="1"/>
  <c r="I30" i="1"/>
  <c r="M30" i="1" s="1"/>
  <c r="I31" i="1"/>
  <c r="I32" i="1"/>
  <c r="I33" i="1"/>
  <c r="I34" i="1"/>
  <c r="M34" i="1" s="1"/>
  <c r="I35" i="1"/>
  <c r="I36" i="1"/>
  <c r="I37" i="1"/>
  <c r="I38" i="1"/>
  <c r="M38" i="1" s="1"/>
  <c r="I39" i="1"/>
  <c r="I40" i="1"/>
  <c r="I41" i="1"/>
  <c r="I42" i="1"/>
  <c r="M42" i="1" s="1"/>
  <c r="I43" i="1"/>
  <c r="I44" i="1"/>
  <c r="I45" i="1"/>
  <c r="I46" i="1"/>
  <c r="M46" i="1" s="1"/>
  <c r="I47" i="1"/>
  <c r="I48" i="1"/>
  <c r="I49" i="1"/>
  <c r="I50" i="1"/>
  <c r="M50" i="1" s="1"/>
  <c r="I51" i="1"/>
  <c r="I52" i="1"/>
  <c r="I53" i="1"/>
  <c r="I54" i="1"/>
  <c r="M54" i="1" s="1"/>
  <c r="I55" i="1"/>
  <c r="I56" i="1"/>
  <c r="I57" i="1"/>
  <c r="I58" i="1"/>
  <c r="M58" i="1" s="1"/>
  <c r="I59" i="1"/>
  <c r="I60" i="1"/>
  <c r="I61" i="1"/>
  <c r="I62" i="1"/>
  <c r="M62" i="1" s="1"/>
  <c r="I63" i="1"/>
  <c r="I64" i="1"/>
  <c r="I65" i="1"/>
  <c r="I66" i="1"/>
  <c r="M66" i="1" s="1"/>
  <c r="I67" i="1"/>
  <c r="I68" i="1"/>
  <c r="I69" i="1"/>
  <c r="I70" i="1"/>
  <c r="M70" i="1" s="1"/>
  <c r="I71" i="1"/>
  <c r="I72" i="1"/>
  <c r="I73" i="1"/>
  <c r="I74" i="1"/>
  <c r="M74" i="1" s="1"/>
  <c r="I75" i="1"/>
  <c r="I76" i="1"/>
  <c r="I77" i="1"/>
  <c r="I78" i="1"/>
  <c r="M78" i="1" s="1"/>
  <c r="I79" i="1"/>
  <c r="I80" i="1"/>
  <c r="I81" i="1"/>
  <c r="I82" i="1"/>
  <c r="M82" i="1" s="1"/>
  <c r="I83" i="1"/>
  <c r="I84" i="1"/>
  <c r="I85" i="1"/>
  <c r="I86" i="1"/>
  <c r="M86" i="1" s="1"/>
  <c r="I87" i="1"/>
  <c r="I88" i="1"/>
  <c r="I89" i="1"/>
  <c r="I90" i="1"/>
  <c r="M90" i="1" s="1"/>
  <c r="I91" i="1"/>
  <c r="I92" i="1"/>
  <c r="I93" i="1"/>
  <c r="I94" i="1"/>
  <c r="M94" i="1" s="1"/>
  <c r="I95" i="1"/>
  <c r="I96" i="1"/>
  <c r="I97" i="1"/>
  <c r="I98" i="1"/>
  <c r="M98" i="1" s="1"/>
  <c r="I99" i="1"/>
  <c r="I100" i="1"/>
  <c r="I101" i="1"/>
  <c r="I102" i="1"/>
  <c r="M102" i="1" s="1"/>
  <c r="I103" i="1"/>
  <c r="I104" i="1"/>
  <c r="I105" i="1"/>
  <c r="I106" i="1"/>
  <c r="M106" i="1" s="1"/>
  <c r="I107" i="1"/>
  <c r="I108" i="1"/>
  <c r="I109" i="1"/>
  <c r="I110" i="1"/>
  <c r="M110" i="1" s="1"/>
  <c r="I111" i="1"/>
  <c r="I112" i="1"/>
  <c r="I113" i="1"/>
  <c r="I114" i="1"/>
  <c r="M114" i="1" s="1"/>
  <c r="I115" i="1"/>
  <c r="I116" i="1"/>
  <c r="I117" i="1"/>
  <c r="I118" i="1"/>
  <c r="M118" i="1" s="1"/>
  <c r="I119" i="1"/>
  <c r="I120" i="1"/>
  <c r="I121" i="1"/>
  <c r="I122" i="1"/>
  <c r="M122" i="1" s="1"/>
  <c r="I123" i="1"/>
  <c r="I124" i="1"/>
  <c r="I125" i="1"/>
  <c r="I126" i="1"/>
  <c r="M126" i="1" s="1"/>
  <c r="I127" i="1"/>
  <c r="I128" i="1"/>
  <c r="I129" i="1"/>
  <c r="I130" i="1"/>
  <c r="M130" i="1" s="1"/>
  <c r="I131" i="1"/>
  <c r="I132" i="1"/>
  <c r="I133" i="1"/>
  <c r="I134" i="1"/>
  <c r="M134" i="1" s="1"/>
  <c r="I135" i="1"/>
  <c r="I136" i="1"/>
  <c r="I137" i="1"/>
  <c r="I138" i="1"/>
  <c r="M138" i="1" s="1"/>
  <c r="I139" i="1"/>
  <c r="I140" i="1"/>
  <c r="I141" i="1"/>
  <c r="I142" i="1"/>
  <c r="M142" i="1" s="1"/>
  <c r="I143" i="1"/>
  <c r="I144" i="1"/>
  <c r="I145" i="1"/>
  <c r="I146" i="1"/>
  <c r="M146" i="1" s="1"/>
  <c r="I147" i="1"/>
  <c r="I148" i="1"/>
  <c r="I149" i="1"/>
  <c r="I150" i="1"/>
  <c r="M150" i="1" s="1"/>
  <c r="I151" i="1"/>
  <c r="I152" i="1"/>
  <c r="I153" i="1"/>
  <c r="I154" i="1"/>
  <c r="M154" i="1" s="1"/>
  <c r="I155" i="1"/>
  <c r="I156" i="1"/>
  <c r="I157" i="1"/>
  <c r="I158" i="1"/>
  <c r="M158" i="1" s="1"/>
  <c r="I159" i="1"/>
  <c r="I160" i="1"/>
  <c r="I161" i="1"/>
  <c r="I162" i="1"/>
  <c r="M162" i="1" s="1"/>
  <c r="I163" i="1"/>
  <c r="I164" i="1"/>
  <c r="I165" i="1"/>
  <c r="I166" i="1"/>
  <c r="M166" i="1" s="1"/>
  <c r="I167" i="1"/>
  <c r="I168" i="1"/>
  <c r="I169" i="1"/>
  <c r="I170" i="1"/>
  <c r="M170" i="1" s="1"/>
  <c r="I171" i="1"/>
  <c r="I172" i="1"/>
  <c r="I173" i="1"/>
  <c r="I174" i="1"/>
  <c r="M174" i="1" s="1"/>
  <c r="I175" i="1"/>
  <c r="I176" i="1"/>
  <c r="I177" i="1"/>
  <c r="I178" i="1"/>
  <c r="M178" i="1" s="1"/>
  <c r="I179" i="1"/>
  <c r="I180" i="1"/>
  <c r="I181" i="1"/>
  <c r="I182" i="1"/>
  <c r="M182" i="1" s="1"/>
  <c r="I183" i="1"/>
  <c r="I184" i="1"/>
  <c r="I185" i="1"/>
  <c r="I186" i="1"/>
  <c r="M186" i="1" s="1"/>
  <c r="I187" i="1"/>
  <c r="I188" i="1"/>
  <c r="I189" i="1"/>
  <c r="I190" i="1"/>
  <c r="M190" i="1" s="1"/>
  <c r="I191" i="1"/>
  <c r="I192" i="1"/>
  <c r="I193" i="1"/>
  <c r="I194" i="1"/>
  <c r="M194" i="1" s="1"/>
  <c r="I195" i="1"/>
  <c r="I196" i="1"/>
  <c r="I197" i="1"/>
  <c r="I198" i="1"/>
  <c r="M198" i="1" s="1"/>
  <c r="I199" i="1"/>
  <c r="I200" i="1"/>
  <c r="I201" i="1"/>
  <c r="I202" i="1"/>
  <c r="M202" i="1" s="1"/>
  <c r="I203" i="1"/>
  <c r="I204" i="1"/>
  <c r="I205" i="1"/>
  <c r="I206" i="1"/>
  <c r="M206" i="1" s="1"/>
  <c r="I207" i="1"/>
  <c r="I208" i="1"/>
  <c r="I209" i="1"/>
  <c r="I210" i="1"/>
  <c r="M210" i="1" s="1"/>
  <c r="I211" i="1"/>
  <c r="I212" i="1"/>
  <c r="I213" i="1"/>
  <c r="I214" i="1"/>
  <c r="M214" i="1" s="1"/>
  <c r="I215" i="1"/>
  <c r="I216" i="1"/>
  <c r="I217" i="1"/>
  <c r="I218" i="1"/>
  <c r="M218" i="1" s="1"/>
  <c r="I219" i="1"/>
  <c r="I220" i="1"/>
  <c r="I221" i="1"/>
  <c r="I222" i="1"/>
  <c r="M222" i="1" s="1"/>
  <c r="I223" i="1"/>
  <c r="I224" i="1"/>
  <c r="I225" i="1"/>
  <c r="I226" i="1"/>
  <c r="M226" i="1" s="1"/>
  <c r="I227" i="1"/>
  <c r="I228" i="1"/>
  <c r="I229" i="1"/>
  <c r="I230" i="1"/>
  <c r="M230" i="1" s="1"/>
  <c r="I231" i="1"/>
  <c r="I232" i="1"/>
  <c r="I233" i="1"/>
  <c r="I234" i="1"/>
  <c r="M234" i="1" s="1"/>
  <c r="I235" i="1"/>
  <c r="I236" i="1"/>
  <c r="I237" i="1"/>
  <c r="I238" i="1"/>
  <c r="M238" i="1" s="1"/>
  <c r="I239" i="1"/>
  <c r="I240" i="1"/>
  <c r="I241" i="1"/>
  <c r="I242" i="1"/>
  <c r="M242" i="1" s="1"/>
  <c r="I243" i="1"/>
  <c r="I244" i="1"/>
  <c r="I245" i="1"/>
  <c r="I246" i="1"/>
  <c r="M246" i="1" s="1"/>
  <c r="I247" i="1"/>
  <c r="I248" i="1"/>
  <c r="I249" i="1"/>
  <c r="I250" i="1"/>
  <c r="M250" i="1" s="1"/>
  <c r="I251" i="1"/>
  <c r="I252" i="1"/>
  <c r="I253" i="1"/>
  <c r="I254" i="1"/>
  <c r="M254" i="1" s="1"/>
  <c r="I255" i="1"/>
  <c r="I256" i="1"/>
  <c r="I257" i="1"/>
  <c r="I258" i="1"/>
  <c r="M258" i="1" s="1"/>
  <c r="I259" i="1"/>
  <c r="I260" i="1"/>
  <c r="I261" i="1"/>
  <c r="I262" i="1"/>
  <c r="M262" i="1" s="1"/>
  <c r="I263" i="1"/>
  <c r="I264" i="1"/>
  <c r="I265" i="1"/>
  <c r="I266" i="1"/>
  <c r="M266" i="1" s="1"/>
  <c r="I267" i="1"/>
  <c r="I268" i="1"/>
  <c r="I269" i="1"/>
  <c r="I270" i="1"/>
  <c r="M270" i="1" s="1"/>
  <c r="I271" i="1"/>
  <c r="I272" i="1"/>
  <c r="I273" i="1"/>
  <c r="I274" i="1"/>
  <c r="M274" i="1" s="1"/>
  <c r="I275" i="1"/>
  <c r="I276" i="1"/>
  <c r="I277" i="1"/>
  <c r="I278" i="1"/>
  <c r="M278" i="1" s="1"/>
  <c r="I279" i="1"/>
  <c r="I280" i="1"/>
  <c r="I281" i="1"/>
  <c r="I282" i="1"/>
  <c r="M282" i="1" s="1"/>
  <c r="I283" i="1"/>
  <c r="I284" i="1"/>
  <c r="I285" i="1"/>
  <c r="I286" i="1"/>
  <c r="M286" i="1" s="1"/>
  <c r="I287" i="1"/>
  <c r="I288" i="1"/>
  <c r="I289" i="1"/>
  <c r="I290" i="1"/>
  <c r="M290" i="1" s="1"/>
  <c r="I291" i="1"/>
  <c r="I292" i="1"/>
  <c r="I293" i="1"/>
  <c r="I294" i="1"/>
  <c r="M294" i="1" s="1"/>
  <c r="I295" i="1"/>
  <c r="I296" i="1"/>
  <c r="I297" i="1"/>
  <c r="I298" i="1"/>
  <c r="M298" i="1" s="1"/>
  <c r="I299" i="1"/>
  <c r="I300" i="1"/>
  <c r="I301" i="1"/>
  <c r="I302" i="1"/>
  <c r="M302" i="1" s="1"/>
  <c r="I303" i="1"/>
  <c r="I304" i="1"/>
  <c r="I305" i="1"/>
  <c r="I306" i="1"/>
  <c r="M306" i="1" s="1"/>
  <c r="I307" i="1"/>
  <c r="I308" i="1"/>
  <c r="I309" i="1"/>
  <c r="I310" i="1"/>
  <c r="M310" i="1" s="1"/>
  <c r="I311" i="1"/>
  <c r="I312" i="1"/>
  <c r="I313" i="1"/>
  <c r="I314" i="1"/>
  <c r="M314" i="1" s="1"/>
  <c r="I315" i="1"/>
  <c r="I316" i="1"/>
  <c r="I317" i="1"/>
  <c r="I318" i="1"/>
  <c r="M318" i="1" s="1"/>
  <c r="I319" i="1"/>
  <c r="I320" i="1"/>
  <c r="I321" i="1"/>
  <c r="I322" i="1"/>
  <c r="M322" i="1" s="1"/>
  <c r="I323" i="1"/>
  <c r="I324" i="1"/>
  <c r="I325" i="1"/>
  <c r="I326" i="1"/>
  <c r="M326" i="1" s="1"/>
  <c r="I327" i="1"/>
  <c r="I328" i="1"/>
  <c r="I329" i="1"/>
  <c r="I330" i="1"/>
  <c r="M330" i="1" s="1"/>
  <c r="I331" i="1"/>
  <c r="I332" i="1"/>
  <c r="I333" i="1"/>
  <c r="I334" i="1"/>
  <c r="M334" i="1" s="1"/>
  <c r="I335" i="1"/>
  <c r="I336" i="1"/>
  <c r="I337" i="1"/>
  <c r="I338" i="1"/>
  <c r="M338" i="1" s="1"/>
  <c r="I339" i="1"/>
  <c r="I340" i="1"/>
  <c r="I341" i="1"/>
  <c r="I342" i="1"/>
  <c r="M342" i="1" s="1"/>
  <c r="I343" i="1"/>
  <c r="I344" i="1"/>
  <c r="I345" i="1"/>
  <c r="I346" i="1"/>
  <c r="M346" i="1" s="1"/>
  <c r="I347" i="1"/>
  <c r="I348" i="1"/>
  <c r="I349" i="1"/>
  <c r="I350" i="1"/>
  <c r="M350" i="1" s="1"/>
  <c r="I351" i="1"/>
  <c r="I352" i="1"/>
  <c r="I353" i="1"/>
  <c r="I354" i="1"/>
  <c r="M354" i="1" s="1"/>
  <c r="I355" i="1"/>
  <c r="I356" i="1"/>
  <c r="I357" i="1"/>
  <c r="I358" i="1"/>
  <c r="M358" i="1" s="1"/>
  <c r="I359" i="1"/>
  <c r="I360" i="1"/>
  <c r="I361" i="1"/>
  <c r="I362" i="1"/>
  <c r="M362" i="1" s="1"/>
  <c r="I363" i="1"/>
  <c r="I364" i="1"/>
  <c r="I365" i="1"/>
  <c r="I366" i="1"/>
  <c r="M366" i="1" s="1"/>
  <c r="I367" i="1"/>
  <c r="I368" i="1"/>
  <c r="I369" i="1"/>
  <c r="I370" i="1"/>
  <c r="M370" i="1" s="1"/>
  <c r="I371" i="1"/>
  <c r="I372" i="1"/>
  <c r="I373" i="1"/>
  <c r="I374" i="1"/>
  <c r="M374" i="1" s="1"/>
  <c r="I375" i="1"/>
  <c r="I376" i="1"/>
  <c r="I377" i="1"/>
  <c r="I378" i="1"/>
  <c r="M378" i="1" s="1"/>
  <c r="I379" i="1"/>
  <c r="I380" i="1"/>
  <c r="I381" i="1"/>
  <c r="I382" i="1"/>
  <c r="M382" i="1" s="1"/>
  <c r="I383" i="1"/>
  <c r="I384" i="1"/>
  <c r="I385" i="1"/>
  <c r="I386" i="1"/>
  <c r="M386" i="1" s="1"/>
  <c r="I387" i="1"/>
  <c r="I388" i="1"/>
  <c r="I389" i="1"/>
  <c r="I390" i="1"/>
  <c r="M390" i="1" s="1"/>
  <c r="I391" i="1"/>
  <c r="I392" i="1"/>
  <c r="I393" i="1"/>
  <c r="I394" i="1"/>
  <c r="M394" i="1" s="1"/>
  <c r="I395" i="1"/>
  <c r="I396" i="1"/>
  <c r="I397" i="1"/>
  <c r="I398" i="1"/>
  <c r="M398" i="1" s="1"/>
  <c r="I399" i="1"/>
  <c r="I400" i="1"/>
  <c r="I401" i="1"/>
  <c r="I402" i="1"/>
  <c r="M402" i="1" s="1"/>
  <c r="I403" i="1"/>
  <c r="I404" i="1"/>
  <c r="I405" i="1"/>
  <c r="I406" i="1"/>
  <c r="M406" i="1" s="1"/>
  <c r="I407" i="1"/>
  <c r="I408" i="1"/>
  <c r="I409" i="1"/>
  <c r="I410" i="1"/>
  <c r="M410" i="1" s="1"/>
  <c r="I411" i="1"/>
  <c r="I412" i="1"/>
  <c r="I413" i="1"/>
  <c r="I414" i="1"/>
  <c r="M414" i="1" s="1"/>
  <c r="I415" i="1"/>
  <c r="I416" i="1"/>
  <c r="I417" i="1"/>
  <c r="I418" i="1"/>
  <c r="M418" i="1" s="1"/>
  <c r="I419" i="1"/>
  <c r="I420" i="1"/>
  <c r="I421" i="1"/>
  <c r="I422" i="1"/>
  <c r="M422" i="1" s="1"/>
  <c r="I423" i="1"/>
  <c r="I424" i="1"/>
  <c r="I425" i="1"/>
  <c r="I426" i="1"/>
  <c r="M426" i="1" s="1"/>
  <c r="I427" i="1"/>
  <c r="I428" i="1"/>
  <c r="I429" i="1"/>
  <c r="I430" i="1"/>
  <c r="M430" i="1" s="1"/>
  <c r="I431" i="1"/>
  <c r="I432" i="1"/>
  <c r="I433" i="1"/>
  <c r="I434" i="1"/>
  <c r="M434" i="1" s="1"/>
  <c r="I435" i="1"/>
  <c r="I436" i="1"/>
  <c r="I437" i="1"/>
  <c r="I438" i="1"/>
  <c r="M438" i="1" s="1"/>
  <c r="I439" i="1"/>
  <c r="I440" i="1"/>
  <c r="I441" i="1"/>
  <c r="I442" i="1"/>
  <c r="M442" i="1" s="1"/>
  <c r="I443" i="1"/>
  <c r="I444" i="1"/>
  <c r="I445" i="1"/>
  <c r="I446" i="1"/>
  <c r="M446" i="1" s="1"/>
  <c r="I447" i="1"/>
  <c r="I448" i="1"/>
  <c r="I449" i="1"/>
  <c r="I450" i="1"/>
  <c r="M450" i="1" s="1"/>
  <c r="I451" i="1"/>
  <c r="I452" i="1"/>
  <c r="I453" i="1"/>
  <c r="I454" i="1"/>
  <c r="M454" i="1" s="1"/>
  <c r="I455" i="1"/>
  <c r="I456" i="1"/>
  <c r="I457" i="1"/>
  <c r="I458" i="1"/>
  <c r="M458" i="1" s="1"/>
  <c r="I459" i="1"/>
  <c r="I460" i="1"/>
  <c r="I461" i="1"/>
  <c r="I462" i="1"/>
  <c r="M462" i="1" s="1"/>
  <c r="I463" i="1"/>
  <c r="I464" i="1"/>
  <c r="I465" i="1"/>
  <c r="I466" i="1"/>
  <c r="M466" i="1" s="1"/>
  <c r="I467" i="1"/>
  <c r="I468" i="1"/>
  <c r="I469" i="1"/>
  <c r="I470" i="1"/>
  <c r="M470" i="1" s="1"/>
  <c r="I471" i="1"/>
  <c r="I472" i="1"/>
  <c r="I473" i="1"/>
  <c r="I474" i="1"/>
  <c r="M474" i="1" s="1"/>
  <c r="I475" i="1"/>
  <c r="I476" i="1"/>
  <c r="I477" i="1"/>
  <c r="I478" i="1"/>
  <c r="M478" i="1" s="1"/>
  <c r="I479" i="1"/>
  <c r="I480" i="1"/>
  <c r="I481" i="1"/>
  <c r="I482" i="1"/>
  <c r="M482" i="1" s="1"/>
  <c r="I483" i="1"/>
  <c r="I484" i="1"/>
  <c r="I485" i="1"/>
  <c r="I486" i="1"/>
  <c r="M486" i="1" s="1"/>
  <c r="I487" i="1"/>
  <c r="I488" i="1"/>
  <c r="I489" i="1"/>
  <c r="I490" i="1"/>
  <c r="M490" i="1" s="1"/>
  <c r="I491" i="1"/>
  <c r="I492" i="1"/>
  <c r="I493" i="1"/>
  <c r="I494" i="1"/>
  <c r="M494" i="1" s="1"/>
  <c r="I495" i="1"/>
  <c r="I496" i="1"/>
  <c r="I497" i="1"/>
  <c r="I498" i="1"/>
  <c r="M498" i="1" s="1"/>
  <c r="I499" i="1"/>
  <c r="I500" i="1"/>
  <c r="I501" i="1"/>
  <c r="I502" i="1"/>
  <c r="M502" i="1" s="1"/>
  <c r="I503" i="1"/>
  <c r="I504" i="1"/>
  <c r="I505" i="1"/>
  <c r="I506" i="1"/>
  <c r="M506" i="1" s="1"/>
  <c r="I507" i="1"/>
  <c r="I508" i="1"/>
  <c r="I509" i="1"/>
  <c r="I510" i="1"/>
  <c r="M510" i="1" s="1"/>
  <c r="I511" i="1"/>
  <c r="I512" i="1"/>
  <c r="I513" i="1"/>
  <c r="I514" i="1"/>
  <c r="M514" i="1" s="1"/>
  <c r="I515" i="1"/>
  <c r="I516" i="1"/>
  <c r="I517" i="1"/>
  <c r="I518" i="1"/>
  <c r="M518" i="1" s="1"/>
  <c r="I519" i="1"/>
  <c r="I520" i="1"/>
  <c r="I521" i="1"/>
  <c r="I522" i="1"/>
  <c r="M522" i="1" s="1"/>
  <c r="I523" i="1"/>
  <c r="I524" i="1"/>
  <c r="I525" i="1"/>
  <c r="I526" i="1"/>
  <c r="M526" i="1" s="1"/>
  <c r="I527" i="1"/>
  <c r="I528" i="1"/>
  <c r="I529" i="1"/>
  <c r="I530" i="1"/>
  <c r="M530" i="1" s="1"/>
  <c r="I531" i="1"/>
  <c r="I532" i="1"/>
  <c r="I533" i="1"/>
  <c r="I534" i="1"/>
  <c r="M534" i="1" s="1"/>
  <c r="I535" i="1"/>
  <c r="I536" i="1"/>
  <c r="I537" i="1"/>
  <c r="I538" i="1"/>
  <c r="M538" i="1" s="1"/>
  <c r="I539" i="1"/>
  <c r="I540" i="1"/>
  <c r="I541" i="1"/>
  <c r="I542" i="1"/>
  <c r="M542" i="1" s="1"/>
  <c r="I543" i="1"/>
  <c r="I544" i="1"/>
  <c r="I545" i="1"/>
  <c r="I546" i="1"/>
  <c r="M546" i="1" s="1"/>
  <c r="I547" i="1"/>
  <c r="I548" i="1"/>
  <c r="I549" i="1"/>
  <c r="I550" i="1"/>
  <c r="M550" i="1" s="1"/>
  <c r="I551" i="1"/>
  <c r="I552" i="1"/>
  <c r="I553" i="1"/>
  <c r="I554" i="1"/>
  <c r="M554" i="1" s="1"/>
  <c r="I555" i="1"/>
  <c r="I556" i="1"/>
  <c r="I557" i="1"/>
  <c r="I558" i="1"/>
  <c r="M558" i="1" s="1"/>
  <c r="I559" i="1"/>
  <c r="I560" i="1"/>
  <c r="I561" i="1"/>
  <c r="I562" i="1"/>
  <c r="M562" i="1" s="1"/>
  <c r="I563" i="1"/>
  <c r="I564" i="1"/>
  <c r="I565" i="1"/>
  <c r="I566" i="1"/>
  <c r="M566" i="1" s="1"/>
  <c r="I567" i="1"/>
  <c r="I568" i="1"/>
  <c r="I569" i="1"/>
  <c r="I570" i="1"/>
  <c r="M570" i="1" s="1"/>
  <c r="I571" i="1"/>
  <c r="I572" i="1"/>
  <c r="I573" i="1"/>
  <c r="I574" i="1"/>
  <c r="M574" i="1" s="1"/>
  <c r="I575" i="1"/>
  <c r="I576" i="1"/>
  <c r="I577" i="1"/>
  <c r="I578" i="1"/>
  <c r="M578" i="1" s="1"/>
  <c r="I579" i="1"/>
  <c r="I580" i="1"/>
  <c r="I581" i="1"/>
  <c r="I582" i="1"/>
  <c r="M582" i="1" s="1"/>
  <c r="I583" i="1"/>
  <c r="I584" i="1"/>
  <c r="I585" i="1"/>
  <c r="I586" i="1"/>
  <c r="M586" i="1" s="1"/>
  <c r="I587" i="1"/>
  <c r="I588" i="1"/>
  <c r="I589" i="1"/>
  <c r="I590" i="1"/>
  <c r="M590" i="1" s="1"/>
  <c r="I591" i="1"/>
  <c r="I592" i="1"/>
  <c r="I593" i="1"/>
  <c r="I594" i="1"/>
  <c r="M594" i="1" s="1"/>
  <c r="I595" i="1"/>
  <c r="I596" i="1"/>
  <c r="I597" i="1"/>
  <c r="I598" i="1"/>
  <c r="M598" i="1" s="1"/>
  <c r="I599" i="1"/>
  <c r="I600" i="1"/>
  <c r="I601" i="1"/>
  <c r="I602" i="1"/>
  <c r="M602" i="1" s="1"/>
  <c r="I603" i="1"/>
  <c r="I604" i="1"/>
  <c r="I605" i="1"/>
  <c r="I606" i="1"/>
  <c r="M606" i="1" s="1"/>
  <c r="I607" i="1"/>
  <c r="I608" i="1"/>
  <c r="I609" i="1"/>
  <c r="I610" i="1"/>
  <c r="M610" i="1" s="1"/>
  <c r="I611" i="1"/>
  <c r="I612" i="1"/>
  <c r="I613" i="1"/>
  <c r="I614" i="1"/>
  <c r="M614" i="1" s="1"/>
  <c r="I615" i="1"/>
  <c r="I616" i="1"/>
  <c r="I617" i="1"/>
  <c r="I618" i="1"/>
  <c r="M618" i="1" s="1"/>
  <c r="I619" i="1"/>
  <c r="I620" i="1"/>
  <c r="I621" i="1"/>
  <c r="I622" i="1"/>
  <c r="M622" i="1" s="1"/>
  <c r="I623" i="1"/>
  <c r="I624" i="1"/>
  <c r="I625" i="1"/>
  <c r="I626" i="1"/>
  <c r="M626" i="1" s="1"/>
  <c r="I627" i="1"/>
  <c r="I628" i="1"/>
  <c r="I629" i="1"/>
  <c r="I630" i="1"/>
  <c r="M630" i="1" s="1"/>
  <c r="I631" i="1"/>
  <c r="I632" i="1"/>
  <c r="I633" i="1"/>
  <c r="I634" i="1"/>
  <c r="M634" i="1" s="1"/>
  <c r="I635" i="1"/>
  <c r="I636" i="1"/>
  <c r="I637" i="1"/>
  <c r="I638" i="1"/>
  <c r="M638" i="1" s="1"/>
  <c r="I639" i="1"/>
  <c r="I640" i="1"/>
  <c r="I641" i="1"/>
  <c r="I642" i="1"/>
  <c r="M642" i="1" s="1"/>
  <c r="I643" i="1"/>
  <c r="I644" i="1"/>
  <c r="I645" i="1"/>
  <c r="I646" i="1"/>
  <c r="M646" i="1" s="1"/>
  <c r="I647" i="1"/>
  <c r="I648" i="1"/>
  <c r="I649" i="1"/>
  <c r="I650" i="1"/>
  <c r="M650" i="1" s="1"/>
  <c r="I651" i="1"/>
  <c r="I652" i="1"/>
  <c r="I653" i="1"/>
  <c r="I654" i="1"/>
  <c r="M654" i="1" s="1"/>
  <c r="I655" i="1"/>
  <c r="I656" i="1"/>
  <c r="I657" i="1"/>
  <c r="I658" i="1"/>
  <c r="M658" i="1" s="1"/>
  <c r="I659" i="1"/>
  <c r="I660" i="1"/>
  <c r="I661" i="1"/>
  <c r="I662" i="1"/>
  <c r="M662" i="1" s="1"/>
  <c r="I663" i="1"/>
  <c r="I664" i="1"/>
  <c r="I665" i="1"/>
  <c r="I666" i="1"/>
  <c r="M666" i="1" s="1"/>
  <c r="I667" i="1"/>
  <c r="I668" i="1"/>
  <c r="I669" i="1"/>
  <c r="I670" i="1"/>
  <c r="M670" i="1" s="1"/>
  <c r="I671" i="1"/>
  <c r="I672" i="1"/>
  <c r="I673" i="1"/>
  <c r="I674" i="1"/>
  <c r="M674" i="1" s="1"/>
  <c r="I675" i="1"/>
  <c r="I676" i="1"/>
  <c r="I677" i="1"/>
  <c r="I678" i="1"/>
  <c r="M678" i="1" s="1"/>
  <c r="I679" i="1"/>
  <c r="I680" i="1"/>
  <c r="I681" i="1"/>
  <c r="I682" i="1"/>
  <c r="M682" i="1" s="1"/>
  <c r="I683" i="1"/>
  <c r="I684" i="1"/>
  <c r="I685" i="1"/>
  <c r="I686" i="1"/>
  <c r="M686" i="1" s="1"/>
  <c r="I687" i="1"/>
  <c r="I688" i="1"/>
  <c r="I689" i="1"/>
  <c r="I690" i="1"/>
  <c r="M690" i="1" s="1"/>
  <c r="I691" i="1"/>
  <c r="I692" i="1"/>
  <c r="I693" i="1"/>
  <c r="I694" i="1"/>
  <c r="M694" i="1" s="1"/>
  <c r="I695" i="1"/>
  <c r="I696" i="1"/>
  <c r="I697" i="1"/>
  <c r="I698" i="1"/>
  <c r="M698" i="1" s="1"/>
  <c r="I699" i="1"/>
  <c r="I700" i="1"/>
  <c r="I701" i="1"/>
  <c r="I702" i="1"/>
  <c r="M702" i="1" s="1"/>
  <c r="I703" i="1"/>
  <c r="I704" i="1"/>
  <c r="I705" i="1"/>
  <c r="I706" i="1"/>
  <c r="M706" i="1" s="1"/>
  <c r="I707" i="1"/>
  <c r="I708" i="1"/>
  <c r="I709" i="1"/>
  <c r="I710" i="1"/>
  <c r="M710" i="1" s="1"/>
  <c r="I711" i="1"/>
  <c r="I712" i="1"/>
  <c r="I713" i="1"/>
  <c r="I714" i="1"/>
  <c r="M714" i="1" s="1"/>
  <c r="I715" i="1"/>
  <c r="I716" i="1"/>
  <c r="I717" i="1"/>
  <c r="I718" i="1"/>
  <c r="M718" i="1" s="1"/>
  <c r="I719" i="1"/>
  <c r="I720" i="1"/>
  <c r="I721" i="1"/>
  <c r="I722" i="1"/>
  <c r="M722" i="1" s="1"/>
  <c r="I723" i="1"/>
  <c r="I724" i="1"/>
  <c r="I725" i="1"/>
  <c r="I726" i="1"/>
  <c r="M726" i="1" s="1"/>
  <c r="I727" i="1"/>
  <c r="I728" i="1"/>
  <c r="I729" i="1"/>
  <c r="I730" i="1"/>
  <c r="M730" i="1" s="1"/>
  <c r="I731" i="1"/>
  <c r="I732" i="1"/>
  <c r="I733" i="1"/>
  <c r="I734" i="1"/>
  <c r="M734" i="1" s="1"/>
  <c r="I735" i="1"/>
  <c r="I736" i="1"/>
  <c r="I737" i="1"/>
  <c r="I738" i="1"/>
  <c r="M738" i="1" s="1"/>
  <c r="I739" i="1"/>
  <c r="I740" i="1"/>
  <c r="I741" i="1"/>
  <c r="I742" i="1"/>
  <c r="M742" i="1" s="1"/>
  <c r="I743" i="1"/>
  <c r="I744" i="1"/>
  <c r="I745" i="1"/>
  <c r="I746" i="1"/>
  <c r="M746" i="1" s="1"/>
  <c r="I747" i="1"/>
  <c r="I748" i="1"/>
  <c r="I749" i="1"/>
  <c r="I750" i="1"/>
  <c r="M750" i="1" s="1"/>
  <c r="I751" i="1"/>
  <c r="I752" i="1"/>
  <c r="I753" i="1"/>
  <c r="I754" i="1"/>
  <c r="M754" i="1" s="1"/>
  <c r="I755" i="1"/>
  <c r="I756" i="1"/>
  <c r="I757" i="1"/>
  <c r="I758" i="1"/>
  <c r="M758" i="1" s="1"/>
  <c r="I759" i="1"/>
  <c r="I760" i="1"/>
  <c r="I761" i="1"/>
  <c r="I762" i="1"/>
  <c r="M762" i="1" s="1"/>
  <c r="I763" i="1"/>
  <c r="I764" i="1"/>
  <c r="I765" i="1"/>
  <c r="I766" i="1"/>
  <c r="M766" i="1" s="1"/>
  <c r="I767" i="1"/>
  <c r="I768" i="1"/>
  <c r="I769" i="1"/>
  <c r="I770" i="1"/>
  <c r="M770" i="1" s="1"/>
  <c r="I771" i="1"/>
  <c r="I772" i="1"/>
  <c r="I773" i="1"/>
  <c r="I774" i="1"/>
  <c r="M774" i="1" s="1"/>
  <c r="I775" i="1"/>
  <c r="I776" i="1"/>
  <c r="I777" i="1"/>
  <c r="I778" i="1"/>
  <c r="M778" i="1" s="1"/>
  <c r="I779" i="1"/>
  <c r="I780" i="1"/>
  <c r="I781" i="1"/>
  <c r="I782" i="1"/>
  <c r="M782" i="1" s="1"/>
  <c r="I783" i="1"/>
  <c r="I784" i="1"/>
  <c r="I785" i="1"/>
  <c r="I786" i="1"/>
  <c r="M786" i="1" s="1"/>
  <c r="I787" i="1"/>
  <c r="I788" i="1"/>
  <c r="I789" i="1"/>
  <c r="I790" i="1"/>
  <c r="M790" i="1" s="1"/>
  <c r="I791" i="1"/>
  <c r="I792" i="1"/>
  <c r="I793" i="1"/>
  <c r="I794" i="1"/>
  <c r="M794" i="1" s="1"/>
  <c r="I795" i="1"/>
  <c r="I796" i="1"/>
  <c r="I797" i="1"/>
  <c r="I798" i="1"/>
  <c r="M798" i="1" s="1"/>
  <c r="I799" i="1"/>
  <c r="I800" i="1"/>
  <c r="I801" i="1"/>
  <c r="I802" i="1"/>
  <c r="M802" i="1" s="1"/>
  <c r="I803" i="1"/>
  <c r="I804" i="1"/>
  <c r="I805" i="1"/>
  <c r="I806" i="1"/>
  <c r="M806" i="1" s="1"/>
  <c r="I807" i="1"/>
  <c r="I808" i="1"/>
  <c r="I809" i="1"/>
  <c r="I810" i="1"/>
  <c r="M810" i="1" s="1"/>
  <c r="I811" i="1"/>
  <c r="I812" i="1"/>
  <c r="I813" i="1"/>
  <c r="I814" i="1"/>
  <c r="M814" i="1" s="1"/>
  <c r="I815" i="1"/>
  <c r="I816" i="1"/>
  <c r="I817" i="1"/>
  <c r="I818" i="1"/>
  <c r="M818" i="1" s="1"/>
  <c r="I819" i="1"/>
  <c r="I820" i="1"/>
  <c r="I821" i="1"/>
  <c r="I822" i="1"/>
  <c r="M822" i="1" s="1"/>
  <c r="I823" i="1"/>
  <c r="I824" i="1"/>
  <c r="I825" i="1"/>
  <c r="I826" i="1"/>
  <c r="M826" i="1" s="1"/>
  <c r="I827" i="1"/>
  <c r="I828" i="1"/>
  <c r="I829" i="1"/>
  <c r="I830" i="1"/>
  <c r="M830" i="1" s="1"/>
  <c r="I831" i="1"/>
  <c r="I832" i="1"/>
  <c r="I833" i="1"/>
  <c r="I834" i="1"/>
  <c r="M834" i="1" s="1"/>
  <c r="I835" i="1"/>
  <c r="I836" i="1"/>
  <c r="I837" i="1"/>
  <c r="I838" i="1"/>
  <c r="M838" i="1" s="1"/>
  <c r="I839" i="1"/>
  <c r="I840" i="1"/>
  <c r="I841" i="1"/>
  <c r="I842" i="1"/>
  <c r="M842" i="1" s="1"/>
  <c r="I843" i="1"/>
  <c r="I844" i="1"/>
  <c r="I845" i="1"/>
  <c r="I846" i="1"/>
  <c r="M846" i="1" s="1"/>
  <c r="I847" i="1"/>
  <c r="I848" i="1"/>
  <c r="I849" i="1"/>
  <c r="I850" i="1"/>
  <c r="M850" i="1" s="1"/>
  <c r="I851" i="1"/>
  <c r="I852" i="1"/>
  <c r="I853" i="1"/>
  <c r="I854" i="1"/>
  <c r="M854" i="1" s="1"/>
  <c r="I855" i="1"/>
  <c r="I856" i="1"/>
  <c r="I857" i="1"/>
  <c r="I858" i="1"/>
  <c r="M858" i="1" s="1"/>
  <c r="I859" i="1"/>
  <c r="I860" i="1"/>
  <c r="I861" i="1"/>
  <c r="I862" i="1"/>
  <c r="M862" i="1" s="1"/>
  <c r="I863" i="1"/>
  <c r="I864" i="1"/>
  <c r="I865" i="1"/>
  <c r="I866" i="1"/>
  <c r="M866" i="1" s="1"/>
  <c r="I867" i="1"/>
  <c r="I868" i="1"/>
  <c r="I869" i="1"/>
  <c r="I870" i="1"/>
  <c r="M870" i="1" s="1"/>
  <c r="I871" i="1"/>
  <c r="I872" i="1"/>
  <c r="I873" i="1"/>
  <c r="I874" i="1"/>
  <c r="M874" i="1" s="1"/>
  <c r="I875" i="1"/>
  <c r="I876" i="1"/>
  <c r="I877" i="1"/>
  <c r="I878" i="1"/>
  <c r="M878" i="1" s="1"/>
  <c r="I879" i="1"/>
  <c r="I880" i="1"/>
  <c r="I881" i="1"/>
  <c r="I882" i="1"/>
  <c r="M882" i="1" s="1"/>
  <c r="I883" i="1"/>
  <c r="I884" i="1"/>
  <c r="I885" i="1"/>
  <c r="I886" i="1"/>
  <c r="M886" i="1" s="1"/>
  <c r="I887" i="1"/>
  <c r="I888" i="1"/>
  <c r="I889" i="1"/>
  <c r="I890" i="1"/>
  <c r="M890" i="1" s="1"/>
  <c r="I891" i="1"/>
  <c r="I892" i="1"/>
  <c r="I893" i="1"/>
  <c r="I894" i="1"/>
  <c r="M894" i="1" s="1"/>
  <c r="I895" i="1"/>
  <c r="I896" i="1"/>
  <c r="I897" i="1"/>
  <c r="I898" i="1"/>
  <c r="M898" i="1" s="1"/>
  <c r="I899" i="1"/>
  <c r="I900" i="1"/>
  <c r="I901" i="1"/>
  <c r="I902" i="1"/>
  <c r="M902" i="1" s="1"/>
  <c r="I903" i="1"/>
  <c r="I904" i="1"/>
  <c r="I905" i="1"/>
  <c r="I906" i="1"/>
  <c r="M906" i="1" s="1"/>
  <c r="I907" i="1"/>
  <c r="I908" i="1"/>
  <c r="I909" i="1"/>
  <c r="I910" i="1"/>
  <c r="M910" i="1" s="1"/>
  <c r="I911" i="1"/>
  <c r="I912" i="1"/>
  <c r="I913" i="1"/>
  <c r="I914" i="1"/>
  <c r="M914" i="1" s="1"/>
  <c r="I915" i="1"/>
  <c r="I916" i="1"/>
  <c r="I917" i="1"/>
  <c r="I918" i="1"/>
  <c r="M918" i="1" s="1"/>
  <c r="I919" i="1"/>
  <c r="I920" i="1"/>
  <c r="I921" i="1"/>
  <c r="I922" i="1"/>
  <c r="M922" i="1" s="1"/>
  <c r="I923" i="1"/>
  <c r="I924" i="1"/>
  <c r="I925" i="1"/>
  <c r="I926" i="1"/>
  <c r="M926" i="1" s="1"/>
  <c r="I927" i="1"/>
  <c r="I928" i="1"/>
  <c r="I929" i="1"/>
  <c r="I930" i="1"/>
  <c r="M930" i="1" s="1"/>
  <c r="I931" i="1"/>
  <c r="I932" i="1"/>
  <c r="I933" i="1"/>
  <c r="I934" i="1"/>
  <c r="M934" i="1" s="1"/>
  <c r="I935" i="1"/>
  <c r="I936" i="1"/>
  <c r="I937" i="1"/>
  <c r="I938" i="1"/>
  <c r="M938" i="1" s="1"/>
  <c r="I939" i="1"/>
  <c r="I940" i="1"/>
  <c r="I941" i="1"/>
  <c r="I942" i="1"/>
  <c r="M942" i="1" s="1"/>
  <c r="I943" i="1"/>
  <c r="I944" i="1"/>
  <c r="I945" i="1"/>
  <c r="I946" i="1"/>
  <c r="M946" i="1" s="1"/>
  <c r="I947" i="1"/>
  <c r="I948" i="1"/>
  <c r="I949" i="1"/>
  <c r="I950" i="1"/>
  <c r="M950" i="1" s="1"/>
  <c r="I951" i="1"/>
  <c r="I952" i="1"/>
  <c r="I953" i="1"/>
  <c r="I954" i="1"/>
  <c r="M954" i="1" s="1"/>
  <c r="I955" i="1"/>
  <c r="I956" i="1"/>
  <c r="I957" i="1"/>
  <c r="I958" i="1"/>
  <c r="M958" i="1" s="1"/>
  <c r="I959" i="1"/>
  <c r="I960" i="1"/>
  <c r="I961" i="1"/>
  <c r="I962" i="1"/>
  <c r="M962" i="1" s="1"/>
  <c r="I963" i="1"/>
  <c r="I964" i="1"/>
  <c r="I965" i="1"/>
  <c r="I966" i="1"/>
  <c r="M966" i="1" s="1"/>
  <c r="I967" i="1"/>
  <c r="I968" i="1"/>
  <c r="I969" i="1"/>
  <c r="I970" i="1"/>
  <c r="M970" i="1" s="1"/>
  <c r="I971" i="1"/>
  <c r="I972" i="1"/>
  <c r="I973" i="1"/>
  <c r="I974" i="1"/>
  <c r="M974" i="1" s="1"/>
  <c r="I975" i="1"/>
  <c r="I976" i="1"/>
  <c r="I977" i="1"/>
  <c r="I978" i="1"/>
  <c r="M978" i="1" s="1"/>
  <c r="I979" i="1"/>
  <c r="I980" i="1"/>
  <c r="I981" i="1"/>
  <c r="I982" i="1"/>
  <c r="M982" i="1" s="1"/>
  <c r="I983" i="1"/>
  <c r="I984" i="1"/>
  <c r="I985" i="1"/>
  <c r="I986" i="1"/>
  <c r="M986" i="1" s="1"/>
  <c r="I987" i="1"/>
  <c r="I988" i="1"/>
  <c r="I989" i="1"/>
  <c r="I990" i="1"/>
  <c r="M990" i="1" s="1"/>
  <c r="I991" i="1"/>
  <c r="I992" i="1"/>
  <c r="I993" i="1"/>
  <c r="I994" i="1"/>
  <c r="M994" i="1" s="1"/>
  <c r="I995" i="1"/>
  <c r="I996" i="1"/>
  <c r="I997" i="1"/>
  <c r="I998" i="1"/>
  <c r="M998" i="1" s="1"/>
  <c r="I999" i="1"/>
  <c r="I1000" i="1"/>
  <c r="I1001" i="1"/>
  <c r="I1002" i="1"/>
  <c r="M1002" i="1" s="1"/>
  <c r="I1003" i="1"/>
  <c r="I1004" i="1"/>
  <c r="I1005" i="1"/>
  <c r="I1006" i="1"/>
  <c r="M1006" i="1" s="1"/>
  <c r="I1007" i="1"/>
  <c r="I1008" i="1"/>
  <c r="I1009" i="1"/>
  <c r="I1010" i="1"/>
  <c r="M1010" i="1" s="1"/>
  <c r="I1011" i="1"/>
  <c r="I1012" i="1"/>
  <c r="I1013" i="1"/>
  <c r="I1014" i="1"/>
  <c r="M1014" i="1" s="1"/>
  <c r="I1015" i="1"/>
  <c r="I1016" i="1"/>
  <c r="I1017" i="1"/>
  <c r="I1018" i="1"/>
  <c r="M1018" i="1" s="1"/>
  <c r="I1019" i="1"/>
  <c r="I1020" i="1"/>
  <c r="I1021" i="1"/>
  <c r="I1022" i="1"/>
  <c r="M1022" i="1" s="1"/>
  <c r="I1023" i="1"/>
  <c r="I1024" i="1"/>
  <c r="I1025" i="1"/>
  <c r="I1026" i="1"/>
  <c r="M1026" i="1" s="1"/>
  <c r="I1027" i="1"/>
  <c r="I1028" i="1"/>
  <c r="I1029" i="1"/>
  <c r="I1030" i="1"/>
  <c r="M1030" i="1" s="1"/>
  <c r="I1031" i="1"/>
  <c r="I1032" i="1"/>
  <c r="I1033" i="1"/>
  <c r="I1034" i="1"/>
  <c r="M1034" i="1" s="1"/>
  <c r="I1035" i="1"/>
  <c r="I1036" i="1"/>
  <c r="I1037" i="1"/>
  <c r="I1038" i="1"/>
  <c r="M1038" i="1" s="1"/>
  <c r="I1039" i="1"/>
  <c r="I1040" i="1"/>
  <c r="I1041" i="1"/>
  <c r="I1042" i="1"/>
  <c r="M1042" i="1" s="1"/>
  <c r="I1043" i="1"/>
  <c r="I1044" i="1"/>
  <c r="I1045" i="1"/>
  <c r="I1046" i="1"/>
  <c r="M1046" i="1" s="1"/>
  <c r="I1047" i="1"/>
  <c r="I1048" i="1"/>
  <c r="I1049" i="1"/>
  <c r="I1050" i="1"/>
  <c r="M1050" i="1" s="1"/>
  <c r="I1051" i="1"/>
  <c r="I1052" i="1"/>
  <c r="I1053" i="1"/>
  <c r="I1054" i="1"/>
  <c r="M1054" i="1" s="1"/>
  <c r="I1055" i="1"/>
  <c r="I1056" i="1"/>
  <c r="I1057" i="1"/>
  <c r="I1058" i="1"/>
  <c r="M1058" i="1" s="1"/>
  <c r="I1059" i="1"/>
  <c r="I1060" i="1"/>
  <c r="I1061" i="1"/>
  <c r="I1062" i="1"/>
  <c r="M1062" i="1" s="1"/>
  <c r="I1063" i="1"/>
  <c r="I1064" i="1"/>
  <c r="I1065" i="1"/>
  <c r="I1066" i="1"/>
  <c r="M1066" i="1" s="1"/>
  <c r="I1067" i="1"/>
  <c r="I1068" i="1"/>
  <c r="I1069" i="1"/>
  <c r="I1070" i="1"/>
  <c r="M1070" i="1" s="1"/>
  <c r="I1071" i="1"/>
  <c r="I1072" i="1"/>
  <c r="I1073" i="1"/>
  <c r="I1074" i="1"/>
  <c r="M1074" i="1" s="1"/>
  <c r="I1075" i="1"/>
  <c r="I1076" i="1"/>
  <c r="I1077" i="1"/>
  <c r="I1078" i="1"/>
  <c r="M1078" i="1" s="1"/>
  <c r="I1079" i="1"/>
  <c r="I1080" i="1"/>
  <c r="I1081" i="1"/>
  <c r="I1082" i="1"/>
  <c r="M1082" i="1" s="1"/>
  <c r="I1083" i="1"/>
  <c r="I1084" i="1"/>
  <c r="I1085" i="1"/>
  <c r="I1086" i="1"/>
  <c r="M1086" i="1" s="1"/>
  <c r="I1087" i="1"/>
  <c r="I1088" i="1"/>
  <c r="I1089" i="1"/>
  <c r="I1090" i="1"/>
  <c r="M1090" i="1" s="1"/>
  <c r="I1091" i="1"/>
  <c r="I1092" i="1"/>
  <c r="I1093" i="1"/>
  <c r="I1094" i="1"/>
  <c r="M1094" i="1" s="1"/>
  <c r="I1095" i="1"/>
  <c r="I1096" i="1"/>
  <c r="I1097" i="1"/>
  <c r="I1098" i="1"/>
  <c r="M1098" i="1" s="1"/>
  <c r="I1099" i="1"/>
  <c r="I1100" i="1"/>
  <c r="I1101" i="1"/>
  <c r="I1102" i="1"/>
  <c r="M1102" i="1" s="1"/>
  <c r="I1103" i="1"/>
  <c r="I1104" i="1"/>
  <c r="I1105" i="1"/>
  <c r="I1106" i="1"/>
  <c r="M1106" i="1" s="1"/>
  <c r="I1107" i="1"/>
  <c r="I1108" i="1"/>
  <c r="I1109" i="1"/>
  <c r="I1110" i="1"/>
  <c r="M1110" i="1" s="1"/>
  <c r="I1111" i="1"/>
  <c r="I1112" i="1"/>
  <c r="I1113" i="1"/>
  <c r="I1114" i="1"/>
  <c r="M1114" i="1" s="1"/>
  <c r="I1115" i="1"/>
  <c r="I1116" i="1"/>
  <c r="I1117" i="1"/>
  <c r="I1118" i="1"/>
  <c r="M1118" i="1" s="1"/>
  <c r="I1119" i="1"/>
  <c r="I1120" i="1"/>
  <c r="I1121" i="1"/>
  <c r="I1122" i="1"/>
  <c r="M1122" i="1" s="1"/>
  <c r="I1123" i="1"/>
  <c r="I1124" i="1"/>
  <c r="I1125" i="1"/>
  <c r="I1126" i="1"/>
  <c r="M1126" i="1" s="1"/>
  <c r="I1127" i="1"/>
  <c r="I1128" i="1"/>
  <c r="I1129" i="1"/>
  <c r="I1130" i="1"/>
  <c r="M1130" i="1" s="1"/>
  <c r="I1131" i="1"/>
  <c r="I1132" i="1"/>
  <c r="I1133" i="1"/>
  <c r="I1134" i="1"/>
  <c r="M1134" i="1" s="1"/>
  <c r="I1135" i="1"/>
  <c r="I1136" i="1"/>
  <c r="I1137" i="1"/>
  <c r="I1138" i="1"/>
  <c r="M1138" i="1" s="1"/>
  <c r="I1139" i="1"/>
  <c r="I1140" i="1"/>
  <c r="I1141" i="1"/>
  <c r="I1142" i="1"/>
  <c r="M1142" i="1" s="1"/>
  <c r="I1143" i="1"/>
  <c r="I1144" i="1"/>
  <c r="I1145" i="1"/>
  <c r="I1146" i="1"/>
  <c r="M1146" i="1" s="1"/>
  <c r="I1147" i="1"/>
  <c r="I1148" i="1"/>
  <c r="I1149" i="1"/>
  <c r="I1150" i="1"/>
  <c r="M1150" i="1" s="1"/>
  <c r="I1151" i="1"/>
  <c r="I1152" i="1"/>
  <c r="I1153" i="1"/>
  <c r="I1154" i="1"/>
  <c r="M1154" i="1" s="1"/>
  <c r="I1155" i="1"/>
  <c r="I1156" i="1"/>
  <c r="I1157" i="1"/>
  <c r="I1158" i="1"/>
  <c r="M1158" i="1" s="1"/>
  <c r="I1159" i="1"/>
  <c r="I1160" i="1"/>
  <c r="I1161" i="1"/>
  <c r="I1162" i="1"/>
  <c r="M1162" i="1" s="1"/>
  <c r="I1163" i="1"/>
  <c r="I1164" i="1"/>
  <c r="I1165" i="1"/>
  <c r="I1166" i="1"/>
  <c r="M1166" i="1" s="1"/>
  <c r="I1167" i="1"/>
  <c r="I1168" i="1"/>
  <c r="I1169" i="1"/>
  <c r="I1170" i="1"/>
  <c r="M1170" i="1" s="1"/>
  <c r="I1171" i="1"/>
  <c r="I1172" i="1"/>
  <c r="I1173" i="1"/>
  <c r="I1174" i="1"/>
  <c r="M1174" i="1" s="1"/>
  <c r="I1175" i="1"/>
  <c r="I1176" i="1"/>
  <c r="I1177" i="1"/>
  <c r="I1178" i="1"/>
  <c r="M1178" i="1" s="1"/>
  <c r="I1179" i="1"/>
  <c r="I1180" i="1"/>
  <c r="I1181" i="1"/>
  <c r="I1182" i="1"/>
  <c r="M1182" i="1" s="1"/>
  <c r="I1183" i="1"/>
  <c r="I1184" i="1"/>
  <c r="I1185" i="1"/>
  <c r="I1186" i="1"/>
  <c r="M1186" i="1" s="1"/>
  <c r="I1187" i="1"/>
  <c r="I1188" i="1"/>
  <c r="I1189" i="1"/>
  <c r="I1190" i="1"/>
  <c r="M1190" i="1" s="1"/>
  <c r="I1191" i="1"/>
  <c r="I1192" i="1"/>
  <c r="I1193" i="1"/>
  <c r="I1194" i="1"/>
  <c r="M1194" i="1" s="1"/>
  <c r="I1195" i="1"/>
  <c r="I1196" i="1"/>
  <c r="I1197" i="1"/>
  <c r="I1198" i="1"/>
  <c r="M1198" i="1" s="1"/>
  <c r="I1199" i="1"/>
  <c r="I1200" i="1"/>
  <c r="I1201" i="1"/>
  <c r="I1202" i="1"/>
  <c r="M1202" i="1" s="1"/>
  <c r="I1203" i="1"/>
  <c r="I1204" i="1"/>
  <c r="I1205" i="1"/>
  <c r="I1206" i="1"/>
  <c r="M1206" i="1" s="1"/>
  <c r="I1207" i="1"/>
  <c r="I1208" i="1"/>
  <c r="I1209" i="1"/>
  <c r="I1210" i="1"/>
  <c r="M1210" i="1" s="1"/>
  <c r="I1211" i="1"/>
  <c r="I1212" i="1"/>
  <c r="I1213" i="1"/>
  <c r="I1214" i="1"/>
  <c r="M1214" i="1" s="1"/>
  <c r="I1215" i="1"/>
  <c r="I1216" i="1"/>
  <c r="I1217" i="1"/>
  <c r="I1218" i="1"/>
  <c r="M1218" i="1" s="1"/>
  <c r="I1219" i="1"/>
  <c r="I1220" i="1"/>
  <c r="I1221" i="1"/>
  <c r="I1222" i="1"/>
  <c r="M1222" i="1" s="1"/>
  <c r="I1223" i="1"/>
  <c r="I1224" i="1"/>
  <c r="I1225" i="1"/>
  <c r="I1226" i="1"/>
  <c r="M1226" i="1" s="1"/>
  <c r="I1227" i="1"/>
  <c r="I1228" i="1"/>
  <c r="I1229" i="1"/>
  <c r="I1230" i="1"/>
  <c r="M1230" i="1" s="1"/>
  <c r="I1231" i="1"/>
  <c r="I1232" i="1"/>
  <c r="I1233" i="1"/>
  <c r="I1234" i="1"/>
  <c r="M1234" i="1" s="1"/>
  <c r="I1235" i="1"/>
  <c r="I1236" i="1"/>
  <c r="I1237" i="1"/>
  <c r="I1238" i="1"/>
  <c r="M1238" i="1" s="1"/>
  <c r="I1239" i="1"/>
  <c r="I1240" i="1"/>
  <c r="I1241" i="1"/>
  <c r="I1242" i="1"/>
  <c r="M1242" i="1" s="1"/>
  <c r="I1243" i="1"/>
  <c r="I1244" i="1"/>
  <c r="I1245" i="1"/>
  <c r="I1246" i="1"/>
  <c r="M1246" i="1" s="1"/>
  <c r="I1247" i="1"/>
  <c r="I1248" i="1"/>
  <c r="I1249" i="1"/>
  <c r="I1250" i="1"/>
  <c r="M1250" i="1" s="1"/>
  <c r="I1251" i="1"/>
  <c r="I1252" i="1"/>
  <c r="I1253" i="1"/>
  <c r="I1254" i="1"/>
  <c r="M1254" i="1" s="1"/>
  <c r="I1255" i="1"/>
  <c r="I1256" i="1"/>
  <c r="I1257" i="1"/>
  <c r="I1258" i="1"/>
  <c r="M1258" i="1" s="1"/>
  <c r="I1259" i="1"/>
  <c r="I1260" i="1"/>
  <c r="I1261" i="1"/>
  <c r="I1262" i="1"/>
  <c r="M1262" i="1" s="1"/>
  <c r="I1263" i="1"/>
  <c r="I1264" i="1"/>
  <c r="I1265" i="1"/>
  <c r="I1266" i="1"/>
  <c r="M1266" i="1" s="1"/>
  <c r="I1267" i="1"/>
  <c r="I1268" i="1"/>
  <c r="I1269" i="1"/>
  <c r="I1270" i="1"/>
  <c r="M1270" i="1" s="1"/>
  <c r="I1271" i="1"/>
  <c r="I1272" i="1"/>
  <c r="I1273" i="1"/>
  <c r="I1274" i="1"/>
  <c r="M1274" i="1" s="1"/>
  <c r="I1275" i="1"/>
  <c r="I1276" i="1"/>
  <c r="I1277" i="1"/>
  <c r="I1278" i="1"/>
  <c r="M1278" i="1" s="1"/>
  <c r="I1279" i="1"/>
  <c r="I1280" i="1"/>
  <c r="I1281" i="1"/>
  <c r="I1282" i="1"/>
  <c r="M1282" i="1" s="1"/>
  <c r="I1283" i="1"/>
  <c r="I1284" i="1"/>
  <c r="I1285" i="1"/>
  <c r="I1286" i="1"/>
  <c r="M1286" i="1" s="1"/>
  <c r="I1287" i="1"/>
  <c r="I1288" i="1"/>
  <c r="I1289" i="1"/>
  <c r="I1290" i="1"/>
  <c r="M1290" i="1" s="1"/>
  <c r="I1291" i="1"/>
  <c r="I1292" i="1"/>
  <c r="I1293" i="1"/>
  <c r="I1294" i="1"/>
  <c r="M1294" i="1" s="1"/>
  <c r="I1295" i="1"/>
  <c r="I1296" i="1"/>
  <c r="I1297" i="1"/>
  <c r="I1298" i="1"/>
  <c r="M1298" i="1" s="1"/>
  <c r="I1299" i="1"/>
  <c r="I1300" i="1"/>
  <c r="I1301" i="1"/>
  <c r="I1302" i="1"/>
  <c r="M1302" i="1" s="1"/>
  <c r="I1303" i="1"/>
  <c r="I1304" i="1"/>
  <c r="I1305" i="1"/>
  <c r="I1306" i="1"/>
  <c r="M1306" i="1" s="1"/>
  <c r="I1307" i="1"/>
  <c r="I1308" i="1"/>
  <c r="I1309" i="1"/>
  <c r="I1310" i="1"/>
  <c r="M1310" i="1" s="1"/>
  <c r="I1311" i="1"/>
  <c r="I1312" i="1"/>
  <c r="I1313" i="1"/>
  <c r="I1314" i="1"/>
  <c r="M1314" i="1" s="1"/>
  <c r="I1315" i="1"/>
  <c r="I1316" i="1"/>
  <c r="I1317" i="1"/>
  <c r="I1318" i="1"/>
  <c r="M1318" i="1" s="1"/>
  <c r="I1319" i="1"/>
  <c r="I1320" i="1"/>
  <c r="I1321" i="1"/>
  <c r="I1322" i="1"/>
  <c r="M1322" i="1" s="1"/>
  <c r="I1323" i="1"/>
  <c r="I1324" i="1"/>
  <c r="I1325" i="1"/>
  <c r="I1326" i="1"/>
  <c r="M1326" i="1" s="1"/>
  <c r="I1327" i="1"/>
  <c r="I1328" i="1"/>
  <c r="I1329" i="1"/>
  <c r="I1330" i="1"/>
  <c r="M1330" i="1" s="1"/>
  <c r="I1331" i="1"/>
  <c r="I1332" i="1"/>
  <c r="I1333" i="1"/>
  <c r="I1334" i="1"/>
  <c r="M1334" i="1" s="1"/>
  <c r="I1335" i="1"/>
  <c r="I1336" i="1"/>
  <c r="I1337" i="1"/>
  <c r="I1338" i="1"/>
  <c r="M1338" i="1" s="1"/>
  <c r="I1339" i="1"/>
  <c r="I1340" i="1"/>
  <c r="I1341" i="1"/>
  <c r="I1342" i="1"/>
  <c r="M1342" i="1" s="1"/>
  <c r="I1343" i="1"/>
  <c r="I1344" i="1"/>
  <c r="I1345" i="1"/>
  <c r="I1346" i="1"/>
  <c r="M1346" i="1" s="1"/>
  <c r="I1347" i="1"/>
  <c r="I1348" i="1"/>
  <c r="I1349" i="1"/>
  <c r="I1350" i="1"/>
  <c r="M1350" i="1" s="1"/>
  <c r="I1351" i="1"/>
  <c r="I1352" i="1"/>
  <c r="I1353" i="1"/>
  <c r="I1354" i="1"/>
  <c r="M1354" i="1" s="1"/>
  <c r="I1355" i="1"/>
  <c r="I1356" i="1"/>
  <c r="I1357" i="1"/>
  <c r="I1358" i="1"/>
  <c r="M1358" i="1" s="1"/>
  <c r="I1359" i="1"/>
  <c r="I1360" i="1"/>
  <c r="I1361" i="1"/>
  <c r="I1362" i="1"/>
  <c r="M1362" i="1" s="1"/>
  <c r="I1363" i="1"/>
  <c r="I1364" i="1"/>
  <c r="I1365" i="1"/>
  <c r="I1366" i="1"/>
  <c r="M1366" i="1" s="1"/>
  <c r="I1367" i="1"/>
  <c r="I1368" i="1"/>
  <c r="I1369" i="1"/>
  <c r="I1370" i="1"/>
  <c r="M1370" i="1" s="1"/>
  <c r="I1371" i="1"/>
  <c r="I1372" i="1"/>
  <c r="I1373" i="1"/>
  <c r="I1374" i="1"/>
  <c r="M1374" i="1" s="1"/>
  <c r="I1375" i="1"/>
  <c r="I1376" i="1"/>
  <c r="I1377" i="1"/>
  <c r="I1378" i="1"/>
  <c r="M1378" i="1" s="1"/>
  <c r="I1379" i="1"/>
  <c r="I1380" i="1"/>
  <c r="I1381" i="1"/>
  <c r="I1382" i="1"/>
  <c r="M1382" i="1" s="1"/>
  <c r="I1383" i="1"/>
  <c r="I1384" i="1"/>
  <c r="I1385" i="1"/>
  <c r="I1386" i="1"/>
  <c r="M1386" i="1" s="1"/>
  <c r="I1387" i="1"/>
  <c r="I1388" i="1"/>
  <c r="I1389" i="1"/>
  <c r="I1390" i="1"/>
  <c r="M1390" i="1" s="1"/>
  <c r="I1391" i="1"/>
  <c r="I1392" i="1"/>
  <c r="I1393" i="1"/>
  <c r="I1394" i="1"/>
  <c r="M1394" i="1" s="1"/>
  <c r="I1395" i="1"/>
  <c r="I1396" i="1"/>
  <c r="I1397" i="1"/>
  <c r="I1398" i="1"/>
  <c r="M1398" i="1" s="1"/>
  <c r="I1399" i="1"/>
  <c r="I1400" i="1"/>
  <c r="I1401" i="1"/>
  <c r="I1402" i="1"/>
  <c r="M1402" i="1" s="1"/>
  <c r="I1403" i="1"/>
  <c r="I1404" i="1"/>
  <c r="I1405" i="1"/>
  <c r="I1406" i="1"/>
  <c r="M1406" i="1" s="1"/>
  <c r="I1407" i="1"/>
  <c r="I1408" i="1"/>
  <c r="I1409" i="1"/>
  <c r="I1410" i="1"/>
  <c r="M1410" i="1" s="1"/>
  <c r="I1411" i="1"/>
  <c r="I1412" i="1"/>
  <c r="I1413" i="1"/>
  <c r="I1414" i="1"/>
  <c r="M1414" i="1" s="1"/>
  <c r="I1415" i="1"/>
  <c r="I1416" i="1"/>
  <c r="I1417" i="1"/>
  <c r="I1418" i="1"/>
  <c r="M1418" i="1" s="1"/>
  <c r="I1419" i="1"/>
  <c r="I1420" i="1"/>
  <c r="I1421" i="1"/>
  <c r="I1422" i="1"/>
  <c r="M1422" i="1" s="1"/>
  <c r="I1423" i="1"/>
  <c r="I1424" i="1"/>
  <c r="I1425" i="1"/>
  <c r="I1426" i="1"/>
  <c r="M1426" i="1" s="1"/>
  <c r="I1427" i="1"/>
  <c r="I1428" i="1"/>
  <c r="I1429" i="1"/>
  <c r="I1430" i="1"/>
  <c r="M1430" i="1" s="1"/>
  <c r="I1431" i="1"/>
  <c r="I1432" i="1"/>
  <c r="I1433" i="1"/>
  <c r="I1434" i="1"/>
  <c r="M1434" i="1" s="1"/>
  <c r="I1435" i="1"/>
  <c r="I1436" i="1"/>
  <c r="I1437" i="1"/>
  <c r="I1438" i="1"/>
  <c r="M1438" i="1" s="1"/>
  <c r="I1439" i="1"/>
  <c r="I1440" i="1"/>
  <c r="I1441" i="1"/>
  <c r="I1442" i="1"/>
  <c r="M1442" i="1" s="1"/>
  <c r="I1443" i="1"/>
  <c r="I1444" i="1"/>
  <c r="I1445" i="1"/>
  <c r="I1446" i="1"/>
  <c r="M1446" i="1" s="1"/>
  <c r="I1447" i="1"/>
  <c r="I1448" i="1"/>
  <c r="I1449" i="1"/>
  <c r="I1450" i="1"/>
  <c r="M1450" i="1" s="1"/>
  <c r="I1451" i="1"/>
  <c r="I1452" i="1"/>
  <c r="I1453" i="1"/>
  <c r="I1454" i="1"/>
  <c r="M1454" i="1" s="1"/>
  <c r="I1455" i="1"/>
  <c r="I1456" i="1"/>
  <c r="I1457" i="1"/>
  <c r="I1458" i="1"/>
  <c r="M1458" i="1" s="1"/>
  <c r="I1459" i="1"/>
  <c r="I1460" i="1"/>
  <c r="I1461" i="1"/>
  <c r="I1462" i="1"/>
  <c r="M1462" i="1" s="1"/>
  <c r="I1463" i="1"/>
  <c r="I1464" i="1"/>
  <c r="I1465" i="1"/>
  <c r="I1466" i="1"/>
  <c r="M1466" i="1" s="1"/>
  <c r="I1467" i="1"/>
  <c r="I1468" i="1"/>
  <c r="I1469" i="1"/>
  <c r="I1470" i="1"/>
  <c r="M1470" i="1" s="1"/>
  <c r="I1471" i="1"/>
  <c r="I1472" i="1"/>
  <c r="I1473" i="1"/>
  <c r="I1474" i="1"/>
  <c r="M1474" i="1" s="1"/>
  <c r="I1475" i="1"/>
  <c r="I1476" i="1"/>
  <c r="I1477" i="1"/>
  <c r="I1478" i="1"/>
  <c r="M1478" i="1" s="1"/>
  <c r="I1479" i="1"/>
  <c r="I1480" i="1"/>
  <c r="I1481" i="1"/>
  <c r="I1482" i="1"/>
  <c r="M1482" i="1" s="1"/>
  <c r="I1483" i="1"/>
  <c r="I1484" i="1"/>
  <c r="I1485" i="1"/>
  <c r="I1486" i="1"/>
  <c r="M1486" i="1" s="1"/>
  <c r="I1487" i="1"/>
  <c r="I1488" i="1"/>
  <c r="I1489" i="1"/>
  <c r="I1490" i="1"/>
  <c r="M1490" i="1" s="1"/>
  <c r="I1491" i="1"/>
  <c r="I1492" i="1"/>
  <c r="I1493" i="1"/>
  <c r="I1494" i="1"/>
  <c r="M1494" i="1" s="1"/>
  <c r="I1495" i="1"/>
  <c r="I1496" i="1"/>
  <c r="I1497" i="1"/>
  <c r="I1498" i="1"/>
  <c r="M1498" i="1" s="1"/>
  <c r="I1499" i="1"/>
  <c r="I1500" i="1"/>
  <c r="I1501" i="1"/>
  <c r="I1502" i="1"/>
  <c r="M1502" i="1" s="1"/>
  <c r="I1503" i="1"/>
  <c r="I1504" i="1"/>
  <c r="I1505" i="1"/>
  <c r="I1506" i="1"/>
  <c r="M1506" i="1" s="1"/>
  <c r="I1507" i="1"/>
  <c r="I1508" i="1"/>
  <c r="I1509" i="1"/>
  <c r="I1510" i="1"/>
  <c r="M1510" i="1" s="1"/>
  <c r="I1511" i="1"/>
  <c r="I1512" i="1"/>
  <c r="I1513" i="1"/>
  <c r="I1514" i="1"/>
  <c r="M1514" i="1" s="1"/>
  <c r="I1515" i="1"/>
  <c r="I1516" i="1"/>
  <c r="I1517" i="1"/>
  <c r="I1518" i="1"/>
  <c r="M1518" i="1" s="1"/>
  <c r="I1519" i="1"/>
  <c r="I1520" i="1"/>
  <c r="I1521" i="1"/>
  <c r="I1522" i="1"/>
  <c r="M1522" i="1" s="1"/>
  <c r="I1523" i="1"/>
  <c r="I1524" i="1"/>
  <c r="I1525" i="1"/>
  <c r="I1526" i="1"/>
  <c r="M1526" i="1" s="1"/>
  <c r="I1527" i="1"/>
  <c r="I1528" i="1"/>
  <c r="I1529" i="1"/>
  <c r="I1530" i="1"/>
  <c r="M1530" i="1" s="1"/>
  <c r="I1531" i="1"/>
  <c r="I1532" i="1"/>
  <c r="I1533" i="1"/>
  <c r="I1534" i="1"/>
  <c r="M1534" i="1" s="1"/>
  <c r="I1535" i="1"/>
  <c r="I1536" i="1"/>
  <c r="I1537" i="1"/>
  <c r="I1538" i="1"/>
  <c r="M1538" i="1" s="1"/>
  <c r="I1539" i="1"/>
  <c r="I1540" i="1"/>
  <c r="I1541" i="1"/>
  <c r="I1542" i="1"/>
  <c r="M1542" i="1" s="1"/>
  <c r="I1543" i="1"/>
  <c r="I1544" i="1"/>
  <c r="I1545" i="1"/>
  <c r="I1546" i="1"/>
  <c r="M1546" i="1" s="1"/>
  <c r="I1547" i="1"/>
  <c r="I1548" i="1"/>
  <c r="I1549" i="1"/>
  <c r="I1550" i="1"/>
  <c r="M1550" i="1" s="1"/>
  <c r="I1551" i="1"/>
  <c r="I1552" i="1"/>
  <c r="I1553" i="1"/>
  <c r="I1554" i="1"/>
  <c r="M1554" i="1" s="1"/>
  <c r="I1555" i="1"/>
  <c r="I1556" i="1"/>
  <c r="I1557" i="1"/>
  <c r="I1558" i="1"/>
  <c r="M1558" i="1" s="1"/>
  <c r="I1559" i="1"/>
  <c r="I1560" i="1"/>
  <c r="I1561" i="1"/>
  <c r="I1562" i="1"/>
  <c r="M1562" i="1" s="1"/>
  <c r="I1563" i="1"/>
  <c r="I1564" i="1"/>
  <c r="I1565" i="1"/>
  <c r="I1566" i="1"/>
  <c r="M1566" i="1" s="1"/>
  <c r="I1567" i="1"/>
  <c r="I1568" i="1"/>
  <c r="I1569" i="1"/>
  <c r="I1570" i="1"/>
  <c r="M1570" i="1" s="1"/>
  <c r="I1571" i="1"/>
  <c r="I1572" i="1"/>
  <c r="I1573" i="1"/>
  <c r="I1574" i="1"/>
  <c r="M1574" i="1" s="1"/>
  <c r="I1575" i="1"/>
  <c r="I1576" i="1"/>
  <c r="I1577" i="1"/>
  <c r="I1578" i="1"/>
  <c r="M1578" i="1" s="1"/>
  <c r="I1579" i="1"/>
  <c r="I1580" i="1"/>
  <c r="I1581" i="1"/>
  <c r="I1582" i="1"/>
  <c r="M1582" i="1" s="1"/>
  <c r="I1583" i="1"/>
  <c r="I1584" i="1"/>
  <c r="I1585" i="1"/>
  <c r="I1586" i="1"/>
  <c r="M1586" i="1" s="1"/>
  <c r="I1587" i="1"/>
  <c r="I1588" i="1"/>
  <c r="I1589" i="1"/>
  <c r="I1590" i="1"/>
  <c r="M1590" i="1" s="1"/>
  <c r="I1591" i="1"/>
  <c r="I1592" i="1"/>
  <c r="I1593" i="1"/>
  <c r="I1594" i="1"/>
  <c r="M1594" i="1" s="1"/>
  <c r="I1595" i="1"/>
  <c r="I1596" i="1"/>
  <c r="I1597" i="1"/>
  <c r="I1598" i="1"/>
  <c r="M1598" i="1" s="1"/>
  <c r="I1599" i="1"/>
  <c r="I1600" i="1"/>
  <c r="I1601" i="1"/>
  <c r="I1602" i="1"/>
  <c r="M1602" i="1" s="1"/>
  <c r="I1603" i="1"/>
  <c r="I1604" i="1"/>
  <c r="I1605" i="1"/>
  <c r="I1606" i="1"/>
  <c r="M1606" i="1" s="1"/>
  <c r="I1607" i="1"/>
  <c r="I1608" i="1"/>
  <c r="I1609" i="1"/>
  <c r="I1610" i="1"/>
  <c r="M1610" i="1" s="1"/>
  <c r="I1611" i="1"/>
  <c r="I1612" i="1"/>
  <c r="I1613" i="1"/>
  <c r="I1614" i="1"/>
  <c r="M1614" i="1" s="1"/>
  <c r="I1615" i="1"/>
  <c r="I1616" i="1"/>
  <c r="I1617" i="1"/>
  <c r="I1618" i="1"/>
  <c r="M1618" i="1" s="1"/>
  <c r="I1619" i="1"/>
  <c r="I1620" i="1"/>
  <c r="I1621" i="1"/>
  <c r="I1622" i="1"/>
  <c r="M1622" i="1" s="1"/>
  <c r="I1623" i="1"/>
  <c r="I1624" i="1"/>
  <c r="I1625" i="1"/>
  <c r="I1626" i="1"/>
  <c r="M1626" i="1" s="1"/>
  <c r="I1627" i="1"/>
  <c r="I1628" i="1"/>
  <c r="I1629" i="1"/>
  <c r="I1630" i="1"/>
  <c r="M1630" i="1" s="1"/>
  <c r="I1631" i="1"/>
  <c r="I1632" i="1"/>
  <c r="I1633" i="1"/>
  <c r="I1634" i="1"/>
  <c r="M1634" i="1" s="1"/>
  <c r="I1635" i="1"/>
  <c r="I1636" i="1"/>
  <c r="I1637" i="1"/>
  <c r="I1638" i="1"/>
  <c r="M1638" i="1" s="1"/>
  <c r="I1639" i="1"/>
  <c r="I1640" i="1"/>
  <c r="I1641" i="1"/>
  <c r="I1642" i="1"/>
  <c r="M1642" i="1" s="1"/>
  <c r="I1643" i="1"/>
  <c r="I1644" i="1"/>
  <c r="I1645" i="1"/>
  <c r="I1646" i="1"/>
  <c r="M1646" i="1" s="1"/>
  <c r="I1647" i="1"/>
  <c r="I1648" i="1"/>
  <c r="I1649" i="1"/>
  <c r="I1650" i="1"/>
  <c r="M1650" i="1" s="1"/>
  <c r="I1651" i="1"/>
  <c r="I1652" i="1"/>
  <c r="I1653" i="1"/>
  <c r="I1654" i="1"/>
  <c r="M1654" i="1" s="1"/>
  <c r="I1655" i="1"/>
  <c r="I1656" i="1"/>
  <c r="I1657" i="1"/>
  <c r="I1658" i="1"/>
  <c r="M1658" i="1" s="1"/>
  <c r="I1659" i="1"/>
  <c r="I1660" i="1"/>
  <c r="I1661" i="1"/>
  <c r="I1662" i="1"/>
  <c r="M1662" i="1" s="1"/>
  <c r="I1663" i="1"/>
  <c r="I1664" i="1"/>
  <c r="I1665" i="1"/>
  <c r="I1666" i="1"/>
  <c r="M1666" i="1" s="1"/>
  <c r="I1667" i="1"/>
  <c r="I1668" i="1"/>
  <c r="I1669" i="1"/>
  <c r="I1670" i="1"/>
  <c r="M1670" i="1" s="1"/>
  <c r="I1671" i="1"/>
  <c r="I1672" i="1"/>
  <c r="I1673" i="1"/>
  <c r="I1674" i="1"/>
  <c r="M1674" i="1" s="1"/>
  <c r="I1675" i="1"/>
  <c r="I1676" i="1"/>
  <c r="I1677" i="1"/>
  <c r="I1678" i="1"/>
  <c r="M1678" i="1" s="1"/>
  <c r="I1679" i="1"/>
  <c r="I1680" i="1"/>
  <c r="I1681" i="1"/>
  <c r="I1682" i="1"/>
  <c r="M1682" i="1" s="1"/>
  <c r="I1683" i="1"/>
  <c r="I1684" i="1"/>
  <c r="I1685" i="1"/>
  <c r="I1686" i="1"/>
  <c r="M1686" i="1" s="1"/>
  <c r="I1687" i="1"/>
  <c r="I1688" i="1"/>
  <c r="I1689" i="1"/>
  <c r="I1690" i="1"/>
  <c r="M1690" i="1" s="1"/>
  <c r="I1691" i="1"/>
  <c r="I1692" i="1"/>
  <c r="I1693" i="1"/>
  <c r="I1694" i="1"/>
  <c r="M1694" i="1" s="1"/>
  <c r="I1695" i="1"/>
  <c r="I1696" i="1"/>
  <c r="I1697" i="1"/>
  <c r="I1698" i="1"/>
  <c r="M1698" i="1" s="1"/>
  <c r="I1699" i="1"/>
  <c r="I1700" i="1"/>
  <c r="I1701" i="1"/>
  <c r="I1702" i="1"/>
  <c r="M1702" i="1" s="1"/>
  <c r="I1703" i="1"/>
  <c r="I1704" i="1"/>
  <c r="I1705" i="1"/>
  <c r="I1706" i="1"/>
  <c r="M1706" i="1" s="1"/>
  <c r="I1707" i="1"/>
  <c r="I1708" i="1"/>
  <c r="I1709" i="1"/>
  <c r="I1710" i="1"/>
  <c r="M1710" i="1" s="1"/>
  <c r="I1711" i="1"/>
  <c r="I1712" i="1"/>
  <c r="I1713" i="1"/>
  <c r="I1714" i="1"/>
  <c r="M1714" i="1" s="1"/>
  <c r="I1715" i="1"/>
  <c r="I1716" i="1"/>
  <c r="I1717" i="1"/>
  <c r="I1718" i="1"/>
  <c r="M1718" i="1" s="1"/>
  <c r="I1719" i="1"/>
  <c r="I1720" i="1"/>
  <c r="I1721" i="1"/>
  <c r="I1722" i="1"/>
  <c r="M1722" i="1" s="1"/>
  <c r="I1723" i="1"/>
  <c r="I1724" i="1"/>
  <c r="I1725" i="1"/>
  <c r="I1726" i="1"/>
  <c r="M1726" i="1" s="1"/>
  <c r="I1727" i="1"/>
  <c r="I1728" i="1"/>
  <c r="I1729" i="1"/>
  <c r="I1730" i="1"/>
  <c r="M1730" i="1" s="1"/>
  <c r="I1731" i="1"/>
  <c r="I1732" i="1"/>
  <c r="I1733" i="1"/>
  <c r="I1734" i="1"/>
  <c r="M1734" i="1" s="1"/>
  <c r="I1735" i="1"/>
  <c r="I1736" i="1"/>
  <c r="I1737" i="1"/>
  <c r="I1738" i="1"/>
  <c r="M1738" i="1" s="1"/>
  <c r="I1739" i="1"/>
  <c r="I1740" i="1"/>
  <c r="I1741" i="1"/>
  <c r="I1742" i="1"/>
  <c r="M1742" i="1" s="1"/>
  <c r="I1743" i="1"/>
  <c r="I1744" i="1"/>
  <c r="I1745" i="1"/>
  <c r="I1746" i="1"/>
  <c r="M1746" i="1" s="1"/>
  <c r="I1747" i="1"/>
  <c r="I1748" i="1"/>
  <c r="I1749" i="1"/>
  <c r="I1750" i="1"/>
  <c r="M1750" i="1" s="1"/>
  <c r="I1751" i="1"/>
  <c r="I1752" i="1"/>
  <c r="I1753" i="1"/>
  <c r="I1754" i="1"/>
  <c r="M1754" i="1" s="1"/>
  <c r="I1755" i="1"/>
  <c r="I1756" i="1"/>
  <c r="I1757" i="1"/>
  <c r="I1758" i="1"/>
  <c r="M1758" i="1" s="1"/>
  <c r="I1759" i="1"/>
  <c r="I1760" i="1"/>
  <c r="I1761" i="1"/>
  <c r="I1762" i="1"/>
  <c r="M1762" i="1" s="1"/>
  <c r="I1763" i="1"/>
  <c r="I1764" i="1"/>
  <c r="I1765" i="1"/>
  <c r="I1766" i="1"/>
  <c r="M1766" i="1" s="1"/>
  <c r="I1767" i="1"/>
  <c r="I1768" i="1"/>
  <c r="I1769" i="1"/>
  <c r="I1770" i="1"/>
  <c r="M1770" i="1" s="1"/>
  <c r="I1771" i="1"/>
  <c r="I1772" i="1"/>
  <c r="I1773" i="1"/>
  <c r="I1774" i="1"/>
  <c r="M1774" i="1" s="1"/>
  <c r="I1775" i="1"/>
  <c r="I1776" i="1"/>
  <c r="I1777" i="1"/>
  <c r="I1778" i="1"/>
  <c r="M1778" i="1" s="1"/>
  <c r="I1779" i="1"/>
  <c r="I1780" i="1"/>
  <c r="I1781" i="1"/>
  <c r="I1782" i="1"/>
  <c r="M1782" i="1" s="1"/>
  <c r="I1783" i="1"/>
  <c r="I1784" i="1"/>
  <c r="I1785" i="1"/>
  <c r="I1786" i="1"/>
  <c r="M1786" i="1" s="1"/>
  <c r="I1787" i="1"/>
  <c r="I1788" i="1"/>
  <c r="I1789" i="1"/>
  <c r="I1790" i="1"/>
  <c r="M1790" i="1" s="1"/>
  <c r="I1791" i="1"/>
  <c r="I1792" i="1"/>
  <c r="I1793" i="1"/>
  <c r="I1794" i="1"/>
  <c r="M1794" i="1" s="1"/>
  <c r="I1795" i="1"/>
  <c r="I1796" i="1"/>
  <c r="I1797" i="1"/>
  <c r="I1798" i="1"/>
  <c r="M1798" i="1" s="1"/>
  <c r="I1799" i="1"/>
  <c r="I1800" i="1"/>
  <c r="I1801" i="1"/>
  <c r="I1802" i="1"/>
  <c r="M1802" i="1" s="1"/>
  <c r="I1803" i="1"/>
  <c r="I1804" i="1"/>
  <c r="I1805" i="1"/>
  <c r="I1806" i="1"/>
  <c r="M1806" i="1" s="1"/>
  <c r="I1807" i="1"/>
  <c r="I1808" i="1"/>
  <c r="I1809" i="1"/>
  <c r="I1810" i="1"/>
  <c r="M1810" i="1" s="1"/>
  <c r="I1811" i="1"/>
  <c r="I1812" i="1"/>
  <c r="I1813" i="1"/>
  <c r="I1814" i="1"/>
  <c r="M1814" i="1" s="1"/>
  <c r="I1815" i="1"/>
  <c r="I1816" i="1"/>
  <c r="I1817" i="1"/>
  <c r="I1818" i="1"/>
  <c r="M1818" i="1" s="1"/>
  <c r="I1819" i="1"/>
  <c r="I1820" i="1"/>
  <c r="I1821" i="1"/>
  <c r="I1822" i="1"/>
  <c r="M1822" i="1" s="1"/>
  <c r="I1823" i="1"/>
  <c r="I1824" i="1"/>
  <c r="I1825" i="1"/>
  <c r="I1826" i="1"/>
  <c r="M1826" i="1" s="1"/>
  <c r="I1827" i="1"/>
  <c r="I1828" i="1"/>
  <c r="I1829" i="1"/>
  <c r="I1830" i="1"/>
  <c r="M1830" i="1" s="1"/>
  <c r="I1831" i="1"/>
  <c r="I1832" i="1"/>
  <c r="I1833" i="1"/>
  <c r="I1834" i="1"/>
  <c r="M1834" i="1" s="1"/>
  <c r="I1835" i="1"/>
  <c r="I1836" i="1"/>
  <c r="I1837" i="1"/>
  <c r="I1838" i="1"/>
  <c r="M1838" i="1" s="1"/>
  <c r="I1839" i="1"/>
  <c r="I1840" i="1"/>
  <c r="I1841" i="1"/>
  <c r="I1842" i="1"/>
  <c r="M1842" i="1" s="1"/>
  <c r="I1843" i="1"/>
  <c r="I1844" i="1"/>
  <c r="I1845" i="1"/>
  <c r="I1846" i="1"/>
  <c r="M1846" i="1" s="1"/>
  <c r="I1847" i="1"/>
  <c r="I1848" i="1"/>
  <c r="I1849" i="1"/>
  <c r="I1850" i="1"/>
  <c r="M1850" i="1" s="1"/>
  <c r="I1851" i="1"/>
  <c r="I1852" i="1"/>
  <c r="I1853" i="1"/>
  <c r="I1854" i="1"/>
  <c r="M1854" i="1" s="1"/>
  <c r="I1855" i="1"/>
  <c r="I1856" i="1"/>
  <c r="I1857" i="1"/>
  <c r="I1858" i="1"/>
  <c r="M1858" i="1" s="1"/>
  <c r="I1859" i="1"/>
  <c r="I1860" i="1"/>
  <c r="I1861" i="1"/>
  <c r="I1862" i="1"/>
  <c r="M1862" i="1" s="1"/>
  <c r="I1863" i="1"/>
  <c r="I1864" i="1"/>
  <c r="I1865" i="1"/>
  <c r="I1866" i="1"/>
  <c r="M1866" i="1" s="1"/>
  <c r="I1867" i="1"/>
  <c r="I1868" i="1"/>
  <c r="I1869" i="1"/>
  <c r="I1870" i="1"/>
  <c r="M1870" i="1" s="1"/>
  <c r="I1871" i="1"/>
  <c r="I1872" i="1"/>
  <c r="I1873" i="1"/>
  <c r="I1874" i="1"/>
  <c r="M1874" i="1" s="1"/>
  <c r="I1875" i="1"/>
  <c r="I1876" i="1"/>
  <c r="I1877" i="1"/>
  <c r="I1878" i="1"/>
  <c r="M1878" i="1" s="1"/>
  <c r="I1879" i="1"/>
  <c r="I1880" i="1"/>
  <c r="I1881" i="1"/>
  <c r="I1882" i="1"/>
  <c r="M1882" i="1" s="1"/>
  <c r="I1883" i="1"/>
  <c r="I1884" i="1"/>
  <c r="I1885" i="1"/>
  <c r="I1886" i="1"/>
  <c r="M1886" i="1" s="1"/>
  <c r="I1887" i="1"/>
  <c r="I1888" i="1"/>
  <c r="I1889" i="1"/>
  <c r="I1890" i="1"/>
  <c r="M1890" i="1" s="1"/>
  <c r="I1891" i="1"/>
  <c r="I1892" i="1"/>
  <c r="I1893" i="1"/>
  <c r="I1894" i="1"/>
  <c r="M1894" i="1" s="1"/>
  <c r="I1895" i="1"/>
  <c r="I1896" i="1"/>
  <c r="I1897" i="1"/>
  <c r="I1898" i="1"/>
  <c r="M1898" i="1" s="1"/>
  <c r="I1899" i="1"/>
  <c r="I1900" i="1"/>
  <c r="I1901" i="1"/>
  <c r="I1902" i="1"/>
  <c r="M1902" i="1" s="1"/>
  <c r="I1903" i="1"/>
  <c r="I1904" i="1"/>
  <c r="I1905" i="1"/>
  <c r="I1906" i="1"/>
  <c r="M1906" i="1" s="1"/>
  <c r="I1907" i="1"/>
  <c r="I1908" i="1"/>
  <c r="I1909" i="1"/>
  <c r="I1910" i="1"/>
  <c r="M1910" i="1" s="1"/>
  <c r="I1911" i="1"/>
  <c r="I1912" i="1"/>
  <c r="I1913" i="1"/>
  <c r="I1914" i="1"/>
  <c r="M1914" i="1" s="1"/>
  <c r="I1915" i="1"/>
  <c r="I1916" i="1"/>
  <c r="I1917" i="1"/>
  <c r="I1918" i="1"/>
  <c r="M1918" i="1" s="1"/>
  <c r="I1919" i="1"/>
  <c r="I1920" i="1"/>
  <c r="I1921" i="1"/>
  <c r="I1922" i="1"/>
  <c r="M1922" i="1" s="1"/>
  <c r="I1923" i="1"/>
  <c r="I1924" i="1"/>
  <c r="I1925" i="1"/>
  <c r="I1926" i="1"/>
  <c r="M1926" i="1" s="1"/>
  <c r="I1927" i="1"/>
  <c r="I1928" i="1"/>
  <c r="I1929" i="1"/>
  <c r="I1930" i="1"/>
  <c r="M1930" i="1" s="1"/>
  <c r="I1931" i="1"/>
  <c r="I1932" i="1"/>
  <c r="I1933" i="1"/>
  <c r="I1934" i="1"/>
  <c r="M1934" i="1" s="1"/>
  <c r="I1935" i="1"/>
  <c r="I1936" i="1"/>
  <c r="I1937" i="1"/>
  <c r="I1938" i="1"/>
  <c r="M1938" i="1" s="1"/>
  <c r="I1939" i="1"/>
  <c r="I1940" i="1"/>
  <c r="I1941" i="1"/>
  <c r="I1942" i="1"/>
  <c r="M1942" i="1" s="1"/>
  <c r="I1943" i="1"/>
  <c r="I1944" i="1"/>
  <c r="I1945" i="1"/>
  <c r="I1946" i="1"/>
  <c r="M1946" i="1" s="1"/>
  <c r="I1947" i="1"/>
  <c r="I1948" i="1"/>
  <c r="I1949" i="1"/>
  <c r="I1950" i="1"/>
  <c r="M1950" i="1" s="1"/>
  <c r="I1951" i="1"/>
  <c r="I1952" i="1"/>
  <c r="I1953" i="1"/>
  <c r="I1954" i="1"/>
  <c r="M1954" i="1" s="1"/>
  <c r="I1955" i="1"/>
  <c r="I1956" i="1"/>
  <c r="I1957" i="1"/>
  <c r="I1958" i="1"/>
  <c r="M1958" i="1" s="1"/>
  <c r="I1959" i="1"/>
  <c r="I1960" i="1"/>
  <c r="I1961" i="1"/>
  <c r="I1962" i="1"/>
  <c r="M1962" i="1" s="1"/>
  <c r="I1963" i="1"/>
  <c r="I1964" i="1"/>
  <c r="I1965" i="1"/>
  <c r="I1966" i="1"/>
  <c r="M1966" i="1" s="1"/>
  <c r="I1967" i="1"/>
  <c r="I1968" i="1"/>
  <c r="I1969" i="1"/>
  <c r="I1970" i="1"/>
  <c r="M1970" i="1" s="1"/>
  <c r="I1971" i="1"/>
  <c r="I1972" i="1"/>
  <c r="I1973" i="1"/>
  <c r="I1974" i="1"/>
  <c r="M1974" i="1" s="1"/>
  <c r="I1975" i="1"/>
  <c r="I1976" i="1"/>
  <c r="I1977" i="1"/>
  <c r="I1978" i="1"/>
  <c r="M1978" i="1" s="1"/>
  <c r="I1979" i="1"/>
  <c r="I1980" i="1"/>
  <c r="I1981" i="1"/>
  <c r="I1982" i="1"/>
  <c r="M1982" i="1" s="1"/>
  <c r="I1983" i="1"/>
  <c r="I1984" i="1"/>
  <c r="I1985" i="1"/>
  <c r="I1986" i="1"/>
  <c r="M1986" i="1" s="1"/>
  <c r="I1987" i="1"/>
  <c r="I1988" i="1"/>
  <c r="I1989" i="1"/>
  <c r="I1990" i="1"/>
  <c r="M1990" i="1" s="1"/>
  <c r="I1991" i="1"/>
  <c r="I1992" i="1"/>
  <c r="I1993" i="1"/>
  <c r="I1994" i="1"/>
  <c r="M1994" i="1" s="1"/>
  <c r="I1995" i="1"/>
  <c r="I1996" i="1"/>
  <c r="I1997" i="1"/>
  <c r="I1998" i="1"/>
  <c r="M1998" i="1" s="1"/>
  <c r="I1999" i="1"/>
  <c r="I2000" i="1"/>
  <c r="I2001" i="1"/>
  <c r="I2002" i="1"/>
  <c r="M2002" i="1" s="1"/>
  <c r="I2003" i="1"/>
  <c r="I2004" i="1"/>
  <c r="I2005" i="1"/>
  <c r="I2006" i="1"/>
  <c r="M2006" i="1" s="1"/>
  <c r="I2007" i="1"/>
  <c r="I2008" i="1"/>
  <c r="I2009" i="1"/>
  <c r="I2010" i="1"/>
  <c r="M2010" i="1" s="1"/>
  <c r="I2011" i="1"/>
  <c r="I2012" i="1"/>
  <c r="I2013" i="1"/>
  <c r="I2014" i="1"/>
  <c r="M2014" i="1" s="1"/>
  <c r="I2015" i="1"/>
  <c r="I2016" i="1"/>
  <c r="I2017" i="1"/>
  <c r="I2018" i="1"/>
  <c r="M2018" i="1" s="1"/>
  <c r="I2019" i="1"/>
  <c r="I2020" i="1"/>
  <c r="I2021" i="1"/>
  <c r="I2022" i="1"/>
  <c r="M2022" i="1" s="1"/>
  <c r="I2023" i="1"/>
  <c r="I2024" i="1"/>
  <c r="I2025" i="1"/>
  <c r="I2026" i="1"/>
  <c r="M2026" i="1" s="1"/>
  <c r="I2027" i="1"/>
  <c r="I2028" i="1"/>
  <c r="I2029" i="1"/>
  <c r="I2030" i="1"/>
  <c r="M2030" i="1" s="1"/>
  <c r="I2031" i="1"/>
  <c r="I2032" i="1"/>
  <c r="I2033" i="1"/>
  <c r="I2034" i="1"/>
  <c r="M2034" i="1" s="1"/>
  <c r="I2035" i="1"/>
  <c r="I2036" i="1"/>
  <c r="I2037" i="1"/>
  <c r="I2038" i="1"/>
  <c r="M2038" i="1" s="1"/>
  <c r="I2039" i="1"/>
  <c r="I2040" i="1"/>
  <c r="I2041" i="1"/>
  <c r="I2042" i="1"/>
  <c r="M2042" i="1" s="1"/>
  <c r="I2043" i="1"/>
  <c r="I2044" i="1"/>
  <c r="I2045" i="1"/>
  <c r="I2046" i="1"/>
  <c r="M2046" i="1" s="1"/>
  <c r="I2047" i="1"/>
  <c r="I2048" i="1"/>
  <c r="I2049" i="1"/>
  <c r="I2050" i="1"/>
  <c r="M2050" i="1" s="1"/>
  <c r="I2051" i="1"/>
  <c r="I2052" i="1"/>
  <c r="I2053" i="1"/>
  <c r="I2054" i="1"/>
  <c r="M2054" i="1" s="1"/>
  <c r="I2055" i="1"/>
  <c r="I2056" i="1"/>
  <c r="I2057" i="1"/>
  <c r="I2058" i="1"/>
  <c r="M2058" i="1" s="1"/>
  <c r="I2059" i="1"/>
  <c r="I2060" i="1"/>
  <c r="I2061" i="1"/>
  <c r="I2062" i="1"/>
  <c r="M2062" i="1" s="1"/>
  <c r="I2063" i="1"/>
  <c r="I2064" i="1"/>
  <c r="I2065" i="1"/>
  <c r="I2066" i="1"/>
  <c r="M2066" i="1" s="1"/>
  <c r="I2067" i="1"/>
  <c r="I2068" i="1"/>
  <c r="I2069" i="1"/>
  <c r="I2070" i="1"/>
  <c r="M2070" i="1" s="1"/>
  <c r="I2071" i="1"/>
  <c r="I2072" i="1"/>
  <c r="I2073" i="1"/>
  <c r="I2074" i="1"/>
  <c r="M2074" i="1" s="1"/>
  <c r="I2075" i="1"/>
  <c r="I2076" i="1"/>
  <c r="I2077" i="1"/>
  <c r="I2078" i="1"/>
  <c r="M2078" i="1" s="1"/>
  <c r="I2079" i="1"/>
  <c r="I2080" i="1"/>
  <c r="I2081" i="1"/>
  <c r="I2082" i="1"/>
  <c r="M2082" i="1" s="1"/>
  <c r="I2083" i="1"/>
  <c r="I2084" i="1"/>
  <c r="I2085" i="1"/>
  <c r="I2086" i="1"/>
  <c r="M2086" i="1" s="1"/>
  <c r="I2087" i="1"/>
  <c r="I2088" i="1"/>
  <c r="I2089" i="1"/>
  <c r="I2090" i="1"/>
  <c r="M2090" i="1" s="1"/>
  <c r="I2091" i="1"/>
  <c r="I2092" i="1"/>
  <c r="I2093" i="1"/>
  <c r="I2094" i="1"/>
  <c r="M2094" i="1" s="1"/>
  <c r="I2095" i="1"/>
  <c r="I2096" i="1"/>
  <c r="I2097" i="1"/>
  <c r="I2098" i="1"/>
  <c r="M2098" i="1" s="1"/>
  <c r="I2099" i="1"/>
  <c r="I2100" i="1"/>
  <c r="I2101" i="1"/>
  <c r="I2102" i="1"/>
  <c r="M2102" i="1" s="1"/>
  <c r="I2103" i="1"/>
  <c r="I2104" i="1"/>
  <c r="I2105" i="1"/>
  <c r="I2106" i="1"/>
  <c r="M2106" i="1" s="1"/>
  <c r="I2107" i="1"/>
  <c r="I2108" i="1"/>
  <c r="I2109" i="1"/>
  <c r="I2110" i="1"/>
  <c r="M2110" i="1" s="1"/>
  <c r="I2111" i="1"/>
  <c r="I2112" i="1"/>
  <c r="I2113" i="1"/>
  <c r="I2114" i="1"/>
  <c r="M2114" i="1" s="1"/>
  <c r="I2115" i="1"/>
  <c r="I2116" i="1"/>
  <c r="I2117" i="1"/>
  <c r="I2118" i="1"/>
  <c r="M2118" i="1" s="1"/>
  <c r="I2119" i="1"/>
  <c r="I2120" i="1"/>
  <c r="I2121" i="1"/>
  <c r="I2122" i="1"/>
  <c r="M2122" i="1" s="1"/>
  <c r="I2123" i="1"/>
  <c r="I2124" i="1"/>
  <c r="I2125" i="1"/>
  <c r="I2126" i="1"/>
  <c r="M2126" i="1" s="1"/>
  <c r="I2127" i="1"/>
  <c r="I2128" i="1"/>
  <c r="I2129" i="1"/>
  <c r="I2130" i="1"/>
  <c r="M2130" i="1" s="1"/>
  <c r="I2131" i="1"/>
  <c r="I2132" i="1"/>
  <c r="I2133" i="1"/>
  <c r="I2134" i="1"/>
  <c r="M2134" i="1" s="1"/>
  <c r="I2135" i="1"/>
  <c r="I2136" i="1"/>
  <c r="I2137" i="1"/>
  <c r="I2138" i="1"/>
  <c r="M2138" i="1" s="1"/>
  <c r="I2139" i="1"/>
  <c r="I2140" i="1"/>
  <c r="I2141" i="1"/>
  <c r="I2142" i="1"/>
  <c r="M2142" i="1" s="1"/>
  <c r="I2143" i="1"/>
  <c r="I2144" i="1"/>
  <c r="I2145" i="1"/>
  <c r="I2146" i="1"/>
  <c r="M2146" i="1" s="1"/>
  <c r="I2147" i="1"/>
  <c r="I2148" i="1"/>
  <c r="I2149" i="1"/>
  <c r="I2150" i="1"/>
  <c r="M2150" i="1" s="1"/>
  <c r="I2151" i="1"/>
  <c r="I2152" i="1"/>
  <c r="I2153" i="1"/>
  <c r="I2154" i="1"/>
  <c r="M2154" i="1" s="1"/>
  <c r="I2155" i="1"/>
  <c r="I2156" i="1"/>
  <c r="I2157" i="1"/>
  <c r="I2158" i="1"/>
  <c r="M2158" i="1" s="1"/>
  <c r="I2159" i="1"/>
  <c r="I2160" i="1"/>
  <c r="I2161" i="1"/>
  <c r="I2162" i="1"/>
  <c r="M2162" i="1" s="1"/>
  <c r="I2163" i="1"/>
  <c r="I2164" i="1"/>
  <c r="I2165" i="1"/>
  <c r="I2166" i="1"/>
  <c r="M2166" i="1" s="1"/>
  <c r="I2167" i="1"/>
  <c r="I2168" i="1"/>
  <c r="I2169" i="1"/>
  <c r="I2170" i="1"/>
  <c r="M2170" i="1" s="1"/>
  <c r="I2171" i="1"/>
  <c r="I2172" i="1"/>
  <c r="I2173" i="1"/>
  <c r="I2174" i="1"/>
  <c r="M2174" i="1" s="1"/>
  <c r="I2175" i="1"/>
  <c r="I2176" i="1"/>
  <c r="I2177" i="1"/>
  <c r="I2178" i="1"/>
  <c r="M2178" i="1" s="1"/>
  <c r="I2179" i="1"/>
  <c r="I2180" i="1"/>
  <c r="I2181" i="1"/>
  <c r="I2182" i="1"/>
  <c r="M2182" i="1" s="1"/>
  <c r="I2183" i="1"/>
  <c r="I2184" i="1"/>
  <c r="I2185" i="1"/>
  <c r="I2186" i="1"/>
  <c r="M2186" i="1" s="1"/>
  <c r="I2187" i="1"/>
  <c r="I2188" i="1"/>
  <c r="I2189" i="1"/>
  <c r="I2190" i="1"/>
  <c r="M2190" i="1" s="1"/>
  <c r="I2191" i="1"/>
  <c r="I2192" i="1"/>
  <c r="I2193" i="1"/>
  <c r="I2194" i="1"/>
  <c r="M2194" i="1" s="1"/>
  <c r="I2195" i="1"/>
  <c r="I2196" i="1"/>
  <c r="I2197" i="1"/>
  <c r="I2198" i="1"/>
  <c r="M2198" i="1" s="1"/>
  <c r="I2199" i="1"/>
  <c r="I2200" i="1"/>
  <c r="I2201" i="1"/>
  <c r="I2202" i="1"/>
  <c r="M2202" i="1" s="1"/>
  <c r="I2203" i="1"/>
  <c r="I2204" i="1"/>
  <c r="I2205" i="1"/>
  <c r="I2206" i="1"/>
  <c r="M2206" i="1" s="1"/>
  <c r="I2207" i="1"/>
  <c r="I2208" i="1"/>
  <c r="I2209" i="1"/>
  <c r="I2210" i="1"/>
  <c r="M2210" i="1" s="1"/>
  <c r="I2211" i="1"/>
  <c r="I2212" i="1"/>
  <c r="I2213" i="1"/>
  <c r="I2214" i="1"/>
  <c r="M2214" i="1" s="1"/>
  <c r="I2215" i="1"/>
  <c r="I2216" i="1"/>
  <c r="I2217" i="1"/>
  <c r="I2218" i="1"/>
  <c r="M2218" i="1" s="1"/>
  <c r="I2219" i="1"/>
  <c r="I2220" i="1"/>
  <c r="I2221" i="1"/>
  <c r="I2222" i="1"/>
  <c r="M2222" i="1" s="1"/>
  <c r="I2223" i="1"/>
  <c r="I2224" i="1"/>
  <c r="I2225" i="1"/>
  <c r="I2226" i="1"/>
  <c r="M2226" i="1" s="1"/>
  <c r="I2227" i="1"/>
  <c r="I2228" i="1"/>
  <c r="I2229" i="1"/>
  <c r="I2230" i="1"/>
  <c r="M2230" i="1" s="1"/>
  <c r="I2231" i="1"/>
  <c r="I2232" i="1"/>
  <c r="I2233" i="1"/>
  <c r="I2234" i="1"/>
  <c r="M2234" i="1" s="1"/>
  <c r="I2235" i="1"/>
  <c r="I2236" i="1"/>
  <c r="I2237" i="1"/>
  <c r="I2238" i="1"/>
  <c r="M2238" i="1" s="1"/>
  <c r="I2239" i="1"/>
  <c r="I2240" i="1"/>
  <c r="I2241" i="1"/>
  <c r="I2242" i="1"/>
  <c r="M2242" i="1" s="1"/>
  <c r="I2243" i="1"/>
  <c r="I2244" i="1"/>
  <c r="I2245" i="1"/>
  <c r="I2246" i="1"/>
  <c r="M2246" i="1" s="1"/>
  <c r="I2247" i="1"/>
  <c r="I2248" i="1"/>
  <c r="I2249" i="1"/>
  <c r="I2250" i="1"/>
  <c r="M2250" i="1" s="1"/>
  <c r="I2251" i="1"/>
  <c r="I2252" i="1"/>
  <c r="I2253" i="1"/>
  <c r="I2254" i="1"/>
  <c r="M2254" i="1" s="1"/>
  <c r="I2255" i="1"/>
  <c r="I2256" i="1"/>
  <c r="I2257" i="1"/>
  <c r="I2258" i="1"/>
  <c r="M2258" i="1" s="1"/>
  <c r="I2259" i="1"/>
  <c r="I2260" i="1"/>
  <c r="I2261" i="1"/>
  <c r="I2262" i="1"/>
  <c r="M2262" i="1" s="1"/>
  <c r="I2263" i="1"/>
  <c r="I2264" i="1"/>
  <c r="I2265" i="1"/>
  <c r="I2266" i="1"/>
  <c r="M2266" i="1" s="1"/>
  <c r="I2267" i="1"/>
  <c r="I2268" i="1"/>
  <c r="I2269" i="1"/>
  <c r="I2270" i="1"/>
  <c r="M2270" i="1" s="1"/>
  <c r="I2271" i="1"/>
  <c r="I2272" i="1"/>
  <c r="I2273" i="1"/>
  <c r="I2274" i="1"/>
  <c r="M2274" i="1" s="1"/>
  <c r="I2275" i="1"/>
  <c r="I2276" i="1"/>
  <c r="I2277" i="1"/>
  <c r="I2278" i="1"/>
  <c r="M2278" i="1" s="1"/>
  <c r="I2279" i="1"/>
  <c r="I2280" i="1"/>
  <c r="I2281" i="1"/>
  <c r="I2282" i="1"/>
  <c r="M2282" i="1" s="1"/>
  <c r="I2283" i="1"/>
  <c r="I2284" i="1"/>
  <c r="I2285" i="1"/>
  <c r="I2286" i="1"/>
  <c r="M2286" i="1" s="1"/>
  <c r="I2287" i="1"/>
  <c r="I2288" i="1"/>
  <c r="I2289" i="1"/>
  <c r="I2290" i="1"/>
  <c r="M2290" i="1" s="1"/>
  <c r="I2291" i="1"/>
  <c r="I2292" i="1"/>
  <c r="I2293" i="1"/>
  <c r="I2294" i="1"/>
  <c r="M2294" i="1" s="1"/>
  <c r="I2295" i="1"/>
  <c r="I2296" i="1"/>
  <c r="I2297" i="1"/>
  <c r="I2298" i="1"/>
  <c r="M2298" i="1" s="1"/>
  <c r="I2299" i="1"/>
  <c r="I2300" i="1"/>
  <c r="I2301" i="1"/>
  <c r="I2302" i="1"/>
  <c r="M2302" i="1" s="1"/>
  <c r="I2303" i="1"/>
  <c r="I2304" i="1"/>
  <c r="I2305" i="1"/>
  <c r="I2306" i="1"/>
  <c r="M2306" i="1" s="1"/>
  <c r="I2307" i="1"/>
  <c r="I2308" i="1"/>
  <c r="I2309" i="1"/>
  <c r="I2310" i="1"/>
  <c r="M2310" i="1" s="1"/>
  <c r="I2311" i="1"/>
  <c r="I2312" i="1"/>
  <c r="I2313" i="1"/>
  <c r="I2314" i="1"/>
  <c r="M2314" i="1" s="1"/>
  <c r="I2315" i="1"/>
  <c r="I2316" i="1"/>
  <c r="I2317" i="1"/>
  <c r="I2318" i="1"/>
  <c r="M2318" i="1" s="1"/>
  <c r="I2319" i="1"/>
  <c r="I2320" i="1"/>
  <c r="I2321" i="1"/>
  <c r="I2322" i="1"/>
  <c r="M2322" i="1" s="1"/>
  <c r="I2323" i="1"/>
  <c r="I2324" i="1"/>
  <c r="I2325" i="1"/>
  <c r="I2326" i="1"/>
  <c r="M2326" i="1" s="1"/>
  <c r="I2327" i="1"/>
  <c r="I2328" i="1"/>
  <c r="I2329" i="1"/>
  <c r="I2330" i="1"/>
  <c r="M2330" i="1" s="1"/>
  <c r="I2331" i="1"/>
  <c r="I2332" i="1"/>
  <c r="I2333" i="1"/>
  <c r="I2334" i="1"/>
  <c r="M2334" i="1" s="1"/>
  <c r="I2335" i="1"/>
  <c r="I2336" i="1"/>
  <c r="I2337" i="1"/>
  <c r="I2338" i="1"/>
  <c r="M2338" i="1" s="1"/>
  <c r="I2339" i="1"/>
  <c r="I2340" i="1"/>
  <c r="I2341" i="1"/>
  <c r="I2342" i="1"/>
  <c r="M2342" i="1" s="1"/>
  <c r="I2343" i="1"/>
  <c r="I2344" i="1"/>
  <c r="I2345" i="1"/>
  <c r="I2346" i="1"/>
  <c r="M2346" i="1" s="1"/>
  <c r="I2347" i="1"/>
  <c r="I2348" i="1"/>
  <c r="I2349" i="1"/>
  <c r="I2350" i="1"/>
  <c r="M2350" i="1" s="1"/>
  <c r="I2351" i="1"/>
  <c r="I2352" i="1"/>
  <c r="I2353" i="1"/>
  <c r="I2354" i="1"/>
  <c r="M2354" i="1" s="1"/>
  <c r="I2355" i="1"/>
  <c r="I2356" i="1"/>
  <c r="I2357" i="1"/>
  <c r="I2358" i="1"/>
  <c r="M2358" i="1" s="1"/>
  <c r="I2359" i="1"/>
  <c r="I2360" i="1"/>
  <c r="I2361" i="1"/>
  <c r="I2362" i="1"/>
  <c r="M2362" i="1" s="1"/>
  <c r="I2363" i="1"/>
  <c r="I2364" i="1"/>
  <c r="I2365" i="1"/>
  <c r="I2366" i="1"/>
  <c r="M2366" i="1" s="1"/>
  <c r="I2367" i="1"/>
  <c r="I2368" i="1"/>
  <c r="I2369" i="1"/>
  <c r="I2370" i="1"/>
  <c r="M2370" i="1" s="1"/>
  <c r="I2371" i="1"/>
  <c r="I2372" i="1"/>
  <c r="I2373" i="1"/>
  <c r="I2374" i="1"/>
  <c r="M2374" i="1" s="1"/>
  <c r="I2375" i="1"/>
  <c r="I2376" i="1"/>
  <c r="I2377" i="1"/>
  <c r="I2378" i="1"/>
  <c r="M2378" i="1" s="1"/>
  <c r="I2379" i="1"/>
  <c r="I2380" i="1"/>
  <c r="I2381" i="1"/>
  <c r="I2382" i="1"/>
  <c r="M2382" i="1" s="1"/>
  <c r="I2383" i="1"/>
  <c r="I2384" i="1"/>
  <c r="I2385" i="1"/>
  <c r="I2386" i="1"/>
  <c r="M2386" i="1" s="1"/>
  <c r="I2387" i="1"/>
  <c r="I2388" i="1"/>
  <c r="I2389" i="1"/>
  <c r="I2390" i="1"/>
  <c r="M2390" i="1" s="1"/>
  <c r="I2391" i="1"/>
  <c r="I2392" i="1"/>
  <c r="I2393" i="1"/>
  <c r="I2394" i="1"/>
  <c r="M2394" i="1" s="1"/>
  <c r="I2395" i="1"/>
  <c r="I2396" i="1"/>
  <c r="I2397" i="1"/>
  <c r="I2398" i="1"/>
  <c r="M2398" i="1" s="1"/>
  <c r="I2399" i="1"/>
  <c r="I2400" i="1"/>
  <c r="I2401" i="1"/>
  <c r="I2402" i="1"/>
  <c r="M2402" i="1" s="1"/>
  <c r="I2403" i="1"/>
  <c r="I2404" i="1"/>
  <c r="I2405" i="1"/>
  <c r="I2406" i="1"/>
  <c r="M2406" i="1" s="1"/>
  <c r="I2407" i="1"/>
  <c r="I2408" i="1"/>
  <c r="I2409" i="1"/>
  <c r="I2410" i="1"/>
  <c r="M2410" i="1" s="1"/>
  <c r="I2411" i="1"/>
  <c r="I2412" i="1"/>
  <c r="I2413" i="1"/>
  <c r="I2414" i="1"/>
  <c r="M2414" i="1" s="1"/>
  <c r="I2415" i="1"/>
  <c r="I2416" i="1"/>
  <c r="I2417" i="1"/>
  <c r="I2418" i="1"/>
  <c r="M2418" i="1" s="1"/>
  <c r="I2419" i="1"/>
  <c r="I2420" i="1"/>
  <c r="I2421" i="1"/>
  <c r="I2422" i="1"/>
  <c r="M2422" i="1" s="1"/>
  <c r="I2423" i="1"/>
  <c r="I2424" i="1"/>
  <c r="I2425" i="1"/>
  <c r="I2426" i="1"/>
  <c r="M2426" i="1" s="1"/>
  <c r="I2427" i="1"/>
  <c r="I2428" i="1"/>
  <c r="I2429" i="1"/>
  <c r="I2430" i="1"/>
  <c r="M2430" i="1" s="1"/>
  <c r="I2431" i="1"/>
  <c r="I2432" i="1"/>
  <c r="I2433" i="1"/>
  <c r="I2434" i="1"/>
  <c r="M2434" i="1" s="1"/>
  <c r="I2435" i="1"/>
  <c r="I2436" i="1"/>
  <c r="I2437" i="1"/>
  <c r="I2438" i="1"/>
  <c r="M2438" i="1" s="1"/>
  <c r="I2439" i="1"/>
  <c r="I2440" i="1"/>
  <c r="I2441" i="1"/>
  <c r="I2442" i="1"/>
  <c r="M2442" i="1" s="1"/>
  <c r="I2443" i="1"/>
  <c r="I2444" i="1"/>
  <c r="I2445" i="1"/>
  <c r="I2446" i="1"/>
  <c r="M2446" i="1" s="1"/>
  <c r="I2447" i="1"/>
  <c r="I2448" i="1"/>
  <c r="I2449" i="1"/>
  <c r="I2450" i="1"/>
  <c r="M2450" i="1" s="1"/>
  <c r="I2451" i="1"/>
  <c r="I2452" i="1"/>
  <c r="I2453" i="1"/>
  <c r="I2454" i="1"/>
  <c r="M2454" i="1" s="1"/>
  <c r="I2455" i="1"/>
  <c r="I2456" i="1"/>
  <c r="I2457" i="1"/>
  <c r="I2458" i="1"/>
  <c r="M2458" i="1" s="1"/>
  <c r="I2459" i="1"/>
  <c r="I2460" i="1"/>
  <c r="I2461" i="1"/>
  <c r="I2462" i="1"/>
  <c r="M2462" i="1" s="1"/>
  <c r="I2463" i="1"/>
  <c r="I2464" i="1"/>
  <c r="I2465" i="1"/>
  <c r="I2466" i="1"/>
  <c r="M2466" i="1" s="1"/>
  <c r="I2467" i="1"/>
  <c r="I2468" i="1"/>
  <c r="I2469" i="1"/>
  <c r="I2470" i="1"/>
  <c r="M2470" i="1" s="1"/>
  <c r="I2471" i="1"/>
  <c r="I2472" i="1"/>
  <c r="I2473" i="1"/>
  <c r="I2474" i="1"/>
  <c r="M2474" i="1" s="1"/>
  <c r="I2475" i="1"/>
  <c r="I2476" i="1"/>
  <c r="I2477" i="1"/>
  <c r="I2478" i="1"/>
  <c r="M2478" i="1" s="1"/>
  <c r="I2479" i="1"/>
  <c r="I2480" i="1"/>
  <c r="I2481" i="1"/>
  <c r="I2482" i="1"/>
  <c r="M2482" i="1" s="1"/>
  <c r="I2483" i="1"/>
  <c r="I2484" i="1"/>
  <c r="I2485" i="1"/>
  <c r="I2486" i="1"/>
  <c r="M2486" i="1" s="1"/>
  <c r="I2487" i="1"/>
  <c r="I2488" i="1"/>
  <c r="I2489" i="1"/>
  <c r="I2490" i="1"/>
  <c r="M2490" i="1" s="1"/>
  <c r="I2491" i="1"/>
  <c r="I2492" i="1"/>
  <c r="I2493" i="1"/>
  <c r="I2494" i="1"/>
  <c r="M2494" i="1" s="1"/>
  <c r="I2495" i="1"/>
  <c r="I2496" i="1"/>
  <c r="I2497" i="1"/>
  <c r="I2498" i="1"/>
  <c r="M2498" i="1" s="1"/>
  <c r="I2499" i="1"/>
  <c r="I2500" i="1"/>
  <c r="I2501" i="1"/>
  <c r="I2502" i="1"/>
  <c r="M2502" i="1" s="1"/>
  <c r="I2503" i="1"/>
  <c r="I2504" i="1"/>
  <c r="I2505" i="1"/>
  <c r="I2506" i="1"/>
  <c r="M2506" i="1" s="1"/>
  <c r="I2507" i="1"/>
  <c r="I2508" i="1"/>
  <c r="I2509" i="1"/>
  <c r="I2510" i="1"/>
  <c r="M2510" i="1" s="1"/>
  <c r="I2511" i="1"/>
  <c r="I2512" i="1"/>
  <c r="I2513" i="1"/>
  <c r="I2514" i="1"/>
  <c r="M2514" i="1" s="1"/>
  <c r="I2515" i="1"/>
  <c r="I2516" i="1"/>
  <c r="I2517" i="1"/>
  <c r="I2518" i="1"/>
  <c r="M2518" i="1" s="1"/>
  <c r="I2519" i="1"/>
  <c r="I2520" i="1"/>
  <c r="I2521" i="1"/>
  <c r="I2522" i="1"/>
  <c r="M2522" i="1" s="1"/>
  <c r="I2523" i="1"/>
  <c r="I2524" i="1"/>
  <c r="I2525" i="1"/>
  <c r="I2526" i="1"/>
  <c r="M2526" i="1" s="1"/>
  <c r="I2527" i="1"/>
  <c r="I2528" i="1"/>
  <c r="I2529" i="1"/>
  <c r="I2530" i="1"/>
  <c r="M2530" i="1" s="1"/>
  <c r="I2531" i="1"/>
  <c r="I2532" i="1"/>
  <c r="I2533" i="1"/>
  <c r="I2534" i="1"/>
  <c r="M2534" i="1" s="1"/>
  <c r="I2535" i="1"/>
  <c r="I2536" i="1"/>
  <c r="I2537" i="1"/>
  <c r="I2538" i="1"/>
  <c r="M2538" i="1" s="1"/>
  <c r="I2539" i="1"/>
  <c r="I2540" i="1"/>
  <c r="I2541" i="1"/>
  <c r="I2542" i="1"/>
  <c r="M2542" i="1" s="1"/>
  <c r="I2543" i="1"/>
  <c r="I2544" i="1"/>
  <c r="I2545" i="1"/>
  <c r="I2546" i="1"/>
  <c r="M2546" i="1" s="1"/>
  <c r="I2547" i="1"/>
  <c r="I2548" i="1"/>
  <c r="I2549" i="1"/>
  <c r="I2550" i="1"/>
  <c r="M2550" i="1" s="1"/>
  <c r="I2551" i="1"/>
  <c r="I2552" i="1"/>
  <c r="I2553" i="1"/>
  <c r="I2554" i="1"/>
  <c r="M2554" i="1" s="1"/>
  <c r="I2555" i="1"/>
  <c r="I2556" i="1"/>
  <c r="I2557" i="1"/>
  <c r="I2558" i="1"/>
  <c r="M2558" i="1" s="1"/>
  <c r="I2559" i="1"/>
  <c r="I2560" i="1"/>
  <c r="I2561" i="1"/>
  <c r="I2562" i="1"/>
  <c r="M2562" i="1" s="1"/>
  <c r="I2563" i="1"/>
  <c r="I2564" i="1"/>
  <c r="I2565" i="1"/>
  <c r="I2566" i="1"/>
  <c r="M2566" i="1" s="1"/>
  <c r="I2567" i="1"/>
  <c r="I2568" i="1"/>
  <c r="I2569" i="1"/>
  <c r="I2570" i="1"/>
  <c r="M2570" i="1" s="1"/>
  <c r="I2571" i="1"/>
  <c r="I2572" i="1"/>
  <c r="I2573" i="1"/>
  <c r="I2574" i="1"/>
  <c r="M2574" i="1" s="1"/>
  <c r="I2575" i="1"/>
  <c r="I2576" i="1"/>
  <c r="I2577" i="1"/>
  <c r="I2578" i="1"/>
  <c r="M2578" i="1" s="1"/>
  <c r="I2579" i="1"/>
  <c r="I2580" i="1"/>
  <c r="I2581" i="1"/>
  <c r="I2582" i="1"/>
  <c r="M2582" i="1" s="1"/>
  <c r="I2583" i="1"/>
  <c r="I2584" i="1"/>
  <c r="I2585" i="1"/>
  <c r="I2586" i="1"/>
  <c r="M2586" i="1" s="1"/>
  <c r="I2587" i="1"/>
  <c r="I2588" i="1"/>
  <c r="I2589" i="1"/>
  <c r="I2590" i="1"/>
  <c r="M2590" i="1" s="1"/>
  <c r="I2591" i="1"/>
  <c r="I2592" i="1"/>
  <c r="I2593" i="1"/>
  <c r="I2594" i="1"/>
  <c r="M2594" i="1" s="1"/>
  <c r="I2595" i="1"/>
  <c r="I2596" i="1"/>
  <c r="I2597" i="1"/>
  <c r="I2598" i="1"/>
  <c r="M2598" i="1" s="1"/>
  <c r="I2599" i="1"/>
  <c r="I2600" i="1"/>
  <c r="I2601" i="1"/>
  <c r="I2602" i="1"/>
  <c r="M2602" i="1" s="1"/>
  <c r="I2603" i="1"/>
  <c r="I2604" i="1"/>
  <c r="I2605" i="1"/>
  <c r="I2606" i="1"/>
  <c r="M2606" i="1" s="1"/>
  <c r="I2607" i="1"/>
  <c r="I2608" i="1"/>
  <c r="I2609" i="1"/>
  <c r="I2610" i="1"/>
  <c r="M2610" i="1" s="1"/>
  <c r="I2611" i="1"/>
  <c r="I2612" i="1"/>
  <c r="I2613" i="1"/>
  <c r="I2614" i="1"/>
  <c r="M2614" i="1" s="1"/>
  <c r="I2615" i="1"/>
  <c r="I2616" i="1"/>
  <c r="I2617" i="1"/>
  <c r="I2618" i="1"/>
  <c r="M2618" i="1" s="1"/>
  <c r="I2619" i="1"/>
  <c r="I2620" i="1"/>
  <c r="I2621" i="1"/>
  <c r="I2622" i="1"/>
  <c r="M2622" i="1" s="1"/>
  <c r="I2623" i="1"/>
  <c r="I2624" i="1"/>
  <c r="I2625" i="1"/>
  <c r="I2626" i="1"/>
  <c r="M2626" i="1" s="1"/>
  <c r="I2627" i="1"/>
  <c r="I2628" i="1"/>
  <c r="I2629" i="1"/>
  <c r="I2630" i="1"/>
  <c r="M2630" i="1" s="1"/>
  <c r="I2631" i="1"/>
  <c r="I2632" i="1"/>
  <c r="I2633" i="1"/>
  <c r="I2634" i="1"/>
  <c r="M2634" i="1" s="1"/>
  <c r="I2635" i="1"/>
  <c r="I2636" i="1"/>
  <c r="I2637" i="1"/>
  <c r="I2638" i="1"/>
  <c r="M2638" i="1" s="1"/>
  <c r="I2639" i="1"/>
  <c r="I2640" i="1"/>
  <c r="I2641" i="1"/>
  <c r="I2642" i="1"/>
  <c r="M2642" i="1" s="1"/>
  <c r="I2643" i="1"/>
  <c r="I2644" i="1"/>
  <c r="I2645" i="1"/>
  <c r="I2646" i="1"/>
  <c r="M2646" i="1" s="1"/>
  <c r="I2647" i="1"/>
  <c r="I2648" i="1"/>
  <c r="I2649" i="1"/>
  <c r="I2650" i="1"/>
  <c r="M2650" i="1" s="1"/>
  <c r="I2651" i="1"/>
  <c r="I2652" i="1"/>
  <c r="I2653" i="1"/>
  <c r="I2654" i="1"/>
  <c r="M2654" i="1" s="1"/>
  <c r="I2655" i="1"/>
  <c r="I2656" i="1"/>
  <c r="I2657" i="1"/>
  <c r="I2658" i="1"/>
  <c r="M2658" i="1" s="1"/>
  <c r="I2659" i="1"/>
  <c r="I2660" i="1"/>
  <c r="I2661" i="1"/>
  <c r="I2662" i="1"/>
  <c r="M2662" i="1" s="1"/>
  <c r="I2663" i="1"/>
  <c r="I2664" i="1"/>
  <c r="I2665" i="1"/>
  <c r="I2666" i="1"/>
  <c r="M2666" i="1" s="1"/>
  <c r="I2667" i="1"/>
  <c r="I2668" i="1"/>
  <c r="I2669" i="1"/>
  <c r="I2670" i="1"/>
  <c r="M2670" i="1" s="1"/>
  <c r="I2671" i="1"/>
  <c r="I2672" i="1"/>
  <c r="I2673" i="1"/>
  <c r="I2674" i="1"/>
  <c r="M2674" i="1" s="1"/>
  <c r="I2675" i="1"/>
  <c r="I2676" i="1"/>
  <c r="I2677" i="1"/>
  <c r="I2678" i="1"/>
  <c r="M2678" i="1" s="1"/>
  <c r="I2679" i="1"/>
  <c r="I2680" i="1"/>
  <c r="I2681" i="1"/>
  <c r="I2682" i="1"/>
  <c r="M2682" i="1" s="1"/>
  <c r="I2683" i="1"/>
  <c r="I2684" i="1"/>
  <c r="I2685" i="1"/>
  <c r="I2686" i="1"/>
  <c r="M2686" i="1" s="1"/>
  <c r="I2687" i="1"/>
  <c r="I2688" i="1"/>
  <c r="I2689" i="1"/>
  <c r="I2690" i="1"/>
  <c r="M2690" i="1" s="1"/>
  <c r="I2691" i="1"/>
  <c r="I2692" i="1"/>
  <c r="I2693" i="1"/>
  <c r="I2694" i="1"/>
  <c r="M2694" i="1" s="1"/>
  <c r="I2695" i="1"/>
  <c r="I2696" i="1"/>
  <c r="I2697" i="1"/>
  <c r="I2698" i="1"/>
  <c r="M2698" i="1" s="1"/>
  <c r="I2699" i="1"/>
  <c r="I2700" i="1"/>
  <c r="I2701" i="1"/>
  <c r="I2702" i="1"/>
  <c r="M2702" i="1" s="1"/>
  <c r="I2703" i="1"/>
  <c r="I2704" i="1"/>
  <c r="I2705" i="1"/>
  <c r="I2706" i="1"/>
  <c r="M2706" i="1" s="1"/>
  <c r="I2707" i="1"/>
  <c r="I2708" i="1"/>
  <c r="I2709" i="1"/>
  <c r="I2710" i="1"/>
  <c r="M2710" i="1" s="1"/>
  <c r="I2711" i="1"/>
  <c r="I2712" i="1"/>
  <c r="I2713" i="1"/>
  <c r="I2714" i="1"/>
  <c r="M2714" i="1" s="1"/>
  <c r="I2715" i="1"/>
  <c r="I2716" i="1"/>
  <c r="I2717" i="1"/>
  <c r="I2718" i="1"/>
  <c r="M2718" i="1" s="1"/>
  <c r="I2719" i="1"/>
  <c r="I2720" i="1"/>
  <c r="I2721" i="1"/>
  <c r="I2722" i="1"/>
  <c r="M2722" i="1" s="1"/>
  <c r="I2723" i="1"/>
  <c r="I2724" i="1"/>
  <c r="I2725" i="1"/>
  <c r="I2726" i="1"/>
  <c r="M2726" i="1" s="1"/>
  <c r="I2727" i="1"/>
  <c r="I2728" i="1"/>
  <c r="I2729" i="1"/>
  <c r="I2730" i="1"/>
  <c r="M2730" i="1" s="1"/>
  <c r="I2731" i="1"/>
  <c r="I2732" i="1"/>
  <c r="I2733" i="1"/>
  <c r="I2734" i="1"/>
  <c r="M2734" i="1" s="1"/>
  <c r="I2735" i="1"/>
  <c r="I2736" i="1"/>
  <c r="I2737" i="1"/>
  <c r="I2738" i="1"/>
  <c r="M2738" i="1" s="1"/>
  <c r="I2739" i="1"/>
  <c r="I2740" i="1"/>
  <c r="I2741" i="1"/>
  <c r="I2742" i="1"/>
  <c r="M2742" i="1" s="1"/>
  <c r="I2743" i="1"/>
  <c r="I2744" i="1"/>
  <c r="I2745" i="1"/>
  <c r="I2746" i="1"/>
  <c r="M2746" i="1" s="1"/>
  <c r="I2747" i="1"/>
  <c r="I2748" i="1"/>
  <c r="I2749" i="1"/>
  <c r="I2750" i="1"/>
  <c r="M2750" i="1" s="1"/>
  <c r="I2751" i="1"/>
  <c r="I2752" i="1"/>
  <c r="I2753" i="1"/>
  <c r="I2754" i="1"/>
  <c r="M2754" i="1" s="1"/>
  <c r="I2755" i="1"/>
  <c r="I2756" i="1"/>
  <c r="I2757" i="1"/>
  <c r="I2758" i="1"/>
  <c r="M2758" i="1" s="1"/>
  <c r="I2759" i="1"/>
  <c r="I2760" i="1"/>
  <c r="I2761" i="1"/>
  <c r="I2762" i="1"/>
  <c r="M2762" i="1" s="1"/>
  <c r="I2763" i="1"/>
  <c r="I2764" i="1"/>
  <c r="I2765" i="1"/>
  <c r="I2766" i="1"/>
  <c r="M2766" i="1" s="1"/>
  <c r="I2767" i="1"/>
  <c r="I2768" i="1"/>
  <c r="I2769" i="1"/>
  <c r="I2770" i="1"/>
  <c r="M2770" i="1" s="1"/>
  <c r="I2771" i="1"/>
  <c r="I2772" i="1"/>
  <c r="I2773" i="1"/>
  <c r="I2774" i="1"/>
  <c r="M2774" i="1" s="1"/>
  <c r="I2775" i="1"/>
  <c r="I2776" i="1"/>
  <c r="I2777" i="1"/>
  <c r="I2778" i="1"/>
  <c r="M2778" i="1" s="1"/>
  <c r="I2779" i="1"/>
  <c r="I2780" i="1"/>
  <c r="I2781" i="1"/>
  <c r="I2782" i="1"/>
  <c r="M2782" i="1" s="1"/>
  <c r="I2783" i="1"/>
  <c r="I2784" i="1"/>
  <c r="I2785" i="1"/>
  <c r="I2786" i="1"/>
  <c r="M2786" i="1" s="1"/>
  <c r="I2787" i="1"/>
  <c r="I2788" i="1"/>
  <c r="I2789" i="1"/>
  <c r="I2790" i="1"/>
  <c r="M2790" i="1" s="1"/>
  <c r="I2791" i="1"/>
  <c r="I2792" i="1"/>
  <c r="I2793" i="1"/>
  <c r="I2794" i="1"/>
  <c r="M2794" i="1" s="1"/>
  <c r="I2795" i="1"/>
  <c r="I2796" i="1"/>
  <c r="I2797" i="1"/>
  <c r="I2798" i="1"/>
  <c r="M2798" i="1" s="1"/>
  <c r="I2799" i="1"/>
  <c r="I2800" i="1"/>
  <c r="I2801" i="1"/>
  <c r="I2802" i="1"/>
  <c r="M2802" i="1" s="1"/>
  <c r="I2803" i="1"/>
  <c r="I2804" i="1"/>
  <c r="I2805" i="1"/>
  <c r="I2806" i="1"/>
  <c r="M2806" i="1" s="1"/>
  <c r="I2807" i="1"/>
  <c r="I2808" i="1"/>
  <c r="I2809" i="1"/>
  <c r="I2810" i="1"/>
  <c r="M2810" i="1" s="1"/>
  <c r="I2811" i="1"/>
  <c r="I2812" i="1"/>
  <c r="I2813" i="1"/>
  <c r="I2814" i="1"/>
  <c r="M2814" i="1" s="1"/>
  <c r="I2815" i="1"/>
  <c r="I2816" i="1"/>
  <c r="I2817" i="1"/>
  <c r="I2818" i="1"/>
  <c r="M2818" i="1" s="1"/>
  <c r="I2819" i="1"/>
  <c r="I2820" i="1"/>
  <c r="I2821" i="1"/>
  <c r="I2822" i="1"/>
  <c r="M2822" i="1" s="1"/>
  <c r="I2823" i="1"/>
  <c r="I2824" i="1"/>
  <c r="I2825" i="1"/>
  <c r="I2826" i="1"/>
  <c r="M2826" i="1" s="1"/>
  <c r="I2827" i="1"/>
  <c r="I2828" i="1"/>
  <c r="I2829" i="1"/>
  <c r="I2830" i="1"/>
  <c r="M2830" i="1" s="1"/>
  <c r="I2831" i="1"/>
  <c r="I2832" i="1"/>
  <c r="I2833" i="1"/>
  <c r="I2834" i="1"/>
  <c r="M2834" i="1" s="1"/>
  <c r="I2835" i="1"/>
  <c r="I2836" i="1"/>
  <c r="I2837" i="1"/>
  <c r="I2838" i="1"/>
  <c r="M2838" i="1" s="1"/>
  <c r="I2839" i="1"/>
  <c r="I2840" i="1"/>
  <c r="I2841" i="1"/>
  <c r="I2842" i="1"/>
  <c r="M2842" i="1" s="1"/>
  <c r="I2843" i="1"/>
  <c r="I2844" i="1"/>
  <c r="I2845" i="1"/>
  <c r="I2846" i="1"/>
  <c r="M2846" i="1" s="1"/>
  <c r="I2847" i="1"/>
  <c r="I2848" i="1"/>
  <c r="I2849" i="1"/>
  <c r="I2850" i="1"/>
  <c r="M2850" i="1" s="1"/>
  <c r="I2851" i="1"/>
  <c r="I2852" i="1"/>
  <c r="I2853" i="1"/>
  <c r="I2854" i="1"/>
  <c r="M2854" i="1" s="1"/>
  <c r="I2855" i="1"/>
  <c r="I2856" i="1"/>
  <c r="I2857" i="1"/>
  <c r="I2858" i="1"/>
  <c r="M2858" i="1" s="1"/>
  <c r="I2859" i="1"/>
  <c r="I2860" i="1"/>
  <c r="I2861" i="1"/>
  <c r="I2862" i="1"/>
  <c r="M2862" i="1" s="1"/>
  <c r="I2863" i="1"/>
  <c r="I2864" i="1"/>
  <c r="I2865" i="1"/>
  <c r="I2866" i="1"/>
  <c r="M2866" i="1" s="1"/>
  <c r="I2867" i="1"/>
  <c r="I2868" i="1"/>
  <c r="I2869" i="1"/>
  <c r="I2870" i="1"/>
  <c r="M2870" i="1" s="1"/>
  <c r="I2871" i="1"/>
  <c r="I2872" i="1"/>
  <c r="I2873" i="1"/>
  <c r="I2874" i="1"/>
  <c r="M2874" i="1" s="1"/>
  <c r="I2875" i="1"/>
  <c r="I2876" i="1"/>
  <c r="I2877" i="1"/>
  <c r="I2878" i="1"/>
  <c r="M2878" i="1" s="1"/>
  <c r="I2879" i="1"/>
  <c r="I2880" i="1"/>
  <c r="I2881" i="1"/>
  <c r="I2882" i="1"/>
  <c r="M2882" i="1" s="1"/>
  <c r="I2883" i="1"/>
  <c r="I2884" i="1"/>
  <c r="I2885" i="1"/>
  <c r="I2886" i="1"/>
  <c r="M2886" i="1" s="1"/>
  <c r="I2887" i="1"/>
  <c r="I2888" i="1"/>
  <c r="I2889" i="1"/>
  <c r="I2890" i="1"/>
  <c r="M2890" i="1" s="1"/>
  <c r="I2891" i="1"/>
  <c r="I2892" i="1"/>
  <c r="I2893" i="1"/>
  <c r="I2894" i="1"/>
  <c r="M2894" i="1" s="1"/>
  <c r="I2895" i="1"/>
  <c r="I2896" i="1"/>
  <c r="I2897" i="1"/>
  <c r="I2898" i="1"/>
  <c r="M2898" i="1" s="1"/>
  <c r="I2899" i="1"/>
  <c r="I2900" i="1"/>
  <c r="I2901" i="1"/>
  <c r="I2902" i="1"/>
  <c r="M2902" i="1" s="1"/>
  <c r="I2903" i="1"/>
  <c r="I2904" i="1"/>
  <c r="I2905" i="1"/>
  <c r="I2906" i="1"/>
  <c r="M2906" i="1" s="1"/>
  <c r="I2907" i="1"/>
  <c r="I2908" i="1"/>
  <c r="I2909" i="1"/>
  <c r="I2910" i="1"/>
  <c r="M2910" i="1" s="1"/>
  <c r="I2911" i="1"/>
  <c r="I2912" i="1"/>
  <c r="I2913" i="1"/>
  <c r="I2914" i="1"/>
  <c r="M2914" i="1" s="1"/>
  <c r="I2915" i="1"/>
  <c r="I2916" i="1"/>
  <c r="I2917" i="1"/>
  <c r="I2918" i="1"/>
  <c r="M2918" i="1" s="1"/>
  <c r="I2919" i="1"/>
  <c r="I2920" i="1"/>
  <c r="I2921" i="1"/>
  <c r="I2922" i="1"/>
  <c r="M2922" i="1" s="1"/>
  <c r="I2923" i="1"/>
  <c r="I2924" i="1"/>
  <c r="I2925" i="1"/>
  <c r="I2926" i="1"/>
  <c r="M2926" i="1" s="1"/>
  <c r="I2927" i="1"/>
  <c r="I2928" i="1"/>
  <c r="I2929" i="1"/>
  <c r="I2930" i="1"/>
  <c r="M2930" i="1" s="1"/>
  <c r="I2931" i="1"/>
  <c r="I2932" i="1"/>
  <c r="I2933" i="1"/>
  <c r="I2934" i="1"/>
  <c r="M2934" i="1" s="1"/>
  <c r="I2935" i="1"/>
  <c r="I2936" i="1"/>
  <c r="I2937" i="1"/>
  <c r="I2938" i="1"/>
  <c r="M2938" i="1" s="1"/>
  <c r="I2939" i="1"/>
  <c r="I2940" i="1"/>
  <c r="I2941" i="1"/>
  <c r="I2942" i="1"/>
  <c r="M2942" i="1" s="1"/>
  <c r="I2943" i="1"/>
  <c r="I2944" i="1"/>
  <c r="I2945" i="1"/>
  <c r="I2946" i="1"/>
  <c r="M2946" i="1" s="1"/>
  <c r="I2947" i="1"/>
  <c r="I2948" i="1"/>
  <c r="I2949" i="1"/>
  <c r="I2950" i="1"/>
  <c r="M2950" i="1" s="1"/>
  <c r="I2951" i="1"/>
  <c r="I2952" i="1"/>
  <c r="I2953" i="1"/>
  <c r="I2954" i="1"/>
  <c r="M2954" i="1" s="1"/>
  <c r="I2955" i="1"/>
  <c r="I2956" i="1"/>
  <c r="I2957" i="1"/>
  <c r="I2958" i="1"/>
  <c r="M2958" i="1" s="1"/>
  <c r="I2959" i="1"/>
  <c r="I2960" i="1"/>
  <c r="I2961" i="1"/>
  <c r="I2962" i="1"/>
  <c r="M2962" i="1" s="1"/>
  <c r="I2963" i="1"/>
  <c r="I2964" i="1"/>
  <c r="I2965" i="1"/>
  <c r="I2966" i="1"/>
  <c r="M2966" i="1" s="1"/>
  <c r="I2967" i="1"/>
  <c r="I2968" i="1"/>
  <c r="I2969" i="1"/>
  <c r="I2970" i="1"/>
  <c r="M2970" i="1" s="1"/>
  <c r="I2971" i="1"/>
  <c r="I2972" i="1"/>
  <c r="I2973" i="1"/>
  <c r="I2974" i="1"/>
  <c r="M2974" i="1" s="1"/>
  <c r="I2975" i="1"/>
  <c r="I2976" i="1"/>
  <c r="I2977" i="1"/>
  <c r="I2978" i="1"/>
  <c r="M2978" i="1" s="1"/>
  <c r="I2979" i="1"/>
  <c r="I2980" i="1"/>
  <c r="I2981" i="1"/>
  <c r="I2982" i="1"/>
  <c r="M2982" i="1" s="1"/>
  <c r="I2983" i="1"/>
  <c r="I2984" i="1"/>
  <c r="I2985" i="1"/>
  <c r="I2986" i="1"/>
  <c r="M2986" i="1" s="1"/>
  <c r="I2987" i="1"/>
  <c r="I2988" i="1"/>
  <c r="I2989" i="1"/>
  <c r="I2990" i="1"/>
  <c r="M2990" i="1" s="1"/>
  <c r="I2991" i="1"/>
  <c r="I2992" i="1"/>
  <c r="I2993" i="1"/>
  <c r="I2994" i="1"/>
  <c r="M2994" i="1" s="1"/>
  <c r="I2995" i="1"/>
  <c r="I2996" i="1"/>
  <c r="I2997" i="1"/>
  <c r="I2998" i="1"/>
  <c r="M2998" i="1" s="1"/>
  <c r="I2999" i="1"/>
  <c r="I3000" i="1"/>
  <c r="I3001" i="1"/>
  <c r="I3002" i="1"/>
  <c r="M3002" i="1" s="1"/>
  <c r="I3003" i="1"/>
  <c r="I3004" i="1"/>
  <c r="I3005" i="1"/>
  <c r="I3006" i="1"/>
  <c r="M3006" i="1" s="1"/>
  <c r="I3007" i="1"/>
  <c r="I3008" i="1"/>
  <c r="I3009" i="1"/>
  <c r="I3010" i="1"/>
  <c r="M3010" i="1" s="1"/>
  <c r="I3011" i="1"/>
  <c r="I3012" i="1"/>
  <c r="I3013" i="1"/>
  <c r="I3014" i="1"/>
  <c r="M3014" i="1" s="1"/>
  <c r="I3015" i="1"/>
  <c r="I3016" i="1"/>
  <c r="I3017" i="1"/>
  <c r="I3018" i="1"/>
  <c r="M3018" i="1" s="1"/>
  <c r="I3019" i="1"/>
  <c r="I3020" i="1"/>
  <c r="I3021" i="1"/>
  <c r="I3022" i="1"/>
  <c r="M3022" i="1" s="1"/>
  <c r="I3023" i="1"/>
  <c r="I3024" i="1"/>
  <c r="I3025" i="1"/>
  <c r="I3026" i="1"/>
  <c r="M3026" i="1" s="1"/>
  <c r="I3027" i="1"/>
  <c r="I3028" i="1"/>
  <c r="I3029" i="1"/>
  <c r="I3030" i="1"/>
  <c r="M3030" i="1" s="1"/>
  <c r="I3031" i="1"/>
  <c r="I3032" i="1"/>
  <c r="I3033" i="1"/>
  <c r="I3034" i="1"/>
  <c r="M3034" i="1" s="1"/>
  <c r="I3035" i="1"/>
  <c r="I3036" i="1"/>
  <c r="I3037" i="1"/>
  <c r="I3038" i="1"/>
  <c r="M3038" i="1" s="1"/>
  <c r="I3039" i="1"/>
  <c r="I3040" i="1"/>
  <c r="I3041" i="1"/>
  <c r="I3042" i="1"/>
  <c r="M3042" i="1" s="1"/>
  <c r="I3043" i="1"/>
  <c r="I3044" i="1"/>
  <c r="I3045" i="1"/>
  <c r="I3046" i="1"/>
  <c r="M3046" i="1" s="1"/>
  <c r="I3047" i="1"/>
  <c r="I3048" i="1"/>
  <c r="I3049" i="1"/>
  <c r="I3050" i="1"/>
  <c r="M3050" i="1" s="1"/>
  <c r="I3051" i="1"/>
  <c r="I3052" i="1"/>
  <c r="I3053" i="1"/>
  <c r="I3054" i="1"/>
  <c r="M3054" i="1" s="1"/>
  <c r="I3055" i="1"/>
  <c r="I3056" i="1"/>
  <c r="I3057" i="1"/>
  <c r="I3058" i="1"/>
  <c r="M3058" i="1" s="1"/>
  <c r="I3059" i="1"/>
  <c r="I3060" i="1"/>
  <c r="I3061" i="1"/>
  <c r="I3062" i="1"/>
  <c r="M3062" i="1" s="1"/>
  <c r="I3063" i="1"/>
  <c r="I3064" i="1"/>
  <c r="I3065" i="1"/>
  <c r="I3066" i="1"/>
  <c r="M3066" i="1" s="1"/>
  <c r="I3067" i="1"/>
  <c r="I3068" i="1"/>
  <c r="I3069" i="1"/>
  <c r="I3070" i="1"/>
  <c r="M3070" i="1" s="1"/>
  <c r="I3071" i="1"/>
  <c r="I3072" i="1"/>
  <c r="I3073" i="1"/>
  <c r="I3074" i="1"/>
  <c r="M3074" i="1" s="1"/>
  <c r="I3075" i="1"/>
  <c r="I3076" i="1"/>
  <c r="I3077" i="1"/>
  <c r="I3078" i="1"/>
  <c r="M3078" i="1" s="1"/>
  <c r="I3079" i="1"/>
  <c r="I3080" i="1"/>
  <c r="I3081" i="1"/>
  <c r="I3082" i="1"/>
  <c r="M3082" i="1" s="1"/>
  <c r="I3083" i="1"/>
  <c r="I3084" i="1"/>
  <c r="I3085" i="1"/>
  <c r="I3086" i="1"/>
  <c r="M3086" i="1" s="1"/>
  <c r="I3087" i="1"/>
  <c r="I3088" i="1"/>
  <c r="I3089" i="1"/>
  <c r="I3090" i="1"/>
  <c r="M3090" i="1" s="1"/>
  <c r="I3091" i="1"/>
  <c r="I3092" i="1"/>
  <c r="I3093" i="1"/>
  <c r="I3094" i="1"/>
  <c r="M3094" i="1" s="1"/>
  <c r="I3095" i="1"/>
  <c r="I3096" i="1"/>
  <c r="I3097" i="1"/>
  <c r="I3098" i="1"/>
  <c r="M3098" i="1" s="1"/>
  <c r="I3099" i="1"/>
  <c r="I3100" i="1"/>
  <c r="I3101" i="1"/>
  <c r="I3102" i="1"/>
  <c r="M3102" i="1" s="1"/>
  <c r="I3103" i="1"/>
  <c r="I3104" i="1"/>
  <c r="I3105" i="1"/>
  <c r="I3106" i="1"/>
  <c r="M3106" i="1" s="1"/>
  <c r="I3107" i="1"/>
  <c r="I3108" i="1"/>
  <c r="I3109" i="1"/>
  <c r="I3110" i="1"/>
  <c r="M3110" i="1" s="1"/>
  <c r="I3111" i="1"/>
  <c r="I3112" i="1"/>
  <c r="I3113" i="1"/>
  <c r="I3114" i="1"/>
  <c r="M3114" i="1" s="1"/>
  <c r="I3115" i="1"/>
  <c r="I3116" i="1"/>
  <c r="I3117" i="1"/>
  <c r="I3118" i="1"/>
  <c r="M3118" i="1" s="1"/>
  <c r="I3119" i="1"/>
  <c r="I3120" i="1"/>
  <c r="I3121" i="1"/>
  <c r="I3122" i="1"/>
  <c r="M3122" i="1" s="1"/>
  <c r="I3123" i="1"/>
  <c r="I3124" i="1"/>
  <c r="I3125" i="1"/>
  <c r="I3126" i="1"/>
  <c r="M3126" i="1" s="1"/>
  <c r="I3127" i="1"/>
  <c r="I3128" i="1"/>
  <c r="I3129" i="1"/>
  <c r="I3130" i="1"/>
  <c r="M3130" i="1" s="1"/>
  <c r="I3131" i="1"/>
  <c r="I3132" i="1"/>
  <c r="I3133" i="1"/>
  <c r="I3134" i="1"/>
  <c r="M3134" i="1" s="1"/>
  <c r="I3135" i="1"/>
  <c r="I3136" i="1"/>
  <c r="I3137" i="1"/>
  <c r="I3138" i="1"/>
  <c r="M3138" i="1" s="1"/>
  <c r="I3139" i="1"/>
  <c r="I3140" i="1"/>
  <c r="I3141" i="1"/>
  <c r="I3142" i="1"/>
  <c r="M3142" i="1" s="1"/>
  <c r="I3143" i="1"/>
  <c r="I3144" i="1"/>
  <c r="I3145" i="1"/>
  <c r="I3146" i="1"/>
  <c r="M3146" i="1" s="1"/>
  <c r="I3147" i="1"/>
  <c r="I3148" i="1"/>
  <c r="I3149" i="1"/>
  <c r="I3150" i="1"/>
  <c r="M3150" i="1" s="1"/>
  <c r="I3151" i="1"/>
  <c r="I3152" i="1"/>
  <c r="I3153" i="1"/>
  <c r="I3154" i="1"/>
  <c r="M3154" i="1" s="1"/>
  <c r="I3155" i="1"/>
  <c r="I3156" i="1"/>
  <c r="I3157" i="1"/>
  <c r="I3158" i="1"/>
  <c r="M3158" i="1" s="1"/>
  <c r="I3159" i="1"/>
  <c r="I3160" i="1"/>
  <c r="I3161" i="1"/>
  <c r="I3162" i="1"/>
  <c r="M3162" i="1" s="1"/>
  <c r="I3163" i="1"/>
  <c r="I3164" i="1"/>
  <c r="I3165" i="1"/>
  <c r="I3166" i="1"/>
  <c r="M3166" i="1" s="1"/>
  <c r="I3167" i="1"/>
  <c r="I3168" i="1"/>
  <c r="I3169" i="1"/>
  <c r="I3170" i="1"/>
  <c r="M3170" i="1" s="1"/>
  <c r="I3171" i="1"/>
  <c r="I3172" i="1"/>
  <c r="I3173" i="1"/>
  <c r="I3174" i="1"/>
  <c r="M3174" i="1" s="1"/>
  <c r="I3175" i="1"/>
  <c r="I3176" i="1"/>
  <c r="I3177" i="1"/>
  <c r="I3178" i="1"/>
  <c r="M3178" i="1" s="1"/>
  <c r="I3179" i="1"/>
  <c r="I3180" i="1"/>
  <c r="I3181" i="1"/>
  <c r="I3182" i="1"/>
  <c r="M3182" i="1" s="1"/>
  <c r="I3183" i="1"/>
  <c r="I3184" i="1"/>
  <c r="I3185" i="1"/>
  <c r="I3186" i="1"/>
  <c r="M3186" i="1" s="1"/>
  <c r="I3187" i="1"/>
  <c r="I3188" i="1"/>
  <c r="I3189" i="1"/>
  <c r="I3190" i="1"/>
  <c r="M3190" i="1" s="1"/>
  <c r="I3191" i="1"/>
  <c r="I3192" i="1"/>
  <c r="I3193" i="1"/>
  <c r="I3194" i="1"/>
  <c r="M3194" i="1" s="1"/>
  <c r="I3195" i="1"/>
  <c r="I3196" i="1"/>
  <c r="I3197" i="1"/>
  <c r="I3198" i="1"/>
  <c r="M3198" i="1" s="1"/>
  <c r="I3199" i="1"/>
  <c r="I3200" i="1"/>
  <c r="I3201" i="1"/>
  <c r="I3202" i="1"/>
  <c r="M3202" i="1" s="1"/>
  <c r="I3203" i="1"/>
  <c r="I3204" i="1"/>
  <c r="I3205" i="1"/>
  <c r="I3206" i="1"/>
  <c r="M3206" i="1" s="1"/>
  <c r="I3207" i="1"/>
  <c r="I3208" i="1"/>
  <c r="I3209" i="1"/>
  <c r="I3210" i="1"/>
  <c r="M3210" i="1" s="1"/>
  <c r="I3211" i="1"/>
  <c r="I3212" i="1"/>
  <c r="I3213" i="1"/>
  <c r="I3214" i="1"/>
  <c r="M3214" i="1" s="1"/>
  <c r="I3215" i="1"/>
  <c r="I3216" i="1"/>
  <c r="I3217" i="1"/>
  <c r="I3218" i="1"/>
  <c r="M3218" i="1" s="1"/>
  <c r="I3219" i="1"/>
  <c r="I3220" i="1"/>
  <c r="I3221" i="1"/>
  <c r="I3222" i="1"/>
  <c r="M3222" i="1" s="1"/>
  <c r="I3223" i="1"/>
  <c r="I3224" i="1"/>
  <c r="I3225" i="1"/>
  <c r="I3226" i="1"/>
  <c r="M3226" i="1" s="1"/>
  <c r="I3227" i="1"/>
  <c r="I3228" i="1"/>
  <c r="I3229" i="1"/>
  <c r="I3230" i="1"/>
  <c r="M3230" i="1" s="1"/>
  <c r="I3231" i="1"/>
  <c r="I3232" i="1"/>
  <c r="I3233" i="1"/>
  <c r="I3234" i="1"/>
  <c r="M3234" i="1" s="1"/>
  <c r="I3235" i="1"/>
  <c r="I3236" i="1"/>
  <c r="I3237" i="1"/>
  <c r="I3238" i="1"/>
  <c r="M3238" i="1" s="1"/>
  <c r="I3239" i="1"/>
  <c r="I3240" i="1"/>
  <c r="I3241" i="1"/>
  <c r="I3242" i="1"/>
  <c r="M3242" i="1" s="1"/>
  <c r="I3243" i="1"/>
  <c r="I3244" i="1"/>
  <c r="I3245" i="1"/>
  <c r="I3246" i="1"/>
  <c r="M3246" i="1" s="1"/>
  <c r="I3247" i="1"/>
  <c r="I3248" i="1"/>
  <c r="I3249" i="1"/>
  <c r="I3250" i="1"/>
  <c r="M3250" i="1" s="1"/>
  <c r="I3251" i="1"/>
  <c r="I3252" i="1"/>
  <c r="I3253" i="1"/>
  <c r="I3254" i="1"/>
  <c r="M3254" i="1" s="1"/>
  <c r="I3255" i="1"/>
  <c r="I3256" i="1"/>
  <c r="I3257" i="1"/>
  <c r="I3258" i="1"/>
  <c r="M3258" i="1" s="1"/>
  <c r="I3259" i="1"/>
  <c r="I3260" i="1"/>
  <c r="I3261" i="1"/>
  <c r="I3262" i="1"/>
  <c r="M3262" i="1" s="1"/>
  <c r="I3263" i="1"/>
  <c r="I3264" i="1"/>
  <c r="I3265" i="1"/>
  <c r="I3266" i="1"/>
  <c r="M3266" i="1" s="1"/>
  <c r="I3267" i="1"/>
  <c r="I3268" i="1"/>
  <c r="I3269" i="1"/>
  <c r="I3270" i="1"/>
  <c r="M3270" i="1" s="1"/>
  <c r="I3271" i="1"/>
  <c r="I3272" i="1"/>
  <c r="I3273" i="1"/>
  <c r="I3274" i="1"/>
  <c r="M3274" i="1" s="1"/>
  <c r="I3275" i="1"/>
  <c r="I3276" i="1"/>
  <c r="I3277" i="1"/>
  <c r="I3278" i="1"/>
  <c r="M3278" i="1" s="1"/>
  <c r="I3279" i="1"/>
  <c r="I3280" i="1"/>
  <c r="I3281" i="1"/>
  <c r="I3282" i="1"/>
  <c r="M3282" i="1" s="1"/>
  <c r="I3283" i="1"/>
  <c r="I3284" i="1"/>
  <c r="I3285" i="1"/>
  <c r="I3286" i="1"/>
  <c r="M3286" i="1" s="1"/>
  <c r="I3287" i="1"/>
  <c r="I3288" i="1"/>
  <c r="I3289" i="1"/>
  <c r="I3290" i="1"/>
  <c r="M3290" i="1" s="1"/>
  <c r="I3291" i="1"/>
  <c r="I3292" i="1"/>
  <c r="I3293" i="1"/>
  <c r="I3294" i="1"/>
  <c r="M3294" i="1" s="1"/>
  <c r="I3295" i="1"/>
  <c r="I3296" i="1"/>
  <c r="I3297" i="1"/>
  <c r="I3298" i="1"/>
  <c r="M3298" i="1" s="1"/>
  <c r="I3299" i="1"/>
  <c r="I3300" i="1"/>
  <c r="I3301" i="1"/>
  <c r="I3302" i="1"/>
  <c r="M3302" i="1" s="1"/>
  <c r="I3303" i="1"/>
  <c r="I3304" i="1"/>
  <c r="I3305" i="1"/>
  <c r="I3306" i="1"/>
  <c r="M3306" i="1" s="1"/>
  <c r="I3307" i="1"/>
  <c r="I3308" i="1"/>
  <c r="I3309" i="1"/>
  <c r="I3310" i="1"/>
  <c r="M3310" i="1" s="1"/>
  <c r="I3311" i="1"/>
  <c r="I3312" i="1"/>
  <c r="I3313" i="1"/>
  <c r="I3314" i="1"/>
  <c r="M3314" i="1" s="1"/>
  <c r="I3315" i="1"/>
  <c r="I3316" i="1"/>
  <c r="I3317" i="1"/>
  <c r="I3318" i="1"/>
  <c r="M3318" i="1" s="1"/>
  <c r="I3319" i="1"/>
  <c r="I3320" i="1"/>
  <c r="I3321" i="1"/>
  <c r="I3322" i="1"/>
  <c r="M3322" i="1" s="1"/>
  <c r="I3323" i="1"/>
  <c r="I3324" i="1"/>
  <c r="I3325" i="1"/>
  <c r="I3326" i="1"/>
  <c r="M3326" i="1" s="1"/>
  <c r="I3327" i="1"/>
  <c r="I3328" i="1"/>
  <c r="I3329" i="1"/>
  <c r="I3330" i="1"/>
  <c r="M3330" i="1" s="1"/>
  <c r="I3331" i="1"/>
  <c r="I3332" i="1"/>
  <c r="I3333" i="1"/>
  <c r="I3334" i="1"/>
  <c r="M3334" i="1" s="1"/>
  <c r="I3335" i="1"/>
  <c r="I3336" i="1"/>
  <c r="I3337" i="1"/>
  <c r="I3338" i="1"/>
  <c r="M3338" i="1" s="1"/>
  <c r="I3339" i="1"/>
  <c r="I3340" i="1"/>
  <c r="I3341" i="1"/>
  <c r="I3342" i="1"/>
  <c r="M3342" i="1" s="1"/>
  <c r="I3343" i="1"/>
  <c r="I3344" i="1"/>
  <c r="I3345" i="1"/>
  <c r="I3346" i="1"/>
  <c r="M3346" i="1" s="1"/>
  <c r="I3347" i="1"/>
  <c r="I3348" i="1"/>
  <c r="I3349" i="1"/>
  <c r="I3350" i="1"/>
  <c r="M3350" i="1" s="1"/>
  <c r="I3351" i="1"/>
  <c r="I3352" i="1"/>
  <c r="I3353" i="1"/>
  <c r="I3354" i="1"/>
  <c r="M3354" i="1" s="1"/>
  <c r="I3355" i="1"/>
  <c r="I3356" i="1"/>
  <c r="I3357" i="1"/>
  <c r="I3358" i="1"/>
  <c r="M3358" i="1" s="1"/>
  <c r="I3359" i="1"/>
  <c r="I3360" i="1"/>
  <c r="I3361" i="1"/>
  <c r="I3362" i="1"/>
  <c r="M3362" i="1" s="1"/>
  <c r="I3363" i="1"/>
  <c r="I3364" i="1"/>
  <c r="I3365" i="1"/>
  <c r="I3366" i="1"/>
  <c r="M3366" i="1" s="1"/>
  <c r="I3367" i="1"/>
  <c r="I3368" i="1"/>
  <c r="I3369" i="1"/>
  <c r="I3370" i="1"/>
  <c r="M3370" i="1" s="1"/>
  <c r="I3371" i="1"/>
  <c r="I3372" i="1"/>
  <c r="I3373" i="1"/>
  <c r="I3374" i="1"/>
  <c r="M3374" i="1" s="1"/>
  <c r="I3375" i="1"/>
  <c r="I3376" i="1"/>
  <c r="I3377" i="1"/>
  <c r="I3378" i="1"/>
  <c r="M3378" i="1" s="1"/>
  <c r="I3379" i="1"/>
  <c r="I3380" i="1"/>
  <c r="I3381" i="1"/>
  <c r="I3382" i="1"/>
  <c r="M3382" i="1" s="1"/>
  <c r="I3383" i="1"/>
  <c r="I3384" i="1"/>
  <c r="I3385" i="1"/>
  <c r="I3386" i="1"/>
  <c r="M3386" i="1" s="1"/>
  <c r="I3387" i="1"/>
  <c r="I3388" i="1"/>
  <c r="I3389" i="1"/>
  <c r="I3390" i="1"/>
  <c r="M3390" i="1" s="1"/>
  <c r="I3391" i="1"/>
  <c r="I3392" i="1"/>
  <c r="I3393" i="1"/>
  <c r="I3394" i="1"/>
  <c r="M3394" i="1" s="1"/>
  <c r="I3395" i="1"/>
  <c r="I3396" i="1"/>
  <c r="I3397" i="1"/>
  <c r="I3398" i="1"/>
  <c r="M3398" i="1" s="1"/>
  <c r="I3399" i="1"/>
  <c r="I3400" i="1"/>
  <c r="I3401" i="1"/>
  <c r="I3402" i="1"/>
  <c r="M3402" i="1" s="1"/>
  <c r="I3403" i="1"/>
  <c r="I3404" i="1"/>
  <c r="I3405" i="1"/>
  <c r="I3406" i="1"/>
  <c r="M3406" i="1" s="1"/>
  <c r="I3407" i="1"/>
  <c r="I3408" i="1"/>
  <c r="I3409" i="1"/>
  <c r="I3410" i="1"/>
  <c r="M3410" i="1" s="1"/>
  <c r="I3411" i="1"/>
  <c r="I3412" i="1"/>
  <c r="I3413" i="1"/>
  <c r="I3414" i="1"/>
  <c r="M3414" i="1" s="1"/>
  <c r="I3415" i="1"/>
  <c r="I3416" i="1"/>
  <c r="I3417" i="1"/>
  <c r="I3418" i="1"/>
  <c r="M3418" i="1" s="1"/>
  <c r="I3419" i="1"/>
  <c r="I3420" i="1"/>
  <c r="I3421" i="1"/>
  <c r="I3422" i="1"/>
  <c r="M3422" i="1" s="1"/>
  <c r="I3423" i="1"/>
  <c r="I3424" i="1"/>
  <c r="I3425" i="1"/>
  <c r="I3426" i="1"/>
  <c r="M3426" i="1" s="1"/>
  <c r="I3427" i="1"/>
  <c r="I3428" i="1"/>
  <c r="I3429" i="1"/>
  <c r="I3430" i="1"/>
  <c r="M3430" i="1" s="1"/>
  <c r="I3431" i="1"/>
  <c r="I3432" i="1"/>
  <c r="I3433" i="1"/>
  <c r="I3434" i="1"/>
  <c r="M3434" i="1" s="1"/>
  <c r="I3435" i="1"/>
  <c r="I3436" i="1"/>
  <c r="I3437" i="1"/>
  <c r="I3438" i="1"/>
  <c r="M3438" i="1" s="1"/>
  <c r="I3439" i="1"/>
  <c r="I3440" i="1"/>
  <c r="I3441" i="1"/>
  <c r="I3442" i="1"/>
  <c r="M3442" i="1" s="1"/>
  <c r="I3443" i="1"/>
  <c r="I3444" i="1"/>
  <c r="I3445" i="1"/>
  <c r="I3446" i="1"/>
  <c r="M3446" i="1" s="1"/>
  <c r="I3447" i="1"/>
  <c r="I3448" i="1"/>
  <c r="I3449" i="1"/>
  <c r="I3450" i="1"/>
  <c r="M3450" i="1" s="1"/>
  <c r="I3451" i="1"/>
  <c r="I3452" i="1"/>
  <c r="I3453" i="1"/>
  <c r="I3454" i="1"/>
  <c r="M3454" i="1" s="1"/>
  <c r="I3455" i="1"/>
  <c r="I3456" i="1"/>
  <c r="I3457" i="1"/>
  <c r="I3458" i="1"/>
  <c r="M3458" i="1" s="1"/>
  <c r="I3459" i="1"/>
  <c r="I3460" i="1"/>
  <c r="I3461" i="1"/>
  <c r="I3462" i="1"/>
  <c r="M3462" i="1" s="1"/>
  <c r="I3463" i="1"/>
  <c r="I3464" i="1"/>
  <c r="I3465" i="1"/>
  <c r="I3466" i="1"/>
  <c r="M3466" i="1" s="1"/>
  <c r="I3467" i="1"/>
  <c r="I3468" i="1"/>
  <c r="I3469" i="1"/>
  <c r="I3470" i="1"/>
  <c r="M3470" i="1" s="1"/>
  <c r="I3471" i="1"/>
  <c r="I3472" i="1"/>
  <c r="I3473" i="1"/>
  <c r="I3474" i="1"/>
  <c r="M3474" i="1" s="1"/>
  <c r="I3475" i="1"/>
  <c r="I3476" i="1"/>
  <c r="I3477" i="1"/>
  <c r="I3478" i="1"/>
  <c r="M3478" i="1" s="1"/>
  <c r="I3479" i="1"/>
  <c r="I3480" i="1"/>
  <c r="I3481" i="1"/>
  <c r="I3482" i="1"/>
  <c r="M3482" i="1" s="1"/>
  <c r="I3483" i="1"/>
  <c r="I3484" i="1"/>
  <c r="I3485" i="1"/>
  <c r="I3486" i="1"/>
  <c r="M3486" i="1" s="1"/>
  <c r="I3487" i="1"/>
  <c r="I3488" i="1"/>
  <c r="I3489" i="1"/>
  <c r="I3490" i="1"/>
  <c r="M3490" i="1" s="1"/>
  <c r="I3491" i="1"/>
  <c r="I3492" i="1"/>
  <c r="I3493" i="1"/>
  <c r="I3494" i="1"/>
  <c r="M3494" i="1" s="1"/>
  <c r="I3495" i="1"/>
  <c r="I3496" i="1"/>
  <c r="I3497" i="1"/>
  <c r="I3498" i="1"/>
  <c r="M3498" i="1" s="1"/>
  <c r="I3499" i="1"/>
  <c r="I3500" i="1"/>
  <c r="I3501" i="1"/>
  <c r="I3502" i="1"/>
  <c r="M3502" i="1" s="1"/>
  <c r="I3503" i="1"/>
  <c r="I3504" i="1"/>
  <c r="I3505" i="1"/>
  <c r="I3506" i="1"/>
  <c r="M3506" i="1" s="1"/>
  <c r="I3507" i="1"/>
  <c r="I3508" i="1"/>
  <c r="I3509" i="1"/>
  <c r="I3510" i="1"/>
  <c r="M3510" i="1" s="1"/>
  <c r="I3511" i="1"/>
  <c r="I3512" i="1"/>
  <c r="I3513" i="1"/>
  <c r="I3514" i="1"/>
  <c r="M3514" i="1" s="1"/>
  <c r="I3515" i="1"/>
  <c r="I3516" i="1"/>
  <c r="I3517" i="1"/>
  <c r="I3518" i="1"/>
  <c r="M3518" i="1" s="1"/>
  <c r="I3519" i="1"/>
  <c r="I3520" i="1"/>
  <c r="I3521" i="1"/>
  <c r="I3522" i="1"/>
  <c r="M3522" i="1" s="1"/>
  <c r="I3523" i="1"/>
  <c r="I3524" i="1"/>
  <c r="I3525" i="1"/>
  <c r="I3526" i="1"/>
  <c r="M3526" i="1" s="1"/>
  <c r="I3527" i="1"/>
  <c r="I3528" i="1"/>
  <c r="I3529" i="1"/>
  <c r="I3530" i="1"/>
  <c r="M3530" i="1" s="1"/>
  <c r="I3531" i="1"/>
  <c r="I3532" i="1"/>
  <c r="I3533" i="1"/>
  <c r="I3534" i="1"/>
  <c r="M3534" i="1" s="1"/>
  <c r="I3535" i="1"/>
  <c r="I3536" i="1"/>
  <c r="I3537" i="1"/>
  <c r="I3538" i="1"/>
  <c r="M3538" i="1" s="1"/>
  <c r="I3539" i="1"/>
  <c r="I3540" i="1"/>
  <c r="I3541" i="1"/>
  <c r="I3542" i="1"/>
  <c r="M3542" i="1" s="1"/>
  <c r="I3543" i="1"/>
  <c r="I3544" i="1"/>
  <c r="I3545" i="1"/>
  <c r="I3546" i="1"/>
  <c r="M3546" i="1" s="1"/>
  <c r="I3547" i="1"/>
  <c r="I3548" i="1"/>
  <c r="I3549" i="1"/>
  <c r="I3550" i="1"/>
  <c r="M3550" i="1" s="1"/>
  <c r="I3551" i="1"/>
  <c r="I3552" i="1"/>
  <c r="I3553" i="1"/>
  <c r="I3554" i="1"/>
  <c r="M3554" i="1" s="1"/>
  <c r="I3555" i="1"/>
  <c r="I3556" i="1"/>
  <c r="I3557" i="1"/>
  <c r="I3558" i="1"/>
  <c r="M3558" i="1" s="1"/>
  <c r="I3559" i="1"/>
  <c r="I3560" i="1"/>
  <c r="I3561" i="1"/>
  <c r="I3562" i="1"/>
  <c r="M3562" i="1" s="1"/>
  <c r="I3563" i="1"/>
  <c r="I3564" i="1"/>
  <c r="I3565" i="1"/>
  <c r="I3566" i="1"/>
  <c r="M3566" i="1" s="1"/>
  <c r="I3567" i="1"/>
  <c r="I3568" i="1"/>
  <c r="I3569" i="1"/>
  <c r="I3570" i="1"/>
  <c r="M3570" i="1" s="1"/>
  <c r="I3571" i="1"/>
  <c r="I3572" i="1"/>
  <c r="I3573" i="1"/>
  <c r="I3574" i="1"/>
  <c r="M3574" i="1" s="1"/>
  <c r="I3575" i="1"/>
  <c r="I3576" i="1"/>
  <c r="I3577" i="1"/>
  <c r="I3578" i="1"/>
  <c r="M3578" i="1" s="1"/>
  <c r="I3579" i="1"/>
  <c r="I3580" i="1"/>
  <c r="I3581" i="1"/>
  <c r="I3582" i="1"/>
  <c r="M3582" i="1" s="1"/>
  <c r="I3583" i="1"/>
  <c r="I3584" i="1"/>
  <c r="I3585" i="1"/>
  <c r="I3586" i="1"/>
  <c r="M3586" i="1" s="1"/>
  <c r="I3587" i="1"/>
  <c r="I3588" i="1"/>
  <c r="I3589" i="1"/>
  <c r="I3590" i="1"/>
  <c r="M3590" i="1" s="1"/>
  <c r="I3591" i="1"/>
  <c r="I3592" i="1"/>
  <c r="I3593" i="1"/>
  <c r="I3594" i="1"/>
  <c r="M3594" i="1" s="1"/>
  <c r="I3595" i="1"/>
  <c r="I3596" i="1"/>
  <c r="I3597" i="1"/>
  <c r="I3598" i="1"/>
  <c r="M3598" i="1" s="1"/>
  <c r="I3599" i="1"/>
  <c r="I3600" i="1"/>
  <c r="I3601" i="1"/>
  <c r="I3602" i="1"/>
  <c r="M3602" i="1" s="1"/>
  <c r="I3603" i="1"/>
  <c r="I3604" i="1"/>
  <c r="I3605" i="1"/>
  <c r="I3606" i="1"/>
  <c r="M3606" i="1" s="1"/>
  <c r="I3607" i="1"/>
  <c r="I3608" i="1"/>
  <c r="I3609" i="1"/>
  <c r="I3610" i="1"/>
  <c r="M3610" i="1" s="1"/>
  <c r="I3611" i="1"/>
  <c r="I3612" i="1"/>
  <c r="I3613" i="1"/>
  <c r="I3614" i="1"/>
  <c r="M3614" i="1" s="1"/>
  <c r="I3615" i="1"/>
  <c r="I3616" i="1"/>
  <c r="I3617" i="1"/>
  <c r="I3618" i="1"/>
  <c r="M3618" i="1" s="1"/>
  <c r="I3619" i="1"/>
  <c r="I3620" i="1"/>
  <c r="I3621" i="1"/>
  <c r="I3622" i="1"/>
  <c r="M3622" i="1" s="1"/>
  <c r="I3623" i="1"/>
  <c r="I3624" i="1"/>
  <c r="I3625" i="1"/>
  <c r="I3626" i="1"/>
  <c r="M3626" i="1" s="1"/>
  <c r="I3627" i="1"/>
  <c r="I3628" i="1"/>
  <c r="I3629" i="1"/>
  <c r="I3630" i="1"/>
  <c r="M3630" i="1" s="1"/>
  <c r="I3631" i="1"/>
  <c r="I3632" i="1"/>
  <c r="I3633" i="1"/>
  <c r="I3634" i="1"/>
  <c r="M3634" i="1" s="1"/>
  <c r="I3635" i="1"/>
  <c r="I3636" i="1"/>
  <c r="I3637" i="1"/>
  <c r="I3638" i="1"/>
  <c r="M3638" i="1" s="1"/>
  <c r="I3639" i="1"/>
  <c r="I3640" i="1"/>
  <c r="I3641" i="1"/>
  <c r="I3642" i="1"/>
  <c r="M3642" i="1" s="1"/>
  <c r="I3643" i="1"/>
  <c r="I3644" i="1"/>
  <c r="I3645" i="1"/>
  <c r="I3646" i="1"/>
  <c r="M3646" i="1" s="1"/>
  <c r="I3647" i="1"/>
  <c r="I3648" i="1"/>
  <c r="I3649" i="1"/>
  <c r="I3650" i="1"/>
  <c r="M3650" i="1" s="1"/>
  <c r="I3651" i="1"/>
  <c r="I3652" i="1"/>
  <c r="I3653" i="1"/>
  <c r="I3654" i="1"/>
  <c r="M3654" i="1" s="1"/>
  <c r="I3655" i="1"/>
  <c r="I3656" i="1"/>
  <c r="I3657" i="1"/>
  <c r="I3658" i="1"/>
  <c r="M3658" i="1" s="1"/>
  <c r="I3659" i="1"/>
  <c r="I3660" i="1"/>
  <c r="I3661" i="1"/>
  <c r="I3662" i="1"/>
  <c r="M3662" i="1" s="1"/>
  <c r="I3663" i="1"/>
  <c r="I3664" i="1"/>
  <c r="I3665" i="1"/>
  <c r="I3666" i="1"/>
  <c r="M3666" i="1" s="1"/>
  <c r="I3667" i="1"/>
  <c r="I3668" i="1"/>
  <c r="I3669" i="1"/>
  <c r="I3670" i="1"/>
  <c r="M3670" i="1" s="1"/>
  <c r="I3671" i="1"/>
  <c r="I3672" i="1"/>
  <c r="I3673" i="1"/>
  <c r="I3674" i="1"/>
  <c r="M3674" i="1" s="1"/>
  <c r="I3675" i="1"/>
  <c r="I3676" i="1"/>
  <c r="I3677" i="1"/>
  <c r="I3678" i="1"/>
  <c r="M3678" i="1" s="1"/>
  <c r="I3679" i="1"/>
  <c r="I3680" i="1"/>
  <c r="I3681" i="1"/>
  <c r="I3682" i="1"/>
  <c r="M3682" i="1" s="1"/>
  <c r="I3683" i="1"/>
  <c r="I3684" i="1"/>
  <c r="I3685" i="1"/>
  <c r="I3686" i="1"/>
  <c r="M3686" i="1" s="1"/>
  <c r="I3687" i="1"/>
  <c r="I3688" i="1"/>
  <c r="I3689" i="1"/>
  <c r="I3690" i="1"/>
  <c r="M3690" i="1" s="1"/>
  <c r="I3691" i="1"/>
  <c r="I3692" i="1"/>
  <c r="I3693" i="1"/>
  <c r="I3694" i="1"/>
  <c r="M3694" i="1" s="1"/>
  <c r="I3695" i="1"/>
  <c r="I3696" i="1"/>
  <c r="I3697" i="1"/>
  <c r="I3698" i="1"/>
  <c r="M3698" i="1" s="1"/>
  <c r="I3699" i="1"/>
  <c r="I3700" i="1"/>
  <c r="I3701" i="1"/>
  <c r="I3702" i="1"/>
  <c r="M3702" i="1" s="1"/>
  <c r="I3703" i="1"/>
  <c r="I3704" i="1"/>
  <c r="I3705" i="1"/>
  <c r="I3706" i="1"/>
  <c r="M3706" i="1" s="1"/>
  <c r="I3707" i="1"/>
  <c r="I3708" i="1"/>
  <c r="I3709" i="1"/>
  <c r="I3710" i="1"/>
  <c r="M3710" i="1" s="1"/>
  <c r="I3711" i="1"/>
  <c r="I3712" i="1"/>
  <c r="I3713" i="1"/>
  <c r="I3714" i="1"/>
  <c r="M3714" i="1" s="1"/>
  <c r="I3715" i="1"/>
  <c r="I3716" i="1"/>
  <c r="I3717" i="1"/>
  <c r="I3718" i="1"/>
  <c r="M3718" i="1" s="1"/>
  <c r="I3719" i="1"/>
  <c r="I3720" i="1"/>
  <c r="I3721" i="1"/>
  <c r="I3722" i="1"/>
  <c r="M3722" i="1" s="1"/>
  <c r="I3723" i="1"/>
  <c r="I3724" i="1"/>
  <c r="I3725" i="1"/>
  <c r="I3726" i="1"/>
  <c r="M3726" i="1" s="1"/>
  <c r="I3727" i="1"/>
  <c r="I3728" i="1"/>
  <c r="I3729" i="1"/>
  <c r="I3730" i="1"/>
  <c r="M3730" i="1" s="1"/>
  <c r="I3731" i="1"/>
  <c r="I3732" i="1"/>
  <c r="I3733" i="1"/>
  <c r="I3734" i="1"/>
  <c r="M3734" i="1" s="1"/>
  <c r="I3735" i="1"/>
  <c r="I3736" i="1"/>
  <c r="I3737" i="1"/>
  <c r="I3738" i="1"/>
  <c r="M3738" i="1" s="1"/>
  <c r="I3739" i="1"/>
  <c r="I3740" i="1"/>
  <c r="I3741" i="1"/>
  <c r="I3742" i="1"/>
  <c r="M3742" i="1" s="1"/>
  <c r="I3743" i="1"/>
  <c r="I3744" i="1"/>
  <c r="I3745" i="1"/>
  <c r="I3746" i="1"/>
  <c r="M3746" i="1" s="1"/>
  <c r="I3747" i="1"/>
  <c r="I3748" i="1"/>
  <c r="I3749" i="1"/>
  <c r="I3750" i="1"/>
  <c r="M3750" i="1" s="1"/>
  <c r="I3751" i="1"/>
  <c r="I3752" i="1"/>
  <c r="I3753" i="1"/>
  <c r="I3754" i="1"/>
  <c r="M3754" i="1" s="1"/>
  <c r="I3755" i="1"/>
  <c r="I3756" i="1"/>
  <c r="I3757" i="1"/>
  <c r="I3758" i="1"/>
  <c r="M3758" i="1" s="1"/>
  <c r="I3759" i="1"/>
  <c r="I3760" i="1"/>
  <c r="I3761" i="1"/>
  <c r="I3762" i="1"/>
  <c r="M3762" i="1" s="1"/>
  <c r="I3763" i="1"/>
  <c r="I3764" i="1"/>
  <c r="I3765" i="1"/>
  <c r="I3766" i="1"/>
  <c r="M3766" i="1" s="1"/>
  <c r="I3767" i="1"/>
  <c r="I3768" i="1"/>
  <c r="I3769" i="1"/>
  <c r="I3770" i="1"/>
  <c r="M3770" i="1" s="1"/>
  <c r="I3771" i="1"/>
  <c r="I3772" i="1"/>
  <c r="I3773" i="1"/>
  <c r="I3774" i="1"/>
  <c r="M3774" i="1" s="1"/>
  <c r="I3775" i="1"/>
  <c r="I3776" i="1"/>
  <c r="I3777" i="1"/>
  <c r="I3778" i="1"/>
  <c r="M3778" i="1" s="1"/>
  <c r="I3779" i="1"/>
  <c r="I3780" i="1"/>
  <c r="I3781" i="1"/>
  <c r="I3782" i="1"/>
  <c r="M3782" i="1" s="1"/>
  <c r="I3783" i="1"/>
  <c r="I3784" i="1"/>
  <c r="I3785" i="1"/>
  <c r="I3786" i="1"/>
  <c r="M3786" i="1" s="1"/>
  <c r="I3787" i="1"/>
  <c r="I3788" i="1"/>
  <c r="I3789" i="1"/>
  <c r="I3790" i="1"/>
  <c r="M3790" i="1" s="1"/>
  <c r="I3791" i="1"/>
  <c r="I3792" i="1"/>
  <c r="I3793" i="1"/>
  <c r="I3794" i="1"/>
  <c r="M3794" i="1" s="1"/>
  <c r="I3795" i="1"/>
  <c r="I3796" i="1"/>
  <c r="I3797" i="1"/>
  <c r="I3798" i="1"/>
  <c r="M3798" i="1" s="1"/>
  <c r="I3799" i="1"/>
  <c r="I3800" i="1"/>
  <c r="I3801" i="1"/>
  <c r="I3802" i="1"/>
  <c r="M3802" i="1" s="1"/>
  <c r="I3803" i="1"/>
  <c r="I3804" i="1"/>
  <c r="I3805" i="1"/>
  <c r="I3806" i="1"/>
  <c r="M3806" i="1" s="1"/>
  <c r="I3807" i="1"/>
  <c r="I3808" i="1"/>
  <c r="I3809" i="1"/>
  <c r="I3810" i="1"/>
  <c r="M3810" i="1" s="1"/>
  <c r="I3811" i="1"/>
  <c r="I3812" i="1"/>
  <c r="I3813" i="1"/>
  <c r="I3814" i="1"/>
  <c r="M3814" i="1" s="1"/>
  <c r="I3815" i="1"/>
  <c r="I3816" i="1"/>
  <c r="I3817" i="1"/>
  <c r="I3818" i="1"/>
  <c r="M3818" i="1" s="1"/>
  <c r="I3819" i="1"/>
  <c r="I3820" i="1"/>
  <c r="I3821" i="1"/>
  <c r="I3822" i="1"/>
  <c r="M3822" i="1" s="1"/>
  <c r="I3823" i="1"/>
  <c r="I3824" i="1"/>
  <c r="I3825" i="1"/>
  <c r="I3826" i="1"/>
  <c r="M3826" i="1" s="1"/>
  <c r="I3827" i="1"/>
  <c r="I3828" i="1"/>
  <c r="I3829" i="1"/>
  <c r="I3830" i="1"/>
  <c r="M3830" i="1" s="1"/>
  <c r="I3831" i="1"/>
  <c r="I3832" i="1"/>
  <c r="I3833" i="1"/>
  <c r="I3834" i="1"/>
  <c r="M3834" i="1" s="1"/>
  <c r="I3835" i="1"/>
  <c r="I3836" i="1"/>
  <c r="I3837" i="1"/>
  <c r="I3838" i="1"/>
  <c r="M3838" i="1" s="1"/>
  <c r="I3839" i="1"/>
  <c r="I3840" i="1"/>
  <c r="I3841" i="1"/>
  <c r="I3842" i="1"/>
  <c r="M3842" i="1" s="1"/>
  <c r="I3843" i="1"/>
  <c r="I3844" i="1"/>
  <c r="I3845" i="1"/>
  <c r="I3846" i="1"/>
  <c r="M3846" i="1" s="1"/>
  <c r="I3847" i="1"/>
  <c r="I3848" i="1"/>
  <c r="I3849" i="1"/>
  <c r="I3850" i="1"/>
  <c r="M3850" i="1" s="1"/>
  <c r="I3851" i="1"/>
  <c r="I3852" i="1"/>
  <c r="I3853" i="1"/>
  <c r="I3854" i="1"/>
  <c r="M3854" i="1" s="1"/>
  <c r="I3855" i="1"/>
  <c r="I3856" i="1"/>
  <c r="I3857" i="1"/>
  <c r="I3858" i="1"/>
  <c r="M3858" i="1" s="1"/>
  <c r="I3859" i="1"/>
  <c r="I3860" i="1"/>
  <c r="I3861" i="1"/>
  <c r="I3862" i="1"/>
  <c r="M3862" i="1" s="1"/>
  <c r="I3863" i="1"/>
  <c r="I3864" i="1"/>
  <c r="I3865" i="1"/>
  <c r="I3866" i="1"/>
  <c r="M3866" i="1" s="1"/>
  <c r="I3867" i="1"/>
  <c r="I3868" i="1"/>
  <c r="I3869" i="1"/>
  <c r="I3870" i="1"/>
  <c r="M3870" i="1" s="1"/>
  <c r="I3871" i="1"/>
  <c r="I3872" i="1"/>
  <c r="I3873" i="1"/>
  <c r="I3874" i="1"/>
  <c r="M3874" i="1" s="1"/>
  <c r="I3875" i="1"/>
  <c r="I3876" i="1"/>
  <c r="I3877" i="1"/>
  <c r="I3878" i="1"/>
  <c r="M3878" i="1" s="1"/>
  <c r="I3879" i="1"/>
  <c r="I3880" i="1"/>
  <c r="I3881" i="1"/>
  <c r="I3882" i="1"/>
  <c r="M3882" i="1" s="1"/>
  <c r="I3883" i="1"/>
  <c r="I3884" i="1"/>
  <c r="I3885" i="1"/>
  <c r="I3886" i="1"/>
  <c r="M3886" i="1" s="1"/>
  <c r="I3887" i="1"/>
  <c r="I3888" i="1"/>
  <c r="I3889" i="1"/>
  <c r="I3890" i="1"/>
  <c r="M3890" i="1" s="1"/>
  <c r="I3891" i="1"/>
  <c r="I3892" i="1"/>
  <c r="I3893" i="1"/>
  <c r="I3894" i="1"/>
  <c r="M3894" i="1" s="1"/>
  <c r="I3895" i="1"/>
  <c r="I3896" i="1"/>
  <c r="I3897" i="1"/>
  <c r="I3898" i="1"/>
  <c r="M3898" i="1" s="1"/>
  <c r="I3899" i="1"/>
  <c r="I3900" i="1"/>
  <c r="I3901" i="1"/>
  <c r="I3902" i="1"/>
  <c r="M3902" i="1" s="1"/>
  <c r="I3903" i="1"/>
  <c r="I3904" i="1"/>
  <c r="I3905" i="1"/>
  <c r="I3906" i="1"/>
  <c r="M3906" i="1" s="1"/>
  <c r="I3907" i="1"/>
  <c r="I3908" i="1"/>
  <c r="I3909" i="1"/>
  <c r="I3910" i="1"/>
  <c r="M3910" i="1" s="1"/>
  <c r="I3911" i="1"/>
  <c r="I3912" i="1"/>
  <c r="I3913" i="1"/>
  <c r="I3914" i="1"/>
  <c r="M3914" i="1" s="1"/>
  <c r="I3915" i="1"/>
  <c r="I3916" i="1"/>
  <c r="I3917" i="1"/>
  <c r="I3918" i="1"/>
  <c r="M3918" i="1" s="1"/>
  <c r="I3919" i="1"/>
  <c r="I3920" i="1"/>
  <c r="I3921" i="1"/>
  <c r="I3922" i="1"/>
  <c r="M3922" i="1" s="1"/>
  <c r="I3923" i="1"/>
  <c r="I3924" i="1"/>
  <c r="I3925" i="1"/>
  <c r="I3926" i="1"/>
  <c r="M3926" i="1" s="1"/>
  <c r="I3927" i="1"/>
  <c r="I3928" i="1"/>
  <c r="I3929" i="1"/>
  <c r="I3930" i="1"/>
  <c r="M3930" i="1" s="1"/>
  <c r="I3931" i="1"/>
  <c r="I3932" i="1"/>
  <c r="I3933" i="1"/>
  <c r="I3934" i="1"/>
  <c r="M3934" i="1" s="1"/>
  <c r="I3935" i="1"/>
  <c r="I3936" i="1"/>
  <c r="I3937" i="1"/>
  <c r="I3938" i="1"/>
  <c r="M3938" i="1" s="1"/>
  <c r="I3939" i="1"/>
  <c r="I3940" i="1"/>
  <c r="I3941" i="1"/>
  <c r="I3942" i="1"/>
  <c r="M3942" i="1" s="1"/>
  <c r="I3943" i="1"/>
  <c r="I3944" i="1"/>
  <c r="I3945" i="1"/>
  <c r="I3946" i="1"/>
  <c r="M3946" i="1" s="1"/>
  <c r="I3947" i="1"/>
  <c r="I3948" i="1"/>
  <c r="I3949" i="1"/>
  <c r="I3950" i="1"/>
  <c r="M3950" i="1" s="1"/>
  <c r="I3951" i="1"/>
  <c r="I3952" i="1"/>
  <c r="I3953" i="1"/>
  <c r="I3954" i="1"/>
  <c r="M3954" i="1" s="1"/>
  <c r="I3955" i="1"/>
  <c r="I3956" i="1"/>
  <c r="I3957" i="1"/>
  <c r="I3958" i="1"/>
  <c r="M3958" i="1" s="1"/>
  <c r="I3959" i="1"/>
  <c r="I3960" i="1"/>
  <c r="I3961" i="1"/>
  <c r="I3962" i="1"/>
  <c r="M3962" i="1" s="1"/>
  <c r="I3963" i="1"/>
  <c r="I3964" i="1"/>
  <c r="I3965" i="1"/>
  <c r="I3966" i="1"/>
  <c r="M3966" i="1" s="1"/>
  <c r="I3967" i="1"/>
  <c r="I3968" i="1"/>
  <c r="I3969" i="1"/>
  <c r="I3970" i="1"/>
  <c r="M3970" i="1" s="1"/>
  <c r="I3971" i="1"/>
  <c r="I3972" i="1"/>
  <c r="I3973" i="1"/>
  <c r="I3974" i="1"/>
  <c r="M3974" i="1" s="1"/>
  <c r="I3975" i="1"/>
  <c r="I3976" i="1"/>
  <c r="I3977" i="1"/>
  <c r="I3978" i="1"/>
  <c r="M3978" i="1" s="1"/>
  <c r="I3979" i="1"/>
  <c r="I3980" i="1"/>
  <c r="I3981" i="1"/>
  <c r="I3982" i="1"/>
  <c r="M3982" i="1" s="1"/>
  <c r="I3983" i="1"/>
  <c r="I3984" i="1"/>
  <c r="I3985" i="1"/>
  <c r="I3986" i="1"/>
  <c r="M3986" i="1" s="1"/>
  <c r="I3987" i="1"/>
  <c r="I3988" i="1"/>
  <c r="I3989" i="1"/>
  <c r="I3990" i="1"/>
  <c r="M3990" i="1" s="1"/>
  <c r="I3991" i="1"/>
  <c r="I3992" i="1"/>
  <c r="I3993" i="1"/>
  <c r="I3994" i="1"/>
  <c r="M3994" i="1" s="1"/>
  <c r="I3995" i="1"/>
  <c r="I3996" i="1"/>
  <c r="I3997" i="1"/>
  <c r="I3998" i="1"/>
  <c r="M3998" i="1" s="1"/>
  <c r="I3999" i="1"/>
  <c r="I4000" i="1"/>
  <c r="I4001" i="1"/>
  <c r="I4002" i="1"/>
  <c r="M4002" i="1" s="1"/>
  <c r="I4003" i="1"/>
  <c r="I4004" i="1"/>
  <c r="I4005" i="1"/>
  <c r="I4006" i="1"/>
  <c r="M4006" i="1" s="1"/>
  <c r="I4007" i="1"/>
  <c r="I4008" i="1"/>
  <c r="I4009" i="1"/>
  <c r="I4010" i="1"/>
  <c r="M4010" i="1" s="1"/>
  <c r="I4011" i="1"/>
  <c r="I4012" i="1"/>
  <c r="I4013" i="1"/>
  <c r="I4014" i="1"/>
  <c r="M4014" i="1" s="1"/>
  <c r="I4015" i="1"/>
  <c r="I4016" i="1"/>
  <c r="I4017" i="1"/>
  <c r="I4018" i="1"/>
  <c r="M4018" i="1" s="1"/>
  <c r="I4019" i="1"/>
  <c r="I4020" i="1"/>
  <c r="I4021" i="1"/>
  <c r="I4022" i="1"/>
  <c r="M4022" i="1" s="1"/>
  <c r="I4023" i="1"/>
  <c r="I4024" i="1"/>
  <c r="I4025" i="1"/>
  <c r="I4026" i="1"/>
  <c r="M4026" i="1" s="1"/>
  <c r="I4027" i="1"/>
  <c r="I4028" i="1"/>
  <c r="I4029" i="1"/>
  <c r="I4030" i="1"/>
  <c r="M4030" i="1" s="1"/>
  <c r="I4031" i="1"/>
  <c r="I4032" i="1"/>
  <c r="I4033" i="1"/>
  <c r="I4034" i="1"/>
  <c r="M4034" i="1" s="1"/>
  <c r="I4035" i="1"/>
  <c r="I4036" i="1"/>
  <c r="I4037" i="1"/>
  <c r="I4038" i="1"/>
  <c r="M4038" i="1" s="1"/>
  <c r="I4039" i="1"/>
  <c r="I4040" i="1"/>
  <c r="I4041" i="1"/>
  <c r="I4042" i="1"/>
  <c r="M4042" i="1" s="1"/>
  <c r="I4043" i="1"/>
  <c r="I4044" i="1"/>
  <c r="I4045" i="1"/>
  <c r="I4046" i="1"/>
  <c r="M4046" i="1" s="1"/>
  <c r="I4047" i="1"/>
  <c r="I4048" i="1"/>
  <c r="I4049" i="1"/>
  <c r="I4050" i="1"/>
  <c r="M4050" i="1" s="1"/>
  <c r="I4051" i="1"/>
  <c r="I4052" i="1"/>
  <c r="I4053" i="1"/>
  <c r="I4054" i="1"/>
  <c r="M4054" i="1" s="1"/>
  <c r="I4055" i="1"/>
  <c r="I4056" i="1"/>
  <c r="I4057" i="1"/>
  <c r="I4058" i="1"/>
  <c r="M4058" i="1" s="1"/>
  <c r="I4059" i="1"/>
  <c r="I4060" i="1"/>
  <c r="I4061" i="1"/>
  <c r="I4062" i="1"/>
  <c r="M4062" i="1" s="1"/>
  <c r="I4063" i="1"/>
  <c r="I4064" i="1"/>
  <c r="I4065" i="1"/>
  <c r="I4066" i="1"/>
  <c r="M4066" i="1" s="1"/>
  <c r="I4067" i="1"/>
  <c r="I4068" i="1"/>
  <c r="I4069" i="1"/>
  <c r="I4070" i="1"/>
  <c r="M4070" i="1" s="1"/>
  <c r="I4071" i="1"/>
  <c r="I4072" i="1"/>
  <c r="I4073" i="1"/>
  <c r="I4074" i="1"/>
  <c r="M4074" i="1" s="1"/>
  <c r="I4075" i="1"/>
  <c r="I4076" i="1"/>
  <c r="I4077" i="1"/>
  <c r="I4078" i="1"/>
  <c r="M4078" i="1" s="1"/>
  <c r="I4079" i="1"/>
  <c r="I4080" i="1"/>
  <c r="I4081" i="1"/>
  <c r="I4082" i="1"/>
  <c r="M4082" i="1" s="1"/>
  <c r="I4083" i="1"/>
  <c r="I4084" i="1"/>
  <c r="I4085" i="1"/>
  <c r="I4086" i="1"/>
  <c r="M4086" i="1" s="1"/>
  <c r="I4087" i="1"/>
  <c r="I4088" i="1"/>
  <c r="I4089" i="1"/>
  <c r="I4090" i="1"/>
  <c r="M4090" i="1" s="1"/>
  <c r="I4091" i="1"/>
  <c r="I4092" i="1"/>
  <c r="I4093" i="1"/>
  <c r="I4094" i="1"/>
  <c r="M4094" i="1" s="1"/>
  <c r="I4095" i="1"/>
  <c r="I4096" i="1"/>
  <c r="I4097" i="1"/>
  <c r="I4098" i="1"/>
  <c r="M4098" i="1" s="1"/>
  <c r="I4099" i="1"/>
  <c r="I4100" i="1"/>
  <c r="I4101" i="1"/>
  <c r="I4102" i="1"/>
  <c r="M4102" i="1" s="1"/>
  <c r="I4103" i="1"/>
  <c r="I4104" i="1"/>
  <c r="I4105" i="1"/>
  <c r="I4106" i="1"/>
  <c r="M4106" i="1" s="1"/>
  <c r="I4107" i="1"/>
  <c r="I4108" i="1"/>
  <c r="I4109" i="1"/>
  <c r="I4110" i="1"/>
  <c r="M4110" i="1" s="1"/>
  <c r="I4111" i="1"/>
  <c r="I4112" i="1"/>
  <c r="I4113" i="1"/>
  <c r="I4114" i="1"/>
  <c r="M4114" i="1" s="1"/>
  <c r="I4115" i="1"/>
  <c r="I4116" i="1"/>
  <c r="I4117" i="1"/>
  <c r="I4118" i="1"/>
  <c r="M4118" i="1" s="1"/>
  <c r="I4119" i="1"/>
  <c r="I4120" i="1"/>
  <c r="I4121" i="1"/>
  <c r="I4122" i="1"/>
  <c r="M4122" i="1" s="1"/>
  <c r="I4123" i="1"/>
  <c r="I4124" i="1"/>
  <c r="I4125" i="1"/>
  <c r="I4126" i="1"/>
  <c r="M4126" i="1" s="1"/>
  <c r="I4127" i="1"/>
  <c r="I4128" i="1"/>
  <c r="I4129" i="1"/>
  <c r="I4130" i="1"/>
  <c r="M4130" i="1" s="1"/>
  <c r="I4131" i="1"/>
  <c r="I4132" i="1"/>
  <c r="I4133" i="1"/>
  <c r="I4134" i="1"/>
  <c r="M4134" i="1" s="1"/>
  <c r="I4135" i="1"/>
  <c r="I4136" i="1"/>
  <c r="I4137" i="1"/>
  <c r="I4138" i="1"/>
  <c r="M4138" i="1" s="1"/>
  <c r="I4139" i="1"/>
  <c r="I4140" i="1"/>
  <c r="I4141" i="1"/>
  <c r="I4142" i="1"/>
  <c r="M4142" i="1" s="1"/>
  <c r="I4143" i="1"/>
  <c r="I4144" i="1"/>
  <c r="I4145" i="1"/>
  <c r="I4146" i="1"/>
  <c r="M4146" i="1" s="1"/>
  <c r="I4147" i="1"/>
  <c r="I4148" i="1"/>
  <c r="I4149" i="1"/>
  <c r="I4150" i="1"/>
  <c r="M4150" i="1" s="1"/>
  <c r="I4151" i="1"/>
  <c r="I4152" i="1"/>
  <c r="I4153" i="1"/>
  <c r="I4154" i="1"/>
  <c r="M4154" i="1" s="1"/>
  <c r="I4155" i="1"/>
  <c r="I4156" i="1"/>
  <c r="I4157" i="1"/>
  <c r="I4158" i="1"/>
  <c r="M4158" i="1" s="1"/>
  <c r="I4159" i="1"/>
  <c r="I4160" i="1"/>
  <c r="I4161" i="1"/>
  <c r="I4162" i="1"/>
  <c r="M4162" i="1" s="1"/>
  <c r="I4163" i="1"/>
  <c r="I4164" i="1"/>
  <c r="I4165" i="1"/>
  <c r="I4166" i="1"/>
  <c r="M4166" i="1" s="1"/>
  <c r="I4167" i="1"/>
  <c r="I4168" i="1"/>
  <c r="I4169" i="1"/>
  <c r="I4170" i="1"/>
  <c r="M4170" i="1" s="1"/>
  <c r="I4171" i="1"/>
  <c r="I4172" i="1"/>
  <c r="I4173" i="1"/>
  <c r="I4174" i="1"/>
  <c r="M4174" i="1" s="1"/>
  <c r="I4175" i="1"/>
  <c r="I4176" i="1"/>
  <c r="I4177" i="1"/>
  <c r="I4178" i="1"/>
  <c r="M4178" i="1" s="1"/>
  <c r="I4179" i="1"/>
  <c r="I4180" i="1"/>
  <c r="I4181" i="1"/>
  <c r="I4182" i="1"/>
  <c r="M4182" i="1" s="1"/>
  <c r="I4183" i="1"/>
  <c r="I4184" i="1"/>
  <c r="I4185" i="1"/>
  <c r="I4186" i="1"/>
  <c r="M4186" i="1" s="1"/>
  <c r="I4187" i="1"/>
  <c r="I4188" i="1"/>
  <c r="I4189" i="1"/>
  <c r="I4190" i="1"/>
  <c r="M4190" i="1" s="1"/>
  <c r="I4191" i="1"/>
  <c r="I4192" i="1"/>
  <c r="I4193" i="1"/>
  <c r="I4194" i="1"/>
  <c r="M4194" i="1" s="1"/>
  <c r="I4195" i="1"/>
  <c r="I4196" i="1"/>
  <c r="I4197" i="1"/>
  <c r="I4198" i="1"/>
  <c r="M4198" i="1" s="1"/>
  <c r="I4199" i="1"/>
  <c r="I4200" i="1"/>
  <c r="I4201" i="1"/>
  <c r="I4202" i="1"/>
  <c r="M4202" i="1" s="1"/>
  <c r="I4203" i="1"/>
  <c r="I4204" i="1"/>
  <c r="I4205" i="1"/>
  <c r="I4206" i="1"/>
  <c r="M4206" i="1" s="1"/>
  <c r="I4207" i="1"/>
  <c r="I4208" i="1"/>
  <c r="I4209" i="1"/>
  <c r="I4210" i="1"/>
  <c r="M4210" i="1" s="1"/>
  <c r="I4211" i="1"/>
  <c r="I4212" i="1"/>
  <c r="I4213" i="1"/>
  <c r="I4214" i="1"/>
  <c r="M4214" i="1" s="1"/>
  <c r="I4215" i="1"/>
  <c r="I4216" i="1"/>
  <c r="I4217" i="1"/>
  <c r="I4218" i="1"/>
  <c r="M4218" i="1" s="1"/>
  <c r="I4219" i="1"/>
  <c r="I4220" i="1"/>
  <c r="I4221" i="1"/>
  <c r="I4222" i="1"/>
  <c r="M4222" i="1" s="1"/>
  <c r="I4223" i="1"/>
  <c r="I4224" i="1"/>
  <c r="I4225" i="1"/>
  <c r="I4226" i="1"/>
  <c r="M4226" i="1" s="1"/>
  <c r="I4227" i="1"/>
  <c r="I4228" i="1"/>
  <c r="I4229" i="1"/>
  <c r="I4230" i="1"/>
  <c r="M4230" i="1" s="1"/>
  <c r="I4231" i="1"/>
  <c r="I4232" i="1"/>
  <c r="I4233" i="1"/>
  <c r="I4234" i="1"/>
  <c r="M4234" i="1" s="1"/>
  <c r="I4235" i="1"/>
  <c r="I4236" i="1"/>
  <c r="I4237" i="1"/>
  <c r="I4238" i="1"/>
  <c r="M4238" i="1" s="1"/>
  <c r="I4239" i="1"/>
  <c r="I4240" i="1"/>
  <c r="I4241" i="1"/>
  <c r="I4242" i="1"/>
  <c r="M4242" i="1" s="1"/>
  <c r="I4243" i="1"/>
  <c r="I4244" i="1"/>
  <c r="I4245" i="1"/>
  <c r="I4246" i="1"/>
  <c r="M4246" i="1" s="1"/>
  <c r="I4247" i="1"/>
  <c r="I4248" i="1"/>
  <c r="I4249" i="1"/>
  <c r="I4250" i="1"/>
  <c r="M4250" i="1" s="1"/>
  <c r="I4251" i="1"/>
  <c r="I4252" i="1"/>
  <c r="I4253" i="1"/>
  <c r="I4254" i="1"/>
  <c r="M4254" i="1" s="1"/>
  <c r="I4255" i="1"/>
  <c r="I4256" i="1"/>
  <c r="I4257" i="1"/>
  <c r="I4258" i="1"/>
  <c r="M4258" i="1" s="1"/>
  <c r="I4259" i="1"/>
  <c r="I4260" i="1"/>
  <c r="I4261" i="1"/>
  <c r="I4262" i="1"/>
  <c r="M4262" i="1" s="1"/>
  <c r="I4263" i="1"/>
  <c r="I4264" i="1"/>
  <c r="I4265" i="1"/>
  <c r="I4266" i="1"/>
  <c r="M4266" i="1" s="1"/>
  <c r="I4267" i="1"/>
  <c r="I4268" i="1"/>
  <c r="I4269" i="1"/>
  <c r="I4270" i="1"/>
  <c r="M4270" i="1" s="1"/>
  <c r="I4271" i="1"/>
  <c r="I4272" i="1"/>
  <c r="I4273" i="1"/>
  <c r="I4274" i="1"/>
  <c r="M4274" i="1" s="1"/>
  <c r="I4275" i="1"/>
  <c r="I4276" i="1"/>
  <c r="I4277" i="1"/>
  <c r="I4278" i="1"/>
  <c r="M4278" i="1" s="1"/>
  <c r="I4279" i="1"/>
  <c r="I4280" i="1"/>
  <c r="I4281" i="1"/>
  <c r="I4282" i="1"/>
  <c r="M4282" i="1" s="1"/>
  <c r="I4283" i="1"/>
  <c r="I4284" i="1"/>
  <c r="I4285" i="1"/>
  <c r="I4286" i="1"/>
  <c r="M4286" i="1" s="1"/>
  <c r="I4287" i="1"/>
  <c r="I4288" i="1"/>
  <c r="I4289" i="1"/>
  <c r="I4290" i="1"/>
  <c r="M4290" i="1" s="1"/>
  <c r="I4291" i="1"/>
  <c r="I4292" i="1"/>
  <c r="I4293" i="1"/>
  <c r="I4294" i="1"/>
  <c r="M4294" i="1" s="1"/>
  <c r="I4295" i="1"/>
  <c r="I4296" i="1"/>
  <c r="I4297" i="1"/>
  <c r="I4298" i="1"/>
  <c r="M4298" i="1" s="1"/>
  <c r="I4299" i="1"/>
  <c r="I4300" i="1"/>
  <c r="I4301" i="1"/>
  <c r="I4302" i="1"/>
  <c r="M4302" i="1" s="1"/>
  <c r="I4303" i="1"/>
  <c r="I4304" i="1"/>
  <c r="I4305" i="1"/>
  <c r="I4306" i="1"/>
  <c r="M4306" i="1" s="1"/>
  <c r="I4307" i="1"/>
  <c r="I4308" i="1"/>
  <c r="I4309" i="1"/>
  <c r="I4310" i="1"/>
  <c r="M4310" i="1" s="1"/>
  <c r="I4311" i="1"/>
  <c r="I4312" i="1"/>
  <c r="I4313" i="1"/>
  <c r="I4314" i="1"/>
  <c r="M4314" i="1" s="1"/>
  <c r="I4315" i="1"/>
  <c r="I4316" i="1"/>
  <c r="I4317" i="1"/>
  <c r="I4318" i="1"/>
  <c r="M4318" i="1" s="1"/>
  <c r="I4319" i="1"/>
  <c r="I4320" i="1"/>
  <c r="I4321" i="1"/>
  <c r="I4322" i="1"/>
  <c r="M4322" i="1" s="1"/>
  <c r="I4323" i="1"/>
  <c r="I4324" i="1"/>
  <c r="I4325" i="1"/>
  <c r="I4326" i="1"/>
  <c r="M4326" i="1" s="1"/>
  <c r="I4327" i="1"/>
  <c r="I4328" i="1"/>
  <c r="I4329" i="1"/>
  <c r="I4330" i="1"/>
  <c r="M4330" i="1" s="1"/>
  <c r="I4331" i="1"/>
  <c r="I4332" i="1"/>
  <c r="I4333" i="1"/>
  <c r="I4334" i="1"/>
  <c r="M4334" i="1" s="1"/>
  <c r="I4335" i="1"/>
  <c r="I4336" i="1"/>
  <c r="I4337" i="1"/>
  <c r="I4338" i="1"/>
  <c r="M4338" i="1" s="1"/>
  <c r="I4339" i="1"/>
  <c r="I4340" i="1"/>
  <c r="I4341" i="1"/>
  <c r="I4342" i="1"/>
  <c r="M4342" i="1" s="1"/>
  <c r="I4343" i="1"/>
  <c r="I4344" i="1"/>
  <c r="I4345" i="1"/>
  <c r="I4346" i="1"/>
  <c r="M4346" i="1" s="1"/>
  <c r="I4347" i="1"/>
  <c r="I4348" i="1"/>
  <c r="I4349" i="1"/>
  <c r="I4350" i="1"/>
  <c r="M4350" i="1" s="1"/>
  <c r="I4351" i="1"/>
  <c r="I4352" i="1"/>
  <c r="I4353" i="1"/>
  <c r="I4354" i="1"/>
  <c r="M4354" i="1" s="1"/>
  <c r="I4355" i="1"/>
  <c r="I4356" i="1"/>
  <c r="I4357" i="1"/>
  <c r="I4358" i="1"/>
  <c r="M4358" i="1" s="1"/>
  <c r="I4359" i="1"/>
  <c r="I4360" i="1"/>
  <c r="I4361" i="1"/>
  <c r="I4362" i="1"/>
  <c r="M4362" i="1" s="1"/>
  <c r="I4363" i="1"/>
  <c r="I4364" i="1"/>
  <c r="I4365" i="1"/>
  <c r="I4366" i="1"/>
  <c r="M4366" i="1" s="1"/>
  <c r="I4367" i="1"/>
  <c r="I4368" i="1"/>
  <c r="I4369" i="1"/>
  <c r="I4370" i="1"/>
  <c r="M4370" i="1" s="1"/>
  <c r="I4371" i="1"/>
  <c r="I4372" i="1"/>
  <c r="I4373" i="1"/>
  <c r="I4374" i="1"/>
  <c r="M4374" i="1" s="1"/>
  <c r="I4375" i="1"/>
  <c r="I4376" i="1"/>
  <c r="I4377" i="1"/>
  <c r="I4378" i="1"/>
  <c r="M4378" i="1" s="1"/>
  <c r="I4379" i="1"/>
  <c r="I4380" i="1"/>
  <c r="I4381" i="1"/>
  <c r="I4382" i="1"/>
  <c r="M4382" i="1" s="1"/>
  <c r="I4383" i="1"/>
  <c r="I4384" i="1"/>
  <c r="I4385" i="1"/>
  <c r="I4386" i="1"/>
  <c r="M4386" i="1" s="1"/>
  <c r="I4387" i="1"/>
  <c r="I4388" i="1"/>
  <c r="I4389" i="1"/>
  <c r="I4390" i="1"/>
  <c r="M4390" i="1" s="1"/>
  <c r="I4391" i="1"/>
  <c r="I4392" i="1"/>
  <c r="I4393" i="1"/>
  <c r="I4394" i="1"/>
  <c r="M4394" i="1" s="1"/>
  <c r="I4395" i="1"/>
  <c r="I4396" i="1"/>
  <c r="I4397" i="1"/>
  <c r="I4398" i="1"/>
  <c r="M4398" i="1" s="1"/>
  <c r="I4399" i="1"/>
  <c r="I4400" i="1"/>
  <c r="I4401" i="1"/>
  <c r="I4402" i="1"/>
  <c r="M4402" i="1" s="1"/>
  <c r="I4403" i="1"/>
  <c r="I4404" i="1"/>
  <c r="I4405" i="1"/>
  <c r="I4406" i="1"/>
  <c r="M4406" i="1" s="1"/>
  <c r="I4407" i="1"/>
  <c r="I4408" i="1"/>
  <c r="I4409" i="1"/>
  <c r="I4410" i="1"/>
  <c r="M4410" i="1" s="1"/>
  <c r="I4411" i="1"/>
  <c r="I4412" i="1"/>
  <c r="I4413" i="1"/>
  <c r="I4414" i="1"/>
  <c r="M4414" i="1" s="1"/>
  <c r="I4415" i="1"/>
  <c r="I4416" i="1"/>
  <c r="I4417" i="1"/>
  <c r="I4418" i="1"/>
  <c r="M4418" i="1" s="1"/>
  <c r="I4419" i="1"/>
  <c r="I4420" i="1"/>
  <c r="I4421" i="1"/>
  <c r="I4422" i="1"/>
  <c r="M4422" i="1" s="1"/>
  <c r="I4423" i="1"/>
  <c r="I4424" i="1"/>
  <c r="I4425" i="1"/>
  <c r="I4426" i="1"/>
  <c r="M4426" i="1" s="1"/>
  <c r="I4427" i="1"/>
  <c r="I4428" i="1"/>
  <c r="I4429" i="1"/>
  <c r="I4430" i="1"/>
  <c r="M4430" i="1" s="1"/>
  <c r="I4431" i="1"/>
  <c r="I4432" i="1"/>
  <c r="I4433" i="1"/>
  <c r="I4434" i="1"/>
  <c r="M4434" i="1" s="1"/>
  <c r="I4435" i="1"/>
  <c r="I4436" i="1"/>
  <c r="I4437" i="1"/>
  <c r="I4438" i="1"/>
  <c r="M4438" i="1" s="1"/>
  <c r="I4439" i="1"/>
  <c r="I4440" i="1"/>
  <c r="I4441" i="1"/>
  <c r="I4442" i="1"/>
  <c r="M4442" i="1" s="1"/>
  <c r="I4443" i="1"/>
  <c r="I4444" i="1"/>
  <c r="I4445" i="1"/>
  <c r="I4446" i="1"/>
  <c r="M4446" i="1" s="1"/>
  <c r="I4447" i="1"/>
  <c r="I4448" i="1"/>
  <c r="I4449" i="1"/>
  <c r="I4450" i="1"/>
  <c r="M4450" i="1" s="1"/>
  <c r="I4451" i="1"/>
  <c r="I4452" i="1"/>
  <c r="I4453" i="1"/>
  <c r="I4454" i="1"/>
  <c r="M4454" i="1" s="1"/>
  <c r="I4455" i="1"/>
  <c r="I4456" i="1"/>
  <c r="I4457" i="1"/>
  <c r="I4458" i="1"/>
  <c r="M4458" i="1" s="1"/>
  <c r="I4459" i="1"/>
  <c r="I4460" i="1"/>
  <c r="I4461" i="1"/>
  <c r="I4462" i="1"/>
  <c r="M4462" i="1" s="1"/>
  <c r="I4463" i="1"/>
  <c r="I4464" i="1"/>
  <c r="I4465" i="1"/>
  <c r="I4466" i="1"/>
  <c r="M4466" i="1" s="1"/>
  <c r="I4467" i="1"/>
  <c r="I4468" i="1"/>
  <c r="I4469" i="1"/>
  <c r="I4470" i="1"/>
  <c r="M4470" i="1" s="1"/>
  <c r="I4471" i="1"/>
  <c r="I4472" i="1"/>
  <c r="I4473" i="1"/>
  <c r="I4474" i="1"/>
  <c r="M4474" i="1" s="1"/>
  <c r="I4475" i="1"/>
  <c r="I4476" i="1"/>
  <c r="I4477" i="1"/>
  <c r="I4478" i="1"/>
  <c r="M4478" i="1" s="1"/>
  <c r="I4479" i="1"/>
  <c r="I4480" i="1"/>
  <c r="I4481" i="1"/>
  <c r="I4482" i="1"/>
  <c r="M4482" i="1" s="1"/>
  <c r="I4483" i="1"/>
  <c r="I4484" i="1"/>
  <c r="I4485" i="1"/>
  <c r="I4486" i="1"/>
  <c r="M4486" i="1" s="1"/>
  <c r="I4487" i="1"/>
  <c r="I4488" i="1"/>
  <c r="I4489" i="1"/>
  <c r="I4490" i="1"/>
  <c r="M4490" i="1" s="1"/>
  <c r="I4491" i="1"/>
  <c r="I4492" i="1"/>
  <c r="I4493" i="1"/>
  <c r="I4494" i="1"/>
  <c r="M4494" i="1" s="1"/>
  <c r="I4495" i="1"/>
  <c r="I4496" i="1"/>
  <c r="I4497" i="1"/>
  <c r="I4498" i="1"/>
  <c r="M4498" i="1" s="1"/>
  <c r="I4499" i="1"/>
  <c r="I4500" i="1"/>
  <c r="I4501" i="1"/>
  <c r="I4502" i="1"/>
  <c r="M4502" i="1" s="1"/>
  <c r="I4503" i="1"/>
  <c r="I4504" i="1"/>
  <c r="I4505" i="1"/>
  <c r="I4506" i="1"/>
  <c r="M4506" i="1" s="1"/>
  <c r="I4507" i="1"/>
  <c r="I4508" i="1"/>
  <c r="I4509" i="1"/>
  <c r="I4510" i="1"/>
  <c r="M4510" i="1" s="1"/>
  <c r="I4511" i="1"/>
  <c r="I4512" i="1"/>
  <c r="I4513" i="1"/>
  <c r="I4514" i="1"/>
  <c r="M4514" i="1" s="1"/>
  <c r="I4515" i="1"/>
  <c r="I4516" i="1"/>
  <c r="I4517" i="1"/>
  <c r="I4518" i="1"/>
  <c r="M4518" i="1" s="1"/>
  <c r="I4519" i="1"/>
  <c r="I4520" i="1"/>
  <c r="I4521" i="1"/>
  <c r="I4522" i="1"/>
  <c r="M4522" i="1" s="1"/>
  <c r="I4523" i="1"/>
  <c r="I4524" i="1"/>
  <c r="I4525" i="1"/>
  <c r="I4526" i="1"/>
  <c r="M4526" i="1" s="1"/>
  <c r="I4527" i="1"/>
  <c r="I4528" i="1"/>
  <c r="I4529" i="1"/>
  <c r="I4530" i="1"/>
  <c r="M4530" i="1" s="1"/>
  <c r="I4531" i="1"/>
  <c r="I4532" i="1"/>
  <c r="I4533" i="1"/>
  <c r="I4534" i="1"/>
  <c r="M4534" i="1" s="1"/>
  <c r="I4535" i="1"/>
  <c r="I4536" i="1"/>
  <c r="I4537" i="1"/>
  <c r="I4538" i="1"/>
  <c r="M4538" i="1" s="1"/>
  <c r="I4539" i="1"/>
  <c r="I4540" i="1"/>
  <c r="I4541" i="1"/>
  <c r="I4542" i="1"/>
  <c r="M4542" i="1" s="1"/>
  <c r="I4543" i="1"/>
  <c r="I4544" i="1"/>
  <c r="I4545" i="1"/>
  <c r="I4546" i="1"/>
  <c r="M4546" i="1" s="1"/>
  <c r="I4547" i="1"/>
  <c r="I4548" i="1"/>
  <c r="I4549" i="1"/>
  <c r="I4550" i="1"/>
  <c r="M4550" i="1" s="1"/>
  <c r="I4551" i="1"/>
  <c r="I4552" i="1"/>
  <c r="I4553" i="1"/>
  <c r="I4554" i="1"/>
  <c r="M4554" i="1" s="1"/>
  <c r="I4555" i="1"/>
  <c r="I4556" i="1"/>
  <c r="I4557" i="1"/>
  <c r="I4558" i="1"/>
  <c r="M4558" i="1" s="1"/>
  <c r="I4559" i="1"/>
  <c r="I4560" i="1"/>
  <c r="I4561" i="1"/>
  <c r="I4562" i="1"/>
  <c r="M4562" i="1" s="1"/>
  <c r="I4563" i="1"/>
  <c r="I4564" i="1"/>
  <c r="I4565" i="1"/>
  <c r="I4566" i="1"/>
  <c r="M4566" i="1" s="1"/>
  <c r="I4567" i="1"/>
  <c r="I4568" i="1"/>
  <c r="I4569" i="1"/>
  <c r="I4570" i="1"/>
  <c r="M4570" i="1" s="1"/>
  <c r="I4571" i="1"/>
  <c r="I4572" i="1"/>
  <c r="I4573" i="1"/>
  <c r="I4574" i="1"/>
  <c r="M4574" i="1" s="1"/>
  <c r="I4575" i="1"/>
  <c r="I4576" i="1"/>
  <c r="I4577" i="1"/>
  <c r="I4578" i="1"/>
  <c r="M4578" i="1" s="1"/>
  <c r="I4579" i="1"/>
  <c r="I4580" i="1"/>
  <c r="I4581" i="1"/>
  <c r="I4582" i="1"/>
  <c r="M4582" i="1" s="1"/>
  <c r="I4583" i="1"/>
  <c r="I4584" i="1"/>
  <c r="I4585" i="1"/>
  <c r="I4586" i="1"/>
  <c r="M4586" i="1" s="1"/>
  <c r="I4587" i="1"/>
  <c r="I4588" i="1"/>
  <c r="I4589" i="1"/>
  <c r="I4590" i="1"/>
  <c r="M4590" i="1" s="1"/>
  <c r="I4591" i="1"/>
  <c r="I4592" i="1"/>
  <c r="I4593" i="1"/>
  <c r="I4594" i="1"/>
  <c r="M4594" i="1" s="1"/>
  <c r="I4595" i="1"/>
  <c r="I4596" i="1"/>
  <c r="I4597" i="1"/>
  <c r="I4598" i="1"/>
  <c r="M4598" i="1" s="1"/>
  <c r="I4599" i="1"/>
  <c r="I4600" i="1"/>
  <c r="I4601" i="1"/>
  <c r="I4602" i="1"/>
  <c r="M4602" i="1" s="1"/>
  <c r="I4603" i="1"/>
  <c r="I4604" i="1"/>
  <c r="I4605" i="1"/>
  <c r="I4606" i="1"/>
  <c r="M4606" i="1" s="1"/>
  <c r="I4607" i="1"/>
  <c r="I4608" i="1"/>
  <c r="I4609" i="1"/>
  <c r="I4610" i="1"/>
  <c r="M4610" i="1" s="1"/>
  <c r="I4611" i="1"/>
  <c r="I4612" i="1"/>
  <c r="I4613" i="1"/>
  <c r="I4614" i="1"/>
  <c r="M4614" i="1" s="1"/>
  <c r="I4615" i="1"/>
  <c r="I4616" i="1"/>
  <c r="I4617" i="1"/>
  <c r="I4618" i="1"/>
  <c r="M4618" i="1" s="1"/>
  <c r="I4619" i="1"/>
  <c r="I4620" i="1"/>
  <c r="I4621" i="1"/>
  <c r="I4622" i="1"/>
  <c r="M4622" i="1" s="1"/>
  <c r="I4623" i="1"/>
  <c r="I4624" i="1"/>
  <c r="I4625" i="1"/>
  <c r="I4626" i="1"/>
  <c r="M4626" i="1" s="1"/>
  <c r="I4627" i="1"/>
  <c r="I4628" i="1"/>
  <c r="I4629" i="1"/>
  <c r="I4630" i="1"/>
  <c r="M4630" i="1" s="1"/>
  <c r="I4631" i="1"/>
  <c r="I4632" i="1"/>
  <c r="I4633" i="1"/>
  <c r="I4634" i="1"/>
  <c r="M4634" i="1" s="1"/>
  <c r="I4635" i="1"/>
  <c r="I4636" i="1"/>
  <c r="I4637" i="1"/>
  <c r="I4638" i="1"/>
  <c r="M4638" i="1" s="1"/>
  <c r="I4639" i="1"/>
  <c r="I4640" i="1"/>
  <c r="I4641" i="1"/>
  <c r="I4642" i="1"/>
  <c r="M4642" i="1" s="1"/>
  <c r="I4643" i="1"/>
  <c r="I4644" i="1"/>
  <c r="I4645" i="1"/>
  <c r="I4646" i="1"/>
  <c r="M4646" i="1" s="1"/>
  <c r="I4647" i="1"/>
  <c r="I4648" i="1"/>
  <c r="I4649" i="1"/>
  <c r="I4650" i="1"/>
  <c r="M4650" i="1" s="1"/>
  <c r="I4651" i="1"/>
  <c r="I4652" i="1"/>
  <c r="I4653" i="1"/>
  <c r="I4654" i="1"/>
  <c r="M4654" i="1" s="1"/>
  <c r="I4655" i="1"/>
  <c r="I4656" i="1"/>
  <c r="I4657" i="1"/>
  <c r="I4658" i="1"/>
  <c r="M4658" i="1" s="1"/>
  <c r="I4659" i="1"/>
  <c r="I4660" i="1"/>
  <c r="I4661" i="1"/>
  <c r="I4662" i="1"/>
  <c r="M4662" i="1" s="1"/>
  <c r="I4663" i="1"/>
  <c r="I4664" i="1"/>
  <c r="I4665" i="1"/>
  <c r="I4666" i="1"/>
  <c r="M4666" i="1" s="1"/>
  <c r="I4667" i="1"/>
  <c r="I4668" i="1"/>
  <c r="I4669" i="1"/>
  <c r="I4670" i="1"/>
  <c r="M4670" i="1" s="1"/>
  <c r="I4671" i="1"/>
  <c r="I4672" i="1"/>
  <c r="I4673" i="1"/>
  <c r="I4674" i="1"/>
  <c r="M4674" i="1" s="1"/>
  <c r="I4675" i="1"/>
  <c r="I4676" i="1"/>
  <c r="I4677" i="1"/>
  <c r="I4678" i="1"/>
  <c r="M4678" i="1" s="1"/>
  <c r="I4679" i="1"/>
  <c r="I4680" i="1"/>
  <c r="I4681" i="1"/>
  <c r="I4682" i="1"/>
  <c r="M4682" i="1" s="1"/>
  <c r="I4683" i="1"/>
  <c r="I4684" i="1"/>
  <c r="I4685" i="1"/>
  <c r="I4686" i="1"/>
  <c r="M4686" i="1" s="1"/>
  <c r="I4687" i="1"/>
  <c r="I4688" i="1"/>
  <c r="I4689" i="1"/>
  <c r="I4690" i="1"/>
  <c r="M4690" i="1" s="1"/>
  <c r="I4691" i="1"/>
  <c r="I4692" i="1"/>
  <c r="I4693" i="1"/>
  <c r="I4694" i="1"/>
  <c r="M4694" i="1" s="1"/>
  <c r="I4695" i="1"/>
  <c r="I4696" i="1"/>
  <c r="I4697" i="1"/>
  <c r="I4698" i="1"/>
  <c r="M4698" i="1" s="1"/>
  <c r="I4699" i="1"/>
  <c r="I4700" i="1"/>
  <c r="I4701" i="1"/>
  <c r="I4702" i="1"/>
  <c r="M4702" i="1" s="1"/>
  <c r="I4703" i="1"/>
  <c r="I4704" i="1"/>
  <c r="I4705" i="1"/>
  <c r="I4706" i="1"/>
  <c r="M4706" i="1" s="1"/>
  <c r="I4707" i="1"/>
  <c r="I4708" i="1"/>
  <c r="I4709" i="1"/>
  <c r="I4710" i="1"/>
  <c r="M4710" i="1" s="1"/>
  <c r="I4711" i="1"/>
  <c r="I4712" i="1"/>
  <c r="I4713" i="1"/>
  <c r="I4714" i="1"/>
  <c r="M4714" i="1" s="1"/>
  <c r="I4715" i="1"/>
  <c r="I4716" i="1"/>
  <c r="I4717" i="1"/>
  <c r="I4718" i="1"/>
  <c r="M4718" i="1" s="1"/>
  <c r="I4719" i="1"/>
  <c r="I4720" i="1"/>
  <c r="I4721" i="1"/>
  <c r="I4722" i="1"/>
  <c r="M4722" i="1" s="1"/>
  <c r="I4723" i="1"/>
  <c r="I4724" i="1"/>
  <c r="I4725" i="1"/>
  <c r="I4726" i="1"/>
  <c r="M4726" i="1" s="1"/>
  <c r="I4727" i="1"/>
  <c r="I4728" i="1"/>
  <c r="I4729" i="1"/>
  <c r="I4730" i="1"/>
  <c r="M4730" i="1" s="1"/>
  <c r="I4731" i="1"/>
  <c r="I4732" i="1"/>
  <c r="I4733" i="1"/>
  <c r="I4734" i="1"/>
  <c r="M4734" i="1" s="1"/>
  <c r="I4735" i="1"/>
  <c r="I4736" i="1"/>
  <c r="I4737" i="1"/>
  <c r="I4738" i="1"/>
  <c r="M4738" i="1" s="1"/>
  <c r="I4739" i="1"/>
  <c r="I4740" i="1"/>
  <c r="I4741" i="1"/>
  <c r="I4742" i="1"/>
  <c r="M4742" i="1" s="1"/>
  <c r="I4743" i="1"/>
  <c r="I4744" i="1"/>
  <c r="I4745" i="1"/>
  <c r="I4746" i="1"/>
  <c r="M4746" i="1" s="1"/>
  <c r="I4747" i="1"/>
  <c r="I4748" i="1"/>
  <c r="I4749" i="1"/>
  <c r="I4750" i="1"/>
  <c r="M4750" i="1" s="1"/>
  <c r="I4751" i="1"/>
  <c r="I4752" i="1"/>
  <c r="I4753" i="1"/>
  <c r="I4754" i="1"/>
  <c r="M4754" i="1" s="1"/>
  <c r="I4755" i="1"/>
  <c r="I4756" i="1"/>
  <c r="I4757" i="1"/>
  <c r="I4758" i="1"/>
  <c r="M4758" i="1" s="1"/>
  <c r="I4759" i="1"/>
  <c r="I4760" i="1"/>
  <c r="I4761" i="1"/>
  <c r="I4762" i="1"/>
  <c r="M4762" i="1" s="1"/>
  <c r="I4763" i="1"/>
  <c r="I4764" i="1"/>
  <c r="I4765" i="1"/>
  <c r="I4766" i="1"/>
  <c r="M4766" i="1" s="1"/>
  <c r="I4767" i="1"/>
  <c r="I4768" i="1"/>
  <c r="I4769" i="1"/>
  <c r="I4770" i="1"/>
  <c r="M4770" i="1" s="1"/>
  <c r="I4771" i="1"/>
  <c r="I4772" i="1"/>
  <c r="I4773" i="1"/>
  <c r="I4774" i="1"/>
  <c r="M4774" i="1" s="1"/>
  <c r="I4775" i="1"/>
  <c r="I4776" i="1"/>
  <c r="I4777" i="1"/>
  <c r="I4778" i="1"/>
  <c r="M4778" i="1" s="1"/>
  <c r="I4779" i="1"/>
  <c r="I4780" i="1"/>
  <c r="I4781" i="1"/>
  <c r="I4782" i="1"/>
  <c r="M4782" i="1" s="1"/>
  <c r="I4783" i="1"/>
  <c r="I4784" i="1"/>
  <c r="I4785" i="1"/>
  <c r="I4786" i="1"/>
  <c r="M4786" i="1" s="1"/>
  <c r="I4787" i="1"/>
  <c r="I4788" i="1"/>
  <c r="I4789" i="1"/>
  <c r="I4790" i="1"/>
  <c r="M4790" i="1" s="1"/>
  <c r="I4791" i="1"/>
  <c r="I4792" i="1"/>
  <c r="I4793" i="1"/>
  <c r="I4794" i="1"/>
  <c r="M4794" i="1" s="1"/>
  <c r="I4795" i="1"/>
  <c r="I4796" i="1"/>
  <c r="I4797" i="1"/>
  <c r="I4798" i="1"/>
  <c r="M4798" i="1" s="1"/>
  <c r="I4799" i="1"/>
  <c r="I4800" i="1"/>
  <c r="I4801" i="1"/>
  <c r="I4802" i="1"/>
  <c r="M4802" i="1" s="1"/>
  <c r="I4803" i="1"/>
  <c r="I4804" i="1"/>
  <c r="I4805" i="1"/>
  <c r="I4806" i="1"/>
  <c r="M4806" i="1" s="1"/>
  <c r="I4807" i="1"/>
  <c r="I4808" i="1"/>
  <c r="I4809" i="1"/>
  <c r="I4810" i="1"/>
  <c r="M4810" i="1" s="1"/>
  <c r="I4811" i="1"/>
  <c r="I4812" i="1"/>
  <c r="I4813" i="1"/>
  <c r="I4814" i="1"/>
  <c r="M4814" i="1" s="1"/>
  <c r="I4815" i="1"/>
  <c r="I4816" i="1"/>
  <c r="I4817" i="1"/>
  <c r="I4818" i="1"/>
  <c r="M4818" i="1" s="1"/>
  <c r="I4819" i="1"/>
  <c r="I4820" i="1"/>
  <c r="I4821" i="1"/>
  <c r="I4822" i="1"/>
  <c r="M4822" i="1" s="1"/>
  <c r="I4823" i="1"/>
  <c r="I4824" i="1"/>
  <c r="I4825" i="1"/>
  <c r="I4826" i="1"/>
  <c r="M4826" i="1" s="1"/>
  <c r="I4827" i="1"/>
  <c r="I4828" i="1"/>
  <c r="I4829" i="1"/>
  <c r="I4830" i="1"/>
  <c r="M4830" i="1" s="1"/>
  <c r="I4831" i="1"/>
  <c r="I4832" i="1"/>
  <c r="I4833" i="1"/>
  <c r="I4834" i="1"/>
  <c r="M4834" i="1" s="1"/>
  <c r="I4835" i="1"/>
  <c r="I4836" i="1"/>
  <c r="I4837" i="1"/>
  <c r="I4838" i="1"/>
  <c r="M4838" i="1" s="1"/>
  <c r="I4839" i="1"/>
  <c r="I4840" i="1"/>
  <c r="I4841" i="1"/>
  <c r="I4842" i="1"/>
  <c r="M4842" i="1" s="1"/>
  <c r="I4843" i="1"/>
  <c r="I4844" i="1"/>
  <c r="I4845" i="1"/>
  <c r="I4846" i="1"/>
  <c r="M4846" i="1" s="1"/>
  <c r="I4847" i="1"/>
  <c r="I4848" i="1"/>
  <c r="I4849" i="1"/>
  <c r="I4850" i="1"/>
  <c r="M4850" i="1" s="1"/>
  <c r="I4851" i="1"/>
  <c r="I4852" i="1"/>
  <c r="I4853" i="1"/>
  <c r="I4854" i="1"/>
  <c r="M4854" i="1" s="1"/>
  <c r="I4855" i="1"/>
  <c r="I4856" i="1"/>
  <c r="I4857" i="1"/>
  <c r="I4858" i="1"/>
  <c r="M4858" i="1" s="1"/>
  <c r="I4859" i="1"/>
  <c r="I4860" i="1"/>
  <c r="I4861" i="1"/>
  <c r="I4862" i="1"/>
  <c r="M4862" i="1" s="1"/>
  <c r="I4863" i="1"/>
  <c r="I4864" i="1"/>
  <c r="I4865" i="1"/>
  <c r="I4866" i="1"/>
  <c r="M4866" i="1" s="1"/>
  <c r="I4867" i="1"/>
  <c r="I4868" i="1"/>
  <c r="I4869" i="1"/>
  <c r="I4870" i="1"/>
  <c r="M4870" i="1" s="1"/>
  <c r="I4871" i="1"/>
  <c r="I4872" i="1"/>
  <c r="I4873" i="1"/>
  <c r="I4874" i="1"/>
  <c r="M4874" i="1" s="1"/>
  <c r="I4875" i="1"/>
  <c r="I4876" i="1"/>
  <c r="I4877" i="1"/>
  <c r="I4878" i="1"/>
  <c r="M4878" i="1" s="1"/>
  <c r="I4879" i="1"/>
  <c r="I4880" i="1"/>
  <c r="I4881" i="1"/>
  <c r="I4882" i="1"/>
  <c r="M4882" i="1" s="1"/>
  <c r="I4883" i="1"/>
  <c r="I4884" i="1"/>
  <c r="I4885" i="1"/>
  <c r="I4886" i="1"/>
  <c r="M4886" i="1" s="1"/>
  <c r="I4887" i="1"/>
  <c r="I4888" i="1"/>
  <c r="I4889" i="1"/>
  <c r="I4890" i="1"/>
  <c r="M4890" i="1" s="1"/>
  <c r="I4891" i="1"/>
  <c r="I4892" i="1"/>
  <c r="I4893" i="1"/>
  <c r="I4894" i="1"/>
  <c r="M4894" i="1" s="1"/>
  <c r="I4895" i="1"/>
  <c r="I4896" i="1"/>
  <c r="I4897" i="1"/>
  <c r="I4898" i="1"/>
  <c r="M4898" i="1" s="1"/>
  <c r="I4899" i="1"/>
  <c r="I4900" i="1"/>
  <c r="I4901" i="1"/>
  <c r="I4902" i="1"/>
  <c r="M4902" i="1" s="1"/>
  <c r="I4903" i="1"/>
  <c r="I4904" i="1"/>
  <c r="I4905" i="1"/>
  <c r="I4906" i="1"/>
  <c r="M4906" i="1" s="1"/>
  <c r="I4907" i="1"/>
  <c r="I4908" i="1"/>
  <c r="I4909" i="1"/>
  <c r="I4910" i="1"/>
  <c r="M4910" i="1" s="1"/>
  <c r="I4911" i="1"/>
  <c r="I4912" i="1"/>
  <c r="I4913" i="1"/>
  <c r="I4914" i="1"/>
  <c r="M4914" i="1" s="1"/>
  <c r="I4915" i="1"/>
  <c r="I4916" i="1"/>
  <c r="I4917" i="1"/>
  <c r="I4918" i="1"/>
  <c r="M4918" i="1" s="1"/>
  <c r="I4919" i="1"/>
  <c r="I4920" i="1"/>
  <c r="I4921" i="1"/>
  <c r="I4922" i="1"/>
  <c r="M4922" i="1" s="1"/>
  <c r="I4923" i="1"/>
  <c r="I4924" i="1"/>
  <c r="I4925" i="1"/>
  <c r="I4926" i="1"/>
  <c r="M4926" i="1" s="1"/>
  <c r="I4927" i="1"/>
  <c r="I4928" i="1"/>
  <c r="I4929" i="1"/>
  <c r="I4930" i="1"/>
  <c r="M4930" i="1" s="1"/>
  <c r="I4931" i="1"/>
  <c r="I4932" i="1"/>
  <c r="I4933" i="1"/>
  <c r="I4934" i="1"/>
  <c r="M4934" i="1" s="1"/>
  <c r="I4935" i="1"/>
  <c r="I4936" i="1"/>
  <c r="I4937" i="1"/>
  <c r="I4938" i="1"/>
  <c r="M4938" i="1" s="1"/>
  <c r="I4939" i="1"/>
  <c r="I4940" i="1"/>
  <c r="I4941" i="1"/>
  <c r="I4942" i="1"/>
  <c r="M4942" i="1" s="1"/>
  <c r="I4943" i="1"/>
  <c r="I4944" i="1"/>
  <c r="I4945" i="1"/>
  <c r="I4946" i="1"/>
  <c r="M4946" i="1" s="1"/>
  <c r="I4947" i="1"/>
  <c r="I4948" i="1"/>
  <c r="I4949" i="1"/>
  <c r="I4950" i="1"/>
  <c r="M4950" i="1" s="1"/>
  <c r="I4951" i="1"/>
  <c r="I4952" i="1"/>
  <c r="I4953" i="1"/>
  <c r="I4954" i="1"/>
  <c r="M4954" i="1" s="1"/>
  <c r="I4955" i="1"/>
  <c r="I4956" i="1"/>
  <c r="I4957" i="1"/>
  <c r="I4958" i="1"/>
  <c r="M4958" i="1" s="1"/>
  <c r="I4959" i="1"/>
  <c r="I4960" i="1"/>
  <c r="I4961" i="1"/>
  <c r="I4962" i="1"/>
  <c r="M4962" i="1" s="1"/>
  <c r="I4963" i="1"/>
  <c r="I4964" i="1"/>
  <c r="I4965" i="1"/>
  <c r="I4966" i="1"/>
  <c r="M4966" i="1" s="1"/>
  <c r="I4967" i="1"/>
  <c r="I4968" i="1"/>
  <c r="I4969" i="1"/>
  <c r="I4970" i="1"/>
  <c r="M4970" i="1" s="1"/>
  <c r="I4971" i="1"/>
  <c r="I4972" i="1"/>
  <c r="I4973" i="1"/>
  <c r="I4974" i="1"/>
  <c r="M4974" i="1" s="1"/>
  <c r="I4975" i="1"/>
  <c r="I4976" i="1"/>
  <c r="I4977" i="1"/>
  <c r="I4978" i="1"/>
  <c r="M4978" i="1" s="1"/>
  <c r="I4979" i="1"/>
  <c r="I4980" i="1"/>
  <c r="I4981" i="1"/>
  <c r="I4982" i="1"/>
  <c r="M4982" i="1" s="1"/>
  <c r="I4983" i="1"/>
  <c r="I4984" i="1"/>
  <c r="I4985" i="1"/>
  <c r="I4986" i="1"/>
  <c r="M4986" i="1" s="1"/>
  <c r="I4987" i="1"/>
  <c r="I4988" i="1"/>
  <c r="I4989" i="1"/>
  <c r="I4990" i="1"/>
  <c r="M4990" i="1" s="1"/>
  <c r="I4991" i="1"/>
  <c r="I4992" i="1"/>
  <c r="I4993" i="1"/>
  <c r="I4994" i="1"/>
  <c r="M4994" i="1" s="1"/>
  <c r="I4995" i="1"/>
  <c r="I4996" i="1"/>
  <c r="I4997" i="1"/>
  <c r="I4998" i="1"/>
  <c r="M4998" i="1" s="1"/>
  <c r="I4999" i="1"/>
  <c r="I5000" i="1"/>
  <c r="I5001" i="1"/>
  <c r="I5002" i="1"/>
  <c r="M5002" i="1" s="1"/>
  <c r="I5003" i="1"/>
  <c r="I5004" i="1"/>
  <c r="I5005" i="1"/>
  <c r="I5006" i="1"/>
  <c r="M5006" i="1" s="1"/>
  <c r="I5007" i="1"/>
  <c r="I5008" i="1"/>
  <c r="I5009" i="1"/>
  <c r="I5010" i="1"/>
  <c r="M5010" i="1" s="1"/>
  <c r="I5011" i="1"/>
  <c r="I5012" i="1"/>
  <c r="I5013" i="1"/>
  <c r="I5014" i="1"/>
  <c r="M5014" i="1" s="1"/>
  <c r="I5015" i="1"/>
  <c r="I5016" i="1"/>
  <c r="I5017" i="1"/>
  <c r="I5018" i="1"/>
  <c r="M5018" i="1" s="1"/>
  <c r="I5019" i="1"/>
  <c r="I5020" i="1"/>
  <c r="I5021" i="1"/>
  <c r="I5022" i="1"/>
  <c r="M5022" i="1" s="1"/>
  <c r="I5023" i="1"/>
  <c r="I5024" i="1"/>
  <c r="I5025" i="1"/>
  <c r="I5026" i="1"/>
  <c r="M5026" i="1" s="1"/>
  <c r="I5027" i="1"/>
  <c r="I5028" i="1"/>
  <c r="I5029" i="1"/>
  <c r="I5030" i="1"/>
  <c r="M5030" i="1" s="1"/>
  <c r="I5031" i="1"/>
  <c r="I5032" i="1"/>
  <c r="I5033" i="1"/>
  <c r="I5034" i="1"/>
  <c r="M5034" i="1" s="1"/>
  <c r="I5035" i="1"/>
  <c r="I5036" i="1"/>
  <c r="I5037" i="1"/>
  <c r="I5038" i="1"/>
  <c r="M5038" i="1" s="1"/>
  <c r="I5039" i="1"/>
  <c r="I5040" i="1"/>
  <c r="I5041" i="1"/>
  <c r="I5042" i="1"/>
  <c r="M5042" i="1" s="1"/>
  <c r="I5043" i="1"/>
  <c r="I5044" i="1"/>
  <c r="I5045" i="1"/>
  <c r="I5046" i="1"/>
  <c r="M5046" i="1" s="1"/>
  <c r="I5047" i="1"/>
  <c r="I5048" i="1"/>
  <c r="I5049" i="1"/>
  <c r="I5050" i="1"/>
  <c r="M5050" i="1" s="1"/>
  <c r="I5051" i="1"/>
  <c r="I5052" i="1"/>
  <c r="I5053" i="1"/>
  <c r="I5054" i="1"/>
  <c r="M5054" i="1" s="1"/>
  <c r="I5055" i="1"/>
  <c r="I5056" i="1"/>
  <c r="I5057" i="1"/>
  <c r="I5058" i="1"/>
  <c r="M5058" i="1" s="1"/>
  <c r="I5059" i="1"/>
  <c r="I5060" i="1"/>
  <c r="I5061" i="1"/>
  <c r="I5062" i="1"/>
  <c r="M5062" i="1" s="1"/>
  <c r="I5063" i="1"/>
  <c r="I5064" i="1"/>
  <c r="I5065" i="1"/>
  <c r="I5066" i="1"/>
  <c r="M5066" i="1" s="1"/>
  <c r="I5067" i="1"/>
  <c r="I5068" i="1"/>
  <c r="I5069" i="1"/>
  <c r="I5070" i="1"/>
  <c r="M5070" i="1" s="1"/>
  <c r="I5071" i="1"/>
  <c r="I5072" i="1"/>
  <c r="I5073" i="1"/>
  <c r="I5074" i="1"/>
  <c r="M5074" i="1" s="1"/>
  <c r="I5075" i="1"/>
  <c r="I5076" i="1"/>
  <c r="I5077" i="1"/>
  <c r="I5078" i="1"/>
  <c r="M5078" i="1" s="1"/>
  <c r="I5079" i="1"/>
  <c r="I5080" i="1"/>
  <c r="I5081" i="1"/>
  <c r="I5082" i="1"/>
  <c r="M5082" i="1" s="1"/>
  <c r="I5083" i="1"/>
  <c r="I5084" i="1"/>
  <c r="I5085" i="1"/>
  <c r="I5086" i="1"/>
  <c r="M5086" i="1" s="1"/>
  <c r="I5087" i="1"/>
  <c r="I5088" i="1"/>
  <c r="I5089" i="1"/>
  <c r="I5090" i="1"/>
  <c r="M5090" i="1" s="1"/>
  <c r="I5091" i="1"/>
  <c r="I5092" i="1"/>
  <c r="I5093" i="1"/>
  <c r="I5094" i="1"/>
  <c r="M5094" i="1" s="1"/>
  <c r="I5095" i="1"/>
  <c r="I5096" i="1"/>
  <c r="I5097" i="1"/>
  <c r="I5098" i="1"/>
  <c r="M5098" i="1" s="1"/>
  <c r="I5099" i="1"/>
  <c r="I5100" i="1"/>
  <c r="I5101" i="1"/>
  <c r="I5102" i="1"/>
  <c r="M5102" i="1" s="1"/>
  <c r="I5103" i="1"/>
  <c r="I5104" i="1"/>
  <c r="I5105" i="1"/>
  <c r="I5106" i="1"/>
  <c r="M5106" i="1" s="1"/>
  <c r="I5107" i="1"/>
  <c r="I5108" i="1"/>
  <c r="I5109" i="1"/>
  <c r="I5110" i="1"/>
  <c r="M5110" i="1" s="1"/>
  <c r="I5111" i="1"/>
  <c r="I5112" i="1"/>
  <c r="I5113" i="1"/>
  <c r="I5114" i="1"/>
  <c r="M5114" i="1" s="1"/>
  <c r="I5115" i="1"/>
  <c r="I5116" i="1"/>
  <c r="I5117" i="1"/>
  <c r="I5118" i="1"/>
  <c r="M5118" i="1" s="1"/>
  <c r="I5119" i="1"/>
  <c r="I5120" i="1"/>
  <c r="I5121" i="1"/>
  <c r="I5122" i="1"/>
  <c r="M5122" i="1" s="1"/>
  <c r="I5123" i="1"/>
  <c r="I5124" i="1"/>
  <c r="I5125" i="1"/>
  <c r="I5126" i="1"/>
  <c r="M5126" i="1" s="1"/>
  <c r="I5127" i="1"/>
  <c r="I5128" i="1"/>
  <c r="I5129" i="1"/>
  <c r="I5130" i="1"/>
  <c r="M5130" i="1" s="1"/>
  <c r="I5131" i="1"/>
  <c r="I5132" i="1"/>
  <c r="I5133" i="1"/>
  <c r="I5134" i="1"/>
  <c r="M5134" i="1" s="1"/>
  <c r="I5135" i="1"/>
  <c r="I5136" i="1"/>
  <c r="I5137" i="1"/>
  <c r="I5138" i="1"/>
  <c r="M5138" i="1" s="1"/>
  <c r="I5139" i="1"/>
  <c r="I5140" i="1"/>
  <c r="I5141" i="1"/>
  <c r="I5142" i="1"/>
  <c r="M5142" i="1" s="1"/>
  <c r="I5143" i="1"/>
  <c r="I5144" i="1"/>
  <c r="I5145" i="1"/>
  <c r="I5146" i="1"/>
  <c r="M5146" i="1" s="1"/>
  <c r="I5147" i="1"/>
  <c r="I5148" i="1"/>
  <c r="I5149" i="1"/>
  <c r="I5150" i="1"/>
  <c r="M5150" i="1" s="1"/>
  <c r="I5151" i="1"/>
  <c r="I5152" i="1"/>
  <c r="I5153" i="1"/>
  <c r="I5154" i="1"/>
  <c r="M5154" i="1" s="1"/>
  <c r="I5155" i="1"/>
  <c r="I5156" i="1"/>
  <c r="I5157" i="1"/>
  <c r="I5158" i="1"/>
  <c r="M5158" i="1" s="1"/>
  <c r="I5159" i="1"/>
  <c r="I5160" i="1"/>
  <c r="I5161" i="1"/>
  <c r="I5162" i="1"/>
  <c r="M5162" i="1" s="1"/>
  <c r="I5163" i="1"/>
  <c r="I5164" i="1"/>
  <c r="I5165" i="1"/>
  <c r="I5166" i="1"/>
  <c r="M5166" i="1" s="1"/>
  <c r="I5167" i="1"/>
  <c r="I5168" i="1"/>
  <c r="I5169" i="1"/>
  <c r="I5170" i="1"/>
  <c r="M5170" i="1" s="1"/>
  <c r="I5171" i="1"/>
  <c r="I5172" i="1"/>
  <c r="I5173" i="1"/>
  <c r="I5174" i="1"/>
  <c r="M5174" i="1" s="1"/>
  <c r="I5175" i="1"/>
  <c r="I5176" i="1"/>
  <c r="I5177" i="1"/>
  <c r="I5178" i="1"/>
  <c r="M5178" i="1" s="1"/>
  <c r="I5179" i="1"/>
  <c r="I5180" i="1"/>
  <c r="I5181" i="1"/>
  <c r="I5182" i="1"/>
  <c r="M5182" i="1" s="1"/>
  <c r="I5183" i="1"/>
  <c r="I5184" i="1"/>
  <c r="I5185" i="1"/>
  <c r="I5186" i="1"/>
  <c r="M5186" i="1" s="1"/>
  <c r="I5187" i="1"/>
  <c r="I5188" i="1"/>
  <c r="I5189" i="1"/>
  <c r="I5190" i="1"/>
  <c r="M5190" i="1" s="1"/>
  <c r="I5191" i="1"/>
  <c r="I5192" i="1"/>
  <c r="I5193" i="1"/>
  <c r="I5194" i="1"/>
  <c r="M5194" i="1" s="1"/>
  <c r="I5195" i="1"/>
  <c r="I5196" i="1"/>
  <c r="I5197" i="1"/>
  <c r="I5198" i="1"/>
  <c r="M5198" i="1" s="1"/>
  <c r="I5199" i="1"/>
  <c r="I5200" i="1"/>
  <c r="I5201" i="1"/>
  <c r="I5202" i="1"/>
  <c r="M5202" i="1" s="1"/>
  <c r="I5203" i="1"/>
  <c r="I5204" i="1"/>
  <c r="I5205" i="1"/>
  <c r="I5206" i="1"/>
  <c r="M5206" i="1" s="1"/>
  <c r="I5207" i="1"/>
  <c r="I5208" i="1"/>
  <c r="I5209" i="1"/>
  <c r="I5210" i="1"/>
  <c r="M5210" i="1" s="1"/>
  <c r="I5211" i="1"/>
  <c r="I5212" i="1"/>
  <c r="I5213" i="1"/>
  <c r="I5214" i="1"/>
  <c r="M5214" i="1" s="1"/>
  <c r="I5215" i="1"/>
  <c r="I5216" i="1"/>
  <c r="I5217" i="1"/>
  <c r="I5218" i="1"/>
  <c r="M5218" i="1" s="1"/>
  <c r="I5219" i="1"/>
  <c r="I5220" i="1"/>
  <c r="I5221" i="1"/>
  <c r="I5222" i="1"/>
  <c r="M5222" i="1" s="1"/>
  <c r="I5223" i="1"/>
  <c r="I5224" i="1"/>
  <c r="I5225" i="1"/>
  <c r="I5226" i="1"/>
  <c r="M5226" i="1" s="1"/>
  <c r="I5227" i="1"/>
  <c r="I5228" i="1"/>
  <c r="I5229" i="1"/>
  <c r="I5230" i="1"/>
  <c r="M5230" i="1" s="1"/>
  <c r="I5231" i="1"/>
  <c r="I5232" i="1"/>
  <c r="I5233" i="1"/>
  <c r="I5234" i="1"/>
  <c r="M5234" i="1" s="1"/>
  <c r="I5235" i="1"/>
  <c r="I5236" i="1"/>
  <c r="I5237" i="1"/>
  <c r="I5238" i="1"/>
  <c r="M5238" i="1" s="1"/>
  <c r="I5239" i="1"/>
  <c r="I5240" i="1"/>
  <c r="I5241" i="1"/>
  <c r="I5242" i="1"/>
  <c r="M5242" i="1" s="1"/>
  <c r="I5243" i="1"/>
  <c r="I5244" i="1"/>
  <c r="I5245" i="1"/>
  <c r="I5246" i="1"/>
  <c r="M5246" i="1" s="1"/>
  <c r="I5247" i="1"/>
  <c r="I5248" i="1"/>
  <c r="I5249" i="1"/>
  <c r="I5250" i="1"/>
  <c r="M5250" i="1" s="1"/>
  <c r="I5251" i="1"/>
  <c r="I5252" i="1"/>
  <c r="I5253" i="1"/>
  <c r="I5254" i="1"/>
  <c r="M5254" i="1" s="1"/>
  <c r="I5255" i="1"/>
  <c r="I5256" i="1"/>
  <c r="I5257" i="1"/>
  <c r="I5258" i="1"/>
  <c r="M5258" i="1" s="1"/>
  <c r="I5259" i="1"/>
  <c r="I5260" i="1"/>
  <c r="I5261" i="1"/>
  <c r="I5262" i="1"/>
  <c r="M5262" i="1" s="1"/>
  <c r="I5263" i="1"/>
  <c r="I5264" i="1"/>
  <c r="I5265" i="1"/>
  <c r="I5266" i="1"/>
  <c r="M5266" i="1" s="1"/>
  <c r="I5267" i="1"/>
  <c r="I5268" i="1"/>
  <c r="I5269" i="1"/>
  <c r="I5270" i="1"/>
  <c r="M5270" i="1" s="1"/>
  <c r="I5271" i="1"/>
  <c r="I5272" i="1"/>
  <c r="I5273" i="1"/>
  <c r="I5274" i="1"/>
  <c r="M5274" i="1" s="1"/>
  <c r="I5275" i="1"/>
  <c r="I5276" i="1"/>
  <c r="I5277" i="1"/>
  <c r="I5278" i="1"/>
  <c r="I132" i="5" s="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K5412" i="1" s="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K5584" i="1" s="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M5614" i="1" s="1"/>
  <c r="I5615" i="1"/>
  <c r="I5616" i="1"/>
  <c r="I5617" i="1"/>
  <c r="I5618" i="1"/>
  <c r="M5618" i="1" s="1"/>
  <c r="I5619" i="1"/>
  <c r="I5620" i="1"/>
  <c r="I5621" i="1"/>
  <c r="I5622" i="1"/>
  <c r="M5622" i="1" s="1"/>
  <c r="I5623" i="1"/>
  <c r="I5624" i="1"/>
  <c r="I5625" i="1"/>
  <c r="I5626" i="1"/>
  <c r="M5626" i="1" s="1"/>
  <c r="I5627" i="1"/>
  <c r="I5628" i="1"/>
  <c r="I5629" i="1"/>
  <c r="I5630" i="1"/>
  <c r="M5630" i="1" s="1"/>
  <c r="I5631" i="1"/>
  <c r="I5632" i="1"/>
  <c r="I5633" i="1"/>
  <c r="I5634" i="1"/>
  <c r="M5634" i="1" s="1"/>
  <c r="I5635" i="1"/>
  <c r="I5636" i="1"/>
  <c r="I5637" i="1"/>
  <c r="I5638" i="1"/>
  <c r="M5638" i="1" s="1"/>
  <c r="I5639" i="1"/>
  <c r="I5640" i="1"/>
  <c r="I5641" i="1"/>
  <c r="I5642" i="1"/>
  <c r="M5642" i="1" s="1"/>
  <c r="I5643" i="1"/>
  <c r="I5644" i="1"/>
  <c r="I5645" i="1"/>
  <c r="I5646" i="1"/>
  <c r="M5646" i="1" s="1"/>
  <c r="I5647" i="1"/>
  <c r="I5648" i="1"/>
  <c r="I5649" i="1"/>
  <c r="I5650" i="1"/>
  <c r="M5650" i="1" s="1"/>
  <c r="I5651" i="1"/>
  <c r="I5652" i="1"/>
  <c r="I5653" i="1"/>
  <c r="I5654" i="1"/>
  <c r="M5654" i="1" s="1"/>
  <c r="I5655" i="1"/>
  <c r="I5656" i="1"/>
  <c r="I5657" i="1"/>
  <c r="I5658" i="1"/>
  <c r="M5658" i="1" s="1"/>
  <c r="I5659" i="1"/>
  <c r="I5660" i="1"/>
  <c r="I5661" i="1"/>
  <c r="I5662" i="1"/>
  <c r="M5662" i="1" s="1"/>
  <c r="I5663" i="1"/>
  <c r="I5664" i="1"/>
  <c r="I5665" i="1"/>
  <c r="I5666" i="1"/>
  <c r="M5666" i="1" s="1"/>
  <c r="I5667" i="1"/>
  <c r="I5668" i="1"/>
  <c r="I5669" i="1"/>
  <c r="I5670" i="1"/>
  <c r="M5670" i="1" s="1"/>
  <c r="I5671" i="1"/>
  <c r="I5672" i="1"/>
  <c r="I5673" i="1"/>
  <c r="I5674" i="1"/>
  <c r="M5674" i="1" s="1"/>
  <c r="I5675" i="1"/>
  <c r="I5676" i="1"/>
  <c r="I5677" i="1"/>
  <c r="I5678" i="1"/>
  <c r="M5678" i="1" s="1"/>
  <c r="I5679" i="1"/>
  <c r="I5680" i="1"/>
  <c r="I5681" i="1"/>
  <c r="I5682" i="1"/>
  <c r="M5682" i="1" s="1"/>
  <c r="I5683" i="1"/>
  <c r="I5684" i="1"/>
  <c r="I5685" i="1"/>
  <c r="I5686" i="1"/>
  <c r="M5686" i="1" s="1"/>
  <c r="I5687" i="1"/>
  <c r="I5688" i="1"/>
  <c r="I5689" i="1"/>
  <c r="I5690" i="1"/>
  <c r="M5690" i="1" s="1"/>
  <c r="I5691" i="1"/>
  <c r="I5692" i="1"/>
  <c r="I5693" i="1"/>
  <c r="I5694" i="1"/>
  <c r="M5694" i="1" s="1"/>
  <c r="I5695" i="1"/>
  <c r="I5696" i="1"/>
  <c r="I5697" i="1"/>
  <c r="I5698" i="1"/>
  <c r="M5698" i="1" s="1"/>
  <c r="I5699" i="1"/>
  <c r="I5700" i="1"/>
  <c r="I5701" i="1"/>
  <c r="I5702" i="1"/>
  <c r="M5702" i="1" s="1"/>
  <c r="I5703" i="1"/>
  <c r="I5704" i="1"/>
  <c r="I5705" i="1"/>
  <c r="I5706" i="1"/>
  <c r="M5706" i="1" s="1"/>
  <c r="I5707" i="1"/>
  <c r="I5708" i="1"/>
  <c r="I5709" i="1"/>
  <c r="I5710" i="1"/>
  <c r="M5710" i="1" s="1"/>
  <c r="I5711" i="1"/>
  <c r="I5712" i="1"/>
  <c r="I5713" i="1"/>
  <c r="I5714" i="1"/>
  <c r="M5714" i="1" s="1"/>
  <c r="I5715" i="1"/>
  <c r="I5716" i="1"/>
  <c r="I5717" i="1"/>
  <c r="I5718" i="1"/>
  <c r="M5718" i="1" s="1"/>
  <c r="I5719" i="1"/>
  <c r="I5720" i="1"/>
  <c r="I5721" i="1"/>
  <c r="I5722" i="1"/>
  <c r="M5722" i="1" s="1"/>
  <c r="I5723" i="1"/>
  <c r="I5724" i="1"/>
  <c r="I5725" i="1"/>
  <c r="I5726" i="1"/>
  <c r="M5726" i="1" s="1"/>
  <c r="I5727" i="1"/>
  <c r="I5728" i="1"/>
  <c r="I5729" i="1"/>
  <c r="I5730" i="1"/>
  <c r="M5730" i="1" s="1"/>
  <c r="I5731" i="1"/>
  <c r="I5732" i="1"/>
  <c r="I5733" i="1"/>
  <c r="I5734" i="1"/>
  <c r="M5734" i="1" s="1"/>
  <c r="I5735" i="1"/>
  <c r="I5736" i="1"/>
  <c r="I5737" i="1"/>
  <c r="I5738" i="1"/>
  <c r="M5738" i="1" s="1"/>
  <c r="I5739" i="1"/>
  <c r="I5740" i="1"/>
  <c r="I5741" i="1"/>
  <c r="I5742" i="1"/>
  <c r="M5742" i="1" s="1"/>
  <c r="I5743" i="1"/>
  <c r="I5744" i="1"/>
  <c r="I5745" i="1"/>
  <c r="I5746" i="1"/>
  <c r="M5746" i="1" s="1"/>
  <c r="I5747" i="1"/>
  <c r="I5748" i="1"/>
  <c r="I5749" i="1"/>
  <c r="I5750" i="1"/>
  <c r="M5750" i="1" s="1"/>
  <c r="I5751" i="1"/>
  <c r="I5752" i="1"/>
  <c r="I5753" i="1"/>
  <c r="I5754" i="1"/>
  <c r="M5754" i="1" s="1"/>
  <c r="I5755" i="1"/>
  <c r="I5756" i="1"/>
  <c r="I5757" i="1"/>
  <c r="I5758" i="1"/>
  <c r="M5758" i="1" s="1"/>
  <c r="I5759" i="1"/>
  <c r="I5760" i="1"/>
  <c r="I5761" i="1"/>
  <c r="I5762" i="1"/>
  <c r="M5762" i="1" s="1"/>
  <c r="I5763" i="1"/>
  <c r="I5764" i="1"/>
  <c r="I5765" i="1"/>
  <c r="I5766" i="1"/>
  <c r="M5766" i="1" s="1"/>
  <c r="I5767" i="1"/>
  <c r="I5768" i="1"/>
  <c r="I5769" i="1"/>
  <c r="I5770" i="1"/>
  <c r="M5770" i="1" s="1"/>
  <c r="I5771" i="1"/>
  <c r="I5772" i="1"/>
  <c r="I5773" i="1"/>
  <c r="I5774" i="1"/>
  <c r="M5774" i="1" s="1"/>
  <c r="I5775" i="1"/>
  <c r="I5776" i="1"/>
  <c r="I5777" i="1"/>
  <c r="I5778" i="1"/>
  <c r="M5778" i="1" s="1"/>
  <c r="I5779" i="1"/>
  <c r="I5780" i="1"/>
  <c r="I5781" i="1"/>
  <c r="I5782" i="1"/>
  <c r="M5782" i="1" s="1"/>
  <c r="I5783" i="1"/>
  <c r="I5784" i="1"/>
  <c r="I5785" i="1"/>
  <c r="I5786" i="1"/>
  <c r="M5786" i="1" s="1"/>
  <c r="I5787" i="1"/>
  <c r="I5788" i="1"/>
  <c r="I5789" i="1"/>
  <c r="I5790" i="1"/>
  <c r="M5790" i="1" s="1"/>
  <c r="I5791" i="1"/>
  <c r="I5792" i="1"/>
  <c r="I5793" i="1"/>
  <c r="I5794" i="1"/>
  <c r="M5794" i="1" s="1"/>
  <c r="I5795" i="1"/>
  <c r="I5796" i="1"/>
  <c r="I5797" i="1"/>
  <c r="I5798" i="1"/>
  <c r="M5798" i="1" s="1"/>
  <c r="I5799" i="1"/>
  <c r="I5800" i="1"/>
  <c r="I5801" i="1"/>
  <c r="I5802" i="1"/>
  <c r="M5802" i="1" s="1"/>
  <c r="I5803" i="1"/>
  <c r="I5804" i="1"/>
  <c r="I5805" i="1"/>
  <c r="I5806" i="1"/>
  <c r="M5806" i="1" s="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K5932" i="1" s="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M6146" i="1" s="1"/>
  <c r="I6147" i="1"/>
  <c r="I6148" i="1"/>
  <c r="I6149" i="1"/>
  <c r="I6150" i="1"/>
  <c r="M6150" i="1" s="1"/>
  <c r="I6151" i="1"/>
  <c r="I6152" i="1"/>
  <c r="I6153" i="1"/>
  <c r="I6154" i="1"/>
  <c r="M6154" i="1" s="1"/>
  <c r="I6155" i="1"/>
  <c r="I6156" i="1"/>
  <c r="I6157" i="1"/>
  <c r="I6158" i="1"/>
  <c r="M6158" i="1" s="1"/>
  <c r="I6159" i="1"/>
  <c r="I6160" i="1"/>
  <c r="I6161" i="1"/>
  <c r="I6162" i="1"/>
  <c r="M6162" i="1" s="1"/>
  <c r="I6163" i="1"/>
  <c r="I6164" i="1"/>
  <c r="I6165" i="1"/>
  <c r="I6166" i="1"/>
  <c r="M6166" i="1" s="1"/>
  <c r="I6167" i="1"/>
  <c r="I6168" i="1"/>
  <c r="I6169" i="1"/>
  <c r="I6170" i="1"/>
  <c r="M6170" i="1" s="1"/>
  <c r="I6171" i="1"/>
  <c r="I6172" i="1"/>
  <c r="I6173" i="1"/>
  <c r="I6174" i="1"/>
  <c r="M6174" i="1" s="1"/>
  <c r="I6175" i="1"/>
  <c r="I6176" i="1"/>
  <c r="I6177" i="1"/>
  <c r="I6178" i="1"/>
  <c r="M6178" i="1" s="1"/>
  <c r="I6179" i="1"/>
  <c r="I6180" i="1"/>
  <c r="I6181" i="1"/>
  <c r="I6182" i="1"/>
  <c r="M6182" i="1" s="1"/>
  <c r="I6183" i="1"/>
  <c r="I6184" i="1"/>
  <c r="I6185" i="1"/>
  <c r="I6186" i="1"/>
  <c r="M6186" i="1" s="1"/>
  <c r="I6187" i="1"/>
  <c r="I6188" i="1"/>
  <c r="I6189" i="1"/>
  <c r="I6190" i="1"/>
  <c r="M6190" i="1" s="1"/>
  <c r="I6191" i="1"/>
  <c r="I6192" i="1"/>
  <c r="I6193" i="1"/>
  <c r="I6194" i="1"/>
  <c r="M6194" i="1" s="1"/>
  <c r="I6195" i="1"/>
  <c r="I6196" i="1"/>
  <c r="K6196" i="1" s="1"/>
  <c r="I6197" i="1"/>
  <c r="I6198" i="1"/>
  <c r="M6198" i="1" s="1"/>
  <c r="I6199" i="1"/>
  <c r="I6200" i="1"/>
  <c r="K6200" i="1" s="1"/>
  <c r="I6201" i="1"/>
  <c r="I6202" i="1"/>
  <c r="M6202" i="1" s="1"/>
  <c r="I6203" i="1"/>
  <c r="I6204" i="1"/>
  <c r="K6204" i="1" s="1"/>
  <c r="I6205" i="1"/>
  <c r="I6206" i="1"/>
  <c r="M6206" i="1" s="1"/>
  <c r="I6207" i="1"/>
  <c r="I6208" i="1"/>
  <c r="K6208" i="1" s="1"/>
  <c r="I6209" i="1"/>
  <c r="I6210" i="1"/>
  <c r="M6210" i="1" s="1"/>
  <c r="I6211" i="1"/>
  <c r="I6212" i="1"/>
  <c r="K6212" i="1" s="1"/>
  <c r="I6213" i="1"/>
  <c r="I6214" i="1"/>
  <c r="M6214" i="1" s="1"/>
  <c r="I6215" i="1"/>
  <c r="I6216" i="1"/>
  <c r="K6216" i="1" s="1"/>
  <c r="I6217" i="1"/>
  <c r="I6218" i="1"/>
  <c r="M6218" i="1" s="1"/>
  <c r="I6219" i="1"/>
  <c r="I6220" i="1"/>
  <c r="K6220" i="1" s="1"/>
  <c r="I6221" i="1"/>
  <c r="I6222" i="1"/>
  <c r="M6222" i="1" s="1"/>
  <c r="I6223" i="1"/>
  <c r="I6224" i="1"/>
  <c r="K6224" i="1" s="1"/>
  <c r="I6225" i="1"/>
  <c r="I6226" i="1"/>
  <c r="M6226" i="1" s="1"/>
  <c r="I6227" i="1"/>
  <c r="I6228" i="1"/>
  <c r="K6228" i="1" s="1"/>
  <c r="I6229" i="1"/>
  <c r="I6230" i="1"/>
  <c r="M6230" i="1" s="1"/>
  <c r="I6231" i="1"/>
  <c r="I6232" i="1"/>
  <c r="K6232" i="1" s="1"/>
  <c r="I6233" i="1"/>
  <c r="I6234" i="1"/>
  <c r="M6234" i="1" s="1"/>
  <c r="I6235" i="1"/>
  <c r="I6236" i="1"/>
  <c r="K6236" i="1" s="1"/>
  <c r="I6237" i="1"/>
  <c r="I6238" i="1"/>
  <c r="M6238" i="1" s="1"/>
  <c r="I6239" i="1"/>
  <c r="I6240" i="1"/>
  <c r="K6240" i="1" s="1"/>
  <c r="I6241" i="1"/>
  <c r="I6242" i="1"/>
  <c r="M6242" i="1" s="1"/>
  <c r="I6243" i="1"/>
  <c r="I6244" i="1"/>
  <c r="K6244" i="1" s="1"/>
  <c r="I6245" i="1"/>
  <c r="I6246" i="1"/>
  <c r="M6246" i="1" s="1"/>
  <c r="I6247" i="1"/>
  <c r="I6248" i="1"/>
  <c r="K6248" i="1" s="1"/>
  <c r="I6249" i="1"/>
  <c r="I6250" i="1"/>
  <c r="M6250" i="1" s="1"/>
  <c r="I6251" i="1"/>
  <c r="I6252" i="1"/>
  <c r="K6252" i="1" s="1"/>
  <c r="I6253" i="1"/>
  <c r="I6254" i="1"/>
  <c r="M6254" i="1" s="1"/>
  <c r="I6255" i="1"/>
  <c r="I6256" i="1"/>
  <c r="K6256" i="1" s="1"/>
  <c r="I6257" i="1"/>
  <c r="I6258" i="1"/>
  <c r="M6258" i="1" s="1"/>
  <c r="I6259" i="1"/>
  <c r="I6260" i="1"/>
  <c r="K6260" i="1" s="1"/>
  <c r="I6261" i="1"/>
  <c r="I6262" i="1"/>
  <c r="M6262" i="1" s="1"/>
  <c r="I6263" i="1"/>
  <c r="I6264" i="1"/>
  <c r="K6264" i="1" s="1"/>
  <c r="I6265" i="1"/>
  <c r="I6266" i="1"/>
  <c r="M6266" i="1" s="1"/>
  <c r="I6267" i="1"/>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I1724" i="6"/>
  <c r="I1725" i="6"/>
  <c r="I1726" i="6"/>
  <c r="I1727" i="6"/>
  <c r="I1728" i="6"/>
  <c r="I1729" i="6"/>
  <c r="I1730" i="6"/>
  <c r="I1731" i="6"/>
  <c r="I1732" i="6"/>
  <c r="I1733" i="6"/>
  <c r="I1734" i="6"/>
  <c r="I1735" i="6"/>
  <c r="I1736" i="6"/>
  <c r="I1737" i="6"/>
  <c r="I1738" i="6"/>
  <c r="I1739" i="6"/>
  <c r="I1740" i="6"/>
  <c r="I1741" i="6"/>
  <c r="I1742" i="6"/>
  <c r="I1743" i="6"/>
  <c r="I1744" i="6"/>
  <c r="I1745" i="6"/>
  <c r="I1746" i="6"/>
  <c r="I1747" i="6"/>
  <c r="I1748" i="6"/>
  <c r="I1749" i="6"/>
  <c r="I1750" i="6"/>
  <c r="I1751" i="6"/>
  <c r="I1752" i="6"/>
  <c r="I1753" i="6"/>
  <c r="I1754" i="6"/>
  <c r="I1755" i="6"/>
  <c r="I1756" i="6"/>
  <c r="I1757" i="6"/>
  <c r="I1758" i="6"/>
  <c r="I1759" i="6"/>
  <c r="I1760" i="6"/>
  <c r="I1761" i="6"/>
  <c r="I1762" i="6"/>
  <c r="I1763" i="6"/>
  <c r="I1764" i="6"/>
  <c r="I1765" i="6"/>
  <c r="I1766" i="6"/>
  <c r="I1767" i="6"/>
  <c r="I1768" i="6"/>
  <c r="I1769" i="6"/>
  <c r="I1770" i="6"/>
  <c r="I1771" i="6"/>
  <c r="I1772" i="6"/>
  <c r="I1773" i="6"/>
  <c r="I1774" i="6"/>
  <c r="I1775" i="6"/>
  <c r="I1776" i="6"/>
  <c r="I1777" i="6"/>
  <c r="I1778" i="6"/>
  <c r="I1779" i="6"/>
  <c r="I1780" i="6"/>
  <c r="I1781" i="6"/>
  <c r="I1782" i="6"/>
  <c r="I1783" i="6"/>
  <c r="I1784" i="6"/>
  <c r="I1785" i="6"/>
  <c r="I1786" i="6"/>
  <c r="I1787" i="6"/>
  <c r="I1788" i="6"/>
  <c r="I1789" i="6"/>
  <c r="I1790" i="6"/>
  <c r="I1791" i="6"/>
  <c r="I1792" i="6"/>
  <c r="I1793" i="6"/>
  <c r="I1794" i="6"/>
  <c r="I1795" i="6"/>
  <c r="I1796" i="6"/>
  <c r="I1797" i="6"/>
  <c r="I1798" i="6"/>
  <c r="I1799" i="6"/>
  <c r="I1800" i="6"/>
  <c r="I1801" i="6"/>
  <c r="I1802" i="6"/>
  <c r="I1803" i="6"/>
  <c r="I1804" i="6"/>
  <c r="I1805" i="6"/>
  <c r="I1806" i="6"/>
  <c r="I1807" i="6"/>
  <c r="I1808" i="6"/>
  <c r="I1809" i="6"/>
  <c r="I1810" i="6"/>
  <c r="I1811" i="6"/>
  <c r="I1812" i="6"/>
  <c r="I1813" i="6"/>
  <c r="I1814" i="6"/>
  <c r="I1815" i="6"/>
  <c r="I1816" i="6"/>
  <c r="I1817" i="6"/>
  <c r="I1818" i="6"/>
  <c r="I1819" i="6"/>
  <c r="I1820" i="6"/>
  <c r="I1821" i="6"/>
  <c r="I1822" i="6"/>
  <c r="I1823" i="6"/>
  <c r="I1824" i="6"/>
  <c r="I1825" i="6"/>
  <c r="I1826" i="6"/>
  <c r="I1827" i="6"/>
  <c r="I1828" i="6"/>
  <c r="I1829" i="6"/>
  <c r="I1830" i="6"/>
  <c r="I1831" i="6"/>
  <c r="I1832" i="6"/>
  <c r="I1833" i="6"/>
  <c r="I1834" i="6"/>
  <c r="I1835" i="6"/>
  <c r="I1836" i="6"/>
  <c r="I1837" i="6"/>
  <c r="I1838" i="6"/>
  <c r="I1839" i="6"/>
  <c r="I1840" i="6"/>
  <c r="I1841" i="6"/>
  <c r="I1842" i="6"/>
  <c r="I1843" i="6"/>
  <c r="I1844" i="6"/>
  <c r="I1845" i="6"/>
  <c r="I1846" i="6"/>
  <c r="I1847" i="6"/>
  <c r="I1848" i="6"/>
  <c r="I1849" i="6"/>
  <c r="I1850" i="6"/>
  <c r="I1851" i="6"/>
  <c r="I1852" i="6"/>
  <c r="I1853" i="6"/>
  <c r="I1854" i="6"/>
  <c r="I1855" i="6"/>
  <c r="I1856" i="6"/>
  <c r="I1857" i="6"/>
  <c r="I1858" i="6"/>
  <c r="I1859" i="6"/>
  <c r="I1860" i="6"/>
  <c r="I1861" i="6"/>
  <c r="I1862" i="6"/>
  <c r="I1863" i="6"/>
  <c r="I1864" i="6"/>
  <c r="I1865" i="6"/>
  <c r="I1866" i="6"/>
  <c r="I1867" i="6"/>
  <c r="I1868" i="6"/>
  <c r="I1869" i="6"/>
  <c r="I1870" i="6"/>
  <c r="I1871" i="6"/>
  <c r="I1872" i="6"/>
  <c r="I1873" i="6"/>
  <c r="I1874" i="6"/>
  <c r="I1875" i="6"/>
  <c r="I1876" i="6"/>
  <c r="I1877" i="6"/>
  <c r="I1878" i="6"/>
  <c r="I1879" i="6"/>
  <c r="I1880" i="6"/>
  <c r="I1881" i="6"/>
  <c r="I1882" i="6"/>
  <c r="I1883" i="6"/>
  <c r="I1884" i="6"/>
  <c r="I1885" i="6"/>
  <c r="I1886" i="6"/>
  <c r="I1887" i="6"/>
  <c r="I1888" i="6"/>
  <c r="I1889" i="6"/>
  <c r="I1890" i="6"/>
  <c r="I1891" i="6"/>
  <c r="I1892" i="6"/>
  <c r="I1893" i="6"/>
  <c r="I1894" i="6"/>
  <c r="I1895" i="6"/>
  <c r="I1896" i="6"/>
  <c r="I1897" i="6"/>
  <c r="I1898" i="6"/>
  <c r="I1899" i="6"/>
  <c r="I1900" i="6"/>
  <c r="I1901" i="6"/>
  <c r="I1902" i="6"/>
  <c r="I1903" i="6"/>
  <c r="I1904" i="6"/>
  <c r="I1905" i="6"/>
  <c r="I1906" i="6"/>
  <c r="I1907" i="6"/>
  <c r="I1908" i="6"/>
  <c r="I1909" i="6"/>
  <c r="I1910" i="6"/>
  <c r="I1911" i="6"/>
  <c r="I1912" i="6"/>
  <c r="I1913" i="6"/>
  <c r="I1914" i="6"/>
  <c r="I1915" i="6"/>
  <c r="I1916" i="6"/>
  <c r="I1917" i="6"/>
  <c r="I1918" i="6"/>
  <c r="I1919" i="6"/>
  <c r="I1920" i="6"/>
  <c r="I1921" i="6"/>
  <c r="I1922" i="6"/>
  <c r="I1923" i="6"/>
  <c r="I1924" i="6"/>
  <c r="I1925" i="6"/>
  <c r="I1926" i="6"/>
  <c r="I1927" i="6"/>
  <c r="I1928" i="6"/>
  <c r="I1929" i="6"/>
  <c r="I1930" i="6"/>
  <c r="I1931" i="6"/>
  <c r="I1932" i="6"/>
  <c r="I1933" i="6"/>
  <c r="I1934" i="6"/>
  <c r="I1935" i="6"/>
  <c r="I1936" i="6"/>
  <c r="I1937" i="6"/>
  <c r="I1938" i="6"/>
  <c r="I1939" i="6"/>
  <c r="I1940" i="6"/>
  <c r="I1941" i="6"/>
  <c r="I1942" i="6"/>
  <c r="I1943" i="6"/>
  <c r="I1944" i="6"/>
  <c r="I1945" i="6"/>
  <c r="I1946" i="6"/>
  <c r="I1947" i="6"/>
  <c r="I1948" i="6"/>
  <c r="I1949" i="6"/>
  <c r="I1950" i="6"/>
  <c r="I1951" i="6"/>
  <c r="I1952" i="6"/>
  <c r="I1953" i="6"/>
  <c r="I1954" i="6"/>
  <c r="I1955" i="6"/>
  <c r="I1956" i="6"/>
  <c r="I1957" i="6"/>
  <c r="I1958" i="6"/>
  <c r="I1959" i="6"/>
  <c r="I1960" i="6"/>
  <c r="I1961" i="6"/>
  <c r="I1962" i="6"/>
  <c r="I1963" i="6"/>
  <c r="I1964" i="6"/>
  <c r="I1965" i="6"/>
  <c r="I1966" i="6"/>
  <c r="I1967" i="6"/>
  <c r="I1968" i="6"/>
  <c r="I1969" i="6"/>
  <c r="I1970" i="6"/>
  <c r="I1971" i="6"/>
  <c r="I1972" i="6"/>
  <c r="I1973" i="6"/>
  <c r="I1974" i="6"/>
  <c r="I1975" i="6"/>
  <c r="I1976" i="6"/>
  <c r="I1977" i="6"/>
  <c r="I1978" i="6"/>
  <c r="I1979" i="6"/>
  <c r="I1980" i="6"/>
  <c r="I1981" i="6"/>
  <c r="I1982" i="6"/>
  <c r="I1983" i="6"/>
  <c r="I1984" i="6"/>
  <c r="I1985" i="6"/>
  <c r="I1986" i="6"/>
  <c r="I1987" i="6"/>
  <c r="I1988" i="6"/>
  <c r="I1989" i="6"/>
  <c r="I1990" i="6"/>
  <c r="I1991" i="6"/>
  <c r="I1992" i="6"/>
  <c r="I1993" i="6"/>
  <c r="I1994" i="6"/>
  <c r="I1995" i="6"/>
  <c r="I1996" i="6"/>
  <c r="I1997" i="6"/>
  <c r="I1998" i="6"/>
  <c r="I1999" i="6"/>
  <c r="I2000" i="6"/>
  <c r="I2001" i="6"/>
  <c r="I2002" i="6"/>
  <c r="I2003" i="6"/>
  <c r="I2004" i="6"/>
  <c r="I2005" i="6"/>
  <c r="I2006" i="6"/>
  <c r="I2007" i="6"/>
  <c r="I2008" i="6"/>
  <c r="I2009" i="6"/>
  <c r="I2010" i="6"/>
  <c r="I2011" i="6"/>
  <c r="I2012" i="6"/>
  <c r="I2013" i="6"/>
  <c r="I2014" i="6"/>
  <c r="I2015" i="6"/>
  <c r="I2016" i="6"/>
  <c r="I2017" i="6"/>
  <c r="I2018" i="6"/>
  <c r="I2019" i="6"/>
  <c r="I2020" i="6"/>
  <c r="I2021" i="6"/>
  <c r="I2022" i="6"/>
  <c r="I2023" i="6"/>
  <c r="I2024" i="6"/>
  <c r="I2025" i="6"/>
  <c r="I2026" i="6"/>
  <c r="I2027" i="6"/>
  <c r="I2028" i="6"/>
  <c r="I2029" i="6"/>
  <c r="I2030" i="6"/>
  <c r="I2031" i="6"/>
  <c r="I2032" i="6"/>
  <c r="I2033" i="6"/>
  <c r="I2034" i="6"/>
  <c r="I2035" i="6"/>
  <c r="I2036" i="6"/>
  <c r="I2037" i="6"/>
  <c r="I2038" i="6"/>
  <c r="I2039" i="6"/>
  <c r="I2040" i="6"/>
  <c r="I2041" i="6"/>
  <c r="I2042" i="6"/>
  <c r="I2043" i="6"/>
  <c r="I2044" i="6"/>
  <c r="I2045" i="6"/>
  <c r="I2046" i="6"/>
  <c r="I2047" i="6"/>
  <c r="I2048" i="6"/>
  <c r="I2049" i="6"/>
  <c r="I2050" i="6"/>
  <c r="I2051" i="6"/>
  <c r="I2052" i="6"/>
  <c r="I2053" i="6"/>
  <c r="I2054" i="6"/>
  <c r="I2055" i="6"/>
  <c r="I2056" i="6"/>
  <c r="I2057" i="6"/>
  <c r="I2058" i="6"/>
  <c r="I2059" i="6"/>
  <c r="I2060" i="6"/>
  <c r="I2061" i="6"/>
  <c r="I2062" i="6"/>
  <c r="I2063" i="6"/>
  <c r="I2064" i="6"/>
  <c r="I2065" i="6"/>
  <c r="I2066" i="6"/>
  <c r="I2067" i="6"/>
  <c r="I2068" i="6"/>
  <c r="I2069" i="6"/>
  <c r="I2070" i="6"/>
  <c r="I2071" i="6"/>
  <c r="I2072" i="6"/>
  <c r="I2073" i="6"/>
  <c r="I2074" i="6"/>
  <c r="I2075" i="6"/>
  <c r="I2076" i="6"/>
  <c r="I2077" i="6"/>
  <c r="I2078" i="6"/>
  <c r="I2079" i="6"/>
  <c r="I2080" i="6"/>
  <c r="I2081" i="6"/>
  <c r="I2082" i="6"/>
  <c r="I2083" i="6"/>
  <c r="I2084" i="6"/>
  <c r="I2085" i="6"/>
  <c r="I2086" i="6"/>
  <c r="I2087" i="6"/>
  <c r="I2088" i="6"/>
  <c r="I2089" i="6"/>
  <c r="I2090" i="6"/>
  <c r="I2091" i="6"/>
  <c r="I2092" i="6"/>
  <c r="I2093" i="6"/>
  <c r="I2094" i="6"/>
  <c r="I2095" i="6"/>
  <c r="I2096" i="6"/>
  <c r="I2097" i="6"/>
  <c r="I2098" i="6"/>
  <c r="I2099" i="6"/>
  <c r="I2100" i="6"/>
  <c r="I2101" i="6"/>
  <c r="I2102" i="6"/>
  <c r="I2103" i="6"/>
  <c r="I2104" i="6"/>
  <c r="I2105" i="6"/>
  <c r="I2106" i="6"/>
  <c r="I2107" i="6"/>
  <c r="I2108" i="6"/>
  <c r="I2109" i="6"/>
  <c r="I2110" i="6"/>
  <c r="I2111" i="6"/>
  <c r="I2112" i="6"/>
  <c r="I2113" i="6"/>
  <c r="I2114" i="6"/>
  <c r="I2115" i="6"/>
  <c r="I2116" i="6"/>
  <c r="I2117" i="6"/>
  <c r="I2118" i="6"/>
  <c r="I2119" i="6"/>
  <c r="I2120" i="6"/>
  <c r="I2121" i="6"/>
  <c r="I2122" i="6"/>
  <c r="I2123" i="6"/>
  <c r="I2124" i="6"/>
  <c r="I2125" i="6"/>
  <c r="I2126" i="6"/>
  <c r="I2127" i="6"/>
  <c r="I2128" i="6"/>
  <c r="I2129" i="6"/>
  <c r="I2130" i="6"/>
  <c r="I2131" i="6"/>
  <c r="I2132" i="6"/>
  <c r="I2133" i="6"/>
  <c r="I2134" i="6"/>
  <c r="I2135" i="6"/>
  <c r="I2136" i="6"/>
  <c r="I2137" i="6"/>
  <c r="I2138" i="6"/>
  <c r="I2139" i="6"/>
  <c r="I2140" i="6"/>
  <c r="I2141" i="6"/>
  <c r="I2142" i="6"/>
  <c r="I2143" i="6"/>
  <c r="I2144" i="6"/>
  <c r="I2145" i="6"/>
  <c r="I2146" i="6"/>
  <c r="I2147" i="6"/>
  <c r="I2148" i="6"/>
  <c r="I2149" i="6"/>
  <c r="I2150" i="6"/>
  <c r="I2151" i="6"/>
  <c r="I2152" i="6"/>
  <c r="I2153" i="6"/>
  <c r="I2154" i="6"/>
  <c r="I2155" i="6"/>
  <c r="I2156" i="6"/>
  <c r="I2157" i="6"/>
  <c r="I2158" i="6"/>
  <c r="I2159" i="6"/>
  <c r="I2160" i="6"/>
  <c r="I2161" i="6"/>
  <c r="I2162" i="6"/>
  <c r="I2163" i="6"/>
  <c r="I2164" i="6"/>
  <c r="I2165" i="6"/>
  <c r="I2166" i="6"/>
  <c r="I2167" i="6"/>
  <c r="I2168" i="6"/>
  <c r="I2169" i="6"/>
  <c r="I2170" i="6"/>
  <c r="I2171" i="6"/>
  <c r="I2172" i="6"/>
  <c r="I2173" i="6"/>
  <c r="I2174" i="6"/>
  <c r="I2175" i="6"/>
  <c r="I2176" i="6"/>
  <c r="I2177" i="6"/>
  <c r="I2178" i="6"/>
  <c r="I2179" i="6"/>
  <c r="I2180" i="6"/>
  <c r="I2181" i="6"/>
  <c r="I2182" i="6"/>
  <c r="I2183" i="6"/>
  <c r="I2184" i="6"/>
  <c r="I2185" i="6"/>
  <c r="I2186" i="6"/>
  <c r="I2187" i="6"/>
  <c r="I2188" i="6"/>
  <c r="I2189" i="6"/>
  <c r="I2190" i="6"/>
  <c r="I2191" i="6"/>
  <c r="I2192" i="6"/>
  <c r="I2193" i="6"/>
  <c r="I2194" i="6"/>
  <c r="I2195" i="6"/>
  <c r="I2196" i="6"/>
  <c r="I2197" i="6"/>
  <c r="I2198" i="6"/>
  <c r="I2199" i="6"/>
  <c r="I2200" i="6"/>
  <c r="I2201" i="6"/>
  <c r="I2202" i="6"/>
  <c r="I2203" i="6"/>
  <c r="I2204" i="6"/>
  <c r="I2205" i="6"/>
  <c r="I2206" i="6"/>
  <c r="I2207" i="6"/>
  <c r="I2208" i="6"/>
  <c r="I2209" i="6"/>
  <c r="I2210" i="6"/>
  <c r="I2211" i="6"/>
  <c r="I2212" i="6"/>
  <c r="I2213" i="6"/>
  <c r="I2214" i="6"/>
  <c r="I2215" i="6"/>
  <c r="I2216" i="6"/>
  <c r="I2217" i="6"/>
  <c r="I2218" i="6"/>
  <c r="I2219" i="6"/>
  <c r="I2220" i="6"/>
  <c r="I2221" i="6"/>
  <c r="I2222" i="6"/>
  <c r="I2223" i="6"/>
  <c r="I2224" i="6"/>
  <c r="I2225" i="6"/>
  <c r="I2226" i="6"/>
  <c r="I2227" i="6"/>
  <c r="I2228" i="6"/>
  <c r="I2229" i="6"/>
  <c r="I2230" i="6"/>
  <c r="I2231" i="6"/>
  <c r="I2232" i="6"/>
  <c r="I2233" i="6"/>
  <c r="I2234" i="6"/>
  <c r="I2235" i="6"/>
  <c r="I2236" i="6"/>
  <c r="I2237" i="6"/>
  <c r="I2238" i="6"/>
  <c r="I2239" i="6"/>
  <c r="I2240" i="6"/>
  <c r="I2241" i="6"/>
  <c r="I2242" i="6"/>
  <c r="I2243" i="6"/>
  <c r="I2244" i="6"/>
  <c r="I2245" i="6"/>
  <c r="I2246" i="6"/>
  <c r="I2247" i="6"/>
  <c r="I2248" i="6"/>
  <c r="I2249" i="6"/>
  <c r="I2250" i="6"/>
  <c r="I2251" i="6"/>
  <c r="I2252" i="6"/>
  <c r="I2253" i="6"/>
  <c r="I2254" i="6"/>
  <c r="I2255" i="6"/>
  <c r="I2256" i="6"/>
  <c r="I2257" i="6"/>
  <c r="I2258" i="6"/>
  <c r="I2259" i="6"/>
  <c r="I2260" i="6"/>
  <c r="I2261" i="6"/>
  <c r="I2262" i="6"/>
  <c r="I2263" i="6"/>
  <c r="I2264" i="6"/>
  <c r="I2265" i="6"/>
  <c r="I2266" i="6"/>
  <c r="I2267" i="6"/>
  <c r="I2268" i="6"/>
  <c r="I2269" i="6"/>
  <c r="I2270" i="6"/>
  <c r="I2271" i="6"/>
  <c r="I2272" i="6"/>
  <c r="I2273" i="6"/>
  <c r="I2274" i="6"/>
  <c r="I2275" i="6"/>
  <c r="I2276" i="6"/>
  <c r="I2277" i="6"/>
  <c r="I2278" i="6"/>
  <c r="I2279" i="6"/>
  <c r="I2280" i="6"/>
  <c r="I2281" i="6"/>
  <c r="I2282" i="6"/>
  <c r="I2283" i="6"/>
  <c r="I2284" i="6"/>
  <c r="I2285" i="6"/>
  <c r="I2286" i="6"/>
  <c r="I2287" i="6"/>
  <c r="I2288" i="6"/>
  <c r="I2289" i="6"/>
  <c r="I2290" i="6"/>
  <c r="I2291" i="6"/>
  <c r="I2292" i="6"/>
  <c r="I2293" i="6"/>
  <c r="I2294" i="6"/>
  <c r="I2295" i="6"/>
  <c r="I2296" i="6"/>
  <c r="I2297" i="6"/>
  <c r="I2298" i="6"/>
  <c r="I2299" i="6"/>
  <c r="I2300" i="6"/>
  <c r="I2301" i="6"/>
  <c r="I2302" i="6"/>
  <c r="I2303" i="6"/>
  <c r="I2304" i="6"/>
  <c r="I2305" i="6"/>
  <c r="I2306" i="6"/>
  <c r="I2307" i="6"/>
  <c r="I2308" i="6"/>
  <c r="I2309" i="6"/>
  <c r="I2310" i="6"/>
  <c r="I2311" i="6"/>
  <c r="I2312" i="6"/>
  <c r="I2313" i="6"/>
  <c r="I2314" i="6"/>
  <c r="I2315" i="6"/>
  <c r="I2316" i="6"/>
  <c r="I2317" i="6"/>
  <c r="I2318" i="6"/>
  <c r="I2319" i="6"/>
  <c r="I2320" i="6"/>
  <c r="I2321" i="6"/>
  <c r="I2322" i="6"/>
  <c r="I2323" i="6"/>
  <c r="I2324" i="6"/>
  <c r="I2325" i="6"/>
  <c r="I2326" i="6"/>
  <c r="I2327" i="6"/>
  <c r="I2328" i="6"/>
  <c r="I2329" i="6"/>
  <c r="I2330" i="6"/>
  <c r="I2331" i="6"/>
  <c r="I2332" i="6"/>
  <c r="I2333" i="6"/>
  <c r="I2334" i="6"/>
  <c r="I2335" i="6"/>
  <c r="I2336" i="6"/>
  <c r="I2337" i="6"/>
  <c r="I2338" i="6"/>
  <c r="I2339" i="6"/>
  <c r="I2340" i="6"/>
  <c r="I2341" i="6"/>
  <c r="I2342" i="6"/>
  <c r="I2343" i="6"/>
  <c r="I2344" i="6"/>
  <c r="I2345" i="6"/>
  <c r="I2346" i="6"/>
  <c r="I2347" i="6"/>
  <c r="I2348" i="6"/>
  <c r="I2349" i="6"/>
  <c r="I2350" i="6"/>
  <c r="I2351" i="6"/>
  <c r="I2352" i="6"/>
  <c r="I2353" i="6"/>
  <c r="I2354" i="6"/>
  <c r="I2355" i="6"/>
  <c r="I2356" i="6"/>
  <c r="I2357" i="6"/>
  <c r="I2358" i="6"/>
  <c r="I2359" i="6"/>
  <c r="I2360" i="6"/>
  <c r="I2361" i="6"/>
  <c r="I2362" i="6"/>
  <c r="I2363" i="6"/>
  <c r="I2364" i="6"/>
  <c r="I2365" i="6"/>
  <c r="I2366" i="6"/>
  <c r="I2367" i="6"/>
  <c r="I2368" i="6"/>
  <c r="I2369" i="6"/>
  <c r="I2370" i="6"/>
  <c r="I2371" i="6"/>
  <c r="I2372" i="6"/>
  <c r="I2373" i="6"/>
  <c r="I2374" i="6"/>
  <c r="I2375" i="6"/>
  <c r="I2376" i="6"/>
  <c r="I2377" i="6"/>
  <c r="I2378" i="6"/>
  <c r="I2379" i="6"/>
  <c r="I2380" i="6"/>
  <c r="I2381" i="6"/>
  <c r="I2382" i="6"/>
  <c r="I2383" i="6"/>
  <c r="I2384" i="6"/>
  <c r="I2385" i="6"/>
  <c r="I2386" i="6"/>
  <c r="I2387" i="6"/>
  <c r="I2388" i="6"/>
  <c r="I2389" i="6"/>
  <c r="I2390" i="6"/>
  <c r="I2391" i="6"/>
  <c r="I2392" i="6"/>
  <c r="I2393" i="6"/>
  <c r="I2394" i="6"/>
  <c r="I2395" i="6"/>
  <c r="I2396" i="6"/>
  <c r="I2397" i="6"/>
  <c r="I2398" i="6"/>
  <c r="I2399" i="6"/>
  <c r="I2400" i="6"/>
  <c r="I2401" i="6"/>
  <c r="I2402" i="6"/>
  <c r="I2403" i="6"/>
  <c r="I2404" i="6"/>
  <c r="I2405" i="6"/>
  <c r="I2406" i="6"/>
  <c r="I2407" i="6"/>
  <c r="I2408" i="6"/>
  <c r="I2409" i="6"/>
  <c r="I2410" i="6"/>
  <c r="I2411" i="6"/>
  <c r="I2412" i="6"/>
  <c r="I2413" i="6"/>
  <c r="I2414" i="6"/>
  <c r="I2415" i="6"/>
  <c r="I2416" i="6"/>
  <c r="I2417" i="6"/>
  <c r="I2418" i="6"/>
  <c r="I2419" i="6"/>
  <c r="I2420" i="6"/>
  <c r="I2421" i="6"/>
  <c r="I2422" i="6"/>
  <c r="I2423" i="6"/>
  <c r="I2424" i="6"/>
  <c r="I2425" i="6"/>
  <c r="I2426" i="6"/>
  <c r="I2427" i="6"/>
  <c r="I2428" i="6"/>
  <c r="I2429" i="6"/>
  <c r="I2430" i="6"/>
  <c r="I2431" i="6"/>
  <c r="I2432" i="6"/>
  <c r="I2433" i="6"/>
  <c r="I2434" i="6"/>
  <c r="I2435" i="6"/>
  <c r="I2436" i="6"/>
  <c r="I2437" i="6"/>
  <c r="I2438" i="6"/>
  <c r="I2439" i="6"/>
  <c r="I2440" i="6"/>
  <c r="I2441" i="6"/>
  <c r="I2442" i="6"/>
  <c r="I2443" i="6"/>
  <c r="I2444" i="6"/>
  <c r="I2445" i="6"/>
  <c r="I2446" i="6"/>
  <c r="I2447" i="6"/>
  <c r="I2448" i="6"/>
  <c r="I2449" i="6"/>
  <c r="I2450" i="6"/>
  <c r="I2451" i="6"/>
  <c r="I2452" i="6"/>
  <c r="I2453" i="6"/>
  <c r="I2454" i="6"/>
  <c r="I2455" i="6"/>
  <c r="I2456" i="6"/>
  <c r="I2457" i="6"/>
  <c r="I2458" i="6"/>
  <c r="I2459" i="6"/>
  <c r="I2460" i="6"/>
  <c r="I2461" i="6"/>
  <c r="I2462" i="6"/>
  <c r="I2463" i="6"/>
  <c r="I2464" i="6"/>
  <c r="I2465" i="6"/>
  <c r="I2466" i="6"/>
  <c r="I2467" i="6"/>
  <c r="I2468" i="6"/>
  <c r="I2469" i="6"/>
  <c r="I2470" i="6"/>
  <c r="I2471" i="6"/>
  <c r="I2472" i="6"/>
  <c r="I2473" i="6"/>
  <c r="I2474" i="6"/>
  <c r="I2475" i="6"/>
  <c r="I2476" i="6"/>
  <c r="I2477" i="6"/>
  <c r="I2478" i="6"/>
  <c r="I2479" i="6"/>
  <c r="I2480" i="6"/>
  <c r="I2481" i="6"/>
  <c r="I2482" i="6"/>
  <c r="I2483" i="6"/>
  <c r="I2484" i="6"/>
  <c r="I2485" i="6"/>
  <c r="I2486" i="6"/>
  <c r="I2487" i="6"/>
  <c r="I2488" i="6"/>
  <c r="I2489" i="6"/>
  <c r="I2490" i="6"/>
  <c r="I2491" i="6"/>
  <c r="I2492" i="6"/>
  <c r="I2493" i="6"/>
  <c r="I2494" i="6"/>
  <c r="I2495" i="6"/>
  <c r="I2496" i="6"/>
  <c r="I2497" i="6"/>
  <c r="I2498" i="6"/>
  <c r="I2499" i="6"/>
  <c r="I2500" i="6"/>
  <c r="I2501" i="6"/>
  <c r="I2502" i="6"/>
  <c r="I2503" i="6"/>
  <c r="I2504" i="6"/>
  <c r="I2505" i="6"/>
  <c r="I2506" i="6"/>
  <c r="I2507" i="6"/>
  <c r="I2508" i="6"/>
  <c r="I2509" i="6"/>
  <c r="I2510" i="6"/>
  <c r="I2511" i="6"/>
  <c r="I2512" i="6"/>
  <c r="I2513" i="6"/>
  <c r="I2514" i="6"/>
  <c r="I2515" i="6"/>
  <c r="I2516" i="6"/>
  <c r="I2517" i="6"/>
  <c r="I2518" i="6"/>
  <c r="I2519" i="6"/>
  <c r="I2520" i="6"/>
  <c r="I2521" i="6"/>
  <c r="I2522" i="6"/>
  <c r="I2523" i="6"/>
  <c r="I2524" i="6"/>
  <c r="I2525" i="6"/>
  <c r="I2526" i="6"/>
  <c r="I2527" i="6"/>
  <c r="I2528" i="6"/>
  <c r="I2529" i="6"/>
  <c r="I2530" i="6"/>
  <c r="I2531" i="6"/>
  <c r="I2532" i="6"/>
  <c r="I2533" i="6"/>
  <c r="I2534" i="6"/>
  <c r="I2535" i="6"/>
  <c r="I2536" i="6"/>
  <c r="I2537" i="6"/>
  <c r="I2538" i="6"/>
  <c r="I2539" i="6"/>
  <c r="I2540" i="6"/>
  <c r="I2541" i="6"/>
  <c r="I2542" i="6"/>
  <c r="I2543" i="6"/>
  <c r="I2544" i="6"/>
  <c r="I2545" i="6"/>
  <c r="I2546" i="6"/>
  <c r="I2547" i="6"/>
  <c r="I2548" i="6"/>
  <c r="I2549" i="6"/>
  <c r="I2550" i="6"/>
  <c r="I2551" i="6"/>
  <c r="I2552" i="6"/>
  <c r="I2553" i="6"/>
  <c r="I2554" i="6"/>
  <c r="I2555" i="6"/>
  <c r="I2556" i="6"/>
  <c r="I2557" i="6"/>
  <c r="I2558" i="6"/>
  <c r="I2559" i="6"/>
  <c r="I2560" i="6"/>
  <c r="I2561" i="6"/>
  <c r="I2562" i="6"/>
  <c r="I2563" i="6"/>
  <c r="I2564" i="6"/>
  <c r="I2565" i="6"/>
  <c r="I2566" i="6"/>
  <c r="I2567" i="6"/>
  <c r="I2568" i="6"/>
  <c r="I2569" i="6"/>
  <c r="I2570" i="6"/>
  <c r="I2571" i="6"/>
  <c r="I2572" i="6"/>
  <c r="I2573" i="6"/>
  <c r="I2574" i="6"/>
  <c r="I2575" i="6"/>
  <c r="I2576" i="6"/>
  <c r="I2577" i="6"/>
  <c r="I2578" i="6"/>
  <c r="I2579" i="6"/>
  <c r="I2580" i="6"/>
  <c r="I2581" i="6"/>
  <c r="I2582" i="6"/>
  <c r="I2583" i="6"/>
  <c r="I2584" i="6"/>
  <c r="I2585" i="6"/>
  <c r="I2586" i="6"/>
  <c r="I2587" i="6"/>
  <c r="I2588" i="6"/>
  <c r="I2589" i="6"/>
  <c r="I2590" i="6"/>
  <c r="I2591" i="6"/>
  <c r="I2592" i="6"/>
  <c r="I2593" i="6"/>
  <c r="I2594" i="6"/>
  <c r="I2595" i="6"/>
  <c r="I2596" i="6"/>
  <c r="I2597" i="6"/>
  <c r="I2598" i="6"/>
  <c r="I2599" i="6"/>
  <c r="I2600" i="6"/>
  <c r="I2601" i="6"/>
  <c r="I2602" i="6"/>
  <c r="I2603" i="6"/>
  <c r="I2604" i="6"/>
  <c r="I2605" i="6"/>
  <c r="I2606" i="6"/>
  <c r="I2607" i="6"/>
  <c r="I2608" i="6"/>
  <c r="I2609" i="6"/>
  <c r="I2610" i="6"/>
  <c r="I2611" i="6"/>
  <c r="I2612" i="6"/>
  <c r="I2613" i="6"/>
  <c r="I2614" i="6"/>
  <c r="I2615" i="6"/>
  <c r="I2616" i="6"/>
  <c r="I2617" i="6"/>
  <c r="I2618" i="6"/>
  <c r="I2619" i="6"/>
  <c r="I2620" i="6"/>
  <c r="I2621" i="6"/>
  <c r="I2622" i="6"/>
  <c r="I2623" i="6"/>
  <c r="I2624" i="6"/>
  <c r="I2625" i="6"/>
  <c r="I2626" i="6"/>
  <c r="I2627" i="6"/>
  <c r="I2628" i="6"/>
  <c r="I2629" i="6"/>
  <c r="I2630" i="6"/>
  <c r="I2631" i="6"/>
  <c r="I2632" i="6"/>
  <c r="I2633" i="6"/>
  <c r="I2634" i="6"/>
  <c r="I2635" i="6"/>
  <c r="I2636" i="6"/>
  <c r="I2637" i="6"/>
  <c r="I2638" i="6"/>
  <c r="I2639" i="6"/>
  <c r="I2640" i="6"/>
  <c r="I2641" i="6"/>
  <c r="I2642" i="6"/>
  <c r="I2643" i="6"/>
  <c r="I2644" i="6"/>
  <c r="I2645" i="6"/>
  <c r="I2646" i="6"/>
  <c r="I2647" i="6"/>
  <c r="I2648" i="6"/>
  <c r="I2649" i="6"/>
  <c r="I2650" i="6"/>
  <c r="I2651" i="6"/>
  <c r="I2652" i="6"/>
  <c r="I2653" i="6"/>
  <c r="I2654" i="6"/>
  <c r="I2655" i="6"/>
  <c r="I2656" i="6"/>
  <c r="I2657" i="6"/>
  <c r="I2658" i="6"/>
  <c r="I2659" i="6"/>
  <c r="I2660" i="6"/>
  <c r="I2661" i="6"/>
  <c r="I2662" i="6"/>
  <c r="I2663" i="6"/>
  <c r="I2664" i="6"/>
  <c r="I2665" i="6"/>
  <c r="I2666" i="6"/>
  <c r="I2667" i="6"/>
  <c r="I2668" i="6"/>
  <c r="I2669" i="6"/>
  <c r="I2670" i="6"/>
  <c r="I2671" i="6"/>
  <c r="I2672" i="6"/>
  <c r="I2673" i="6"/>
  <c r="I2674" i="6"/>
  <c r="I2675" i="6"/>
  <c r="I2676" i="6"/>
  <c r="I2677" i="6"/>
  <c r="I2678" i="6"/>
  <c r="I2679" i="6"/>
  <c r="I2680" i="6"/>
  <c r="I2681" i="6"/>
  <c r="I2682" i="6"/>
  <c r="I2683" i="6"/>
  <c r="I2684" i="6"/>
  <c r="I2685" i="6"/>
  <c r="I2686" i="6"/>
  <c r="I2687" i="6"/>
  <c r="I2688" i="6"/>
  <c r="I2689" i="6"/>
  <c r="I2690" i="6"/>
  <c r="I2691" i="6"/>
  <c r="I2692" i="6"/>
  <c r="I2693" i="6"/>
  <c r="I2694" i="6"/>
  <c r="I2695" i="6"/>
  <c r="I2696" i="6"/>
  <c r="I2697" i="6"/>
  <c r="I2698" i="6"/>
  <c r="I2699" i="6"/>
  <c r="I2700" i="6"/>
  <c r="I2702" i="6"/>
  <c r="I2703" i="6"/>
  <c r="I2704" i="6"/>
  <c r="I2705" i="6"/>
  <c r="I2706" i="6"/>
  <c r="I2707" i="6"/>
  <c r="I2708" i="6"/>
  <c r="I2709" i="6"/>
  <c r="I2710" i="6"/>
  <c r="I2711" i="6"/>
  <c r="I2712" i="6"/>
  <c r="I2713" i="6"/>
  <c r="I2714" i="6"/>
  <c r="I2715" i="6"/>
  <c r="I2716" i="6"/>
  <c r="I2717" i="6"/>
  <c r="I2718" i="6"/>
  <c r="I2719" i="6"/>
  <c r="I2720" i="6"/>
  <c r="I2721" i="6"/>
  <c r="I2722" i="6"/>
  <c r="I2723" i="6"/>
  <c r="I2724" i="6"/>
  <c r="I2725" i="6"/>
  <c r="I2726" i="6"/>
  <c r="I2727" i="6"/>
  <c r="I2728" i="6"/>
  <c r="I2729" i="6"/>
  <c r="I2730" i="6"/>
  <c r="I2731" i="6"/>
  <c r="I2732" i="6"/>
  <c r="I2733" i="6"/>
  <c r="I2734" i="6"/>
  <c r="I2735" i="6"/>
  <c r="I2736" i="6"/>
  <c r="I2737" i="6"/>
  <c r="I2738" i="6"/>
  <c r="I2739" i="6"/>
  <c r="I2740" i="6"/>
  <c r="I2741" i="6"/>
  <c r="I2742" i="6"/>
  <c r="I2743" i="6"/>
  <c r="I2744" i="6"/>
  <c r="I2745" i="6"/>
  <c r="I2746" i="6"/>
  <c r="I2747" i="6"/>
  <c r="I2748" i="6"/>
  <c r="I2749" i="6"/>
  <c r="I2750" i="6"/>
  <c r="I2751" i="6"/>
  <c r="I2752" i="6"/>
  <c r="I2753" i="6"/>
  <c r="I2754" i="6"/>
  <c r="I2755" i="6"/>
  <c r="I2756" i="6"/>
  <c r="I2757" i="6"/>
  <c r="I2758" i="6"/>
  <c r="I2759" i="6"/>
  <c r="I2760" i="6"/>
  <c r="I2761" i="6"/>
  <c r="I2762" i="6"/>
  <c r="I2763" i="6"/>
  <c r="I2764" i="6"/>
  <c r="I2765" i="6"/>
  <c r="I2766" i="6"/>
  <c r="I2767" i="6"/>
  <c r="I2768" i="6"/>
  <c r="I2769" i="6"/>
  <c r="I2770" i="6"/>
  <c r="I2771" i="6"/>
  <c r="I2772" i="6"/>
  <c r="I2773" i="6"/>
  <c r="I2774" i="6"/>
  <c r="I2775" i="6"/>
  <c r="I2776" i="6"/>
  <c r="I2777" i="6"/>
  <c r="I2778" i="6"/>
  <c r="I2779" i="6"/>
  <c r="I2780" i="6"/>
  <c r="I2781" i="6"/>
  <c r="I2782" i="6"/>
  <c r="I2783" i="6"/>
  <c r="I2784" i="6"/>
  <c r="I2785" i="6"/>
  <c r="I2786" i="6"/>
  <c r="I2787" i="6"/>
  <c r="I2788" i="6"/>
  <c r="I2789" i="6"/>
  <c r="I2790" i="6"/>
  <c r="I2791" i="6"/>
  <c r="I2792" i="6"/>
  <c r="I2793" i="6"/>
  <c r="I2794" i="6"/>
  <c r="I2795" i="6"/>
  <c r="I2796" i="6"/>
  <c r="I2797" i="6"/>
  <c r="I2798" i="6"/>
  <c r="I2799" i="6"/>
  <c r="I2800" i="6"/>
  <c r="I2801" i="6"/>
  <c r="I2802" i="6"/>
  <c r="I2803" i="6"/>
  <c r="I2804" i="6"/>
  <c r="I2805" i="6"/>
  <c r="I2806" i="6"/>
  <c r="I2807" i="6"/>
  <c r="I2808" i="6"/>
  <c r="I2809" i="6"/>
  <c r="I2810" i="6"/>
  <c r="I2811" i="6"/>
  <c r="I2812" i="6"/>
  <c r="I2813" i="6"/>
  <c r="I2814" i="6"/>
  <c r="I2815" i="6"/>
  <c r="I2816" i="6"/>
  <c r="I2817" i="6"/>
  <c r="I2818" i="6"/>
  <c r="I2819" i="6"/>
  <c r="I2820" i="6"/>
  <c r="I2821" i="6"/>
  <c r="I2822" i="6"/>
  <c r="I2823" i="6"/>
  <c r="I2824" i="6"/>
  <c r="I2825" i="6"/>
  <c r="I2826" i="6"/>
  <c r="I2827" i="6"/>
  <c r="I2828" i="6"/>
  <c r="I2829" i="6"/>
  <c r="I2830" i="6"/>
  <c r="I2831" i="6"/>
  <c r="I2832" i="6"/>
  <c r="I2833" i="6"/>
  <c r="I2834" i="6"/>
  <c r="I2835" i="6"/>
  <c r="I2836" i="6"/>
  <c r="I2837" i="6"/>
  <c r="I2838" i="6"/>
  <c r="I2839" i="6"/>
  <c r="I2840" i="6"/>
  <c r="I2841" i="6"/>
  <c r="I2842" i="6"/>
  <c r="I2843" i="6"/>
  <c r="I2844" i="6"/>
  <c r="I2845" i="6"/>
  <c r="I2846" i="6"/>
  <c r="I2847" i="6"/>
  <c r="I2848" i="6"/>
  <c r="I2849" i="6"/>
  <c r="I2850" i="6"/>
  <c r="I2851" i="6"/>
  <c r="I2852" i="6"/>
  <c r="I2853" i="6"/>
  <c r="I2854" i="6"/>
  <c r="I2855" i="6"/>
  <c r="I2856" i="6"/>
  <c r="I2857" i="6"/>
  <c r="I2858" i="6"/>
  <c r="I2859" i="6"/>
  <c r="I2860" i="6"/>
  <c r="I2861" i="6"/>
  <c r="I2862" i="6"/>
  <c r="I2863" i="6"/>
  <c r="I2864" i="6"/>
  <c r="I2865" i="6"/>
  <c r="I2866" i="6"/>
  <c r="I2867" i="6"/>
  <c r="I2868" i="6"/>
  <c r="I2869" i="6"/>
  <c r="I2870" i="6"/>
  <c r="I2871" i="6"/>
  <c r="I2872" i="6"/>
  <c r="I2873" i="6"/>
  <c r="I2874" i="6"/>
  <c r="I2875" i="6"/>
  <c r="I2876" i="6"/>
  <c r="I2877" i="6"/>
  <c r="I2878" i="6"/>
  <c r="I2879" i="6"/>
  <c r="I2880" i="6"/>
  <c r="I2881" i="6"/>
  <c r="I2882" i="6"/>
  <c r="I2883" i="6"/>
  <c r="I2884" i="6"/>
  <c r="I2885" i="6"/>
  <c r="I2886" i="6"/>
  <c r="I2887" i="6"/>
  <c r="I2888" i="6"/>
  <c r="I2889" i="6"/>
  <c r="I2890" i="6"/>
  <c r="I2891" i="6"/>
  <c r="I2892" i="6"/>
  <c r="I2893" i="6"/>
  <c r="I2894" i="6"/>
  <c r="I2895" i="6"/>
  <c r="I2896" i="6"/>
  <c r="I2897" i="6"/>
  <c r="I2898" i="6"/>
  <c r="I2899" i="6"/>
  <c r="I2900" i="6"/>
  <c r="I2901" i="6"/>
  <c r="I2902" i="6"/>
  <c r="I2903" i="6"/>
  <c r="I2904" i="6"/>
  <c r="I2905" i="6"/>
  <c r="I2906" i="6"/>
  <c r="I2907" i="6"/>
  <c r="I2908" i="6"/>
  <c r="I2909" i="6"/>
  <c r="I2910" i="6"/>
  <c r="I2911" i="6"/>
  <c r="I2912" i="6"/>
  <c r="I2913" i="6"/>
  <c r="I2914" i="6"/>
  <c r="I2915" i="6"/>
  <c r="I2916" i="6"/>
  <c r="I2917" i="6"/>
  <c r="I2918" i="6"/>
  <c r="I2919" i="6"/>
  <c r="I2920" i="6"/>
  <c r="I2921" i="6"/>
  <c r="I2922" i="6"/>
  <c r="I2923" i="6"/>
  <c r="I2924" i="6"/>
  <c r="I2925" i="6"/>
  <c r="I2926" i="6"/>
  <c r="I2927" i="6"/>
  <c r="I2928" i="6"/>
  <c r="I2929" i="6"/>
  <c r="I2930" i="6"/>
  <c r="I2931" i="6"/>
  <c r="I2932" i="6"/>
  <c r="I2933" i="6"/>
  <c r="I2934" i="6"/>
  <c r="I2935" i="6"/>
  <c r="I2936" i="6"/>
  <c r="I2937" i="6"/>
  <c r="I2938" i="6"/>
  <c r="I2939" i="6"/>
  <c r="I2940" i="6"/>
  <c r="I2941" i="6"/>
  <c r="I2942" i="6"/>
  <c r="I2943" i="6"/>
  <c r="I2944" i="6"/>
  <c r="I2945" i="6"/>
  <c r="I2946" i="6"/>
  <c r="I2947" i="6"/>
  <c r="I2948" i="6"/>
  <c r="I2949" i="6"/>
  <c r="I2950" i="6"/>
  <c r="I2951" i="6"/>
  <c r="I2952" i="6"/>
  <c r="I2953" i="6"/>
  <c r="I2954" i="6"/>
  <c r="I2955" i="6"/>
  <c r="I2956" i="6"/>
  <c r="I2957" i="6"/>
  <c r="I2958" i="6"/>
  <c r="I2959" i="6"/>
  <c r="I2960" i="6"/>
  <c r="I2961" i="6"/>
  <c r="I2962" i="6"/>
  <c r="I2963" i="6"/>
  <c r="I2964" i="6"/>
  <c r="I2965" i="6"/>
  <c r="I2966" i="6"/>
  <c r="I2967" i="6"/>
  <c r="I2968" i="6"/>
  <c r="I2969" i="6"/>
  <c r="I2970" i="6"/>
  <c r="I2971" i="6"/>
  <c r="I2972" i="6"/>
  <c r="I2973" i="6"/>
  <c r="I2974" i="6"/>
  <c r="I2975" i="6"/>
  <c r="I2976" i="6"/>
  <c r="I2977" i="6"/>
  <c r="I2978" i="6"/>
  <c r="I2979" i="6"/>
  <c r="I2980" i="6"/>
  <c r="I2981" i="6"/>
  <c r="I2982" i="6"/>
  <c r="I2983" i="6"/>
  <c r="I2984" i="6"/>
  <c r="I2985" i="6"/>
  <c r="I2986" i="6"/>
  <c r="I2987" i="6"/>
  <c r="I2988" i="6"/>
  <c r="I2989" i="6"/>
  <c r="I2990" i="6"/>
  <c r="I2991" i="6"/>
  <c r="I2992" i="6"/>
  <c r="I2993" i="6"/>
  <c r="I2994" i="6"/>
  <c r="I2995" i="6"/>
  <c r="I2996" i="6"/>
  <c r="I2997" i="6"/>
  <c r="I2998" i="6"/>
  <c r="I2999" i="6"/>
  <c r="I3000" i="6"/>
  <c r="I3001" i="6"/>
  <c r="I3002" i="6"/>
  <c r="I3003" i="6"/>
  <c r="I3004" i="6"/>
  <c r="I3005" i="6"/>
  <c r="I3006" i="6"/>
  <c r="I3007" i="6"/>
  <c r="I3008" i="6"/>
  <c r="I3009" i="6"/>
  <c r="I3010" i="6"/>
  <c r="I3011" i="6"/>
  <c r="I3012" i="6"/>
  <c r="I3013" i="6"/>
  <c r="I3014" i="6"/>
  <c r="I3015" i="6"/>
  <c r="I3016" i="6"/>
  <c r="I3017" i="6"/>
  <c r="I3018" i="6"/>
  <c r="I3019" i="6"/>
  <c r="I3020" i="6"/>
  <c r="I3021" i="6"/>
  <c r="I3022" i="6"/>
  <c r="I3023" i="6"/>
  <c r="I3024" i="6"/>
  <c r="I3025" i="6"/>
  <c r="I3026" i="6"/>
  <c r="I3027" i="6"/>
  <c r="I3028" i="6"/>
  <c r="I3029" i="6"/>
  <c r="I3030" i="6"/>
  <c r="I3031" i="6"/>
  <c r="I3032" i="6"/>
  <c r="I3033" i="6"/>
  <c r="I3034" i="6"/>
  <c r="I3035" i="6"/>
  <c r="I3036" i="6"/>
  <c r="I3037" i="6"/>
  <c r="I3038" i="6"/>
  <c r="I3039" i="6"/>
  <c r="I3040" i="6"/>
  <c r="I3041" i="6"/>
  <c r="I3042" i="6"/>
  <c r="I3043" i="6"/>
  <c r="I3044" i="6"/>
  <c r="I3045" i="6"/>
  <c r="I3046" i="6"/>
  <c r="I3047" i="6"/>
  <c r="I3048" i="6"/>
  <c r="I3049" i="6"/>
  <c r="I3050" i="6"/>
  <c r="I3051" i="6"/>
  <c r="I3052" i="6"/>
  <c r="I3053" i="6"/>
  <c r="I3054" i="6"/>
  <c r="I3055" i="6"/>
  <c r="I3056" i="6"/>
  <c r="I3057" i="6"/>
  <c r="I3058" i="6"/>
  <c r="I3059" i="6"/>
  <c r="I3060" i="6"/>
  <c r="I3061" i="6"/>
  <c r="I3062" i="6"/>
  <c r="I3063" i="6"/>
  <c r="I3064" i="6"/>
  <c r="I3065" i="6"/>
  <c r="I3066" i="6"/>
  <c r="I3067" i="6"/>
  <c r="I3068" i="6"/>
  <c r="I3069" i="6"/>
  <c r="I3070" i="6"/>
  <c r="I3071" i="6"/>
  <c r="I3072" i="6"/>
  <c r="I3073" i="6"/>
  <c r="I3074" i="6"/>
  <c r="I3075" i="6"/>
  <c r="I3076" i="6"/>
  <c r="I3077" i="6"/>
  <c r="I3078" i="6"/>
  <c r="I3079" i="6"/>
  <c r="I3080" i="6"/>
  <c r="I3081" i="6"/>
  <c r="I3082" i="6"/>
  <c r="I3083" i="6"/>
  <c r="I3084" i="6"/>
  <c r="I3085" i="6"/>
  <c r="I3086" i="6"/>
  <c r="I3087" i="6"/>
  <c r="I3088" i="6"/>
  <c r="I3089" i="6"/>
  <c r="I3090" i="6"/>
  <c r="I3091" i="6"/>
  <c r="I3092" i="6"/>
  <c r="I3093" i="6"/>
  <c r="I3094" i="6"/>
  <c r="I3095" i="6"/>
  <c r="I3096" i="6"/>
  <c r="I3097" i="6"/>
  <c r="I3098" i="6"/>
  <c r="I3099" i="6"/>
  <c r="I3100" i="6"/>
  <c r="I3101" i="6"/>
  <c r="I3102" i="6"/>
  <c r="I3103" i="6"/>
  <c r="I3104" i="6"/>
  <c r="I3105" i="6"/>
  <c r="I3106" i="6"/>
  <c r="I3107" i="6"/>
  <c r="I3108" i="6"/>
  <c r="I3109" i="6"/>
  <c r="I3110" i="6"/>
  <c r="I3111" i="6"/>
  <c r="I3112" i="6"/>
  <c r="I3113" i="6"/>
  <c r="I3114" i="6"/>
  <c r="I3115" i="6"/>
  <c r="I3116" i="6"/>
  <c r="I3117" i="6"/>
  <c r="I3118" i="6"/>
  <c r="I3119" i="6"/>
  <c r="I3120" i="6"/>
  <c r="I3121" i="6"/>
  <c r="I3122" i="6"/>
  <c r="I3123" i="6"/>
  <c r="I3124" i="6"/>
  <c r="I3125" i="6"/>
  <c r="I3126" i="6"/>
  <c r="I3127" i="6"/>
  <c r="I3128" i="6"/>
  <c r="I3129" i="6"/>
  <c r="I3130" i="6"/>
  <c r="I3131" i="6"/>
  <c r="I3132" i="6"/>
  <c r="I3133" i="6"/>
  <c r="I3134" i="6"/>
  <c r="I3135" i="6"/>
  <c r="I3136" i="6"/>
  <c r="I3137" i="6"/>
  <c r="I3138" i="6"/>
  <c r="I3139" i="6"/>
  <c r="I3140" i="6"/>
  <c r="I3141" i="6"/>
  <c r="I3142" i="6"/>
  <c r="I3143" i="6"/>
  <c r="I3144" i="6"/>
  <c r="I3145" i="6"/>
  <c r="I3146" i="6"/>
  <c r="I3147" i="6"/>
  <c r="I3148" i="6"/>
  <c r="I3149" i="6"/>
  <c r="I3150" i="6"/>
  <c r="I3151" i="6"/>
  <c r="I3152" i="6"/>
  <c r="I3153" i="6"/>
  <c r="I3154" i="6"/>
  <c r="I3155" i="6"/>
  <c r="I3156" i="6"/>
  <c r="I3157" i="6"/>
  <c r="I3158" i="6"/>
  <c r="I3159" i="6"/>
  <c r="I3160" i="6"/>
  <c r="I3161" i="6"/>
  <c r="I3162" i="6"/>
  <c r="I3163" i="6"/>
  <c r="I3164" i="6"/>
  <c r="I3165" i="6"/>
  <c r="I3166" i="6"/>
  <c r="I3167" i="6"/>
  <c r="I3168" i="6"/>
  <c r="I3169" i="6"/>
  <c r="I3170" i="6"/>
  <c r="I3171" i="6"/>
  <c r="I3172" i="6"/>
  <c r="I3173" i="6"/>
  <c r="I3174" i="6"/>
  <c r="I3175" i="6"/>
  <c r="I3176" i="6"/>
  <c r="I3177" i="6"/>
  <c r="I3178" i="6"/>
  <c r="I3179" i="6"/>
  <c r="I3180" i="6"/>
  <c r="I3181" i="6"/>
  <c r="I3182" i="6"/>
  <c r="I3183" i="6"/>
  <c r="I3184" i="6"/>
  <c r="I3185" i="6"/>
  <c r="I3186" i="6"/>
  <c r="I3187" i="6"/>
  <c r="I3188" i="6"/>
  <c r="I3189" i="6"/>
  <c r="I3190" i="6"/>
  <c r="I3191" i="6"/>
  <c r="I3192" i="6"/>
  <c r="I3193" i="6"/>
  <c r="I3194" i="6"/>
  <c r="I3195" i="6"/>
  <c r="I3196" i="6"/>
  <c r="I3197" i="6"/>
  <c r="I3198" i="6"/>
  <c r="I3199" i="6"/>
  <c r="I3200" i="6"/>
  <c r="I3201" i="6"/>
  <c r="I3202" i="6"/>
  <c r="I3203" i="6"/>
  <c r="I3204" i="6"/>
  <c r="I3205" i="6"/>
  <c r="I3206" i="6"/>
  <c r="I3207" i="6"/>
  <c r="I3208" i="6"/>
  <c r="I3209" i="6"/>
  <c r="I3210" i="6"/>
  <c r="I3211" i="6"/>
  <c r="I3212" i="6"/>
  <c r="I3213" i="6"/>
  <c r="I3214" i="6"/>
  <c r="I3215" i="6"/>
  <c r="I3216" i="6"/>
  <c r="I3217" i="6"/>
  <c r="I3218" i="6"/>
  <c r="I3219" i="6"/>
  <c r="I3220" i="6"/>
  <c r="I3221" i="6"/>
  <c r="I3222" i="6"/>
  <c r="I3223" i="6"/>
  <c r="I3224" i="6"/>
  <c r="I3225" i="6"/>
  <c r="I3226" i="6"/>
  <c r="I3227" i="6"/>
  <c r="I3228" i="6"/>
  <c r="I3229" i="6"/>
  <c r="I3230" i="6"/>
  <c r="I3231" i="6"/>
  <c r="I3232" i="6"/>
  <c r="I3233" i="6"/>
  <c r="I3234" i="6"/>
  <c r="I3235" i="6"/>
  <c r="I3236" i="6"/>
  <c r="I3237" i="6"/>
  <c r="I3238" i="6"/>
  <c r="I3239" i="6"/>
  <c r="I3240" i="6"/>
  <c r="I3241" i="6"/>
  <c r="I3242" i="6"/>
  <c r="I3243" i="6"/>
  <c r="I3244" i="6"/>
  <c r="I3245" i="6"/>
  <c r="I3246" i="6"/>
  <c r="I3247" i="6"/>
  <c r="I3248" i="6"/>
  <c r="I3249" i="6"/>
  <c r="I3250" i="6"/>
  <c r="I3251" i="6"/>
  <c r="I3252" i="6"/>
  <c r="I3253" i="6"/>
  <c r="I3254" i="6"/>
  <c r="I3255" i="6"/>
  <c r="I3256" i="6"/>
  <c r="I3257" i="6"/>
  <c r="I3258" i="6"/>
  <c r="I3259" i="6"/>
  <c r="I3260" i="6"/>
  <c r="I3261" i="6"/>
  <c r="I3262" i="6"/>
  <c r="I3263" i="6"/>
  <c r="I3264" i="6"/>
  <c r="I3265" i="6"/>
  <c r="I3266" i="6"/>
  <c r="I3267" i="6"/>
  <c r="I3268" i="6"/>
  <c r="I3269" i="6"/>
  <c r="I3270" i="6"/>
  <c r="I3271" i="6"/>
  <c r="I3272" i="6"/>
  <c r="I3273" i="6"/>
  <c r="I3274" i="6"/>
  <c r="I3275" i="6"/>
  <c r="I3276" i="6"/>
  <c r="I3277" i="6"/>
  <c r="I3278" i="6"/>
  <c r="I3279" i="6"/>
  <c r="I3280" i="6"/>
  <c r="I3281" i="6"/>
  <c r="I3282" i="6"/>
  <c r="I3283" i="6"/>
  <c r="I3284" i="6"/>
  <c r="I3285" i="6"/>
  <c r="I3286" i="6"/>
  <c r="I3287" i="6"/>
  <c r="I3288" i="6"/>
  <c r="I3289" i="6"/>
  <c r="I3290" i="6"/>
  <c r="I3291" i="6"/>
  <c r="I3292" i="6"/>
  <c r="I3293" i="6"/>
  <c r="I3294" i="6"/>
  <c r="I3295" i="6"/>
  <c r="I3296" i="6"/>
  <c r="I3297" i="6"/>
  <c r="I3298" i="6"/>
  <c r="I3299" i="6"/>
  <c r="I3300" i="6"/>
  <c r="I3301" i="6"/>
  <c r="I3302" i="6"/>
  <c r="I3303" i="6"/>
  <c r="I3304" i="6"/>
  <c r="I3305" i="6"/>
  <c r="I3306" i="6"/>
  <c r="I3307" i="6"/>
  <c r="I3308" i="6"/>
  <c r="I3309" i="6"/>
  <c r="I3310" i="6"/>
  <c r="I3311" i="6"/>
  <c r="I3312" i="6"/>
  <c r="I3313" i="6"/>
  <c r="I3314" i="6"/>
  <c r="I3315" i="6"/>
  <c r="I3316" i="6"/>
  <c r="I3317" i="6"/>
  <c r="I3318" i="6"/>
  <c r="I3319" i="6"/>
  <c r="I3320" i="6"/>
  <c r="I3321" i="6"/>
  <c r="I3322" i="6"/>
  <c r="I3323" i="6"/>
  <c r="I3324" i="6"/>
  <c r="I3325" i="6"/>
  <c r="I3326" i="6"/>
  <c r="I3327" i="6"/>
  <c r="I3328" i="6"/>
  <c r="I3329" i="6"/>
  <c r="I3330" i="6"/>
  <c r="I3331" i="6"/>
  <c r="I3332" i="6"/>
  <c r="I3333" i="6"/>
  <c r="I3334" i="6"/>
  <c r="I3335" i="6"/>
  <c r="I3336" i="6"/>
  <c r="I3337" i="6"/>
  <c r="I3338" i="6"/>
  <c r="I3339" i="6"/>
  <c r="I3340" i="6"/>
  <c r="I3341" i="6"/>
  <c r="I3342" i="6"/>
  <c r="I3343" i="6"/>
  <c r="I3344" i="6"/>
  <c r="I3345" i="6"/>
  <c r="I3346" i="6"/>
  <c r="I3347" i="6"/>
  <c r="I3348" i="6"/>
  <c r="I3349" i="6"/>
  <c r="I3350" i="6"/>
  <c r="I3351" i="6"/>
  <c r="I3352" i="6"/>
  <c r="I3353" i="6"/>
  <c r="I3354" i="6"/>
  <c r="I3355" i="6"/>
  <c r="I3356" i="6"/>
  <c r="I3357" i="6"/>
  <c r="I3358" i="6"/>
  <c r="I3359" i="6"/>
  <c r="I3360" i="6"/>
  <c r="I3361" i="6"/>
  <c r="I3362" i="6"/>
  <c r="I3363" i="6"/>
  <c r="I3364" i="6"/>
  <c r="I3365" i="6"/>
  <c r="I3366" i="6"/>
  <c r="I3367" i="6"/>
  <c r="I3368" i="6"/>
  <c r="I3369" i="6"/>
  <c r="I3370" i="6"/>
  <c r="I3371" i="6"/>
  <c r="I3372" i="6"/>
  <c r="I3373" i="6"/>
  <c r="I3374" i="6"/>
  <c r="I3375" i="6"/>
  <c r="I3376" i="6"/>
  <c r="I3377" i="6"/>
  <c r="I3378" i="6"/>
  <c r="I3379" i="6"/>
  <c r="I3380" i="6"/>
  <c r="I3381" i="6"/>
  <c r="I3382" i="6"/>
  <c r="I3383" i="6"/>
  <c r="I3384" i="6"/>
  <c r="I3385" i="6"/>
  <c r="I3386" i="6"/>
  <c r="I3387" i="6"/>
  <c r="I3388" i="6"/>
  <c r="I3389" i="6"/>
  <c r="I3390" i="6"/>
  <c r="I3391" i="6"/>
  <c r="I3392" i="6"/>
  <c r="I3393" i="6"/>
  <c r="I3394" i="6"/>
  <c r="I3395" i="6"/>
  <c r="I3396" i="6"/>
  <c r="I3397" i="6"/>
  <c r="I3398" i="6"/>
  <c r="I3399" i="6"/>
  <c r="I3400" i="6"/>
  <c r="I3401" i="6"/>
  <c r="I3402" i="6"/>
  <c r="I3403" i="6"/>
  <c r="I3404" i="6"/>
  <c r="I3405" i="6"/>
  <c r="I3406" i="6"/>
  <c r="I3407" i="6"/>
  <c r="I3408" i="6"/>
  <c r="I3409" i="6"/>
  <c r="I3410" i="6"/>
  <c r="I3411" i="6"/>
  <c r="I3412" i="6"/>
  <c r="I3413" i="6"/>
  <c r="I3414" i="6"/>
  <c r="I3415" i="6"/>
  <c r="I3416" i="6"/>
  <c r="I3417" i="6"/>
  <c r="I3418" i="6"/>
  <c r="I3419" i="6"/>
  <c r="I3420" i="6"/>
  <c r="I3421" i="6"/>
  <c r="I3422" i="6"/>
  <c r="I3423" i="6"/>
  <c r="I3424" i="6"/>
  <c r="I3425" i="6"/>
  <c r="I3426" i="6"/>
  <c r="I3427" i="6"/>
  <c r="I3428" i="6"/>
  <c r="I3429" i="6"/>
  <c r="I3430" i="6"/>
  <c r="I3431" i="6"/>
  <c r="I3432" i="6"/>
  <c r="I3433" i="6"/>
  <c r="I3434" i="6"/>
  <c r="I3435" i="6"/>
  <c r="I3436" i="6"/>
  <c r="I3437" i="6"/>
  <c r="I3438" i="6"/>
  <c r="I3439" i="6"/>
  <c r="I3440" i="6"/>
  <c r="I3441" i="6"/>
  <c r="I3442" i="6"/>
  <c r="I3443" i="6"/>
  <c r="I3444" i="6"/>
  <c r="I3445" i="6"/>
  <c r="I3446" i="6"/>
  <c r="I3447" i="6"/>
  <c r="I3448" i="6"/>
  <c r="I3449" i="6"/>
  <c r="I3450" i="6"/>
  <c r="I3451" i="6"/>
  <c r="I3452" i="6"/>
  <c r="I3453" i="6"/>
  <c r="I3454" i="6"/>
  <c r="I3455" i="6"/>
  <c r="I3456" i="6"/>
  <c r="I3457" i="6"/>
  <c r="I3458" i="6"/>
  <c r="I3459" i="6"/>
  <c r="I3460" i="6"/>
  <c r="I3461" i="6"/>
  <c r="I3462" i="6"/>
  <c r="I3463" i="6"/>
  <c r="I3464" i="6"/>
  <c r="I3465" i="6"/>
  <c r="I3466" i="6"/>
  <c r="I3467" i="6"/>
  <c r="I3468" i="6"/>
  <c r="I3469" i="6"/>
  <c r="I3470" i="6"/>
  <c r="I3471" i="6"/>
  <c r="I3472" i="6"/>
  <c r="I3473" i="6"/>
  <c r="I3474" i="6"/>
  <c r="I3475" i="6"/>
  <c r="I3476" i="6"/>
  <c r="I3477" i="6"/>
  <c r="I3478" i="6"/>
  <c r="I3479" i="6"/>
  <c r="I3480" i="6"/>
  <c r="I3481" i="6"/>
  <c r="I3482" i="6"/>
  <c r="I3483" i="6"/>
  <c r="I3484" i="6"/>
  <c r="I3485" i="6"/>
  <c r="I3486" i="6"/>
  <c r="I3487" i="6"/>
  <c r="I3488" i="6"/>
  <c r="I3489" i="6"/>
  <c r="I3490" i="6"/>
  <c r="I3491" i="6"/>
  <c r="I3492" i="6"/>
  <c r="I3493" i="6"/>
  <c r="I3494" i="6"/>
  <c r="I3495" i="6"/>
  <c r="I3496" i="6"/>
  <c r="I3497" i="6"/>
  <c r="I3498" i="6"/>
  <c r="I3499" i="6"/>
  <c r="I3500" i="6"/>
  <c r="I3501" i="6"/>
  <c r="I3502" i="6"/>
  <c r="I3503" i="6"/>
  <c r="I3504" i="6"/>
  <c r="I3505" i="6"/>
  <c r="I3506" i="6"/>
  <c r="I3507" i="6"/>
  <c r="I3508" i="6"/>
  <c r="I3509" i="6"/>
  <c r="I3510" i="6"/>
  <c r="I3511" i="6"/>
  <c r="I3512" i="6"/>
  <c r="I3513" i="6"/>
  <c r="I3514" i="6"/>
  <c r="I3515" i="6"/>
  <c r="I3516" i="6"/>
  <c r="I3517" i="6"/>
  <c r="I3518" i="6"/>
  <c r="I3519" i="6"/>
  <c r="I3520" i="6"/>
  <c r="I3521" i="6"/>
  <c r="I3522" i="6"/>
  <c r="I3523" i="6"/>
  <c r="I3524" i="6"/>
  <c r="I3525" i="6"/>
  <c r="I3526" i="6"/>
  <c r="I3527" i="6"/>
  <c r="I3528" i="6"/>
  <c r="I3529" i="6"/>
  <c r="I3530" i="6"/>
  <c r="I3531" i="6"/>
  <c r="I3532" i="6"/>
  <c r="I3533" i="6"/>
  <c r="I3534" i="6"/>
  <c r="I3535" i="6"/>
  <c r="I3536" i="6"/>
  <c r="I3537" i="6"/>
  <c r="I3538" i="6"/>
  <c r="I3539" i="6"/>
  <c r="I3540" i="6"/>
  <c r="I3541" i="6"/>
  <c r="I3542" i="6"/>
  <c r="I3543" i="6"/>
  <c r="I3544" i="6"/>
  <c r="I3545" i="6"/>
  <c r="I3546" i="6"/>
  <c r="I3547" i="6"/>
  <c r="I3548" i="6"/>
  <c r="I3549" i="6"/>
  <c r="I3550" i="6"/>
  <c r="I3551" i="6"/>
  <c r="I3552" i="6"/>
  <c r="I3553" i="6"/>
  <c r="I3554" i="6"/>
  <c r="I3555" i="6"/>
  <c r="I3556" i="6"/>
  <c r="I3557" i="6"/>
  <c r="I3558" i="6"/>
  <c r="I3559" i="6"/>
  <c r="I3560" i="6"/>
  <c r="I3561" i="6"/>
  <c r="I3562" i="6"/>
  <c r="I3563" i="6"/>
  <c r="I3564" i="6"/>
  <c r="I3565" i="6"/>
  <c r="I3566" i="6"/>
  <c r="I3567" i="6"/>
  <c r="I3568" i="6"/>
  <c r="I3569" i="6"/>
  <c r="I3570" i="6"/>
  <c r="I3571" i="6"/>
  <c r="I3572" i="6"/>
  <c r="I3573" i="6"/>
  <c r="I3574" i="6"/>
  <c r="I3575" i="6"/>
  <c r="I3576" i="6"/>
  <c r="I3577" i="6"/>
  <c r="I3578" i="6"/>
  <c r="I3579" i="6"/>
  <c r="I3580" i="6"/>
  <c r="I3581" i="6"/>
  <c r="I3582" i="6"/>
  <c r="I3583" i="6"/>
  <c r="I3584" i="6"/>
  <c r="I3585" i="6"/>
  <c r="I3586" i="6"/>
  <c r="I3587" i="6"/>
  <c r="I3588" i="6"/>
  <c r="I3589" i="6"/>
  <c r="I3590" i="6"/>
  <c r="I3591" i="6"/>
  <c r="I3592" i="6"/>
  <c r="I3593" i="6"/>
  <c r="I3594" i="6"/>
  <c r="I3595" i="6"/>
  <c r="I3596" i="6"/>
  <c r="I3597" i="6"/>
  <c r="I3598" i="6"/>
  <c r="I3599" i="6"/>
  <c r="I3600" i="6"/>
  <c r="I3601" i="6"/>
  <c r="I3602" i="6"/>
  <c r="I3603" i="6"/>
  <c r="I3604" i="6"/>
  <c r="I3605" i="6"/>
  <c r="I3606" i="6"/>
  <c r="I3607" i="6"/>
  <c r="I3608" i="6"/>
  <c r="I3609" i="6"/>
  <c r="I3610" i="6"/>
  <c r="I3611" i="6"/>
  <c r="I3612" i="6"/>
  <c r="I3613" i="6"/>
  <c r="I3614" i="6"/>
  <c r="I3615" i="6"/>
  <c r="I3616" i="6"/>
  <c r="I3617" i="6"/>
  <c r="I3618" i="6"/>
  <c r="I3619" i="6"/>
  <c r="I3620" i="6"/>
  <c r="I3621" i="6"/>
  <c r="I3622" i="6"/>
  <c r="I3623" i="6"/>
  <c r="I3624" i="6"/>
  <c r="I3625" i="6"/>
  <c r="I3626" i="6"/>
  <c r="I3627" i="6"/>
  <c r="I3628" i="6"/>
  <c r="I3629" i="6"/>
  <c r="I3630" i="6"/>
  <c r="I3631" i="6"/>
  <c r="I3632" i="6"/>
  <c r="I3633" i="6"/>
  <c r="I3634" i="6"/>
  <c r="I3635" i="6"/>
  <c r="I3636" i="6"/>
  <c r="I3637" i="6"/>
  <c r="I3638" i="6"/>
  <c r="I3639" i="6"/>
  <c r="I3640" i="6"/>
  <c r="I3641" i="6"/>
  <c r="I3642" i="6"/>
  <c r="I3643" i="6"/>
  <c r="I3644" i="6"/>
  <c r="I3645" i="6"/>
  <c r="I3646" i="6"/>
  <c r="I3647" i="6"/>
  <c r="I3648" i="6"/>
  <c r="I3649" i="6"/>
  <c r="I3650" i="6"/>
  <c r="I3651" i="6"/>
  <c r="I3652" i="6"/>
  <c r="I3653" i="6"/>
  <c r="I3654" i="6"/>
  <c r="I3655" i="6"/>
  <c r="I3656" i="6"/>
  <c r="I3657" i="6"/>
  <c r="I3658" i="6"/>
  <c r="I3659" i="6"/>
  <c r="I3660" i="6"/>
  <c r="I3661" i="6"/>
  <c r="I3662" i="6"/>
  <c r="I3663" i="6"/>
  <c r="I3664" i="6"/>
  <c r="I3665" i="6"/>
  <c r="I3666" i="6"/>
  <c r="I3667" i="6"/>
  <c r="I3668" i="6"/>
  <c r="I3669" i="6"/>
  <c r="I3670" i="6"/>
  <c r="I3671" i="6"/>
  <c r="I3672" i="6"/>
  <c r="I3673" i="6"/>
  <c r="I3674" i="6"/>
  <c r="I3675" i="6"/>
  <c r="I3676" i="6"/>
  <c r="I3677" i="6"/>
  <c r="I3678" i="6"/>
  <c r="I3679" i="6"/>
  <c r="I3680" i="6"/>
  <c r="I3681" i="6"/>
  <c r="I3682" i="6"/>
  <c r="I3683" i="6"/>
  <c r="I3684" i="6"/>
  <c r="I3685" i="6"/>
  <c r="I3686" i="6"/>
  <c r="I3687" i="6"/>
  <c r="I3688" i="6"/>
  <c r="I3689" i="6"/>
  <c r="I3690" i="6"/>
  <c r="I3691" i="6"/>
  <c r="I3692" i="6"/>
  <c r="I3693" i="6"/>
  <c r="I3694" i="6"/>
  <c r="I3695" i="6"/>
  <c r="I3696" i="6"/>
  <c r="I3697" i="6"/>
  <c r="I3698" i="6"/>
  <c r="I3699" i="6"/>
  <c r="I3700" i="6"/>
  <c r="I3701" i="6"/>
  <c r="I3702" i="6"/>
  <c r="I3703" i="6"/>
  <c r="I3704" i="6"/>
  <c r="I3705" i="6"/>
  <c r="I3706" i="6"/>
  <c r="I3707" i="6"/>
  <c r="I3708" i="6"/>
  <c r="I3709" i="6"/>
  <c r="I3710" i="6"/>
  <c r="I3711" i="6"/>
  <c r="I3712" i="6"/>
  <c r="I3713" i="6"/>
  <c r="I3714" i="6"/>
  <c r="I3715" i="6"/>
  <c r="I3716" i="6"/>
  <c r="I3717" i="6"/>
  <c r="I3718" i="6"/>
  <c r="I3719" i="6"/>
  <c r="I3720" i="6"/>
  <c r="I3721" i="6"/>
  <c r="I3722" i="6"/>
  <c r="I3723" i="6"/>
  <c r="I3724" i="6"/>
  <c r="I3725" i="6"/>
  <c r="I3726" i="6"/>
  <c r="I3727" i="6"/>
  <c r="I3728" i="6"/>
  <c r="I3729" i="6"/>
  <c r="I3730" i="6"/>
  <c r="I3731" i="6"/>
  <c r="I3732" i="6"/>
  <c r="I3733" i="6"/>
  <c r="I3734" i="6"/>
  <c r="I3735" i="6"/>
  <c r="I3736" i="6"/>
  <c r="I3737" i="6"/>
  <c r="I3738" i="6"/>
  <c r="I3739" i="6"/>
  <c r="I3740" i="6"/>
  <c r="I3741" i="6"/>
  <c r="I3742" i="6"/>
  <c r="I3743" i="6"/>
  <c r="I3744" i="6"/>
  <c r="I3745" i="6"/>
  <c r="I3746" i="6"/>
  <c r="I3747" i="6"/>
  <c r="I3748" i="6"/>
  <c r="I3749" i="6"/>
  <c r="I3750" i="6"/>
  <c r="I3751" i="6"/>
  <c r="I3752" i="6"/>
  <c r="I3753" i="6"/>
  <c r="I3754" i="6"/>
  <c r="I3755" i="6"/>
  <c r="I3756" i="6"/>
  <c r="I3757" i="6"/>
  <c r="I3758" i="6"/>
  <c r="I3759" i="6"/>
  <c r="I3760" i="6"/>
  <c r="I3761" i="6"/>
  <c r="I3762" i="6"/>
  <c r="I3763" i="6"/>
  <c r="I3764" i="6"/>
  <c r="I3765" i="6"/>
  <c r="I3766" i="6"/>
  <c r="I3767" i="6"/>
  <c r="I3768" i="6"/>
  <c r="I3769" i="6"/>
  <c r="I3770" i="6"/>
  <c r="I3771" i="6"/>
  <c r="I3772" i="6"/>
  <c r="I3773" i="6"/>
  <c r="I3774" i="6"/>
  <c r="I3775" i="6"/>
  <c r="I3776" i="6"/>
  <c r="I3777" i="6"/>
  <c r="I3778" i="6"/>
  <c r="I3779" i="6"/>
  <c r="I3780" i="6"/>
  <c r="I3781" i="6"/>
  <c r="I3782" i="6"/>
  <c r="I3783" i="6"/>
  <c r="I3784" i="6"/>
  <c r="I3785" i="6"/>
  <c r="I3786" i="6"/>
  <c r="I3787" i="6"/>
  <c r="I3788" i="6"/>
  <c r="I3789" i="6"/>
  <c r="I3790" i="6"/>
  <c r="I3791" i="6"/>
  <c r="I3792" i="6"/>
  <c r="I3793" i="6"/>
  <c r="I3794" i="6"/>
  <c r="I3795" i="6"/>
  <c r="I3796" i="6"/>
  <c r="I3797" i="6"/>
  <c r="I3798" i="6"/>
  <c r="I3799" i="6"/>
  <c r="I3800" i="6"/>
  <c r="I3801" i="6"/>
  <c r="I3802" i="6"/>
  <c r="I3803" i="6"/>
  <c r="I3804" i="6"/>
  <c r="I3805" i="6"/>
  <c r="I3806" i="6"/>
  <c r="I3807" i="6"/>
  <c r="I3808" i="6"/>
  <c r="I3809" i="6"/>
  <c r="I3810" i="6"/>
  <c r="I3811" i="6"/>
  <c r="I3812" i="6"/>
  <c r="I3813" i="6"/>
  <c r="I3814" i="6"/>
  <c r="I3815" i="6"/>
  <c r="I3816" i="6"/>
  <c r="I3817" i="6"/>
  <c r="I3818" i="6"/>
  <c r="I3819" i="6"/>
  <c r="I3820" i="6"/>
  <c r="I3821" i="6"/>
  <c r="I3822" i="6"/>
  <c r="I3823" i="6"/>
  <c r="I3824" i="6"/>
  <c r="I3825" i="6"/>
  <c r="I3826" i="6"/>
  <c r="I3827" i="6"/>
  <c r="I3828" i="6"/>
  <c r="I3829" i="6"/>
  <c r="I3830" i="6"/>
  <c r="I3831" i="6"/>
  <c r="I3832" i="6"/>
  <c r="I3833" i="6"/>
  <c r="I3834" i="6"/>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M3" i="1"/>
  <c r="M4" i="1"/>
  <c r="M5" i="1"/>
  <c r="M7" i="1"/>
  <c r="M8" i="1"/>
  <c r="M9" i="1"/>
  <c r="M11" i="1"/>
  <c r="M12" i="1"/>
  <c r="M13" i="1"/>
  <c r="M15" i="1"/>
  <c r="M16" i="1"/>
  <c r="M17" i="1"/>
  <c r="M19" i="1"/>
  <c r="M20" i="1"/>
  <c r="M21" i="1"/>
  <c r="M23" i="1"/>
  <c r="M24" i="1"/>
  <c r="M25" i="1"/>
  <c r="M27" i="1"/>
  <c r="M28" i="1"/>
  <c r="M29" i="1"/>
  <c r="M31" i="1"/>
  <c r="M32" i="1"/>
  <c r="M33" i="1"/>
  <c r="M35" i="1"/>
  <c r="M36" i="1"/>
  <c r="M37" i="1"/>
  <c r="M39" i="1"/>
  <c r="M40" i="1"/>
  <c r="M41" i="1"/>
  <c r="M43" i="1"/>
  <c r="M44" i="1"/>
  <c r="M45" i="1"/>
  <c r="M47" i="1"/>
  <c r="M48" i="1"/>
  <c r="M49" i="1"/>
  <c r="M51" i="1"/>
  <c r="M52" i="1"/>
  <c r="M53" i="1"/>
  <c r="M55" i="1"/>
  <c r="M56" i="1"/>
  <c r="M57" i="1"/>
  <c r="M59" i="1"/>
  <c r="M60" i="1"/>
  <c r="M61" i="1"/>
  <c r="M63" i="1"/>
  <c r="M64" i="1"/>
  <c r="M65" i="1"/>
  <c r="M67" i="1"/>
  <c r="M68" i="1"/>
  <c r="M69" i="1"/>
  <c r="M71" i="1"/>
  <c r="M72" i="1"/>
  <c r="M73" i="1"/>
  <c r="M75" i="1"/>
  <c r="M76" i="1"/>
  <c r="M77" i="1"/>
  <c r="M79" i="1"/>
  <c r="M80" i="1"/>
  <c r="M81" i="1"/>
  <c r="M83" i="1"/>
  <c r="M84" i="1"/>
  <c r="M85" i="1"/>
  <c r="M87" i="1"/>
  <c r="M88" i="1"/>
  <c r="M89" i="1"/>
  <c r="M91" i="1"/>
  <c r="M92" i="1"/>
  <c r="M93" i="1"/>
  <c r="M95" i="1"/>
  <c r="M96" i="1"/>
  <c r="M97" i="1"/>
  <c r="M99" i="1"/>
  <c r="M100" i="1"/>
  <c r="M101" i="1"/>
  <c r="M103" i="1"/>
  <c r="M104" i="1"/>
  <c r="M105" i="1"/>
  <c r="M107" i="1"/>
  <c r="M108" i="1"/>
  <c r="M109" i="1"/>
  <c r="M111" i="1"/>
  <c r="M112" i="1"/>
  <c r="M113" i="1"/>
  <c r="M115" i="1"/>
  <c r="M116" i="1"/>
  <c r="M117" i="1"/>
  <c r="M119" i="1"/>
  <c r="M120" i="1"/>
  <c r="M121" i="1"/>
  <c r="M123" i="1"/>
  <c r="M124" i="1"/>
  <c r="M125" i="1"/>
  <c r="M127" i="1"/>
  <c r="M128" i="1"/>
  <c r="M129" i="1"/>
  <c r="M131" i="1"/>
  <c r="M132" i="1"/>
  <c r="M133" i="1"/>
  <c r="M135" i="1"/>
  <c r="M136" i="1"/>
  <c r="M137" i="1"/>
  <c r="M139" i="1"/>
  <c r="M140" i="1"/>
  <c r="M141" i="1"/>
  <c r="M143" i="1"/>
  <c r="M144" i="1"/>
  <c r="M145" i="1"/>
  <c r="M147" i="1"/>
  <c r="M148" i="1"/>
  <c r="M149" i="1"/>
  <c r="M151" i="1"/>
  <c r="M152" i="1"/>
  <c r="M153" i="1"/>
  <c r="M155" i="1"/>
  <c r="M156" i="1"/>
  <c r="M157" i="1"/>
  <c r="M159" i="1"/>
  <c r="M160" i="1"/>
  <c r="M161" i="1"/>
  <c r="M163" i="1"/>
  <c r="M164" i="1"/>
  <c r="M165" i="1"/>
  <c r="M167" i="1"/>
  <c r="M168" i="1"/>
  <c r="M169" i="1"/>
  <c r="M171" i="1"/>
  <c r="M172" i="1"/>
  <c r="M173" i="1"/>
  <c r="M175" i="1"/>
  <c r="M176" i="1"/>
  <c r="M177" i="1"/>
  <c r="M179" i="1"/>
  <c r="M180" i="1"/>
  <c r="M181" i="1"/>
  <c r="M183" i="1"/>
  <c r="M184" i="1"/>
  <c r="M185" i="1"/>
  <c r="M187" i="1"/>
  <c r="M188" i="1"/>
  <c r="M189" i="1"/>
  <c r="M191" i="1"/>
  <c r="M192" i="1"/>
  <c r="M193" i="1"/>
  <c r="M195" i="1"/>
  <c r="M196" i="1"/>
  <c r="M197" i="1"/>
  <c r="M199" i="1"/>
  <c r="M200" i="1"/>
  <c r="M201" i="1"/>
  <c r="M203" i="1"/>
  <c r="M204" i="1"/>
  <c r="M205" i="1"/>
  <c r="M207" i="1"/>
  <c r="M208" i="1"/>
  <c r="M209" i="1"/>
  <c r="M211" i="1"/>
  <c r="M212" i="1"/>
  <c r="M213" i="1"/>
  <c r="M215" i="1"/>
  <c r="M216" i="1"/>
  <c r="M217" i="1"/>
  <c r="M219" i="1"/>
  <c r="M220" i="1"/>
  <c r="M221" i="1"/>
  <c r="M223" i="1"/>
  <c r="M224" i="1"/>
  <c r="M225" i="1"/>
  <c r="M227" i="1"/>
  <c r="M228" i="1"/>
  <c r="M229" i="1"/>
  <c r="M231" i="1"/>
  <c r="M232" i="1"/>
  <c r="M233" i="1"/>
  <c r="M235" i="1"/>
  <c r="M236" i="1"/>
  <c r="M237" i="1"/>
  <c r="M239" i="1"/>
  <c r="M240" i="1"/>
  <c r="M241" i="1"/>
  <c r="M243" i="1"/>
  <c r="M244" i="1"/>
  <c r="M245" i="1"/>
  <c r="M247" i="1"/>
  <c r="M248" i="1"/>
  <c r="M249" i="1"/>
  <c r="M251" i="1"/>
  <c r="M252" i="1"/>
  <c r="M253" i="1"/>
  <c r="M255" i="1"/>
  <c r="M256" i="1"/>
  <c r="M257" i="1"/>
  <c r="M259" i="1"/>
  <c r="M260" i="1"/>
  <c r="M261" i="1"/>
  <c r="M263" i="1"/>
  <c r="M264" i="1"/>
  <c r="M265" i="1"/>
  <c r="M267" i="1"/>
  <c r="M268" i="1"/>
  <c r="M269" i="1"/>
  <c r="M271" i="1"/>
  <c r="M272" i="1"/>
  <c r="M273" i="1"/>
  <c r="M275" i="1"/>
  <c r="M276" i="1"/>
  <c r="M277" i="1"/>
  <c r="M279" i="1"/>
  <c r="M280" i="1"/>
  <c r="M281" i="1"/>
  <c r="M283" i="1"/>
  <c r="M284" i="1"/>
  <c r="M285" i="1"/>
  <c r="M287" i="1"/>
  <c r="M288" i="1"/>
  <c r="M289" i="1"/>
  <c r="M291" i="1"/>
  <c r="M292" i="1"/>
  <c r="M293" i="1"/>
  <c r="M295" i="1"/>
  <c r="M296" i="1"/>
  <c r="M297" i="1"/>
  <c r="M299" i="1"/>
  <c r="M300" i="1"/>
  <c r="M301" i="1"/>
  <c r="M303" i="1"/>
  <c r="M304" i="1"/>
  <c r="M305" i="1"/>
  <c r="M307" i="1"/>
  <c r="M308" i="1"/>
  <c r="M309" i="1"/>
  <c r="M311" i="1"/>
  <c r="M312" i="1"/>
  <c r="M313" i="1"/>
  <c r="M315" i="1"/>
  <c r="M316" i="1"/>
  <c r="M317" i="1"/>
  <c r="M319" i="1"/>
  <c r="M320" i="1"/>
  <c r="M321" i="1"/>
  <c r="M323" i="1"/>
  <c r="M324" i="1"/>
  <c r="M325" i="1"/>
  <c r="M327" i="1"/>
  <c r="M328" i="1"/>
  <c r="M329" i="1"/>
  <c r="M331" i="1"/>
  <c r="M332" i="1"/>
  <c r="M333" i="1"/>
  <c r="M335" i="1"/>
  <c r="M336" i="1"/>
  <c r="M337" i="1"/>
  <c r="M339" i="1"/>
  <c r="M340" i="1"/>
  <c r="M341" i="1"/>
  <c r="M343" i="1"/>
  <c r="M344" i="1"/>
  <c r="M345" i="1"/>
  <c r="M347" i="1"/>
  <c r="M348" i="1"/>
  <c r="M349" i="1"/>
  <c r="M351" i="1"/>
  <c r="M352" i="1"/>
  <c r="M353" i="1"/>
  <c r="M355" i="1"/>
  <c r="M356" i="1"/>
  <c r="M357" i="1"/>
  <c r="M359" i="1"/>
  <c r="M360" i="1"/>
  <c r="M361" i="1"/>
  <c r="M363" i="1"/>
  <c r="M364" i="1"/>
  <c r="M365" i="1"/>
  <c r="M367" i="1"/>
  <c r="M368" i="1"/>
  <c r="M369" i="1"/>
  <c r="M371" i="1"/>
  <c r="M372" i="1"/>
  <c r="M373" i="1"/>
  <c r="M375" i="1"/>
  <c r="M376" i="1"/>
  <c r="M377" i="1"/>
  <c r="M379" i="1"/>
  <c r="M380" i="1"/>
  <c r="M381" i="1"/>
  <c r="M383" i="1"/>
  <c r="M384" i="1"/>
  <c r="M385" i="1"/>
  <c r="M387" i="1"/>
  <c r="M388" i="1"/>
  <c r="M389" i="1"/>
  <c r="M391" i="1"/>
  <c r="M392" i="1"/>
  <c r="M393" i="1"/>
  <c r="M395" i="1"/>
  <c r="M396" i="1"/>
  <c r="M397" i="1"/>
  <c r="M399" i="1"/>
  <c r="M400" i="1"/>
  <c r="M401" i="1"/>
  <c r="M403" i="1"/>
  <c r="M404" i="1"/>
  <c r="M405" i="1"/>
  <c r="M407" i="1"/>
  <c r="M408" i="1"/>
  <c r="M409" i="1"/>
  <c r="M411" i="1"/>
  <c r="M412" i="1"/>
  <c r="M413" i="1"/>
  <c r="M415" i="1"/>
  <c r="M416" i="1"/>
  <c r="M417" i="1"/>
  <c r="M419" i="1"/>
  <c r="M420" i="1"/>
  <c r="M421" i="1"/>
  <c r="M423" i="1"/>
  <c r="M424" i="1"/>
  <c r="M425" i="1"/>
  <c r="M427" i="1"/>
  <c r="M428" i="1"/>
  <c r="M429" i="1"/>
  <c r="M431" i="1"/>
  <c r="M432" i="1"/>
  <c r="M433" i="1"/>
  <c r="M435" i="1"/>
  <c r="M436" i="1"/>
  <c r="M437" i="1"/>
  <c r="M439" i="1"/>
  <c r="M440" i="1"/>
  <c r="M441" i="1"/>
  <c r="M443" i="1"/>
  <c r="M444" i="1"/>
  <c r="M445" i="1"/>
  <c r="M447" i="1"/>
  <c r="M448" i="1"/>
  <c r="M449" i="1"/>
  <c r="M451" i="1"/>
  <c r="M452" i="1"/>
  <c r="M453" i="1"/>
  <c r="M455" i="1"/>
  <c r="M456" i="1"/>
  <c r="M457" i="1"/>
  <c r="M459" i="1"/>
  <c r="M460" i="1"/>
  <c r="M461" i="1"/>
  <c r="M463" i="1"/>
  <c r="M464" i="1"/>
  <c r="M465" i="1"/>
  <c r="M467" i="1"/>
  <c r="M468" i="1"/>
  <c r="M469" i="1"/>
  <c r="M471" i="1"/>
  <c r="M472" i="1"/>
  <c r="M473" i="1"/>
  <c r="M475" i="1"/>
  <c r="M476" i="1"/>
  <c r="M477" i="1"/>
  <c r="M479" i="1"/>
  <c r="M480" i="1"/>
  <c r="M481" i="1"/>
  <c r="M483" i="1"/>
  <c r="M484" i="1"/>
  <c r="M485" i="1"/>
  <c r="M487" i="1"/>
  <c r="M488" i="1"/>
  <c r="M489" i="1"/>
  <c r="M491" i="1"/>
  <c r="M492" i="1"/>
  <c r="M493" i="1"/>
  <c r="M495" i="1"/>
  <c r="M496" i="1"/>
  <c r="M497" i="1"/>
  <c r="M499" i="1"/>
  <c r="M500" i="1"/>
  <c r="M501" i="1"/>
  <c r="M503" i="1"/>
  <c r="M504" i="1"/>
  <c r="M505" i="1"/>
  <c r="M507" i="1"/>
  <c r="M508" i="1"/>
  <c r="M509" i="1"/>
  <c r="M511" i="1"/>
  <c r="M512" i="1"/>
  <c r="M513" i="1"/>
  <c r="M515" i="1"/>
  <c r="M516" i="1"/>
  <c r="M517" i="1"/>
  <c r="M519" i="1"/>
  <c r="M520" i="1"/>
  <c r="M521" i="1"/>
  <c r="M523" i="1"/>
  <c r="M524" i="1"/>
  <c r="M525" i="1"/>
  <c r="M527" i="1"/>
  <c r="M528" i="1"/>
  <c r="M529" i="1"/>
  <c r="M531" i="1"/>
  <c r="M532" i="1"/>
  <c r="M533" i="1"/>
  <c r="M535" i="1"/>
  <c r="M536" i="1"/>
  <c r="M537" i="1"/>
  <c r="M539" i="1"/>
  <c r="M540" i="1"/>
  <c r="M541" i="1"/>
  <c r="M543" i="1"/>
  <c r="M544" i="1"/>
  <c r="M545" i="1"/>
  <c r="M547" i="1"/>
  <c r="M548" i="1"/>
  <c r="M549" i="1"/>
  <c r="M551" i="1"/>
  <c r="M552" i="1"/>
  <c r="M553" i="1"/>
  <c r="M555" i="1"/>
  <c r="M556" i="1"/>
  <c r="M557" i="1"/>
  <c r="M559" i="1"/>
  <c r="M560" i="1"/>
  <c r="M561" i="1"/>
  <c r="M563" i="1"/>
  <c r="M564" i="1"/>
  <c r="M565" i="1"/>
  <c r="M567" i="1"/>
  <c r="M568" i="1"/>
  <c r="M569" i="1"/>
  <c r="M571" i="1"/>
  <c r="M572" i="1"/>
  <c r="M573" i="1"/>
  <c r="M575" i="1"/>
  <c r="M576" i="1"/>
  <c r="M577" i="1"/>
  <c r="M579" i="1"/>
  <c r="M580" i="1"/>
  <c r="M581" i="1"/>
  <c r="M583" i="1"/>
  <c r="M584" i="1"/>
  <c r="M585" i="1"/>
  <c r="M587" i="1"/>
  <c r="M588" i="1"/>
  <c r="M589" i="1"/>
  <c r="M591" i="1"/>
  <c r="M592" i="1"/>
  <c r="M593" i="1"/>
  <c r="M595" i="1"/>
  <c r="M596" i="1"/>
  <c r="M597" i="1"/>
  <c r="M599" i="1"/>
  <c r="M600" i="1"/>
  <c r="M601" i="1"/>
  <c r="M603" i="1"/>
  <c r="M604" i="1"/>
  <c r="M605" i="1"/>
  <c r="M607" i="1"/>
  <c r="M608" i="1"/>
  <c r="M609" i="1"/>
  <c r="M611" i="1"/>
  <c r="M612" i="1"/>
  <c r="M613" i="1"/>
  <c r="M615" i="1"/>
  <c r="M616" i="1"/>
  <c r="M617" i="1"/>
  <c r="M619" i="1"/>
  <c r="M620" i="1"/>
  <c r="M621" i="1"/>
  <c r="M623" i="1"/>
  <c r="M624" i="1"/>
  <c r="M625" i="1"/>
  <c r="M627" i="1"/>
  <c r="M628" i="1"/>
  <c r="M629" i="1"/>
  <c r="M631" i="1"/>
  <c r="M632" i="1"/>
  <c r="M633" i="1"/>
  <c r="M635" i="1"/>
  <c r="M636" i="1"/>
  <c r="M637" i="1"/>
  <c r="M639" i="1"/>
  <c r="M640" i="1"/>
  <c r="M641" i="1"/>
  <c r="M643" i="1"/>
  <c r="M644" i="1"/>
  <c r="M645" i="1"/>
  <c r="M647" i="1"/>
  <c r="M648" i="1"/>
  <c r="M649" i="1"/>
  <c r="M651" i="1"/>
  <c r="M652" i="1"/>
  <c r="M653" i="1"/>
  <c r="M655" i="1"/>
  <c r="M656" i="1"/>
  <c r="M657" i="1"/>
  <c r="M659" i="1"/>
  <c r="M660" i="1"/>
  <c r="M661" i="1"/>
  <c r="M663" i="1"/>
  <c r="M664" i="1"/>
  <c r="M665" i="1"/>
  <c r="M667" i="1"/>
  <c r="M668" i="1"/>
  <c r="M669" i="1"/>
  <c r="M671" i="1"/>
  <c r="M672" i="1"/>
  <c r="M673" i="1"/>
  <c r="M675" i="1"/>
  <c r="M676" i="1"/>
  <c r="M677" i="1"/>
  <c r="M679" i="1"/>
  <c r="M680" i="1"/>
  <c r="M681" i="1"/>
  <c r="M683" i="1"/>
  <c r="M684" i="1"/>
  <c r="M685" i="1"/>
  <c r="M687" i="1"/>
  <c r="M688" i="1"/>
  <c r="M689" i="1"/>
  <c r="M691" i="1"/>
  <c r="M692" i="1"/>
  <c r="M693" i="1"/>
  <c r="M695" i="1"/>
  <c r="M696" i="1"/>
  <c r="M697" i="1"/>
  <c r="M699" i="1"/>
  <c r="M700" i="1"/>
  <c r="M701" i="1"/>
  <c r="M703" i="1"/>
  <c r="M704" i="1"/>
  <c r="M705" i="1"/>
  <c r="M707" i="1"/>
  <c r="M708" i="1"/>
  <c r="M709" i="1"/>
  <c r="M711" i="1"/>
  <c r="M712" i="1"/>
  <c r="M713" i="1"/>
  <c r="M715" i="1"/>
  <c r="M716" i="1"/>
  <c r="M717" i="1"/>
  <c r="M719" i="1"/>
  <c r="M720" i="1"/>
  <c r="M721" i="1"/>
  <c r="M723" i="1"/>
  <c r="M724" i="1"/>
  <c r="M725" i="1"/>
  <c r="M727" i="1"/>
  <c r="M728" i="1"/>
  <c r="M729" i="1"/>
  <c r="M731" i="1"/>
  <c r="M732" i="1"/>
  <c r="M733" i="1"/>
  <c r="M735" i="1"/>
  <c r="M736" i="1"/>
  <c r="M737" i="1"/>
  <c r="M739" i="1"/>
  <c r="M740" i="1"/>
  <c r="M741" i="1"/>
  <c r="M743" i="1"/>
  <c r="M744" i="1"/>
  <c r="M745" i="1"/>
  <c r="M747" i="1"/>
  <c r="M748" i="1"/>
  <c r="M749" i="1"/>
  <c r="M751" i="1"/>
  <c r="M752" i="1"/>
  <c r="M753" i="1"/>
  <c r="M755" i="1"/>
  <c r="M756" i="1"/>
  <c r="M757" i="1"/>
  <c r="M759" i="1"/>
  <c r="M760" i="1"/>
  <c r="M761" i="1"/>
  <c r="M763" i="1"/>
  <c r="M764" i="1"/>
  <c r="M765" i="1"/>
  <c r="M767" i="1"/>
  <c r="M768" i="1"/>
  <c r="M769" i="1"/>
  <c r="M771" i="1"/>
  <c r="M772" i="1"/>
  <c r="M773" i="1"/>
  <c r="M775" i="1"/>
  <c r="M776" i="1"/>
  <c r="M777" i="1"/>
  <c r="M779" i="1"/>
  <c r="M780" i="1"/>
  <c r="M781" i="1"/>
  <c r="M783" i="1"/>
  <c r="M784" i="1"/>
  <c r="M785" i="1"/>
  <c r="M787" i="1"/>
  <c r="M788" i="1"/>
  <c r="M789" i="1"/>
  <c r="M791" i="1"/>
  <c r="M792" i="1"/>
  <c r="M793" i="1"/>
  <c r="M795" i="1"/>
  <c r="M796" i="1"/>
  <c r="M797" i="1"/>
  <c r="M799" i="1"/>
  <c r="M800" i="1"/>
  <c r="M801" i="1"/>
  <c r="M803" i="1"/>
  <c r="M804" i="1"/>
  <c r="M805" i="1"/>
  <c r="M807" i="1"/>
  <c r="M808" i="1"/>
  <c r="M809" i="1"/>
  <c r="M811" i="1"/>
  <c r="M812" i="1"/>
  <c r="M813" i="1"/>
  <c r="M815" i="1"/>
  <c r="M816" i="1"/>
  <c r="M817" i="1"/>
  <c r="M819" i="1"/>
  <c r="M820" i="1"/>
  <c r="M821" i="1"/>
  <c r="M823" i="1"/>
  <c r="M824" i="1"/>
  <c r="M825" i="1"/>
  <c r="M827" i="1"/>
  <c r="M828" i="1"/>
  <c r="M829" i="1"/>
  <c r="M831" i="1"/>
  <c r="M832" i="1"/>
  <c r="M833" i="1"/>
  <c r="M835" i="1"/>
  <c r="M836" i="1"/>
  <c r="M837" i="1"/>
  <c r="M839" i="1"/>
  <c r="M840" i="1"/>
  <c r="M841" i="1"/>
  <c r="M843" i="1"/>
  <c r="M844" i="1"/>
  <c r="M845" i="1"/>
  <c r="M847" i="1"/>
  <c r="M848" i="1"/>
  <c r="M849" i="1"/>
  <c r="M851" i="1"/>
  <c r="M852" i="1"/>
  <c r="M853" i="1"/>
  <c r="M855" i="1"/>
  <c r="M856" i="1"/>
  <c r="M857" i="1"/>
  <c r="M859" i="1"/>
  <c r="M860" i="1"/>
  <c r="M861" i="1"/>
  <c r="M863" i="1"/>
  <c r="M864" i="1"/>
  <c r="M865" i="1"/>
  <c r="M867" i="1"/>
  <c r="M868" i="1"/>
  <c r="M869" i="1"/>
  <c r="M871" i="1"/>
  <c r="M872" i="1"/>
  <c r="M873" i="1"/>
  <c r="M875" i="1"/>
  <c r="M876" i="1"/>
  <c r="M877" i="1"/>
  <c r="M879" i="1"/>
  <c r="M880" i="1"/>
  <c r="M881" i="1"/>
  <c r="M883" i="1"/>
  <c r="M884" i="1"/>
  <c r="M885" i="1"/>
  <c r="M887" i="1"/>
  <c r="M888" i="1"/>
  <c r="M889" i="1"/>
  <c r="M891" i="1"/>
  <c r="M892" i="1"/>
  <c r="M893" i="1"/>
  <c r="M895" i="1"/>
  <c r="M896" i="1"/>
  <c r="M897" i="1"/>
  <c r="M899" i="1"/>
  <c r="M900" i="1"/>
  <c r="M901" i="1"/>
  <c r="M903" i="1"/>
  <c r="M904" i="1"/>
  <c r="M905" i="1"/>
  <c r="M907" i="1"/>
  <c r="M908" i="1"/>
  <c r="M909" i="1"/>
  <c r="M911" i="1"/>
  <c r="M912" i="1"/>
  <c r="M913" i="1"/>
  <c r="M915" i="1"/>
  <c r="M916" i="1"/>
  <c r="M917" i="1"/>
  <c r="M919" i="1"/>
  <c r="M920" i="1"/>
  <c r="M921" i="1"/>
  <c r="M923" i="1"/>
  <c r="M924" i="1"/>
  <c r="M925" i="1"/>
  <c r="M927" i="1"/>
  <c r="M928" i="1"/>
  <c r="M929" i="1"/>
  <c r="M931" i="1"/>
  <c r="M932" i="1"/>
  <c r="M933" i="1"/>
  <c r="M935" i="1"/>
  <c r="M936" i="1"/>
  <c r="M937" i="1"/>
  <c r="M939" i="1"/>
  <c r="M940" i="1"/>
  <c r="M941" i="1"/>
  <c r="M943" i="1"/>
  <c r="M944" i="1"/>
  <c r="M945" i="1"/>
  <c r="M947" i="1"/>
  <c r="M948" i="1"/>
  <c r="M949" i="1"/>
  <c r="M951" i="1"/>
  <c r="M952" i="1"/>
  <c r="M953" i="1"/>
  <c r="M955" i="1"/>
  <c r="M956" i="1"/>
  <c r="M957" i="1"/>
  <c r="M959" i="1"/>
  <c r="M960" i="1"/>
  <c r="M961" i="1"/>
  <c r="M963" i="1"/>
  <c r="M964" i="1"/>
  <c r="M965" i="1"/>
  <c r="M967" i="1"/>
  <c r="M968" i="1"/>
  <c r="M969" i="1"/>
  <c r="M971" i="1"/>
  <c r="M972" i="1"/>
  <c r="M973" i="1"/>
  <c r="M975" i="1"/>
  <c r="M976" i="1"/>
  <c r="M977" i="1"/>
  <c r="M979" i="1"/>
  <c r="M980" i="1"/>
  <c r="M981" i="1"/>
  <c r="M983" i="1"/>
  <c r="M984" i="1"/>
  <c r="M985" i="1"/>
  <c r="M987" i="1"/>
  <c r="M988" i="1"/>
  <c r="M989" i="1"/>
  <c r="M991" i="1"/>
  <c r="M992" i="1"/>
  <c r="M993" i="1"/>
  <c r="M995" i="1"/>
  <c r="M996" i="1"/>
  <c r="M997" i="1"/>
  <c r="M999" i="1"/>
  <c r="M1000" i="1"/>
  <c r="M1001" i="1"/>
  <c r="M1003" i="1"/>
  <c r="M1004" i="1"/>
  <c r="M1005" i="1"/>
  <c r="M1007" i="1"/>
  <c r="M1008" i="1"/>
  <c r="M1009" i="1"/>
  <c r="M1011" i="1"/>
  <c r="M1012" i="1"/>
  <c r="M1013" i="1"/>
  <c r="M1015" i="1"/>
  <c r="M1016" i="1"/>
  <c r="M1017" i="1"/>
  <c r="M1019" i="1"/>
  <c r="M1020" i="1"/>
  <c r="M1021" i="1"/>
  <c r="M1023" i="1"/>
  <c r="M1024" i="1"/>
  <c r="M1025" i="1"/>
  <c r="M1027" i="1"/>
  <c r="M1028" i="1"/>
  <c r="M1029" i="1"/>
  <c r="M1031" i="1"/>
  <c r="M1032" i="1"/>
  <c r="M1033" i="1"/>
  <c r="M1035" i="1"/>
  <c r="M1036" i="1"/>
  <c r="M1037" i="1"/>
  <c r="M1039" i="1"/>
  <c r="M1040" i="1"/>
  <c r="M1041" i="1"/>
  <c r="M1043" i="1"/>
  <c r="M1044" i="1"/>
  <c r="M1045" i="1"/>
  <c r="M1047" i="1"/>
  <c r="M1048" i="1"/>
  <c r="M1049" i="1"/>
  <c r="M1051" i="1"/>
  <c r="M1052" i="1"/>
  <c r="M1053" i="1"/>
  <c r="M1055" i="1"/>
  <c r="M1056" i="1"/>
  <c r="M1057" i="1"/>
  <c r="M1059" i="1"/>
  <c r="M1060" i="1"/>
  <c r="M1061" i="1"/>
  <c r="M1063" i="1"/>
  <c r="M1064" i="1"/>
  <c r="M1065" i="1"/>
  <c r="M1067" i="1"/>
  <c r="M1068" i="1"/>
  <c r="M1069" i="1"/>
  <c r="M1071" i="1"/>
  <c r="M1072" i="1"/>
  <c r="M1073" i="1"/>
  <c r="M1075" i="1"/>
  <c r="M1076" i="1"/>
  <c r="M1077" i="1"/>
  <c r="M1079" i="1"/>
  <c r="M1080" i="1"/>
  <c r="M1081" i="1"/>
  <c r="M1083" i="1"/>
  <c r="M1084" i="1"/>
  <c r="M1085" i="1"/>
  <c r="M1087" i="1"/>
  <c r="M1088" i="1"/>
  <c r="M1089" i="1"/>
  <c r="M1091" i="1"/>
  <c r="M1092" i="1"/>
  <c r="M1093" i="1"/>
  <c r="M1095" i="1"/>
  <c r="M1096" i="1"/>
  <c r="M1097" i="1"/>
  <c r="M1099" i="1"/>
  <c r="M1100" i="1"/>
  <c r="M1101" i="1"/>
  <c r="M1103" i="1"/>
  <c r="M1104" i="1"/>
  <c r="M1105" i="1"/>
  <c r="M1107" i="1"/>
  <c r="M1108" i="1"/>
  <c r="M1109" i="1"/>
  <c r="M1111" i="1"/>
  <c r="M1112" i="1"/>
  <c r="M1113" i="1"/>
  <c r="M1115" i="1"/>
  <c r="M1116" i="1"/>
  <c r="M1117" i="1"/>
  <c r="M1119" i="1"/>
  <c r="M1120" i="1"/>
  <c r="M1121" i="1"/>
  <c r="M1123" i="1"/>
  <c r="M1124" i="1"/>
  <c r="M1125" i="1"/>
  <c r="M1127" i="1"/>
  <c r="M1128" i="1"/>
  <c r="M1129" i="1"/>
  <c r="M1131" i="1"/>
  <c r="M1132" i="1"/>
  <c r="M1133" i="1"/>
  <c r="M1135" i="1"/>
  <c r="M1136" i="1"/>
  <c r="M1137" i="1"/>
  <c r="M1139" i="1"/>
  <c r="M1140" i="1"/>
  <c r="M1141" i="1"/>
  <c r="M1143" i="1"/>
  <c r="M1144" i="1"/>
  <c r="M1145" i="1"/>
  <c r="M1147" i="1"/>
  <c r="M1148" i="1"/>
  <c r="M1149" i="1"/>
  <c r="M1151" i="1"/>
  <c r="M1152" i="1"/>
  <c r="M1153" i="1"/>
  <c r="M1155" i="1"/>
  <c r="M1156" i="1"/>
  <c r="M1157" i="1"/>
  <c r="M1159" i="1"/>
  <c r="M1160" i="1"/>
  <c r="M1161" i="1"/>
  <c r="M1163" i="1"/>
  <c r="M1164" i="1"/>
  <c r="M1165" i="1"/>
  <c r="M1167" i="1"/>
  <c r="M1168" i="1"/>
  <c r="M1169" i="1"/>
  <c r="M1171" i="1"/>
  <c r="M1172" i="1"/>
  <c r="M1173" i="1"/>
  <c r="M1175" i="1"/>
  <c r="M1176" i="1"/>
  <c r="M1177" i="1"/>
  <c r="M1179" i="1"/>
  <c r="M1180" i="1"/>
  <c r="M1181" i="1"/>
  <c r="M1183" i="1"/>
  <c r="M1184" i="1"/>
  <c r="M1185" i="1"/>
  <c r="M1187" i="1"/>
  <c r="M1188" i="1"/>
  <c r="M1189" i="1"/>
  <c r="M1191" i="1"/>
  <c r="M1192" i="1"/>
  <c r="M1193" i="1"/>
  <c r="M1195" i="1"/>
  <c r="M1196" i="1"/>
  <c r="M1197" i="1"/>
  <c r="M1199" i="1"/>
  <c r="M1200" i="1"/>
  <c r="M1201" i="1"/>
  <c r="M1203" i="1"/>
  <c r="M1204" i="1"/>
  <c r="M1205" i="1"/>
  <c r="M1207" i="1"/>
  <c r="M1208" i="1"/>
  <c r="M1209" i="1"/>
  <c r="M1211" i="1"/>
  <c r="M1212" i="1"/>
  <c r="M1213" i="1"/>
  <c r="M1215" i="1"/>
  <c r="M1216" i="1"/>
  <c r="M1217" i="1"/>
  <c r="M1219" i="1"/>
  <c r="M1220" i="1"/>
  <c r="M1221" i="1"/>
  <c r="M1223" i="1"/>
  <c r="M1224" i="1"/>
  <c r="M1225" i="1"/>
  <c r="M1227" i="1"/>
  <c r="M1228" i="1"/>
  <c r="M1229" i="1"/>
  <c r="M1231" i="1"/>
  <c r="M1232" i="1"/>
  <c r="M1233" i="1"/>
  <c r="M1235" i="1"/>
  <c r="M1236" i="1"/>
  <c r="M1237" i="1"/>
  <c r="M1239" i="1"/>
  <c r="M1240" i="1"/>
  <c r="M1241" i="1"/>
  <c r="M1243" i="1"/>
  <c r="M1244" i="1"/>
  <c r="M1245" i="1"/>
  <c r="M1247" i="1"/>
  <c r="M1248" i="1"/>
  <c r="M1249" i="1"/>
  <c r="M1251" i="1"/>
  <c r="M1252" i="1"/>
  <c r="M1253" i="1"/>
  <c r="M1255" i="1"/>
  <c r="M1256" i="1"/>
  <c r="M1257" i="1"/>
  <c r="M1259" i="1"/>
  <c r="M1260" i="1"/>
  <c r="M1261" i="1"/>
  <c r="M1263" i="1"/>
  <c r="M1264" i="1"/>
  <c r="M1265" i="1"/>
  <c r="M1267" i="1"/>
  <c r="M1268" i="1"/>
  <c r="M1269" i="1"/>
  <c r="M1271" i="1"/>
  <c r="M1272" i="1"/>
  <c r="M1273" i="1"/>
  <c r="M1275" i="1"/>
  <c r="M1276" i="1"/>
  <c r="M1277" i="1"/>
  <c r="M1279" i="1"/>
  <c r="M1280" i="1"/>
  <c r="M1281" i="1"/>
  <c r="M1283" i="1"/>
  <c r="M1284" i="1"/>
  <c r="M1285" i="1"/>
  <c r="M1287" i="1"/>
  <c r="M1288" i="1"/>
  <c r="M1289" i="1"/>
  <c r="M1291" i="1"/>
  <c r="M1292" i="1"/>
  <c r="M1293" i="1"/>
  <c r="M1295" i="1"/>
  <c r="M1296" i="1"/>
  <c r="M1297" i="1"/>
  <c r="M1299" i="1"/>
  <c r="M1300" i="1"/>
  <c r="M1301" i="1"/>
  <c r="M1303" i="1"/>
  <c r="M1304" i="1"/>
  <c r="M1305" i="1"/>
  <c r="M1307" i="1"/>
  <c r="M1308" i="1"/>
  <c r="M1309" i="1"/>
  <c r="M1311" i="1"/>
  <c r="M1312" i="1"/>
  <c r="M1313" i="1"/>
  <c r="M1315" i="1"/>
  <c r="M1316" i="1"/>
  <c r="M1317" i="1"/>
  <c r="M1319" i="1"/>
  <c r="M1320" i="1"/>
  <c r="M1321" i="1"/>
  <c r="M1323" i="1"/>
  <c r="M1324" i="1"/>
  <c r="M1325" i="1"/>
  <c r="M1327" i="1"/>
  <c r="M1328" i="1"/>
  <c r="M1329" i="1"/>
  <c r="M1331" i="1"/>
  <c r="M1332" i="1"/>
  <c r="M1333" i="1"/>
  <c r="M1335" i="1"/>
  <c r="M1336" i="1"/>
  <c r="M1337" i="1"/>
  <c r="M1339" i="1"/>
  <c r="M1340" i="1"/>
  <c r="M1341" i="1"/>
  <c r="M1343" i="1"/>
  <c r="M1344" i="1"/>
  <c r="M1345" i="1"/>
  <c r="M1347" i="1"/>
  <c r="M1348" i="1"/>
  <c r="M1349" i="1"/>
  <c r="M1351" i="1"/>
  <c r="M1352" i="1"/>
  <c r="M1353" i="1"/>
  <c r="M1355" i="1"/>
  <c r="M1356" i="1"/>
  <c r="M1357" i="1"/>
  <c r="M1359" i="1"/>
  <c r="M1360" i="1"/>
  <c r="M1361" i="1"/>
  <c r="M1363" i="1"/>
  <c r="M1364" i="1"/>
  <c r="M1365" i="1"/>
  <c r="M1367" i="1"/>
  <c r="M1368" i="1"/>
  <c r="M1369" i="1"/>
  <c r="M1371" i="1"/>
  <c r="M1372" i="1"/>
  <c r="M1373" i="1"/>
  <c r="M1375" i="1"/>
  <c r="M1376" i="1"/>
  <c r="M1377" i="1"/>
  <c r="M1379" i="1"/>
  <c r="M1380" i="1"/>
  <c r="M1381" i="1"/>
  <c r="M1383" i="1"/>
  <c r="M1384" i="1"/>
  <c r="M1385" i="1"/>
  <c r="M1387" i="1"/>
  <c r="M1388" i="1"/>
  <c r="M1389" i="1"/>
  <c r="M1391" i="1"/>
  <c r="M1392" i="1"/>
  <c r="M1393" i="1"/>
  <c r="M1395" i="1"/>
  <c r="M1396" i="1"/>
  <c r="M1397" i="1"/>
  <c r="M1399" i="1"/>
  <c r="M1400" i="1"/>
  <c r="M1401" i="1"/>
  <c r="M1403" i="1"/>
  <c r="M1404" i="1"/>
  <c r="M1405" i="1"/>
  <c r="M1407" i="1"/>
  <c r="M1408" i="1"/>
  <c r="M1409" i="1"/>
  <c r="M1411" i="1"/>
  <c r="M1412" i="1"/>
  <c r="M1413" i="1"/>
  <c r="M1415" i="1"/>
  <c r="M1416" i="1"/>
  <c r="M1417" i="1"/>
  <c r="M1419" i="1"/>
  <c r="M1420" i="1"/>
  <c r="M1421" i="1"/>
  <c r="M1423" i="1"/>
  <c r="M1424" i="1"/>
  <c r="M1425" i="1"/>
  <c r="M1427" i="1"/>
  <c r="M1428" i="1"/>
  <c r="M1429" i="1"/>
  <c r="M1431" i="1"/>
  <c r="M1432" i="1"/>
  <c r="M1433" i="1"/>
  <c r="M1435" i="1"/>
  <c r="M1436" i="1"/>
  <c r="M1437" i="1"/>
  <c r="M1439" i="1"/>
  <c r="M1440" i="1"/>
  <c r="M1441" i="1"/>
  <c r="M1443" i="1"/>
  <c r="M1444" i="1"/>
  <c r="M1445" i="1"/>
  <c r="M1447" i="1"/>
  <c r="M1448" i="1"/>
  <c r="M1449" i="1"/>
  <c r="M1451" i="1"/>
  <c r="M1452" i="1"/>
  <c r="M1453" i="1"/>
  <c r="M1455" i="1"/>
  <c r="M1456" i="1"/>
  <c r="M1457" i="1"/>
  <c r="M1459" i="1"/>
  <c r="M1460" i="1"/>
  <c r="M1461" i="1"/>
  <c r="M1463" i="1"/>
  <c r="M1464" i="1"/>
  <c r="M1465" i="1"/>
  <c r="M1467" i="1"/>
  <c r="M1468" i="1"/>
  <c r="M1469" i="1"/>
  <c r="M1471" i="1"/>
  <c r="M1472" i="1"/>
  <c r="M1473" i="1"/>
  <c r="M1475" i="1"/>
  <c r="M1476" i="1"/>
  <c r="M1477" i="1"/>
  <c r="M1479" i="1"/>
  <c r="M1480" i="1"/>
  <c r="M1481" i="1"/>
  <c r="M1483" i="1"/>
  <c r="M1484" i="1"/>
  <c r="M1485" i="1"/>
  <c r="M1487" i="1"/>
  <c r="M1488" i="1"/>
  <c r="M1489" i="1"/>
  <c r="M1491" i="1"/>
  <c r="M1492" i="1"/>
  <c r="M1493" i="1"/>
  <c r="M1495" i="1"/>
  <c r="M1496" i="1"/>
  <c r="M1497" i="1"/>
  <c r="M1499" i="1"/>
  <c r="M1500" i="1"/>
  <c r="M1501" i="1"/>
  <c r="M1503" i="1"/>
  <c r="M1504" i="1"/>
  <c r="M1505" i="1"/>
  <c r="M1507" i="1"/>
  <c r="M1508" i="1"/>
  <c r="M1509" i="1"/>
  <c r="M1511" i="1"/>
  <c r="M1512" i="1"/>
  <c r="M1513" i="1"/>
  <c r="M1515" i="1"/>
  <c r="M1516" i="1"/>
  <c r="M1517" i="1"/>
  <c r="M1519" i="1"/>
  <c r="M1520" i="1"/>
  <c r="M1521" i="1"/>
  <c r="M1523" i="1"/>
  <c r="M1524" i="1"/>
  <c r="M1525" i="1"/>
  <c r="M1527" i="1"/>
  <c r="M1528" i="1"/>
  <c r="M1529" i="1"/>
  <c r="M1531" i="1"/>
  <c r="M1532" i="1"/>
  <c r="M1533" i="1"/>
  <c r="M1535" i="1"/>
  <c r="M1536" i="1"/>
  <c r="M1537" i="1"/>
  <c r="M1539" i="1"/>
  <c r="M1540" i="1"/>
  <c r="M1541" i="1"/>
  <c r="M1543" i="1"/>
  <c r="M1544" i="1"/>
  <c r="M1545" i="1"/>
  <c r="M1547" i="1"/>
  <c r="M1548" i="1"/>
  <c r="M1549" i="1"/>
  <c r="M1551" i="1"/>
  <c r="M1552" i="1"/>
  <c r="M1553" i="1"/>
  <c r="M1555" i="1"/>
  <c r="M1556" i="1"/>
  <c r="M1557" i="1"/>
  <c r="M1559" i="1"/>
  <c r="M1560" i="1"/>
  <c r="M1561" i="1"/>
  <c r="M1563" i="1"/>
  <c r="M1564" i="1"/>
  <c r="M1565" i="1"/>
  <c r="M1567" i="1"/>
  <c r="M1568" i="1"/>
  <c r="M1569" i="1"/>
  <c r="M1571" i="1"/>
  <c r="M1572" i="1"/>
  <c r="M1573" i="1"/>
  <c r="M1575" i="1"/>
  <c r="M1576" i="1"/>
  <c r="M1577" i="1"/>
  <c r="M1579" i="1"/>
  <c r="M1580" i="1"/>
  <c r="M1581" i="1"/>
  <c r="M1583" i="1"/>
  <c r="M1584" i="1"/>
  <c r="M1585" i="1"/>
  <c r="M1587" i="1"/>
  <c r="M1588" i="1"/>
  <c r="M1589" i="1"/>
  <c r="M1591" i="1"/>
  <c r="M1592" i="1"/>
  <c r="M1593" i="1"/>
  <c r="M1595" i="1"/>
  <c r="M1596" i="1"/>
  <c r="M1597" i="1"/>
  <c r="M1599" i="1"/>
  <c r="M1600" i="1"/>
  <c r="M1601" i="1"/>
  <c r="M1603" i="1"/>
  <c r="M1604" i="1"/>
  <c r="M1605" i="1"/>
  <c r="M1607" i="1"/>
  <c r="M1608" i="1"/>
  <c r="M1609" i="1"/>
  <c r="M1611" i="1"/>
  <c r="M1612" i="1"/>
  <c r="M1613" i="1"/>
  <c r="M1615" i="1"/>
  <c r="M1616" i="1"/>
  <c r="M1617" i="1"/>
  <c r="M1619" i="1"/>
  <c r="M1620" i="1"/>
  <c r="M1621" i="1"/>
  <c r="M1623" i="1"/>
  <c r="M1624" i="1"/>
  <c r="M1625" i="1"/>
  <c r="M1627" i="1"/>
  <c r="M1628" i="1"/>
  <c r="M1629" i="1"/>
  <c r="M1631" i="1"/>
  <c r="M1632" i="1"/>
  <c r="M1633" i="1"/>
  <c r="M1635" i="1"/>
  <c r="M1636" i="1"/>
  <c r="M1637" i="1"/>
  <c r="M1639" i="1"/>
  <c r="M1640" i="1"/>
  <c r="M1641" i="1"/>
  <c r="M1643" i="1"/>
  <c r="M1644" i="1"/>
  <c r="M1645" i="1"/>
  <c r="M1647" i="1"/>
  <c r="M1648" i="1"/>
  <c r="M1649" i="1"/>
  <c r="M1651" i="1"/>
  <c r="M1652" i="1"/>
  <c r="M1653" i="1"/>
  <c r="M1655" i="1"/>
  <c r="M1656" i="1"/>
  <c r="M1657" i="1"/>
  <c r="M1659" i="1"/>
  <c r="M1660" i="1"/>
  <c r="M1661" i="1"/>
  <c r="M1663" i="1"/>
  <c r="M1664" i="1"/>
  <c r="M1665" i="1"/>
  <c r="M1667" i="1"/>
  <c r="M1668" i="1"/>
  <c r="M1669" i="1"/>
  <c r="M1671" i="1"/>
  <c r="M1672" i="1"/>
  <c r="M1673" i="1"/>
  <c r="M1675" i="1"/>
  <c r="M1676" i="1"/>
  <c r="M1677" i="1"/>
  <c r="M1679" i="1"/>
  <c r="M1680" i="1"/>
  <c r="M1681" i="1"/>
  <c r="M1683" i="1"/>
  <c r="M1684" i="1"/>
  <c r="M1685" i="1"/>
  <c r="M1687" i="1"/>
  <c r="M1688" i="1"/>
  <c r="M1689" i="1"/>
  <c r="M1691" i="1"/>
  <c r="M1692" i="1"/>
  <c r="M1693" i="1"/>
  <c r="M1695" i="1"/>
  <c r="M1696" i="1"/>
  <c r="M1697" i="1"/>
  <c r="M1699" i="1"/>
  <c r="M1700" i="1"/>
  <c r="M1701" i="1"/>
  <c r="M1703" i="1"/>
  <c r="M1704" i="1"/>
  <c r="M1705" i="1"/>
  <c r="M1707" i="1"/>
  <c r="M1708" i="1"/>
  <c r="M1709" i="1"/>
  <c r="M1711" i="1"/>
  <c r="M1712" i="1"/>
  <c r="M1713" i="1"/>
  <c r="M1715" i="1"/>
  <c r="M1716" i="1"/>
  <c r="M1717" i="1"/>
  <c r="M1719" i="1"/>
  <c r="M1720" i="1"/>
  <c r="M1721" i="1"/>
  <c r="M1723" i="1"/>
  <c r="M1724" i="1"/>
  <c r="M1725" i="1"/>
  <c r="M1727" i="1"/>
  <c r="M1728" i="1"/>
  <c r="M1729" i="1"/>
  <c r="M1731" i="1"/>
  <c r="M1732" i="1"/>
  <c r="M1733" i="1"/>
  <c r="M1735" i="1"/>
  <c r="M1736" i="1"/>
  <c r="M1737" i="1"/>
  <c r="M1739" i="1"/>
  <c r="M1740" i="1"/>
  <c r="M1741" i="1"/>
  <c r="M1743" i="1"/>
  <c r="M1744" i="1"/>
  <c r="M1745" i="1"/>
  <c r="M1747" i="1"/>
  <c r="M1748" i="1"/>
  <c r="M1749" i="1"/>
  <c r="M1751" i="1"/>
  <c r="M1752" i="1"/>
  <c r="M1753" i="1"/>
  <c r="M1755" i="1"/>
  <c r="M1756" i="1"/>
  <c r="M1757" i="1"/>
  <c r="M1759" i="1"/>
  <c r="M1760" i="1"/>
  <c r="M1761" i="1"/>
  <c r="M1763" i="1"/>
  <c r="M1764" i="1"/>
  <c r="M1765" i="1"/>
  <c r="M1767" i="1"/>
  <c r="M1768" i="1"/>
  <c r="M1769" i="1"/>
  <c r="M1771" i="1"/>
  <c r="M1772" i="1"/>
  <c r="M1773" i="1"/>
  <c r="M1775" i="1"/>
  <c r="M1776" i="1"/>
  <c r="M1777" i="1"/>
  <c r="M1779" i="1"/>
  <c r="M1780" i="1"/>
  <c r="M1781" i="1"/>
  <c r="M1783" i="1"/>
  <c r="M1784" i="1"/>
  <c r="M1785" i="1"/>
  <c r="M1787" i="1"/>
  <c r="M1788" i="1"/>
  <c r="M1789" i="1"/>
  <c r="M1791" i="1"/>
  <c r="M1792" i="1"/>
  <c r="M1793" i="1"/>
  <c r="M1795" i="1"/>
  <c r="M1796" i="1"/>
  <c r="M1797" i="1"/>
  <c r="M1799" i="1"/>
  <c r="M1800" i="1"/>
  <c r="M1801" i="1"/>
  <c r="M1803" i="1"/>
  <c r="M1804" i="1"/>
  <c r="M1805" i="1"/>
  <c r="M1807" i="1"/>
  <c r="M1808" i="1"/>
  <c r="M1809" i="1"/>
  <c r="M1811" i="1"/>
  <c r="M1812" i="1"/>
  <c r="M1813" i="1"/>
  <c r="M1815" i="1"/>
  <c r="M1816" i="1"/>
  <c r="M1817" i="1"/>
  <c r="M1819" i="1"/>
  <c r="M1820" i="1"/>
  <c r="M1821" i="1"/>
  <c r="M1823" i="1"/>
  <c r="M1824" i="1"/>
  <c r="M1825" i="1"/>
  <c r="M1827" i="1"/>
  <c r="M1828" i="1"/>
  <c r="M1829" i="1"/>
  <c r="M1831" i="1"/>
  <c r="M1832" i="1"/>
  <c r="M1833" i="1"/>
  <c r="M1835" i="1"/>
  <c r="M1836" i="1"/>
  <c r="M1837" i="1"/>
  <c r="M1839" i="1"/>
  <c r="M1840" i="1"/>
  <c r="M1841" i="1"/>
  <c r="M1843" i="1"/>
  <c r="M1844" i="1"/>
  <c r="M1845" i="1"/>
  <c r="M1847" i="1"/>
  <c r="M1848" i="1"/>
  <c r="M1849" i="1"/>
  <c r="M1851" i="1"/>
  <c r="M1852" i="1"/>
  <c r="M1853" i="1"/>
  <c r="M1855" i="1"/>
  <c r="M1856" i="1"/>
  <c r="M1857" i="1"/>
  <c r="M1859" i="1"/>
  <c r="M1860" i="1"/>
  <c r="M1861" i="1"/>
  <c r="M1863" i="1"/>
  <c r="M1864" i="1"/>
  <c r="M1865" i="1"/>
  <c r="M1867" i="1"/>
  <c r="M1868" i="1"/>
  <c r="M1869" i="1"/>
  <c r="M1871" i="1"/>
  <c r="M1872" i="1"/>
  <c r="M1873" i="1"/>
  <c r="M1875" i="1"/>
  <c r="M1876" i="1"/>
  <c r="M1877" i="1"/>
  <c r="M1879" i="1"/>
  <c r="M1880" i="1"/>
  <c r="M1881" i="1"/>
  <c r="M1883" i="1"/>
  <c r="M1884" i="1"/>
  <c r="M1885" i="1"/>
  <c r="M1887" i="1"/>
  <c r="M1888" i="1"/>
  <c r="M1889" i="1"/>
  <c r="M1891" i="1"/>
  <c r="M1892" i="1"/>
  <c r="M1893" i="1"/>
  <c r="M1895" i="1"/>
  <c r="M1896" i="1"/>
  <c r="M1897" i="1"/>
  <c r="M1899" i="1"/>
  <c r="M1900" i="1"/>
  <c r="M1901" i="1"/>
  <c r="M1903" i="1"/>
  <c r="M1904" i="1"/>
  <c r="M1905" i="1"/>
  <c r="M1907" i="1"/>
  <c r="M1908" i="1"/>
  <c r="M1909" i="1"/>
  <c r="M1911" i="1"/>
  <c r="M1912" i="1"/>
  <c r="M1913" i="1"/>
  <c r="M1915" i="1"/>
  <c r="M1916" i="1"/>
  <c r="M1917" i="1"/>
  <c r="M1919" i="1"/>
  <c r="M1920" i="1"/>
  <c r="M1921" i="1"/>
  <c r="M1923" i="1"/>
  <c r="M1924" i="1"/>
  <c r="M1925" i="1"/>
  <c r="M1927" i="1"/>
  <c r="M1928" i="1"/>
  <c r="M1929" i="1"/>
  <c r="M1931" i="1"/>
  <c r="M1932" i="1"/>
  <c r="M1933" i="1"/>
  <c r="M1935" i="1"/>
  <c r="M1936" i="1"/>
  <c r="M1937" i="1"/>
  <c r="M1939" i="1"/>
  <c r="M1940" i="1"/>
  <c r="M1941" i="1"/>
  <c r="M1943" i="1"/>
  <c r="M1944" i="1"/>
  <c r="M1945" i="1"/>
  <c r="M1947" i="1"/>
  <c r="M1948" i="1"/>
  <c r="M1949" i="1"/>
  <c r="M1951" i="1"/>
  <c r="M1952" i="1"/>
  <c r="M1953" i="1"/>
  <c r="M1955" i="1"/>
  <c r="M1956" i="1"/>
  <c r="M1957" i="1"/>
  <c r="M1959" i="1"/>
  <c r="M1960" i="1"/>
  <c r="M1961" i="1"/>
  <c r="M1963" i="1"/>
  <c r="M1964" i="1"/>
  <c r="M1965" i="1"/>
  <c r="M1967" i="1"/>
  <c r="M1968" i="1"/>
  <c r="M1969" i="1"/>
  <c r="M1971" i="1"/>
  <c r="M1972" i="1"/>
  <c r="M1973" i="1"/>
  <c r="M1975" i="1"/>
  <c r="M1976" i="1"/>
  <c r="M1977" i="1"/>
  <c r="M1979" i="1"/>
  <c r="M1980" i="1"/>
  <c r="M1981" i="1"/>
  <c r="M1983" i="1"/>
  <c r="M1984" i="1"/>
  <c r="M1985" i="1"/>
  <c r="M1987" i="1"/>
  <c r="M1988" i="1"/>
  <c r="M1989" i="1"/>
  <c r="M1991" i="1"/>
  <c r="M1992" i="1"/>
  <c r="M1993" i="1"/>
  <c r="M1995" i="1"/>
  <c r="M1996" i="1"/>
  <c r="M1997" i="1"/>
  <c r="M1999" i="1"/>
  <c r="M2000" i="1"/>
  <c r="M2001" i="1"/>
  <c r="M2003" i="1"/>
  <c r="M2004" i="1"/>
  <c r="M2005" i="1"/>
  <c r="M2007" i="1"/>
  <c r="M2008" i="1"/>
  <c r="M2009" i="1"/>
  <c r="M2011" i="1"/>
  <c r="M2012" i="1"/>
  <c r="M2013" i="1"/>
  <c r="M2015" i="1"/>
  <c r="M2016" i="1"/>
  <c r="M2017" i="1"/>
  <c r="M2019" i="1"/>
  <c r="M2020" i="1"/>
  <c r="M2021" i="1"/>
  <c r="M2023" i="1"/>
  <c r="M2024" i="1"/>
  <c r="M2025" i="1"/>
  <c r="M2027" i="1"/>
  <c r="M2028" i="1"/>
  <c r="M2029" i="1"/>
  <c r="M2031" i="1"/>
  <c r="M2032" i="1"/>
  <c r="M2033" i="1"/>
  <c r="M2035" i="1"/>
  <c r="M2036" i="1"/>
  <c r="M2037" i="1"/>
  <c r="M2039" i="1"/>
  <c r="M2040" i="1"/>
  <c r="M2041" i="1"/>
  <c r="M2043" i="1"/>
  <c r="M2044" i="1"/>
  <c r="M2045" i="1"/>
  <c r="M2047" i="1"/>
  <c r="M2048" i="1"/>
  <c r="M2049" i="1"/>
  <c r="M2051" i="1"/>
  <c r="M2052" i="1"/>
  <c r="M2053" i="1"/>
  <c r="M2055" i="1"/>
  <c r="M2056" i="1"/>
  <c r="M2057" i="1"/>
  <c r="M2059" i="1"/>
  <c r="M2060" i="1"/>
  <c r="M2061" i="1"/>
  <c r="M2063" i="1"/>
  <c r="M2064" i="1"/>
  <c r="M2065" i="1"/>
  <c r="M2067" i="1"/>
  <c r="M2068" i="1"/>
  <c r="M2069" i="1"/>
  <c r="M2071" i="1"/>
  <c r="M2072" i="1"/>
  <c r="M2073" i="1"/>
  <c r="M2075" i="1"/>
  <c r="M2076" i="1"/>
  <c r="M2077" i="1"/>
  <c r="M2079" i="1"/>
  <c r="M2080" i="1"/>
  <c r="M2081" i="1"/>
  <c r="M2083" i="1"/>
  <c r="M2084" i="1"/>
  <c r="M2085" i="1"/>
  <c r="M2087" i="1"/>
  <c r="M2088" i="1"/>
  <c r="M2089" i="1"/>
  <c r="M2091" i="1"/>
  <c r="M2092" i="1"/>
  <c r="M2093" i="1"/>
  <c r="M2095" i="1"/>
  <c r="M2096" i="1"/>
  <c r="M2097" i="1"/>
  <c r="M2099" i="1"/>
  <c r="M2100" i="1"/>
  <c r="M2101" i="1"/>
  <c r="M2103" i="1"/>
  <c r="M2104" i="1"/>
  <c r="M2105" i="1"/>
  <c r="M2107" i="1"/>
  <c r="M2108" i="1"/>
  <c r="M2109" i="1"/>
  <c r="M2111" i="1"/>
  <c r="M2112" i="1"/>
  <c r="M2113" i="1"/>
  <c r="M2115" i="1"/>
  <c r="M2116" i="1"/>
  <c r="M2117" i="1"/>
  <c r="M2119" i="1"/>
  <c r="M2120" i="1"/>
  <c r="M2121" i="1"/>
  <c r="M2123" i="1"/>
  <c r="M2124" i="1"/>
  <c r="M2125" i="1"/>
  <c r="M2127" i="1"/>
  <c r="M2128" i="1"/>
  <c r="M2129" i="1"/>
  <c r="M2131" i="1"/>
  <c r="M2132" i="1"/>
  <c r="M2133" i="1"/>
  <c r="M2135" i="1"/>
  <c r="M2136" i="1"/>
  <c r="M2137" i="1"/>
  <c r="M2139" i="1"/>
  <c r="M2140" i="1"/>
  <c r="M2141" i="1"/>
  <c r="M2143" i="1"/>
  <c r="M2144" i="1"/>
  <c r="M2145" i="1"/>
  <c r="M2147" i="1"/>
  <c r="M2148" i="1"/>
  <c r="M2149" i="1"/>
  <c r="M2151" i="1"/>
  <c r="M2152" i="1"/>
  <c r="M2153" i="1"/>
  <c r="M2155" i="1"/>
  <c r="M2156" i="1"/>
  <c r="M2157" i="1"/>
  <c r="M2159" i="1"/>
  <c r="M2160" i="1"/>
  <c r="M2161" i="1"/>
  <c r="M2163" i="1"/>
  <c r="M2164" i="1"/>
  <c r="M2165" i="1"/>
  <c r="M2167" i="1"/>
  <c r="M2168" i="1"/>
  <c r="M2169" i="1"/>
  <c r="M2171" i="1"/>
  <c r="M2172" i="1"/>
  <c r="M2173" i="1"/>
  <c r="M2175" i="1"/>
  <c r="M2176" i="1"/>
  <c r="M2177" i="1"/>
  <c r="M2179" i="1"/>
  <c r="M2180" i="1"/>
  <c r="M2181" i="1"/>
  <c r="M2183" i="1"/>
  <c r="M2184" i="1"/>
  <c r="M2185" i="1"/>
  <c r="M2187" i="1"/>
  <c r="M2188" i="1"/>
  <c r="M2189" i="1"/>
  <c r="M2191" i="1"/>
  <c r="M2192" i="1"/>
  <c r="M2193" i="1"/>
  <c r="M2195" i="1"/>
  <c r="M2196" i="1"/>
  <c r="M2197" i="1"/>
  <c r="M2199" i="1"/>
  <c r="M2200" i="1"/>
  <c r="M2201" i="1"/>
  <c r="M2203" i="1"/>
  <c r="M2204" i="1"/>
  <c r="M2205" i="1"/>
  <c r="M2207" i="1"/>
  <c r="M2208" i="1"/>
  <c r="M2209" i="1"/>
  <c r="M2211" i="1"/>
  <c r="M2212" i="1"/>
  <c r="M2213" i="1"/>
  <c r="M2215" i="1"/>
  <c r="M2216" i="1"/>
  <c r="M2217" i="1"/>
  <c r="M2219" i="1"/>
  <c r="M2220" i="1"/>
  <c r="M2221" i="1"/>
  <c r="M2223" i="1"/>
  <c r="M2224" i="1"/>
  <c r="M2225" i="1"/>
  <c r="M2227" i="1"/>
  <c r="M2228" i="1"/>
  <c r="M2229" i="1"/>
  <c r="M2231" i="1"/>
  <c r="M2232" i="1"/>
  <c r="M2233" i="1"/>
  <c r="M2235" i="1"/>
  <c r="M2236" i="1"/>
  <c r="M2237" i="1"/>
  <c r="M2239" i="1"/>
  <c r="M2240" i="1"/>
  <c r="M2241" i="1"/>
  <c r="M2243" i="1"/>
  <c r="M2244" i="1"/>
  <c r="M2245" i="1"/>
  <c r="M2247" i="1"/>
  <c r="M2248" i="1"/>
  <c r="M2249" i="1"/>
  <c r="M2251" i="1"/>
  <c r="M2252" i="1"/>
  <c r="M2253" i="1"/>
  <c r="M2255" i="1"/>
  <c r="M2256" i="1"/>
  <c r="M2257" i="1"/>
  <c r="M2259" i="1"/>
  <c r="M2260" i="1"/>
  <c r="M2261" i="1"/>
  <c r="M2263" i="1"/>
  <c r="M2264" i="1"/>
  <c r="M2265" i="1"/>
  <c r="M2267" i="1"/>
  <c r="M2268" i="1"/>
  <c r="M2269" i="1"/>
  <c r="M2271" i="1"/>
  <c r="M2272" i="1"/>
  <c r="M2273" i="1"/>
  <c r="M2275" i="1"/>
  <c r="M2276" i="1"/>
  <c r="M2277" i="1"/>
  <c r="M2279" i="1"/>
  <c r="M2280" i="1"/>
  <c r="M2281" i="1"/>
  <c r="M2283" i="1"/>
  <c r="M2284" i="1"/>
  <c r="M2285" i="1"/>
  <c r="M2287" i="1"/>
  <c r="M2288" i="1"/>
  <c r="M2289" i="1"/>
  <c r="M2291" i="1"/>
  <c r="M2292" i="1"/>
  <c r="M2293" i="1"/>
  <c r="M2295" i="1"/>
  <c r="M2296" i="1"/>
  <c r="M2297" i="1"/>
  <c r="M2299" i="1"/>
  <c r="M2300" i="1"/>
  <c r="M2301" i="1"/>
  <c r="M2303" i="1"/>
  <c r="M2304" i="1"/>
  <c r="M2305" i="1"/>
  <c r="M2307" i="1"/>
  <c r="M2308" i="1"/>
  <c r="M2309" i="1"/>
  <c r="M2311" i="1"/>
  <c r="M2312" i="1"/>
  <c r="M2313" i="1"/>
  <c r="M2315" i="1"/>
  <c r="M2316" i="1"/>
  <c r="M2317" i="1"/>
  <c r="M2319" i="1"/>
  <c r="M2320" i="1"/>
  <c r="M2321" i="1"/>
  <c r="M2323" i="1"/>
  <c r="M2324" i="1"/>
  <c r="M2325" i="1"/>
  <c r="M2327" i="1"/>
  <c r="M2328" i="1"/>
  <c r="M2329" i="1"/>
  <c r="M2331" i="1"/>
  <c r="M2332" i="1"/>
  <c r="M2333" i="1"/>
  <c r="M2335" i="1"/>
  <c r="M2336" i="1"/>
  <c r="M2337" i="1"/>
  <c r="M2339" i="1"/>
  <c r="M2340" i="1"/>
  <c r="M2341" i="1"/>
  <c r="M2343" i="1"/>
  <c r="M2344" i="1"/>
  <c r="M2345" i="1"/>
  <c r="M2347" i="1"/>
  <c r="M2348" i="1"/>
  <c r="M2349" i="1"/>
  <c r="M2351" i="1"/>
  <c r="M2352" i="1"/>
  <c r="M2353" i="1"/>
  <c r="M2355" i="1"/>
  <c r="M2356" i="1"/>
  <c r="M2357" i="1"/>
  <c r="M2359" i="1"/>
  <c r="M2360" i="1"/>
  <c r="M2361" i="1"/>
  <c r="M2363" i="1"/>
  <c r="M2364" i="1"/>
  <c r="M2365" i="1"/>
  <c r="M2367" i="1"/>
  <c r="M2368" i="1"/>
  <c r="M2369" i="1"/>
  <c r="M2371" i="1"/>
  <c r="M2372" i="1"/>
  <c r="M2373" i="1"/>
  <c r="M2375" i="1"/>
  <c r="M2376" i="1"/>
  <c r="M2377" i="1"/>
  <c r="M2379" i="1"/>
  <c r="M2380" i="1"/>
  <c r="M2381" i="1"/>
  <c r="M2383" i="1"/>
  <c r="M2384" i="1"/>
  <c r="M2385" i="1"/>
  <c r="M2387" i="1"/>
  <c r="M2388" i="1"/>
  <c r="M2389" i="1"/>
  <c r="M2391" i="1"/>
  <c r="M2392" i="1"/>
  <c r="M2393" i="1"/>
  <c r="M2395" i="1"/>
  <c r="M2396" i="1"/>
  <c r="M2397" i="1"/>
  <c r="M2399" i="1"/>
  <c r="M2400" i="1"/>
  <c r="M2401" i="1"/>
  <c r="M2403" i="1"/>
  <c r="M2404" i="1"/>
  <c r="M2405" i="1"/>
  <c r="M2407" i="1"/>
  <c r="M2408" i="1"/>
  <c r="M2409" i="1"/>
  <c r="M2411" i="1"/>
  <c r="M2412" i="1"/>
  <c r="M2413" i="1"/>
  <c r="M2415" i="1"/>
  <c r="M2416" i="1"/>
  <c r="M2417" i="1"/>
  <c r="M2419" i="1"/>
  <c r="M2420" i="1"/>
  <c r="M2421" i="1"/>
  <c r="M2423" i="1"/>
  <c r="M2424" i="1"/>
  <c r="M2425" i="1"/>
  <c r="M2427" i="1"/>
  <c r="M2428" i="1"/>
  <c r="M2429" i="1"/>
  <c r="M2431" i="1"/>
  <c r="M2432" i="1"/>
  <c r="M2433" i="1"/>
  <c r="M2435" i="1"/>
  <c r="M2436" i="1"/>
  <c r="M2437" i="1"/>
  <c r="M2439" i="1"/>
  <c r="M2440" i="1"/>
  <c r="M2441" i="1"/>
  <c r="M2443" i="1"/>
  <c r="M2444" i="1"/>
  <c r="M2445" i="1"/>
  <c r="M2447" i="1"/>
  <c r="M2448" i="1"/>
  <c r="M2449" i="1"/>
  <c r="M2451" i="1"/>
  <c r="M2452" i="1"/>
  <c r="M2453" i="1"/>
  <c r="M2455" i="1"/>
  <c r="M2456" i="1"/>
  <c r="M2457" i="1"/>
  <c r="M2459" i="1"/>
  <c r="M2460" i="1"/>
  <c r="M2461" i="1"/>
  <c r="M2463" i="1"/>
  <c r="M2464" i="1"/>
  <c r="M2465" i="1"/>
  <c r="M2467" i="1"/>
  <c r="M2468" i="1"/>
  <c r="M2469" i="1"/>
  <c r="M2471" i="1"/>
  <c r="M2472" i="1"/>
  <c r="M2473" i="1"/>
  <c r="M2475" i="1"/>
  <c r="M2476" i="1"/>
  <c r="M2477" i="1"/>
  <c r="M2479" i="1"/>
  <c r="M2480" i="1"/>
  <c r="M2481" i="1"/>
  <c r="M2483" i="1"/>
  <c r="M2484" i="1"/>
  <c r="M2485" i="1"/>
  <c r="M2487" i="1"/>
  <c r="M2488" i="1"/>
  <c r="M2489" i="1"/>
  <c r="M2491" i="1"/>
  <c r="M2492" i="1"/>
  <c r="M2493" i="1"/>
  <c r="M2495" i="1"/>
  <c r="M2496" i="1"/>
  <c r="M2497" i="1"/>
  <c r="M2499" i="1"/>
  <c r="M2500" i="1"/>
  <c r="M2501" i="1"/>
  <c r="M2503" i="1"/>
  <c r="M2504" i="1"/>
  <c r="M2505" i="1"/>
  <c r="M2507" i="1"/>
  <c r="M2508" i="1"/>
  <c r="M2509" i="1"/>
  <c r="M2511" i="1"/>
  <c r="M2512" i="1"/>
  <c r="M2513" i="1"/>
  <c r="M2515" i="1"/>
  <c r="M2516" i="1"/>
  <c r="M2517" i="1"/>
  <c r="M2519" i="1"/>
  <c r="M2520" i="1"/>
  <c r="M2521" i="1"/>
  <c r="M2523" i="1"/>
  <c r="M2524" i="1"/>
  <c r="M2525" i="1"/>
  <c r="M2527" i="1"/>
  <c r="M2528" i="1"/>
  <c r="M2529" i="1"/>
  <c r="M2531" i="1"/>
  <c r="M2532" i="1"/>
  <c r="M2533" i="1"/>
  <c r="M2535" i="1"/>
  <c r="M2536" i="1"/>
  <c r="M2537" i="1"/>
  <c r="M2539" i="1"/>
  <c r="M2540" i="1"/>
  <c r="M2541" i="1"/>
  <c r="M2543" i="1"/>
  <c r="M2544" i="1"/>
  <c r="M2545" i="1"/>
  <c r="M2547" i="1"/>
  <c r="M2548" i="1"/>
  <c r="M2549" i="1"/>
  <c r="M2551" i="1"/>
  <c r="M2552" i="1"/>
  <c r="M2553" i="1"/>
  <c r="M2555" i="1"/>
  <c r="M2556" i="1"/>
  <c r="M2557" i="1"/>
  <c r="M2559" i="1"/>
  <c r="M2560" i="1"/>
  <c r="M2561" i="1"/>
  <c r="M2563" i="1"/>
  <c r="M2564" i="1"/>
  <c r="M2565" i="1"/>
  <c r="M2567" i="1"/>
  <c r="M2568" i="1"/>
  <c r="M2569" i="1"/>
  <c r="M2571" i="1"/>
  <c r="M2572" i="1"/>
  <c r="M2573" i="1"/>
  <c r="M2575" i="1"/>
  <c r="M2576" i="1"/>
  <c r="M2577" i="1"/>
  <c r="M2579" i="1"/>
  <c r="M2580" i="1"/>
  <c r="M2581" i="1"/>
  <c r="M2583" i="1"/>
  <c r="M2584" i="1"/>
  <c r="M2585" i="1"/>
  <c r="M2587" i="1"/>
  <c r="M2588" i="1"/>
  <c r="M2589" i="1"/>
  <c r="M2591" i="1"/>
  <c r="M2592" i="1"/>
  <c r="M2593" i="1"/>
  <c r="M2595" i="1"/>
  <c r="M2596" i="1"/>
  <c r="M2597" i="1"/>
  <c r="M2599" i="1"/>
  <c r="M2600" i="1"/>
  <c r="M2601" i="1"/>
  <c r="M2603" i="1"/>
  <c r="M2604" i="1"/>
  <c r="M2605" i="1"/>
  <c r="M2607" i="1"/>
  <c r="M2608" i="1"/>
  <c r="M2609" i="1"/>
  <c r="M2611" i="1"/>
  <c r="M2612" i="1"/>
  <c r="M2613" i="1"/>
  <c r="M2615" i="1"/>
  <c r="M2616" i="1"/>
  <c r="M2617" i="1"/>
  <c r="M2619" i="1"/>
  <c r="M2620" i="1"/>
  <c r="M2621" i="1"/>
  <c r="M2623" i="1"/>
  <c r="M2624" i="1"/>
  <c r="M2625" i="1"/>
  <c r="M2627" i="1"/>
  <c r="M2628" i="1"/>
  <c r="M2629" i="1"/>
  <c r="M2631" i="1"/>
  <c r="M2632" i="1"/>
  <c r="M2633" i="1"/>
  <c r="M2635" i="1"/>
  <c r="M2636" i="1"/>
  <c r="M2637" i="1"/>
  <c r="M2639" i="1"/>
  <c r="M2640" i="1"/>
  <c r="M2641" i="1"/>
  <c r="M2643" i="1"/>
  <c r="M2644" i="1"/>
  <c r="M2645" i="1"/>
  <c r="M2647" i="1"/>
  <c r="M2648" i="1"/>
  <c r="M2649" i="1"/>
  <c r="M2651" i="1"/>
  <c r="M2652" i="1"/>
  <c r="M2653" i="1"/>
  <c r="M2655" i="1"/>
  <c r="M2656" i="1"/>
  <c r="M2657" i="1"/>
  <c r="M2659" i="1"/>
  <c r="M2660" i="1"/>
  <c r="M2661" i="1"/>
  <c r="M2663" i="1"/>
  <c r="M2664" i="1"/>
  <c r="M2665" i="1"/>
  <c r="M2667" i="1"/>
  <c r="M2668" i="1"/>
  <c r="M2669" i="1"/>
  <c r="M2671" i="1"/>
  <c r="M2672" i="1"/>
  <c r="M2673" i="1"/>
  <c r="M2675" i="1"/>
  <c r="M2676" i="1"/>
  <c r="M2677" i="1"/>
  <c r="M2679" i="1"/>
  <c r="M2680" i="1"/>
  <c r="M2681" i="1"/>
  <c r="M2683" i="1"/>
  <c r="M2684" i="1"/>
  <c r="M2685" i="1"/>
  <c r="M2687" i="1"/>
  <c r="M2688" i="1"/>
  <c r="M2689" i="1"/>
  <c r="M2691" i="1"/>
  <c r="M2692" i="1"/>
  <c r="M2693" i="1"/>
  <c r="M2695" i="1"/>
  <c r="M2696" i="1"/>
  <c r="M2697" i="1"/>
  <c r="M2699" i="1"/>
  <c r="M2700" i="1"/>
  <c r="M2701" i="1"/>
  <c r="M2703" i="1"/>
  <c r="M2704" i="1"/>
  <c r="M2705" i="1"/>
  <c r="M2707" i="1"/>
  <c r="M2708" i="1"/>
  <c r="M2709" i="1"/>
  <c r="M2711" i="1"/>
  <c r="M2712" i="1"/>
  <c r="M2713" i="1"/>
  <c r="M2715" i="1"/>
  <c r="M2716" i="1"/>
  <c r="M2717" i="1"/>
  <c r="M2719" i="1"/>
  <c r="M2720" i="1"/>
  <c r="M2721" i="1"/>
  <c r="M2723" i="1"/>
  <c r="M2724" i="1"/>
  <c r="M2725" i="1"/>
  <c r="M2727" i="1"/>
  <c r="M2728" i="1"/>
  <c r="M2729" i="1"/>
  <c r="M2731" i="1"/>
  <c r="M2732" i="1"/>
  <c r="M2733" i="1"/>
  <c r="M2735" i="1"/>
  <c r="M2736" i="1"/>
  <c r="M2737" i="1"/>
  <c r="M2739" i="1"/>
  <c r="M2740" i="1"/>
  <c r="M2741" i="1"/>
  <c r="M2743" i="1"/>
  <c r="M2744" i="1"/>
  <c r="M2745" i="1"/>
  <c r="M2747" i="1"/>
  <c r="M2748" i="1"/>
  <c r="M2749" i="1"/>
  <c r="M2751" i="1"/>
  <c r="M2752" i="1"/>
  <c r="M2753" i="1"/>
  <c r="M2755" i="1"/>
  <c r="M2756" i="1"/>
  <c r="M2757" i="1"/>
  <c r="M2759" i="1"/>
  <c r="M2760" i="1"/>
  <c r="M2761" i="1"/>
  <c r="M2763" i="1"/>
  <c r="M2764" i="1"/>
  <c r="M2765" i="1"/>
  <c r="M2767" i="1"/>
  <c r="M2768" i="1"/>
  <c r="M2769" i="1"/>
  <c r="M2771" i="1"/>
  <c r="M2772" i="1"/>
  <c r="M2773" i="1"/>
  <c r="M2775" i="1"/>
  <c r="M2776" i="1"/>
  <c r="M2777" i="1"/>
  <c r="M2779" i="1"/>
  <c r="M2780" i="1"/>
  <c r="M2781" i="1"/>
  <c r="M2783" i="1"/>
  <c r="M2784" i="1"/>
  <c r="M2785" i="1"/>
  <c r="M2787" i="1"/>
  <c r="M2788" i="1"/>
  <c r="M2789" i="1"/>
  <c r="M2791" i="1"/>
  <c r="M2792" i="1"/>
  <c r="M2793" i="1"/>
  <c r="M2795" i="1"/>
  <c r="M2796" i="1"/>
  <c r="M2797" i="1"/>
  <c r="M2799" i="1"/>
  <c r="M2800" i="1"/>
  <c r="M2801" i="1"/>
  <c r="M2803" i="1"/>
  <c r="M2804" i="1"/>
  <c r="M2805" i="1"/>
  <c r="M2807" i="1"/>
  <c r="M2808" i="1"/>
  <c r="M2809" i="1"/>
  <c r="M2811" i="1"/>
  <c r="M2812" i="1"/>
  <c r="M2813" i="1"/>
  <c r="M2815" i="1"/>
  <c r="M2816" i="1"/>
  <c r="M2817" i="1"/>
  <c r="M2819" i="1"/>
  <c r="M2820" i="1"/>
  <c r="M2821" i="1"/>
  <c r="M2823" i="1"/>
  <c r="M2824" i="1"/>
  <c r="M2825" i="1"/>
  <c r="M2827" i="1"/>
  <c r="M2828" i="1"/>
  <c r="M2829" i="1"/>
  <c r="M2831" i="1"/>
  <c r="M2832" i="1"/>
  <c r="M2833" i="1"/>
  <c r="M2835" i="1"/>
  <c r="M2836" i="1"/>
  <c r="M2837" i="1"/>
  <c r="M2839" i="1"/>
  <c r="M2840" i="1"/>
  <c r="M2841" i="1"/>
  <c r="M2843" i="1"/>
  <c r="M2844" i="1"/>
  <c r="M2845" i="1"/>
  <c r="M2847" i="1"/>
  <c r="M2848" i="1"/>
  <c r="M2849" i="1"/>
  <c r="M2851" i="1"/>
  <c r="M2852" i="1"/>
  <c r="M2853" i="1"/>
  <c r="M2855" i="1"/>
  <c r="M2856" i="1"/>
  <c r="M2857" i="1"/>
  <c r="M2859" i="1"/>
  <c r="M2860" i="1"/>
  <c r="M2861" i="1"/>
  <c r="M2863" i="1"/>
  <c r="M2864" i="1"/>
  <c r="M2865" i="1"/>
  <c r="M2867" i="1"/>
  <c r="M2868" i="1"/>
  <c r="M2869" i="1"/>
  <c r="M2871" i="1"/>
  <c r="M2872" i="1"/>
  <c r="M2873" i="1"/>
  <c r="M2875" i="1"/>
  <c r="M2876" i="1"/>
  <c r="M2877" i="1"/>
  <c r="M2879" i="1"/>
  <c r="M2880" i="1"/>
  <c r="M2881" i="1"/>
  <c r="M2883" i="1"/>
  <c r="M2884" i="1"/>
  <c r="M2885" i="1"/>
  <c r="M2887" i="1"/>
  <c r="M2888" i="1"/>
  <c r="M2889" i="1"/>
  <c r="M2891" i="1"/>
  <c r="M2892" i="1"/>
  <c r="M2893" i="1"/>
  <c r="M2895" i="1"/>
  <c r="M2896" i="1"/>
  <c r="M2897" i="1"/>
  <c r="M2899" i="1"/>
  <c r="M2900" i="1"/>
  <c r="M2901" i="1"/>
  <c r="M2903" i="1"/>
  <c r="M2904" i="1"/>
  <c r="M2905" i="1"/>
  <c r="M2907" i="1"/>
  <c r="M2908" i="1"/>
  <c r="M2909" i="1"/>
  <c r="M2911" i="1"/>
  <c r="M2912" i="1"/>
  <c r="M2913" i="1"/>
  <c r="M2915" i="1"/>
  <c r="M2916" i="1"/>
  <c r="M2917" i="1"/>
  <c r="M2919" i="1"/>
  <c r="M2920" i="1"/>
  <c r="M2921" i="1"/>
  <c r="M2923" i="1"/>
  <c r="M2924" i="1"/>
  <c r="M2925" i="1"/>
  <c r="M2927" i="1"/>
  <c r="M2928" i="1"/>
  <c r="M2929" i="1"/>
  <c r="M2931" i="1"/>
  <c r="M2932" i="1"/>
  <c r="M2933" i="1"/>
  <c r="M2935" i="1"/>
  <c r="M2936" i="1"/>
  <c r="M2937" i="1"/>
  <c r="M2939" i="1"/>
  <c r="M2940" i="1"/>
  <c r="M2941" i="1"/>
  <c r="M2943" i="1"/>
  <c r="M2944" i="1"/>
  <c r="M2945" i="1"/>
  <c r="M2947" i="1"/>
  <c r="M2948" i="1"/>
  <c r="M2949" i="1"/>
  <c r="M2951" i="1"/>
  <c r="M2952" i="1"/>
  <c r="M2953" i="1"/>
  <c r="M2955" i="1"/>
  <c r="M2956" i="1"/>
  <c r="M2957" i="1"/>
  <c r="M2959" i="1"/>
  <c r="M2960" i="1"/>
  <c r="M2961" i="1"/>
  <c r="M2963" i="1"/>
  <c r="M2964" i="1"/>
  <c r="M2965" i="1"/>
  <c r="M2967" i="1"/>
  <c r="M2968" i="1"/>
  <c r="M2969" i="1"/>
  <c r="M2971" i="1"/>
  <c r="M2972" i="1"/>
  <c r="M2973" i="1"/>
  <c r="M2975" i="1"/>
  <c r="M2976" i="1"/>
  <c r="M2977" i="1"/>
  <c r="M2979" i="1"/>
  <c r="M2980" i="1"/>
  <c r="M2981" i="1"/>
  <c r="M2983" i="1"/>
  <c r="M2984" i="1"/>
  <c r="M2985" i="1"/>
  <c r="M2987" i="1"/>
  <c r="M2988" i="1"/>
  <c r="M2989" i="1"/>
  <c r="M2991" i="1"/>
  <c r="M2992" i="1"/>
  <c r="M2993" i="1"/>
  <c r="M2995" i="1"/>
  <c r="M2996" i="1"/>
  <c r="M2997" i="1"/>
  <c r="M2999" i="1"/>
  <c r="M3000" i="1"/>
  <c r="M3001" i="1"/>
  <c r="M3003" i="1"/>
  <c r="M3004" i="1"/>
  <c r="M3005" i="1"/>
  <c r="M3007" i="1"/>
  <c r="M3008" i="1"/>
  <c r="M3009" i="1"/>
  <c r="M3011" i="1"/>
  <c r="M3012" i="1"/>
  <c r="M3013" i="1"/>
  <c r="M3015" i="1"/>
  <c r="M3016" i="1"/>
  <c r="M3017" i="1"/>
  <c r="M3019" i="1"/>
  <c r="M3020" i="1"/>
  <c r="M3021" i="1"/>
  <c r="M3023" i="1"/>
  <c r="M3024" i="1"/>
  <c r="M3025" i="1"/>
  <c r="M3027" i="1"/>
  <c r="M3028" i="1"/>
  <c r="M3029" i="1"/>
  <c r="M3031" i="1"/>
  <c r="M3032" i="1"/>
  <c r="M3033" i="1"/>
  <c r="M3035" i="1"/>
  <c r="M3036" i="1"/>
  <c r="M3037" i="1"/>
  <c r="M3039" i="1"/>
  <c r="M3040" i="1"/>
  <c r="M3041" i="1"/>
  <c r="M3043" i="1"/>
  <c r="M3044" i="1"/>
  <c r="M3045" i="1"/>
  <c r="M3047" i="1"/>
  <c r="M3048" i="1"/>
  <c r="M3049" i="1"/>
  <c r="M3051" i="1"/>
  <c r="M3052" i="1"/>
  <c r="M3053" i="1"/>
  <c r="M3055" i="1"/>
  <c r="M3056" i="1"/>
  <c r="M3057" i="1"/>
  <c r="M3059" i="1"/>
  <c r="M3060" i="1"/>
  <c r="M3061" i="1"/>
  <c r="M3063" i="1"/>
  <c r="M3064" i="1"/>
  <c r="M3065" i="1"/>
  <c r="M3067" i="1"/>
  <c r="M3068" i="1"/>
  <c r="M3069" i="1"/>
  <c r="M3071" i="1"/>
  <c r="M3072" i="1"/>
  <c r="M3073" i="1"/>
  <c r="M3075" i="1"/>
  <c r="M3076" i="1"/>
  <c r="M3077" i="1"/>
  <c r="M3079" i="1"/>
  <c r="M3080" i="1"/>
  <c r="M3081" i="1"/>
  <c r="M3083" i="1"/>
  <c r="M3084" i="1"/>
  <c r="M3085" i="1"/>
  <c r="M3087" i="1"/>
  <c r="M3088" i="1"/>
  <c r="M3089" i="1"/>
  <c r="M3091" i="1"/>
  <c r="M3092" i="1"/>
  <c r="M3093" i="1"/>
  <c r="M3095" i="1"/>
  <c r="M3096" i="1"/>
  <c r="M3097" i="1"/>
  <c r="M3099" i="1"/>
  <c r="M3100" i="1"/>
  <c r="M3101" i="1"/>
  <c r="M3103" i="1"/>
  <c r="M3104" i="1"/>
  <c r="M3105" i="1"/>
  <c r="M3107" i="1"/>
  <c r="M3108" i="1"/>
  <c r="M3109" i="1"/>
  <c r="M3111" i="1"/>
  <c r="M3112" i="1"/>
  <c r="M3113" i="1"/>
  <c r="M3115" i="1"/>
  <c r="M3116" i="1"/>
  <c r="M3117" i="1"/>
  <c r="M3119" i="1"/>
  <c r="M3120" i="1"/>
  <c r="M3121" i="1"/>
  <c r="M3123" i="1"/>
  <c r="M3124" i="1"/>
  <c r="M3125" i="1"/>
  <c r="M3127" i="1"/>
  <c r="M3128" i="1"/>
  <c r="M3129" i="1"/>
  <c r="M3131" i="1"/>
  <c r="M3132" i="1"/>
  <c r="M3133" i="1"/>
  <c r="M3135" i="1"/>
  <c r="M3136" i="1"/>
  <c r="M3137" i="1"/>
  <c r="M3139" i="1"/>
  <c r="M3140" i="1"/>
  <c r="M3141" i="1"/>
  <c r="M3143" i="1"/>
  <c r="M3144" i="1"/>
  <c r="M3145" i="1"/>
  <c r="M3147" i="1"/>
  <c r="M3148" i="1"/>
  <c r="M3149" i="1"/>
  <c r="M3151" i="1"/>
  <c r="M3152" i="1"/>
  <c r="M3153" i="1"/>
  <c r="M3155" i="1"/>
  <c r="M3156" i="1"/>
  <c r="M3157" i="1"/>
  <c r="M3159" i="1"/>
  <c r="M3160" i="1"/>
  <c r="M3161" i="1"/>
  <c r="M3163" i="1"/>
  <c r="M3164" i="1"/>
  <c r="M3165" i="1"/>
  <c r="M3167" i="1"/>
  <c r="M3168" i="1"/>
  <c r="M3169" i="1"/>
  <c r="M3171" i="1"/>
  <c r="M3172" i="1"/>
  <c r="M3173" i="1"/>
  <c r="M3175" i="1"/>
  <c r="M3176" i="1"/>
  <c r="M3177" i="1"/>
  <c r="M3179" i="1"/>
  <c r="M3180" i="1"/>
  <c r="M3181" i="1"/>
  <c r="M3183" i="1"/>
  <c r="M3184" i="1"/>
  <c r="M3185" i="1"/>
  <c r="M3187" i="1"/>
  <c r="M3188" i="1"/>
  <c r="M3189" i="1"/>
  <c r="M3191" i="1"/>
  <c r="M3192" i="1"/>
  <c r="M3193" i="1"/>
  <c r="M3195" i="1"/>
  <c r="M3196" i="1"/>
  <c r="M3197" i="1"/>
  <c r="M3199" i="1"/>
  <c r="M3200" i="1"/>
  <c r="M3201" i="1"/>
  <c r="M3203" i="1"/>
  <c r="M3204" i="1"/>
  <c r="M3205" i="1"/>
  <c r="M3207" i="1"/>
  <c r="M3208" i="1"/>
  <c r="M3209" i="1"/>
  <c r="M3211" i="1"/>
  <c r="M3212" i="1"/>
  <c r="M3213" i="1"/>
  <c r="M3215" i="1"/>
  <c r="M3216" i="1"/>
  <c r="M3217" i="1"/>
  <c r="M3219" i="1"/>
  <c r="M3220" i="1"/>
  <c r="M3221" i="1"/>
  <c r="M3223" i="1"/>
  <c r="M3224" i="1"/>
  <c r="M3225" i="1"/>
  <c r="M3227" i="1"/>
  <c r="M3228" i="1"/>
  <c r="M3229" i="1"/>
  <c r="M3231" i="1"/>
  <c r="M3232" i="1"/>
  <c r="M3233" i="1"/>
  <c r="M3235" i="1"/>
  <c r="M3236" i="1"/>
  <c r="M3237" i="1"/>
  <c r="M3239" i="1"/>
  <c r="M3240" i="1"/>
  <c r="M3241" i="1"/>
  <c r="M3243" i="1"/>
  <c r="M3244" i="1"/>
  <c r="M3245" i="1"/>
  <c r="M3247" i="1"/>
  <c r="M3248" i="1"/>
  <c r="M3249" i="1"/>
  <c r="M3251" i="1"/>
  <c r="M3252" i="1"/>
  <c r="M3253" i="1"/>
  <c r="M3255" i="1"/>
  <c r="M3256" i="1"/>
  <c r="M3257" i="1"/>
  <c r="M3259" i="1"/>
  <c r="M3260" i="1"/>
  <c r="M3261" i="1"/>
  <c r="M3263" i="1"/>
  <c r="M3264" i="1"/>
  <c r="M3265" i="1"/>
  <c r="M3267" i="1"/>
  <c r="M3268" i="1"/>
  <c r="M3269" i="1"/>
  <c r="M3271" i="1"/>
  <c r="M3272" i="1"/>
  <c r="M3273" i="1"/>
  <c r="M3275" i="1"/>
  <c r="M3276" i="1"/>
  <c r="M3277" i="1"/>
  <c r="M3279" i="1"/>
  <c r="M3280" i="1"/>
  <c r="M3281" i="1"/>
  <c r="M3283" i="1"/>
  <c r="M3284" i="1"/>
  <c r="M3285" i="1"/>
  <c r="M3287" i="1"/>
  <c r="M3288" i="1"/>
  <c r="M3289" i="1"/>
  <c r="M3291" i="1"/>
  <c r="M3292" i="1"/>
  <c r="M3293" i="1"/>
  <c r="M3295" i="1"/>
  <c r="M3296" i="1"/>
  <c r="M3297" i="1"/>
  <c r="M3299" i="1"/>
  <c r="M3300" i="1"/>
  <c r="M3301" i="1"/>
  <c r="M3303" i="1"/>
  <c r="M3304" i="1"/>
  <c r="M3305" i="1"/>
  <c r="M3307" i="1"/>
  <c r="M3308" i="1"/>
  <c r="M3309" i="1"/>
  <c r="M3311" i="1"/>
  <c r="M3312" i="1"/>
  <c r="M3313" i="1"/>
  <c r="M3315" i="1"/>
  <c r="M3316" i="1"/>
  <c r="M3317" i="1"/>
  <c r="M3319" i="1"/>
  <c r="M3320" i="1"/>
  <c r="M3321" i="1"/>
  <c r="M3323" i="1"/>
  <c r="M3324" i="1"/>
  <c r="M3325" i="1"/>
  <c r="M3327" i="1"/>
  <c r="M3328" i="1"/>
  <c r="M3329" i="1"/>
  <c r="M3331" i="1"/>
  <c r="M3332" i="1"/>
  <c r="M3333" i="1"/>
  <c r="M3335" i="1"/>
  <c r="M3336" i="1"/>
  <c r="M3337" i="1"/>
  <c r="M3339" i="1"/>
  <c r="M3340" i="1"/>
  <c r="M3341" i="1"/>
  <c r="M3343" i="1"/>
  <c r="M3344" i="1"/>
  <c r="M3345" i="1"/>
  <c r="M3347" i="1"/>
  <c r="M3348" i="1"/>
  <c r="M3349" i="1"/>
  <c r="M3351" i="1"/>
  <c r="M3352" i="1"/>
  <c r="M3353" i="1"/>
  <c r="M3355" i="1"/>
  <c r="M3356" i="1"/>
  <c r="M3357" i="1"/>
  <c r="M3359" i="1"/>
  <c r="M3360" i="1"/>
  <c r="M3361" i="1"/>
  <c r="M3363" i="1"/>
  <c r="M3364" i="1"/>
  <c r="M3365" i="1"/>
  <c r="M3367" i="1"/>
  <c r="M3368" i="1"/>
  <c r="M3369" i="1"/>
  <c r="M3371" i="1"/>
  <c r="M3372" i="1"/>
  <c r="M3373" i="1"/>
  <c r="M3375" i="1"/>
  <c r="M3376" i="1"/>
  <c r="M3377" i="1"/>
  <c r="M3379" i="1"/>
  <c r="M3380" i="1"/>
  <c r="M3381" i="1"/>
  <c r="M3383" i="1"/>
  <c r="M3384" i="1"/>
  <c r="M3385" i="1"/>
  <c r="M3387" i="1"/>
  <c r="M3388" i="1"/>
  <c r="M3389" i="1"/>
  <c r="M3391" i="1"/>
  <c r="M3392" i="1"/>
  <c r="M3393" i="1"/>
  <c r="M3395" i="1"/>
  <c r="M3396" i="1"/>
  <c r="M3397" i="1"/>
  <c r="M3399" i="1"/>
  <c r="M3400" i="1"/>
  <c r="M3401" i="1"/>
  <c r="M3403" i="1"/>
  <c r="M3404" i="1"/>
  <c r="M3405" i="1"/>
  <c r="M3407" i="1"/>
  <c r="M3408" i="1"/>
  <c r="M3409" i="1"/>
  <c r="M3411" i="1"/>
  <c r="M3412" i="1"/>
  <c r="M3413" i="1"/>
  <c r="M3415" i="1"/>
  <c r="M3416" i="1"/>
  <c r="M3417" i="1"/>
  <c r="M3419" i="1"/>
  <c r="M3420" i="1"/>
  <c r="M3421" i="1"/>
  <c r="M3423" i="1"/>
  <c r="M3424" i="1"/>
  <c r="M3425" i="1"/>
  <c r="M3427" i="1"/>
  <c r="M3428" i="1"/>
  <c r="M3429" i="1"/>
  <c r="M3431" i="1"/>
  <c r="M3432" i="1"/>
  <c r="M3433" i="1"/>
  <c r="M3435" i="1"/>
  <c r="M3436" i="1"/>
  <c r="M3437" i="1"/>
  <c r="M3439" i="1"/>
  <c r="M3440" i="1"/>
  <c r="M3441" i="1"/>
  <c r="M3443" i="1"/>
  <c r="M3444" i="1"/>
  <c r="M3445" i="1"/>
  <c r="M3447" i="1"/>
  <c r="M3448" i="1"/>
  <c r="M3449" i="1"/>
  <c r="M3451" i="1"/>
  <c r="M3452" i="1"/>
  <c r="M3453" i="1"/>
  <c r="M3455" i="1"/>
  <c r="M3456" i="1"/>
  <c r="M3457" i="1"/>
  <c r="M3459" i="1"/>
  <c r="M3460" i="1"/>
  <c r="M3461" i="1"/>
  <c r="M3463" i="1"/>
  <c r="M3464" i="1"/>
  <c r="M3465" i="1"/>
  <c r="M3467" i="1"/>
  <c r="M3468" i="1"/>
  <c r="M3469" i="1"/>
  <c r="M3471" i="1"/>
  <c r="M3472" i="1"/>
  <c r="M3473" i="1"/>
  <c r="M3475" i="1"/>
  <c r="M3476" i="1"/>
  <c r="M3477" i="1"/>
  <c r="M3479" i="1"/>
  <c r="M3480" i="1"/>
  <c r="M3481" i="1"/>
  <c r="M3483" i="1"/>
  <c r="M3484" i="1"/>
  <c r="M3485" i="1"/>
  <c r="M3487" i="1"/>
  <c r="M3488" i="1"/>
  <c r="M3489" i="1"/>
  <c r="M3491" i="1"/>
  <c r="M3492" i="1"/>
  <c r="M3493" i="1"/>
  <c r="M3495" i="1"/>
  <c r="M3496" i="1"/>
  <c r="M3497" i="1"/>
  <c r="M3499" i="1"/>
  <c r="M3500" i="1"/>
  <c r="M3501" i="1"/>
  <c r="M3503" i="1"/>
  <c r="M3504" i="1"/>
  <c r="M3505" i="1"/>
  <c r="M3507" i="1"/>
  <c r="M3508" i="1"/>
  <c r="M3509" i="1"/>
  <c r="M3511" i="1"/>
  <c r="M3512" i="1"/>
  <c r="M3513" i="1"/>
  <c r="M3515" i="1"/>
  <c r="M3516" i="1"/>
  <c r="M3517" i="1"/>
  <c r="M3519" i="1"/>
  <c r="M3520" i="1"/>
  <c r="M3521" i="1"/>
  <c r="M3523" i="1"/>
  <c r="M3524" i="1"/>
  <c r="M3525" i="1"/>
  <c r="M3527" i="1"/>
  <c r="M3528" i="1"/>
  <c r="M3529" i="1"/>
  <c r="M3531" i="1"/>
  <c r="M3532" i="1"/>
  <c r="M3533" i="1"/>
  <c r="M3535" i="1"/>
  <c r="M3536" i="1"/>
  <c r="M3537" i="1"/>
  <c r="M3539" i="1"/>
  <c r="M3540" i="1"/>
  <c r="M3541" i="1"/>
  <c r="M3543" i="1"/>
  <c r="M3544" i="1"/>
  <c r="M3545" i="1"/>
  <c r="M3547" i="1"/>
  <c r="M3548" i="1"/>
  <c r="M3549" i="1"/>
  <c r="M3551" i="1"/>
  <c r="M3552" i="1"/>
  <c r="M3553" i="1"/>
  <c r="M3555" i="1"/>
  <c r="M3556" i="1"/>
  <c r="M3557" i="1"/>
  <c r="M3559" i="1"/>
  <c r="M3560" i="1"/>
  <c r="M3561" i="1"/>
  <c r="M3563" i="1"/>
  <c r="M3564" i="1"/>
  <c r="M3565" i="1"/>
  <c r="M3567" i="1"/>
  <c r="M3568" i="1"/>
  <c r="M3569" i="1"/>
  <c r="M3571" i="1"/>
  <c r="M3572" i="1"/>
  <c r="M3573" i="1"/>
  <c r="M3575" i="1"/>
  <c r="M3576" i="1"/>
  <c r="M3577" i="1"/>
  <c r="M3579" i="1"/>
  <c r="M3580" i="1"/>
  <c r="M3581" i="1"/>
  <c r="M3583" i="1"/>
  <c r="M3584" i="1"/>
  <c r="M3585" i="1"/>
  <c r="M3587" i="1"/>
  <c r="M3588" i="1"/>
  <c r="M3589" i="1"/>
  <c r="M3591" i="1"/>
  <c r="M3592" i="1"/>
  <c r="M3593" i="1"/>
  <c r="M3595" i="1"/>
  <c r="M3596" i="1"/>
  <c r="M3597" i="1"/>
  <c r="M3599" i="1"/>
  <c r="M3600" i="1"/>
  <c r="M3601" i="1"/>
  <c r="M3603" i="1"/>
  <c r="M3604" i="1"/>
  <c r="M3605" i="1"/>
  <c r="M3607" i="1"/>
  <c r="M3608" i="1"/>
  <c r="M3609" i="1"/>
  <c r="M3611" i="1"/>
  <c r="M3612" i="1"/>
  <c r="M3613" i="1"/>
  <c r="M3615" i="1"/>
  <c r="M3616" i="1"/>
  <c r="M3617" i="1"/>
  <c r="M3619" i="1"/>
  <c r="M3620" i="1"/>
  <c r="M3621" i="1"/>
  <c r="M3623" i="1"/>
  <c r="M3624" i="1"/>
  <c r="M3625" i="1"/>
  <c r="M3627" i="1"/>
  <c r="M3628" i="1"/>
  <c r="M3629" i="1"/>
  <c r="M3631" i="1"/>
  <c r="M3632" i="1"/>
  <c r="M3633" i="1"/>
  <c r="M3635" i="1"/>
  <c r="M3636" i="1"/>
  <c r="M3637" i="1"/>
  <c r="M3639" i="1"/>
  <c r="M3640" i="1"/>
  <c r="M3641" i="1"/>
  <c r="M3643" i="1"/>
  <c r="M3644" i="1"/>
  <c r="M3645" i="1"/>
  <c r="M3647" i="1"/>
  <c r="M3648" i="1"/>
  <c r="M3649" i="1"/>
  <c r="M3651" i="1"/>
  <c r="M3652" i="1"/>
  <c r="M3653" i="1"/>
  <c r="M3655" i="1"/>
  <c r="M3656" i="1"/>
  <c r="M3657" i="1"/>
  <c r="M3659" i="1"/>
  <c r="M3660" i="1"/>
  <c r="M3661" i="1"/>
  <c r="M3663" i="1"/>
  <c r="M3664" i="1"/>
  <c r="M3665" i="1"/>
  <c r="M3667" i="1"/>
  <c r="M3668" i="1"/>
  <c r="M3669" i="1"/>
  <c r="M3671" i="1"/>
  <c r="M3672" i="1"/>
  <c r="M3673" i="1"/>
  <c r="M3675" i="1"/>
  <c r="M3676" i="1"/>
  <c r="M3677" i="1"/>
  <c r="M3679" i="1"/>
  <c r="M3680" i="1"/>
  <c r="M3681" i="1"/>
  <c r="M3683" i="1"/>
  <c r="M3684" i="1"/>
  <c r="M3685" i="1"/>
  <c r="M3687" i="1"/>
  <c r="M3688" i="1"/>
  <c r="M3689" i="1"/>
  <c r="M3691" i="1"/>
  <c r="M3692" i="1"/>
  <c r="M3693" i="1"/>
  <c r="M3695" i="1"/>
  <c r="M3696" i="1"/>
  <c r="M3697" i="1"/>
  <c r="M3699" i="1"/>
  <c r="M3700" i="1"/>
  <c r="M3701" i="1"/>
  <c r="M3703" i="1"/>
  <c r="M3704" i="1"/>
  <c r="M3705" i="1"/>
  <c r="M3707" i="1"/>
  <c r="M3708" i="1"/>
  <c r="M3709" i="1"/>
  <c r="M3711" i="1"/>
  <c r="M3712" i="1"/>
  <c r="M3713" i="1"/>
  <c r="M3715" i="1"/>
  <c r="M3716" i="1"/>
  <c r="M3717" i="1"/>
  <c r="M3719" i="1"/>
  <c r="M3720" i="1"/>
  <c r="M3721" i="1"/>
  <c r="M3723" i="1"/>
  <c r="M3724" i="1"/>
  <c r="M3725" i="1"/>
  <c r="M3727" i="1"/>
  <c r="M3728" i="1"/>
  <c r="M3729" i="1"/>
  <c r="M3731" i="1"/>
  <c r="M3732" i="1"/>
  <c r="M3733" i="1"/>
  <c r="M3735" i="1"/>
  <c r="M3736" i="1"/>
  <c r="M3737" i="1"/>
  <c r="M3739" i="1"/>
  <c r="M3740" i="1"/>
  <c r="M3741" i="1"/>
  <c r="M3743" i="1"/>
  <c r="M3744" i="1"/>
  <c r="M3745" i="1"/>
  <c r="M3747" i="1"/>
  <c r="M3748" i="1"/>
  <c r="M3749" i="1"/>
  <c r="M3751" i="1"/>
  <c r="M3752" i="1"/>
  <c r="M3753" i="1"/>
  <c r="M3755" i="1"/>
  <c r="M3756" i="1"/>
  <c r="M3757" i="1"/>
  <c r="M3759" i="1"/>
  <c r="M3760" i="1"/>
  <c r="M3761" i="1"/>
  <c r="M3763" i="1"/>
  <c r="M3764" i="1"/>
  <c r="M3765" i="1"/>
  <c r="M3767" i="1"/>
  <c r="M3768" i="1"/>
  <c r="M3769" i="1"/>
  <c r="M3771" i="1"/>
  <c r="M3772" i="1"/>
  <c r="M3773" i="1"/>
  <c r="M3775" i="1"/>
  <c r="M3776" i="1"/>
  <c r="M3777" i="1"/>
  <c r="M3779" i="1"/>
  <c r="M3780" i="1"/>
  <c r="M3781" i="1"/>
  <c r="M3783" i="1"/>
  <c r="M3784" i="1"/>
  <c r="M3785" i="1"/>
  <c r="M3787" i="1"/>
  <c r="M3788" i="1"/>
  <c r="M3789" i="1"/>
  <c r="M3791" i="1"/>
  <c r="M3792" i="1"/>
  <c r="M3793" i="1"/>
  <c r="M3795" i="1"/>
  <c r="M3796" i="1"/>
  <c r="M3797" i="1"/>
  <c r="M3799" i="1"/>
  <c r="M3800" i="1"/>
  <c r="M3801" i="1"/>
  <c r="M3803" i="1"/>
  <c r="M3804" i="1"/>
  <c r="M3805" i="1"/>
  <c r="M3807" i="1"/>
  <c r="M3808" i="1"/>
  <c r="M3809" i="1"/>
  <c r="M3811" i="1"/>
  <c r="M3812" i="1"/>
  <c r="M3813" i="1"/>
  <c r="M3815" i="1"/>
  <c r="M3816" i="1"/>
  <c r="M3817" i="1"/>
  <c r="M3819" i="1"/>
  <c r="M3820" i="1"/>
  <c r="M3821" i="1"/>
  <c r="M3823" i="1"/>
  <c r="M3824" i="1"/>
  <c r="M3825" i="1"/>
  <c r="M3827" i="1"/>
  <c r="M3828" i="1"/>
  <c r="M3829" i="1"/>
  <c r="M3831" i="1"/>
  <c r="M3832" i="1"/>
  <c r="M3833" i="1"/>
  <c r="M3835" i="1"/>
  <c r="M3836" i="1"/>
  <c r="M3837" i="1"/>
  <c r="M3839" i="1"/>
  <c r="M3840" i="1"/>
  <c r="M3841" i="1"/>
  <c r="M3843" i="1"/>
  <c r="M3844" i="1"/>
  <c r="M3845" i="1"/>
  <c r="M3847" i="1"/>
  <c r="M3848" i="1"/>
  <c r="M3849" i="1"/>
  <c r="M3851" i="1"/>
  <c r="M3852" i="1"/>
  <c r="M3853" i="1"/>
  <c r="M3855" i="1"/>
  <c r="M3856" i="1"/>
  <c r="M3857" i="1"/>
  <c r="M3859" i="1"/>
  <c r="M3860" i="1"/>
  <c r="M3861" i="1"/>
  <c r="M3863" i="1"/>
  <c r="M3864" i="1"/>
  <c r="M3865" i="1"/>
  <c r="M3867" i="1"/>
  <c r="M3868" i="1"/>
  <c r="M3869" i="1"/>
  <c r="M3871" i="1"/>
  <c r="M3872" i="1"/>
  <c r="M3873" i="1"/>
  <c r="M3875" i="1"/>
  <c r="M3876" i="1"/>
  <c r="M3877" i="1"/>
  <c r="M3879" i="1"/>
  <c r="M3880" i="1"/>
  <c r="M3881" i="1"/>
  <c r="M3883" i="1"/>
  <c r="M3884" i="1"/>
  <c r="M3885" i="1"/>
  <c r="M3887" i="1"/>
  <c r="M3888" i="1"/>
  <c r="M3889" i="1"/>
  <c r="M3891" i="1"/>
  <c r="M3892" i="1"/>
  <c r="M3893" i="1"/>
  <c r="M3895" i="1"/>
  <c r="M3896" i="1"/>
  <c r="M3897" i="1"/>
  <c r="M3899" i="1"/>
  <c r="M3900" i="1"/>
  <c r="M3901" i="1"/>
  <c r="M3903" i="1"/>
  <c r="M3904" i="1"/>
  <c r="M3905" i="1"/>
  <c r="M3907" i="1"/>
  <c r="M3908" i="1"/>
  <c r="M3909" i="1"/>
  <c r="M3911" i="1"/>
  <c r="M3912" i="1"/>
  <c r="M3913" i="1"/>
  <c r="M3915" i="1"/>
  <c r="M3916" i="1"/>
  <c r="M3917" i="1"/>
  <c r="M3919" i="1"/>
  <c r="M3920" i="1"/>
  <c r="M3921" i="1"/>
  <c r="M3923" i="1"/>
  <c r="M3924" i="1"/>
  <c r="M3925" i="1"/>
  <c r="M3927" i="1"/>
  <c r="M3928" i="1"/>
  <c r="M3929" i="1"/>
  <c r="M3931" i="1"/>
  <c r="M3932" i="1"/>
  <c r="M3933" i="1"/>
  <c r="M3935" i="1"/>
  <c r="M3936" i="1"/>
  <c r="M3937" i="1"/>
  <c r="M3939" i="1"/>
  <c r="M3940" i="1"/>
  <c r="M3941" i="1"/>
  <c r="M3943" i="1"/>
  <c r="M3944" i="1"/>
  <c r="M3945" i="1"/>
  <c r="M3947" i="1"/>
  <c r="M3948" i="1"/>
  <c r="M3949" i="1"/>
  <c r="M3951" i="1"/>
  <c r="M3952" i="1"/>
  <c r="M3953" i="1"/>
  <c r="M3955" i="1"/>
  <c r="M3956" i="1"/>
  <c r="M3957" i="1"/>
  <c r="M3959" i="1"/>
  <c r="M3960" i="1"/>
  <c r="M3961" i="1"/>
  <c r="M3963" i="1"/>
  <c r="M3964" i="1"/>
  <c r="M3965" i="1"/>
  <c r="M3967" i="1"/>
  <c r="M3968" i="1"/>
  <c r="M3969" i="1"/>
  <c r="M3971" i="1"/>
  <c r="M3972" i="1"/>
  <c r="M3973" i="1"/>
  <c r="M3975" i="1"/>
  <c r="M3976" i="1"/>
  <c r="M3977" i="1"/>
  <c r="M3979" i="1"/>
  <c r="M3980" i="1"/>
  <c r="M3981" i="1"/>
  <c r="M3983" i="1"/>
  <c r="M3984" i="1"/>
  <c r="M3985" i="1"/>
  <c r="M3987" i="1"/>
  <c r="M3988" i="1"/>
  <c r="M3989" i="1"/>
  <c r="M3991" i="1"/>
  <c r="M3992" i="1"/>
  <c r="M3993" i="1"/>
  <c r="M3995" i="1"/>
  <c r="M3996" i="1"/>
  <c r="M3997" i="1"/>
  <c r="M3999" i="1"/>
  <c r="M4000" i="1"/>
  <c r="M4001" i="1"/>
  <c r="M4003" i="1"/>
  <c r="M4004" i="1"/>
  <c r="M4005" i="1"/>
  <c r="M4007" i="1"/>
  <c r="M4008" i="1"/>
  <c r="M4009" i="1"/>
  <c r="M4011" i="1"/>
  <c r="M4012" i="1"/>
  <c r="M4013" i="1"/>
  <c r="M4015" i="1"/>
  <c r="M4016" i="1"/>
  <c r="M4017" i="1"/>
  <c r="M4019" i="1"/>
  <c r="M4020" i="1"/>
  <c r="M4021" i="1"/>
  <c r="M4023" i="1"/>
  <c r="M4024" i="1"/>
  <c r="M4025" i="1"/>
  <c r="M4027" i="1"/>
  <c r="M4028" i="1"/>
  <c r="M4029" i="1"/>
  <c r="M4031" i="1"/>
  <c r="M4032" i="1"/>
  <c r="M4033" i="1"/>
  <c r="M4035" i="1"/>
  <c r="M4036" i="1"/>
  <c r="M4037" i="1"/>
  <c r="M4039" i="1"/>
  <c r="M4040" i="1"/>
  <c r="M4041" i="1"/>
  <c r="M4043" i="1"/>
  <c r="M4044" i="1"/>
  <c r="M4045" i="1"/>
  <c r="M4047" i="1"/>
  <c r="M4048" i="1"/>
  <c r="M4049" i="1"/>
  <c r="M4051" i="1"/>
  <c r="M4052" i="1"/>
  <c r="M4053" i="1"/>
  <c r="M4055" i="1"/>
  <c r="M4056" i="1"/>
  <c r="M4057" i="1"/>
  <c r="M4059" i="1"/>
  <c r="M4060" i="1"/>
  <c r="M4061" i="1"/>
  <c r="M4063" i="1"/>
  <c r="M4064" i="1"/>
  <c r="M4065" i="1"/>
  <c r="M4067" i="1"/>
  <c r="M4068" i="1"/>
  <c r="M4069" i="1"/>
  <c r="M4071" i="1"/>
  <c r="M4072" i="1"/>
  <c r="M4073" i="1"/>
  <c r="M4075" i="1"/>
  <c r="M4076" i="1"/>
  <c r="M4077" i="1"/>
  <c r="M4079" i="1"/>
  <c r="M4080" i="1"/>
  <c r="M4081" i="1"/>
  <c r="M4083" i="1"/>
  <c r="M4084" i="1"/>
  <c r="M4085" i="1"/>
  <c r="M4087" i="1"/>
  <c r="M4088" i="1"/>
  <c r="M4089" i="1"/>
  <c r="M4091" i="1"/>
  <c r="M4092" i="1"/>
  <c r="M4093" i="1"/>
  <c r="M4095" i="1"/>
  <c r="M4096" i="1"/>
  <c r="M4097" i="1"/>
  <c r="M4099" i="1"/>
  <c r="M4100" i="1"/>
  <c r="M4101" i="1"/>
  <c r="M4103" i="1"/>
  <c r="M4104" i="1"/>
  <c r="M4105" i="1"/>
  <c r="M4107" i="1"/>
  <c r="M4108" i="1"/>
  <c r="M4109" i="1"/>
  <c r="M4111" i="1"/>
  <c r="M4112" i="1"/>
  <c r="M4113" i="1"/>
  <c r="M4115" i="1"/>
  <c r="M4116" i="1"/>
  <c r="M4117" i="1"/>
  <c r="M4119" i="1"/>
  <c r="M4120" i="1"/>
  <c r="M4121" i="1"/>
  <c r="M4123" i="1"/>
  <c r="M4124" i="1"/>
  <c r="M4125" i="1"/>
  <c r="M4127" i="1"/>
  <c r="M4128" i="1"/>
  <c r="M4129" i="1"/>
  <c r="M4131" i="1"/>
  <c r="M4132" i="1"/>
  <c r="M4133" i="1"/>
  <c r="M4135" i="1"/>
  <c r="M4136" i="1"/>
  <c r="M4137" i="1"/>
  <c r="M4139" i="1"/>
  <c r="M4140" i="1"/>
  <c r="M4141" i="1"/>
  <c r="M4143" i="1"/>
  <c r="M4144" i="1"/>
  <c r="M4145" i="1"/>
  <c r="M4147" i="1"/>
  <c r="M4148" i="1"/>
  <c r="M4149" i="1"/>
  <c r="M4151" i="1"/>
  <c r="M4152" i="1"/>
  <c r="M4153" i="1"/>
  <c r="M4155" i="1"/>
  <c r="M4156" i="1"/>
  <c r="M4157" i="1"/>
  <c r="M4159" i="1"/>
  <c r="M4160" i="1"/>
  <c r="M4161" i="1"/>
  <c r="M4163" i="1"/>
  <c r="M4164" i="1"/>
  <c r="M4165" i="1"/>
  <c r="M4167" i="1"/>
  <c r="M4168" i="1"/>
  <c r="M4169" i="1"/>
  <c r="M4171" i="1"/>
  <c r="M4172" i="1"/>
  <c r="M4173" i="1"/>
  <c r="M4175" i="1"/>
  <c r="M4176" i="1"/>
  <c r="M4177" i="1"/>
  <c r="M4179" i="1"/>
  <c r="M4180" i="1"/>
  <c r="M4181" i="1"/>
  <c r="M4183" i="1"/>
  <c r="M4184" i="1"/>
  <c r="M4185" i="1"/>
  <c r="M4187" i="1"/>
  <c r="M4188" i="1"/>
  <c r="M4189" i="1"/>
  <c r="M4191" i="1"/>
  <c r="M4192" i="1"/>
  <c r="M4193" i="1"/>
  <c r="M4195" i="1"/>
  <c r="M4196" i="1"/>
  <c r="M4197" i="1"/>
  <c r="M4199" i="1"/>
  <c r="M4200" i="1"/>
  <c r="M4201" i="1"/>
  <c r="M4203" i="1"/>
  <c r="M4204" i="1"/>
  <c r="M4205" i="1"/>
  <c r="M4207" i="1"/>
  <c r="M4208" i="1"/>
  <c r="M4209" i="1"/>
  <c r="M4211" i="1"/>
  <c r="M4212" i="1"/>
  <c r="M4213" i="1"/>
  <c r="M4215" i="1"/>
  <c r="M4216" i="1"/>
  <c r="M4217" i="1"/>
  <c r="M4219" i="1"/>
  <c r="M4220" i="1"/>
  <c r="M4221" i="1"/>
  <c r="M4223" i="1"/>
  <c r="M4224" i="1"/>
  <c r="M4225" i="1"/>
  <c r="M4227" i="1"/>
  <c r="M4228" i="1"/>
  <c r="M4229" i="1"/>
  <c r="M4231" i="1"/>
  <c r="M4232" i="1"/>
  <c r="M4233" i="1"/>
  <c r="M4235" i="1"/>
  <c r="M4236" i="1"/>
  <c r="M4237" i="1"/>
  <c r="M4239" i="1"/>
  <c r="M4240" i="1"/>
  <c r="M4241" i="1"/>
  <c r="M4243" i="1"/>
  <c r="M4244" i="1"/>
  <c r="M4245" i="1"/>
  <c r="M4247" i="1"/>
  <c r="M4248" i="1"/>
  <c r="M4249" i="1"/>
  <c r="M4251" i="1"/>
  <c r="M4252" i="1"/>
  <c r="M4253" i="1"/>
  <c r="M4255" i="1"/>
  <c r="M4256" i="1"/>
  <c r="M4257" i="1"/>
  <c r="M4259" i="1"/>
  <c r="M4260" i="1"/>
  <c r="M4261" i="1"/>
  <c r="M4263" i="1"/>
  <c r="M4264" i="1"/>
  <c r="M4265" i="1"/>
  <c r="M4267" i="1"/>
  <c r="M4268" i="1"/>
  <c r="M4269" i="1"/>
  <c r="M4271" i="1"/>
  <c r="M4272" i="1"/>
  <c r="M4273" i="1"/>
  <c r="M4275" i="1"/>
  <c r="M4276" i="1"/>
  <c r="M4277" i="1"/>
  <c r="M4279" i="1"/>
  <c r="M4280" i="1"/>
  <c r="M4281" i="1"/>
  <c r="M4283" i="1"/>
  <c r="M4284" i="1"/>
  <c r="M4285" i="1"/>
  <c r="M4287" i="1"/>
  <c r="M4288" i="1"/>
  <c r="M4289" i="1"/>
  <c r="M4291" i="1"/>
  <c r="M4292" i="1"/>
  <c r="M4293" i="1"/>
  <c r="M4295" i="1"/>
  <c r="M4296" i="1"/>
  <c r="M4297" i="1"/>
  <c r="M4299" i="1"/>
  <c r="M4300" i="1"/>
  <c r="M4301" i="1"/>
  <c r="M4303" i="1"/>
  <c r="M4304" i="1"/>
  <c r="M4305" i="1"/>
  <c r="M4307" i="1"/>
  <c r="M4308" i="1"/>
  <c r="M4309" i="1"/>
  <c r="M4311" i="1"/>
  <c r="M4312" i="1"/>
  <c r="M4313" i="1"/>
  <c r="M4315" i="1"/>
  <c r="M4316" i="1"/>
  <c r="M4317" i="1"/>
  <c r="M4319" i="1"/>
  <c r="M4320" i="1"/>
  <c r="M4321" i="1"/>
  <c r="M4323" i="1"/>
  <c r="M4324" i="1"/>
  <c r="M4325" i="1"/>
  <c r="M4327" i="1"/>
  <c r="M4328" i="1"/>
  <c r="M4329" i="1"/>
  <c r="M4331" i="1"/>
  <c r="M4332" i="1"/>
  <c r="M4333" i="1"/>
  <c r="M4335" i="1"/>
  <c r="M4336" i="1"/>
  <c r="M4337" i="1"/>
  <c r="M4339" i="1"/>
  <c r="M4340" i="1"/>
  <c r="M4341" i="1"/>
  <c r="M4343" i="1"/>
  <c r="M4344" i="1"/>
  <c r="M4345" i="1"/>
  <c r="M4347" i="1"/>
  <c r="M4348" i="1"/>
  <c r="M4349" i="1"/>
  <c r="M4351" i="1"/>
  <c r="M4352" i="1"/>
  <c r="M4353" i="1"/>
  <c r="M4355" i="1"/>
  <c r="M4356" i="1"/>
  <c r="M4357" i="1"/>
  <c r="M4359" i="1"/>
  <c r="M4360" i="1"/>
  <c r="M4361" i="1"/>
  <c r="M4363" i="1"/>
  <c r="M4364" i="1"/>
  <c r="M4365" i="1"/>
  <c r="M4367" i="1"/>
  <c r="M4368" i="1"/>
  <c r="M4369" i="1"/>
  <c r="M4371" i="1"/>
  <c r="M4372" i="1"/>
  <c r="M4373" i="1"/>
  <c r="M4375" i="1"/>
  <c r="M4376" i="1"/>
  <c r="M4377" i="1"/>
  <c r="M4379" i="1"/>
  <c r="M4380" i="1"/>
  <c r="M4381" i="1"/>
  <c r="M4383" i="1"/>
  <c r="M4384" i="1"/>
  <c r="M4385" i="1"/>
  <c r="M4387" i="1"/>
  <c r="M4388" i="1"/>
  <c r="M4389" i="1"/>
  <c r="M4391" i="1"/>
  <c r="M4392" i="1"/>
  <c r="M4393" i="1"/>
  <c r="M4395" i="1"/>
  <c r="M4396" i="1"/>
  <c r="M4397" i="1"/>
  <c r="M4399" i="1"/>
  <c r="M4400" i="1"/>
  <c r="M4401" i="1"/>
  <c r="M4403" i="1"/>
  <c r="M4404" i="1"/>
  <c r="M4405" i="1"/>
  <c r="M4407" i="1"/>
  <c r="M4408" i="1"/>
  <c r="M4409" i="1"/>
  <c r="M4411" i="1"/>
  <c r="M4412" i="1"/>
  <c r="M4413" i="1"/>
  <c r="M4415" i="1"/>
  <c r="M4416" i="1"/>
  <c r="M4417" i="1"/>
  <c r="M4419" i="1"/>
  <c r="M4420" i="1"/>
  <c r="M4421" i="1"/>
  <c r="M4423" i="1"/>
  <c r="M4424" i="1"/>
  <c r="M4425" i="1"/>
  <c r="M4427" i="1"/>
  <c r="M4428" i="1"/>
  <c r="M4429" i="1"/>
  <c r="M4431" i="1"/>
  <c r="M4432" i="1"/>
  <c r="M4433" i="1"/>
  <c r="M4435" i="1"/>
  <c r="M4436" i="1"/>
  <c r="M4437" i="1"/>
  <c r="M4439" i="1"/>
  <c r="M4440" i="1"/>
  <c r="M4441" i="1"/>
  <c r="M4443" i="1"/>
  <c r="M4444" i="1"/>
  <c r="M4445" i="1"/>
  <c r="M4447" i="1"/>
  <c r="M4448" i="1"/>
  <c r="M4449" i="1"/>
  <c r="M4451" i="1"/>
  <c r="M4452" i="1"/>
  <c r="M4453" i="1"/>
  <c r="M4455" i="1"/>
  <c r="M4456" i="1"/>
  <c r="M4457" i="1"/>
  <c r="M4459" i="1"/>
  <c r="M4460" i="1"/>
  <c r="M4461" i="1"/>
  <c r="M4463" i="1"/>
  <c r="M4464" i="1"/>
  <c r="M4465" i="1"/>
  <c r="M4467" i="1"/>
  <c r="M4468" i="1"/>
  <c r="M4469" i="1"/>
  <c r="M4471" i="1"/>
  <c r="M4472" i="1"/>
  <c r="M4473" i="1"/>
  <c r="M4475" i="1"/>
  <c r="M4476" i="1"/>
  <c r="M4477" i="1"/>
  <c r="M4479" i="1"/>
  <c r="M4480" i="1"/>
  <c r="M4481" i="1"/>
  <c r="M4483" i="1"/>
  <c r="M4484" i="1"/>
  <c r="M4485" i="1"/>
  <c r="M4487" i="1"/>
  <c r="M4488" i="1"/>
  <c r="M4489" i="1"/>
  <c r="M4491" i="1"/>
  <c r="M4492" i="1"/>
  <c r="M4493" i="1"/>
  <c r="M4495" i="1"/>
  <c r="M4496" i="1"/>
  <c r="M4497" i="1"/>
  <c r="M4499" i="1"/>
  <c r="M4500" i="1"/>
  <c r="M4501" i="1"/>
  <c r="M4503" i="1"/>
  <c r="M4504" i="1"/>
  <c r="M4505" i="1"/>
  <c r="M4507" i="1"/>
  <c r="M4508" i="1"/>
  <c r="M4509" i="1"/>
  <c r="M4511" i="1"/>
  <c r="M4512" i="1"/>
  <c r="M4513" i="1"/>
  <c r="M4515" i="1"/>
  <c r="M4516" i="1"/>
  <c r="M4517" i="1"/>
  <c r="M4519" i="1"/>
  <c r="M4520" i="1"/>
  <c r="M4521" i="1"/>
  <c r="M4523" i="1"/>
  <c r="M4524" i="1"/>
  <c r="M4525" i="1"/>
  <c r="M4527" i="1"/>
  <c r="M4528" i="1"/>
  <c r="M4529" i="1"/>
  <c r="M4531" i="1"/>
  <c r="M4532" i="1"/>
  <c r="M4533" i="1"/>
  <c r="M4535" i="1"/>
  <c r="M4536" i="1"/>
  <c r="M4537" i="1"/>
  <c r="M4539" i="1"/>
  <c r="M4540" i="1"/>
  <c r="M4541" i="1"/>
  <c r="M4543" i="1"/>
  <c r="M4544" i="1"/>
  <c r="M4545" i="1"/>
  <c r="M4547" i="1"/>
  <c r="M4548" i="1"/>
  <c r="M4549" i="1"/>
  <c r="M4551" i="1"/>
  <c r="M4552" i="1"/>
  <c r="M4553" i="1"/>
  <c r="M4555" i="1"/>
  <c r="M4556" i="1"/>
  <c r="M4557" i="1"/>
  <c r="M4559" i="1"/>
  <c r="M4560" i="1"/>
  <c r="M4561" i="1"/>
  <c r="M4563" i="1"/>
  <c r="M4564" i="1"/>
  <c r="M4565" i="1"/>
  <c r="M4567" i="1"/>
  <c r="M4568" i="1"/>
  <c r="M4569" i="1"/>
  <c r="M4571" i="1"/>
  <c r="M4572" i="1"/>
  <c r="M4573" i="1"/>
  <c r="M4575" i="1"/>
  <c r="M4576" i="1"/>
  <c r="M4577" i="1"/>
  <c r="M4579" i="1"/>
  <c r="M4580" i="1"/>
  <c r="M4581" i="1"/>
  <c r="M4583" i="1"/>
  <c r="M4584" i="1"/>
  <c r="M4585" i="1"/>
  <c r="M4587" i="1"/>
  <c r="M4588" i="1"/>
  <c r="M4589" i="1"/>
  <c r="M4591" i="1"/>
  <c r="M4592" i="1"/>
  <c r="M4593" i="1"/>
  <c r="M4595" i="1"/>
  <c r="M4596" i="1"/>
  <c r="M4597" i="1"/>
  <c r="M4599" i="1"/>
  <c r="M4600" i="1"/>
  <c r="M4601" i="1"/>
  <c r="M4603" i="1"/>
  <c r="M4604" i="1"/>
  <c r="M4605" i="1"/>
  <c r="M4607" i="1"/>
  <c r="M4608" i="1"/>
  <c r="M4609" i="1"/>
  <c r="M4611" i="1"/>
  <c r="M4612" i="1"/>
  <c r="M4613" i="1"/>
  <c r="M4615" i="1"/>
  <c r="M4616" i="1"/>
  <c r="M4617" i="1"/>
  <c r="M4619" i="1"/>
  <c r="M4620" i="1"/>
  <c r="M4621" i="1"/>
  <c r="M4623" i="1"/>
  <c r="M4624" i="1"/>
  <c r="M4625" i="1"/>
  <c r="M4627" i="1"/>
  <c r="M4628" i="1"/>
  <c r="M4629" i="1"/>
  <c r="M4631" i="1"/>
  <c r="M4632" i="1"/>
  <c r="M4633" i="1"/>
  <c r="M4635" i="1"/>
  <c r="M4636" i="1"/>
  <c r="M4637" i="1"/>
  <c r="M4639" i="1"/>
  <c r="M4640" i="1"/>
  <c r="M4641" i="1"/>
  <c r="M4643" i="1"/>
  <c r="M4644" i="1"/>
  <c r="M4645" i="1"/>
  <c r="M4647" i="1"/>
  <c r="M4648" i="1"/>
  <c r="M4649" i="1"/>
  <c r="M4651" i="1"/>
  <c r="M4652" i="1"/>
  <c r="M4653" i="1"/>
  <c r="M4655" i="1"/>
  <c r="M4656" i="1"/>
  <c r="M4657" i="1"/>
  <c r="M4659" i="1"/>
  <c r="M4660" i="1"/>
  <c r="M4661" i="1"/>
  <c r="M4663" i="1"/>
  <c r="M4664" i="1"/>
  <c r="M4665" i="1"/>
  <c r="M4667" i="1"/>
  <c r="M4668" i="1"/>
  <c r="M4669" i="1"/>
  <c r="M4671" i="1"/>
  <c r="M4672" i="1"/>
  <c r="M4673" i="1"/>
  <c r="M4675" i="1"/>
  <c r="M4676" i="1"/>
  <c r="M4677" i="1"/>
  <c r="M4679" i="1"/>
  <c r="M4680" i="1"/>
  <c r="M4681" i="1"/>
  <c r="M4683" i="1"/>
  <c r="M4684" i="1"/>
  <c r="M4685" i="1"/>
  <c r="M4687" i="1"/>
  <c r="M4688" i="1"/>
  <c r="M4689" i="1"/>
  <c r="M4691" i="1"/>
  <c r="M4692" i="1"/>
  <c r="M4693" i="1"/>
  <c r="M4695" i="1"/>
  <c r="M4696" i="1"/>
  <c r="M4697" i="1"/>
  <c r="M4699" i="1"/>
  <c r="M4700" i="1"/>
  <c r="M4701" i="1"/>
  <c r="M4703" i="1"/>
  <c r="M4704" i="1"/>
  <c r="M4705" i="1"/>
  <c r="M4707" i="1"/>
  <c r="M4708" i="1"/>
  <c r="M4709" i="1"/>
  <c r="M4711" i="1"/>
  <c r="M4712" i="1"/>
  <c r="M4713" i="1"/>
  <c r="M4715" i="1"/>
  <c r="M4716" i="1"/>
  <c r="M4717" i="1"/>
  <c r="M4719" i="1"/>
  <c r="M4720" i="1"/>
  <c r="M4721" i="1"/>
  <c r="M4723" i="1"/>
  <c r="M4724" i="1"/>
  <c r="M4725" i="1"/>
  <c r="M4727" i="1"/>
  <c r="M4728" i="1"/>
  <c r="M4729" i="1"/>
  <c r="M4731" i="1"/>
  <c r="M4732" i="1"/>
  <c r="M4733" i="1"/>
  <c r="M4735" i="1"/>
  <c r="M4736" i="1"/>
  <c r="M4737" i="1"/>
  <c r="M4739" i="1"/>
  <c r="M4740" i="1"/>
  <c r="M4741" i="1"/>
  <c r="M4743" i="1"/>
  <c r="M4744" i="1"/>
  <c r="M4745" i="1"/>
  <c r="M4747" i="1"/>
  <c r="M4748" i="1"/>
  <c r="M4749" i="1"/>
  <c r="M4751" i="1"/>
  <c r="M4752" i="1"/>
  <c r="M4753" i="1"/>
  <c r="M4755" i="1"/>
  <c r="M4756" i="1"/>
  <c r="M4757" i="1"/>
  <c r="M4759" i="1"/>
  <c r="M4760" i="1"/>
  <c r="M4761" i="1"/>
  <c r="M4763" i="1"/>
  <c r="M4764" i="1"/>
  <c r="M4765" i="1"/>
  <c r="M4767" i="1"/>
  <c r="M4768" i="1"/>
  <c r="M4769" i="1"/>
  <c r="M4771" i="1"/>
  <c r="M4772" i="1"/>
  <c r="M4773" i="1"/>
  <c r="M4775" i="1"/>
  <c r="M4776" i="1"/>
  <c r="M4777" i="1"/>
  <c r="M4779" i="1"/>
  <c r="M4780" i="1"/>
  <c r="M4781" i="1"/>
  <c r="M4783" i="1"/>
  <c r="M4784" i="1"/>
  <c r="M4785" i="1"/>
  <c r="M4787" i="1"/>
  <c r="M4788" i="1"/>
  <c r="M4789" i="1"/>
  <c r="M4791" i="1"/>
  <c r="M4792" i="1"/>
  <c r="M4793" i="1"/>
  <c r="M4795" i="1"/>
  <c r="M4796" i="1"/>
  <c r="M4797" i="1"/>
  <c r="M4799" i="1"/>
  <c r="M4800" i="1"/>
  <c r="M4801" i="1"/>
  <c r="M4803" i="1"/>
  <c r="M4804" i="1"/>
  <c r="M4805" i="1"/>
  <c r="M4807" i="1"/>
  <c r="M4808" i="1"/>
  <c r="M4809" i="1"/>
  <c r="M4811" i="1"/>
  <c r="M4812" i="1"/>
  <c r="M4813" i="1"/>
  <c r="M4815" i="1"/>
  <c r="M4816" i="1"/>
  <c r="M4817" i="1"/>
  <c r="M4819" i="1"/>
  <c r="M4820" i="1"/>
  <c r="M4821" i="1"/>
  <c r="M4823" i="1"/>
  <c r="M4824" i="1"/>
  <c r="M4825" i="1"/>
  <c r="M4827" i="1"/>
  <c r="M4828" i="1"/>
  <c r="M4829" i="1"/>
  <c r="M4831" i="1"/>
  <c r="M4832" i="1"/>
  <c r="M4833" i="1"/>
  <c r="M4835" i="1"/>
  <c r="M4836" i="1"/>
  <c r="M4837" i="1"/>
  <c r="M4839" i="1"/>
  <c r="M4840" i="1"/>
  <c r="M4841" i="1"/>
  <c r="M4843" i="1"/>
  <c r="M4844" i="1"/>
  <c r="M4845" i="1"/>
  <c r="M4847" i="1"/>
  <c r="M4848" i="1"/>
  <c r="M4849" i="1"/>
  <c r="M4851" i="1"/>
  <c r="M4852" i="1"/>
  <c r="M4853" i="1"/>
  <c r="M4855" i="1"/>
  <c r="M4856" i="1"/>
  <c r="M4857" i="1"/>
  <c r="M4859" i="1"/>
  <c r="M4860" i="1"/>
  <c r="M4861" i="1"/>
  <c r="M4863" i="1"/>
  <c r="M4864" i="1"/>
  <c r="M4865" i="1"/>
  <c r="M4867" i="1"/>
  <c r="M4868" i="1"/>
  <c r="M4869" i="1"/>
  <c r="M4871" i="1"/>
  <c r="M4872" i="1"/>
  <c r="M4873" i="1"/>
  <c r="M4875" i="1"/>
  <c r="M4876" i="1"/>
  <c r="M4877" i="1"/>
  <c r="M4879" i="1"/>
  <c r="M4880" i="1"/>
  <c r="M4881" i="1"/>
  <c r="M4883" i="1"/>
  <c r="M4884" i="1"/>
  <c r="M4885" i="1"/>
  <c r="M4887" i="1"/>
  <c r="M4888" i="1"/>
  <c r="M4889" i="1"/>
  <c r="M4891" i="1"/>
  <c r="M4892" i="1"/>
  <c r="M4893" i="1"/>
  <c r="M4895" i="1"/>
  <c r="M4896" i="1"/>
  <c r="M4897" i="1"/>
  <c r="M4899" i="1"/>
  <c r="M4900" i="1"/>
  <c r="M4901" i="1"/>
  <c r="M4903" i="1"/>
  <c r="M4904" i="1"/>
  <c r="M4905" i="1"/>
  <c r="M4907" i="1"/>
  <c r="M4908" i="1"/>
  <c r="M4909" i="1"/>
  <c r="M4911" i="1"/>
  <c r="M4912" i="1"/>
  <c r="M4913" i="1"/>
  <c r="M4915" i="1"/>
  <c r="M4916" i="1"/>
  <c r="M4917" i="1"/>
  <c r="M4919" i="1"/>
  <c r="M4920" i="1"/>
  <c r="M4921" i="1"/>
  <c r="M4923" i="1"/>
  <c r="M4924" i="1"/>
  <c r="M4925" i="1"/>
  <c r="M4927" i="1"/>
  <c r="M4928" i="1"/>
  <c r="M4929" i="1"/>
  <c r="M4931" i="1"/>
  <c r="M4932" i="1"/>
  <c r="M4933" i="1"/>
  <c r="M4935" i="1"/>
  <c r="M4936" i="1"/>
  <c r="M4937" i="1"/>
  <c r="M4939" i="1"/>
  <c r="M4940" i="1"/>
  <c r="M4941" i="1"/>
  <c r="M4943" i="1"/>
  <c r="M4944" i="1"/>
  <c r="M4945" i="1"/>
  <c r="M4947" i="1"/>
  <c r="M4948" i="1"/>
  <c r="M4949" i="1"/>
  <c r="M4951" i="1"/>
  <c r="M4952" i="1"/>
  <c r="M4953" i="1"/>
  <c r="M4955" i="1"/>
  <c r="M4956" i="1"/>
  <c r="M4957" i="1"/>
  <c r="M4959" i="1"/>
  <c r="M4960" i="1"/>
  <c r="M4961" i="1"/>
  <c r="M4963" i="1"/>
  <c r="M4964" i="1"/>
  <c r="M4965" i="1"/>
  <c r="M4967" i="1"/>
  <c r="M4968" i="1"/>
  <c r="M4969" i="1"/>
  <c r="M4971" i="1"/>
  <c r="M4972" i="1"/>
  <c r="M4973" i="1"/>
  <c r="M4975" i="1"/>
  <c r="M4976" i="1"/>
  <c r="M4977" i="1"/>
  <c r="M4979" i="1"/>
  <c r="M4980" i="1"/>
  <c r="M4981" i="1"/>
  <c r="M4983" i="1"/>
  <c r="M4984" i="1"/>
  <c r="M4985" i="1"/>
  <c r="M4987" i="1"/>
  <c r="M4988" i="1"/>
  <c r="M4989" i="1"/>
  <c r="M4991" i="1"/>
  <c r="M4992" i="1"/>
  <c r="M4993" i="1"/>
  <c r="M4995" i="1"/>
  <c r="M4996" i="1"/>
  <c r="M4997" i="1"/>
  <c r="M4999" i="1"/>
  <c r="M5000" i="1"/>
  <c r="M5001" i="1"/>
  <c r="M5003" i="1"/>
  <c r="M5004" i="1"/>
  <c r="M5005" i="1"/>
  <c r="M5007" i="1"/>
  <c r="M5008" i="1"/>
  <c r="M5009" i="1"/>
  <c r="M5011" i="1"/>
  <c r="M5012" i="1"/>
  <c r="M5013" i="1"/>
  <c r="M5015" i="1"/>
  <c r="M5016" i="1"/>
  <c r="M5017" i="1"/>
  <c r="M5019" i="1"/>
  <c r="M5020" i="1"/>
  <c r="M5021" i="1"/>
  <c r="M5023" i="1"/>
  <c r="M5024" i="1"/>
  <c r="M5025" i="1"/>
  <c r="M5027" i="1"/>
  <c r="M5028" i="1"/>
  <c r="M5029" i="1"/>
  <c r="M5031" i="1"/>
  <c r="M5032" i="1"/>
  <c r="M5033" i="1"/>
  <c r="M5035" i="1"/>
  <c r="M5036" i="1"/>
  <c r="M5037" i="1"/>
  <c r="M5039" i="1"/>
  <c r="M5040" i="1"/>
  <c r="M5041" i="1"/>
  <c r="M5043" i="1"/>
  <c r="M5044" i="1"/>
  <c r="M5045" i="1"/>
  <c r="M5047" i="1"/>
  <c r="M5048" i="1"/>
  <c r="M5049" i="1"/>
  <c r="M5051" i="1"/>
  <c r="M5052" i="1"/>
  <c r="M5053" i="1"/>
  <c r="M5055" i="1"/>
  <c r="M5056" i="1"/>
  <c r="M5057" i="1"/>
  <c r="M5059" i="1"/>
  <c r="M5060" i="1"/>
  <c r="M5061" i="1"/>
  <c r="M5063" i="1"/>
  <c r="M5064" i="1"/>
  <c r="M5065" i="1"/>
  <c r="M5067" i="1"/>
  <c r="M5068" i="1"/>
  <c r="M5069" i="1"/>
  <c r="M5071" i="1"/>
  <c r="M5072" i="1"/>
  <c r="M5073" i="1"/>
  <c r="M5075" i="1"/>
  <c r="M5076" i="1"/>
  <c r="M5077" i="1"/>
  <c r="M5079" i="1"/>
  <c r="M5080" i="1"/>
  <c r="M5081" i="1"/>
  <c r="M5083" i="1"/>
  <c r="M5084" i="1"/>
  <c r="M5085" i="1"/>
  <c r="M5087" i="1"/>
  <c r="M5088" i="1"/>
  <c r="M5089" i="1"/>
  <c r="M5091" i="1"/>
  <c r="M5092" i="1"/>
  <c r="M5093" i="1"/>
  <c r="M5095" i="1"/>
  <c r="M5096" i="1"/>
  <c r="M5097" i="1"/>
  <c r="M5099" i="1"/>
  <c r="M5100" i="1"/>
  <c r="M5101" i="1"/>
  <c r="M5103" i="1"/>
  <c r="M5104" i="1"/>
  <c r="M5105" i="1"/>
  <c r="M5107" i="1"/>
  <c r="M5108" i="1"/>
  <c r="M5109" i="1"/>
  <c r="M5111" i="1"/>
  <c r="M5112" i="1"/>
  <c r="M5113" i="1"/>
  <c r="M5115" i="1"/>
  <c r="M5116" i="1"/>
  <c r="M5117" i="1"/>
  <c r="M5119" i="1"/>
  <c r="M5120" i="1"/>
  <c r="M5121" i="1"/>
  <c r="M5123" i="1"/>
  <c r="M5124" i="1"/>
  <c r="M5125" i="1"/>
  <c r="M5127" i="1"/>
  <c r="M5128" i="1"/>
  <c r="M5129" i="1"/>
  <c r="M5131" i="1"/>
  <c r="M5132" i="1"/>
  <c r="M5133" i="1"/>
  <c r="M5135" i="1"/>
  <c r="M5136" i="1"/>
  <c r="M5137" i="1"/>
  <c r="M5139" i="1"/>
  <c r="M5140" i="1"/>
  <c r="M5141" i="1"/>
  <c r="M5143" i="1"/>
  <c r="M5144" i="1"/>
  <c r="M5145" i="1"/>
  <c r="M5147" i="1"/>
  <c r="M5148" i="1"/>
  <c r="M5149" i="1"/>
  <c r="M5151" i="1"/>
  <c r="M5152" i="1"/>
  <c r="M5153" i="1"/>
  <c r="M5155" i="1"/>
  <c r="M5156" i="1"/>
  <c r="M5157" i="1"/>
  <c r="M5159" i="1"/>
  <c r="M5160" i="1"/>
  <c r="M5161" i="1"/>
  <c r="M5163" i="1"/>
  <c r="M5164" i="1"/>
  <c r="M5165" i="1"/>
  <c r="M5167" i="1"/>
  <c r="M5168" i="1"/>
  <c r="M5169" i="1"/>
  <c r="M5171" i="1"/>
  <c r="M5172" i="1"/>
  <c r="M5173" i="1"/>
  <c r="M5175" i="1"/>
  <c r="M5176" i="1"/>
  <c r="M5177" i="1"/>
  <c r="M5179" i="1"/>
  <c r="M5180" i="1"/>
  <c r="M5181" i="1"/>
  <c r="M5183" i="1"/>
  <c r="M5184" i="1"/>
  <c r="M5185" i="1"/>
  <c r="M5187" i="1"/>
  <c r="M5188" i="1"/>
  <c r="M5189" i="1"/>
  <c r="M5191" i="1"/>
  <c r="M5192" i="1"/>
  <c r="M5193" i="1"/>
  <c r="M5195" i="1"/>
  <c r="M5196" i="1"/>
  <c r="M5197" i="1"/>
  <c r="M5199" i="1"/>
  <c r="M5200" i="1"/>
  <c r="M5201" i="1"/>
  <c r="M5203" i="1"/>
  <c r="M5204" i="1"/>
  <c r="M5205" i="1"/>
  <c r="M5207" i="1"/>
  <c r="M5208" i="1"/>
  <c r="M5209" i="1"/>
  <c r="M5211" i="1"/>
  <c r="M5212" i="1"/>
  <c r="M5213" i="1"/>
  <c r="M5215" i="1"/>
  <c r="M5216" i="1"/>
  <c r="M5217" i="1"/>
  <c r="M5219" i="1"/>
  <c r="M5220" i="1"/>
  <c r="M5221" i="1"/>
  <c r="M5223" i="1"/>
  <c r="M5224" i="1"/>
  <c r="M5225" i="1"/>
  <c r="M5227" i="1"/>
  <c r="M5228" i="1"/>
  <c r="M5229" i="1"/>
  <c r="M5231" i="1"/>
  <c r="M5232" i="1"/>
  <c r="M5233" i="1"/>
  <c r="M5235" i="1"/>
  <c r="M5236" i="1"/>
  <c r="M5237" i="1"/>
  <c r="M5239" i="1"/>
  <c r="M5240" i="1"/>
  <c r="M5241" i="1"/>
  <c r="M5243" i="1"/>
  <c r="M5244" i="1"/>
  <c r="M5245" i="1"/>
  <c r="M5247" i="1"/>
  <c r="M5248" i="1"/>
  <c r="M5249" i="1"/>
  <c r="M5251" i="1"/>
  <c r="M5252" i="1"/>
  <c r="M5253" i="1"/>
  <c r="M5255" i="1"/>
  <c r="M5256" i="1"/>
  <c r="M5257" i="1"/>
  <c r="M5259" i="1"/>
  <c r="M5260" i="1"/>
  <c r="M5261" i="1"/>
  <c r="M5263" i="1"/>
  <c r="M5264" i="1"/>
  <c r="M5265" i="1"/>
  <c r="M5267" i="1"/>
  <c r="M5268" i="1"/>
  <c r="M5269" i="1"/>
  <c r="M5271" i="1"/>
  <c r="M5272" i="1"/>
  <c r="M5273" i="1"/>
  <c r="M5275" i="1"/>
  <c r="M5276" i="1"/>
  <c r="M5277" i="1"/>
  <c r="M5279" i="1"/>
  <c r="M5280" i="1"/>
  <c r="M5281" i="1"/>
  <c r="M5283" i="1"/>
  <c r="M5284" i="1"/>
  <c r="M5285" i="1"/>
  <c r="M5287" i="1"/>
  <c r="M5288" i="1"/>
  <c r="M5289" i="1"/>
  <c r="M5291" i="1"/>
  <c r="M5292" i="1"/>
  <c r="M5293" i="1"/>
  <c r="M5295" i="1"/>
  <c r="M5296" i="1"/>
  <c r="M5297" i="1"/>
  <c r="M5299" i="1"/>
  <c r="M5300" i="1"/>
  <c r="M5301" i="1"/>
  <c r="M5303" i="1"/>
  <c r="M5304" i="1"/>
  <c r="M5305" i="1"/>
  <c r="M5307" i="1"/>
  <c r="M5308" i="1"/>
  <c r="M5309" i="1"/>
  <c r="M5311" i="1"/>
  <c r="M5312" i="1"/>
  <c r="M5313" i="1"/>
  <c r="M5315" i="1"/>
  <c r="M5316" i="1"/>
  <c r="M5317" i="1"/>
  <c r="M5319" i="1"/>
  <c r="M5320" i="1"/>
  <c r="M5321" i="1"/>
  <c r="M5323" i="1"/>
  <c r="M5324" i="1"/>
  <c r="M5325" i="1"/>
  <c r="M5327" i="1"/>
  <c r="M5328" i="1"/>
  <c r="M5329" i="1"/>
  <c r="M5331" i="1"/>
  <c r="M5332" i="1"/>
  <c r="M5333" i="1"/>
  <c r="M5335" i="1"/>
  <c r="M5336" i="1"/>
  <c r="M5337" i="1"/>
  <c r="M5339" i="1"/>
  <c r="M5340" i="1"/>
  <c r="M5341" i="1"/>
  <c r="M5343" i="1"/>
  <c r="M5344" i="1"/>
  <c r="M5345" i="1"/>
  <c r="M5347" i="1"/>
  <c r="M5348" i="1"/>
  <c r="M5349" i="1"/>
  <c r="M5351" i="1"/>
  <c r="M5352" i="1"/>
  <c r="M5353" i="1"/>
  <c r="M5355" i="1"/>
  <c r="M5356" i="1"/>
  <c r="M5357" i="1"/>
  <c r="M5359" i="1"/>
  <c r="M5360" i="1"/>
  <c r="M5361" i="1"/>
  <c r="M5363" i="1"/>
  <c r="M5364" i="1"/>
  <c r="M5365" i="1"/>
  <c r="M5367" i="1"/>
  <c r="M5368" i="1"/>
  <c r="M5369" i="1"/>
  <c r="M5371" i="1"/>
  <c r="M5372" i="1"/>
  <c r="M5373" i="1"/>
  <c r="M5375" i="1"/>
  <c r="M5376" i="1"/>
  <c r="M5377" i="1"/>
  <c r="M5379" i="1"/>
  <c r="M5380" i="1"/>
  <c r="M5381" i="1"/>
  <c r="M5383" i="1"/>
  <c r="M5384" i="1"/>
  <c r="M5385" i="1"/>
  <c r="M5387" i="1"/>
  <c r="M5388" i="1"/>
  <c r="M5389" i="1"/>
  <c r="M5391" i="1"/>
  <c r="M5392" i="1"/>
  <c r="M5393" i="1"/>
  <c r="M5395" i="1"/>
  <c r="M5396" i="1"/>
  <c r="M5397" i="1"/>
  <c r="M5399" i="1"/>
  <c r="M5400" i="1"/>
  <c r="M5401" i="1"/>
  <c r="M5403" i="1"/>
  <c r="M5404" i="1"/>
  <c r="M5405" i="1"/>
  <c r="M5407" i="1"/>
  <c r="M5408" i="1"/>
  <c r="M5409" i="1"/>
  <c r="M5411" i="1"/>
  <c r="M5412" i="1"/>
  <c r="M5413" i="1"/>
  <c r="M5415" i="1"/>
  <c r="M5416" i="1"/>
  <c r="M5417" i="1"/>
  <c r="M5419" i="1"/>
  <c r="M5420" i="1"/>
  <c r="M5421" i="1"/>
  <c r="M5423" i="1"/>
  <c r="M5424" i="1"/>
  <c r="M5425" i="1"/>
  <c r="M5427" i="1"/>
  <c r="M5428" i="1"/>
  <c r="M5429" i="1"/>
  <c r="M5431" i="1"/>
  <c r="M5432" i="1"/>
  <c r="M5433" i="1"/>
  <c r="M5435" i="1"/>
  <c r="M5436" i="1"/>
  <c r="M5437" i="1"/>
  <c r="M5439" i="1"/>
  <c r="M5440" i="1"/>
  <c r="M5441" i="1"/>
  <c r="M5443" i="1"/>
  <c r="M5444" i="1"/>
  <c r="M5445" i="1"/>
  <c r="M5447" i="1"/>
  <c r="M5448" i="1"/>
  <c r="M5449" i="1"/>
  <c r="M5451" i="1"/>
  <c r="M5452" i="1"/>
  <c r="M5453" i="1"/>
  <c r="M5455" i="1"/>
  <c r="M5456" i="1"/>
  <c r="M5457" i="1"/>
  <c r="M5459" i="1"/>
  <c r="M5460" i="1"/>
  <c r="M5461" i="1"/>
  <c r="M5463" i="1"/>
  <c r="M5464" i="1"/>
  <c r="M5465" i="1"/>
  <c r="M5467" i="1"/>
  <c r="M5468" i="1"/>
  <c r="M5469" i="1"/>
  <c r="M5471" i="1"/>
  <c r="M5472" i="1"/>
  <c r="M5473" i="1"/>
  <c r="M5475" i="1"/>
  <c r="M5476" i="1"/>
  <c r="M5477" i="1"/>
  <c r="M5479" i="1"/>
  <c r="M5480" i="1"/>
  <c r="M5481" i="1"/>
  <c r="M5483" i="1"/>
  <c r="M5484" i="1"/>
  <c r="M5485" i="1"/>
  <c r="M5487" i="1"/>
  <c r="M5488" i="1"/>
  <c r="M5489" i="1"/>
  <c r="M5491" i="1"/>
  <c r="M5492" i="1"/>
  <c r="M5493" i="1"/>
  <c r="M5495" i="1"/>
  <c r="M5496" i="1"/>
  <c r="M5497" i="1"/>
  <c r="M5499" i="1"/>
  <c r="M5500" i="1"/>
  <c r="M5501" i="1"/>
  <c r="M5503" i="1"/>
  <c r="M5504" i="1"/>
  <c r="M5505" i="1"/>
  <c r="M5507" i="1"/>
  <c r="M5508" i="1"/>
  <c r="M5509" i="1"/>
  <c r="M5511" i="1"/>
  <c r="M5512" i="1"/>
  <c r="M5513" i="1"/>
  <c r="M5515" i="1"/>
  <c r="M5516" i="1"/>
  <c r="M5517" i="1"/>
  <c r="M5519" i="1"/>
  <c r="M5520" i="1"/>
  <c r="M5521" i="1"/>
  <c r="M5523" i="1"/>
  <c r="M5524" i="1"/>
  <c r="M5525" i="1"/>
  <c r="M5527" i="1"/>
  <c r="M5528" i="1"/>
  <c r="M5529" i="1"/>
  <c r="M5531" i="1"/>
  <c r="M5532" i="1"/>
  <c r="M5533" i="1"/>
  <c r="M5535" i="1"/>
  <c r="M5536" i="1"/>
  <c r="M5537" i="1"/>
  <c r="M5539" i="1"/>
  <c r="M5540" i="1"/>
  <c r="M5541" i="1"/>
  <c r="M5543" i="1"/>
  <c r="M5544" i="1"/>
  <c r="M5545" i="1"/>
  <c r="M5547" i="1"/>
  <c r="M5548" i="1"/>
  <c r="M5549" i="1"/>
  <c r="M5551" i="1"/>
  <c r="M5552" i="1"/>
  <c r="M5553" i="1"/>
  <c r="M5555" i="1"/>
  <c r="M5556" i="1"/>
  <c r="M5557" i="1"/>
  <c r="M5559" i="1"/>
  <c r="M5560" i="1"/>
  <c r="M5561" i="1"/>
  <c r="M5563" i="1"/>
  <c r="M5564" i="1"/>
  <c r="M5565" i="1"/>
  <c r="M5567" i="1"/>
  <c r="M5568" i="1"/>
  <c r="M5569" i="1"/>
  <c r="M5571" i="1"/>
  <c r="M5572" i="1"/>
  <c r="M5573" i="1"/>
  <c r="M5575" i="1"/>
  <c r="M5576" i="1"/>
  <c r="M5577" i="1"/>
  <c r="M5579" i="1"/>
  <c r="M5580" i="1"/>
  <c r="M5581" i="1"/>
  <c r="M5583" i="1"/>
  <c r="M5584" i="1"/>
  <c r="M5585" i="1"/>
  <c r="M5587" i="1"/>
  <c r="M5588" i="1"/>
  <c r="M5589" i="1"/>
  <c r="M5591" i="1"/>
  <c r="M5592" i="1"/>
  <c r="M5593" i="1"/>
  <c r="M5595" i="1"/>
  <c r="M5596" i="1"/>
  <c r="M5597" i="1"/>
  <c r="M5599" i="1"/>
  <c r="M5600" i="1"/>
  <c r="M5601" i="1"/>
  <c r="M5603" i="1"/>
  <c r="M5604" i="1"/>
  <c r="M5605" i="1"/>
  <c r="M5607" i="1"/>
  <c r="M5608" i="1"/>
  <c r="M5609" i="1"/>
  <c r="M5611" i="1"/>
  <c r="M5612" i="1"/>
  <c r="M5613" i="1"/>
  <c r="M5615" i="1"/>
  <c r="M5616" i="1"/>
  <c r="M5617" i="1"/>
  <c r="M5619" i="1"/>
  <c r="M5620" i="1"/>
  <c r="M5621" i="1"/>
  <c r="M5623" i="1"/>
  <c r="M5624" i="1"/>
  <c r="M5625" i="1"/>
  <c r="M5627" i="1"/>
  <c r="M5628" i="1"/>
  <c r="M5629" i="1"/>
  <c r="M5631" i="1"/>
  <c r="M5632" i="1"/>
  <c r="M5633" i="1"/>
  <c r="M5635" i="1"/>
  <c r="M5636" i="1"/>
  <c r="M5637" i="1"/>
  <c r="M5639" i="1"/>
  <c r="M5640" i="1"/>
  <c r="M5641" i="1"/>
  <c r="M5643" i="1"/>
  <c r="M5644" i="1"/>
  <c r="M5645" i="1"/>
  <c r="M5647" i="1"/>
  <c r="M5648" i="1"/>
  <c r="M5649" i="1"/>
  <c r="M5651" i="1"/>
  <c r="M5652" i="1"/>
  <c r="M5653" i="1"/>
  <c r="M5655" i="1"/>
  <c r="M5656" i="1"/>
  <c r="M5657" i="1"/>
  <c r="M5659" i="1"/>
  <c r="M5660" i="1"/>
  <c r="M5661" i="1"/>
  <c r="M5663" i="1"/>
  <c r="M5664" i="1"/>
  <c r="M5665" i="1"/>
  <c r="M5667" i="1"/>
  <c r="M5668" i="1"/>
  <c r="M5669" i="1"/>
  <c r="M5671" i="1"/>
  <c r="M5672" i="1"/>
  <c r="M5673" i="1"/>
  <c r="M5675" i="1"/>
  <c r="M5676" i="1"/>
  <c r="M5677" i="1"/>
  <c r="M5679" i="1"/>
  <c r="M5680" i="1"/>
  <c r="M5681" i="1"/>
  <c r="M5683" i="1"/>
  <c r="M5684" i="1"/>
  <c r="M5685" i="1"/>
  <c r="M5687" i="1"/>
  <c r="M5688" i="1"/>
  <c r="M5689" i="1"/>
  <c r="M5691" i="1"/>
  <c r="M5692" i="1"/>
  <c r="M5693" i="1"/>
  <c r="M5695" i="1"/>
  <c r="M5696" i="1"/>
  <c r="M5697" i="1"/>
  <c r="M5699" i="1"/>
  <c r="M5700" i="1"/>
  <c r="M5701" i="1"/>
  <c r="M5703" i="1"/>
  <c r="M5704" i="1"/>
  <c r="M5705" i="1"/>
  <c r="M5707" i="1"/>
  <c r="M5708" i="1"/>
  <c r="M5709" i="1"/>
  <c r="M5711" i="1"/>
  <c r="M5712" i="1"/>
  <c r="M5713" i="1"/>
  <c r="M5715" i="1"/>
  <c r="M5716" i="1"/>
  <c r="M5717" i="1"/>
  <c r="M5719" i="1"/>
  <c r="M5720" i="1"/>
  <c r="M5721" i="1"/>
  <c r="M5723" i="1"/>
  <c r="M5724" i="1"/>
  <c r="M5725" i="1"/>
  <c r="M5727" i="1"/>
  <c r="M5728" i="1"/>
  <c r="M5729" i="1"/>
  <c r="M5731" i="1"/>
  <c r="M5732" i="1"/>
  <c r="M5733" i="1"/>
  <c r="M5735" i="1"/>
  <c r="M5736" i="1"/>
  <c r="M5737" i="1"/>
  <c r="M5739" i="1"/>
  <c r="M5740" i="1"/>
  <c r="M5741" i="1"/>
  <c r="M5743" i="1"/>
  <c r="M5744" i="1"/>
  <c r="M5745" i="1"/>
  <c r="M5747" i="1"/>
  <c r="M5748" i="1"/>
  <c r="M5749" i="1"/>
  <c r="M5751" i="1"/>
  <c r="M5752" i="1"/>
  <c r="M5753" i="1"/>
  <c r="M5755" i="1"/>
  <c r="M5756" i="1"/>
  <c r="M5757" i="1"/>
  <c r="M5759" i="1"/>
  <c r="M5760" i="1"/>
  <c r="M5761" i="1"/>
  <c r="M5763" i="1"/>
  <c r="M5764" i="1"/>
  <c r="M5765" i="1"/>
  <c r="M5767" i="1"/>
  <c r="M5768" i="1"/>
  <c r="M5769" i="1"/>
  <c r="M5771" i="1"/>
  <c r="M5772" i="1"/>
  <c r="M5773" i="1"/>
  <c r="M5775" i="1"/>
  <c r="M5776" i="1"/>
  <c r="M5777" i="1"/>
  <c r="M5779" i="1"/>
  <c r="M5780" i="1"/>
  <c r="M5781" i="1"/>
  <c r="M5783" i="1"/>
  <c r="M5784" i="1"/>
  <c r="M5785" i="1"/>
  <c r="M5787" i="1"/>
  <c r="M5788" i="1"/>
  <c r="M5789" i="1"/>
  <c r="M5791" i="1"/>
  <c r="M5792" i="1"/>
  <c r="M5793" i="1"/>
  <c r="M5795" i="1"/>
  <c r="M5796" i="1"/>
  <c r="M5797" i="1"/>
  <c r="M5799" i="1"/>
  <c r="M5800" i="1"/>
  <c r="M5801" i="1"/>
  <c r="M5803" i="1"/>
  <c r="M5804" i="1"/>
  <c r="M5805" i="1"/>
  <c r="M5807" i="1"/>
  <c r="M5808" i="1"/>
  <c r="M5809" i="1"/>
  <c r="M5811" i="1"/>
  <c r="M5812" i="1"/>
  <c r="M5813" i="1"/>
  <c r="M5815" i="1"/>
  <c r="M5816" i="1"/>
  <c r="M5817" i="1"/>
  <c r="M5819" i="1"/>
  <c r="M5820" i="1"/>
  <c r="M5821" i="1"/>
  <c r="M5823" i="1"/>
  <c r="M5824" i="1"/>
  <c r="M5825" i="1"/>
  <c r="M5827" i="1"/>
  <c r="M5828" i="1"/>
  <c r="M5829" i="1"/>
  <c r="M5831" i="1"/>
  <c r="M5832" i="1"/>
  <c r="M5833" i="1"/>
  <c r="M5835" i="1"/>
  <c r="M5836" i="1"/>
  <c r="M5837" i="1"/>
  <c r="M5839" i="1"/>
  <c r="M5840" i="1"/>
  <c r="M5841" i="1"/>
  <c r="M5843" i="1"/>
  <c r="M5844" i="1"/>
  <c r="M5845" i="1"/>
  <c r="M5847" i="1"/>
  <c r="M5848" i="1"/>
  <c r="M5849" i="1"/>
  <c r="M5851" i="1"/>
  <c r="M5852" i="1"/>
  <c r="M5853" i="1"/>
  <c r="M5855" i="1"/>
  <c r="M5856" i="1"/>
  <c r="M5857" i="1"/>
  <c r="M5859" i="1"/>
  <c r="M5860" i="1"/>
  <c r="M5861" i="1"/>
  <c r="M5863" i="1"/>
  <c r="M5864" i="1"/>
  <c r="M5865" i="1"/>
  <c r="M5867" i="1"/>
  <c r="M5868" i="1"/>
  <c r="M5869" i="1"/>
  <c r="M5871" i="1"/>
  <c r="M5872" i="1"/>
  <c r="M5873" i="1"/>
  <c r="M5875" i="1"/>
  <c r="M5876" i="1"/>
  <c r="M5877" i="1"/>
  <c r="M5879" i="1"/>
  <c r="M5880" i="1"/>
  <c r="M5881" i="1"/>
  <c r="M5883" i="1"/>
  <c r="M5884" i="1"/>
  <c r="M5885" i="1"/>
  <c r="M5887" i="1"/>
  <c r="M5888" i="1"/>
  <c r="M5889" i="1"/>
  <c r="M5891" i="1"/>
  <c r="M5892" i="1"/>
  <c r="M5893" i="1"/>
  <c r="M5895" i="1"/>
  <c r="M5896" i="1"/>
  <c r="M5897" i="1"/>
  <c r="M5899" i="1"/>
  <c r="M5900" i="1"/>
  <c r="M5901" i="1"/>
  <c r="M5903" i="1"/>
  <c r="M5904" i="1"/>
  <c r="M5905" i="1"/>
  <c r="M5907" i="1"/>
  <c r="M5908" i="1"/>
  <c r="M5909" i="1"/>
  <c r="M5911" i="1"/>
  <c r="M5912" i="1"/>
  <c r="M5913" i="1"/>
  <c r="M5915" i="1"/>
  <c r="M5916" i="1"/>
  <c r="M5917" i="1"/>
  <c r="M5919" i="1"/>
  <c r="M5920" i="1"/>
  <c r="M5921" i="1"/>
  <c r="M5923" i="1"/>
  <c r="M5924" i="1"/>
  <c r="M5925" i="1"/>
  <c r="M5927" i="1"/>
  <c r="M5928" i="1"/>
  <c r="M5929" i="1"/>
  <c r="M5931" i="1"/>
  <c r="M5932" i="1"/>
  <c r="M5933" i="1"/>
  <c r="M5935" i="1"/>
  <c r="M5936" i="1"/>
  <c r="M5937" i="1"/>
  <c r="M5939" i="1"/>
  <c r="M5940" i="1"/>
  <c r="M5941" i="1"/>
  <c r="M5943" i="1"/>
  <c r="M5944" i="1"/>
  <c r="M5945" i="1"/>
  <c r="M5947" i="1"/>
  <c r="M5948" i="1"/>
  <c r="M5949" i="1"/>
  <c r="M5951" i="1"/>
  <c r="M5952" i="1"/>
  <c r="M5953" i="1"/>
  <c r="M5955" i="1"/>
  <c r="M5956" i="1"/>
  <c r="M5957" i="1"/>
  <c r="M5959" i="1"/>
  <c r="M5960" i="1"/>
  <c r="M5961" i="1"/>
  <c r="M5963" i="1"/>
  <c r="M5964" i="1"/>
  <c r="M5965" i="1"/>
  <c r="M5967" i="1"/>
  <c r="M5968" i="1"/>
  <c r="M5969" i="1"/>
  <c r="M5971" i="1"/>
  <c r="M5972" i="1"/>
  <c r="M5973" i="1"/>
  <c r="M5975" i="1"/>
  <c r="M5976" i="1"/>
  <c r="M5977" i="1"/>
  <c r="M5979" i="1"/>
  <c r="M5980" i="1"/>
  <c r="M5981" i="1"/>
  <c r="M5983" i="1"/>
  <c r="M5984" i="1"/>
  <c r="M5985" i="1"/>
  <c r="M5987" i="1"/>
  <c r="M5988" i="1"/>
  <c r="M5989" i="1"/>
  <c r="M5991" i="1"/>
  <c r="M5992" i="1"/>
  <c r="M5993" i="1"/>
  <c r="M5995" i="1"/>
  <c r="M5996" i="1"/>
  <c r="M5997" i="1"/>
  <c r="M5999" i="1"/>
  <c r="M6000" i="1"/>
  <c r="M6001" i="1"/>
  <c r="M6003" i="1"/>
  <c r="M6004" i="1"/>
  <c r="M6005" i="1"/>
  <c r="M6007" i="1"/>
  <c r="M6008" i="1"/>
  <c r="M6009" i="1"/>
  <c r="M6011" i="1"/>
  <c r="M6012" i="1"/>
  <c r="M6013" i="1"/>
  <c r="M6015" i="1"/>
  <c r="M6016" i="1"/>
  <c r="M6017" i="1"/>
  <c r="M6019" i="1"/>
  <c r="M6020" i="1"/>
  <c r="M6021" i="1"/>
  <c r="M6023" i="1"/>
  <c r="M6024" i="1"/>
  <c r="M6025" i="1"/>
  <c r="M6027" i="1"/>
  <c r="M6028" i="1"/>
  <c r="M6029" i="1"/>
  <c r="M6031" i="1"/>
  <c r="M6032" i="1"/>
  <c r="M6033" i="1"/>
  <c r="M6035" i="1"/>
  <c r="M6036" i="1"/>
  <c r="M6037" i="1"/>
  <c r="M6039" i="1"/>
  <c r="M6040" i="1"/>
  <c r="M6041" i="1"/>
  <c r="M6043" i="1"/>
  <c r="M6044" i="1"/>
  <c r="M6045" i="1"/>
  <c r="M6047" i="1"/>
  <c r="M6048" i="1"/>
  <c r="M6049" i="1"/>
  <c r="M6051" i="1"/>
  <c r="M6052" i="1"/>
  <c r="M6053" i="1"/>
  <c r="M6055" i="1"/>
  <c r="M6056" i="1"/>
  <c r="M6057" i="1"/>
  <c r="M6059" i="1"/>
  <c r="M6060" i="1"/>
  <c r="M6061" i="1"/>
  <c r="M6063" i="1"/>
  <c r="M6064" i="1"/>
  <c r="M6065" i="1"/>
  <c r="M6067" i="1"/>
  <c r="M6068" i="1"/>
  <c r="M6069" i="1"/>
  <c r="M6071" i="1"/>
  <c r="M6072" i="1"/>
  <c r="M6073" i="1"/>
  <c r="M6075" i="1"/>
  <c r="M6076" i="1"/>
  <c r="M6077" i="1"/>
  <c r="M6079" i="1"/>
  <c r="M6080" i="1"/>
  <c r="M6081" i="1"/>
  <c r="M6083" i="1"/>
  <c r="M6084" i="1"/>
  <c r="M6085" i="1"/>
  <c r="M6087" i="1"/>
  <c r="M6088" i="1"/>
  <c r="M6089" i="1"/>
  <c r="M6091" i="1"/>
  <c r="M6092" i="1"/>
  <c r="M6093" i="1"/>
  <c r="M6095" i="1"/>
  <c r="M6096" i="1"/>
  <c r="M6097" i="1"/>
  <c r="M6099" i="1"/>
  <c r="M6100" i="1"/>
  <c r="M6101" i="1"/>
  <c r="M6103" i="1"/>
  <c r="M6104" i="1"/>
  <c r="M6105" i="1"/>
  <c r="M6107" i="1"/>
  <c r="M6108" i="1"/>
  <c r="M6109" i="1"/>
  <c r="M6111" i="1"/>
  <c r="M6112" i="1"/>
  <c r="M6113" i="1"/>
  <c r="M6115" i="1"/>
  <c r="M6116" i="1"/>
  <c r="M6117" i="1"/>
  <c r="M6119" i="1"/>
  <c r="M6120" i="1"/>
  <c r="M6121" i="1"/>
  <c r="M6123" i="1"/>
  <c r="M6124" i="1"/>
  <c r="M6125" i="1"/>
  <c r="M6127" i="1"/>
  <c r="M6128" i="1"/>
  <c r="M6129" i="1"/>
  <c r="M6131" i="1"/>
  <c r="M6132" i="1"/>
  <c r="M6133" i="1"/>
  <c r="M6135" i="1"/>
  <c r="M6136" i="1"/>
  <c r="M6137" i="1"/>
  <c r="M6139" i="1"/>
  <c r="M6140" i="1"/>
  <c r="M6141" i="1"/>
  <c r="M6143" i="1"/>
  <c r="M6144" i="1"/>
  <c r="M6145" i="1"/>
  <c r="M6147" i="1"/>
  <c r="M6148" i="1"/>
  <c r="M6149" i="1"/>
  <c r="M6151" i="1"/>
  <c r="M6152" i="1"/>
  <c r="M6153" i="1"/>
  <c r="M6155" i="1"/>
  <c r="M6156" i="1"/>
  <c r="M6157" i="1"/>
  <c r="M6159" i="1"/>
  <c r="M6160" i="1"/>
  <c r="M6161" i="1"/>
  <c r="M6163" i="1"/>
  <c r="M6164" i="1"/>
  <c r="M6165" i="1"/>
  <c r="M6167" i="1"/>
  <c r="M6168" i="1"/>
  <c r="M6169" i="1"/>
  <c r="M6171" i="1"/>
  <c r="M6172" i="1"/>
  <c r="M6173" i="1"/>
  <c r="M6175" i="1"/>
  <c r="M6176" i="1"/>
  <c r="M6177" i="1"/>
  <c r="M6179" i="1"/>
  <c r="M6180" i="1"/>
  <c r="M6181" i="1"/>
  <c r="M6183" i="1"/>
  <c r="M6184" i="1"/>
  <c r="M6185" i="1"/>
  <c r="M6187" i="1"/>
  <c r="M6188" i="1"/>
  <c r="M6189" i="1"/>
  <c r="M6191" i="1"/>
  <c r="M6192" i="1"/>
  <c r="M6193" i="1"/>
  <c r="M6195" i="1"/>
  <c r="M6196" i="1"/>
  <c r="M6197" i="1"/>
  <c r="M6199" i="1"/>
  <c r="M6200" i="1"/>
  <c r="M6201" i="1"/>
  <c r="M6203" i="1"/>
  <c r="M6204" i="1"/>
  <c r="M6205" i="1"/>
  <c r="M6207" i="1"/>
  <c r="M6208" i="1"/>
  <c r="M6209" i="1"/>
  <c r="M6211" i="1"/>
  <c r="M6212" i="1"/>
  <c r="M6213" i="1"/>
  <c r="M6215" i="1"/>
  <c r="M6216" i="1"/>
  <c r="M6217" i="1"/>
  <c r="M6219" i="1"/>
  <c r="M6220" i="1"/>
  <c r="M6221" i="1"/>
  <c r="M6223" i="1"/>
  <c r="M6224" i="1"/>
  <c r="M6225" i="1"/>
  <c r="M6227" i="1"/>
  <c r="M6228" i="1"/>
  <c r="M6229" i="1"/>
  <c r="M6231" i="1"/>
  <c r="M6232" i="1"/>
  <c r="M6233" i="1"/>
  <c r="M6235" i="1"/>
  <c r="M6236" i="1"/>
  <c r="M6237" i="1"/>
  <c r="M6239" i="1"/>
  <c r="M6240" i="1"/>
  <c r="M6241" i="1"/>
  <c r="M6243" i="1"/>
  <c r="M6244" i="1"/>
  <c r="M6245" i="1"/>
  <c r="M6247" i="1"/>
  <c r="M6248" i="1"/>
  <c r="M6249" i="1"/>
  <c r="M6251" i="1"/>
  <c r="M6252" i="1"/>
  <c r="M6253" i="1"/>
  <c r="M6255" i="1"/>
  <c r="M6256" i="1"/>
  <c r="M6257" i="1"/>
  <c r="M6259" i="1"/>
  <c r="M6260" i="1"/>
  <c r="M6261" i="1"/>
  <c r="M6263" i="1"/>
  <c r="M6264" i="1"/>
  <c r="M6265" i="1"/>
  <c r="M6267" i="1"/>
  <c r="O2" i="1"/>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9" i="1"/>
  <c r="O5220" i="1"/>
  <c r="O5221" i="1"/>
  <c r="O5223" i="1"/>
  <c r="O5224" i="1"/>
  <c r="O5225" i="1"/>
  <c r="O5227" i="1"/>
  <c r="O5228" i="1"/>
  <c r="O5229" i="1"/>
  <c r="O5231" i="1"/>
  <c r="O5232" i="1"/>
  <c r="O5233" i="1"/>
  <c r="O5235" i="1"/>
  <c r="O5236" i="1"/>
  <c r="O5237" i="1"/>
  <c r="O5239" i="1"/>
  <c r="O5240" i="1"/>
  <c r="O5241" i="1"/>
  <c r="O5243" i="1"/>
  <c r="O5244" i="1"/>
  <c r="O5245" i="1"/>
  <c r="O5247" i="1"/>
  <c r="O5248" i="1"/>
  <c r="O5249" i="1"/>
  <c r="O5251" i="1"/>
  <c r="O5252" i="1"/>
  <c r="O5253" i="1"/>
  <c r="O5255" i="1"/>
  <c r="O5256" i="1"/>
  <c r="O5257" i="1"/>
  <c r="O5259" i="1"/>
  <c r="O5260" i="1"/>
  <c r="O5261" i="1"/>
  <c r="O5263" i="1"/>
  <c r="O5264" i="1"/>
  <c r="O5265" i="1"/>
  <c r="O5267" i="1"/>
  <c r="O5268" i="1"/>
  <c r="O5269" i="1"/>
  <c r="O5271" i="1"/>
  <c r="O5272" i="1"/>
  <c r="O5273" i="1"/>
  <c r="O5275" i="1"/>
  <c r="O5276" i="1"/>
  <c r="O5277" i="1"/>
  <c r="O5279" i="1"/>
  <c r="O5280" i="1"/>
  <c r="O5281" i="1"/>
  <c r="O5283" i="1"/>
  <c r="O5284" i="1"/>
  <c r="O5285" i="1"/>
  <c r="O5287" i="1"/>
  <c r="O5288" i="1"/>
  <c r="O5289" i="1"/>
  <c r="O5291" i="1"/>
  <c r="O5292" i="1"/>
  <c r="O5293" i="1"/>
  <c r="O5295" i="1"/>
  <c r="O5296" i="1"/>
  <c r="O5297" i="1"/>
  <c r="O5299" i="1"/>
  <c r="O5300" i="1"/>
  <c r="O5301" i="1"/>
  <c r="O5303" i="1"/>
  <c r="O5304" i="1"/>
  <c r="O5305" i="1"/>
  <c r="O5307" i="1"/>
  <c r="O5308" i="1"/>
  <c r="O5309" i="1"/>
  <c r="O5311" i="1"/>
  <c r="O5312" i="1"/>
  <c r="O5313" i="1"/>
  <c r="O5315" i="1"/>
  <c r="O5316" i="1"/>
  <c r="O5317" i="1"/>
  <c r="O5319" i="1"/>
  <c r="O5320" i="1"/>
  <c r="O5321" i="1"/>
  <c r="O5323" i="1"/>
  <c r="O5324" i="1"/>
  <c r="O5325" i="1"/>
  <c r="O5327" i="1"/>
  <c r="O5328" i="1"/>
  <c r="O5329" i="1"/>
  <c r="O5331" i="1"/>
  <c r="O5332" i="1"/>
  <c r="O5333" i="1"/>
  <c r="O5335" i="1"/>
  <c r="O5336" i="1"/>
  <c r="O5337" i="1"/>
  <c r="O5339" i="1"/>
  <c r="O5340" i="1"/>
  <c r="O5341" i="1"/>
  <c r="O5343" i="1"/>
  <c r="O5344" i="1"/>
  <c r="O5345" i="1"/>
  <c r="O5347" i="1"/>
  <c r="O5348" i="1"/>
  <c r="O5349" i="1"/>
  <c r="O5351" i="1"/>
  <c r="O5352" i="1"/>
  <c r="O5353" i="1"/>
  <c r="O5355" i="1"/>
  <c r="O5356" i="1"/>
  <c r="O5357" i="1"/>
  <c r="O5359" i="1"/>
  <c r="O5360" i="1"/>
  <c r="O5361" i="1"/>
  <c r="O5363" i="1"/>
  <c r="O5364" i="1"/>
  <c r="O5365" i="1"/>
  <c r="O5367" i="1"/>
  <c r="O5368" i="1"/>
  <c r="O5369" i="1"/>
  <c r="O5371" i="1"/>
  <c r="O5372" i="1"/>
  <c r="O5373" i="1"/>
  <c r="O5375" i="1"/>
  <c r="O5376" i="1"/>
  <c r="O5377" i="1"/>
  <c r="O5379" i="1"/>
  <c r="O5380" i="1"/>
  <c r="O5381" i="1"/>
  <c r="O5383" i="1"/>
  <c r="O5384" i="1"/>
  <c r="O5385" i="1"/>
  <c r="O5387" i="1"/>
  <c r="O5388" i="1"/>
  <c r="O5389" i="1"/>
  <c r="O5391" i="1"/>
  <c r="O5392" i="1"/>
  <c r="O5393" i="1"/>
  <c r="O5395" i="1"/>
  <c r="O5396" i="1"/>
  <c r="O5397" i="1"/>
  <c r="O5399" i="1"/>
  <c r="O5400" i="1"/>
  <c r="O5401" i="1"/>
  <c r="O5403" i="1"/>
  <c r="O5404" i="1"/>
  <c r="O5405" i="1"/>
  <c r="O5407" i="1"/>
  <c r="O5408" i="1"/>
  <c r="O5409" i="1"/>
  <c r="O5411" i="1"/>
  <c r="O5412" i="1"/>
  <c r="O5413" i="1"/>
  <c r="O5415" i="1"/>
  <c r="O5416" i="1"/>
  <c r="O5417" i="1"/>
  <c r="O5419" i="1"/>
  <c r="O5420" i="1"/>
  <c r="O5421" i="1"/>
  <c r="O5423" i="1"/>
  <c r="O5424" i="1"/>
  <c r="O5425" i="1"/>
  <c r="O5427" i="1"/>
  <c r="O5428" i="1"/>
  <c r="O5429" i="1"/>
  <c r="O5431" i="1"/>
  <c r="O5432" i="1"/>
  <c r="O5433" i="1"/>
  <c r="O5435" i="1"/>
  <c r="O5436" i="1"/>
  <c r="O5437" i="1"/>
  <c r="O5439" i="1"/>
  <c r="O5440" i="1"/>
  <c r="O5441" i="1"/>
  <c r="O5443" i="1"/>
  <c r="O5444" i="1"/>
  <c r="O5445" i="1"/>
  <c r="O5447" i="1"/>
  <c r="O5448" i="1"/>
  <c r="O5449" i="1"/>
  <c r="O5451" i="1"/>
  <c r="O5452" i="1"/>
  <c r="O5453" i="1"/>
  <c r="O5455" i="1"/>
  <c r="O5456" i="1"/>
  <c r="O5457" i="1"/>
  <c r="O5459" i="1"/>
  <c r="O5460" i="1"/>
  <c r="O5461" i="1"/>
  <c r="O5463" i="1"/>
  <c r="O5464" i="1"/>
  <c r="O5465" i="1"/>
  <c r="O5467" i="1"/>
  <c r="O5468" i="1"/>
  <c r="O5469" i="1"/>
  <c r="O5471" i="1"/>
  <c r="O5472" i="1"/>
  <c r="O5473" i="1"/>
  <c r="O5475" i="1"/>
  <c r="O5476" i="1"/>
  <c r="O5477" i="1"/>
  <c r="O5479" i="1"/>
  <c r="O5480" i="1"/>
  <c r="O5481" i="1"/>
  <c r="O5483" i="1"/>
  <c r="O5484" i="1"/>
  <c r="O5485" i="1"/>
  <c r="O5487" i="1"/>
  <c r="O5488" i="1"/>
  <c r="O5489" i="1"/>
  <c r="O5491" i="1"/>
  <c r="O5492" i="1"/>
  <c r="O5493" i="1"/>
  <c r="O5495" i="1"/>
  <c r="O5496" i="1"/>
  <c r="O5497" i="1"/>
  <c r="O5499" i="1"/>
  <c r="O5500" i="1"/>
  <c r="O5501" i="1"/>
  <c r="O5503" i="1"/>
  <c r="O5504" i="1"/>
  <c r="O5505" i="1"/>
  <c r="O5507" i="1"/>
  <c r="O5508" i="1"/>
  <c r="O5509" i="1"/>
  <c r="O5511" i="1"/>
  <c r="O5512" i="1"/>
  <c r="O5513" i="1"/>
  <c r="O5515" i="1"/>
  <c r="O5516" i="1"/>
  <c r="O5517" i="1"/>
  <c r="O5519" i="1"/>
  <c r="O5520" i="1"/>
  <c r="O5521" i="1"/>
  <c r="O5523" i="1"/>
  <c r="O5524" i="1"/>
  <c r="O5525" i="1"/>
  <c r="O5527" i="1"/>
  <c r="O5528" i="1"/>
  <c r="O5529" i="1"/>
  <c r="O5531" i="1"/>
  <c r="O5532" i="1"/>
  <c r="O5533" i="1"/>
  <c r="O5535" i="1"/>
  <c r="O5536" i="1"/>
  <c r="O5537" i="1"/>
  <c r="O5539" i="1"/>
  <c r="O5540" i="1"/>
  <c r="O5541" i="1"/>
  <c r="O5543" i="1"/>
  <c r="O5544" i="1"/>
  <c r="O5545" i="1"/>
  <c r="O5547" i="1"/>
  <c r="O5548" i="1"/>
  <c r="O5549" i="1"/>
  <c r="O5551" i="1"/>
  <c r="O5552" i="1"/>
  <c r="O5553" i="1"/>
  <c r="O5555" i="1"/>
  <c r="O5556" i="1"/>
  <c r="O5557" i="1"/>
  <c r="O5559" i="1"/>
  <c r="O5560" i="1"/>
  <c r="O5561" i="1"/>
  <c r="O5563" i="1"/>
  <c r="O5564" i="1"/>
  <c r="O5565" i="1"/>
  <c r="O5567" i="1"/>
  <c r="O5568" i="1"/>
  <c r="O5569" i="1"/>
  <c r="O5571" i="1"/>
  <c r="O5572" i="1"/>
  <c r="O5573" i="1"/>
  <c r="O5575" i="1"/>
  <c r="O5576" i="1"/>
  <c r="O5577" i="1"/>
  <c r="O5579" i="1"/>
  <c r="O5580" i="1"/>
  <c r="O5581" i="1"/>
  <c r="O5583" i="1"/>
  <c r="O5584" i="1"/>
  <c r="O5585" i="1"/>
  <c r="O5587" i="1"/>
  <c r="O5588" i="1"/>
  <c r="O5589" i="1"/>
  <c r="O5591" i="1"/>
  <c r="O5592" i="1"/>
  <c r="O5593" i="1"/>
  <c r="O5595" i="1"/>
  <c r="O5596" i="1"/>
  <c r="O5597" i="1"/>
  <c r="O5599" i="1"/>
  <c r="O5600" i="1"/>
  <c r="O5601" i="1"/>
  <c r="O5603" i="1"/>
  <c r="O5604" i="1"/>
  <c r="O5605" i="1"/>
  <c r="O5607" i="1"/>
  <c r="O5608" i="1"/>
  <c r="O5609" i="1"/>
  <c r="O5611" i="1"/>
  <c r="O5612" i="1"/>
  <c r="O5613" i="1"/>
  <c r="O5615" i="1"/>
  <c r="O5616" i="1"/>
  <c r="O5617" i="1"/>
  <c r="O5619" i="1"/>
  <c r="O5620" i="1"/>
  <c r="O5621" i="1"/>
  <c r="O5623" i="1"/>
  <c r="O5624" i="1"/>
  <c r="O5625" i="1"/>
  <c r="O5627" i="1"/>
  <c r="O5628" i="1"/>
  <c r="O5629" i="1"/>
  <c r="O5631" i="1"/>
  <c r="O5632" i="1"/>
  <c r="O5633" i="1"/>
  <c r="O5635" i="1"/>
  <c r="O5636" i="1"/>
  <c r="O5637" i="1"/>
  <c r="O5639" i="1"/>
  <c r="O5640" i="1"/>
  <c r="O5641" i="1"/>
  <c r="O5643" i="1"/>
  <c r="O5644" i="1"/>
  <c r="O5645" i="1"/>
  <c r="O5647" i="1"/>
  <c r="O5648" i="1"/>
  <c r="O5649" i="1"/>
  <c r="O5651" i="1"/>
  <c r="O5652" i="1"/>
  <c r="O5653" i="1"/>
  <c r="O5655" i="1"/>
  <c r="O5656" i="1"/>
  <c r="O5657" i="1"/>
  <c r="O5659" i="1"/>
  <c r="O5660" i="1"/>
  <c r="O5661" i="1"/>
  <c r="O5663" i="1"/>
  <c r="O5664" i="1"/>
  <c r="O5665" i="1"/>
  <c r="O5667" i="1"/>
  <c r="O5668" i="1"/>
  <c r="O5669" i="1"/>
  <c r="O5671" i="1"/>
  <c r="O5672" i="1"/>
  <c r="O5673" i="1"/>
  <c r="O5675" i="1"/>
  <c r="O5676" i="1"/>
  <c r="O5677" i="1"/>
  <c r="O5679" i="1"/>
  <c r="O5680" i="1"/>
  <c r="O5681" i="1"/>
  <c r="O5683" i="1"/>
  <c r="O5684" i="1"/>
  <c r="O5685" i="1"/>
  <c r="O5687" i="1"/>
  <c r="O5688" i="1"/>
  <c r="O5689" i="1"/>
  <c r="O5691" i="1"/>
  <c r="O5692" i="1"/>
  <c r="O5693" i="1"/>
  <c r="O5695" i="1"/>
  <c r="O5696" i="1"/>
  <c r="O5697" i="1"/>
  <c r="O5699" i="1"/>
  <c r="O5700" i="1"/>
  <c r="O5701" i="1"/>
  <c r="O5703" i="1"/>
  <c r="O5704" i="1"/>
  <c r="O5705" i="1"/>
  <c r="O5707" i="1"/>
  <c r="O5708" i="1"/>
  <c r="O5709" i="1"/>
  <c r="O5711" i="1"/>
  <c r="O5712" i="1"/>
  <c r="O5713" i="1"/>
  <c r="O5715" i="1"/>
  <c r="O5716" i="1"/>
  <c r="O5717" i="1"/>
  <c r="O5719" i="1"/>
  <c r="O5720" i="1"/>
  <c r="O5721" i="1"/>
  <c r="O5723" i="1"/>
  <c r="O5724" i="1"/>
  <c r="O5725" i="1"/>
  <c r="O5727" i="1"/>
  <c r="O5728" i="1"/>
  <c r="O5729" i="1"/>
  <c r="O5731" i="1"/>
  <c r="O5732" i="1"/>
  <c r="O5733" i="1"/>
  <c r="O5735" i="1"/>
  <c r="O5736" i="1"/>
  <c r="O5737" i="1"/>
  <c r="O5739" i="1"/>
  <c r="O5740" i="1"/>
  <c r="O5741" i="1"/>
  <c r="O5743" i="1"/>
  <c r="O5744" i="1"/>
  <c r="O5745" i="1"/>
  <c r="O5747" i="1"/>
  <c r="O5748" i="1"/>
  <c r="O5749" i="1"/>
  <c r="O5751" i="1"/>
  <c r="O5752" i="1"/>
  <c r="O5753" i="1"/>
  <c r="O5755" i="1"/>
  <c r="O5756" i="1"/>
  <c r="O5757" i="1"/>
  <c r="O5759" i="1"/>
  <c r="O5760" i="1"/>
  <c r="O5761" i="1"/>
  <c r="O5763" i="1"/>
  <c r="O5764" i="1"/>
  <c r="O5765" i="1"/>
  <c r="O5767" i="1"/>
  <c r="O5768" i="1"/>
  <c r="O5769" i="1"/>
  <c r="O5771" i="1"/>
  <c r="O5772" i="1"/>
  <c r="O5773" i="1"/>
  <c r="O5775" i="1"/>
  <c r="O5776" i="1"/>
  <c r="O5777" i="1"/>
  <c r="O5779" i="1"/>
  <c r="O5780" i="1"/>
  <c r="O5781" i="1"/>
  <c r="O5783" i="1"/>
  <c r="O5784" i="1"/>
  <c r="O5785" i="1"/>
  <c r="O5787" i="1"/>
  <c r="O5788" i="1"/>
  <c r="O5789" i="1"/>
  <c r="O5791" i="1"/>
  <c r="O5792" i="1"/>
  <c r="O5793" i="1"/>
  <c r="O5795" i="1"/>
  <c r="O5796" i="1"/>
  <c r="O5797" i="1"/>
  <c r="O5799" i="1"/>
  <c r="O5800" i="1"/>
  <c r="O5801" i="1"/>
  <c r="O5803" i="1"/>
  <c r="O5804" i="1"/>
  <c r="O5805" i="1"/>
  <c r="O5807" i="1"/>
  <c r="O5808" i="1"/>
  <c r="O5809" i="1"/>
  <c r="O5811" i="1"/>
  <c r="O5812" i="1"/>
  <c r="O5813" i="1"/>
  <c r="O5815" i="1"/>
  <c r="O5816" i="1"/>
  <c r="O5817" i="1"/>
  <c r="O5819" i="1"/>
  <c r="O5820" i="1"/>
  <c r="O5821" i="1"/>
  <c r="O5823" i="1"/>
  <c r="O5824" i="1"/>
  <c r="O5825" i="1"/>
  <c r="O5827" i="1"/>
  <c r="O5828" i="1"/>
  <c r="O5829" i="1"/>
  <c r="O5831" i="1"/>
  <c r="O5832" i="1"/>
  <c r="O5833" i="1"/>
  <c r="O5835" i="1"/>
  <c r="O5836" i="1"/>
  <c r="O5837" i="1"/>
  <c r="O5839" i="1"/>
  <c r="O5840" i="1"/>
  <c r="O5841" i="1"/>
  <c r="O5843" i="1"/>
  <c r="O5844" i="1"/>
  <c r="O5845" i="1"/>
  <c r="O5847" i="1"/>
  <c r="O5848" i="1"/>
  <c r="O5849" i="1"/>
  <c r="O5851" i="1"/>
  <c r="O5852" i="1"/>
  <c r="O5853" i="1"/>
  <c r="O5855" i="1"/>
  <c r="O5856" i="1"/>
  <c r="O5857" i="1"/>
  <c r="O5859" i="1"/>
  <c r="O5860" i="1"/>
  <c r="O5861" i="1"/>
  <c r="O5863" i="1"/>
  <c r="O5864" i="1"/>
  <c r="O5865" i="1"/>
  <c r="O5867" i="1"/>
  <c r="O5868" i="1"/>
  <c r="O5869" i="1"/>
  <c r="O5871" i="1"/>
  <c r="O5872" i="1"/>
  <c r="O5873" i="1"/>
  <c r="O5875" i="1"/>
  <c r="O5876" i="1"/>
  <c r="O5877" i="1"/>
  <c r="O5879" i="1"/>
  <c r="O5880" i="1"/>
  <c r="O5881" i="1"/>
  <c r="O5883" i="1"/>
  <c r="O5884" i="1"/>
  <c r="O5885" i="1"/>
  <c r="O5887" i="1"/>
  <c r="O5888" i="1"/>
  <c r="O5889" i="1"/>
  <c r="O5891" i="1"/>
  <c r="O5892" i="1"/>
  <c r="O5893" i="1"/>
  <c r="O5895" i="1"/>
  <c r="O5896" i="1"/>
  <c r="O5897" i="1"/>
  <c r="O5899" i="1"/>
  <c r="O5900" i="1"/>
  <c r="O5901" i="1"/>
  <c r="O5903" i="1"/>
  <c r="O5904" i="1"/>
  <c r="O5905" i="1"/>
  <c r="O5907" i="1"/>
  <c r="O5908" i="1"/>
  <c r="O5909" i="1"/>
  <c r="O5911" i="1"/>
  <c r="O5912" i="1"/>
  <c r="O5913" i="1"/>
  <c r="O5915" i="1"/>
  <c r="O5916" i="1"/>
  <c r="O5917" i="1"/>
  <c r="O5919" i="1"/>
  <c r="O5920" i="1"/>
  <c r="O5921" i="1"/>
  <c r="O5923" i="1"/>
  <c r="O5924" i="1"/>
  <c r="O5925" i="1"/>
  <c r="O5927" i="1"/>
  <c r="O5928" i="1"/>
  <c r="O5929" i="1"/>
  <c r="O5931" i="1"/>
  <c r="O5932" i="1"/>
  <c r="O5933" i="1"/>
  <c r="O5935" i="1"/>
  <c r="O5936" i="1"/>
  <c r="O5937" i="1"/>
  <c r="O5939" i="1"/>
  <c r="O5940" i="1"/>
  <c r="O5941" i="1"/>
  <c r="O5943" i="1"/>
  <c r="O5944" i="1"/>
  <c r="O5945" i="1"/>
  <c r="O5947" i="1"/>
  <c r="O5948" i="1"/>
  <c r="O5949" i="1"/>
  <c r="O5951" i="1"/>
  <c r="O5952" i="1"/>
  <c r="O5953" i="1"/>
  <c r="O5955" i="1"/>
  <c r="O5956" i="1"/>
  <c r="O5957" i="1"/>
  <c r="O5959" i="1"/>
  <c r="O5960" i="1"/>
  <c r="O5961" i="1"/>
  <c r="O5963" i="1"/>
  <c r="O5964" i="1"/>
  <c r="O5965" i="1"/>
  <c r="O5967" i="1"/>
  <c r="O5968" i="1"/>
  <c r="O5969" i="1"/>
  <c r="O5971" i="1"/>
  <c r="O5972" i="1"/>
  <c r="O5973" i="1"/>
  <c r="O5975" i="1"/>
  <c r="O5976" i="1"/>
  <c r="O5977" i="1"/>
  <c r="O5979" i="1"/>
  <c r="O5980" i="1"/>
  <c r="O5981" i="1"/>
  <c r="O5983" i="1"/>
  <c r="O5984" i="1"/>
  <c r="O5985" i="1"/>
  <c r="O5987" i="1"/>
  <c r="O5988" i="1"/>
  <c r="O5989" i="1"/>
  <c r="O5991" i="1"/>
  <c r="O5992" i="1"/>
  <c r="O5993" i="1"/>
  <c r="O5995" i="1"/>
  <c r="O5996" i="1"/>
  <c r="O5997" i="1"/>
  <c r="O5999" i="1"/>
  <c r="O6000" i="1"/>
  <c r="O6001" i="1"/>
  <c r="O6003" i="1"/>
  <c r="O6004" i="1"/>
  <c r="O6005" i="1"/>
  <c r="O6007" i="1"/>
  <c r="O6008" i="1"/>
  <c r="O6009" i="1"/>
  <c r="O6011" i="1"/>
  <c r="O6012" i="1"/>
  <c r="O6013" i="1"/>
  <c r="O6015" i="1"/>
  <c r="O6016" i="1"/>
  <c r="O6017" i="1"/>
  <c r="O6019" i="1"/>
  <c r="O6020" i="1"/>
  <c r="O6021" i="1"/>
  <c r="O6023" i="1"/>
  <c r="O6024" i="1"/>
  <c r="O6025" i="1"/>
  <c r="O6027" i="1"/>
  <c r="O6028" i="1"/>
  <c r="O6029" i="1"/>
  <c r="O6031" i="1"/>
  <c r="O6032" i="1"/>
  <c r="O6033" i="1"/>
  <c r="O6035" i="1"/>
  <c r="O6036" i="1"/>
  <c r="O6037" i="1"/>
  <c r="O6039" i="1"/>
  <c r="O6040" i="1"/>
  <c r="O6041" i="1"/>
  <c r="O6043" i="1"/>
  <c r="O6044" i="1"/>
  <c r="O6045" i="1"/>
  <c r="O6047" i="1"/>
  <c r="O6048" i="1"/>
  <c r="O6049" i="1"/>
  <c r="O6051" i="1"/>
  <c r="O6052" i="1"/>
  <c r="O6053" i="1"/>
  <c r="O6055" i="1"/>
  <c r="O6056" i="1"/>
  <c r="O6057" i="1"/>
  <c r="O6059" i="1"/>
  <c r="O6060" i="1"/>
  <c r="O6061" i="1"/>
  <c r="O6063" i="1"/>
  <c r="O6064" i="1"/>
  <c r="O6065" i="1"/>
  <c r="O6067" i="1"/>
  <c r="O6068" i="1"/>
  <c r="O6069" i="1"/>
  <c r="O6071" i="1"/>
  <c r="O6072" i="1"/>
  <c r="O6073" i="1"/>
  <c r="O6075" i="1"/>
  <c r="O6076" i="1"/>
  <c r="O6077" i="1"/>
  <c r="O6079" i="1"/>
  <c r="O6080" i="1"/>
  <c r="O6081" i="1"/>
  <c r="O6083" i="1"/>
  <c r="O6084" i="1"/>
  <c r="O6085" i="1"/>
  <c r="O6087" i="1"/>
  <c r="O6088" i="1"/>
  <c r="O6089" i="1"/>
  <c r="O6091" i="1"/>
  <c r="O6092" i="1"/>
  <c r="O6093" i="1"/>
  <c r="O6095" i="1"/>
  <c r="O6096" i="1"/>
  <c r="O6097" i="1"/>
  <c r="O6099" i="1"/>
  <c r="O6100" i="1"/>
  <c r="O6101" i="1"/>
  <c r="O6103" i="1"/>
  <c r="O6104" i="1"/>
  <c r="O6105" i="1"/>
  <c r="O6107" i="1"/>
  <c r="O6108" i="1"/>
  <c r="O6109" i="1"/>
  <c r="O6111" i="1"/>
  <c r="O6112" i="1"/>
  <c r="O6113" i="1"/>
  <c r="O6115" i="1"/>
  <c r="O6116" i="1"/>
  <c r="O6117" i="1"/>
  <c r="O6119" i="1"/>
  <c r="O6120" i="1"/>
  <c r="O6121" i="1"/>
  <c r="O6123" i="1"/>
  <c r="O6124" i="1"/>
  <c r="O6125" i="1"/>
  <c r="O6127" i="1"/>
  <c r="O6128" i="1"/>
  <c r="O6129" i="1"/>
  <c r="O6131" i="1"/>
  <c r="O6132" i="1"/>
  <c r="O6133" i="1"/>
  <c r="O6135" i="1"/>
  <c r="O6136" i="1"/>
  <c r="O6137" i="1"/>
  <c r="O6139" i="1"/>
  <c r="O6140" i="1"/>
  <c r="O6141" i="1"/>
  <c r="O6143" i="1"/>
  <c r="O6144" i="1"/>
  <c r="O6145" i="1"/>
  <c r="O6147" i="1"/>
  <c r="O6148" i="1"/>
  <c r="O6149" i="1"/>
  <c r="O6151" i="1"/>
  <c r="O6152" i="1"/>
  <c r="O6153" i="1"/>
  <c r="O6155" i="1"/>
  <c r="O6156" i="1"/>
  <c r="O6157" i="1"/>
  <c r="O6159" i="1"/>
  <c r="O6160" i="1"/>
  <c r="O6161" i="1"/>
  <c r="O6163" i="1"/>
  <c r="O6164" i="1"/>
  <c r="O6165" i="1"/>
  <c r="O6167" i="1"/>
  <c r="O6168" i="1"/>
  <c r="O6169" i="1"/>
  <c r="O6171" i="1"/>
  <c r="O6172" i="1"/>
  <c r="O6173" i="1"/>
  <c r="O6175" i="1"/>
  <c r="O6176" i="1"/>
  <c r="O6177" i="1"/>
  <c r="O6179" i="1"/>
  <c r="O6180" i="1"/>
  <c r="O6181" i="1"/>
  <c r="O6183" i="1"/>
  <c r="O6184" i="1"/>
  <c r="O6185" i="1"/>
  <c r="O6187" i="1"/>
  <c r="O6188" i="1"/>
  <c r="O6189" i="1"/>
  <c r="O6191" i="1"/>
  <c r="O6192" i="1"/>
  <c r="O6193" i="1"/>
  <c r="O6195" i="1"/>
  <c r="O6196" i="1"/>
  <c r="O6197" i="1"/>
  <c r="O6199" i="1"/>
  <c r="O6200" i="1"/>
  <c r="O6201" i="1"/>
  <c r="O6203" i="1"/>
  <c r="O6204" i="1"/>
  <c r="O6205" i="1"/>
  <c r="O6207" i="1"/>
  <c r="O6208" i="1"/>
  <c r="O6209" i="1"/>
  <c r="O6211" i="1"/>
  <c r="O6212" i="1"/>
  <c r="O6213" i="1"/>
  <c r="O6215" i="1"/>
  <c r="O6216" i="1"/>
  <c r="O6217" i="1"/>
  <c r="O6219" i="1"/>
  <c r="O6220" i="1"/>
  <c r="O6221" i="1"/>
  <c r="O6223" i="1"/>
  <c r="O6224" i="1"/>
  <c r="O6225" i="1"/>
  <c r="O6227" i="1"/>
  <c r="O6228" i="1"/>
  <c r="O6229" i="1"/>
  <c r="O6231" i="1"/>
  <c r="O6232" i="1"/>
  <c r="O6233" i="1"/>
  <c r="O6235" i="1"/>
  <c r="O6236" i="1"/>
  <c r="O6237" i="1"/>
  <c r="O6239" i="1"/>
  <c r="O6240" i="1"/>
  <c r="O6241" i="1"/>
  <c r="O6243" i="1"/>
  <c r="O6244" i="1"/>
  <c r="O6245" i="1"/>
  <c r="O6247" i="1"/>
  <c r="O6248" i="1"/>
  <c r="O6249" i="1"/>
  <c r="O6251" i="1"/>
  <c r="O6252" i="1"/>
  <c r="O6253" i="1"/>
  <c r="O6255" i="1"/>
  <c r="O6256" i="1"/>
  <c r="O6257" i="1"/>
  <c r="O6259" i="1"/>
  <c r="O6260" i="1"/>
  <c r="O6261" i="1"/>
  <c r="O6263" i="1"/>
  <c r="O6264" i="1"/>
  <c r="O6265" i="1"/>
  <c r="O6267" i="1"/>
  <c r="G2"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E2" i="5"/>
  <c r="E5" i="5"/>
  <c r="E8" i="5"/>
  <c r="E16" i="5"/>
  <c r="E18" i="5"/>
  <c r="E24" i="5"/>
  <c r="E29" i="5"/>
  <c r="E34" i="5"/>
  <c r="E37" i="5"/>
  <c r="E45" i="5"/>
  <c r="E48" i="5"/>
  <c r="E50" i="5"/>
  <c r="E58" i="5"/>
  <c r="E61" i="5"/>
  <c r="E66" i="5"/>
  <c r="E72" i="5"/>
  <c r="E77" i="5"/>
  <c r="E80" i="5"/>
  <c r="E88" i="5"/>
  <c r="E90" i="5"/>
  <c r="E93" i="5"/>
  <c r="E101" i="5"/>
  <c r="E104" i="5"/>
  <c r="E109" i="5"/>
  <c r="E114" i="5"/>
  <c r="E120" i="5"/>
  <c r="E122" i="5"/>
  <c r="E130" i="5"/>
  <c r="E133" i="5"/>
  <c r="E136" i="5"/>
  <c r="E141" i="5"/>
  <c r="E144" i="5"/>
  <c r="E146" i="5"/>
  <c r="E150" i="5"/>
  <c r="E154" i="5"/>
  <c r="E156" i="5"/>
  <c r="E161" i="5"/>
  <c r="E162" i="5"/>
  <c r="E165" i="5"/>
  <c r="E170" i="5"/>
  <c r="E172" i="5"/>
  <c r="E176" i="5"/>
  <c r="E178" i="5"/>
  <c r="E182" i="5"/>
  <c r="E184" i="5"/>
  <c r="E189" i="5"/>
  <c r="E192" i="5"/>
  <c r="E193" i="5"/>
  <c r="E198" i="5"/>
  <c r="E200" i="5"/>
  <c r="E204" i="5"/>
  <c r="E208" i="5"/>
  <c r="E210" i="5"/>
  <c r="E213" i="5"/>
  <c r="E218" i="5"/>
  <c r="E220" i="5"/>
  <c r="E221" i="5"/>
  <c r="E226" i="5"/>
  <c r="E229" i="5"/>
  <c r="E232" i="5"/>
  <c r="E236" i="5"/>
  <c r="E240" i="5"/>
  <c r="E241" i="5"/>
  <c r="E246" i="5"/>
  <c r="E248" i="5"/>
  <c r="E250" i="5"/>
  <c r="E256" i="5"/>
  <c r="E257" i="5"/>
  <c r="E261" i="5"/>
  <c r="E264" i="5"/>
  <c r="E268" i="5"/>
  <c r="E269" i="5"/>
  <c r="E274" i="5"/>
  <c r="E277" i="5"/>
  <c r="E278" i="5"/>
  <c r="E284" i="5"/>
  <c r="E285" i="5"/>
  <c r="E289" i="5"/>
  <c r="E293" i="5"/>
  <c r="E296" i="5"/>
  <c r="E298" i="5"/>
  <c r="E304" i="5"/>
  <c r="E305" i="5"/>
  <c r="E306" i="5"/>
  <c r="E312" i="5"/>
  <c r="E314" i="5"/>
  <c r="E316" i="5"/>
  <c r="E319" i="5"/>
  <c r="E322" i="5"/>
  <c r="E323" i="5"/>
  <c r="E327" i="5"/>
  <c r="E328" i="5"/>
  <c r="E330" i="5"/>
  <c r="E333" i="5"/>
  <c r="E334" i="5"/>
  <c r="E336" i="5"/>
  <c r="E338" i="5"/>
  <c r="E340" i="5"/>
  <c r="E341" i="5"/>
  <c r="E344" i="5"/>
  <c r="E345" i="5"/>
  <c r="E346" i="5"/>
  <c r="E349" i="5"/>
  <c r="E350" i="5"/>
  <c r="E352" i="5"/>
  <c r="I4" i="5"/>
  <c r="I5" i="5"/>
  <c r="I6" i="5"/>
  <c r="I7" i="5"/>
  <c r="I8" i="5"/>
  <c r="I10" i="5"/>
  <c r="I11" i="5"/>
  <c r="I12" i="5"/>
  <c r="I14" i="5"/>
  <c r="I15" i="5"/>
  <c r="I16" i="5"/>
  <c r="I17" i="5"/>
  <c r="I18" i="5"/>
  <c r="I19" i="5"/>
  <c r="I21" i="5"/>
  <c r="I22" i="5"/>
  <c r="I25" i="5"/>
  <c r="I26" i="5"/>
  <c r="I30" i="5"/>
  <c r="I31" i="5"/>
  <c r="I32" i="5"/>
  <c r="I33" i="5"/>
  <c r="I36" i="5"/>
  <c r="I40" i="5"/>
  <c r="I43" i="5"/>
  <c r="I44" i="5"/>
  <c r="I46" i="5"/>
  <c r="I50" i="5"/>
  <c r="I53" i="5"/>
  <c r="I54" i="5"/>
  <c r="I55" i="5"/>
  <c r="I56" i="5"/>
  <c r="I57" i="5"/>
  <c r="I58" i="5"/>
  <c r="I59" i="5"/>
  <c r="I60" i="5"/>
  <c r="I64" i="5"/>
  <c r="I66" i="5"/>
  <c r="I78" i="5"/>
  <c r="I79" i="5"/>
  <c r="I82" i="5"/>
  <c r="I83" i="5"/>
  <c r="I84" i="5"/>
  <c r="I87" i="5"/>
  <c r="I90" i="5"/>
  <c r="I91" i="5"/>
  <c r="I93" i="5"/>
  <c r="I94" i="5"/>
  <c r="I99" i="5"/>
  <c r="I102" i="5"/>
  <c r="I103" i="5"/>
  <c r="I104" i="5"/>
  <c r="I105" i="5"/>
  <c r="I106" i="5"/>
  <c r="I110" i="5"/>
  <c r="I111" i="5"/>
  <c r="I112" i="5"/>
  <c r="I116" i="5"/>
  <c r="I119" i="5"/>
  <c r="I121" i="5"/>
  <c r="I123" i="5"/>
  <c r="I124" i="5"/>
  <c r="I125" i="5"/>
  <c r="I126" i="5"/>
  <c r="I128" i="5"/>
  <c r="I131" i="5"/>
  <c r="I134" i="5"/>
  <c r="I135" i="5"/>
  <c r="I136" i="5"/>
  <c r="I137" i="5"/>
  <c r="I139" i="5"/>
  <c r="I140" i="5"/>
  <c r="I143" i="5"/>
  <c r="I144" i="5"/>
  <c r="I145" i="5"/>
  <c r="I146" i="5"/>
  <c r="I147" i="5"/>
  <c r="I148" i="5"/>
  <c r="I149" i="5"/>
  <c r="I150" i="5"/>
  <c r="I152" i="5"/>
  <c r="I153" i="5"/>
  <c r="I154" i="5"/>
  <c r="I155" i="5"/>
  <c r="I157" i="5"/>
  <c r="I163" i="5"/>
  <c r="I164" i="5"/>
  <c r="I166" i="5"/>
  <c r="I170" i="5"/>
  <c r="I173" i="5"/>
  <c r="I178" i="5"/>
  <c r="I179" i="5"/>
  <c r="I180" i="5"/>
  <c r="I182" i="5"/>
  <c r="I184" i="5"/>
  <c r="I187" i="5"/>
  <c r="I191" i="5"/>
  <c r="I194" i="5"/>
  <c r="I198" i="5"/>
  <c r="I199" i="5"/>
  <c r="I200" i="5"/>
  <c r="I201" i="5"/>
  <c r="I203" i="5"/>
  <c r="I204" i="5"/>
  <c r="I205" i="5"/>
  <c r="I206" i="5"/>
  <c r="I208" i="5"/>
  <c r="I216" i="5"/>
  <c r="I223" i="5"/>
  <c r="I230" i="5"/>
  <c r="I238" i="5"/>
  <c r="I243" i="5"/>
  <c r="I247" i="5"/>
  <c r="I251" i="5"/>
  <c r="I255" i="5"/>
  <c r="I259" i="5"/>
  <c r="I261" i="5"/>
  <c r="I262" i="5"/>
  <c r="I263" i="5"/>
  <c r="I264" i="5"/>
  <c r="I267" i="5"/>
  <c r="I268" i="5"/>
  <c r="I271" i="5"/>
  <c r="I272" i="5"/>
  <c r="I275" i="5"/>
  <c r="I276" i="5"/>
  <c r="I277" i="5"/>
  <c r="I279" i="5"/>
  <c r="I282" i="5"/>
  <c r="I283" i="5"/>
  <c r="I285" i="5"/>
  <c r="I287" i="5"/>
  <c r="I288" i="5"/>
  <c r="I289" i="5"/>
  <c r="I291" i="5"/>
  <c r="I292" i="5"/>
  <c r="I295" i="5"/>
  <c r="I297" i="5"/>
  <c r="I299" i="5"/>
  <c r="I300" i="5"/>
  <c r="I301" i="5"/>
  <c r="I302" i="5"/>
  <c r="I303" i="5"/>
  <c r="I304" i="5"/>
  <c r="I307" i="5"/>
  <c r="I308" i="5"/>
  <c r="I309" i="5"/>
  <c r="I311" i="5"/>
  <c r="I315" i="5"/>
  <c r="I316" i="5"/>
  <c r="I319" i="5"/>
  <c r="I320" i="5"/>
  <c r="I321" i="5"/>
  <c r="I322" i="5"/>
  <c r="I323" i="5"/>
  <c r="I324" i="5"/>
  <c r="I325" i="5"/>
  <c r="I326" i="5"/>
  <c r="I327" i="5"/>
  <c r="I328" i="5"/>
  <c r="I330" i="5"/>
  <c r="I331" i="5"/>
  <c r="I332" i="5"/>
  <c r="I334" i="5"/>
  <c r="I335" i="5"/>
  <c r="I336" i="5"/>
  <c r="I338" i="5"/>
  <c r="I339" i="5"/>
  <c r="I340" i="5"/>
  <c r="I342" i="5"/>
  <c r="I343" i="5"/>
  <c r="I344" i="5"/>
  <c r="I346" i="5"/>
  <c r="I347" i="5"/>
  <c r="I348" i="5"/>
  <c r="I349" i="5"/>
  <c r="I350" i="5"/>
  <c r="I351" i="5"/>
  <c r="I352" i="5"/>
  <c r="I353" i="5"/>
  <c r="C633" i="4"/>
  <c r="C634" i="4"/>
  <c r="C635" i="4"/>
  <c r="C636" i="4"/>
  <c r="D2910" i="6"/>
  <c r="R6273" i="1"/>
  <c r="B2"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I318" i="5" l="1"/>
  <c r="I310" i="5"/>
  <c r="I294" i="5"/>
  <c r="I286" i="5"/>
  <c r="I278" i="5"/>
  <c r="I274" i="5"/>
  <c r="I270" i="5"/>
  <c r="I266" i="5"/>
  <c r="I258" i="5"/>
  <c r="I254" i="5"/>
  <c r="I250" i="5"/>
  <c r="I246" i="5"/>
  <c r="I242" i="5"/>
  <c r="I235" i="5"/>
  <c r="I228" i="5"/>
  <c r="I222" i="5"/>
  <c r="I214" i="5"/>
  <c r="I207" i="5"/>
  <c r="I151" i="5"/>
  <c r="I138" i="5"/>
  <c r="I127" i="5"/>
  <c r="I100" i="5"/>
  <c r="I34" i="5"/>
  <c r="I24" i="5"/>
  <c r="I314" i="5"/>
  <c r="I306" i="5"/>
  <c r="I298" i="5"/>
  <c r="I290" i="5"/>
  <c r="I345" i="5"/>
  <c r="I341" i="5"/>
  <c r="I337" i="5"/>
  <c r="I333" i="5"/>
  <c r="I329" i="5"/>
  <c r="I317" i="5"/>
  <c r="I313" i="5"/>
  <c r="I305" i="5"/>
  <c r="I293" i="5"/>
  <c r="I281" i="5"/>
  <c r="I273" i="5"/>
  <c r="I269" i="5"/>
  <c r="I265" i="5"/>
  <c r="I257" i="5"/>
  <c r="I253" i="5"/>
  <c r="I249" i="5"/>
  <c r="I245" i="5"/>
  <c r="I240" i="5"/>
  <c r="I234" i="5"/>
  <c r="I227" i="5"/>
  <c r="I219" i="5"/>
  <c r="I212" i="5"/>
  <c r="I202" i="5"/>
  <c r="I190" i="5"/>
  <c r="I183" i="5"/>
  <c r="I168" i="5"/>
  <c r="I159" i="5"/>
  <c r="I142" i="5"/>
  <c r="I115" i="5"/>
  <c r="I74" i="5"/>
  <c r="I28" i="5"/>
  <c r="I312" i="5"/>
  <c r="I296" i="5"/>
  <c r="I284" i="5"/>
  <c r="I280" i="5"/>
  <c r="I260" i="5"/>
  <c r="I256" i="5"/>
  <c r="I252" i="5"/>
  <c r="I248" i="5"/>
  <c r="I244" i="5"/>
  <c r="I239" i="5"/>
  <c r="I232" i="5"/>
  <c r="I224" i="5"/>
  <c r="I218" i="5"/>
  <c r="I211" i="5"/>
  <c r="I195" i="5"/>
  <c r="I188" i="5"/>
  <c r="I174" i="5"/>
  <c r="I158" i="5"/>
  <c r="I120" i="5"/>
  <c r="I114" i="5"/>
  <c r="I108" i="5"/>
  <c r="I88" i="5"/>
  <c r="I72" i="5"/>
  <c r="I48" i="5"/>
  <c r="O6182" i="1"/>
  <c r="O6178" i="1"/>
  <c r="O6174" i="1"/>
  <c r="O6170" i="1"/>
  <c r="O6166" i="1"/>
  <c r="O6162" i="1"/>
  <c r="O6158" i="1"/>
  <c r="O6154" i="1"/>
  <c r="O6150" i="1"/>
  <c r="O6146" i="1"/>
  <c r="O5646" i="1"/>
  <c r="O5642" i="1"/>
  <c r="O5638" i="1"/>
  <c r="O5634" i="1"/>
  <c r="O5630" i="1"/>
  <c r="O5626" i="1"/>
  <c r="O5622" i="1"/>
  <c r="O5618" i="1"/>
  <c r="O5614" i="1"/>
  <c r="O5274" i="1"/>
  <c r="O5270" i="1"/>
  <c r="O5266" i="1"/>
  <c r="O5262" i="1"/>
  <c r="O5258" i="1"/>
  <c r="O5254" i="1"/>
  <c r="O5250" i="1"/>
  <c r="O5246" i="1"/>
  <c r="O5242" i="1"/>
  <c r="O5238" i="1"/>
  <c r="O5234" i="1"/>
  <c r="O5230" i="1"/>
  <c r="O5226" i="1"/>
  <c r="O5222" i="1"/>
  <c r="O5218" i="1"/>
  <c r="M5610" i="1"/>
  <c r="O5610" i="1"/>
  <c r="M5606" i="1"/>
  <c r="O5606" i="1"/>
  <c r="M5602" i="1"/>
  <c r="O5602" i="1"/>
  <c r="M5598" i="1"/>
  <c r="O5598" i="1"/>
  <c r="M5594" i="1"/>
  <c r="O5594" i="1"/>
  <c r="M5590" i="1"/>
  <c r="O5590" i="1"/>
  <c r="M5586" i="1"/>
  <c r="O5586" i="1"/>
  <c r="M5582" i="1"/>
  <c r="O5582" i="1"/>
  <c r="M5578" i="1"/>
  <c r="O5578" i="1"/>
  <c r="M5574" i="1"/>
  <c r="O5574" i="1"/>
  <c r="M5570" i="1"/>
  <c r="O5570" i="1"/>
  <c r="M5566" i="1"/>
  <c r="O5566" i="1"/>
  <c r="M5562" i="1"/>
  <c r="O5562" i="1"/>
  <c r="M5558" i="1"/>
  <c r="O5558" i="1"/>
  <c r="M5554" i="1"/>
  <c r="O5554" i="1"/>
  <c r="M5550" i="1"/>
  <c r="O5550" i="1"/>
  <c r="M5546" i="1"/>
  <c r="O5546" i="1"/>
  <c r="M5542" i="1"/>
  <c r="O5542" i="1"/>
  <c r="M5538" i="1"/>
  <c r="O5538" i="1"/>
  <c r="M5534" i="1"/>
  <c r="O5534" i="1"/>
  <c r="M5530" i="1"/>
  <c r="O5530" i="1"/>
  <c r="M5526" i="1"/>
  <c r="O5526" i="1"/>
  <c r="M5522" i="1"/>
  <c r="O5522" i="1"/>
  <c r="M5518" i="1"/>
  <c r="O5518" i="1"/>
  <c r="M5514" i="1"/>
  <c r="O5514" i="1"/>
  <c r="M5510" i="1"/>
  <c r="O5510" i="1"/>
  <c r="M5506" i="1"/>
  <c r="O5506" i="1"/>
  <c r="M5502" i="1"/>
  <c r="O5502" i="1"/>
  <c r="M5498" i="1"/>
  <c r="O5498" i="1"/>
  <c r="M5494" i="1"/>
  <c r="O5494" i="1"/>
  <c r="M5490" i="1"/>
  <c r="O5490" i="1"/>
  <c r="M5486" i="1"/>
  <c r="O5486" i="1"/>
  <c r="M5482" i="1"/>
  <c r="O5482" i="1"/>
  <c r="M5478" i="1"/>
  <c r="O5478" i="1"/>
  <c r="M5474" i="1"/>
  <c r="O5474" i="1"/>
  <c r="M5470" i="1"/>
  <c r="O5470" i="1"/>
  <c r="M5466" i="1"/>
  <c r="O5466" i="1"/>
  <c r="M5462" i="1"/>
  <c r="O5462" i="1"/>
  <c r="M5458" i="1"/>
  <c r="O5458" i="1"/>
  <c r="M5454" i="1"/>
  <c r="O5454" i="1"/>
  <c r="M5450" i="1"/>
  <c r="O5450" i="1"/>
  <c r="M5446" i="1"/>
  <c r="O5446" i="1"/>
  <c r="M5442" i="1"/>
  <c r="O5442" i="1"/>
  <c r="M5438" i="1"/>
  <c r="O5438" i="1"/>
  <c r="M5434" i="1"/>
  <c r="O5434" i="1"/>
  <c r="M5430" i="1"/>
  <c r="O5430" i="1"/>
  <c r="M5426" i="1"/>
  <c r="O5426" i="1"/>
  <c r="M5422" i="1"/>
  <c r="O5422" i="1"/>
  <c r="M5418" i="1"/>
  <c r="O5418" i="1"/>
  <c r="M5414" i="1"/>
  <c r="O5414" i="1"/>
  <c r="M5410" i="1"/>
  <c r="O5410" i="1"/>
  <c r="M5406" i="1"/>
  <c r="O5406" i="1"/>
  <c r="M5402" i="1"/>
  <c r="O5402" i="1"/>
  <c r="M5398" i="1"/>
  <c r="O5398" i="1"/>
  <c r="M5394" i="1"/>
  <c r="O5394" i="1"/>
  <c r="M5390" i="1"/>
  <c r="O5390" i="1"/>
  <c r="M5386" i="1"/>
  <c r="O5386" i="1"/>
  <c r="M5382" i="1"/>
  <c r="O5382" i="1"/>
  <c r="M5378" i="1"/>
  <c r="O5378" i="1"/>
  <c r="M5374" i="1"/>
  <c r="O5374" i="1"/>
  <c r="M5370" i="1"/>
  <c r="O5370" i="1"/>
  <c r="M5366" i="1"/>
  <c r="O5366" i="1"/>
  <c r="M5362" i="1"/>
  <c r="O5362" i="1"/>
  <c r="M5358" i="1"/>
  <c r="O5358" i="1"/>
  <c r="M5354" i="1"/>
  <c r="O5354" i="1"/>
  <c r="M5350" i="1"/>
  <c r="O5350" i="1"/>
  <c r="M5346" i="1"/>
  <c r="O5346" i="1"/>
  <c r="M5342" i="1"/>
  <c r="O5342" i="1"/>
  <c r="M5338" i="1"/>
  <c r="O5338" i="1"/>
  <c r="M5334" i="1"/>
  <c r="O5334" i="1"/>
  <c r="M5330" i="1"/>
  <c r="O5330" i="1"/>
  <c r="M5326" i="1"/>
  <c r="O5326" i="1"/>
  <c r="M5322" i="1"/>
  <c r="O5322" i="1"/>
  <c r="M5318" i="1"/>
  <c r="O5318" i="1"/>
  <c r="M5314" i="1"/>
  <c r="O5314" i="1"/>
  <c r="M5310" i="1"/>
  <c r="O5310" i="1"/>
  <c r="M5306" i="1"/>
  <c r="O5306" i="1"/>
  <c r="M5302" i="1"/>
  <c r="O5302" i="1"/>
  <c r="M5298" i="1"/>
  <c r="O5298" i="1"/>
  <c r="M5294" i="1"/>
  <c r="O5294" i="1"/>
  <c r="M5290" i="1"/>
  <c r="O5290" i="1"/>
  <c r="M5286" i="1"/>
  <c r="O5286" i="1"/>
  <c r="M5282" i="1"/>
  <c r="O5282" i="1"/>
  <c r="M5278" i="1"/>
  <c r="O5278" i="1"/>
  <c r="I192" i="5"/>
  <c r="I176" i="5"/>
  <c r="I172" i="5"/>
  <c r="I167" i="5"/>
  <c r="I162" i="5"/>
  <c r="I122" i="5"/>
  <c r="I118" i="5"/>
  <c r="I107" i="5"/>
  <c r="I98" i="5"/>
  <c r="I86" i="5"/>
  <c r="I68" i="5"/>
  <c r="I63" i="5"/>
  <c r="I38" i="5"/>
  <c r="I2" i="5"/>
  <c r="I241" i="5"/>
  <c r="I236" i="5"/>
  <c r="I231" i="5"/>
  <c r="I226" i="5"/>
  <c r="I220" i="5"/>
  <c r="I215" i="5"/>
  <c r="I210" i="5"/>
  <c r="I196" i="5"/>
  <c r="I186" i="5"/>
  <c r="I175" i="5"/>
  <c r="I171" i="5"/>
  <c r="I160" i="5"/>
  <c r="I156" i="5"/>
  <c r="I130" i="5"/>
  <c r="I95" i="5"/>
  <c r="I67" i="5"/>
  <c r="I62" i="5"/>
  <c r="I20" i="5"/>
  <c r="O5802" i="1"/>
  <c r="O5798" i="1"/>
  <c r="O5794" i="1"/>
  <c r="O5790" i="1"/>
  <c r="O5786" i="1"/>
  <c r="O5782" i="1"/>
  <c r="O5778" i="1"/>
  <c r="O5774" i="1"/>
  <c r="O5770" i="1"/>
  <c r="O5766" i="1"/>
  <c r="O5762" i="1"/>
  <c r="O5758" i="1"/>
  <c r="O5754" i="1"/>
  <c r="O5750" i="1"/>
  <c r="O5746" i="1"/>
  <c r="O5742" i="1"/>
  <c r="O5738" i="1"/>
  <c r="O5734" i="1"/>
  <c r="O5730" i="1"/>
  <c r="O5726" i="1"/>
  <c r="O5722" i="1"/>
  <c r="O5718" i="1"/>
  <c r="O5714" i="1"/>
  <c r="O5710" i="1"/>
  <c r="O5706" i="1"/>
  <c r="O5702" i="1"/>
  <c r="O5698" i="1"/>
  <c r="O5694" i="1"/>
  <c r="O5690" i="1"/>
  <c r="O5686" i="1"/>
  <c r="O5682" i="1"/>
  <c r="O5678" i="1"/>
  <c r="O5674" i="1"/>
  <c r="O5670" i="1"/>
  <c r="O5666" i="1"/>
  <c r="O5662" i="1"/>
  <c r="O5658" i="1"/>
  <c r="O5654" i="1"/>
  <c r="O5650" i="1"/>
  <c r="G1912" i="6"/>
  <c r="G3642" i="6"/>
  <c r="M6142" i="1"/>
  <c r="O6142" i="1"/>
  <c r="M6138" i="1"/>
  <c r="O6138" i="1"/>
  <c r="M6134" i="1"/>
  <c r="O6134" i="1"/>
  <c r="M6130" i="1"/>
  <c r="O6130" i="1"/>
  <c r="M6126" i="1"/>
  <c r="O6126" i="1"/>
  <c r="M6122" i="1"/>
  <c r="O6122" i="1"/>
  <c r="M6118" i="1"/>
  <c r="O6118" i="1"/>
  <c r="M6114" i="1"/>
  <c r="O6114" i="1"/>
  <c r="M6110" i="1"/>
  <c r="O6110" i="1"/>
  <c r="M6106" i="1"/>
  <c r="O6106" i="1"/>
  <c r="M6102" i="1"/>
  <c r="O6102" i="1"/>
  <c r="M6098" i="1"/>
  <c r="O6098" i="1"/>
  <c r="M6094" i="1"/>
  <c r="O6094" i="1"/>
  <c r="M6090" i="1"/>
  <c r="O6090" i="1"/>
  <c r="M6086" i="1"/>
  <c r="O6086" i="1"/>
  <c r="M6082" i="1"/>
  <c r="O6082" i="1"/>
  <c r="M6078" i="1"/>
  <c r="O6078" i="1"/>
  <c r="M6074" i="1"/>
  <c r="O6074" i="1"/>
  <c r="M6070" i="1"/>
  <c r="O6070" i="1"/>
  <c r="M6066" i="1"/>
  <c r="O6066" i="1"/>
  <c r="M6062" i="1"/>
  <c r="O6062" i="1"/>
  <c r="M6058" i="1"/>
  <c r="O6058" i="1"/>
  <c r="M6054" i="1"/>
  <c r="O6054" i="1"/>
  <c r="M6050" i="1"/>
  <c r="O6050" i="1"/>
  <c r="M6046" i="1"/>
  <c r="O6046" i="1"/>
  <c r="M6042" i="1"/>
  <c r="O6042" i="1"/>
  <c r="M6038" i="1"/>
  <c r="O6038" i="1"/>
  <c r="M6034" i="1"/>
  <c r="O6034" i="1"/>
  <c r="M6030" i="1"/>
  <c r="O6030" i="1"/>
  <c r="M6026" i="1"/>
  <c r="O6026" i="1"/>
  <c r="M6022" i="1"/>
  <c r="O6022" i="1"/>
  <c r="M6018" i="1"/>
  <c r="O6018" i="1"/>
  <c r="M6014" i="1"/>
  <c r="O6014" i="1"/>
  <c r="M6010" i="1"/>
  <c r="O6010" i="1"/>
  <c r="M6006" i="1"/>
  <c r="O6006" i="1"/>
  <c r="M6002" i="1"/>
  <c r="O6002" i="1"/>
  <c r="M5998" i="1"/>
  <c r="O5998" i="1"/>
  <c r="M5994" i="1"/>
  <c r="O5994" i="1"/>
  <c r="M5990" i="1"/>
  <c r="O5990" i="1"/>
  <c r="M5986" i="1"/>
  <c r="O5986" i="1"/>
  <c r="M5982" i="1"/>
  <c r="O5982" i="1"/>
  <c r="M5978" i="1"/>
  <c r="O5978" i="1"/>
  <c r="M5974" i="1"/>
  <c r="O5974" i="1"/>
  <c r="M5970" i="1"/>
  <c r="O5970" i="1"/>
  <c r="M5966" i="1"/>
  <c r="O5966" i="1"/>
  <c r="M5962" i="1"/>
  <c r="O5962" i="1"/>
  <c r="M5958" i="1"/>
  <c r="O5958" i="1"/>
  <c r="M5954" i="1"/>
  <c r="O5954" i="1"/>
  <c r="M5950" i="1"/>
  <c r="O5950" i="1"/>
  <c r="M5946" i="1"/>
  <c r="O5946" i="1"/>
  <c r="M5942" i="1"/>
  <c r="O5942" i="1"/>
  <c r="M5938" i="1"/>
  <c r="O5938" i="1"/>
  <c r="M5934" i="1"/>
  <c r="O5934" i="1"/>
  <c r="M5930" i="1"/>
  <c r="O5930" i="1"/>
  <c r="M5926" i="1"/>
  <c r="O5926" i="1"/>
  <c r="M5922" i="1"/>
  <c r="O5922" i="1"/>
  <c r="M5918" i="1"/>
  <c r="O5918" i="1"/>
  <c r="M5914" i="1"/>
  <c r="O5914" i="1"/>
  <c r="M5910" i="1"/>
  <c r="O5910" i="1"/>
  <c r="M5906" i="1"/>
  <c r="O5906" i="1"/>
  <c r="M5902" i="1"/>
  <c r="O5902" i="1"/>
  <c r="M5898" i="1"/>
  <c r="O5898" i="1"/>
  <c r="M5894" i="1"/>
  <c r="O5894" i="1"/>
  <c r="M5890" i="1"/>
  <c r="O5890" i="1"/>
  <c r="M5886" i="1"/>
  <c r="O5886" i="1"/>
  <c r="M5882" i="1"/>
  <c r="O5882" i="1"/>
  <c r="M5878" i="1"/>
  <c r="O5878" i="1"/>
  <c r="M5874" i="1"/>
  <c r="O5874" i="1"/>
  <c r="M5870" i="1"/>
  <c r="O5870" i="1"/>
  <c r="M5866" i="1"/>
  <c r="O5866" i="1"/>
  <c r="M5862" i="1"/>
  <c r="O5862" i="1"/>
  <c r="M5858" i="1"/>
  <c r="O5858" i="1"/>
  <c r="M5854" i="1"/>
  <c r="O5854" i="1"/>
  <c r="M5850" i="1"/>
  <c r="O5850" i="1"/>
  <c r="M5846" i="1"/>
  <c r="O5846" i="1"/>
  <c r="M5842" i="1"/>
  <c r="O5842" i="1"/>
  <c r="M5838" i="1"/>
  <c r="O5838" i="1"/>
  <c r="M5834" i="1"/>
  <c r="O5834" i="1"/>
  <c r="M5830" i="1"/>
  <c r="O5830" i="1"/>
  <c r="M5826" i="1"/>
  <c r="O5826" i="1"/>
  <c r="M5822" i="1"/>
  <c r="O5822" i="1"/>
  <c r="M5818" i="1"/>
  <c r="O5818" i="1"/>
  <c r="M5814" i="1"/>
  <c r="O5814" i="1"/>
  <c r="M5810" i="1"/>
  <c r="O5810" i="1"/>
  <c r="I96" i="5"/>
  <c r="I92" i="5"/>
  <c r="I76" i="5"/>
  <c r="I71" i="5"/>
  <c r="I52" i="5"/>
  <c r="I47" i="5"/>
  <c r="I42" i="5"/>
  <c r="I27" i="5"/>
  <c r="I23" i="5"/>
  <c r="I80" i="5"/>
  <c r="I75" i="5"/>
  <c r="I70" i="5"/>
  <c r="I51" i="5"/>
  <c r="I35" i="5"/>
  <c r="I39" i="5"/>
  <c r="I3" i="5"/>
  <c r="O6266" i="1"/>
  <c r="O6262" i="1"/>
  <c r="O6258" i="1"/>
  <c r="O6254" i="1"/>
  <c r="O6250" i="1"/>
  <c r="O6246" i="1"/>
  <c r="O6242" i="1"/>
  <c r="O6238" i="1"/>
  <c r="O6234" i="1"/>
  <c r="O6230" i="1"/>
  <c r="O6226" i="1"/>
  <c r="O6222" i="1"/>
  <c r="O6218" i="1"/>
  <c r="O6214" i="1"/>
  <c r="O6210" i="1"/>
  <c r="O6206" i="1"/>
  <c r="O6202" i="1"/>
  <c r="O6198" i="1"/>
  <c r="O6194" i="1"/>
  <c r="O6190" i="1"/>
  <c r="O6186" i="1"/>
  <c r="O5806" i="1"/>
  <c r="I237" i="5"/>
  <c r="I233" i="5"/>
  <c r="I229" i="5"/>
  <c r="I225" i="5"/>
  <c r="I221" i="5"/>
  <c r="I217" i="5"/>
  <c r="I213" i="5"/>
  <c r="I209" i="5"/>
  <c r="I197" i="5"/>
  <c r="I193" i="5"/>
  <c r="I189" i="5"/>
  <c r="I185" i="5"/>
  <c r="I181" i="5"/>
  <c r="I177" i="5"/>
  <c r="I169" i="5"/>
  <c r="I165" i="5"/>
  <c r="I161" i="5"/>
  <c r="I141" i="5"/>
  <c r="I133" i="5"/>
  <c r="I129" i="5"/>
  <c r="I117" i="5"/>
  <c r="I113" i="5"/>
  <c r="I109" i="5"/>
  <c r="I101" i="5"/>
  <c r="I97" i="5"/>
  <c r="I89" i="5"/>
  <c r="I85" i="5"/>
  <c r="I81" i="5"/>
  <c r="I77" i="5"/>
  <c r="I73" i="5"/>
  <c r="I69" i="5"/>
  <c r="I65" i="5"/>
  <c r="I61" i="5"/>
  <c r="I49" i="5"/>
  <c r="I45" i="5"/>
  <c r="I41" i="5"/>
  <c r="I37" i="5"/>
  <c r="I29" i="5"/>
  <c r="I13" i="5"/>
  <c r="I9" i="5"/>
  <c r="K58" i="5"/>
  <c r="K18" i="5"/>
  <c r="K2" i="5"/>
  <c r="G3578" i="6"/>
  <c r="G258" i="6"/>
  <c r="G2809" i="6"/>
  <c r="G3834" i="6"/>
  <c r="G194" i="6"/>
  <c r="G3770" i="6"/>
  <c r="G3514" i="6"/>
  <c r="G2296" i="6"/>
  <c r="G130" i="6"/>
  <c r="G3706" i="6"/>
  <c r="G3323" i="6"/>
  <c r="G1767" i="6"/>
  <c r="G66" i="6"/>
  <c r="G3067" i="6"/>
  <c r="G242" i="6"/>
  <c r="G178" i="6"/>
  <c r="G114" i="6"/>
  <c r="G50" i="6"/>
  <c r="G3818" i="6"/>
  <c r="G3754" i="6"/>
  <c r="G3690" i="6"/>
  <c r="G3626" i="6"/>
  <c r="G3562" i="6"/>
  <c r="G3498" i="6"/>
  <c r="G3259" i="6"/>
  <c r="G3003" i="6"/>
  <c r="G2680" i="6"/>
  <c r="G2168" i="6"/>
  <c r="G1425" i="6"/>
  <c r="G290" i="6"/>
  <c r="G226" i="6"/>
  <c r="G162" i="6"/>
  <c r="G98" i="6"/>
  <c r="G34" i="6"/>
  <c r="G3802" i="6"/>
  <c r="G3738" i="6"/>
  <c r="G3674" i="6"/>
  <c r="G3610" i="6"/>
  <c r="G3546" i="6"/>
  <c r="G3451" i="6"/>
  <c r="G3195" i="6"/>
  <c r="G2939" i="6"/>
  <c r="G2552" i="6"/>
  <c r="G2040" i="6"/>
  <c r="G1013" i="6"/>
  <c r="G274" i="6"/>
  <c r="G210" i="6"/>
  <c r="G146" i="6"/>
  <c r="G82" i="6"/>
  <c r="G18" i="6"/>
  <c r="G3786" i="6"/>
  <c r="G3722" i="6"/>
  <c r="G3658" i="6"/>
  <c r="G3594" i="6"/>
  <c r="G3530" i="6"/>
  <c r="G3387" i="6"/>
  <c r="G3131" i="6"/>
  <c r="G2875" i="6"/>
  <c r="G2424" i="6"/>
  <c r="G317" i="6"/>
  <c r="M10" i="1"/>
  <c r="G627" i="6"/>
  <c r="G885" i="6"/>
  <c r="G1051" i="6"/>
  <c r="G1164" i="6"/>
  <c r="G1275" i="6"/>
  <c r="G1361" i="6"/>
  <c r="G1447" i="6"/>
  <c r="G1532" i="6"/>
  <c r="G1618" i="6"/>
  <c r="G1703" i="6"/>
  <c r="G1783" i="6"/>
  <c r="G1824" i="6"/>
  <c r="G1856" i="6"/>
  <c r="G1888" i="6"/>
  <c r="G1920" i="6"/>
  <c r="G1952" i="6"/>
  <c r="G1984" i="6"/>
  <c r="G2016" i="6"/>
  <c r="G2048" i="6"/>
  <c r="G2080" i="6"/>
  <c r="G2112" i="6"/>
  <c r="G2144" i="6"/>
  <c r="G2176" i="6"/>
  <c r="G2208" i="6"/>
  <c r="G2240" i="6"/>
  <c r="G2272" i="6"/>
  <c r="G2304" i="6"/>
  <c r="G2336" i="6"/>
  <c r="G2368" i="6"/>
  <c r="G2400" i="6"/>
  <c r="G2432" i="6"/>
  <c r="G2464" i="6"/>
  <c r="G2496" i="6"/>
  <c r="G2528" i="6"/>
  <c r="G2560" i="6"/>
  <c r="G2592" i="6"/>
  <c r="G2624" i="6"/>
  <c r="G2656" i="6"/>
  <c r="G2688" i="6"/>
  <c r="G2721" i="6"/>
  <c r="G2753" i="6"/>
  <c r="G2785" i="6"/>
  <c r="G2815" i="6"/>
  <c r="G2831" i="6"/>
  <c r="G2847" i="6"/>
  <c r="G2863" i="6"/>
  <c r="G2879" i="6"/>
  <c r="G2895" i="6"/>
  <c r="G2911" i="6"/>
  <c r="G2927" i="6"/>
  <c r="G2943" i="6"/>
  <c r="G2959" i="6"/>
  <c r="G2975" i="6"/>
  <c r="G2991" i="6"/>
  <c r="G3007" i="6"/>
  <c r="G3023" i="6"/>
  <c r="G3039" i="6"/>
  <c r="G3055" i="6"/>
  <c r="G3071" i="6"/>
  <c r="G3087" i="6"/>
  <c r="G3103" i="6"/>
  <c r="G3119" i="6"/>
  <c r="G3135" i="6"/>
  <c r="G3151" i="6"/>
  <c r="G3167" i="6"/>
  <c r="G3183" i="6"/>
  <c r="G3199" i="6"/>
  <c r="G3215" i="6"/>
  <c r="G3231" i="6"/>
  <c r="G3247" i="6"/>
  <c r="G3263" i="6"/>
  <c r="G3279" i="6"/>
  <c r="G3295" i="6"/>
  <c r="G3311" i="6"/>
  <c r="G3327" i="6"/>
  <c r="G3343" i="6"/>
  <c r="G3359" i="6"/>
  <c r="G3375" i="6"/>
  <c r="G3391" i="6"/>
  <c r="G3407" i="6"/>
  <c r="G3423" i="6"/>
  <c r="G3439" i="6"/>
  <c r="G3455" i="6"/>
  <c r="G3471" i="6"/>
  <c r="G3487" i="6"/>
  <c r="G3500" i="6"/>
  <c r="G3508" i="6"/>
  <c r="G3516" i="6"/>
  <c r="G3524" i="6"/>
  <c r="G3532" i="6"/>
  <c r="G3540" i="6"/>
  <c r="G3548" i="6"/>
  <c r="G3556" i="6"/>
  <c r="G3564" i="6"/>
  <c r="G3572" i="6"/>
  <c r="G3580" i="6"/>
  <c r="G3588" i="6"/>
  <c r="G3596" i="6"/>
  <c r="G3604" i="6"/>
  <c r="G3612" i="6"/>
  <c r="G3620" i="6"/>
  <c r="G3628" i="6"/>
  <c r="G3636" i="6"/>
  <c r="G3644" i="6"/>
  <c r="G3652" i="6"/>
  <c r="G3660" i="6"/>
  <c r="G3668" i="6"/>
  <c r="G3676" i="6"/>
  <c r="G3684" i="6"/>
  <c r="G3692" i="6"/>
  <c r="G3700" i="6"/>
  <c r="G3708" i="6"/>
  <c r="G3716" i="6"/>
  <c r="G3724" i="6"/>
  <c r="G3732" i="6"/>
  <c r="G3740" i="6"/>
  <c r="G3748" i="6"/>
  <c r="G3756" i="6"/>
  <c r="G3764" i="6"/>
  <c r="G3772" i="6"/>
  <c r="G3780" i="6"/>
  <c r="G3788" i="6"/>
  <c r="G3796" i="6"/>
  <c r="G3804" i="6"/>
  <c r="G3812" i="6"/>
  <c r="G3820" i="6"/>
  <c r="G3828" i="6"/>
  <c r="G4" i="6"/>
  <c r="G12" i="6"/>
  <c r="G20" i="6"/>
  <c r="G28" i="6"/>
  <c r="G36" i="6"/>
  <c r="G44" i="6"/>
  <c r="G52" i="6"/>
  <c r="G60" i="6"/>
  <c r="G68" i="6"/>
  <c r="G76" i="6"/>
  <c r="G84" i="6"/>
  <c r="G92" i="6"/>
  <c r="G100" i="6"/>
  <c r="G108" i="6"/>
  <c r="G116" i="6"/>
  <c r="G124" i="6"/>
  <c r="G132" i="6"/>
  <c r="G140" i="6"/>
  <c r="G148" i="6"/>
  <c r="G156" i="6"/>
  <c r="G164" i="6"/>
  <c r="G172" i="6"/>
  <c r="G180" i="6"/>
  <c r="G188" i="6"/>
  <c r="G196" i="6"/>
  <c r="G204" i="6"/>
  <c r="G212" i="6"/>
  <c r="G220" i="6"/>
  <c r="G228" i="6"/>
  <c r="G236" i="6"/>
  <c r="G244" i="6"/>
  <c r="G252" i="6"/>
  <c r="G260" i="6"/>
  <c r="G268" i="6"/>
  <c r="G276" i="6"/>
  <c r="G284" i="6"/>
  <c r="G292" i="6"/>
  <c r="G300" i="6"/>
  <c r="G308" i="6"/>
  <c r="G701" i="6"/>
  <c r="G928" i="6"/>
  <c r="G1079" i="6"/>
  <c r="G1192" i="6"/>
  <c r="G1297" i="6"/>
  <c r="G1382" i="6"/>
  <c r="G1468" i="6"/>
  <c r="G1554" i="6"/>
  <c r="G1639" i="6"/>
  <c r="G1724" i="6"/>
  <c r="G1794" i="6"/>
  <c r="G1832" i="6"/>
  <c r="G1864" i="6"/>
  <c r="G1896" i="6"/>
  <c r="G1928" i="6"/>
  <c r="G1960" i="6"/>
  <c r="G1992" i="6"/>
  <c r="G2024" i="6"/>
  <c r="G2056" i="6"/>
  <c r="G2088" i="6"/>
  <c r="G2120" i="6"/>
  <c r="G2152" i="6"/>
  <c r="G2184" i="6"/>
  <c r="G2216" i="6"/>
  <c r="G2248" i="6"/>
  <c r="G2280" i="6"/>
  <c r="G2312" i="6"/>
  <c r="G2344" i="6"/>
  <c r="G2376" i="6"/>
  <c r="G2408" i="6"/>
  <c r="G2440" i="6"/>
  <c r="G2472" i="6"/>
  <c r="G2504" i="6"/>
  <c r="G2536" i="6"/>
  <c r="G2568" i="6"/>
  <c r="G2600" i="6"/>
  <c r="G2632" i="6"/>
  <c r="G2664" i="6"/>
  <c r="G2696" i="6"/>
  <c r="G2729" i="6"/>
  <c r="G2761" i="6"/>
  <c r="G2793" i="6"/>
  <c r="G2819" i="6"/>
  <c r="G2835" i="6"/>
  <c r="G2851" i="6"/>
  <c r="G2867" i="6"/>
  <c r="G2883" i="6"/>
  <c r="G2899" i="6"/>
  <c r="G2915" i="6"/>
  <c r="G2931" i="6"/>
  <c r="G2947" i="6"/>
  <c r="G2963" i="6"/>
  <c r="G2979" i="6"/>
  <c r="G2995" i="6"/>
  <c r="G3011" i="6"/>
  <c r="G3027" i="6"/>
  <c r="G3043" i="6"/>
  <c r="G3059" i="6"/>
  <c r="G3075" i="6"/>
  <c r="G3091" i="6"/>
  <c r="G3107" i="6"/>
  <c r="G3123" i="6"/>
  <c r="G3139" i="6"/>
  <c r="G3155" i="6"/>
  <c r="G3171" i="6"/>
  <c r="G3187" i="6"/>
  <c r="G3203" i="6"/>
  <c r="G3219" i="6"/>
  <c r="G3235" i="6"/>
  <c r="G3251" i="6"/>
  <c r="G3267" i="6"/>
  <c r="G3283" i="6"/>
  <c r="G3299" i="6"/>
  <c r="G3315" i="6"/>
  <c r="G3331" i="6"/>
  <c r="G3347" i="6"/>
  <c r="G3363" i="6"/>
  <c r="G3379" i="6"/>
  <c r="G3395" i="6"/>
  <c r="G3411" i="6"/>
  <c r="G3427" i="6"/>
  <c r="G3443" i="6"/>
  <c r="G3459" i="6"/>
  <c r="G3475" i="6"/>
  <c r="G427" i="6"/>
  <c r="G771" i="6"/>
  <c r="G971" i="6"/>
  <c r="G1107" i="6"/>
  <c r="G1221" i="6"/>
  <c r="G1318" i="6"/>
  <c r="G1403" i="6"/>
  <c r="G1490" i="6"/>
  <c r="G1575" i="6"/>
  <c r="G1660" i="6"/>
  <c r="G1746" i="6"/>
  <c r="G1804" i="6"/>
  <c r="G1840" i="6"/>
  <c r="G1872" i="6"/>
  <c r="G1904" i="6"/>
  <c r="G1936" i="6"/>
  <c r="G1968" i="6"/>
  <c r="G2000" i="6"/>
  <c r="G2032" i="6"/>
  <c r="G2064" i="6"/>
  <c r="G2096" i="6"/>
  <c r="G2128" i="6"/>
  <c r="G2160" i="6"/>
  <c r="G2192" i="6"/>
  <c r="G2224" i="6"/>
  <c r="G2256" i="6"/>
  <c r="G2288" i="6"/>
  <c r="G2320" i="6"/>
  <c r="G2352" i="6"/>
  <c r="G2384" i="6"/>
  <c r="G2416" i="6"/>
  <c r="G2448" i="6"/>
  <c r="G2480" i="6"/>
  <c r="G2512" i="6"/>
  <c r="G2544" i="6"/>
  <c r="G2576" i="6"/>
  <c r="G2608" i="6"/>
  <c r="G2640" i="6"/>
  <c r="G2672" i="6"/>
  <c r="G2705" i="6"/>
  <c r="G2737" i="6"/>
  <c r="G2769" i="6"/>
  <c r="G2801" i="6"/>
  <c r="G2823" i="6"/>
  <c r="G2839" i="6"/>
  <c r="G2855" i="6"/>
  <c r="G2871" i="6"/>
  <c r="G2887" i="6"/>
  <c r="G2903" i="6"/>
  <c r="G2919" i="6"/>
  <c r="G2935" i="6"/>
  <c r="G2951" i="6"/>
  <c r="G2967" i="6"/>
  <c r="G2983" i="6"/>
  <c r="G2999" i="6"/>
  <c r="G3015" i="6"/>
  <c r="G3031" i="6"/>
  <c r="G3047" i="6"/>
  <c r="G3063" i="6"/>
  <c r="G3079" i="6"/>
  <c r="G3095" i="6"/>
  <c r="G3111" i="6"/>
  <c r="G3127" i="6"/>
  <c r="G3143" i="6"/>
  <c r="G3159" i="6"/>
  <c r="G3175" i="6"/>
  <c r="G3191" i="6"/>
  <c r="G3207" i="6"/>
  <c r="G3223" i="6"/>
  <c r="G3239" i="6"/>
  <c r="G3255" i="6"/>
  <c r="G3271" i="6"/>
  <c r="G3287" i="6"/>
  <c r="G3303" i="6"/>
  <c r="G3319" i="6"/>
  <c r="G3335" i="6"/>
  <c r="G3351" i="6"/>
  <c r="G3367" i="6"/>
  <c r="G3383" i="6"/>
  <c r="G3399" i="6"/>
  <c r="G3415" i="6"/>
  <c r="G3431" i="6"/>
  <c r="G3447" i="6"/>
  <c r="G3463" i="6"/>
  <c r="G3479" i="6"/>
  <c r="G3495" i="6"/>
  <c r="G3504" i="6"/>
  <c r="G3512" i="6"/>
  <c r="G3520" i="6"/>
  <c r="G3528" i="6"/>
  <c r="G3536" i="6"/>
  <c r="G3544" i="6"/>
  <c r="G3552" i="6"/>
  <c r="G3560" i="6"/>
  <c r="G3568" i="6"/>
  <c r="G3576" i="6"/>
  <c r="G3584" i="6"/>
  <c r="G3592" i="6"/>
  <c r="G3600" i="6"/>
  <c r="G3608" i="6"/>
  <c r="G3616" i="6"/>
  <c r="G3624" i="6"/>
  <c r="G3632" i="6"/>
  <c r="G3640" i="6"/>
  <c r="G3648" i="6"/>
  <c r="G3656" i="6"/>
  <c r="G3664" i="6"/>
  <c r="G3672" i="6"/>
  <c r="G3680" i="6"/>
  <c r="G3688" i="6"/>
  <c r="G3696" i="6"/>
  <c r="G3704" i="6"/>
  <c r="G3712" i="6"/>
  <c r="G3720" i="6"/>
  <c r="G3728" i="6"/>
  <c r="G3736" i="6"/>
  <c r="G3744" i="6"/>
  <c r="G3752" i="6"/>
  <c r="G3760" i="6"/>
  <c r="G3768" i="6"/>
  <c r="G3776" i="6"/>
  <c r="G3784" i="6"/>
  <c r="G3792" i="6"/>
  <c r="G3800" i="6"/>
  <c r="G3808" i="6"/>
  <c r="G3816" i="6"/>
  <c r="G3824" i="6"/>
  <c r="G3832" i="6"/>
  <c r="G8" i="6"/>
  <c r="G16" i="6"/>
  <c r="G24" i="6"/>
  <c r="G32" i="6"/>
  <c r="G40" i="6"/>
  <c r="G48" i="6"/>
  <c r="G56" i="6"/>
  <c r="G64" i="6"/>
  <c r="G72" i="6"/>
  <c r="G80" i="6"/>
  <c r="G88" i="6"/>
  <c r="G96" i="6"/>
  <c r="G104" i="6"/>
  <c r="G112" i="6"/>
  <c r="G120" i="6"/>
  <c r="G128" i="6"/>
  <c r="G136" i="6"/>
  <c r="G144" i="6"/>
  <c r="G152" i="6"/>
  <c r="G160" i="6"/>
  <c r="G168" i="6"/>
  <c r="G176" i="6"/>
  <c r="G184" i="6"/>
  <c r="G192" i="6"/>
  <c r="G200" i="6"/>
  <c r="G208" i="6"/>
  <c r="G216" i="6"/>
  <c r="G224" i="6"/>
  <c r="G232" i="6"/>
  <c r="G240" i="6"/>
  <c r="G248" i="6"/>
  <c r="G256" i="6"/>
  <c r="G264" i="6"/>
  <c r="G272" i="6"/>
  <c r="G280" i="6"/>
  <c r="G288" i="6"/>
  <c r="G296" i="6"/>
  <c r="G304" i="6"/>
  <c r="G302" i="6"/>
  <c r="G286" i="6"/>
  <c r="G270" i="6"/>
  <c r="G254" i="6"/>
  <c r="G238" i="6"/>
  <c r="G222" i="6"/>
  <c r="G206" i="6"/>
  <c r="G190" i="6"/>
  <c r="G174" i="6"/>
  <c r="G158" i="6"/>
  <c r="G142" i="6"/>
  <c r="G126" i="6"/>
  <c r="G110" i="6"/>
  <c r="G94" i="6"/>
  <c r="G78" i="6"/>
  <c r="G62" i="6"/>
  <c r="G46" i="6"/>
  <c r="G30" i="6"/>
  <c r="G14" i="6"/>
  <c r="G3830" i="6"/>
  <c r="G3814" i="6"/>
  <c r="G3798" i="6"/>
  <c r="G3782" i="6"/>
  <c r="G3766" i="6"/>
  <c r="G3750" i="6"/>
  <c r="G3734" i="6"/>
  <c r="G3718" i="6"/>
  <c r="G3702" i="6"/>
  <c r="G3686" i="6"/>
  <c r="G3670" i="6"/>
  <c r="G3654" i="6"/>
  <c r="G3638" i="6"/>
  <c r="G3622" i="6"/>
  <c r="G3606" i="6"/>
  <c r="G3590" i="6"/>
  <c r="G3574" i="6"/>
  <c r="G3558" i="6"/>
  <c r="G3542" i="6"/>
  <c r="G3526" i="6"/>
  <c r="G3510" i="6"/>
  <c r="G3491" i="6"/>
  <c r="G3435" i="6"/>
  <c r="G3371" i="6"/>
  <c r="G3307" i="6"/>
  <c r="G3243" i="6"/>
  <c r="G3179" i="6"/>
  <c r="G3115" i="6"/>
  <c r="G3051" i="6"/>
  <c r="G2987" i="6"/>
  <c r="G2923" i="6"/>
  <c r="G2859" i="6"/>
  <c r="G2777" i="6"/>
  <c r="G2648" i="6"/>
  <c r="G2520" i="6"/>
  <c r="G2392" i="6"/>
  <c r="G2264" i="6"/>
  <c r="G2136" i="6"/>
  <c r="G2008" i="6"/>
  <c r="G1880" i="6"/>
  <c r="G1682" i="6"/>
  <c r="G1339" i="6"/>
  <c r="G834" i="6"/>
  <c r="G298" i="6"/>
  <c r="G282" i="6"/>
  <c r="G266" i="6"/>
  <c r="G250" i="6"/>
  <c r="G234" i="6"/>
  <c r="G218" i="6"/>
  <c r="G202" i="6"/>
  <c r="G186" i="6"/>
  <c r="G170" i="6"/>
  <c r="G154" i="6"/>
  <c r="G138" i="6"/>
  <c r="G122" i="6"/>
  <c r="G106" i="6"/>
  <c r="G90" i="6"/>
  <c r="G74" i="6"/>
  <c r="G58" i="6"/>
  <c r="G42" i="6"/>
  <c r="G26" i="6"/>
  <c r="G10" i="6"/>
  <c r="G3826" i="6"/>
  <c r="G3810" i="6"/>
  <c r="G3794" i="6"/>
  <c r="G3778" i="6"/>
  <c r="G3762" i="6"/>
  <c r="G3746" i="6"/>
  <c r="G3730" i="6"/>
  <c r="G3714" i="6"/>
  <c r="G3698" i="6"/>
  <c r="G3682" i="6"/>
  <c r="G3666" i="6"/>
  <c r="G3650" i="6"/>
  <c r="G3634" i="6"/>
  <c r="G3618" i="6"/>
  <c r="G3602" i="6"/>
  <c r="G3586" i="6"/>
  <c r="G3570" i="6"/>
  <c r="G3554" i="6"/>
  <c r="G3538" i="6"/>
  <c r="G3522" i="6"/>
  <c r="G3506" i="6"/>
  <c r="G3483" i="6"/>
  <c r="G3419" i="6"/>
  <c r="G3355" i="6"/>
  <c r="G3291" i="6"/>
  <c r="G3227" i="6"/>
  <c r="G3163" i="6"/>
  <c r="G3099" i="6"/>
  <c r="G3035" i="6"/>
  <c r="G2971" i="6"/>
  <c r="G2907" i="6"/>
  <c r="G2843" i="6"/>
  <c r="G2745" i="6"/>
  <c r="G2616" i="6"/>
  <c r="G2488" i="6"/>
  <c r="G2360" i="6"/>
  <c r="G2232" i="6"/>
  <c r="G2104" i="6"/>
  <c r="G1976" i="6"/>
  <c r="G1848" i="6"/>
  <c r="G1596" i="6"/>
  <c r="G1249" i="6"/>
  <c r="G523" i="6"/>
  <c r="O6269" i="1"/>
  <c r="F5" i="7" s="1"/>
  <c r="G294" i="6"/>
  <c r="G278" i="6"/>
  <c r="G262" i="6"/>
  <c r="G246" i="6"/>
  <c r="G230" i="6"/>
  <c r="G214" i="6"/>
  <c r="G198" i="6"/>
  <c r="G182" i="6"/>
  <c r="G166" i="6"/>
  <c r="G150" i="6"/>
  <c r="G134" i="6"/>
  <c r="G118" i="6"/>
  <c r="G102" i="6"/>
  <c r="G86" i="6"/>
  <c r="G70" i="6"/>
  <c r="G54" i="6"/>
  <c r="G38" i="6"/>
  <c r="G22" i="6"/>
  <c r="G6" i="6"/>
  <c r="G3822" i="6"/>
  <c r="G3806" i="6"/>
  <c r="G3790" i="6"/>
  <c r="G3774" i="6"/>
  <c r="G3758" i="6"/>
  <c r="G3742" i="6"/>
  <c r="G3726" i="6"/>
  <c r="G3710" i="6"/>
  <c r="G3694" i="6"/>
  <c r="G3678" i="6"/>
  <c r="G3662" i="6"/>
  <c r="G3646" i="6"/>
  <c r="G3630" i="6"/>
  <c r="G3614" i="6"/>
  <c r="G3598" i="6"/>
  <c r="G3582" i="6"/>
  <c r="G3566" i="6"/>
  <c r="G3550" i="6"/>
  <c r="G3534" i="6"/>
  <c r="G3518" i="6"/>
  <c r="G3502" i="6"/>
  <c r="G3467" i="6"/>
  <c r="G3403" i="6"/>
  <c r="G3339" i="6"/>
  <c r="G3275" i="6"/>
  <c r="G3211" i="6"/>
  <c r="G3147" i="6"/>
  <c r="G3083" i="6"/>
  <c r="G3019" i="6"/>
  <c r="G2955" i="6"/>
  <c r="G2891" i="6"/>
  <c r="G2827" i="6"/>
  <c r="G2713" i="6"/>
  <c r="G2584" i="6"/>
  <c r="G2456" i="6"/>
  <c r="G2328" i="6"/>
  <c r="G2200" i="6"/>
  <c r="G2072" i="6"/>
  <c r="G1944" i="6"/>
  <c r="G1815" i="6"/>
  <c r="G1511" i="6"/>
  <c r="G1136" i="6"/>
  <c r="G322" i="6"/>
  <c r="G333" i="6"/>
  <c r="G341" i="6"/>
  <c r="G347" i="6"/>
  <c r="G357" i="6"/>
  <c r="G363" i="6"/>
  <c r="G371" i="6"/>
  <c r="G377" i="6"/>
  <c r="G381" i="6"/>
  <c r="G394" i="6"/>
  <c r="G403" i="6"/>
  <c r="G409" i="6"/>
  <c r="G421" i="6"/>
  <c r="G426" i="6"/>
  <c r="G434" i="6"/>
  <c r="G441" i="6"/>
  <c r="G446" i="6"/>
  <c r="G457" i="6"/>
  <c r="G462" i="6"/>
  <c r="G469" i="6"/>
  <c r="G479" i="6"/>
  <c r="G485" i="6"/>
  <c r="G493" i="6"/>
  <c r="G498" i="6"/>
  <c r="G502" i="6"/>
  <c r="G506" i="6"/>
  <c r="G514" i="6"/>
  <c r="G519" i="6"/>
  <c r="G526" i="6"/>
  <c r="G532" i="6"/>
  <c r="G541" i="6"/>
  <c r="G547" i="6"/>
  <c r="G553" i="6"/>
  <c r="G565" i="6"/>
  <c r="G573" i="6"/>
  <c r="G577" i="6"/>
  <c r="G585" i="6"/>
  <c r="G593" i="6"/>
  <c r="G602" i="6"/>
  <c r="G611" i="6"/>
  <c r="G615" i="6"/>
  <c r="G621" i="6"/>
  <c r="G629" i="6"/>
  <c r="G635" i="6"/>
  <c r="G642" i="6"/>
  <c r="G647" i="6"/>
  <c r="G653" i="6"/>
  <c r="G657" i="6"/>
  <c r="G662" i="6"/>
  <c r="G667" i="6"/>
  <c r="G672" i="6"/>
  <c r="G677" i="6"/>
  <c r="G682" i="6"/>
  <c r="G686" i="6"/>
  <c r="G691" i="6"/>
  <c r="G697" i="6"/>
  <c r="G702" i="6"/>
  <c r="G706" i="6"/>
  <c r="G711" i="6"/>
  <c r="G716" i="6"/>
  <c r="G721" i="6"/>
  <c r="G726" i="6"/>
  <c r="G731" i="6"/>
  <c r="G735" i="6"/>
  <c r="G740" i="6"/>
  <c r="G745" i="6"/>
  <c r="G750" i="6"/>
  <c r="G754" i="6"/>
  <c r="G759" i="6"/>
  <c r="G765" i="6"/>
  <c r="G770" i="6"/>
  <c r="G774" i="6"/>
  <c r="G778" i="6"/>
  <c r="G782" i="6"/>
  <c r="G787" i="6"/>
  <c r="G791" i="6"/>
  <c r="G796" i="6"/>
  <c r="G801" i="6"/>
  <c r="G805" i="6"/>
  <c r="G809" i="6"/>
  <c r="G814" i="6"/>
  <c r="G818" i="6"/>
  <c r="G822" i="6"/>
  <c r="G826" i="6"/>
  <c r="G831" i="6"/>
  <c r="G329" i="6"/>
  <c r="G335" i="6"/>
  <c r="G345" i="6"/>
  <c r="G359" i="6"/>
  <c r="G367" i="6"/>
  <c r="G376" i="6"/>
  <c r="G385" i="6"/>
  <c r="G401" i="6"/>
  <c r="G408" i="6"/>
  <c r="G423" i="6"/>
  <c r="G429" i="6"/>
  <c r="G440" i="6"/>
  <c r="G449" i="6"/>
  <c r="G459" i="6"/>
  <c r="G467" i="6"/>
  <c r="G481" i="6"/>
  <c r="G489" i="6"/>
  <c r="G497" i="6"/>
  <c r="G503" i="6"/>
  <c r="G511" i="6"/>
  <c r="G518" i="6"/>
  <c r="G527" i="6"/>
  <c r="G537" i="6"/>
  <c r="G546" i="6"/>
  <c r="G556" i="6"/>
  <c r="G571" i="6"/>
  <c r="G576" i="6"/>
  <c r="G587" i="6"/>
  <c r="G599" i="6"/>
  <c r="G609" i="6"/>
  <c r="G616" i="6"/>
  <c r="G625" i="6"/>
  <c r="G634" i="6"/>
  <c r="G643" i="6"/>
  <c r="G650" i="6"/>
  <c r="G656" i="6"/>
  <c r="G663" i="6"/>
  <c r="G670" i="6"/>
  <c r="G675" i="6"/>
  <c r="G683" i="6"/>
  <c r="G689" i="6"/>
  <c r="G695" i="6"/>
  <c r="G703" i="6"/>
  <c r="G709" i="6"/>
  <c r="G715" i="6"/>
  <c r="G722" i="6"/>
  <c r="G729" i="6"/>
  <c r="G734" i="6"/>
  <c r="G741" i="6"/>
  <c r="G747" i="6"/>
  <c r="G753" i="6"/>
  <c r="G761" i="6"/>
  <c r="G767" i="6"/>
  <c r="G773" i="6"/>
  <c r="G779" i="6"/>
  <c r="G785" i="6"/>
  <c r="G790" i="6"/>
  <c r="G797" i="6"/>
  <c r="G803" i="6"/>
  <c r="G808" i="6"/>
  <c r="G815" i="6"/>
  <c r="G820" i="6"/>
  <c r="G825" i="6"/>
  <c r="G833" i="6"/>
  <c r="G838" i="6"/>
  <c r="G842" i="6"/>
  <c r="G847" i="6"/>
  <c r="G852" i="6"/>
  <c r="G857" i="6"/>
  <c r="G862" i="6"/>
  <c r="G867" i="6"/>
  <c r="G873" i="6"/>
  <c r="G878" i="6"/>
  <c r="G882" i="6"/>
  <c r="G886" i="6"/>
  <c r="G890" i="6"/>
  <c r="G894" i="6"/>
  <c r="G898" i="6"/>
  <c r="G902" i="6"/>
  <c r="G906" i="6"/>
  <c r="G910" i="6"/>
  <c r="G914" i="6"/>
  <c r="G918" i="6"/>
  <c r="G922" i="6"/>
  <c r="G926" i="6"/>
  <c r="G930" i="6"/>
  <c r="G934" i="6"/>
  <c r="G938" i="6"/>
  <c r="G942" i="6"/>
  <c r="G946" i="6"/>
  <c r="G950" i="6"/>
  <c r="G954" i="6"/>
  <c r="G958" i="6"/>
  <c r="G962" i="6"/>
  <c r="G966" i="6"/>
  <c r="G970" i="6"/>
  <c r="G974" i="6"/>
  <c r="G978" i="6"/>
  <c r="G982" i="6"/>
  <c r="G986" i="6"/>
  <c r="G990" i="6"/>
  <c r="G994" i="6"/>
  <c r="G998" i="6"/>
  <c r="G1002" i="6"/>
  <c r="G1006" i="6"/>
  <c r="G1010" i="6"/>
  <c r="G1014" i="6"/>
  <c r="G1018" i="6"/>
  <c r="G1022" i="6"/>
  <c r="G1026" i="6"/>
  <c r="G1030" i="6"/>
  <c r="G1034" i="6"/>
  <c r="G1038" i="6"/>
  <c r="G1042" i="6"/>
  <c r="G1046" i="6"/>
  <c r="G1050" i="6"/>
  <c r="G1054" i="6"/>
  <c r="G1058" i="6"/>
  <c r="G1062" i="6"/>
  <c r="G1066" i="6"/>
  <c r="G1070" i="6"/>
  <c r="G1074" i="6"/>
  <c r="G1078" i="6"/>
  <c r="G1082" i="6"/>
  <c r="G1086" i="6"/>
  <c r="G1090" i="6"/>
  <c r="G1094" i="6"/>
  <c r="G1098" i="6"/>
  <c r="G1102" i="6"/>
  <c r="G1106" i="6"/>
  <c r="G1110" i="6"/>
  <c r="G1114" i="6"/>
  <c r="G1118" i="6"/>
  <c r="G1122" i="6"/>
  <c r="G1126" i="6"/>
  <c r="G1130" i="6"/>
  <c r="G1134" i="6"/>
  <c r="G1138" i="6"/>
  <c r="G1142" i="6"/>
  <c r="G1146" i="6"/>
  <c r="G1150" i="6"/>
  <c r="G1154" i="6"/>
  <c r="G1158" i="6"/>
  <c r="G1162" i="6"/>
  <c r="G1166" i="6"/>
  <c r="G1170" i="6"/>
  <c r="G1174" i="6"/>
  <c r="G1178" i="6"/>
  <c r="G1182" i="6"/>
  <c r="G1186" i="6"/>
  <c r="G1190" i="6"/>
  <c r="G1194" i="6"/>
  <c r="G1198" i="6"/>
  <c r="G1202" i="6"/>
  <c r="G1206" i="6"/>
  <c r="G1210" i="6"/>
  <c r="G1214" i="6"/>
  <c r="G1218" i="6"/>
  <c r="G1222" i="6"/>
  <c r="G1226" i="6"/>
  <c r="G1230" i="6"/>
  <c r="G1234" i="6"/>
  <c r="G1238" i="6"/>
  <c r="G1242" i="6"/>
  <c r="G1246" i="6"/>
  <c r="G1250" i="6"/>
  <c r="G1254" i="6"/>
  <c r="G1258" i="6"/>
  <c r="G1262" i="6"/>
  <c r="G1266" i="6"/>
  <c r="G330" i="6"/>
  <c r="G342" i="6"/>
  <c r="G353" i="6"/>
  <c r="G369" i="6"/>
  <c r="G379" i="6"/>
  <c r="G397" i="6"/>
  <c r="G410" i="6"/>
  <c r="G425" i="6"/>
  <c r="G437" i="6"/>
  <c r="G452" i="6"/>
  <c r="G463" i="6"/>
  <c r="G477" i="6"/>
  <c r="G492" i="6"/>
  <c r="G500" i="6"/>
  <c r="G509" i="6"/>
  <c r="G521" i="6"/>
  <c r="G529" i="6"/>
  <c r="G545" i="6"/>
  <c r="G557" i="6"/>
  <c r="G574" i="6"/>
  <c r="G583" i="6"/>
  <c r="G601" i="6"/>
  <c r="G613" i="6"/>
  <c r="G623" i="6"/>
  <c r="G637" i="6"/>
  <c r="G646" i="6"/>
  <c r="G655" i="6"/>
  <c r="G665" i="6"/>
  <c r="G673" i="6"/>
  <c r="G681" i="6"/>
  <c r="G690" i="6"/>
  <c r="G699" i="6"/>
  <c r="G707" i="6"/>
  <c r="G717" i="6"/>
  <c r="G725" i="6"/>
  <c r="G733" i="6"/>
  <c r="G742" i="6"/>
  <c r="G751" i="6"/>
  <c r="G758" i="6"/>
  <c r="G769" i="6"/>
  <c r="G776" i="6"/>
  <c r="G783" i="6"/>
  <c r="G793" i="6"/>
  <c r="G799" i="6"/>
  <c r="G807" i="6"/>
  <c r="G816" i="6"/>
  <c r="G823" i="6"/>
  <c r="G830" i="6"/>
  <c r="G839" i="6"/>
  <c r="G845" i="6"/>
  <c r="G851" i="6"/>
  <c r="G858" i="6"/>
  <c r="G865" i="6"/>
  <c r="G871" i="6"/>
  <c r="G879" i="6"/>
  <c r="G884" i="6"/>
  <c r="G889" i="6"/>
  <c r="G895" i="6"/>
  <c r="G900" i="6"/>
  <c r="G905" i="6"/>
  <c r="G911" i="6"/>
  <c r="G916" i="6"/>
  <c r="G921" i="6"/>
  <c r="G927" i="6"/>
  <c r="G932" i="6"/>
  <c r="G937" i="6"/>
  <c r="G943" i="6"/>
  <c r="G948" i="6"/>
  <c r="G953" i="6"/>
  <c r="G959" i="6"/>
  <c r="G964" i="6"/>
  <c r="G969" i="6"/>
  <c r="G975" i="6"/>
  <c r="G980" i="6"/>
  <c r="G985" i="6"/>
  <c r="G991" i="6"/>
  <c r="G996" i="6"/>
  <c r="G1001" i="6"/>
  <c r="G1007" i="6"/>
  <c r="G1012" i="6"/>
  <c r="G1017" i="6"/>
  <c r="G1023" i="6"/>
  <c r="G1028" i="6"/>
  <c r="G1033" i="6"/>
  <c r="G1039" i="6"/>
  <c r="G1044" i="6"/>
  <c r="G1049" i="6"/>
  <c r="G1055" i="6"/>
  <c r="G1060" i="6"/>
  <c r="G1065" i="6"/>
  <c r="G1071" i="6"/>
  <c r="G1076" i="6"/>
  <c r="G1081" i="6"/>
  <c r="G1087" i="6"/>
  <c r="G1092" i="6"/>
  <c r="G1097" i="6"/>
  <c r="G1103" i="6"/>
  <c r="G1108" i="6"/>
  <c r="G1113" i="6"/>
  <c r="G1119" i="6"/>
  <c r="G1124" i="6"/>
  <c r="G1129" i="6"/>
  <c r="G1135" i="6"/>
  <c r="G1140" i="6"/>
  <c r="G1145" i="6"/>
  <c r="G1151" i="6"/>
  <c r="G1156" i="6"/>
  <c r="G1161" i="6"/>
  <c r="G1167" i="6"/>
  <c r="G1172" i="6"/>
  <c r="G1177" i="6"/>
  <c r="G1183" i="6"/>
  <c r="G1188" i="6"/>
  <c r="G1193" i="6"/>
  <c r="G1199" i="6"/>
  <c r="G1204" i="6"/>
  <c r="G1209" i="6"/>
  <c r="G1215" i="6"/>
  <c r="G1220" i="6"/>
  <c r="G1225" i="6"/>
  <c r="G1231" i="6"/>
  <c r="G1236" i="6"/>
  <c r="G1241" i="6"/>
  <c r="G1247" i="6"/>
  <c r="G1252" i="6"/>
  <c r="G1257" i="6"/>
  <c r="G1263" i="6"/>
  <c r="G1268" i="6"/>
  <c r="G1272" i="6"/>
  <c r="G1276" i="6"/>
  <c r="G1280" i="6"/>
  <c r="G1284" i="6"/>
  <c r="G1288" i="6"/>
  <c r="G1292" i="6"/>
  <c r="G1296" i="6"/>
  <c r="G1300" i="6"/>
  <c r="G1304" i="6"/>
  <c r="G1308" i="6"/>
  <c r="G1312" i="6"/>
  <c r="G1316" i="6"/>
  <c r="G1320" i="6"/>
  <c r="G1324" i="6"/>
  <c r="G1328" i="6"/>
  <c r="G1332" i="6"/>
  <c r="G1336" i="6"/>
  <c r="G1340" i="6"/>
  <c r="G1344" i="6"/>
  <c r="G1348" i="6"/>
  <c r="G1352" i="6"/>
  <c r="G1356" i="6"/>
  <c r="G1360" i="6"/>
  <c r="G1364" i="6"/>
  <c r="G1368" i="6"/>
  <c r="G1372" i="6"/>
  <c r="G1376" i="6"/>
  <c r="G1380" i="6"/>
  <c r="G1384" i="6"/>
  <c r="G1388" i="6"/>
  <c r="G1392" i="6"/>
  <c r="G1396" i="6"/>
  <c r="G1400" i="6"/>
  <c r="G1404" i="6"/>
  <c r="G1408" i="6"/>
  <c r="G1412" i="6"/>
  <c r="G1416" i="6"/>
  <c r="G1420" i="6"/>
  <c r="G1424" i="6"/>
  <c r="G1428" i="6"/>
  <c r="G1433" i="6"/>
  <c r="G1437" i="6"/>
  <c r="G1441" i="6"/>
  <c r="G1445" i="6"/>
  <c r="G1449" i="6"/>
  <c r="G1453" i="6"/>
  <c r="G1457" i="6"/>
  <c r="G1461" i="6"/>
  <c r="G1465" i="6"/>
  <c r="G1469" i="6"/>
  <c r="G1473" i="6"/>
  <c r="G1477" i="6"/>
  <c r="G1481" i="6"/>
  <c r="G1485" i="6"/>
  <c r="G1489" i="6"/>
  <c r="G1493" i="6"/>
  <c r="G1497" i="6"/>
  <c r="G1501" i="6"/>
  <c r="G1505" i="6"/>
  <c r="G1509" i="6"/>
  <c r="G1513" i="6"/>
  <c r="G1517" i="6"/>
  <c r="G1521" i="6"/>
  <c r="G1525" i="6"/>
  <c r="G1529" i="6"/>
  <c r="G1533" i="6"/>
  <c r="G1537" i="6"/>
  <c r="G1541" i="6"/>
  <c r="G1545" i="6"/>
  <c r="G1549" i="6"/>
  <c r="G1553" i="6"/>
  <c r="G1557" i="6"/>
  <c r="G1561" i="6"/>
  <c r="G1565" i="6"/>
  <c r="G1569" i="6"/>
  <c r="G1573" i="6"/>
  <c r="G1577" i="6"/>
  <c r="G1581" i="6"/>
  <c r="G1585" i="6"/>
  <c r="G1589" i="6"/>
  <c r="G1593" i="6"/>
  <c r="G1597" i="6"/>
  <c r="G1601" i="6"/>
  <c r="G1605" i="6"/>
  <c r="G1609" i="6"/>
  <c r="G1613" i="6"/>
  <c r="G1617" i="6"/>
  <c r="G1621" i="6"/>
  <c r="G1625" i="6"/>
  <c r="G1629" i="6"/>
  <c r="G1633" i="6"/>
  <c r="G1637" i="6"/>
  <c r="G1641" i="6"/>
  <c r="G1645" i="6"/>
  <c r="G1649" i="6"/>
  <c r="G1653" i="6"/>
  <c r="G1657" i="6"/>
  <c r="G1661" i="6"/>
  <c r="G1665" i="6"/>
  <c r="G1669" i="6"/>
  <c r="G1673" i="6"/>
  <c r="G1677" i="6"/>
  <c r="G1681" i="6"/>
  <c r="G1685" i="6"/>
  <c r="G1689" i="6"/>
  <c r="G1693" i="6"/>
  <c r="G1697" i="6"/>
  <c r="G1701" i="6"/>
  <c r="G1705" i="6"/>
  <c r="G1709" i="6"/>
  <c r="G1713" i="6"/>
  <c r="G1717" i="6"/>
  <c r="G1721" i="6"/>
  <c r="G1725" i="6"/>
  <c r="G1729" i="6"/>
  <c r="G1733" i="6"/>
  <c r="G1737" i="6"/>
  <c r="G1741" i="6"/>
  <c r="G1745" i="6"/>
  <c r="G1749" i="6"/>
  <c r="G1753" i="6"/>
  <c r="G1757" i="6"/>
  <c r="G1761" i="6"/>
  <c r="G1765" i="6"/>
  <c r="G1769" i="6"/>
  <c r="G1773" i="6"/>
  <c r="G1777" i="6"/>
  <c r="G1781" i="6"/>
  <c r="G1785" i="6"/>
  <c r="G1789" i="6"/>
  <c r="G1793" i="6"/>
  <c r="G1797" i="6"/>
  <c r="G1801" i="6"/>
  <c r="G1805" i="6"/>
  <c r="G1809" i="6"/>
  <c r="G1813" i="6"/>
  <c r="G1817" i="6"/>
  <c r="G313" i="6"/>
  <c r="G334" i="6"/>
  <c r="G349" i="6"/>
  <c r="G361" i="6"/>
  <c r="G374" i="6"/>
  <c r="G389" i="6"/>
  <c r="G405" i="6"/>
  <c r="G417" i="6"/>
  <c r="G433" i="6"/>
  <c r="G443" i="6"/>
  <c r="G458" i="6"/>
  <c r="G471" i="6"/>
  <c r="G484" i="6"/>
  <c r="G496" i="6"/>
  <c r="G504" i="6"/>
  <c r="G515" i="6"/>
  <c r="G525" i="6"/>
  <c r="G538" i="6"/>
  <c r="G550" i="6"/>
  <c r="G569" i="6"/>
  <c r="G579" i="6"/>
  <c r="G591" i="6"/>
  <c r="G607" i="6"/>
  <c r="G617" i="6"/>
  <c r="G631" i="6"/>
  <c r="G641" i="6"/>
  <c r="G651" i="6"/>
  <c r="G659" i="6"/>
  <c r="G669" i="6"/>
  <c r="G678" i="6"/>
  <c r="G685" i="6"/>
  <c r="G694" i="6"/>
  <c r="G704" i="6"/>
  <c r="G713" i="6"/>
  <c r="G719" i="6"/>
  <c r="G730" i="6"/>
  <c r="G738" i="6"/>
  <c r="G746" i="6"/>
  <c r="G755" i="6"/>
  <c r="G763" i="6"/>
  <c r="G772" i="6"/>
  <c r="G780" i="6"/>
  <c r="G788" i="6"/>
  <c r="G795" i="6"/>
  <c r="G804" i="6"/>
  <c r="G811" i="6"/>
  <c r="G819" i="6"/>
  <c r="G827" i="6"/>
  <c r="G835" i="6"/>
  <c r="G841" i="6"/>
  <c r="G849" i="6"/>
  <c r="G854" i="6"/>
  <c r="G861" i="6"/>
  <c r="G869" i="6"/>
  <c r="G875" i="6"/>
  <c r="G881" i="6"/>
  <c r="G887" i="6"/>
  <c r="G892" i="6"/>
  <c r="G897" i="6"/>
  <c r="G903" i="6"/>
  <c r="G908" i="6"/>
  <c r="G913" i="6"/>
  <c r="G919" i="6"/>
  <c r="G924" i="6"/>
  <c r="G929" i="6"/>
  <c r="G935" i="6"/>
  <c r="G940" i="6"/>
  <c r="G945" i="6"/>
  <c r="G951" i="6"/>
  <c r="G956" i="6"/>
  <c r="G961" i="6"/>
  <c r="G967" i="6"/>
  <c r="G972" i="6"/>
  <c r="G977" i="6"/>
  <c r="G983" i="6"/>
  <c r="G988" i="6"/>
  <c r="G993" i="6"/>
  <c r="G999" i="6"/>
  <c r="G1004" i="6"/>
  <c r="G1009" i="6"/>
  <c r="G1015" i="6"/>
  <c r="G1020" i="6"/>
  <c r="G1025" i="6"/>
  <c r="G1031" i="6"/>
  <c r="G1036" i="6"/>
  <c r="G337" i="6"/>
  <c r="G365" i="6"/>
  <c r="G393" i="6"/>
  <c r="G424" i="6"/>
  <c r="G445" i="6"/>
  <c r="G473" i="6"/>
  <c r="G499" i="6"/>
  <c r="G517" i="6"/>
  <c r="G542" i="6"/>
  <c r="G572" i="6"/>
  <c r="G597" i="6"/>
  <c r="G619" i="6"/>
  <c r="G645" i="6"/>
  <c r="G661" i="6"/>
  <c r="G679" i="6"/>
  <c r="G698" i="6"/>
  <c r="G714" i="6"/>
  <c r="G732" i="6"/>
  <c r="G749" i="6"/>
  <c r="G766" i="6"/>
  <c r="G781" i="6"/>
  <c r="G798" i="6"/>
  <c r="G813" i="6"/>
  <c r="G829" i="6"/>
  <c r="G843" i="6"/>
  <c r="G855" i="6"/>
  <c r="G870" i="6"/>
  <c r="G883" i="6"/>
  <c r="G893" i="6"/>
  <c r="G904" i="6"/>
  <c r="G915" i="6"/>
  <c r="G925" i="6"/>
  <c r="G936" i="6"/>
  <c r="G947" i="6"/>
  <c r="G957" i="6"/>
  <c r="G968" i="6"/>
  <c r="G979" i="6"/>
  <c r="G989" i="6"/>
  <c r="G1000" i="6"/>
  <c r="G1011" i="6"/>
  <c r="G1021" i="6"/>
  <c r="G1032" i="6"/>
  <c r="G1041" i="6"/>
  <c r="G1048" i="6"/>
  <c r="G1056" i="6"/>
  <c r="G1063" i="6"/>
  <c r="G1069" i="6"/>
  <c r="G1077" i="6"/>
  <c r="G1084" i="6"/>
  <c r="G1091" i="6"/>
  <c r="G1099" i="6"/>
  <c r="G1105" i="6"/>
  <c r="G1112" i="6"/>
  <c r="G1120" i="6"/>
  <c r="G1127" i="6"/>
  <c r="G1133" i="6"/>
  <c r="G1141" i="6"/>
  <c r="G1148" i="6"/>
  <c r="G1155" i="6"/>
  <c r="G1163" i="6"/>
  <c r="G1169" i="6"/>
  <c r="G1176" i="6"/>
  <c r="G1184" i="6"/>
  <c r="G1191" i="6"/>
  <c r="G1197" i="6"/>
  <c r="G1205" i="6"/>
  <c r="G1212" i="6"/>
  <c r="G1219" i="6"/>
  <c r="G1227" i="6"/>
  <c r="G1233" i="6"/>
  <c r="G1240" i="6"/>
  <c r="G1248" i="6"/>
  <c r="G1255" i="6"/>
  <c r="G1261" i="6"/>
  <c r="G1269" i="6"/>
  <c r="G1274" i="6"/>
  <c r="G1279" i="6"/>
  <c r="G1285" i="6"/>
  <c r="G1290" i="6"/>
  <c r="G1295" i="6"/>
  <c r="G1301" i="6"/>
  <c r="G1306" i="6"/>
  <c r="G1311" i="6"/>
  <c r="G1317" i="6"/>
  <c r="G1322" i="6"/>
  <c r="G1327" i="6"/>
  <c r="G1333" i="6"/>
  <c r="G1338" i="6"/>
  <c r="G1343" i="6"/>
  <c r="G1349" i="6"/>
  <c r="G1354" i="6"/>
  <c r="G1359" i="6"/>
  <c r="G1365" i="6"/>
  <c r="G1370" i="6"/>
  <c r="G1375" i="6"/>
  <c r="G1381" i="6"/>
  <c r="G1386" i="6"/>
  <c r="G1391" i="6"/>
  <c r="G1397" i="6"/>
  <c r="G1402" i="6"/>
  <c r="G1407" i="6"/>
  <c r="G1413" i="6"/>
  <c r="G1418" i="6"/>
  <c r="G1423" i="6"/>
  <c r="G1429" i="6"/>
  <c r="G1435" i="6"/>
  <c r="G1440" i="6"/>
  <c r="G1446" i="6"/>
  <c r="G1451" i="6"/>
  <c r="G1456" i="6"/>
  <c r="G1462" i="6"/>
  <c r="G1467" i="6"/>
  <c r="G1472" i="6"/>
  <c r="G1478" i="6"/>
  <c r="G1483" i="6"/>
  <c r="G1488" i="6"/>
  <c r="G1494" i="6"/>
  <c r="G1499" i="6"/>
  <c r="G1504" i="6"/>
  <c r="G1510" i="6"/>
  <c r="G1515" i="6"/>
  <c r="G1520" i="6"/>
  <c r="G1526" i="6"/>
  <c r="G1531" i="6"/>
  <c r="G1536" i="6"/>
  <c r="G1542" i="6"/>
  <c r="G1547" i="6"/>
  <c r="G1552" i="6"/>
  <c r="G1558" i="6"/>
  <c r="G1563" i="6"/>
  <c r="G1568" i="6"/>
  <c r="G1574" i="6"/>
  <c r="G1579" i="6"/>
  <c r="G1584" i="6"/>
  <c r="G1590" i="6"/>
  <c r="G1595" i="6"/>
  <c r="G1600" i="6"/>
  <c r="G1606" i="6"/>
  <c r="G1611" i="6"/>
  <c r="G1616" i="6"/>
  <c r="G1622" i="6"/>
  <c r="G1627" i="6"/>
  <c r="G1632" i="6"/>
  <c r="G1638" i="6"/>
  <c r="G1643" i="6"/>
  <c r="G1648" i="6"/>
  <c r="G1654" i="6"/>
  <c r="G1659" i="6"/>
  <c r="G1664" i="6"/>
  <c r="G1670" i="6"/>
  <c r="G1675" i="6"/>
  <c r="G1680" i="6"/>
  <c r="G1686" i="6"/>
  <c r="G1691" i="6"/>
  <c r="G1696" i="6"/>
  <c r="G1702" i="6"/>
  <c r="G1707" i="6"/>
  <c r="G1712" i="6"/>
  <c r="G1718" i="6"/>
  <c r="G1723" i="6"/>
  <c r="G1728" i="6"/>
  <c r="G1734" i="6"/>
  <c r="G1739" i="6"/>
  <c r="G1744" i="6"/>
  <c r="G1750" i="6"/>
  <c r="G1755" i="6"/>
  <c r="G1760" i="6"/>
  <c r="G1766" i="6"/>
  <c r="G1771" i="6"/>
  <c r="G1776" i="6"/>
  <c r="G318" i="6"/>
  <c r="G350" i="6"/>
  <c r="G378" i="6"/>
  <c r="G406" i="6"/>
  <c r="G436" i="6"/>
  <c r="G461" i="6"/>
  <c r="G486" i="6"/>
  <c r="G505" i="6"/>
  <c r="G528" i="6"/>
  <c r="G552" i="6"/>
  <c r="G581" i="6"/>
  <c r="G612" i="6"/>
  <c r="G633" i="6"/>
  <c r="G654" i="6"/>
  <c r="G671" i="6"/>
  <c r="G687" i="6"/>
  <c r="G705" i="6"/>
  <c r="G723" i="6"/>
  <c r="G739" i="6"/>
  <c r="G757" i="6"/>
  <c r="G775" i="6"/>
  <c r="G789" i="6"/>
  <c r="G806" i="6"/>
  <c r="G821" i="6"/>
  <c r="G837" i="6"/>
  <c r="G850" i="6"/>
  <c r="G863" i="6"/>
  <c r="G877" i="6"/>
  <c r="G888" i="6"/>
  <c r="G899" i="6"/>
  <c r="G909" i="6"/>
  <c r="G920" i="6"/>
  <c r="G931" i="6"/>
  <c r="G941" i="6"/>
  <c r="G952" i="6"/>
  <c r="G963" i="6"/>
  <c r="G973" i="6"/>
  <c r="G984" i="6"/>
  <c r="G995" i="6"/>
  <c r="G1005" i="6"/>
  <c r="G1016" i="6"/>
  <c r="G1027" i="6"/>
  <c r="G1037" i="6"/>
  <c r="G1045" i="6"/>
  <c r="G1052" i="6"/>
  <c r="G1059" i="6"/>
  <c r="G1067" i="6"/>
  <c r="G1073" i="6"/>
  <c r="G1080" i="6"/>
  <c r="G1088" i="6"/>
  <c r="G1095" i="6"/>
  <c r="G1101" i="6"/>
  <c r="G1109" i="6"/>
  <c r="G1116" i="6"/>
  <c r="G1123" i="6"/>
  <c r="G1131" i="6"/>
  <c r="G1137" i="6"/>
  <c r="G1144" i="6"/>
  <c r="G1152" i="6"/>
  <c r="G1159" i="6"/>
  <c r="G1165" i="6"/>
  <c r="G1173" i="6"/>
  <c r="G1180" i="6"/>
  <c r="G1187" i="6"/>
  <c r="G1195" i="6"/>
  <c r="G1201" i="6"/>
  <c r="G1208" i="6"/>
  <c r="G1216" i="6"/>
  <c r="G1223" i="6"/>
  <c r="G1229" i="6"/>
  <c r="G1237" i="6"/>
  <c r="G1244" i="6"/>
  <c r="G1251" i="6"/>
  <c r="G1259" i="6"/>
  <c r="G1265" i="6"/>
  <c r="G1271" i="6"/>
  <c r="G1277" i="6"/>
  <c r="G1282" i="6"/>
  <c r="G1287" i="6"/>
  <c r="G1293" i="6"/>
  <c r="G1298" i="6"/>
  <c r="G1303" i="6"/>
  <c r="G1309" i="6"/>
  <c r="G1314" i="6"/>
  <c r="G1319" i="6"/>
  <c r="G1325" i="6"/>
  <c r="G1330" i="6"/>
  <c r="G1335" i="6"/>
  <c r="G1341" i="6"/>
  <c r="G1346" i="6"/>
  <c r="G1351" i="6"/>
  <c r="G1357" i="6"/>
  <c r="G1362" i="6"/>
  <c r="G1367" i="6"/>
  <c r="G1373" i="6"/>
  <c r="G1378" i="6"/>
  <c r="G1383" i="6"/>
  <c r="G1389" i="6"/>
  <c r="G1394" i="6"/>
  <c r="G1399" i="6"/>
  <c r="G1405" i="6"/>
  <c r="G1410" i="6"/>
  <c r="G1415" i="6"/>
  <c r="G1421" i="6"/>
  <c r="G1426" i="6"/>
  <c r="G1432" i="6"/>
  <c r="G1438" i="6"/>
  <c r="G1443" i="6"/>
  <c r="G1448" i="6"/>
  <c r="G1454" i="6"/>
  <c r="G1459" i="6"/>
  <c r="G1464" i="6"/>
  <c r="G1470" i="6"/>
  <c r="G1475" i="6"/>
  <c r="G1480" i="6"/>
  <c r="G1486" i="6"/>
  <c r="G1491" i="6"/>
  <c r="G1496" i="6"/>
  <c r="G1502" i="6"/>
  <c r="G1507" i="6"/>
  <c r="G1512" i="6"/>
  <c r="G1518" i="6"/>
  <c r="G1523" i="6"/>
  <c r="G1528" i="6"/>
  <c r="G1534" i="6"/>
  <c r="G1539" i="6"/>
  <c r="G1544" i="6"/>
  <c r="G1550" i="6"/>
  <c r="G1555" i="6"/>
  <c r="G1560" i="6"/>
  <c r="G1566" i="6"/>
  <c r="G1571" i="6"/>
  <c r="G1576" i="6"/>
  <c r="G1582" i="6"/>
  <c r="G1587" i="6"/>
  <c r="G1592" i="6"/>
  <c r="G1598" i="6"/>
  <c r="G1603" i="6"/>
  <c r="G1608" i="6"/>
  <c r="G1614" i="6"/>
  <c r="G1619" i="6"/>
  <c r="G1624" i="6"/>
  <c r="G1630" i="6"/>
  <c r="G1635" i="6"/>
  <c r="G1640" i="6"/>
  <c r="G1646" i="6"/>
  <c r="G1651" i="6"/>
  <c r="G1656" i="6"/>
  <c r="G1662" i="6"/>
  <c r="G1667" i="6"/>
  <c r="G1672" i="6"/>
  <c r="G1678" i="6"/>
  <c r="G1683" i="6"/>
  <c r="G1688" i="6"/>
  <c r="G1694" i="6"/>
  <c r="G1699" i="6"/>
  <c r="G1704" i="6"/>
  <c r="G1710" i="6"/>
  <c r="G1715" i="6"/>
  <c r="G1720" i="6"/>
  <c r="G1726" i="6"/>
  <c r="G1731" i="6"/>
  <c r="G1736" i="6"/>
  <c r="G1742" i="6"/>
  <c r="G1747" i="6"/>
  <c r="G1752" i="6"/>
  <c r="G1758" i="6"/>
  <c r="G1763" i="6"/>
  <c r="G1768" i="6"/>
  <c r="G1774" i="6"/>
  <c r="G360" i="6"/>
  <c r="G413" i="6"/>
  <c r="G465" i="6"/>
  <c r="G513" i="6"/>
  <c r="G561" i="6"/>
  <c r="G614" i="6"/>
  <c r="G658" i="6"/>
  <c r="G693" i="6"/>
  <c r="G727" i="6"/>
  <c r="G762" i="6"/>
  <c r="G794" i="6"/>
  <c r="G824" i="6"/>
  <c r="G853" i="6"/>
  <c r="G880" i="6"/>
  <c r="G901" i="6"/>
  <c r="G923" i="6"/>
  <c r="G944" i="6"/>
  <c r="G965" i="6"/>
  <c r="G987" i="6"/>
  <c r="G1008" i="6"/>
  <c r="G1029" i="6"/>
  <c r="G1047" i="6"/>
  <c r="G1061" i="6"/>
  <c r="G1075" i="6"/>
  <c r="G1089" i="6"/>
  <c r="G1104" i="6"/>
  <c r="G1117" i="6"/>
  <c r="G1132" i="6"/>
  <c r="G1147" i="6"/>
  <c r="G1160" i="6"/>
  <c r="G1175" i="6"/>
  <c r="G1189" i="6"/>
  <c r="G1203" i="6"/>
  <c r="G1217" i="6"/>
  <c r="G1232" i="6"/>
  <c r="G1245" i="6"/>
  <c r="G1260" i="6"/>
  <c r="G1273" i="6"/>
  <c r="G1283" i="6"/>
  <c r="G1294" i="6"/>
  <c r="G1305" i="6"/>
  <c r="G1315" i="6"/>
  <c r="G1326" i="6"/>
  <c r="G1337" i="6"/>
  <c r="G1347" i="6"/>
  <c r="G1358" i="6"/>
  <c r="G1369" i="6"/>
  <c r="G1379" i="6"/>
  <c r="G1390" i="6"/>
  <c r="G1401" i="6"/>
  <c r="G1411" i="6"/>
  <c r="G1422" i="6"/>
  <c r="G1434" i="6"/>
  <c r="G1444" i="6"/>
  <c r="G1455" i="6"/>
  <c r="G1466" i="6"/>
  <c r="G1476" i="6"/>
  <c r="G1487" i="6"/>
  <c r="G1498" i="6"/>
  <c r="G1508" i="6"/>
  <c r="G1519" i="6"/>
  <c r="G1530" i="6"/>
  <c r="G1540" i="6"/>
  <c r="G1551" i="6"/>
  <c r="G1562" i="6"/>
  <c r="G1572" i="6"/>
  <c r="G1583" i="6"/>
  <c r="G1594" i="6"/>
  <c r="G1604" i="6"/>
  <c r="G1615" i="6"/>
  <c r="G1626" i="6"/>
  <c r="G1636" i="6"/>
  <c r="G1647" i="6"/>
  <c r="G1658" i="6"/>
  <c r="G1668" i="6"/>
  <c r="G1679" i="6"/>
  <c r="G1690" i="6"/>
  <c r="G1700" i="6"/>
  <c r="G1711" i="6"/>
  <c r="G1722" i="6"/>
  <c r="G1732" i="6"/>
  <c r="G1743" i="6"/>
  <c r="G1754" i="6"/>
  <c r="G1764" i="6"/>
  <c r="G1775" i="6"/>
  <c r="G1782" i="6"/>
  <c r="G1787" i="6"/>
  <c r="G1792" i="6"/>
  <c r="G1798" i="6"/>
  <c r="G1803" i="6"/>
  <c r="G1808" i="6"/>
  <c r="G1814" i="6"/>
  <c r="G1819" i="6"/>
  <c r="G1823" i="6"/>
  <c r="G1827" i="6"/>
  <c r="G1831" i="6"/>
  <c r="G1835" i="6"/>
  <c r="G1839" i="6"/>
  <c r="G1843" i="6"/>
  <c r="G1847" i="6"/>
  <c r="G1851" i="6"/>
  <c r="G1855" i="6"/>
  <c r="G1859" i="6"/>
  <c r="G1863" i="6"/>
  <c r="G1867" i="6"/>
  <c r="G1871" i="6"/>
  <c r="G1875" i="6"/>
  <c r="G1879" i="6"/>
  <c r="G1883" i="6"/>
  <c r="G1887" i="6"/>
  <c r="G1891" i="6"/>
  <c r="G1895" i="6"/>
  <c r="G1899" i="6"/>
  <c r="G1903" i="6"/>
  <c r="G1907" i="6"/>
  <c r="G1911" i="6"/>
  <c r="G1915" i="6"/>
  <c r="G1919" i="6"/>
  <c r="G1923" i="6"/>
  <c r="G1927" i="6"/>
  <c r="G1931" i="6"/>
  <c r="G1935" i="6"/>
  <c r="G1939" i="6"/>
  <c r="G1943" i="6"/>
  <c r="G1947" i="6"/>
  <c r="G1951" i="6"/>
  <c r="G1955" i="6"/>
  <c r="G1959" i="6"/>
  <c r="G1963" i="6"/>
  <c r="G1967" i="6"/>
  <c r="G1971" i="6"/>
  <c r="G1975" i="6"/>
  <c r="G1979" i="6"/>
  <c r="G1983" i="6"/>
  <c r="G1987" i="6"/>
  <c r="G1991" i="6"/>
  <c r="G1995" i="6"/>
  <c r="G1999" i="6"/>
  <c r="G2003" i="6"/>
  <c r="G2007" i="6"/>
  <c r="G2011" i="6"/>
  <c r="G2015" i="6"/>
  <c r="G2019" i="6"/>
  <c r="G2023" i="6"/>
  <c r="G2027" i="6"/>
  <c r="G2031" i="6"/>
  <c r="G2035" i="6"/>
  <c r="G2039" i="6"/>
  <c r="G2043" i="6"/>
  <c r="G2047" i="6"/>
  <c r="G2051" i="6"/>
  <c r="G2055" i="6"/>
  <c r="G2059" i="6"/>
  <c r="G2063" i="6"/>
  <c r="G2067" i="6"/>
  <c r="G2071" i="6"/>
  <c r="G2075" i="6"/>
  <c r="G2079" i="6"/>
  <c r="G2083" i="6"/>
  <c r="G2087" i="6"/>
  <c r="G2091" i="6"/>
  <c r="G2095" i="6"/>
  <c r="G2099" i="6"/>
  <c r="G2103" i="6"/>
  <c r="G2107" i="6"/>
  <c r="G2111" i="6"/>
  <c r="G2115" i="6"/>
  <c r="G2119" i="6"/>
  <c r="G2123" i="6"/>
  <c r="G2127" i="6"/>
  <c r="G2131" i="6"/>
  <c r="G2135" i="6"/>
  <c r="G2139" i="6"/>
  <c r="G2143" i="6"/>
  <c r="G2147" i="6"/>
  <c r="G2151" i="6"/>
  <c r="G2155" i="6"/>
  <c r="G2159" i="6"/>
  <c r="G2163" i="6"/>
  <c r="G2167" i="6"/>
  <c r="G2171" i="6"/>
  <c r="G2175" i="6"/>
  <c r="G2179" i="6"/>
  <c r="G2183" i="6"/>
  <c r="G2187" i="6"/>
  <c r="G2191" i="6"/>
  <c r="G2195" i="6"/>
  <c r="G2199" i="6"/>
  <c r="G2203" i="6"/>
  <c r="G2207" i="6"/>
  <c r="G2211" i="6"/>
  <c r="G2215" i="6"/>
  <c r="G2219" i="6"/>
  <c r="G2223" i="6"/>
  <c r="G2227" i="6"/>
  <c r="G2231" i="6"/>
  <c r="G2235" i="6"/>
  <c r="G2239" i="6"/>
  <c r="G2243" i="6"/>
  <c r="G2247" i="6"/>
  <c r="G2251" i="6"/>
  <c r="G2255" i="6"/>
  <c r="G2259" i="6"/>
  <c r="G2263" i="6"/>
  <c r="G2267" i="6"/>
  <c r="G2271" i="6"/>
  <c r="G2275" i="6"/>
  <c r="G2279" i="6"/>
  <c r="G2283" i="6"/>
  <c r="G2287" i="6"/>
  <c r="G2291" i="6"/>
  <c r="G2295" i="6"/>
  <c r="G2299" i="6"/>
  <c r="G2303" i="6"/>
  <c r="G2307" i="6"/>
  <c r="G2311" i="6"/>
  <c r="G2315" i="6"/>
  <c r="G2319" i="6"/>
  <c r="G2323" i="6"/>
  <c r="G2327" i="6"/>
  <c r="G2331" i="6"/>
  <c r="G2335" i="6"/>
  <c r="G2339" i="6"/>
  <c r="G2343" i="6"/>
  <c r="G2347" i="6"/>
  <c r="G2351" i="6"/>
  <c r="G2355" i="6"/>
  <c r="G2359" i="6"/>
  <c r="G2363" i="6"/>
  <c r="G2367" i="6"/>
  <c r="G2371" i="6"/>
  <c r="G2375" i="6"/>
  <c r="G2379" i="6"/>
  <c r="G2383" i="6"/>
  <c r="G2387" i="6"/>
  <c r="G2391" i="6"/>
  <c r="G2395" i="6"/>
  <c r="G2399" i="6"/>
  <c r="G2403" i="6"/>
  <c r="G2407" i="6"/>
  <c r="G2411" i="6"/>
  <c r="G2415" i="6"/>
  <c r="G2419" i="6"/>
  <c r="G2423" i="6"/>
  <c r="G2427" i="6"/>
  <c r="G2431" i="6"/>
  <c r="G2435" i="6"/>
  <c r="G2439" i="6"/>
  <c r="G2443" i="6"/>
  <c r="G2447" i="6"/>
  <c r="G2451" i="6"/>
  <c r="G2455" i="6"/>
  <c r="G2459" i="6"/>
  <c r="G2463" i="6"/>
  <c r="G2467" i="6"/>
  <c r="G2471" i="6"/>
  <c r="G2475" i="6"/>
  <c r="G2479" i="6"/>
  <c r="G2483" i="6"/>
  <c r="G2487" i="6"/>
  <c r="G2491" i="6"/>
  <c r="G2495" i="6"/>
  <c r="G2499" i="6"/>
  <c r="G2503" i="6"/>
  <c r="G2507" i="6"/>
  <c r="G2511" i="6"/>
  <c r="G2515" i="6"/>
  <c r="G2519" i="6"/>
  <c r="G2523" i="6"/>
  <c r="G2527" i="6"/>
  <c r="G2531" i="6"/>
  <c r="G2535" i="6"/>
  <c r="G2539" i="6"/>
  <c r="G2543" i="6"/>
  <c r="G2547" i="6"/>
  <c r="G2551" i="6"/>
  <c r="G2555" i="6"/>
  <c r="G2559" i="6"/>
  <c r="G2563" i="6"/>
  <c r="G2567" i="6"/>
  <c r="G2571" i="6"/>
  <c r="G2575" i="6"/>
  <c r="G2579" i="6"/>
  <c r="G2583" i="6"/>
  <c r="G2587" i="6"/>
  <c r="G2591" i="6"/>
  <c r="G2595" i="6"/>
  <c r="G2599" i="6"/>
  <c r="G2603" i="6"/>
  <c r="G2607" i="6"/>
  <c r="G2611" i="6"/>
  <c r="G2615" i="6"/>
  <c r="G2619" i="6"/>
  <c r="G2623" i="6"/>
  <c r="G2627" i="6"/>
  <c r="G2631" i="6"/>
  <c r="G2635" i="6"/>
  <c r="G2639" i="6"/>
  <c r="G2643" i="6"/>
  <c r="G2647" i="6"/>
  <c r="G2651" i="6"/>
  <c r="G2655" i="6"/>
  <c r="G2659" i="6"/>
  <c r="G2663" i="6"/>
  <c r="G2667" i="6"/>
  <c r="G2671" i="6"/>
  <c r="G2675" i="6"/>
  <c r="G2679" i="6"/>
  <c r="G2683" i="6"/>
  <c r="G2687" i="6"/>
  <c r="G2691" i="6"/>
  <c r="G2695" i="6"/>
  <c r="G2699" i="6"/>
  <c r="G2704" i="6"/>
  <c r="G2708" i="6"/>
  <c r="G2712" i="6"/>
  <c r="G2716" i="6"/>
  <c r="G2720" i="6"/>
  <c r="G2724" i="6"/>
  <c r="G2728" i="6"/>
  <c r="G2732" i="6"/>
  <c r="G2736" i="6"/>
  <c r="G2740" i="6"/>
  <c r="G2744" i="6"/>
  <c r="G2748" i="6"/>
  <c r="G2752" i="6"/>
  <c r="G2756" i="6"/>
  <c r="G2760" i="6"/>
  <c r="G2764" i="6"/>
  <c r="G2768" i="6"/>
  <c r="G2772" i="6"/>
  <c r="G2776" i="6"/>
  <c r="G2780" i="6"/>
  <c r="G2784" i="6"/>
  <c r="G2788" i="6"/>
  <c r="G2792" i="6"/>
  <c r="G2796" i="6"/>
  <c r="G2800" i="6"/>
  <c r="G2804" i="6"/>
  <c r="G2808" i="6"/>
  <c r="G2812" i="6"/>
  <c r="G331" i="6"/>
  <c r="G380" i="6"/>
  <c r="G442" i="6"/>
  <c r="G495" i="6"/>
  <c r="G533" i="6"/>
  <c r="G589" i="6"/>
  <c r="G639" i="6"/>
  <c r="G674" i="6"/>
  <c r="G710" i="6"/>
  <c r="G743" i="6"/>
  <c r="G777" i="6"/>
  <c r="G810" i="6"/>
  <c r="G840" i="6"/>
  <c r="G866" i="6"/>
  <c r="G891" i="6"/>
  <c r="G912" i="6"/>
  <c r="G933" i="6"/>
  <c r="G955" i="6"/>
  <c r="G976" i="6"/>
  <c r="G997" i="6"/>
  <c r="G1019" i="6"/>
  <c r="G1040" i="6"/>
  <c r="G1053" i="6"/>
  <c r="G1068" i="6"/>
  <c r="G1083" i="6"/>
  <c r="G1096" i="6"/>
  <c r="G1111" i="6"/>
  <c r="G1125" i="6"/>
  <c r="G1139" i="6"/>
  <c r="G1153" i="6"/>
  <c r="G1168" i="6"/>
  <c r="G1181" i="6"/>
  <c r="G1196" i="6"/>
  <c r="G1211" i="6"/>
  <c r="G1224" i="6"/>
  <c r="G1239" i="6"/>
  <c r="G1253" i="6"/>
  <c r="G1267" i="6"/>
  <c r="G1278" i="6"/>
  <c r="G1289" i="6"/>
  <c r="G1299" i="6"/>
  <c r="G1310" i="6"/>
  <c r="G1321" i="6"/>
  <c r="G1331" i="6"/>
  <c r="G1342" i="6"/>
  <c r="G1353" i="6"/>
  <c r="G1363" i="6"/>
  <c r="G1374" i="6"/>
  <c r="G1385" i="6"/>
  <c r="G1395" i="6"/>
  <c r="G1406" i="6"/>
  <c r="G1417" i="6"/>
  <c r="G1427" i="6"/>
  <c r="G1439" i="6"/>
  <c r="G1450" i="6"/>
  <c r="G1460" i="6"/>
  <c r="G1471" i="6"/>
  <c r="G1482" i="6"/>
  <c r="G1492" i="6"/>
  <c r="G1503" i="6"/>
  <c r="G1514" i="6"/>
  <c r="G1524" i="6"/>
  <c r="G1535" i="6"/>
  <c r="G1546" i="6"/>
  <c r="G1556" i="6"/>
  <c r="G1567" i="6"/>
  <c r="G1578" i="6"/>
  <c r="G1588" i="6"/>
  <c r="G1599" i="6"/>
  <c r="G1610" i="6"/>
  <c r="G1620" i="6"/>
  <c r="G1631" i="6"/>
  <c r="G1642" i="6"/>
  <c r="G1652" i="6"/>
  <c r="G1663" i="6"/>
  <c r="G1674" i="6"/>
  <c r="G1684" i="6"/>
  <c r="G1695" i="6"/>
  <c r="G1706" i="6"/>
  <c r="G1716" i="6"/>
  <c r="G1727" i="6"/>
  <c r="G1738" i="6"/>
  <c r="G1748" i="6"/>
  <c r="G1759" i="6"/>
  <c r="G1770" i="6"/>
  <c r="G1779" i="6"/>
  <c r="G1784" i="6"/>
  <c r="G1790" i="6"/>
  <c r="G1795" i="6"/>
  <c r="G1800" i="6"/>
  <c r="G1806" i="6"/>
  <c r="G1811" i="6"/>
  <c r="G1816" i="6"/>
  <c r="G1821" i="6"/>
  <c r="G1825" i="6"/>
  <c r="G1829" i="6"/>
  <c r="G1833" i="6"/>
  <c r="G1837" i="6"/>
  <c r="G1841" i="6"/>
  <c r="G1845" i="6"/>
  <c r="G1849" i="6"/>
  <c r="G1853" i="6"/>
  <c r="G1857" i="6"/>
  <c r="G1861" i="6"/>
  <c r="G1865" i="6"/>
  <c r="G1869" i="6"/>
  <c r="G1873" i="6"/>
  <c r="G1877" i="6"/>
  <c r="G1881" i="6"/>
  <c r="G1885" i="6"/>
  <c r="G1889" i="6"/>
  <c r="G1893" i="6"/>
  <c r="G1897" i="6"/>
  <c r="G1901" i="6"/>
  <c r="G1905" i="6"/>
  <c r="G1909" i="6"/>
  <c r="G1913" i="6"/>
  <c r="G1917" i="6"/>
  <c r="G1921" i="6"/>
  <c r="G1925" i="6"/>
  <c r="G1929" i="6"/>
  <c r="G1933" i="6"/>
  <c r="G1937" i="6"/>
  <c r="G1941" i="6"/>
  <c r="G1945" i="6"/>
  <c r="G1949" i="6"/>
  <c r="G1953" i="6"/>
  <c r="G1957" i="6"/>
  <c r="G1961" i="6"/>
  <c r="G1965" i="6"/>
  <c r="G1969" i="6"/>
  <c r="G1973" i="6"/>
  <c r="G1977" i="6"/>
  <c r="G1981" i="6"/>
  <c r="G1985" i="6"/>
  <c r="G1989" i="6"/>
  <c r="G1993" i="6"/>
  <c r="G1997" i="6"/>
  <c r="G2001" i="6"/>
  <c r="G2005" i="6"/>
  <c r="G2009" i="6"/>
  <c r="G2013" i="6"/>
  <c r="G2017" i="6"/>
  <c r="G2021" i="6"/>
  <c r="G2025" i="6"/>
  <c r="G2029" i="6"/>
  <c r="G2033" i="6"/>
  <c r="G2037" i="6"/>
  <c r="G2041" i="6"/>
  <c r="G2045" i="6"/>
  <c r="G2049" i="6"/>
  <c r="G2053" i="6"/>
  <c r="G2057" i="6"/>
  <c r="G2061" i="6"/>
  <c r="G2065" i="6"/>
  <c r="G2069" i="6"/>
  <c r="G2073" i="6"/>
  <c r="G2077" i="6"/>
  <c r="G2081" i="6"/>
  <c r="G2085" i="6"/>
  <c r="G2089" i="6"/>
  <c r="G2093" i="6"/>
  <c r="G2097" i="6"/>
  <c r="G2101" i="6"/>
  <c r="G2105" i="6"/>
  <c r="G2109" i="6"/>
  <c r="G2113" i="6"/>
  <c r="G2117" i="6"/>
  <c r="G2121" i="6"/>
  <c r="G2125" i="6"/>
  <c r="G2129" i="6"/>
  <c r="G2133" i="6"/>
  <c r="G2137" i="6"/>
  <c r="G2141" i="6"/>
  <c r="G2145" i="6"/>
  <c r="G2149" i="6"/>
  <c r="G2153" i="6"/>
  <c r="G2157" i="6"/>
  <c r="G2161" i="6"/>
  <c r="G2165" i="6"/>
  <c r="G2169" i="6"/>
  <c r="G2173" i="6"/>
  <c r="G2177" i="6"/>
  <c r="G2181" i="6"/>
  <c r="G2185" i="6"/>
  <c r="G2189" i="6"/>
  <c r="G2193" i="6"/>
  <c r="G2197" i="6"/>
  <c r="G2201" i="6"/>
  <c r="G2205" i="6"/>
  <c r="G2209" i="6"/>
  <c r="G2213" i="6"/>
  <c r="G2217" i="6"/>
  <c r="G2221" i="6"/>
  <c r="G2225" i="6"/>
  <c r="G2229" i="6"/>
  <c r="G2233" i="6"/>
  <c r="G2237" i="6"/>
  <c r="G2241" i="6"/>
  <c r="G2245" i="6"/>
  <c r="G2249" i="6"/>
  <c r="G2253" i="6"/>
  <c r="G2257" i="6"/>
  <c r="G2261" i="6"/>
  <c r="G2265" i="6"/>
  <c r="G2269" i="6"/>
  <c r="G2273" i="6"/>
  <c r="G2277" i="6"/>
  <c r="G2281" i="6"/>
  <c r="G2285" i="6"/>
  <c r="G2289" i="6"/>
  <c r="G2293" i="6"/>
  <c r="G2297" i="6"/>
  <c r="G2301" i="6"/>
  <c r="G2305" i="6"/>
  <c r="G2309" i="6"/>
  <c r="G2313" i="6"/>
  <c r="G2317" i="6"/>
  <c r="G2321" i="6"/>
  <c r="G2325" i="6"/>
  <c r="G2329" i="6"/>
  <c r="G2333" i="6"/>
  <c r="G2337" i="6"/>
  <c r="G2341" i="6"/>
  <c r="G2345" i="6"/>
  <c r="G2349" i="6"/>
  <c r="G2353" i="6"/>
  <c r="G2357" i="6"/>
  <c r="G2361" i="6"/>
  <c r="G2365" i="6"/>
  <c r="G2369" i="6"/>
  <c r="G2373" i="6"/>
  <c r="G2377" i="6"/>
  <c r="G2381" i="6"/>
  <c r="G2385" i="6"/>
  <c r="G2389" i="6"/>
  <c r="G2393" i="6"/>
  <c r="G2397" i="6"/>
  <c r="G2401" i="6"/>
  <c r="G2405" i="6"/>
  <c r="G2409" i="6"/>
  <c r="G2413" i="6"/>
  <c r="G2417" i="6"/>
  <c r="G2421" i="6"/>
  <c r="G2425" i="6"/>
  <c r="G2429" i="6"/>
  <c r="G2433" i="6"/>
  <c r="G2437" i="6"/>
  <c r="G2441" i="6"/>
  <c r="G2445" i="6"/>
  <c r="G2449" i="6"/>
  <c r="G2453" i="6"/>
  <c r="G2457" i="6"/>
  <c r="G2461" i="6"/>
  <c r="G2465" i="6"/>
  <c r="G2469" i="6"/>
  <c r="G2473" i="6"/>
  <c r="G2477" i="6"/>
  <c r="G2481" i="6"/>
  <c r="G2485" i="6"/>
  <c r="G2489" i="6"/>
  <c r="G2493" i="6"/>
  <c r="G2497" i="6"/>
  <c r="G2501" i="6"/>
  <c r="G2505" i="6"/>
  <c r="G2509" i="6"/>
  <c r="G2513" i="6"/>
  <c r="G2517" i="6"/>
  <c r="G2521" i="6"/>
  <c r="G2525" i="6"/>
  <c r="G2529" i="6"/>
  <c r="G2533" i="6"/>
  <c r="G2537" i="6"/>
  <c r="G2541" i="6"/>
  <c r="G2545" i="6"/>
  <c r="G2549" i="6"/>
  <c r="G2553" i="6"/>
  <c r="G2557" i="6"/>
  <c r="G2561" i="6"/>
  <c r="G2565" i="6"/>
  <c r="G2569" i="6"/>
  <c r="G2573" i="6"/>
  <c r="G2577" i="6"/>
  <c r="G2581" i="6"/>
  <c r="G2585" i="6"/>
  <c r="G2589" i="6"/>
  <c r="G2593" i="6"/>
  <c r="G2597" i="6"/>
  <c r="G2601" i="6"/>
  <c r="G2605" i="6"/>
  <c r="G2609" i="6"/>
  <c r="G2613" i="6"/>
  <c r="G2617" i="6"/>
  <c r="G2621" i="6"/>
  <c r="G2625" i="6"/>
  <c r="G2629" i="6"/>
  <c r="G2633" i="6"/>
  <c r="G2637" i="6"/>
  <c r="G2641" i="6"/>
  <c r="G2645" i="6"/>
  <c r="G2649" i="6"/>
  <c r="G2653" i="6"/>
  <c r="G2657" i="6"/>
  <c r="G2661" i="6"/>
  <c r="G2665" i="6"/>
  <c r="G2669" i="6"/>
  <c r="G2673" i="6"/>
  <c r="G2677" i="6"/>
  <c r="G2681" i="6"/>
  <c r="G2685" i="6"/>
  <c r="G2689" i="6"/>
  <c r="G2693" i="6"/>
  <c r="G2697" i="6"/>
  <c r="G2702" i="6"/>
  <c r="G2706" i="6"/>
  <c r="G2710" i="6"/>
  <c r="G2714" i="6"/>
  <c r="G2718" i="6"/>
  <c r="G2722" i="6"/>
  <c r="G2726" i="6"/>
  <c r="G2730" i="6"/>
  <c r="G2734" i="6"/>
  <c r="G2738" i="6"/>
  <c r="G2742" i="6"/>
  <c r="G2746" i="6"/>
  <c r="G2750" i="6"/>
  <c r="G2754" i="6"/>
  <c r="G2758" i="6"/>
  <c r="G2762" i="6"/>
  <c r="G2766" i="6"/>
  <c r="G2770" i="6"/>
  <c r="G2774" i="6"/>
  <c r="G2778" i="6"/>
  <c r="G2782" i="6"/>
  <c r="G2786" i="6"/>
  <c r="G2790" i="6"/>
  <c r="G2794" i="6"/>
  <c r="G2798" i="6"/>
  <c r="G2802" i="6"/>
  <c r="G2806" i="6"/>
  <c r="G2810" i="6"/>
  <c r="G402" i="6"/>
  <c r="G501" i="6"/>
  <c r="G605" i="6"/>
  <c r="G684" i="6"/>
  <c r="G752" i="6"/>
  <c r="G817" i="6"/>
  <c r="G874" i="6"/>
  <c r="G917" i="6"/>
  <c r="G960" i="6"/>
  <c r="G1003" i="6"/>
  <c r="G1043" i="6"/>
  <c r="G1072" i="6"/>
  <c r="G1100" i="6"/>
  <c r="G1128" i="6"/>
  <c r="G1157" i="6"/>
  <c r="G1185" i="6"/>
  <c r="G1213" i="6"/>
  <c r="G1243" i="6"/>
  <c r="G1270" i="6"/>
  <c r="G1291" i="6"/>
  <c r="G1313" i="6"/>
  <c r="G1334" i="6"/>
  <c r="G1355" i="6"/>
  <c r="G1377" i="6"/>
  <c r="G1398" i="6"/>
  <c r="G1419" i="6"/>
  <c r="G1442" i="6"/>
  <c r="G1463" i="6"/>
  <c r="G1484" i="6"/>
  <c r="G1506" i="6"/>
  <c r="G1527" i="6"/>
  <c r="G1548" i="6"/>
  <c r="G1570" i="6"/>
  <c r="G1591" i="6"/>
  <c r="G1612" i="6"/>
  <c r="G1634" i="6"/>
  <c r="G1655" i="6"/>
  <c r="G1676" i="6"/>
  <c r="G1698" i="6"/>
  <c r="G1719" i="6"/>
  <c r="G1740" i="6"/>
  <c r="G1762" i="6"/>
  <c r="G1780" i="6"/>
  <c r="G1791" i="6"/>
  <c r="G1802" i="6"/>
  <c r="G1812" i="6"/>
  <c r="G1822" i="6"/>
  <c r="G1830" i="6"/>
  <c r="G1838" i="6"/>
  <c r="G1846" i="6"/>
  <c r="G1854" i="6"/>
  <c r="G1862" i="6"/>
  <c r="G1870" i="6"/>
  <c r="G1878" i="6"/>
  <c r="G1886" i="6"/>
  <c r="G1894" i="6"/>
  <c r="G1902" i="6"/>
  <c r="G1910" i="6"/>
  <c r="G1918" i="6"/>
  <c r="G1926" i="6"/>
  <c r="G1934" i="6"/>
  <c r="G1942" i="6"/>
  <c r="G1950" i="6"/>
  <c r="G1958" i="6"/>
  <c r="G1966" i="6"/>
  <c r="G1974" i="6"/>
  <c r="G1982" i="6"/>
  <c r="G1990" i="6"/>
  <c r="G1998" i="6"/>
  <c r="G2006" i="6"/>
  <c r="G2014" i="6"/>
  <c r="G2022" i="6"/>
  <c r="G2030" i="6"/>
  <c r="G2038" i="6"/>
  <c r="G2046" i="6"/>
  <c r="G2054" i="6"/>
  <c r="G2062" i="6"/>
  <c r="G2070" i="6"/>
  <c r="G2078" i="6"/>
  <c r="G2086" i="6"/>
  <c r="G2094" i="6"/>
  <c r="G2102" i="6"/>
  <c r="G2110" i="6"/>
  <c r="G2118" i="6"/>
  <c r="G2126" i="6"/>
  <c r="G2134" i="6"/>
  <c r="G2142" i="6"/>
  <c r="G2150" i="6"/>
  <c r="G2158" i="6"/>
  <c r="G2166" i="6"/>
  <c r="G2174" i="6"/>
  <c r="G2182" i="6"/>
  <c r="G2190" i="6"/>
  <c r="G2198" i="6"/>
  <c r="G2206" i="6"/>
  <c r="G2214" i="6"/>
  <c r="G2222" i="6"/>
  <c r="G2230" i="6"/>
  <c r="G2238" i="6"/>
  <c r="G2246" i="6"/>
  <c r="G2254" i="6"/>
  <c r="G2262" i="6"/>
  <c r="G2270" i="6"/>
  <c r="G2278" i="6"/>
  <c r="G2286" i="6"/>
  <c r="G2294" i="6"/>
  <c r="G2302" i="6"/>
  <c r="G2310" i="6"/>
  <c r="G2318" i="6"/>
  <c r="G2326" i="6"/>
  <c r="G2334" i="6"/>
  <c r="G2342" i="6"/>
  <c r="G2350" i="6"/>
  <c r="G2358" i="6"/>
  <c r="G2366" i="6"/>
  <c r="G2374" i="6"/>
  <c r="G2382" i="6"/>
  <c r="G2390" i="6"/>
  <c r="G2398" i="6"/>
  <c r="G2406" i="6"/>
  <c r="G2414" i="6"/>
  <c r="G2422" i="6"/>
  <c r="G2430" i="6"/>
  <c r="G2438" i="6"/>
  <c r="G2446" i="6"/>
  <c r="G2454" i="6"/>
  <c r="G2462" i="6"/>
  <c r="G2470" i="6"/>
  <c r="G2478" i="6"/>
  <c r="G2486" i="6"/>
  <c r="G2494" i="6"/>
  <c r="G2502" i="6"/>
  <c r="G2510" i="6"/>
  <c r="G2518" i="6"/>
  <c r="G2526" i="6"/>
  <c r="G2534" i="6"/>
  <c r="G2542" i="6"/>
  <c r="G2550" i="6"/>
  <c r="G2558" i="6"/>
  <c r="G2566" i="6"/>
  <c r="G2574" i="6"/>
  <c r="G2582" i="6"/>
  <c r="G2590" i="6"/>
  <c r="G2598" i="6"/>
  <c r="G2606" i="6"/>
  <c r="G2614" i="6"/>
  <c r="G2622" i="6"/>
  <c r="G2630" i="6"/>
  <c r="G2638" i="6"/>
  <c r="G2646" i="6"/>
  <c r="G2654" i="6"/>
  <c r="G2662" i="6"/>
  <c r="G2670" i="6"/>
  <c r="G2678" i="6"/>
  <c r="G2686" i="6"/>
  <c r="G2694" i="6"/>
  <c r="G2703" i="6"/>
  <c r="G2711" i="6"/>
  <c r="G2719" i="6"/>
  <c r="G2727" i="6"/>
  <c r="G2735" i="6"/>
  <c r="G2743" i="6"/>
  <c r="G2751" i="6"/>
  <c r="G2759" i="6"/>
  <c r="G2767" i="6"/>
  <c r="G2775" i="6"/>
  <c r="G2783" i="6"/>
  <c r="G2791" i="6"/>
  <c r="G2799" i="6"/>
  <c r="G2807" i="6"/>
  <c r="G2814" i="6"/>
  <c r="G2818" i="6"/>
  <c r="G2822" i="6"/>
  <c r="G2826" i="6"/>
  <c r="G2830" i="6"/>
  <c r="G2834" i="6"/>
  <c r="G2838" i="6"/>
  <c r="G2842" i="6"/>
  <c r="G2846" i="6"/>
  <c r="G2850" i="6"/>
  <c r="G2854" i="6"/>
  <c r="G2858" i="6"/>
  <c r="G2862" i="6"/>
  <c r="G2866" i="6"/>
  <c r="G2870" i="6"/>
  <c r="G2874" i="6"/>
  <c r="G2878" i="6"/>
  <c r="G2882" i="6"/>
  <c r="G2886" i="6"/>
  <c r="G2890" i="6"/>
  <c r="G2894" i="6"/>
  <c r="G2898" i="6"/>
  <c r="G2902" i="6"/>
  <c r="G2906" i="6"/>
  <c r="G2910" i="6"/>
  <c r="G2914" i="6"/>
  <c r="G2918" i="6"/>
  <c r="G2922" i="6"/>
  <c r="G2926" i="6"/>
  <c r="G2930" i="6"/>
  <c r="G2934" i="6"/>
  <c r="G2938" i="6"/>
  <c r="G2942" i="6"/>
  <c r="G2946" i="6"/>
  <c r="G2950" i="6"/>
  <c r="G2954" i="6"/>
  <c r="G2958" i="6"/>
  <c r="G2962" i="6"/>
  <c r="G2966" i="6"/>
  <c r="G2970" i="6"/>
  <c r="G2974" i="6"/>
  <c r="G2978" i="6"/>
  <c r="G2982" i="6"/>
  <c r="G2986" i="6"/>
  <c r="G2990" i="6"/>
  <c r="G2994" i="6"/>
  <c r="G2998" i="6"/>
  <c r="G3002" i="6"/>
  <c r="G3006" i="6"/>
  <c r="G3010" i="6"/>
  <c r="G3014" i="6"/>
  <c r="G3018" i="6"/>
  <c r="G3022" i="6"/>
  <c r="G3026" i="6"/>
  <c r="G3030" i="6"/>
  <c r="G3034" i="6"/>
  <c r="G3038" i="6"/>
  <c r="G3042" i="6"/>
  <c r="G3046" i="6"/>
  <c r="G3050" i="6"/>
  <c r="G3054" i="6"/>
  <c r="G3058" i="6"/>
  <c r="G3062" i="6"/>
  <c r="G3066" i="6"/>
  <c r="G3070" i="6"/>
  <c r="G3074" i="6"/>
  <c r="G3078" i="6"/>
  <c r="G3082" i="6"/>
  <c r="G3086" i="6"/>
  <c r="G3090" i="6"/>
  <c r="G3094" i="6"/>
  <c r="G3098" i="6"/>
  <c r="G3102" i="6"/>
  <c r="G3106" i="6"/>
  <c r="G3110" i="6"/>
  <c r="G3114" i="6"/>
  <c r="G3118" i="6"/>
  <c r="G3122" i="6"/>
  <c r="G3126" i="6"/>
  <c r="G3130" i="6"/>
  <c r="G3134" i="6"/>
  <c r="G3138" i="6"/>
  <c r="G3142" i="6"/>
  <c r="G3146" i="6"/>
  <c r="G3150" i="6"/>
  <c r="G3154" i="6"/>
  <c r="G3158" i="6"/>
  <c r="G3162" i="6"/>
  <c r="G3166" i="6"/>
  <c r="G3170" i="6"/>
  <c r="G3174" i="6"/>
  <c r="G3178" i="6"/>
  <c r="G3182" i="6"/>
  <c r="G3186" i="6"/>
  <c r="G3190" i="6"/>
  <c r="G3194" i="6"/>
  <c r="G3198" i="6"/>
  <c r="G3202" i="6"/>
  <c r="G3206" i="6"/>
  <c r="G3210" i="6"/>
  <c r="G3214" i="6"/>
  <c r="G3218" i="6"/>
  <c r="G3222" i="6"/>
  <c r="G3226" i="6"/>
  <c r="G3230" i="6"/>
  <c r="G3234" i="6"/>
  <c r="G3238" i="6"/>
  <c r="G3242" i="6"/>
  <c r="G3246" i="6"/>
  <c r="G3250" i="6"/>
  <c r="G3254" i="6"/>
  <c r="G3258" i="6"/>
  <c r="G3262" i="6"/>
  <c r="G3266" i="6"/>
  <c r="G3270" i="6"/>
  <c r="G3274" i="6"/>
  <c r="G3278" i="6"/>
  <c r="G3282" i="6"/>
  <c r="G3286" i="6"/>
  <c r="G3290" i="6"/>
  <c r="G3294" i="6"/>
  <c r="G3298" i="6"/>
  <c r="G3302" i="6"/>
  <c r="G3306" i="6"/>
  <c r="G3310" i="6"/>
  <c r="G3314" i="6"/>
  <c r="G3318" i="6"/>
  <c r="G3322" i="6"/>
  <c r="G3326" i="6"/>
  <c r="G3330" i="6"/>
  <c r="G3334" i="6"/>
  <c r="G3338" i="6"/>
  <c r="G3342" i="6"/>
  <c r="G3346" i="6"/>
  <c r="G3350" i="6"/>
  <c r="G3354" i="6"/>
  <c r="G3358" i="6"/>
  <c r="G3362" i="6"/>
  <c r="G3366" i="6"/>
  <c r="G3370" i="6"/>
  <c r="G3374" i="6"/>
  <c r="G3378" i="6"/>
  <c r="G3382" i="6"/>
  <c r="G3386" i="6"/>
  <c r="G3390" i="6"/>
  <c r="G3394" i="6"/>
  <c r="G3398" i="6"/>
  <c r="G3402" i="6"/>
  <c r="G3406" i="6"/>
  <c r="G3410" i="6"/>
  <c r="G3414" i="6"/>
  <c r="G3418" i="6"/>
  <c r="G3422" i="6"/>
  <c r="G3426" i="6"/>
  <c r="G3430" i="6"/>
  <c r="G3434" i="6"/>
  <c r="G3438" i="6"/>
  <c r="G3442" i="6"/>
  <c r="G3446" i="6"/>
  <c r="G3450" i="6"/>
  <c r="G3454" i="6"/>
  <c r="G3458" i="6"/>
  <c r="G3462" i="6"/>
  <c r="G3466" i="6"/>
  <c r="G3470" i="6"/>
  <c r="G3474" i="6"/>
  <c r="G3478" i="6"/>
  <c r="G3482" i="6"/>
  <c r="G3486" i="6"/>
  <c r="G3490" i="6"/>
  <c r="G3494" i="6"/>
  <c r="G343" i="6"/>
  <c r="G453" i="6"/>
  <c r="G549" i="6"/>
  <c r="G649" i="6"/>
  <c r="G718" i="6"/>
  <c r="G786" i="6"/>
  <c r="G846" i="6"/>
  <c r="G896" i="6"/>
  <c r="G939" i="6"/>
  <c r="G981" i="6"/>
  <c r="G1024" i="6"/>
  <c r="G1057" i="6"/>
  <c r="G1085" i="6"/>
  <c r="G1115" i="6"/>
  <c r="G1143" i="6"/>
  <c r="G1171" i="6"/>
  <c r="G1200" i="6"/>
  <c r="G1228" i="6"/>
  <c r="G1256" i="6"/>
  <c r="G1281" i="6"/>
  <c r="G1302" i="6"/>
  <c r="G1323" i="6"/>
  <c r="G1345" i="6"/>
  <c r="G1366" i="6"/>
  <c r="G1387" i="6"/>
  <c r="G1409" i="6"/>
  <c r="G1431" i="6"/>
  <c r="G1452" i="6"/>
  <c r="G1474" i="6"/>
  <c r="G1495" i="6"/>
  <c r="G1516" i="6"/>
  <c r="G1538" i="6"/>
  <c r="G1559" i="6"/>
  <c r="G1580" i="6"/>
  <c r="G1602" i="6"/>
  <c r="G1623" i="6"/>
  <c r="G1644" i="6"/>
  <c r="G1666" i="6"/>
  <c r="G1687" i="6"/>
  <c r="G1708" i="6"/>
  <c r="G1730" i="6"/>
  <c r="G1751" i="6"/>
  <c r="G1772" i="6"/>
  <c r="G1786" i="6"/>
  <c r="G1796" i="6"/>
  <c r="G1807" i="6"/>
  <c r="G1818" i="6"/>
  <c r="G1826" i="6"/>
  <c r="G1834" i="6"/>
  <c r="G1842" i="6"/>
  <c r="G1850" i="6"/>
  <c r="G1858" i="6"/>
  <c r="G1866" i="6"/>
  <c r="G1874" i="6"/>
  <c r="G1882" i="6"/>
  <c r="G1890" i="6"/>
  <c r="G1898" i="6"/>
  <c r="G1906" i="6"/>
  <c r="G1914" i="6"/>
  <c r="G1922" i="6"/>
  <c r="G1930" i="6"/>
  <c r="G1938" i="6"/>
  <c r="G1946" i="6"/>
  <c r="G1954" i="6"/>
  <c r="G1962" i="6"/>
  <c r="G1970" i="6"/>
  <c r="G1978" i="6"/>
  <c r="G1986" i="6"/>
  <c r="G1994" i="6"/>
  <c r="G2002" i="6"/>
  <c r="G2010" i="6"/>
  <c r="G2018" i="6"/>
  <c r="G2026" i="6"/>
  <c r="G2034" i="6"/>
  <c r="G2042" i="6"/>
  <c r="G2050" i="6"/>
  <c r="G2058" i="6"/>
  <c r="G2066" i="6"/>
  <c r="G2074" i="6"/>
  <c r="G2082" i="6"/>
  <c r="G2090" i="6"/>
  <c r="G2098" i="6"/>
  <c r="G2106" i="6"/>
  <c r="G2114" i="6"/>
  <c r="G2122" i="6"/>
  <c r="G2130" i="6"/>
  <c r="G2138" i="6"/>
  <c r="G2146" i="6"/>
  <c r="G2154" i="6"/>
  <c r="G2162" i="6"/>
  <c r="G2170" i="6"/>
  <c r="G2178" i="6"/>
  <c r="G2186" i="6"/>
  <c r="G2194" i="6"/>
  <c r="G2202" i="6"/>
  <c r="G2210" i="6"/>
  <c r="G2218" i="6"/>
  <c r="G2226" i="6"/>
  <c r="G2234" i="6"/>
  <c r="G2242" i="6"/>
  <c r="G2250" i="6"/>
  <c r="G2258" i="6"/>
  <c r="G2266" i="6"/>
  <c r="G2274" i="6"/>
  <c r="G2282" i="6"/>
  <c r="G2290" i="6"/>
  <c r="G2298" i="6"/>
  <c r="G2306" i="6"/>
  <c r="G2314" i="6"/>
  <c r="G2322" i="6"/>
  <c r="G2330" i="6"/>
  <c r="G2338" i="6"/>
  <c r="G2346" i="6"/>
  <c r="G2354" i="6"/>
  <c r="G2362" i="6"/>
  <c r="G2370" i="6"/>
  <c r="G2378" i="6"/>
  <c r="G2386" i="6"/>
  <c r="G2394" i="6"/>
  <c r="G2402" i="6"/>
  <c r="G2410" i="6"/>
  <c r="G2418" i="6"/>
  <c r="G2426" i="6"/>
  <c r="G2434" i="6"/>
  <c r="G2442" i="6"/>
  <c r="G2450" i="6"/>
  <c r="G2458" i="6"/>
  <c r="G2466" i="6"/>
  <c r="G2474" i="6"/>
  <c r="G2482" i="6"/>
  <c r="G2490" i="6"/>
  <c r="G2498" i="6"/>
  <c r="G2506" i="6"/>
  <c r="G2514" i="6"/>
  <c r="G2522" i="6"/>
  <c r="G2530" i="6"/>
  <c r="G2538" i="6"/>
  <c r="G2546" i="6"/>
  <c r="G2554" i="6"/>
  <c r="G2562" i="6"/>
  <c r="G2570" i="6"/>
  <c r="G2578" i="6"/>
  <c r="G2586" i="6"/>
  <c r="G2594" i="6"/>
  <c r="G2602" i="6"/>
  <c r="G2610" i="6"/>
  <c r="G2618" i="6"/>
  <c r="G2626" i="6"/>
  <c r="G2634" i="6"/>
  <c r="G2642" i="6"/>
  <c r="G2650" i="6"/>
  <c r="G2658" i="6"/>
  <c r="G2666" i="6"/>
  <c r="G2674" i="6"/>
  <c r="G2682" i="6"/>
  <c r="G2690" i="6"/>
  <c r="G2698" i="6"/>
  <c r="G2707" i="6"/>
  <c r="G2715" i="6"/>
  <c r="G2723" i="6"/>
  <c r="G2731" i="6"/>
  <c r="G2739" i="6"/>
  <c r="G2747" i="6"/>
  <c r="G2755" i="6"/>
  <c r="G2763" i="6"/>
  <c r="G2771" i="6"/>
  <c r="G2779" i="6"/>
  <c r="G2787" i="6"/>
  <c r="G2795" i="6"/>
  <c r="G2803" i="6"/>
  <c r="G2811" i="6"/>
  <c r="G2816" i="6"/>
  <c r="G2820" i="6"/>
  <c r="G2824" i="6"/>
  <c r="G2828" i="6"/>
  <c r="G2832" i="6"/>
  <c r="G2836" i="6"/>
  <c r="G2840" i="6"/>
  <c r="G2844" i="6"/>
  <c r="G2848" i="6"/>
  <c r="G2852" i="6"/>
  <c r="G2856" i="6"/>
  <c r="G2860" i="6"/>
  <c r="G2864" i="6"/>
  <c r="G2868" i="6"/>
  <c r="G2872" i="6"/>
  <c r="G2876" i="6"/>
  <c r="G2880" i="6"/>
  <c r="G2884" i="6"/>
  <c r="G2888" i="6"/>
  <c r="G2892" i="6"/>
  <c r="G2896" i="6"/>
  <c r="G2900" i="6"/>
  <c r="G2904" i="6"/>
  <c r="G2908" i="6"/>
  <c r="G2912" i="6"/>
  <c r="G2916" i="6"/>
  <c r="G2920" i="6"/>
  <c r="G2924" i="6"/>
  <c r="G2928" i="6"/>
  <c r="G2932" i="6"/>
  <c r="G2936" i="6"/>
  <c r="G2940" i="6"/>
  <c r="G2944" i="6"/>
  <c r="G2948" i="6"/>
  <c r="G2952" i="6"/>
  <c r="G2956" i="6"/>
  <c r="G2960" i="6"/>
  <c r="G2964" i="6"/>
  <c r="G2968" i="6"/>
  <c r="G2972" i="6"/>
  <c r="G2976" i="6"/>
  <c r="G2980" i="6"/>
  <c r="G2984" i="6"/>
  <c r="G2988" i="6"/>
  <c r="G2992" i="6"/>
  <c r="G2996" i="6"/>
  <c r="G3000" i="6"/>
  <c r="G3004" i="6"/>
  <c r="G3008" i="6"/>
  <c r="G3012" i="6"/>
  <c r="G3016" i="6"/>
  <c r="G3020" i="6"/>
  <c r="G3024" i="6"/>
  <c r="G3028" i="6"/>
  <c r="G3032" i="6"/>
  <c r="G3036" i="6"/>
  <c r="G3040" i="6"/>
  <c r="G3044" i="6"/>
  <c r="G3048" i="6"/>
  <c r="G3052" i="6"/>
  <c r="G3056" i="6"/>
  <c r="G3060" i="6"/>
  <c r="G3064" i="6"/>
  <c r="G3068" i="6"/>
  <c r="G3072" i="6"/>
  <c r="G3076" i="6"/>
  <c r="G3080" i="6"/>
  <c r="G3084" i="6"/>
  <c r="G3088" i="6"/>
  <c r="G3092" i="6"/>
  <c r="G3096" i="6"/>
  <c r="G3100" i="6"/>
  <c r="G3104" i="6"/>
  <c r="G3108" i="6"/>
  <c r="G3112" i="6"/>
  <c r="G3116" i="6"/>
  <c r="G3120" i="6"/>
  <c r="G3124" i="6"/>
  <c r="G3128" i="6"/>
  <c r="G3132" i="6"/>
  <c r="G3136" i="6"/>
  <c r="G3140" i="6"/>
  <c r="G3144" i="6"/>
  <c r="G3148" i="6"/>
  <c r="G3152" i="6"/>
  <c r="G3156" i="6"/>
  <c r="G3160" i="6"/>
  <c r="G3164" i="6"/>
  <c r="G3168" i="6"/>
  <c r="G3172" i="6"/>
  <c r="G3176" i="6"/>
  <c r="G3180" i="6"/>
  <c r="G3184" i="6"/>
  <c r="G3188" i="6"/>
  <c r="G3192" i="6"/>
  <c r="G3196" i="6"/>
  <c r="G3200" i="6"/>
  <c r="G3204" i="6"/>
  <c r="G3208" i="6"/>
  <c r="G3212" i="6"/>
  <c r="G3216" i="6"/>
  <c r="G3220" i="6"/>
  <c r="G3224" i="6"/>
  <c r="G3228" i="6"/>
  <c r="G3232" i="6"/>
  <c r="G3236" i="6"/>
  <c r="G3240" i="6"/>
  <c r="G3244" i="6"/>
  <c r="G3248" i="6"/>
  <c r="G3252" i="6"/>
  <c r="G3256" i="6"/>
  <c r="G3260" i="6"/>
  <c r="G3264" i="6"/>
  <c r="G3268" i="6"/>
  <c r="G3272" i="6"/>
  <c r="G3276" i="6"/>
  <c r="G3280" i="6"/>
  <c r="G3284" i="6"/>
  <c r="G3288" i="6"/>
  <c r="G3292" i="6"/>
  <c r="G3296" i="6"/>
  <c r="G3300" i="6"/>
  <c r="G3304" i="6"/>
  <c r="G3308" i="6"/>
  <c r="G3312" i="6"/>
  <c r="G3316" i="6"/>
  <c r="G3320" i="6"/>
  <c r="G3324" i="6"/>
  <c r="G3328" i="6"/>
  <c r="G3332" i="6"/>
  <c r="G3336" i="6"/>
  <c r="G3340" i="6"/>
  <c r="G3344" i="6"/>
  <c r="G3348" i="6"/>
  <c r="G3352" i="6"/>
  <c r="G3356" i="6"/>
  <c r="G3360" i="6"/>
  <c r="G3364" i="6"/>
  <c r="G3368" i="6"/>
  <c r="G3372" i="6"/>
  <c r="G3376" i="6"/>
  <c r="G3380" i="6"/>
  <c r="G3384" i="6"/>
  <c r="G3388" i="6"/>
  <c r="G3392" i="6"/>
  <c r="G3396" i="6"/>
  <c r="G3400" i="6"/>
  <c r="G3404" i="6"/>
  <c r="G3408" i="6"/>
  <c r="G3412" i="6"/>
  <c r="G3416" i="6"/>
  <c r="G3420" i="6"/>
  <c r="G3424" i="6"/>
  <c r="G3428" i="6"/>
  <c r="G3432" i="6"/>
  <c r="G3436" i="6"/>
  <c r="G3440" i="6"/>
  <c r="G3444" i="6"/>
  <c r="G3448" i="6"/>
  <c r="G3452" i="6"/>
  <c r="G3456" i="6"/>
  <c r="G3460" i="6"/>
  <c r="G3464" i="6"/>
  <c r="G3468" i="6"/>
  <c r="G3472" i="6"/>
  <c r="G3476" i="6"/>
  <c r="G3480" i="6"/>
  <c r="G3484" i="6"/>
  <c r="G3488" i="6"/>
  <c r="G3492" i="6"/>
  <c r="G3496" i="6"/>
  <c r="G483" i="6"/>
  <c r="G666" i="6"/>
  <c r="G802" i="6"/>
  <c r="G907" i="6"/>
  <c r="G992" i="6"/>
  <c r="G1064" i="6"/>
  <c r="G1121" i="6"/>
  <c r="G1179" i="6"/>
  <c r="G1235" i="6"/>
  <c r="G1286" i="6"/>
  <c r="G1329" i="6"/>
  <c r="G1371" i="6"/>
  <c r="G1414" i="6"/>
  <c r="G1458" i="6"/>
  <c r="G1500" i="6"/>
  <c r="G1543" i="6"/>
  <c r="G1586" i="6"/>
  <c r="G1628" i="6"/>
  <c r="G1671" i="6"/>
  <c r="G1714" i="6"/>
  <c r="G1756" i="6"/>
  <c r="G1788" i="6"/>
  <c r="G1810" i="6"/>
  <c r="G1828" i="6"/>
  <c r="G1844" i="6"/>
  <c r="G1860" i="6"/>
  <c r="G1876" i="6"/>
  <c r="G1892" i="6"/>
  <c r="G1908" i="6"/>
  <c r="G1924" i="6"/>
  <c r="G1940" i="6"/>
  <c r="G1956" i="6"/>
  <c r="G1972" i="6"/>
  <c r="G1988" i="6"/>
  <c r="G2004" i="6"/>
  <c r="G2020" i="6"/>
  <c r="G2036" i="6"/>
  <c r="G2052" i="6"/>
  <c r="G2068" i="6"/>
  <c r="G2084" i="6"/>
  <c r="G2100" i="6"/>
  <c r="G2116" i="6"/>
  <c r="G2132" i="6"/>
  <c r="G2148" i="6"/>
  <c r="G2164" i="6"/>
  <c r="G2180" i="6"/>
  <c r="G2196" i="6"/>
  <c r="G2212" i="6"/>
  <c r="G2228" i="6"/>
  <c r="G2244" i="6"/>
  <c r="G2260" i="6"/>
  <c r="G2276" i="6"/>
  <c r="G2292" i="6"/>
  <c r="G2308" i="6"/>
  <c r="G2324" i="6"/>
  <c r="G2340" i="6"/>
  <c r="G2356" i="6"/>
  <c r="G2372" i="6"/>
  <c r="G2388" i="6"/>
  <c r="G2404" i="6"/>
  <c r="G2420" i="6"/>
  <c r="G2436" i="6"/>
  <c r="G2452" i="6"/>
  <c r="G2468" i="6"/>
  <c r="G2484" i="6"/>
  <c r="G2500" i="6"/>
  <c r="G2516" i="6"/>
  <c r="G2532" i="6"/>
  <c r="G2548" i="6"/>
  <c r="G2564" i="6"/>
  <c r="G2580" i="6"/>
  <c r="G2596" i="6"/>
  <c r="G2612" i="6"/>
  <c r="G2628" i="6"/>
  <c r="G2644" i="6"/>
  <c r="G2660" i="6"/>
  <c r="G2676" i="6"/>
  <c r="G2692" i="6"/>
  <c r="G2709" i="6"/>
  <c r="G2725" i="6"/>
  <c r="G2741" i="6"/>
  <c r="G2757" i="6"/>
  <c r="G2773" i="6"/>
  <c r="G2789" i="6"/>
  <c r="G2805" i="6"/>
  <c r="G2817" i="6"/>
  <c r="G2825" i="6"/>
  <c r="G2833" i="6"/>
  <c r="G2841" i="6"/>
  <c r="G2849" i="6"/>
  <c r="G2857" i="6"/>
  <c r="G2865" i="6"/>
  <c r="G2873" i="6"/>
  <c r="G2881" i="6"/>
  <c r="G2889" i="6"/>
  <c r="G2897" i="6"/>
  <c r="G2905" i="6"/>
  <c r="G2913" i="6"/>
  <c r="G2921" i="6"/>
  <c r="G2929" i="6"/>
  <c r="G2937" i="6"/>
  <c r="G2945" i="6"/>
  <c r="G2953" i="6"/>
  <c r="G2961" i="6"/>
  <c r="G2969" i="6"/>
  <c r="G2977" i="6"/>
  <c r="G2985" i="6"/>
  <c r="G2993" i="6"/>
  <c r="G3001" i="6"/>
  <c r="G3009" i="6"/>
  <c r="G3017" i="6"/>
  <c r="G3025" i="6"/>
  <c r="G3033" i="6"/>
  <c r="G3041" i="6"/>
  <c r="G3049" i="6"/>
  <c r="G3057" i="6"/>
  <c r="G3065" i="6"/>
  <c r="G3073" i="6"/>
  <c r="G3081" i="6"/>
  <c r="G3089" i="6"/>
  <c r="G3097" i="6"/>
  <c r="G3105" i="6"/>
  <c r="G3113" i="6"/>
  <c r="G3121" i="6"/>
  <c r="G3129" i="6"/>
  <c r="G3137" i="6"/>
  <c r="G3145" i="6"/>
  <c r="G3153" i="6"/>
  <c r="G3161" i="6"/>
  <c r="G3169" i="6"/>
  <c r="G3177" i="6"/>
  <c r="G3185" i="6"/>
  <c r="G3193" i="6"/>
  <c r="G3201" i="6"/>
  <c r="G3209" i="6"/>
  <c r="G3217" i="6"/>
  <c r="G3225" i="6"/>
  <c r="G3233" i="6"/>
  <c r="G3241" i="6"/>
  <c r="G3249" i="6"/>
  <c r="G3257" i="6"/>
  <c r="G3265" i="6"/>
  <c r="G3273" i="6"/>
  <c r="G3281" i="6"/>
  <c r="G3289" i="6"/>
  <c r="G3297" i="6"/>
  <c r="G3305" i="6"/>
  <c r="G3313" i="6"/>
  <c r="G3321" i="6"/>
  <c r="G3329" i="6"/>
  <c r="G3337" i="6"/>
  <c r="G3345" i="6"/>
  <c r="G3353" i="6"/>
  <c r="G3361" i="6"/>
  <c r="G3369" i="6"/>
  <c r="G3377" i="6"/>
  <c r="G3385" i="6"/>
  <c r="G3393" i="6"/>
  <c r="G3401" i="6"/>
  <c r="G3409" i="6"/>
  <c r="G3417" i="6"/>
  <c r="G3425" i="6"/>
  <c r="G3433" i="6"/>
  <c r="G3441" i="6"/>
  <c r="G3449" i="6"/>
  <c r="G3457" i="6"/>
  <c r="G3465" i="6"/>
  <c r="G3473" i="6"/>
  <c r="G3481" i="6"/>
  <c r="G3489" i="6"/>
  <c r="G3497" i="6"/>
  <c r="G3501" i="6"/>
  <c r="G3505" i="6"/>
  <c r="G3509" i="6"/>
  <c r="G3513" i="6"/>
  <c r="G3517" i="6"/>
  <c r="G3521" i="6"/>
  <c r="G3525" i="6"/>
  <c r="G3529" i="6"/>
  <c r="G3533" i="6"/>
  <c r="G3537" i="6"/>
  <c r="G3541" i="6"/>
  <c r="G3545" i="6"/>
  <c r="G3549" i="6"/>
  <c r="G3553" i="6"/>
  <c r="G3557" i="6"/>
  <c r="G3561" i="6"/>
  <c r="G3565" i="6"/>
  <c r="G3569" i="6"/>
  <c r="G3573" i="6"/>
  <c r="G3577" i="6"/>
  <c r="G3581" i="6"/>
  <c r="G3585" i="6"/>
  <c r="G3589" i="6"/>
  <c r="G3593" i="6"/>
  <c r="G3597" i="6"/>
  <c r="G3601" i="6"/>
  <c r="G3605" i="6"/>
  <c r="G3609" i="6"/>
  <c r="G3613" i="6"/>
  <c r="G3617" i="6"/>
  <c r="G3621" i="6"/>
  <c r="G3625" i="6"/>
  <c r="G3629" i="6"/>
  <c r="G3633" i="6"/>
  <c r="G3637" i="6"/>
  <c r="G3641" i="6"/>
  <c r="G3645" i="6"/>
  <c r="G3649" i="6"/>
  <c r="G3653" i="6"/>
  <c r="G3657" i="6"/>
  <c r="G3661" i="6"/>
  <c r="G3665" i="6"/>
  <c r="G3669" i="6"/>
  <c r="G3673" i="6"/>
  <c r="G3677" i="6"/>
  <c r="G3681" i="6"/>
  <c r="G3685" i="6"/>
  <c r="G3689" i="6"/>
  <c r="G3693" i="6"/>
  <c r="G3697" i="6"/>
  <c r="G3701" i="6"/>
  <c r="G3705" i="6"/>
  <c r="G3709" i="6"/>
  <c r="G3713" i="6"/>
  <c r="G3717" i="6"/>
  <c r="G3721" i="6"/>
  <c r="G3725" i="6"/>
  <c r="G3729" i="6"/>
  <c r="G3733" i="6"/>
  <c r="G3737" i="6"/>
  <c r="G3741" i="6"/>
  <c r="G3745" i="6"/>
  <c r="G3749" i="6"/>
  <c r="G3753" i="6"/>
  <c r="G3757" i="6"/>
  <c r="G3761" i="6"/>
  <c r="G3765" i="6"/>
  <c r="G3769" i="6"/>
  <c r="G3773" i="6"/>
  <c r="G3777" i="6"/>
  <c r="G3781" i="6"/>
  <c r="G3785" i="6"/>
  <c r="G3789" i="6"/>
  <c r="G3793" i="6"/>
  <c r="G3797" i="6"/>
  <c r="G3801" i="6"/>
  <c r="G3805" i="6"/>
  <c r="G3809" i="6"/>
  <c r="G3813" i="6"/>
  <c r="G3817" i="6"/>
  <c r="G3821" i="6"/>
  <c r="G3825" i="6"/>
  <c r="G3829" i="6"/>
  <c r="G3833" i="6"/>
  <c r="G5" i="6"/>
  <c r="G9" i="6"/>
  <c r="G13" i="6"/>
  <c r="G17" i="6"/>
  <c r="G21" i="6"/>
  <c r="G25" i="6"/>
  <c r="G29" i="6"/>
  <c r="G33" i="6"/>
  <c r="G37" i="6"/>
  <c r="G41" i="6"/>
  <c r="G45" i="6"/>
  <c r="G49" i="6"/>
  <c r="G53" i="6"/>
  <c r="G57" i="6"/>
  <c r="G61" i="6"/>
  <c r="G65" i="6"/>
  <c r="G69" i="6"/>
  <c r="G73" i="6"/>
  <c r="G77" i="6"/>
  <c r="G81" i="6"/>
  <c r="G85" i="6"/>
  <c r="G89" i="6"/>
  <c r="G93" i="6"/>
  <c r="G97" i="6"/>
  <c r="G101" i="6"/>
  <c r="G105" i="6"/>
  <c r="G109" i="6"/>
  <c r="G113" i="6"/>
  <c r="G117" i="6"/>
  <c r="G121" i="6"/>
  <c r="G125" i="6"/>
  <c r="G129" i="6"/>
  <c r="G133" i="6"/>
  <c r="G137" i="6"/>
  <c r="G141" i="6"/>
  <c r="G145" i="6"/>
  <c r="G149" i="6"/>
  <c r="G153" i="6"/>
  <c r="G157" i="6"/>
  <c r="G161" i="6"/>
  <c r="G165" i="6"/>
  <c r="G169" i="6"/>
  <c r="G173" i="6"/>
  <c r="G177" i="6"/>
  <c r="G181" i="6"/>
  <c r="G185" i="6"/>
  <c r="G189" i="6"/>
  <c r="G193" i="6"/>
  <c r="G197" i="6"/>
  <c r="G201" i="6"/>
  <c r="G205" i="6"/>
  <c r="G209" i="6"/>
  <c r="G213" i="6"/>
  <c r="G217" i="6"/>
  <c r="G221" i="6"/>
  <c r="G225" i="6"/>
  <c r="G229" i="6"/>
  <c r="G233" i="6"/>
  <c r="G237" i="6"/>
  <c r="G241" i="6"/>
  <c r="G245" i="6"/>
  <c r="G249" i="6"/>
  <c r="G253" i="6"/>
  <c r="G257" i="6"/>
  <c r="G261" i="6"/>
  <c r="G265" i="6"/>
  <c r="G269" i="6"/>
  <c r="G273" i="6"/>
  <c r="G277" i="6"/>
  <c r="G281" i="6"/>
  <c r="G285" i="6"/>
  <c r="G289" i="6"/>
  <c r="G293" i="6"/>
  <c r="G297" i="6"/>
  <c r="G301" i="6"/>
  <c r="M2" i="1"/>
  <c r="G373" i="6"/>
  <c r="G575" i="6"/>
  <c r="G737" i="6"/>
  <c r="G859" i="6"/>
  <c r="G949" i="6"/>
  <c r="G1035" i="6"/>
  <c r="G1093" i="6"/>
  <c r="G1149" i="6"/>
  <c r="G1207" i="6"/>
  <c r="G1264" i="6"/>
  <c r="G1307" i="6"/>
  <c r="G1350" i="6"/>
  <c r="G1393" i="6"/>
  <c r="G1436" i="6"/>
  <c r="G1479" i="6"/>
  <c r="G1522" i="6"/>
  <c r="G1564" i="6"/>
  <c r="G1607" i="6"/>
  <c r="G1650" i="6"/>
  <c r="G1692" i="6"/>
  <c r="G1735" i="6"/>
  <c r="G1778" i="6"/>
  <c r="G1799" i="6"/>
  <c r="G1820" i="6"/>
  <c r="G1836" i="6"/>
  <c r="G1852" i="6"/>
  <c r="G1868" i="6"/>
  <c r="G1884" i="6"/>
  <c r="G1900" i="6"/>
  <c r="G1916" i="6"/>
  <c r="G1932" i="6"/>
  <c r="G1948" i="6"/>
  <c r="G1964" i="6"/>
  <c r="G1980" i="6"/>
  <c r="G1996" i="6"/>
  <c r="G2012" i="6"/>
  <c r="G2028" i="6"/>
  <c r="G2044" i="6"/>
  <c r="G2060" i="6"/>
  <c r="G2076" i="6"/>
  <c r="G2092" i="6"/>
  <c r="G2108" i="6"/>
  <c r="G2124" i="6"/>
  <c r="G2140" i="6"/>
  <c r="G2156" i="6"/>
  <c r="G2172" i="6"/>
  <c r="G2188" i="6"/>
  <c r="G2204" i="6"/>
  <c r="G2220" i="6"/>
  <c r="G2236" i="6"/>
  <c r="G2252" i="6"/>
  <c r="G2268" i="6"/>
  <c r="G2284" i="6"/>
  <c r="G2300" i="6"/>
  <c r="G2316" i="6"/>
  <c r="G2332" i="6"/>
  <c r="G2348" i="6"/>
  <c r="G2364" i="6"/>
  <c r="G2380" i="6"/>
  <c r="G2396" i="6"/>
  <c r="G2412" i="6"/>
  <c r="G2428" i="6"/>
  <c r="G2444" i="6"/>
  <c r="G2460" i="6"/>
  <c r="G2476" i="6"/>
  <c r="G2492" i="6"/>
  <c r="G2508" i="6"/>
  <c r="G2524" i="6"/>
  <c r="G2540" i="6"/>
  <c r="G2556" i="6"/>
  <c r="G2572" i="6"/>
  <c r="G2588" i="6"/>
  <c r="G2604" i="6"/>
  <c r="G2620" i="6"/>
  <c r="G2636" i="6"/>
  <c r="G2652" i="6"/>
  <c r="G2668" i="6"/>
  <c r="G2684" i="6"/>
  <c r="G2700" i="6"/>
  <c r="G2717" i="6"/>
  <c r="G2733" i="6"/>
  <c r="G2749" i="6"/>
  <c r="G2765" i="6"/>
  <c r="G2781" i="6"/>
  <c r="G2797" i="6"/>
  <c r="G2813" i="6"/>
  <c r="G2821" i="6"/>
  <c r="G2829" i="6"/>
  <c r="G2837" i="6"/>
  <c r="G2845" i="6"/>
  <c r="G2853" i="6"/>
  <c r="G2861" i="6"/>
  <c r="G2869" i="6"/>
  <c r="G2877" i="6"/>
  <c r="G2885" i="6"/>
  <c r="G2893" i="6"/>
  <c r="G2901" i="6"/>
  <c r="G2909" i="6"/>
  <c r="G2917" i="6"/>
  <c r="G2925" i="6"/>
  <c r="G2933" i="6"/>
  <c r="G2941" i="6"/>
  <c r="G2949" i="6"/>
  <c r="G2957" i="6"/>
  <c r="G2965" i="6"/>
  <c r="G2973" i="6"/>
  <c r="G2981" i="6"/>
  <c r="G2989" i="6"/>
  <c r="G2997" i="6"/>
  <c r="G3005" i="6"/>
  <c r="G3013" i="6"/>
  <c r="G3021" i="6"/>
  <c r="G3029" i="6"/>
  <c r="G3037" i="6"/>
  <c r="G3045" i="6"/>
  <c r="G3053" i="6"/>
  <c r="G3061" i="6"/>
  <c r="G3069" i="6"/>
  <c r="G3077" i="6"/>
  <c r="G3085" i="6"/>
  <c r="G3093" i="6"/>
  <c r="G3101" i="6"/>
  <c r="G3109" i="6"/>
  <c r="G3117" i="6"/>
  <c r="G3125" i="6"/>
  <c r="G3133" i="6"/>
  <c r="G3141" i="6"/>
  <c r="G3149" i="6"/>
  <c r="G3157" i="6"/>
  <c r="G3165" i="6"/>
  <c r="G3173" i="6"/>
  <c r="G3181" i="6"/>
  <c r="G3189" i="6"/>
  <c r="G3197" i="6"/>
  <c r="G3205" i="6"/>
  <c r="G3213" i="6"/>
  <c r="G3221" i="6"/>
  <c r="G3229" i="6"/>
  <c r="G3237" i="6"/>
  <c r="G3245" i="6"/>
  <c r="G3253" i="6"/>
  <c r="G3261" i="6"/>
  <c r="G3269" i="6"/>
  <c r="G3277" i="6"/>
  <c r="G3285" i="6"/>
  <c r="G3293" i="6"/>
  <c r="G3301" i="6"/>
  <c r="G3309" i="6"/>
  <c r="G3317" i="6"/>
  <c r="G3325" i="6"/>
  <c r="G3333" i="6"/>
  <c r="G3341" i="6"/>
  <c r="G3349" i="6"/>
  <c r="G3357" i="6"/>
  <c r="G3365" i="6"/>
  <c r="G3373" i="6"/>
  <c r="G3381" i="6"/>
  <c r="G3389" i="6"/>
  <c r="G3397" i="6"/>
  <c r="G3405" i="6"/>
  <c r="G3413" i="6"/>
  <c r="G3421" i="6"/>
  <c r="G3429" i="6"/>
  <c r="G3437" i="6"/>
  <c r="G3445" i="6"/>
  <c r="G3453" i="6"/>
  <c r="G3461" i="6"/>
  <c r="G3469" i="6"/>
  <c r="G3477" i="6"/>
  <c r="G3485" i="6"/>
  <c r="G3493" i="6"/>
  <c r="G3499" i="6"/>
  <c r="G3503" i="6"/>
  <c r="G3507" i="6"/>
  <c r="G3511" i="6"/>
  <c r="G3515" i="6"/>
  <c r="G3519" i="6"/>
  <c r="G3523" i="6"/>
  <c r="G3527" i="6"/>
  <c r="G3531" i="6"/>
  <c r="G3535" i="6"/>
  <c r="G3539" i="6"/>
  <c r="G3543" i="6"/>
  <c r="G3547" i="6"/>
  <c r="G3551" i="6"/>
  <c r="G3555" i="6"/>
  <c r="G3559" i="6"/>
  <c r="G3563" i="6"/>
  <c r="G3567" i="6"/>
  <c r="G3571" i="6"/>
  <c r="G3575" i="6"/>
  <c r="G3579" i="6"/>
  <c r="G3583" i="6"/>
  <c r="G3587" i="6"/>
  <c r="G3591" i="6"/>
  <c r="G3595" i="6"/>
  <c r="G3599" i="6"/>
  <c r="G3603" i="6"/>
  <c r="G3607" i="6"/>
  <c r="G3611" i="6"/>
  <c r="G3615" i="6"/>
  <c r="G3619" i="6"/>
  <c r="G3623" i="6"/>
  <c r="G3627" i="6"/>
  <c r="G3631" i="6"/>
  <c r="G3635" i="6"/>
  <c r="G3639" i="6"/>
  <c r="G3643" i="6"/>
  <c r="G3647" i="6"/>
  <c r="G3651" i="6"/>
  <c r="G3655" i="6"/>
  <c r="G3659" i="6"/>
  <c r="G3663" i="6"/>
  <c r="G3667" i="6"/>
  <c r="G3671" i="6"/>
  <c r="G3675" i="6"/>
  <c r="G3679" i="6"/>
  <c r="G3683" i="6"/>
  <c r="G3687" i="6"/>
  <c r="G3691" i="6"/>
  <c r="G3695" i="6"/>
  <c r="G3699" i="6"/>
  <c r="G3703" i="6"/>
  <c r="G3707" i="6"/>
  <c r="G3711" i="6"/>
  <c r="G3715" i="6"/>
  <c r="G3719" i="6"/>
  <c r="G3723" i="6"/>
  <c r="G3727" i="6"/>
  <c r="G3731" i="6"/>
  <c r="G3735" i="6"/>
  <c r="G3739" i="6"/>
  <c r="G3743" i="6"/>
  <c r="G3747" i="6"/>
  <c r="G3751" i="6"/>
  <c r="G3755" i="6"/>
  <c r="G3759" i="6"/>
  <c r="G3763" i="6"/>
  <c r="G3767" i="6"/>
  <c r="G3771" i="6"/>
  <c r="G3775" i="6"/>
  <c r="G3779" i="6"/>
  <c r="G3783" i="6"/>
  <c r="G3787" i="6"/>
  <c r="G3791" i="6"/>
  <c r="G3795" i="6"/>
  <c r="G3799" i="6"/>
  <c r="G3803" i="6"/>
  <c r="G3807" i="6"/>
  <c r="G3811" i="6"/>
  <c r="G3815" i="6"/>
  <c r="G3819" i="6"/>
  <c r="G3823" i="6"/>
  <c r="G3827" i="6"/>
  <c r="G3831" i="6"/>
  <c r="G3" i="6"/>
  <c r="G7" i="6"/>
  <c r="G11" i="6"/>
  <c r="G15" i="6"/>
  <c r="G19" i="6"/>
  <c r="G23" i="6"/>
  <c r="G27" i="6"/>
  <c r="G31" i="6"/>
  <c r="G35" i="6"/>
  <c r="G39" i="6"/>
  <c r="G43" i="6"/>
  <c r="G47" i="6"/>
  <c r="G51" i="6"/>
  <c r="G55" i="6"/>
  <c r="G59" i="6"/>
  <c r="G63" i="6"/>
  <c r="G67" i="6"/>
  <c r="G71" i="6"/>
  <c r="G75" i="6"/>
  <c r="G79" i="6"/>
  <c r="G83" i="6"/>
  <c r="G87" i="6"/>
  <c r="G91" i="6"/>
  <c r="G95" i="6"/>
  <c r="G99" i="6"/>
  <c r="G103" i="6"/>
  <c r="G107" i="6"/>
  <c r="G111" i="6"/>
  <c r="G115" i="6"/>
  <c r="G119" i="6"/>
  <c r="G123" i="6"/>
  <c r="G127" i="6"/>
  <c r="G131" i="6"/>
  <c r="G135" i="6"/>
  <c r="G139" i="6"/>
  <c r="G143" i="6"/>
  <c r="G147" i="6"/>
  <c r="G151" i="6"/>
  <c r="G155" i="6"/>
  <c r="G159" i="6"/>
  <c r="G163" i="6"/>
  <c r="G167" i="6"/>
  <c r="G171" i="6"/>
  <c r="G175" i="6"/>
  <c r="G179" i="6"/>
  <c r="G183" i="6"/>
  <c r="G187" i="6"/>
  <c r="G191" i="6"/>
  <c r="G195" i="6"/>
  <c r="G199" i="6"/>
  <c r="G203" i="6"/>
  <c r="G207" i="6"/>
  <c r="G211" i="6"/>
  <c r="G215" i="6"/>
  <c r="G219" i="6"/>
  <c r="G223" i="6"/>
  <c r="G227" i="6"/>
  <c r="G231" i="6"/>
  <c r="G235" i="6"/>
  <c r="G239" i="6"/>
  <c r="G243" i="6"/>
  <c r="G247" i="6"/>
  <c r="G251" i="6"/>
  <c r="G255" i="6"/>
  <c r="G259" i="6"/>
  <c r="G263" i="6"/>
  <c r="G267" i="6"/>
  <c r="G271" i="6"/>
  <c r="G275" i="6"/>
  <c r="G279" i="6"/>
  <c r="G283" i="6"/>
  <c r="G287" i="6"/>
  <c r="G291" i="6"/>
  <c r="G295" i="6"/>
  <c r="G299" i="6"/>
  <c r="G303" i="6"/>
  <c r="G321" i="6"/>
  <c r="G309" i="6"/>
  <c r="G364" i="6"/>
  <c r="G316" i="6"/>
  <c r="G325" i="6"/>
  <c r="K198" i="5"/>
  <c r="K146" i="5"/>
  <c r="K114" i="5"/>
  <c r="I355" i="5"/>
  <c r="E6" i="7" s="1"/>
  <c r="K182" i="5"/>
  <c r="K170" i="5"/>
  <c r="K130" i="5"/>
  <c r="K90" i="5"/>
  <c r="K50" i="5"/>
  <c r="K34" i="5"/>
  <c r="K162" i="5"/>
  <c r="K150" i="5"/>
  <c r="I3835" i="6"/>
  <c r="K178" i="5"/>
  <c r="K154" i="5"/>
  <c r="K122" i="5"/>
  <c r="K66" i="5"/>
  <c r="M6269" i="1"/>
  <c r="D5" i="7" s="1"/>
  <c r="G355" i="5"/>
  <c r="C6" i="7" s="1"/>
  <c r="I305" i="6"/>
  <c r="I3837" i="6" s="1"/>
  <c r="F3" i="7" s="1"/>
  <c r="M4" i="4"/>
  <c r="E10" i="5"/>
  <c r="K10" i="5" s="1"/>
  <c r="E21" i="5"/>
  <c r="E32" i="5"/>
  <c r="E42" i="5"/>
  <c r="K42" i="5" s="1"/>
  <c r="E53" i="5"/>
  <c r="E64" i="5"/>
  <c r="E74" i="5"/>
  <c r="K74" i="5" s="1"/>
  <c r="E85" i="5"/>
  <c r="E96" i="5"/>
  <c r="E106" i="5"/>
  <c r="K106" i="5" s="1"/>
  <c r="E117" i="5"/>
  <c r="E128" i="5"/>
  <c r="E138" i="5"/>
  <c r="K138" i="5" s="1"/>
  <c r="E145" i="5"/>
  <c r="E152" i="5"/>
  <c r="E160" i="5"/>
  <c r="E166" i="5"/>
  <c r="K166" i="5" s="1"/>
  <c r="E173" i="5"/>
  <c r="E181" i="5"/>
  <c r="E188" i="5"/>
  <c r="E194" i="5"/>
  <c r="K194" i="5" s="1"/>
  <c r="E202" i="5"/>
  <c r="K202" i="5" s="1"/>
  <c r="E209" i="5"/>
  <c r="E216" i="5"/>
  <c r="E224" i="5"/>
  <c r="E230" i="5"/>
  <c r="E237" i="5"/>
  <c r="E245" i="5"/>
  <c r="E252" i="5"/>
  <c r="E258" i="5"/>
  <c r="E266" i="5"/>
  <c r="E273" i="5"/>
  <c r="E280" i="5"/>
  <c r="E288" i="5"/>
  <c r="E294" i="5"/>
  <c r="E301" i="5"/>
  <c r="E309" i="5"/>
  <c r="E315" i="5"/>
  <c r="E320" i="5"/>
  <c r="E326" i="5"/>
  <c r="E331" i="5"/>
  <c r="E335" i="5"/>
  <c r="E339" i="5"/>
  <c r="E343" i="5"/>
  <c r="E347" i="5"/>
  <c r="E351" i="5"/>
  <c r="K6266" i="1"/>
  <c r="K6262" i="1"/>
  <c r="K6258" i="1"/>
  <c r="K6254" i="1"/>
  <c r="K6250" i="1"/>
  <c r="K6246" i="1"/>
  <c r="K6242" i="1"/>
  <c r="K6238" i="1"/>
  <c r="K6234" i="1"/>
  <c r="K6230" i="1"/>
  <c r="K6226" i="1"/>
  <c r="K6222" i="1"/>
  <c r="K6218" i="1"/>
  <c r="K6214" i="1"/>
  <c r="K6210" i="1"/>
  <c r="K6206" i="1"/>
  <c r="K6202" i="1"/>
  <c r="K6198" i="1"/>
  <c r="K6194" i="1"/>
  <c r="K6190" i="1"/>
  <c r="K6186" i="1"/>
  <c r="K6182" i="1"/>
  <c r="K6178" i="1"/>
  <c r="K6174" i="1"/>
  <c r="K6170" i="1"/>
  <c r="K6166" i="1"/>
  <c r="K6162" i="1"/>
  <c r="K6158" i="1"/>
  <c r="K6154" i="1"/>
  <c r="K6150" i="1"/>
  <c r="K6146" i="1"/>
  <c r="K6142" i="1"/>
  <c r="K6138" i="1"/>
  <c r="K6134" i="1"/>
  <c r="K6130" i="1"/>
  <c r="K6126" i="1"/>
  <c r="K6122" i="1"/>
  <c r="K6118" i="1"/>
  <c r="K6114" i="1"/>
  <c r="K6110" i="1"/>
  <c r="K6106" i="1"/>
  <c r="E353" i="5"/>
  <c r="E348" i="5"/>
  <c r="E342" i="5"/>
  <c r="E337" i="5"/>
  <c r="E332" i="5"/>
  <c r="E324" i="5"/>
  <c r="E318" i="5"/>
  <c r="E310" i="5"/>
  <c r="E300" i="5"/>
  <c r="E290" i="5"/>
  <c r="E282" i="5"/>
  <c r="E272" i="5"/>
  <c r="E262" i="5"/>
  <c r="E253" i="5"/>
  <c r="E242" i="5"/>
  <c r="E234" i="5"/>
  <c r="E225" i="5"/>
  <c r="E214" i="5"/>
  <c r="E205" i="5"/>
  <c r="E197" i="5"/>
  <c r="E186" i="5"/>
  <c r="K186" i="5" s="1"/>
  <c r="E177" i="5"/>
  <c r="E168" i="5"/>
  <c r="E157" i="5"/>
  <c r="E149" i="5"/>
  <c r="E140" i="5"/>
  <c r="E125" i="5"/>
  <c r="E112" i="5"/>
  <c r="E98" i="5"/>
  <c r="K98" i="5" s="1"/>
  <c r="E82" i="5"/>
  <c r="K82" i="5" s="1"/>
  <c r="E69" i="5"/>
  <c r="E56" i="5"/>
  <c r="E40" i="5"/>
  <c r="E26" i="5"/>
  <c r="K26" i="5" s="1"/>
  <c r="E13" i="5"/>
  <c r="K6102" i="1"/>
  <c r="K6098" i="1"/>
  <c r="K6094" i="1"/>
  <c r="K6090" i="1"/>
  <c r="K6086" i="1"/>
  <c r="K6082" i="1"/>
  <c r="K6078" i="1"/>
  <c r="K6074" i="1"/>
  <c r="K6070" i="1"/>
  <c r="K6066" i="1"/>
  <c r="K6062" i="1"/>
  <c r="K6058" i="1"/>
  <c r="K6054" i="1"/>
  <c r="K6050" i="1"/>
  <c r="K6046" i="1"/>
  <c r="K6042" i="1"/>
  <c r="K6038" i="1"/>
  <c r="K6034" i="1"/>
  <c r="K6030" i="1"/>
  <c r="K6026" i="1"/>
  <c r="K6022" i="1"/>
  <c r="K6018" i="1"/>
  <c r="K6014" i="1"/>
  <c r="K6010" i="1"/>
  <c r="K6006" i="1"/>
  <c r="K6002" i="1"/>
  <c r="K5998" i="1"/>
  <c r="K5994" i="1"/>
  <c r="K5990" i="1"/>
  <c r="K5986" i="1"/>
  <c r="K5982" i="1"/>
  <c r="K5978" i="1"/>
  <c r="K5974" i="1"/>
  <c r="K5970" i="1"/>
  <c r="K5966" i="1"/>
  <c r="K5962" i="1"/>
  <c r="K5958" i="1"/>
  <c r="K5954" i="1"/>
  <c r="K5950" i="1"/>
  <c r="K5946" i="1"/>
  <c r="K5942" i="1"/>
  <c r="K5938" i="1"/>
  <c r="K5934" i="1"/>
  <c r="K5930" i="1"/>
  <c r="K5926" i="1"/>
  <c r="K5922" i="1"/>
  <c r="K5918" i="1"/>
  <c r="K5914" i="1"/>
  <c r="K5910" i="1"/>
  <c r="K5906" i="1"/>
  <c r="K5902" i="1"/>
  <c r="K5898" i="1"/>
  <c r="K5894" i="1"/>
  <c r="K5890" i="1"/>
  <c r="K5886" i="1"/>
  <c r="K5882" i="1"/>
  <c r="K5878" i="1"/>
  <c r="K5874" i="1"/>
  <c r="K5870" i="1"/>
  <c r="K5866" i="1"/>
  <c r="K5862" i="1"/>
  <c r="K5858" i="1"/>
  <c r="K5854" i="1"/>
  <c r="K5850" i="1"/>
  <c r="K5846" i="1"/>
  <c r="K5842" i="1"/>
  <c r="K5838" i="1"/>
  <c r="K5834" i="1"/>
  <c r="K5830" i="1"/>
  <c r="K5826" i="1"/>
  <c r="K5822" i="1"/>
  <c r="K5818" i="1"/>
  <c r="K5814" i="1"/>
  <c r="K5810" i="1"/>
  <c r="K5806" i="1"/>
  <c r="K5802" i="1"/>
  <c r="K5798" i="1"/>
  <c r="K5794" i="1"/>
  <c r="K5790" i="1"/>
  <c r="K5786" i="1"/>
  <c r="K5782" i="1"/>
  <c r="K5778" i="1"/>
  <c r="K5774" i="1"/>
  <c r="K5770" i="1"/>
  <c r="K6221" i="1"/>
  <c r="K5629" i="1"/>
  <c r="M153" i="4"/>
  <c r="E3" i="5"/>
  <c r="K3" i="5" s="1"/>
  <c r="E7" i="5"/>
  <c r="K7" i="5" s="1"/>
  <c r="E11" i="5"/>
  <c r="K11" i="5" s="1"/>
  <c r="E15" i="5"/>
  <c r="K15" i="5" s="1"/>
  <c r="E19" i="5"/>
  <c r="K19" i="5" s="1"/>
  <c r="E23" i="5"/>
  <c r="K23" i="5" s="1"/>
  <c r="E27" i="5"/>
  <c r="K27" i="5" s="1"/>
  <c r="E31" i="5"/>
  <c r="K31" i="5" s="1"/>
  <c r="E35" i="5"/>
  <c r="K35" i="5" s="1"/>
  <c r="E39" i="5"/>
  <c r="K39" i="5" s="1"/>
  <c r="E43" i="5"/>
  <c r="K43" i="5" s="1"/>
  <c r="E47" i="5"/>
  <c r="K47" i="5" s="1"/>
  <c r="E51" i="5"/>
  <c r="K51" i="5" s="1"/>
  <c r="E55" i="5"/>
  <c r="K55" i="5" s="1"/>
  <c r="E59" i="5"/>
  <c r="K59" i="5" s="1"/>
  <c r="E63" i="5"/>
  <c r="K63" i="5" s="1"/>
  <c r="E67" i="5"/>
  <c r="K67" i="5" s="1"/>
  <c r="E71" i="5"/>
  <c r="K71" i="5" s="1"/>
  <c r="E75" i="5"/>
  <c r="K75" i="5" s="1"/>
  <c r="E79" i="5"/>
  <c r="K79" i="5" s="1"/>
  <c r="E83" i="5"/>
  <c r="K83" i="5" s="1"/>
  <c r="E87" i="5"/>
  <c r="K87" i="5" s="1"/>
  <c r="E91" i="5"/>
  <c r="K91" i="5" s="1"/>
  <c r="E95" i="5"/>
  <c r="K95" i="5" s="1"/>
  <c r="E99" i="5"/>
  <c r="K99" i="5" s="1"/>
  <c r="E103" i="5"/>
  <c r="K103" i="5" s="1"/>
  <c r="E107" i="5"/>
  <c r="K107" i="5" s="1"/>
  <c r="E111" i="5"/>
  <c r="K111" i="5" s="1"/>
  <c r="E115" i="5"/>
  <c r="K115" i="5" s="1"/>
  <c r="E119" i="5"/>
  <c r="K119" i="5" s="1"/>
  <c r="E123" i="5"/>
  <c r="K123" i="5" s="1"/>
  <c r="E127" i="5"/>
  <c r="K127" i="5" s="1"/>
  <c r="E131" i="5"/>
  <c r="K131" i="5" s="1"/>
  <c r="E135" i="5"/>
  <c r="K135" i="5" s="1"/>
  <c r="E139" i="5"/>
  <c r="K139" i="5" s="1"/>
  <c r="E143" i="5"/>
  <c r="K143" i="5" s="1"/>
  <c r="E147" i="5"/>
  <c r="K147" i="5" s="1"/>
  <c r="E151" i="5"/>
  <c r="K151" i="5" s="1"/>
  <c r="E155" i="5"/>
  <c r="K155" i="5" s="1"/>
  <c r="E159" i="5"/>
  <c r="K159" i="5" s="1"/>
  <c r="E163" i="5"/>
  <c r="K163" i="5" s="1"/>
  <c r="E167" i="5"/>
  <c r="K167" i="5" s="1"/>
  <c r="E171" i="5"/>
  <c r="K171" i="5" s="1"/>
  <c r="E175" i="5"/>
  <c r="K175" i="5" s="1"/>
  <c r="E179" i="5"/>
  <c r="K179" i="5" s="1"/>
  <c r="E183" i="5"/>
  <c r="K183" i="5" s="1"/>
  <c r="E187" i="5"/>
  <c r="K187" i="5" s="1"/>
  <c r="E191" i="5"/>
  <c r="K191" i="5" s="1"/>
  <c r="E195" i="5"/>
  <c r="K195" i="5" s="1"/>
  <c r="E199" i="5"/>
  <c r="K199" i="5" s="1"/>
  <c r="E203" i="5"/>
  <c r="K203" i="5" s="1"/>
  <c r="E207" i="5"/>
  <c r="K207" i="5" s="1"/>
  <c r="E211" i="5"/>
  <c r="E215" i="5"/>
  <c r="E219" i="5"/>
  <c r="E223" i="5"/>
  <c r="E227" i="5"/>
  <c r="E231" i="5"/>
  <c r="E235" i="5"/>
  <c r="E239" i="5"/>
  <c r="E243" i="5"/>
  <c r="E247" i="5"/>
  <c r="E251" i="5"/>
  <c r="E255" i="5"/>
  <c r="E259" i="5"/>
  <c r="E263" i="5"/>
  <c r="E267" i="5"/>
  <c r="E271" i="5"/>
  <c r="E275" i="5"/>
  <c r="E279" i="5"/>
  <c r="E283" i="5"/>
  <c r="E287" i="5"/>
  <c r="E291" i="5"/>
  <c r="E295" i="5"/>
  <c r="E299" i="5"/>
  <c r="E303" i="5"/>
  <c r="E307" i="5"/>
  <c r="E311" i="5"/>
  <c r="E4" i="5"/>
  <c r="E9" i="5"/>
  <c r="E14" i="5"/>
  <c r="K14" i="5" s="1"/>
  <c r="E20" i="5"/>
  <c r="E25" i="5"/>
  <c r="E30" i="5"/>
  <c r="K30" i="5" s="1"/>
  <c r="E36" i="5"/>
  <c r="E41" i="5"/>
  <c r="E46" i="5"/>
  <c r="K46" i="5" s="1"/>
  <c r="E52" i="5"/>
  <c r="E57" i="5"/>
  <c r="E62" i="5"/>
  <c r="K62" i="5" s="1"/>
  <c r="E68" i="5"/>
  <c r="E73" i="5"/>
  <c r="E78" i="5"/>
  <c r="K78" i="5" s="1"/>
  <c r="E84" i="5"/>
  <c r="E89" i="5"/>
  <c r="E94" i="5"/>
  <c r="K94" i="5" s="1"/>
  <c r="E100" i="5"/>
  <c r="E105" i="5"/>
  <c r="E110" i="5"/>
  <c r="K110" i="5" s="1"/>
  <c r="E116" i="5"/>
  <c r="E121" i="5"/>
  <c r="E126" i="5"/>
  <c r="K126" i="5" s="1"/>
  <c r="E132" i="5"/>
  <c r="E137" i="5"/>
  <c r="E142" i="5"/>
  <c r="K142" i="5" s="1"/>
  <c r="E148" i="5"/>
  <c r="E153" i="5"/>
  <c r="E158" i="5"/>
  <c r="K158" i="5" s="1"/>
  <c r="E164" i="5"/>
  <c r="E169" i="5"/>
  <c r="E174" i="5"/>
  <c r="K174" i="5" s="1"/>
  <c r="E180" i="5"/>
  <c r="E185" i="5"/>
  <c r="E190" i="5"/>
  <c r="K190" i="5" s="1"/>
  <c r="E196" i="5"/>
  <c r="E201" i="5"/>
  <c r="E206" i="5"/>
  <c r="K206" i="5" s="1"/>
  <c r="E212" i="5"/>
  <c r="E217" i="5"/>
  <c r="E222" i="5"/>
  <c r="E228" i="5"/>
  <c r="E233" i="5"/>
  <c r="E238" i="5"/>
  <c r="E244" i="5"/>
  <c r="E249" i="5"/>
  <c r="E254" i="5"/>
  <c r="E260" i="5"/>
  <c r="E265" i="5"/>
  <c r="E270" i="5"/>
  <c r="E276" i="5"/>
  <c r="E281" i="5"/>
  <c r="E286" i="5"/>
  <c r="E292" i="5"/>
  <c r="E297" i="5"/>
  <c r="E302" i="5"/>
  <c r="E308" i="5"/>
  <c r="E313" i="5"/>
  <c r="E317" i="5"/>
  <c r="E321" i="5"/>
  <c r="E325" i="5"/>
  <c r="E329" i="5"/>
  <c r="E6" i="5"/>
  <c r="K6" i="5" s="1"/>
  <c r="E12" i="5"/>
  <c r="E17" i="5"/>
  <c r="E22" i="5"/>
  <c r="K22" i="5" s="1"/>
  <c r="E28" i="5"/>
  <c r="E33" i="5"/>
  <c r="E38" i="5"/>
  <c r="K38" i="5" s="1"/>
  <c r="E44" i="5"/>
  <c r="E49" i="5"/>
  <c r="E54" i="5"/>
  <c r="K54" i="5" s="1"/>
  <c r="E60" i="5"/>
  <c r="E65" i="5"/>
  <c r="E70" i="5"/>
  <c r="K70" i="5" s="1"/>
  <c r="E76" i="5"/>
  <c r="E81" i="5"/>
  <c r="E86" i="5"/>
  <c r="K86" i="5" s="1"/>
  <c r="E92" i="5"/>
  <c r="E97" i="5"/>
  <c r="E102" i="5"/>
  <c r="K102" i="5" s="1"/>
  <c r="E108" i="5"/>
  <c r="E113" i="5"/>
  <c r="E118" i="5"/>
  <c r="K118" i="5" s="1"/>
  <c r="E124" i="5"/>
  <c r="E129" i="5"/>
  <c r="E134" i="5"/>
  <c r="K134" i="5" s="1"/>
  <c r="K6192" i="1"/>
  <c r="K6188" i="1"/>
  <c r="K6184" i="1"/>
  <c r="K6180" i="1"/>
  <c r="K6265" i="1"/>
  <c r="K6261" i="1"/>
  <c r="K6257" i="1"/>
  <c r="K6253" i="1"/>
  <c r="K6249" i="1"/>
  <c r="K6245" i="1"/>
  <c r="K6241" i="1"/>
  <c r="K6237" i="1"/>
  <c r="K6233" i="1"/>
  <c r="K6229" i="1"/>
  <c r="K6225" i="1"/>
  <c r="K6217" i="1"/>
  <c r="K6213" i="1"/>
  <c r="K6209" i="1"/>
  <c r="K6205" i="1"/>
  <c r="K6201" i="1"/>
  <c r="K6197" i="1"/>
  <c r="K6193" i="1"/>
  <c r="K6189" i="1"/>
  <c r="K6185" i="1"/>
  <c r="K6181" i="1"/>
  <c r="K6177" i="1"/>
  <c r="K6173" i="1"/>
  <c r="K6169" i="1"/>
  <c r="K6165" i="1"/>
  <c r="K6161" i="1"/>
  <c r="K6157" i="1"/>
  <c r="K6153" i="1"/>
  <c r="K6149" i="1"/>
  <c r="K6145" i="1"/>
  <c r="K6141" i="1"/>
  <c r="K6137" i="1"/>
  <c r="K6133" i="1"/>
  <c r="K6129" i="1"/>
  <c r="K6125" i="1"/>
  <c r="K6121" i="1"/>
  <c r="K6117" i="1"/>
  <c r="K6113" i="1"/>
  <c r="K6109" i="1"/>
  <c r="K6105" i="1"/>
  <c r="K6101" i="1"/>
  <c r="K6097" i="1"/>
  <c r="K6093" i="1"/>
  <c r="K6089" i="1"/>
  <c r="K6085" i="1"/>
  <c r="K6081" i="1"/>
  <c r="K6077" i="1"/>
  <c r="K6073" i="1"/>
  <c r="K6069" i="1"/>
  <c r="K6065" i="1"/>
  <c r="K6061" i="1"/>
  <c r="K6057" i="1"/>
  <c r="K6053" i="1"/>
  <c r="K6049" i="1"/>
  <c r="K6045" i="1"/>
  <c r="K6041" i="1"/>
  <c r="K6037" i="1"/>
  <c r="K6033" i="1"/>
  <c r="K6029" i="1"/>
  <c r="K6025" i="1"/>
  <c r="K6021" i="1"/>
  <c r="K6017" i="1"/>
  <c r="K6013" i="1"/>
  <c r="K6009" i="1"/>
  <c r="K6005" i="1"/>
  <c r="K6001" i="1"/>
  <c r="K5997" i="1"/>
  <c r="K5993" i="1"/>
  <c r="K5989" i="1"/>
  <c r="K5985" i="1"/>
  <c r="K5981" i="1"/>
  <c r="K5977" i="1"/>
  <c r="K5973" i="1"/>
  <c r="K5969" i="1"/>
  <c r="K5965" i="1"/>
  <c r="K5961" i="1"/>
  <c r="K5957" i="1"/>
  <c r="K5953" i="1"/>
  <c r="K5949" i="1"/>
  <c r="K5945" i="1"/>
  <c r="K5941" i="1"/>
  <c r="K5937" i="1"/>
  <c r="K5933" i="1"/>
  <c r="K5929" i="1"/>
  <c r="K5925" i="1"/>
  <c r="K5921" i="1"/>
  <c r="K5917" i="1"/>
  <c r="K5913" i="1"/>
  <c r="K5909" i="1"/>
  <c r="K5905" i="1"/>
  <c r="K5901" i="1"/>
  <c r="K5897" i="1"/>
  <c r="K5893" i="1"/>
  <c r="K5889" i="1"/>
  <c r="K5885" i="1"/>
  <c r="K5881" i="1"/>
  <c r="K5877" i="1"/>
  <c r="K5873" i="1"/>
  <c r="K5869" i="1"/>
  <c r="K5865" i="1"/>
  <c r="K5861" i="1"/>
  <c r="K5857" i="1"/>
  <c r="K5853" i="1"/>
  <c r="K5849" i="1"/>
  <c r="K5845" i="1"/>
  <c r="K5841" i="1"/>
  <c r="K5837" i="1"/>
  <c r="K5833" i="1"/>
  <c r="K5829" i="1"/>
  <c r="K5825" i="1"/>
  <c r="K5821" i="1"/>
  <c r="K5817" i="1"/>
  <c r="K5813" i="1"/>
  <c r="K5809" i="1"/>
  <c r="K5805" i="1"/>
  <c r="K5801" i="1"/>
  <c r="K5797" i="1"/>
  <c r="K5793" i="1"/>
  <c r="K5789" i="1"/>
  <c r="K5785" i="1"/>
  <c r="K5781" i="1"/>
  <c r="K5777" i="1"/>
  <c r="K5773" i="1"/>
  <c r="K5769" i="1"/>
  <c r="K5765" i="1"/>
  <c r="K5761" i="1"/>
  <c r="K5757" i="1"/>
  <c r="K5753" i="1"/>
  <c r="K5749" i="1"/>
  <c r="K5745" i="1"/>
  <c r="K6176" i="1"/>
  <c r="K6172" i="1"/>
  <c r="K6168" i="1"/>
  <c r="K6164" i="1"/>
  <c r="K6160" i="1"/>
  <c r="K6156" i="1"/>
  <c r="K6152" i="1"/>
  <c r="K6148" i="1"/>
  <c r="K6144" i="1"/>
  <c r="K6140" i="1"/>
  <c r="K6136" i="1"/>
  <c r="K6132" i="1"/>
  <c r="K6128" i="1"/>
  <c r="K6124" i="1"/>
  <c r="K6120" i="1"/>
  <c r="K6116" i="1"/>
  <c r="K6112" i="1"/>
  <c r="K6108" i="1"/>
  <c r="K6104" i="1"/>
  <c r="K6100" i="1"/>
  <c r="K6096" i="1"/>
  <c r="K6092" i="1"/>
  <c r="K6088" i="1"/>
  <c r="K6084" i="1"/>
  <c r="K6080" i="1"/>
  <c r="K6076" i="1"/>
  <c r="K6072" i="1"/>
  <c r="K6068" i="1"/>
  <c r="K6064" i="1"/>
  <c r="K6060" i="1"/>
  <c r="K6056" i="1"/>
  <c r="K6052" i="1"/>
  <c r="K6048" i="1"/>
  <c r="K6044" i="1"/>
  <c r="K6040" i="1"/>
  <c r="K6036" i="1"/>
  <c r="K6032" i="1"/>
  <c r="K6028" i="1"/>
  <c r="K6024" i="1"/>
  <c r="K6020" i="1"/>
  <c r="K6016" i="1"/>
  <c r="K6012" i="1"/>
  <c r="K6008" i="1"/>
  <c r="K6004" i="1"/>
  <c r="K6000" i="1"/>
  <c r="K5996" i="1"/>
  <c r="K5992" i="1"/>
  <c r="K5988" i="1"/>
  <c r="K5984" i="1"/>
  <c r="K5980" i="1"/>
  <c r="K5976" i="1"/>
  <c r="K5972" i="1"/>
  <c r="K5968" i="1"/>
  <c r="K5964" i="1"/>
  <c r="K5960" i="1"/>
  <c r="K5956" i="1"/>
  <c r="K5952" i="1"/>
  <c r="K5948" i="1"/>
  <c r="K5944" i="1"/>
  <c r="K5940" i="1"/>
  <c r="K5936" i="1"/>
  <c r="K5928" i="1"/>
  <c r="K5924" i="1"/>
  <c r="K5920" i="1"/>
  <c r="K5916" i="1"/>
  <c r="K5912" i="1"/>
  <c r="K5908" i="1"/>
  <c r="K5904" i="1"/>
  <c r="K5900" i="1"/>
  <c r="K5896" i="1"/>
  <c r="K5892" i="1"/>
  <c r="K5888" i="1"/>
  <c r="K5884" i="1"/>
  <c r="K5880" i="1"/>
  <c r="K5876" i="1"/>
  <c r="K5872" i="1"/>
  <c r="K5868" i="1"/>
  <c r="K5864" i="1"/>
  <c r="K5860" i="1"/>
  <c r="K5856" i="1"/>
  <c r="K5852" i="1"/>
  <c r="K5848" i="1"/>
  <c r="K5844" i="1"/>
  <c r="K5840" i="1"/>
  <c r="K5836" i="1"/>
  <c r="K5832" i="1"/>
  <c r="K5828" i="1"/>
  <c r="K5824" i="1"/>
  <c r="K5820" i="1"/>
  <c r="K5816" i="1"/>
  <c r="K5812" i="1"/>
  <c r="K5808" i="1"/>
  <c r="K5804" i="1"/>
  <c r="K5800" i="1"/>
  <c r="K5796" i="1"/>
  <c r="K5792" i="1"/>
  <c r="K5788" i="1"/>
  <c r="K5784" i="1"/>
  <c r="K5780" i="1"/>
  <c r="K5776" i="1"/>
  <c r="K5772" i="1"/>
  <c r="K5768" i="1"/>
  <c r="K5764" i="1"/>
  <c r="K5760" i="1"/>
  <c r="K5756" i="1"/>
  <c r="K5752" i="1"/>
  <c r="K5748" i="1"/>
  <c r="K5744" i="1"/>
  <c r="K5740" i="1"/>
  <c r="K5736" i="1"/>
  <c r="K5732" i="1"/>
  <c r="K5728" i="1"/>
  <c r="K5724" i="1"/>
  <c r="K5720" i="1"/>
  <c r="K5716" i="1"/>
  <c r="K5712" i="1"/>
  <c r="K5708" i="1"/>
  <c r="K5704" i="1"/>
  <c r="K5700" i="1"/>
  <c r="K5696" i="1"/>
  <c r="K5692" i="1"/>
  <c r="K5688" i="1"/>
  <c r="K5684" i="1"/>
  <c r="K5680" i="1"/>
  <c r="K5676" i="1"/>
  <c r="K5672" i="1"/>
  <c r="K5668" i="1"/>
  <c r="K5664" i="1"/>
  <c r="K5660" i="1"/>
  <c r="K5656" i="1"/>
  <c r="K5652" i="1"/>
  <c r="K5648" i="1"/>
  <c r="K5644" i="1"/>
  <c r="K5640" i="1"/>
  <c r="K5636" i="1"/>
  <c r="K5632" i="1"/>
  <c r="K5628" i="1"/>
  <c r="K5624" i="1"/>
  <c r="K5620" i="1"/>
  <c r="K5616" i="1"/>
  <c r="K5612" i="1"/>
  <c r="K5608" i="1"/>
  <c r="K5604" i="1"/>
  <c r="K5600" i="1"/>
  <c r="K5596" i="1"/>
  <c r="K5592" i="1"/>
  <c r="K5588" i="1"/>
  <c r="K5580" i="1"/>
  <c r="K5576" i="1"/>
  <c r="K5572" i="1"/>
  <c r="K5568" i="1"/>
  <c r="K5564" i="1"/>
  <c r="K5560" i="1"/>
  <c r="K5556" i="1"/>
  <c r="K5552" i="1"/>
  <c r="K5548" i="1"/>
  <c r="K5544" i="1"/>
  <c r="K5540" i="1"/>
  <c r="K5536" i="1"/>
  <c r="K5532" i="1"/>
  <c r="K5528" i="1"/>
  <c r="K5524" i="1"/>
  <c r="K5520" i="1"/>
  <c r="K5516" i="1"/>
  <c r="K5512" i="1"/>
  <c r="K5508" i="1"/>
  <c r="K5504" i="1"/>
  <c r="K5500" i="1"/>
  <c r="K5496" i="1"/>
  <c r="K5492" i="1"/>
  <c r="K5741" i="1"/>
  <c r="K5737" i="1"/>
  <c r="K5733" i="1"/>
  <c r="K5729" i="1"/>
  <c r="K5725" i="1"/>
  <c r="K5721" i="1"/>
  <c r="K5717" i="1"/>
  <c r="K5713" i="1"/>
  <c r="K5709" i="1"/>
  <c r="K5705" i="1"/>
  <c r="K5701" i="1"/>
  <c r="K5697" i="1"/>
  <c r="K5693" i="1"/>
  <c r="K5689" i="1"/>
  <c r="K5685" i="1"/>
  <c r="K5681" i="1"/>
  <c r="K5677" i="1"/>
  <c r="K5673" i="1"/>
  <c r="K5669" i="1"/>
  <c r="K5665" i="1"/>
  <c r="K5661" i="1"/>
  <c r="K5657" i="1"/>
  <c r="K5653" i="1"/>
  <c r="K5649" i="1"/>
  <c r="K5645" i="1"/>
  <c r="K5641" i="1"/>
  <c r="K5637" i="1"/>
  <c r="K5633" i="1"/>
  <c r="K5625" i="1"/>
  <c r="K5621" i="1"/>
  <c r="K5617" i="1"/>
  <c r="K5613" i="1"/>
  <c r="K5609" i="1"/>
  <c r="K5605" i="1"/>
  <c r="K5601" i="1"/>
  <c r="K5597" i="1"/>
  <c r="K5593" i="1"/>
  <c r="K5589" i="1"/>
  <c r="K5585" i="1"/>
  <c r="K5581" i="1"/>
  <c r="K5577" i="1"/>
  <c r="K5573" i="1"/>
  <c r="K5569" i="1"/>
  <c r="K5565" i="1"/>
  <c r="K5561" i="1"/>
  <c r="K5557" i="1"/>
  <c r="K5553" i="1"/>
  <c r="K5549" i="1"/>
  <c r="K5545" i="1"/>
  <c r="K5541" i="1"/>
  <c r="K5537" i="1"/>
  <c r="K5533" i="1"/>
  <c r="K5529" i="1"/>
  <c r="K5525" i="1"/>
  <c r="K5521" i="1"/>
  <c r="K5517" i="1"/>
  <c r="K5513" i="1"/>
  <c r="K5509" i="1"/>
  <c r="K5505" i="1"/>
  <c r="K5501" i="1"/>
  <c r="K5497" i="1"/>
  <c r="K5493" i="1"/>
  <c r="K5489" i="1"/>
  <c r="K5485" i="1"/>
  <c r="K5481" i="1"/>
  <c r="K5477" i="1"/>
  <c r="K5473" i="1"/>
  <c r="K5469" i="1"/>
  <c r="K5465" i="1"/>
  <c r="K5461" i="1"/>
  <c r="K5457" i="1"/>
  <c r="K5453" i="1"/>
  <c r="K5449" i="1"/>
  <c r="K5445" i="1"/>
  <c r="K5441" i="1"/>
  <c r="K5437" i="1"/>
  <c r="K5433" i="1"/>
  <c r="K5429" i="1"/>
  <c r="K5425" i="1"/>
  <c r="K5421" i="1"/>
  <c r="K5417" i="1"/>
  <c r="K5413" i="1"/>
  <c r="K5409" i="1"/>
  <c r="K5405" i="1"/>
  <c r="K5488" i="1"/>
  <c r="K5484" i="1"/>
  <c r="K5480" i="1"/>
  <c r="K5476" i="1"/>
  <c r="K5472" i="1"/>
  <c r="K5468" i="1"/>
  <c r="K5464" i="1"/>
  <c r="K5460" i="1"/>
  <c r="K5456" i="1"/>
  <c r="K5452" i="1"/>
  <c r="K5448" i="1"/>
  <c r="K5444" i="1"/>
  <c r="K5440" i="1"/>
  <c r="K5436" i="1"/>
  <c r="K5432" i="1"/>
  <c r="K5428" i="1"/>
  <c r="K5424" i="1"/>
  <c r="K5420" i="1"/>
  <c r="K5416" i="1"/>
  <c r="K5408" i="1"/>
  <c r="K5404" i="1"/>
  <c r="K5400" i="1"/>
  <c r="K5396" i="1"/>
  <c r="K5392" i="1"/>
  <c r="K5388" i="1"/>
  <c r="K5384" i="1"/>
  <c r="K5380" i="1"/>
  <c r="K5376" i="1"/>
  <c r="K5372" i="1"/>
  <c r="K5368" i="1"/>
  <c r="K5364" i="1"/>
  <c r="K5360" i="1"/>
  <c r="K5356" i="1"/>
  <c r="K5352" i="1"/>
  <c r="K5348" i="1"/>
  <c r="K5344" i="1"/>
  <c r="K5340" i="1"/>
  <c r="K5336" i="1"/>
  <c r="K5332" i="1"/>
  <c r="K5328" i="1"/>
  <c r="K5324" i="1"/>
  <c r="K5320" i="1"/>
  <c r="K5316" i="1"/>
  <c r="K5312" i="1"/>
  <c r="K5308" i="1"/>
  <c r="K5304" i="1"/>
  <c r="K5300" i="1"/>
  <c r="K5296" i="1"/>
  <c r="K5292" i="1"/>
  <c r="K5288" i="1"/>
  <c r="K5284" i="1"/>
  <c r="K5280" i="1"/>
  <c r="K5276" i="1"/>
  <c r="K5272" i="1"/>
  <c r="K5268" i="1"/>
  <c r="K5264" i="1"/>
  <c r="K5260" i="1"/>
  <c r="K5256" i="1"/>
  <c r="K5252" i="1"/>
  <c r="K5248" i="1"/>
  <c r="K5244" i="1"/>
  <c r="K5240" i="1"/>
  <c r="K5236" i="1"/>
  <c r="K5232" i="1"/>
  <c r="K5228" i="1"/>
  <c r="K5224" i="1"/>
  <c r="K5220" i="1"/>
  <c r="K5216" i="1"/>
  <c r="K5212" i="1"/>
  <c r="K5208" i="1"/>
  <c r="K5204" i="1"/>
  <c r="K5200" i="1"/>
  <c r="K5196" i="1"/>
  <c r="K5192" i="1"/>
  <c r="K5188" i="1"/>
  <c r="K5184" i="1"/>
  <c r="K5180" i="1"/>
  <c r="K5176" i="1"/>
  <c r="K5172" i="1"/>
  <c r="K5168" i="1"/>
  <c r="K5164" i="1"/>
  <c r="K5160" i="1"/>
  <c r="K5156" i="1"/>
  <c r="K5152" i="1"/>
  <c r="K5148" i="1"/>
  <c r="K5144" i="1"/>
  <c r="K5140" i="1"/>
  <c r="K5136" i="1"/>
  <c r="K5132" i="1"/>
  <c r="K5128" i="1"/>
  <c r="K5124" i="1"/>
  <c r="K5120" i="1"/>
  <c r="K5116" i="1"/>
  <c r="K5112" i="1"/>
  <c r="K5108" i="1"/>
  <c r="K5104" i="1"/>
  <c r="K5100" i="1"/>
  <c r="K5096" i="1"/>
  <c r="K5092" i="1"/>
  <c r="K5088" i="1"/>
  <c r="K5084" i="1"/>
  <c r="K5080" i="1"/>
  <c r="K5076" i="1"/>
  <c r="K5072" i="1"/>
  <c r="K5068" i="1"/>
  <c r="K5064" i="1"/>
  <c r="K5060" i="1"/>
  <c r="K5056" i="1"/>
  <c r="K5052" i="1"/>
  <c r="K5048" i="1"/>
  <c r="K5044" i="1"/>
  <c r="K5040" i="1"/>
  <c r="K5036" i="1"/>
  <c r="K5032" i="1"/>
  <c r="K5028" i="1"/>
  <c r="K5024" i="1"/>
  <c r="K5020" i="1"/>
  <c r="K5016" i="1"/>
  <c r="K5012" i="1"/>
  <c r="K5008" i="1"/>
  <c r="K5004" i="1"/>
  <c r="K5000" i="1"/>
  <c r="K4996" i="1"/>
  <c r="K4992" i="1"/>
  <c r="K4988" i="1"/>
  <c r="K4984" i="1"/>
  <c r="K4980" i="1"/>
  <c r="K4976" i="1"/>
  <c r="K4972" i="1"/>
  <c r="K4968" i="1"/>
  <c r="K4964" i="1"/>
  <c r="K4960" i="1"/>
  <c r="K4956" i="1"/>
  <c r="K4952" i="1"/>
  <c r="K4948" i="1"/>
  <c r="K4944" i="1"/>
  <c r="K4940" i="1"/>
  <c r="K4936" i="1"/>
  <c r="K4932" i="1"/>
  <c r="K4928" i="1"/>
  <c r="K4924" i="1"/>
  <c r="K4920" i="1"/>
  <c r="K4916" i="1"/>
  <c r="K4912" i="1"/>
  <c r="K4908" i="1"/>
  <c r="K4904" i="1"/>
  <c r="K4900" i="1"/>
  <c r="K4896" i="1"/>
  <c r="K4892" i="1"/>
  <c r="K4888" i="1"/>
  <c r="K4884" i="1"/>
  <c r="K4880" i="1"/>
  <c r="K4876" i="1"/>
  <c r="K4872" i="1"/>
  <c r="K4868" i="1"/>
  <c r="K4864" i="1"/>
  <c r="K4860" i="1"/>
  <c r="K4856" i="1"/>
  <c r="K4852" i="1"/>
  <c r="K4848" i="1"/>
  <c r="K4844" i="1"/>
  <c r="K4840" i="1"/>
  <c r="K4836" i="1"/>
  <c r="K4832" i="1"/>
  <c r="K4828" i="1"/>
  <c r="K4824" i="1"/>
  <c r="K4820" i="1"/>
  <c r="K4816" i="1"/>
  <c r="K4812" i="1"/>
  <c r="K4808" i="1"/>
  <c r="K4804" i="1"/>
  <c r="K4800" i="1"/>
  <c r="K4796" i="1"/>
  <c r="K4792" i="1"/>
  <c r="K4788" i="1"/>
  <c r="K4784" i="1"/>
  <c r="K4780" i="1"/>
  <c r="K4776" i="1"/>
  <c r="K4772" i="1"/>
  <c r="K4768" i="1"/>
  <c r="K4764" i="1"/>
  <c r="K4760" i="1"/>
  <c r="K4756" i="1"/>
  <c r="K4752" i="1"/>
  <c r="K4748" i="1"/>
  <c r="K4744" i="1"/>
  <c r="K4740" i="1"/>
  <c r="K4736" i="1"/>
  <c r="K4732" i="1"/>
  <c r="K4728" i="1"/>
  <c r="K4724" i="1"/>
  <c r="K4720" i="1"/>
  <c r="K4716" i="1"/>
  <c r="K4712" i="1"/>
  <c r="K4708" i="1"/>
  <c r="K4704" i="1"/>
  <c r="K4700" i="1"/>
  <c r="K4696" i="1"/>
  <c r="K4692" i="1"/>
  <c r="K4688" i="1"/>
  <c r="K4684" i="1"/>
  <c r="K4680" i="1"/>
  <c r="K4676" i="1"/>
  <c r="K4672" i="1"/>
  <c r="K4668" i="1"/>
  <c r="K4664" i="1"/>
  <c r="K4660" i="1"/>
  <c r="K4656" i="1"/>
  <c r="K4652" i="1"/>
  <c r="K4648" i="1"/>
  <c r="K4644" i="1"/>
  <c r="K4640" i="1"/>
  <c r="K4636" i="1"/>
  <c r="K4632" i="1"/>
  <c r="K4628" i="1"/>
  <c r="K4624" i="1"/>
  <c r="K4620" i="1"/>
  <c r="K4616" i="1"/>
  <c r="K3151" i="1"/>
  <c r="K5766" i="1"/>
  <c r="K5762" i="1"/>
  <c r="K5758" i="1"/>
  <c r="K5754" i="1"/>
  <c r="K5750" i="1"/>
  <c r="K5746" i="1"/>
  <c r="K5742" i="1"/>
  <c r="K5738" i="1"/>
  <c r="K5734" i="1"/>
  <c r="K5730" i="1"/>
  <c r="K5726" i="1"/>
  <c r="K5722" i="1"/>
  <c r="K5718" i="1"/>
  <c r="K5714" i="1"/>
  <c r="K5710" i="1"/>
  <c r="K5706" i="1"/>
  <c r="K5702" i="1"/>
  <c r="K5698" i="1"/>
  <c r="K5694" i="1"/>
  <c r="K5690" i="1"/>
  <c r="K5686" i="1"/>
  <c r="K5682" i="1"/>
  <c r="K5678" i="1"/>
  <c r="K5674" i="1"/>
  <c r="K5670" i="1"/>
  <c r="K5666" i="1"/>
  <c r="K5662" i="1"/>
  <c r="K5658" i="1"/>
  <c r="K5654" i="1"/>
  <c r="K5650" i="1"/>
  <c r="K5646" i="1"/>
  <c r="K5642" i="1"/>
  <c r="K5638" i="1"/>
  <c r="K5634" i="1"/>
  <c r="K5630" i="1"/>
  <c r="K5626" i="1"/>
  <c r="K5622" i="1"/>
  <c r="K5618" i="1"/>
  <c r="K5614" i="1"/>
  <c r="K5610" i="1"/>
  <c r="K5606" i="1"/>
  <c r="K5602" i="1"/>
  <c r="K5598" i="1"/>
  <c r="K5594" i="1"/>
  <c r="K5590" i="1"/>
  <c r="K5586" i="1"/>
  <c r="K5582" i="1"/>
  <c r="K5578" i="1"/>
  <c r="K5574" i="1"/>
  <c r="K5570" i="1"/>
  <c r="K5566" i="1"/>
  <c r="K5562" i="1"/>
  <c r="K5558" i="1"/>
  <c r="K5554" i="1"/>
  <c r="K5550" i="1"/>
  <c r="K5546" i="1"/>
  <c r="K5542" i="1"/>
  <c r="K5538" i="1"/>
  <c r="K5534" i="1"/>
  <c r="K5530" i="1"/>
  <c r="K5526" i="1"/>
  <c r="K5522" i="1"/>
  <c r="K5518" i="1"/>
  <c r="K5514" i="1"/>
  <c r="K5510" i="1"/>
  <c r="K5506" i="1"/>
  <c r="K5502" i="1"/>
  <c r="K5498" i="1"/>
  <c r="K5494" i="1"/>
  <c r="K5490" i="1"/>
  <c r="K5486" i="1"/>
  <c r="K5482" i="1"/>
  <c r="K5478" i="1"/>
  <c r="K5474" i="1"/>
  <c r="K5470" i="1"/>
  <c r="K5466" i="1"/>
  <c r="K5462" i="1"/>
  <c r="K5458" i="1"/>
  <c r="K5454" i="1"/>
  <c r="K5450" i="1"/>
  <c r="K5446" i="1"/>
  <c r="K5442" i="1"/>
  <c r="K5438" i="1"/>
  <c r="K5434" i="1"/>
  <c r="K5274" i="1"/>
  <c r="K4612" i="1"/>
  <c r="K4608" i="1"/>
  <c r="K4604" i="1"/>
  <c r="K4600" i="1"/>
  <c r="K4596" i="1"/>
  <c r="K4592" i="1"/>
  <c r="K4588" i="1"/>
  <c r="K4584" i="1"/>
  <c r="K4580" i="1"/>
  <c r="K4576" i="1"/>
  <c r="K4572" i="1"/>
  <c r="K4568" i="1"/>
  <c r="K4564" i="1"/>
  <c r="K4560" i="1"/>
  <c r="K4556" i="1"/>
  <c r="K4552" i="1"/>
  <c r="K4548" i="1"/>
  <c r="K4544" i="1"/>
  <c r="K4540" i="1"/>
  <c r="K4536" i="1"/>
  <c r="K4532" i="1"/>
  <c r="K4528" i="1"/>
  <c r="K4524" i="1"/>
  <c r="K4520" i="1"/>
  <c r="K4516" i="1"/>
  <c r="K4512" i="1"/>
  <c r="K4508" i="1"/>
  <c r="K4504" i="1"/>
  <c r="K4500" i="1"/>
  <c r="K4496" i="1"/>
  <c r="K4492" i="1"/>
  <c r="K4488" i="1"/>
  <c r="K4484" i="1"/>
  <c r="K4480" i="1"/>
  <c r="K4476" i="1"/>
  <c r="K4472" i="1"/>
  <c r="K4468" i="1"/>
  <c r="K4464" i="1"/>
  <c r="K4460" i="1"/>
  <c r="K4456" i="1"/>
  <c r="K4452" i="1"/>
  <c r="K4448" i="1"/>
  <c r="K4444" i="1"/>
  <c r="K4440" i="1"/>
  <c r="K4436" i="1"/>
  <c r="K4432" i="1"/>
  <c r="K4428" i="1"/>
  <c r="K4424" i="1"/>
  <c r="K4420" i="1"/>
  <c r="K4416" i="1"/>
  <c r="K4412" i="1"/>
  <c r="K4408" i="1"/>
  <c r="K4404" i="1"/>
  <c r="K4400" i="1"/>
  <c r="K4396" i="1"/>
  <c r="K4392" i="1"/>
  <c r="K4388" i="1"/>
  <c r="K4384" i="1"/>
  <c r="K4380" i="1"/>
  <c r="K4376" i="1"/>
  <c r="K4372" i="1"/>
  <c r="K4368" i="1"/>
  <c r="K4364" i="1"/>
  <c r="K4360" i="1"/>
  <c r="K4356" i="1"/>
  <c r="K4352" i="1"/>
  <c r="K4348" i="1"/>
  <c r="K4344" i="1"/>
  <c r="K4340" i="1"/>
  <c r="K4336" i="1"/>
  <c r="K4332" i="1"/>
  <c r="K4328" i="1"/>
  <c r="K4324" i="1"/>
  <c r="K2920" i="1"/>
  <c r="K5430" i="1"/>
  <c r="K5426" i="1"/>
  <c r="K5422" i="1"/>
  <c r="K5418" i="1"/>
  <c r="K5414" i="1"/>
  <c r="K5410" i="1"/>
  <c r="K5406" i="1"/>
  <c r="K5402" i="1"/>
  <c r="K5398" i="1"/>
  <c r="K5394" i="1"/>
  <c r="K5390" i="1"/>
  <c r="K5386" i="1"/>
  <c r="K5382" i="1"/>
  <c r="K5378" i="1"/>
  <c r="K5374" i="1"/>
  <c r="K5370" i="1"/>
  <c r="K5366" i="1"/>
  <c r="K5362" i="1"/>
  <c r="K5358" i="1"/>
  <c r="K5354" i="1"/>
  <c r="K5350" i="1"/>
  <c r="K5346" i="1"/>
  <c r="K5342" i="1"/>
  <c r="K5338" i="1"/>
  <c r="K5334" i="1"/>
  <c r="K5330" i="1"/>
  <c r="K5326" i="1"/>
  <c r="K5322" i="1"/>
  <c r="K5318" i="1"/>
  <c r="K5314" i="1"/>
  <c r="K5310" i="1"/>
  <c r="K5306" i="1"/>
  <c r="K5302" i="1"/>
  <c r="K5298" i="1"/>
  <c r="K5294" i="1"/>
  <c r="K5290" i="1"/>
  <c r="K5286" i="1"/>
  <c r="K5282" i="1"/>
  <c r="K5278" i="1"/>
  <c r="K5270" i="1"/>
  <c r="K5266" i="1"/>
  <c r="K5262" i="1"/>
  <c r="K5258" i="1"/>
  <c r="K5254" i="1"/>
  <c r="K5250" i="1"/>
  <c r="K5246" i="1"/>
  <c r="K5242" i="1"/>
  <c r="K5238" i="1"/>
  <c r="K5234" i="1"/>
  <c r="K5230" i="1"/>
  <c r="K5226" i="1"/>
  <c r="K5222" i="1"/>
  <c r="K5218" i="1"/>
  <c r="K5214" i="1"/>
  <c r="K5210" i="1"/>
  <c r="K5206" i="1"/>
  <c r="K5202" i="1"/>
  <c r="K5198" i="1"/>
  <c r="K5194" i="1"/>
  <c r="K5190" i="1"/>
  <c r="K5186" i="1"/>
  <c r="K5182" i="1"/>
  <c r="K5178" i="1"/>
  <c r="K5174" i="1"/>
  <c r="K5170" i="1"/>
  <c r="K5166" i="1"/>
  <c r="K5162" i="1"/>
  <c r="K5158" i="1"/>
  <c r="K5154" i="1"/>
  <c r="K5150" i="1"/>
  <c r="K5146" i="1"/>
  <c r="K5142" i="1"/>
  <c r="K5138" i="1"/>
  <c r="K5134" i="1"/>
  <c r="K5130" i="1"/>
  <c r="K5126" i="1"/>
  <c r="K5122" i="1"/>
  <c r="K5118" i="1"/>
  <c r="K5114" i="1"/>
  <c r="K5110" i="1"/>
  <c r="K5106" i="1"/>
  <c r="K5102" i="1"/>
  <c r="K5098" i="1"/>
  <c r="K5094" i="1"/>
  <c r="K5090" i="1"/>
  <c r="K5086" i="1"/>
  <c r="K5082" i="1"/>
  <c r="K5078" i="1"/>
  <c r="K5074" i="1"/>
  <c r="K5070" i="1"/>
  <c r="K5066" i="1"/>
  <c r="K5062" i="1"/>
  <c r="K5058" i="1"/>
  <c r="K5054" i="1"/>
  <c r="K5050" i="1"/>
  <c r="K5046" i="1"/>
  <c r="K5042" i="1"/>
  <c r="K5038" i="1"/>
  <c r="K5034" i="1"/>
  <c r="K5030" i="1"/>
  <c r="K5026" i="1"/>
  <c r="K5022" i="1"/>
  <c r="K5018" i="1"/>
  <c r="K5014" i="1"/>
  <c r="K5010" i="1"/>
  <c r="K5006" i="1"/>
  <c r="K5002" i="1"/>
  <c r="K4998" i="1"/>
  <c r="K4994" i="1"/>
  <c r="K4990" i="1"/>
  <c r="K4986" i="1"/>
  <c r="K4982" i="1"/>
  <c r="K4978" i="1"/>
  <c r="K4974" i="1"/>
  <c r="K4970" i="1"/>
  <c r="K4966" i="1"/>
  <c r="K4962" i="1"/>
  <c r="K4958" i="1"/>
  <c r="K4954" i="1"/>
  <c r="K4950" i="1"/>
  <c r="K4946" i="1"/>
  <c r="K4320" i="1"/>
  <c r="K4316" i="1"/>
  <c r="K4312" i="1"/>
  <c r="K4308" i="1"/>
  <c r="K4304" i="1"/>
  <c r="K4300" i="1"/>
  <c r="K4296" i="1"/>
  <c r="K4292" i="1"/>
  <c r="K4288" i="1"/>
  <c r="K4284" i="1"/>
  <c r="K4280" i="1"/>
  <c r="K4276" i="1"/>
  <c r="K4272" i="1"/>
  <c r="K4268" i="1"/>
  <c r="K4264" i="1"/>
  <c r="K4260" i="1"/>
  <c r="K4256" i="1"/>
  <c r="K4252" i="1"/>
  <c r="K4248" i="1"/>
  <c r="K4244" i="1"/>
  <c r="K4240" i="1"/>
  <c r="K4236" i="1"/>
  <c r="K4232" i="1"/>
  <c r="K4228" i="1"/>
  <c r="K4224" i="1"/>
  <c r="K4220" i="1"/>
  <c r="K4216" i="1"/>
  <c r="K4212" i="1"/>
  <c r="K4208" i="1"/>
  <c r="K4204" i="1"/>
  <c r="K4200" i="1"/>
  <c r="K4196" i="1"/>
  <c r="K4192" i="1"/>
  <c r="K4188" i="1"/>
  <c r="K4184" i="1"/>
  <c r="K4180" i="1"/>
  <c r="K4176" i="1"/>
  <c r="K4172" i="1"/>
  <c r="K4168" i="1"/>
  <c r="K4164" i="1"/>
  <c r="K4160" i="1"/>
  <c r="K4156" i="1"/>
  <c r="K4152" i="1"/>
  <c r="K4148" i="1"/>
  <c r="K4144" i="1"/>
  <c r="K4140" i="1"/>
  <c r="K4136" i="1"/>
  <c r="K4132" i="1"/>
  <c r="K4128" i="1"/>
  <c r="K4124" i="1"/>
  <c r="K4120" i="1"/>
  <c r="K4116" i="1"/>
  <c r="K4112" i="1"/>
  <c r="K4108" i="1"/>
  <c r="K4104" i="1"/>
  <c r="K4100" i="1"/>
  <c r="K4096" i="1"/>
  <c r="K4092" i="1"/>
  <c r="K4088" i="1"/>
  <c r="K4084" i="1"/>
  <c r="K4080" i="1"/>
  <c r="K4076" i="1"/>
  <c r="K4072" i="1"/>
  <c r="K4068" i="1"/>
  <c r="K4064" i="1"/>
  <c r="K4060" i="1"/>
  <c r="K4056" i="1"/>
  <c r="K4052" i="1"/>
  <c r="K4048" i="1"/>
  <c r="K4044" i="1"/>
  <c r="K4040" i="1"/>
  <c r="K4036" i="1"/>
  <c r="K4032" i="1"/>
  <c r="K4028" i="1"/>
  <c r="K4024" i="1"/>
  <c r="K4020" i="1"/>
  <c r="K4016" i="1"/>
  <c r="K4012" i="1"/>
  <c r="K4008" i="1"/>
  <c r="K4004" i="1"/>
  <c r="K4000" i="1"/>
  <c r="K3996" i="1"/>
  <c r="K3992" i="1"/>
  <c r="K3988" i="1"/>
  <c r="K3984" i="1"/>
  <c r="K3980" i="1"/>
  <c r="K3976" i="1"/>
  <c r="K3972" i="1"/>
  <c r="K3968" i="1"/>
  <c r="K3964" i="1"/>
  <c r="K3960" i="1"/>
  <c r="K3956" i="1"/>
  <c r="K3952" i="1"/>
  <c r="K3948" i="1"/>
  <c r="K3944" i="1"/>
  <c r="K3940" i="1"/>
  <c r="K3936" i="1"/>
  <c r="K3932" i="1"/>
  <c r="K3928" i="1"/>
  <c r="K3924" i="1"/>
  <c r="K3920" i="1"/>
  <c r="K3916" i="1"/>
  <c r="K3912" i="1"/>
  <c r="K3908" i="1"/>
  <c r="K3904" i="1"/>
  <c r="K3900" i="1"/>
  <c r="K3896" i="1"/>
  <c r="K3892" i="1"/>
  <c r="K3888" i="1"/>
  <c r="K3884" i="1"/>
  <c r="K3880" i="1"/>
  <c r="K3876" i="1"/>
  <c r="K3872" i="1"/>
  <c r="K3868" i="1"/>
  <c r="K3864" i="1"/>
  <c r="K3860" i="1"/>
  <c r="K3856" i="1"/>
  <c r="K3852" i="1"/>
  <c r="K3848" i="1"/>
  <c r="K3844" i="1"/>
  <c r="K3840" i="1"/>
  <c r="K3836" i="1"/>
  <c r="K3832" i="1"/>
  <c r="K3828" i="1"/>
  <c r="K3824" i="1"/>
  <c r="K3820" i="1"/>
  <c r="K3816" i="1"/>
  <c r="K3812" i="1"/>
  <c r="K3808" i="1"/>
  <c r="K3804" i="1"/>
  <c r="K3800" i="1"/>
  <c r="K3796" i="1"/>
  <c r="K3792" i="1"/>
  <c r="K3788" i="1"/>
  <c r="K3784" i="1"/>
  <c r="K3780" i="1"/>
  <c r="K3776" i="1"/>
  <c r="K3772" i="1"/>
  <c r="K3768" i="1"/>
  <c r="K3764" i="1"/>
  <c r="K3760" i="1"/>
  <c r="K3756" i="1"/>
  <c r="K3752" i="1"/>
  <c r="K3748" i="1"/>
  <c r="K3744" i="1"/>
  <c r="K3740" i="1"/>
  <c r="K3736" i="1"/>
  <c r="K3732" i="1"/>
  <c r="K3728" i="1"/>
  <c r="K3724" i="1"/>
  <c r="K3720" i="1"/>
  <c r="K3716" i="1"/>
  <c r="K3712" i="1"/>
  <c r="K3708" i="1"/>
  <c r="K3704" i="1"/>
  <c r="K3700" i="1"/>
  <c r="K3696" i="1"/>
  <c r="K3692" i="1"/>
  <c r="K3688" i="1"/>
  <c r="K3684" i="1"/>
  <c r="K3680" i="1"/>
  <c r="K3676" i="1"/>
  <c r="K3672" i="1"/>
  <c r="K3668" i="1"/>
  <c r="K3664" i="1"/>
  <c r="K3660" i="1"/>
  <c r="K3656" i="1"/>
  <c r="K3652" i="1"/>
  <c r="K3648" i="1"/>
  <c r="K3644" i="1"/>
  <c r="K3640" i="1"/>
  <c r="K3636" i="1"/>
  <c r="K3632" i="1"/>
  <c r="K3628" i="1"/>
  <c r="K3624" i="1"/>
  <c r="K3620" i="1"/>
  <c r="K3616" i="1"/>
  <c r="K3612" i="1"/>
  <c r="K3608" i="1"/>
  <c r="K3604" i="1"/>
  <c r="K3600" i="1"/>
  <c r="K3596" i="1"/>
  <c r="K3592" i="1"/>
  <c r="K3588" i="1"/>
  <c r="K3584" i="1"/>
  <c r="K3580" i="1"/>
  <c r="K3576" i="1"/>
  <c r="K3572" i="1"/>
  <c r="K3568" i="1"/>
  <c r="K3564" i="1"/>
  <c r="K3560" i="1"/>
  <c r="K3556" i="1"/>
  <c r="K3552" i="1"/>
  <c r="K3548" i="1"/>
  <c r="K3544" i="1"/>
  <c r="K3540" i="1"/>
  <c r="K3536" i="1"/>
  <c r="K3532" i="1"/>
  <c r="K3528" i="1"/>
  <c r="K3524" i="1"/>
  <c r="K3520" i="1"/>
  <c r="K3516" i="1"/>
  <c r="K3512" i="1"/>
  <c r="K3508" i="1"/>
  <c r="K3504" i="1"/>
  <c r="K6267" i="1"/>
  <c r="K6263" i="1"/>
  <c r="K6259" i="1"/>
  <c r="K6255" i="1"/>
  <c r="K6251" i="1"/>
  <c r="K6247" i="1"/>
  <c r="K6243" i="1"/>
  <c r="K6239" i="1"/>
  <c r="K6235" i="1"/>
  <c r="K6231" i="1"/>
  <c r="K6227" i="1"/>
  <c r="K6223" i="1"/>
  <c r="K6219" i="1"/>
  <c r="K6215" i="1"/>
  <c r="K6211" i="1"/>
  <c r="K6207" i="1"/>
  <c r="K6203" i="1"/>
  <c r="K6199" i="1"/>
  <c r="K6195" i="1"/>
  <c r="K6191" i="1"/>
  <c r="K6187" i="1"/>
  <c r="K6183" i="1"/>
  <c r="K6179" i="1"/>
  <c r="K6175" i="1"/>
  <c r="K6171" i="1"/>
  <c r="K6167" i="1"/>
  <c r="K6163" i="1"/>
  <c r="K6159" i="1"/>
  <c r="K6155" i="1"/>
  <c r="K6151" i="1"/>
  <c r="K6147" i="1"/>
  <c r="K6143" i="1"/>
  <c r="K6139" i="1"/>
  <c r="K6135" i="1"/>
  <c r="K6131" i="1"/>
  <c r="K6127" i="1"/>
  <c r="K6123" i="1"/>
  <c r="K6119" i="1"/>
  <c r="K6115" i="1"/>
  <c r="K6111" i="1"/>
  <c r="K6107" i="1"/>
  <c r="K6103" i="1"/>
  <c r="K6099" i="1"/>
  <c r="K6095" i="1"/>
  <c r="K6091" i="1"/>
  <c r="K6087" i="1"/>
  <c r="K6083" i="1"/>
  <c r="K6079" i="1"/>
  <c r="K6075" i="1"/>
  <c r="K6071" i="1"/>
  <c r="K6067" i="1"/>
  <c r="K6063" i="1"/>
  <c r="K6059" i="1"/>
  <c r="K6055" i="1"/>
  <c r="K6051" i="1"/>
  <c r="K6047" i="1"/>
  <c r="K6043" i="1"/>
  <c r="K6039" i="1"/>
  <c r="K6035" i="1"/>
  <c r="K6031" i="1"/>
  <c r="K6027" i="1"/>
  <c r="K6023" i="1"/>
  <c r="K6019" i="1"/>
  <c r="K6015" i="1"/>
  <c r="K6011" i="1"/>
  <c r="K6007" i="1"/>
  <c r="K6003" i="1"/>
  <c r="K5999" i="1"/>
  <c r="K5995" i="1"/>
  <c r="K5991" i="1"/>
  <c r="K5987" i="1"/>
  <c r="K5983" i="1"/>
  <c r="K5979" i="1"/>
  <c r="K5975" i="1"/>
  <c r="K5971" i="1"/>
  <c r="K5967" i="1"/>
  <c r="K5963" i="1"/>
  <c r="K5959" i="1"/>
  <c r="K5955" i="1"/>
  <c r="K5951" i="1"/>
  <c r="K5947" i="1"/>
  <c r="K5943" i="1"/>
  <c r="K5939" i="1"/>
  <c r="K5935" i="1"/>
  <c r="K5931" i="1"/>
  <c r="K5927" i="1"/>
  <c r="K5923" i="1"/>
  <c r="K5919" i="1"/>
  <c r="K5915" i="1"/>
  <c r="K5911" i="1"/>
  <c r="K5907" i="1"/>
  <c r="K5903" i="1"/>
  <c r="K5899" i="1"/>
  <c r="K5895" i="1"/>
  <c r="K5891" i="1"/>
  <c r="K5887" i="1"/>
  <c r="K5883" i="1"/>
  <c r="K5879" i="1"/>
  <c r="K5875" i="1"/>
  <c r="K5871" i="1"/>
  <c r="K5867" i="1"/>
  <c r="K5863" i="1"/>
  <c r="K5859" i="1"/>
  <c r="K5855" i="1"/>
  <c r="K5851" i="1"/>
  <c r="K5847" i="1"/>
  <c r="K5843" i="1"/>
  <c r="K5839" i="1"/>
  <c r="K5835" i="1"/>
  <c r="K5831" i="1"/>
  <c r="K5827" i="1"/>
  <c r="K5823" i="1"/>
  <c r="K5819" i="1"/>
  <c r="K5815" i="1"/>
  <c r="K5811" i="1"/>
  <c r="K5807" i="1"/>
  <c r="K5803" i="1"/>
  <c r="K5799" i="1"/>
  <c r="K5795" i="1"/>
  <c r="K5791" i="1"/>
  <c r="K5787" i="1"/>
  <c r="K5783" i="1"/>
  <c r="K5779" i="1"/>
  <c r="K5775" i="1"/>
  <c r="K5771" i="1"/>
  <c r="K5767" i="1"/>
  <c r="K5763" i="1"/>
  <c r="K5759" i="1"/>
  <c r="K5755" i="1"/>
  <c r="K5751" i="1"/>
  <c r="K5747" i="1"/>
  <c r="K5743" i="1"/>
  <c r="K5739" i="1"/>
  <c r="K5735" i="1"/>
  <c r="K5731" i="1"/>
  <c r="K5727" i="1"/>
  <c r="K5723" i="1"/>
  <c r="K5719" i="1"/>
  <c r="K5715" i="1"/>
  <c r="K5711" i="1"/>
  <c r="K5707" i="1"/>
  <c r="K5703" i="1"/>
  <c r="K5699" i="1"/>
  <c r="K5695" i="1"/>
  <c r="K5691" i="1"/>
  <c r="K5687" i="1"/>
  <c r="K5683" i="1"/>
  <c r="K5679" i="1"/>
  <c r="K5675" i="1"/>
  <c r="K5671" i="1"/>
  <c r="K5667" i="1"/>
  <c r="K5663" i="1"/>
  <c r="K5659" i="1"/>
  <c r="K5655" i="1"/>
  <c r="K5651" i="1"/>
  <c r="K5647" i="1"/>
  <c r="K5643" i="1"/>
  <c r="K5639" i="1"/>
  <c r="K5635" i="1"/>
  <c r="K5631" i="1"/>
  <c r="K5627" i="1"/>
  <c r="K5623" i="1"/>
  <c r="K5619" i="1"/>
  <c r="K5615" i="1"/>
  <c r="K5611" i="1"/>
  <c r="K5607" i="1"/>
  <c r="K5603" i="1"/>
  <c r="K5599" i="1"/>
  <c r="K5595" i="1"/>
  <c r="K5591" i="1"/>
  <c r="K5587" i="1"/>
  <c r="K5583" i="1"/>
  <c r="K5579" i="1"/>
  <c r="K5575" i="1"/>
  <c r="K5571" i="1"/>
  <c r="K5567" i="1"/>
  <c r="K5563" i="1"/>
  <c r="K5559" i="1"/>
  <c r="K5555" i="1"/>
  <c r="K5551" i="1"/>
  <c r="K5547" i="1"/>
  <c r="K5543" i="1"/>
  <c r="K5539" i="1"/>
  <c r="K5535" i="1"/>
  <c r="K5531" i="1"/>
  <c r="K5527" i="1"/>
  <c r="K5523" i="1"/>
  <c r="K5519" i="1"/>
  <c r="K5515" i="1"/>
  <c r="K5511" i="1"/>
  <c r="K5507" i="1"/>
  <c r="K5503" i="1"/>
  <c r="K5499" i="1"/>
  <c r="K5495" i="1"/>
  <c r="K5491" i="1"/>
  <c r="K5487" i="1"/>
  <c r="K5483" i="1"/>
  <c r="K5479" i="1"/>
  <c r="K5475" i="1"/>
  <c r="K5471" i="1"/>
  <c r="K5467" i="1"/>
  <c r="K5463" i="1"/>
  <c r="K5459" i="1"/>
  <c r="K5455" i="1"/>
  <c r="K5451" i="1"/>
  <c r="K4942" i="1"/>
  <c r="K4938" i="1"/>
  <c r="K4934" i="1"/>
  <c r="K4930" i="1"/>
  <c r="K4926" i="1"/>
  <c r="K4922" i="1"/>
  <c r="K4918" i="1"/>
  <c r="K4914" i="1"/>
  <c r="K4910" i="1"/>
  <c r="K4906" i="1"/>
  <c r="K4902" i="1"/>
  <c r="K4898" i="1"/>
  <c r="K4894" i="1"/>
  <c r="K4890" i="1"/>
  <c r="K4886" i="1"/>
  <c r="K4882" i="1"/>
  <c r="K4878" i="1"/>
  <c r="K4874" i="1"/>
  <c r="K4870" i="1"/>
  <c r="K4866" i="1"/>
  <c r="K4862" i="1"/>
  <c r="K4858" i="1"/>
  <c r="K4854" i="1"/>
  <c r="K4850" i="1"/>
  <c r="K4846" i="1"/>
  <c r="K4842" i="1"/>
  <c r="K4838" i="1"/>
  <c r="K4834" i="1"/>
  <c r="K4830" i="1"/>
  <c r="K4826" i="1"/>
  <c r="K4822" i="1"/>
  <c r="K4818" i="1"/>
  <c r="K4814" i="1"/>
  <c r="K4810" i="1"/>
  <c r="K4806" i="1"/>
  <c r="K4802" i="1"/>
  <c r="K4798" i="1"/>
  <c r="K4794" i="1"/>
  <c r="K4790" i="1"/>
  <c r="K4786" i="1"/>
  <c r="K4782" i="1"/>
  <c r="K4778" i="1"/>
  <c r="K4774" i="1"/>
  <c r="K4770" i="1"/>
  <c r="K4766" i="1"/>
  <c r="K4762" i="1"/>
  <c r="K4758" i="1"/>
  <c r="K4754" i="1"/>
  <c r="K4750" i="1"/>
  <c r="K4746" i="1"/>
  <c r="K4742" i="1"/>
  <c r="K4738" i="1"/>
  <c r="K4734" i="1"/>
  <c r="K4730" i="1"/>
  <c r="K4726" i="1"/>
  <c r="K4722" i="1"/>
  <c r="K4718" i="1"/>
  <c r="K4714" i="1"/>
  <c r="K4710" i="1"/>
  <c r="K4706" i="1"/>
  <c r="K4702" i="1"/>
  <c r="K4698" i="1"/>
  <c r="K4694" i="1"/>
  <c r="K4690" i="1"/>
  <c r="K4686" i="1"/>
  <c r="K4682" i="1"/>
  <c r="K4678" i="1"/>
  <c r="K4674" i="1"/>
  <c r="K4670" i="1"/>
  <c r="K4666" i="1"/>
  <c r="K4662" i="1"/>
  <c r="K4658" i="1"/>
  <c r="K4654" i="1"/>
  <c r="K4650" i="1"/>
  <c r="K4646" i="1"/>
  <c r="K4642" i="1"/>
  <c r="K4638" i="1"/>
  <c r="K4634" i="1"/>
  <c r="K4630" i="1"/>
  <c r="K4626" i="1"/>
  <c r="K4622" i="1"/>
  <c r="K4618" i="1"/>
  <c r="K4614" i="1"/>
  <c r="K4610" i="1"/>
  <c r="K4606" i="1"/>
  <c r="K4602" i="1"/>
  <c r="K4598" i="1"/>
  <c r="K4594" i="1"/>
  <c r="K4590" i="1"/>
  <c r="K4586" i="1"/>
  <c r="K4582" i="1"/>
  <c r="K4578" i="1"/>
  <c r="K4574" i="1"/>
  <c r="K4570" i="1"/>
  <c r="K4566" i="1"/>
  <c r="K4562" i="1"/>
  <c r="K4558" i="1"/>
  <c r="K4554" i="1"/>
  <c r="K4550" i="1"/>
  <c r="K4546" i="1"/>
  <c r="K4542" i="1"/>
  <c r="K4538" i="1"/>
  <c r="K4534" i="1"/>
  <c r="K4530" i="1"/>
  <c r="K4526" i="1"/>
  <c r="K4522" i="1"/>
  <c r="K4518" i="1"/>
  <c r="K4514" i="1"/>
  <c r="K4510" i="1"/>
  <c r="K4506" i="1"/>
  <c r="K4502" i="1"/>
  <c r="K4498" i="1"/>
  <c r="K4494" i="1"/>
  <c r="K4490" i="1"/>
  <c r="K4486" i="1"/>
  <c r="K4482" i="1"/>
  <c r="K4478" i="1"/>
  <c r="K4474" i="1"/>
  <c r="K4470" i="1"/>
  <c r="K4466" i="1"/>
  <c r="K4462" i="1"/>
  <c r="K4458" i="1"/>
  <c r="K4454" i="1"/>
  <c r="K4450" i="1"/>
  <c r="K4446" i="1"/>
  <c r="K4442" i="1"/>
  <c r="K4438" i="1"/>
  <c r="K4434" i="1"/>
  <c r="K4430" i="1"/>
  <c r="K4426" i="1"/>
  <c r="K4422" i="1"/>
  <c r="K4418" i="1"/>
  <c r="K4414" i="1"/>
  <c r="K4410" i="1"/>
  <c r="K4406" i="1"/>
  <c r="K4402" i="1"/>
  <c r="K4398" i="1"/>
  <c r="K4394" i="1"/>
  <c r="K4390" i="1"/>
  <c r="K4386" i="1"/>
  <c r="K4382" i="1"/>
  <c r="K4378" i="1"/>
  <c r="K4374" i="1"/>
  <c r="K4370" i="1"/>
  <c r="K4366" i="1"/>
  <c r="K4362" i="1"/>
  <c r="K4358" i="1"/>
  <c r="K4354" i="1"/>
  <c r="K4350" i="1"/>
  <c r="K4346" i="1"/>
  <c r="K4342" i="1"/>
  <c r="K4338" i="1"/>
  <c r="K4334" i="1"/>
  <c r="K4330" i="1"/>
  <c r="K4326" i="1"/>
  <c r="K4322" i="1"/>
  <c r="K4318" i="1"/>
  <c r="K4314" i="1"/>
  <c r="K4310" i="1"/>
  <c r="K4306" i="1"/>
  <c r="K4302" i="1"/>
  <c r="K4298" i="1"/>
  <c r="K4294" i="1"/>
  <c r="K4290" i="1"/>
  <c r="K4286" i="1"/>
  <c r="K4282" i="1"/>
  <c r="K4278" i="1"/>
  <c r="K4274" i="1"/>
  <c r="K4270" i="1"/>
  <c r="K4266" i="1"/>
  <c r="K3500" i="1"/>
  <c r="K3496" i="1"/>
  <c r="K3492" i="1"/>
  <c r="K3488" i="1"/>
  <c r="K3484" i="1"/>
  <c r="K3480" i="1"/>
  <c r="K3476" i="1"/>
  <c r="K3472" i="1"/>
  <c r="K3468" i="1"/>
  <c r="K3464" i="1"/>
  <c r="K3460" i="1"/>
  <c r="K3456" i="1"/>
  <c r="K3452" i="1"/>
  <c r="K3448" i="1"/>
  <c r="K3444" i="1"/>
  <c r="K3440" i="1"/>
  <c r="K3436" i="1"/>
  <c r="K3432" i="1"/>
  <c r="K3428" i="1"/>
  <c r="K3424" i="1"/>
  <c r="K3420" i="1"/>
  <c r="K3416" i="1"/>
  <c r="K3412" i="1"/>
  <c r="K3408" i="1"/>
  <c r="K3404" i="1"/>
  <c r="K3400" i="1"/>
  <c r="K3396" i="1"/>
  <c r="K3392" i="1"/>
  <c r="K3388" i="1"/>
  <c r="K3384" i="1"/>
  <c r="K3380" i="1"/>
  <c r="K3376" i="1"/>
  <c r="K3372" i="1"/>
  <c r="K3368" i="1"/>
  <c r="K3364" i="1"/>
  <c r="K3360" i="1"/>
  <c r="K3356" i="1"/>
  <c r="K3352" i="1"/>
  <c r="K3348" i="1"/>
  <c r="K3344" i="1"/>
  <c r="K3340" i="1"/>
  <c r="K3336" i="1"/>
  <c r="K3332" i="1"/>
  <c r="K3328" i="1"/>
  <c r="K3324" i="1"/>
  <c r="K3320" i="1"/>
  <c r="K3316" i="1"/>
  <c r="K3312" i="1"/>
  <c r="K3308" i="1"/>
  <c r="K3304" i="1"/>
  <c r="K3300" i="1"/>
  <c r="K3296" i="1"/>
  <c r="K3292" i="1"/>
  <c r="K3288" i="1"/>
  <c r="K3284" i="1"/>
  <c r="K3280" i="1"/>
  <c r="K3276" i="1"/>
  <c r="K3272" i="1"/>
  <c r="K3268" i="1"/>
  <c r="K3264" i="1"/>
  <c r="K3260" i="1"/>
  <c r="K3256" i="1"/>
  <c r="K3252" i="1"/>
  <c r="K3248" i="1"/>
  <c r="K3244" i="1"/>
  <c r="K3240" i="1"/>
  <c r="K3236" i="1"/>
  <c r="K3232" i="1"/>
  <c r="K3228" i="1"/>
  <c r="K3224" i="1"/>
  <c r="K3220" i="1"/>
  <c r="K3216" i="1"/>
  <c r="K3212" i="1"/>
  <c r="K3208" i="1"/>
  <c r="K3204" i="1"/>
  <c r="K3200" i="1"/>
  <c r="K3196" i="1"/>
  <c r="K3192" i="1"/>
  <c r="K3188" i="1"/>
  <c r="K3184" i="1"/>
  <c r="K3180" i="1"/>
  <c r="K3176" i="1"/>
  <c r="K3172" i="1"/>
  <c r="K3168" i="1"/>
  <c r="K3164" i="1"/>
  <c r="K3160" i="1"/>
  <c r="K3156" i="1"/>
  <c r="K3152" i="1"/>
  <c r="K3148" i="1"/>
  <c r="K3144" i="1"/>
  <c r="K3140" i="1"/>
  <c r="K3136" i="1"/>
  <c r="K3132" i="1"/>
  <c r="K3128" i="1"/>
  <c r="K3124" i="1"/>
  <c r="K3120" i="1"/>
  <c r="K3116" i="1"/>
  <c r="K3112" i="1"/>
  <c r="K3108" i="1"/>
  <c r="K3104" i="1"/>
  <c r="K3100" i="1"/>
  <c r="K3096" i="1"/>
  <c r="K3092" i="1"/>
  <c r="K3088" i="1"/>
  <c r="K3084" i="1"/>
  <c r="K3080" i="1"/>
  <c r="K3076" i="1"/>
  <c r="K3072" i="1"/>
  <c r="K3068" i="1"/>
  <c r="K3064" i="1"/>
  <c r="K3060" i="1"/>
  <c r="K3056" i="1"/>
  <c r="K3052" i="1"/>
  <c r="K3048" i="1"/>
  <c r="K3044" i="1"/>
  <c r="K3040" i="1"/>
  <c r="K3036" i="1"/>
  <c r="K3032" i="1"/>
  <c r="K3028" i="1"/>
  <c r="K3024" i="1"/>
  <c r="K3020" i="1"/>
  <c r="K3016" i="1"/>
  <c r="K3012" i="1"/>
  <c r="K3008" i="1"/>
  <c r="K3004" i="1"/>
  <c r="K3000" i="1"/>
  <c r="K2996" i="1"/>
  <c r="K2992" i="1"/>
  <c r="K2988" i="1"/>
  <c r="K2984" i="1"/>
  <c r="K2980" i="1"/>
  <c r="K2976" i="1"/>
  <c r="K2972" i="1"/>
  <c r="K2968" i="1"/>
  <c r="K2964" i="1"/>
  <c r="K2960" i="1"/>
  <c r="K2956" i="1"/>
  <c r="K2952" i="1"/>
  <c r="K2948" i="1"/>
  <c r="K2944" i="1"/>
  <c r="K2940" i="1"/>
  <c r="K2936" i="1"/>
  <c r="K2932" i="1"/>
  <c r="K2928" i="1"/>
  <c r="K2924" i="1"/>
  <c r="K2916" i="1"/>
  <c r="K2912" i="1"/>
  <c r="K2908" i="1"/>
  <c r="K2904" i="1"/>
  <c r="K2900" i="1"/>
  <c r="K2896" i="1"/>
  <c r="K2892" i="1"/>
  <c r="K2888" i="1"/>
  <c r="K2884" i="1"/>
  <c r="K2880" i="1"/>
  <c r="K2876" i="1"/>
  <c r="K2872" i="1"/>
  <c r="K2868" i="1"/>
  <c r="K2864" i="1"/>
  <c r="K2860" i="1"/>
  <c r="K2856" i="1"/>
  <c r="K2852" i="1"/>
  <c r="K2848" i="1"/>
  <c r="K2844" i="1"/>
  <c r="K2840" i="1"/>
  <c r="K2836" i="1"/>
  <c r="K2832" i="1"/>
  <c r="K2828" i="1"/>
  <c r="K2824" i="1"/>
  <c r="K2820" i="1"/>
  <c r="K5447" i="1"/>
  <c r="K5443" i="1"/>
  <c r="K5439" i="1"/>
  <c r="K5435" i="1"/>
  <c r="K5431" i="1"/>
  <c r="K5427" i="1"/>
  <c r="K5423" i="1"/>
  <c r="K5419" i="1"/>
  <c r="K5415" i="1"/>
  <c r="K5411" i="1"/>
  <c r="K5407" i="1"/>
  <c r="K5403" i="1"/>
  <c r="K5399" i="1"/>
  <c r="K5395" i="1"/>
  <c r="K5391" i="1"/>
  <c r="K5387" i="1"/>
  <c r="K5383" i="1"/>
  <c r="K5379" i="1"/>
  <c r="K5375" i="1"/>
  <c r="K5371" i="1"/>
  <c r="K5367" i="1"/>
  <c r="K5363" i="1"/>
  <c r="K5359" i="1"/>
  <c r="K5355" i="1"/>
  <c r="K5351" i="1"/>
  <c r="K5347" i="1"/>
  <c r="K5343" i="1"/>
  <c r="K5339" i="1"/>
  <c r="K5335" i="1"/>
  <c r="K5331" i="1"/>
  <c r="K5327" i="1"/>
  <c r="K5323" i="1"/>
  <c r="K5319" i="1"/>
  <c r="K5315" i="1"/>
  <c r="K5311" i="1"/>
  <c r="K5307" i="1"/>
  <c r="K5303" i="1"/>
  <c r="K5299" i="1"/>
  <c r="K5295" i="1"/>
  <c r="K5291" i="1"/>
  <c r="K5287" i="1"/>
  <c r="K5283" i="1"/>
  <c r="K5279" i="1"/>
  <c r="K5275" i="1"/>
  <c r="K5271" i="1"/>
  <c r="K5267" i="1"/>
  <c r="K5263" i="1"/>
  <c r="K5259" i="1"/>
  <c r="K5255" i="1"/>
  <c r="K5251" i="1"/>
  <c r="K5247" i="1"/>
  <c r="K5243" i="1"/>
  <c r="K5239" i="1"/>
  <c r="K5235" i="1"/>
  <c r="K5231" i="1"/>
  <c r="K5227" i="1"/>
  <c r="K5223" i="1"/>
  <c r="K5219" i="1"/>
  <c r="K5215" i="1"/>
  <c r="K5211" i="1"/>
  <c r="K5207" i="1"/>
  <c r="K5203" i="1"/>
  <c r="K5199" i="1"/>
  <c r="K5195" i="1"/>
  <c r="K5191" i="1"/>
  <c r="K5187" i="1"/>
  <c r="K5183" i="1"/>
  <c r="K5179" i="1"/>
  <c r="K5175" i="1"/>
  <c r="K5171" i="1"/>
  <c r="K5167" i="1"/>
  <c r="K5163" i="1"/>
  <c r="K5159" i="1"/>
  <c r="K5155" i="1"/>
  <c r="K5151" i="1"/>
  <c r="K5147" i="1"/>
  <c r="K5143" i="1"/>
  <c r="K5139" i="1"/>
  <c r="K5135" i="1"/>
  <c r="K5131" i="1"/>
  <c r="K5127" i="1"/>
  <c r="K5123" i="1"/>
  <c r="K5119" i="1"/>
  <c r="K5115" i="1"/>
  <c r="K5111" i="1"/>
  <c r="K5107" i="1"/>
  <c r="K5103" i="1"/>
  <c r="K5099" i="1"/>
  <c r="K5095" i="1"/>
  <c r="K5091" i="1"/>
  <c r="K5087" i="1"/>
  <c r="K5083" i="1"/>
  <c r="K5079" i="1"/>
  <c r="K5075" i="1"/>
  <c r="K5071" i="1"/>
  <c r="K5067" i="1"/>
  <c r="K5063" i="1"/>
  <c r="K5059" i="1"/>
  <c r="K5055" i="1"/>
  <c r="K5051" i="1"/>
  <c r="K5047" i="1"/>
  <c r="K5043" i="1"/>
  <c r="K5039" i="1"/>
  <c r="K5035" i="1"/>
  <c r="K5031" i="1"/>
  <c r="K5027" i="1"/>
  <c r="K5023" i="1"/>
  <c r="K5019" i="1"/>
  <c r="K5015" i="1"/>
  <c r="K5011" i="1"/>
  <c r="K5007" i="1"/>
  <c r="K5003" i="1"/>
  <c r="K4999" i="1"/>
  <c r="K4995" i="1"/>
  <c r="K4991" i="1"/>
  <c r="K4987" i="1"/>
  <c r="K4983" i="1"/>
  <c r="K4979" i="1"/>
  <c r="K4975" i="1"/>
  <c r="K4971" i="1"/>
  <c r="K4967" i="1"/>
  <c r="K4963" i="1"/>
  <c r="K4959" i="1"/>
  <c r="K4955" i="1"/>
  <c r="K4951" i="1"/>
  <c r="K4947" i="1"/>
  <c r="K4943" i="1"/>
  <c r="K4939" i="1"/>
  <c r="K4935" i="1"/>
  <c r="K4931" i="1"/>
  <c r="K4927" i="1"/>
  <c r="K4923" i="1"/>
  <c r="K4919" i="1"/>
  <c r="K4915" i="1"/>
  <c r="K4911" i="1"/>
  <c r="K4907" i="1"/>
  <c r="K4903" i="1"/>
  <c r="K4899" i="1"/>
  <c r="K4895" i="1"/>
  <c r="K4891" i="1"/>
  <c r="K4887" i="1"/>
  <c r="K4883" i="1"/>
  <c r="K4879" i="1"/>
  <c r="K4875" i="1"/>
  <c r="K4871" i="1"/>
  <c r="K4867" i="1"/>
  <c r="K4863" i="1"/>
  <c r="K4859" i="1"/>
  <c r="K4855" i="1"/>
  <c r="K4851" i="1"/>
  <c r="K4847" i="1"/>
  <c r="K4843" i="1"/>
  <c r="K4839" i="1"/>
  <c r="K4835" i="1"/>
  <c r="K4831" i="1"/>
  <c r="K4827" i="1"/>
  <c r="K4823" i="1"/>
  <c r="K4819" i="1"/>
  <c r="K4815" i="1"/>
  <c r="K4811" i="1"/>
  <c r="K4807" i="1"/>
  <c r="K4803" i="1"/>
  <c r="K4799" i="1"/>
  <c r="K4795" i="1"/>
  <c r="K4791" i="1"/>
  <c r="K4787" i="1"/>
  <c r="K4783" i="1"/>
  <c r="K4779" i="1"/>
  <c r="K4775" i="1"/>
  <c r="K4771" i="1"/>
  <c r="K4767" i="1"/>
  <c r="K4763" i="1"/>
  <c r="K4759" i="1"/>
  <c r="K4755" i="1"/>
  <c r="K4751" i="1"/>
  <c r="K4747" i="1"/>
  <c r="K4262" i="1"/>
  <c r="K4258" i="1"/>
  <c r="K4254" i="1"/>
  <c r="K4250" i="1"/>
  <c r="K4246" i="1"/>
  <c r="K4242" i="1"/>
  <c r="K4238" i="1"/>
  <c r="K4234" i="1"/>
  <c r="K4230" i="1"/>
  <c r="K4226" i="1"/>
  <c r="K4222" i="1"/>
  <c r="K4218" i="1"/>
  <c r="K4214" i="1"/>
  <c r="K4210" i="1"/>
  <c r="K4206" i="1"/>
  <c r="K4202" i="1"/>
  <c r="K4198" i="1"/>
  <c r="K4194" i="1"/>
  <c r="K4190" i="1"/>
  <c r="K4186" i="1"/>
  <c r="K4182" i="1"/>
  <c r="K4178" i="1"/>
  <c r="K4174" i="1"/>
  <c r="K4170" i="1"/>
  <c r="K4166" i="1"/>
  <c r="K4162" i="1"/>
  <c r="K4158" i="1"/>
  <c r="K4154" i="1"/>
  <c r="K4150" i="1"/>
  <c r="K4146" i="1"/>
  <c r="K4142" i="1"/>
  <c r="K4138" i="1"/>
  <c r="K4134" i="1"/>
  <c r="K4130" i="1"/>
  <c r="K4126" i="1"/>
  <c r="K4122" i="1"/>
  <c r="K4118" i="1"/>
  <c r="K4114" i="1"/>
  <c r="K4110" i="1"/>
  <c r="K4106" i="1"/>
  <c r="K4102" i="1"/>
  <c r="K4098" i="1"/>
  <c r="K4094" i="1"/>
  <c r="K4090" i="1"/>
  <c r="K4086" i="1"/>
  <c r="K4082" i="1"/>
  <c r="K4078" i="1"/>
  <c r="K4074" i="1"/>
  <c r="K4070" i="1"/>
  <c r="K4066" i="1"/>
  <c r="K4062" i="1"/>
  <c r="K4058" i="1"/>
  <c r="K4054" i="1"/>
  <c r="K4050" i="1"/>
  <c r="K4046" i="1"/>
  <c r="K4042" i="1"/>
  <c r="K4038" i="1"/>
  <c r="K4034" i="1"/>
  <c r="K4030" i="1"/>
  <c r="K4026" i="1"/>
  <c r="K4022" i="1"/>
  <c r="K4018" i="1"/>
  <c r="K4014" i="1"/>
  <c r="K4010" i="1"/>
  <c r="K4006" i="1"/>
  <c r="K4002" i="1"/>
  <c r="K3998" i="1"/>
  <c r="K3994" i="1"/>
  <c r="K3990" i="1"/>
  <c r="K3986" i="1"/>
  <c r="K3982" i="1"/>
  <c r="K3978" i="1"/>
  <c r="K3974" i="1"/>
  <c r="K3970" i="1"/>
  <c r="K3966" i="1"/>
  <c r="K3962" i="1"/>
  <c r="K3958" i="1"/>
  <c r="K3954" i="1"/>
  <c r="K3950" i="1"/>
  <c r="K3946" i="1"/>
  <c r="K3942" i="1"/>
  <c r="K3938" i="1"/>
  <c r="K3934" i="1"/>
  <c r="K3930" i="1"/>
  <c r="K3926" i="1"/>
  <c r="K3922" i="1"/>
  <c r="K3918" i="1"/>
  <c r="K3914" i="1"/>
  <c r="K3910" i="1"/>
  <c r="K3906" i="1"/>
  <c r="K3902" i="1"/>
  <c r="K3898" i="1"/>
  <c r="K3894" i="1"/>
  <c r="K3890" i="1"/>
  <c r="K3886" i="1"/>
  <c r="K3882" i="1"/>
  <c r="K3878" i="1"/>
  <c r="K3874" i="1"/>
  <c r="K3870" i="1"/>
  <c r="K3866" i="1"/>
  <c r="K3862" i="1"/>
  <c r="K3858" i="1"/>
  <c r="K3854" i="1"/>
  <c r="K3850" i="1"/>
  <c r="K3846" i="1"/>
  <c r="K3842" i="1"/>
  <c r="K3838" i="1"/>
  <c r="K3834" i="1"/>
  <c r="K3830" i="1"/>
  <c r="K3826" i="1"/>
  <c r="K3822" i="1"/>
  <c r="K3818" i="1"/>
  <c r="K3814" i="1"/>
  <c r="K3810" i="1"/>
  <c r="K3806" i="1"/>
  <c r="K3802" i="1"/>
  <c r="K3798" i="1"/>
  <c r="K3794" i="1"/>
  <c r="K3790" i="1"/>
  <c r="K3786" i="1"/>
  <c r="K3782" i="1"/>
  <c r="K3778" i="1"/>
  <c r="K3774" i="1"/>
  <c r="K3770" i="1"/>
  <c r="K3766" i="1"/>
  <c r="K3762" i="1"/>
  <c r="K3758" i="1"/>
  <c r="K3754" i="1"/>
  <c r="K3750" i="1"/>
  <c r="K3746" i="1"/>
  <c r="K3742" i="1"/>
  <c r="K3738" i="1"/>
  <c r="K3734" i="1"/>
  <c r="K3730" i="1"/>
  <c r="K3726" i="1"/>
  <c r="K3722" i="1"/>
  <c r="K3718" i="1"/>
  <c r="K3714" i="1"/>
  <c r="K3710" i="1"/>
  <c r="K3706" i="1"/>
  <c r="K3702" i="1"/>
  <c r="K3698" i="1"/>
  <c r="K3694" i="1"/>
  <c r="K3690" i="1"/>
  <c r="K3686" i="1"/>
  <c r="K3682" i="1"/>
  <c r="K3678" i="1"/>
  <c r="K3674" i="1"/>
  <c r="K3670" i="1"/>
  <c r="K3666" i="1"/>
  <c r="K3662" i="1"/>
  <c r="K3658" i="1"/>
  <c r="K3654" i="1"/>
  <c r="K3650" i="1"/>
  <c r="K3646" i="1"/>
  <c r="K3642" i="1"/>
  <c r="K3638" i="1"/>
  <c r="K3634" i="1"/>
  <c r="K3630" i="1"/>
  <c r="K3626" i="1"/>
  <c r="K3622" i="1"/>
  <c r="K3618" i="1"/>
  <c r="K3614" i="1"/>
  <c r="K3610" i="1"/>
  <c r="K3606" i="1"/>
  <c r="K3602" i="1"/>
  <c r="K3598" i="1"/>
  <c r="K3594" i="1"/>
  <c r="K3590" i="1"/>
  <c r="K2816" i="1"/>
  <c r="K2812" i="1"/>
  <c r="K2808" i="1"/>
  <c r="K2804" i="1"/>
  <c r="K2800" i="1"/>
  <c r="K2796" i="1"/>
  <c r="K2792" i="1"/>
  <c r="K2788" i="1"/>
  <c r="K2784" i="1"/>
  <c r="K2780" i="1"/>
  <c r="K2776" i="1"/>
  <c r="K2772" i="1"/>
  <c r="K2768" i="1"/>
  <c r="K2764" i="1"/>
  <c r="K2760" i="1"/>
  <c r="K2756" i="1"/>
  <c r="K2752" i="1"/>
  <c r="K2748" i="1"/>
  <c r="K2744" i="1"/>
  <c r="K2740" i="1"/>
  <c r="K2736" i="1"/>
  <c r="K2732" i="1"/>
  <c r="K2728" i="1"/>
  <c r="K2724" i="1"/>
  <c r="K2720" i="1"/>
  <c r="K2716" i="1"/>
  <c r="K2712" i="1"/>
  <c r="K2708" i="1"/>
  <c r="K2704" i="1"/>
  <c r="K2700" i="1"/>
  <c r="K2696" i="1"/>
  <c r="K2692" i="1"/>
  <c r="K2688" i="1"/>
  <c r="K2684" i="1"/>
  <c r="K2680" i="1"/>
  <c r="K2676" i="1"/>
  <c r="K2672" i="1"/>
  <c r="K2668" i="1"/>
  <c r="K2664" i="1"/>
  <c r="K2660" i="1"/>
  <c r="K2656" i="1"/>
  <c r="K2652" i="1"/>
  <c r="K2648" i="1"/>
  <c r="K2644" i="1"/>
  <c r="K2640" i="1"/>
  <c r="K2636" i="1"/>
  <c r="K2632" i="1"/>
  <c r="K2628" i="1"/>
  <c r="K2624" i="1"/>
  <c r="K2620" i="1"/>
  <c r="K2616" i="1"/>
  <c r="K2612" i="1"/>
  <c r="K2608" i="1"/>
  <c r="K2604" i="1"/>
  <c r="K2600" i="1"/>
  <c r="K2596" i="1"/>
  <c r="K2592" i="1"/>
  <c r="K2588" i="1"/>
  <c r="K2584" i="1"/>
  <c r="K2580" i="1"/>
  <c r="K2576" i="1"/>
  <c r="K2572" i="1"/>
  <c r="K2568" i="1"/>
  <c r="K2564" i="1"/>
  <c r="K2560" i="1"/>
  <c r="K2556" i="1"/>
  <c r="K2552" i="1"/>
  <c r="K2548" i="1"/>
  <c r="K2544" i="1"/>
  <c r="K2540" i="1"/>
  <c r="K2536" i="1"/>
  <c r="K2532" i="1"/>
  <c r="K2528" i="1"/>
  <c r="K2524" i="1"/>
  <c r="K2520" i="1"/>
  <c r="K2516" i="1"/>
  <c r="K2512" i="1"/>
  <c r="K2508" i="1"/>
  <c r="K2504" i="1"/>
  <c r="K2500" i="1"/>
  <c r="K2496" i="1"/>
  <c r="K2492" i="1"/>
  <c r="K2488" i="1"/>
  <c r="K2484" i="1"/>
  <c r="K2480" i="1"/>
  <c r="K2476" i="1"/>
  <c r="K2472" i="1"/>
  <c r="K2468" i="1"/>
  <c r="K2464" i="1"/>
  <c r="K2460" i="1"/>
  <c r="K2456" i="1"/>
  <c r="K2452" i="1"/>
  <c r="K2448" i="1"/>
  <c r="K2444" i="1"/>
  <c r="K2440" i="1"/>
  <c r="K2436" i="1"/>
  <c r="K2432" i="1"/>
  <c r="K2428" i="1"/>
  <c r="K2424" i="1"/>
  <c r="K2420" i="1"/>
  <c r="K2416" i="1"/>
  <c r="K2412" i="1"/>
  <c r="K2408" i="1"/>
  <c r="K2404" i="1"/>
  <c r="K2400" i="1"/>
  <c r="K2396" i="1"/>
  <c r="K2392" i="1"/>
  <c r="K2388" i="1"/>
  <c r="K2384" i="1"/>
  <c r="K2380" i="1"/>
  <c r="K2376" i="1"/>
  <c r="K2372" i="1"/>
  <c r="K2368" i="1"/>
  <c r="K2364" i="1"/>
  <c r="K2360" i="1"/>
  <c r="K2356" i="1"/>
  <c r="K2352" i="1"/>
  <c r="K2348" i="1"/>
  <c r="K2344" i="1"/>
  <c r="K2340" i="1"/>
  <c r="K2336" i="1"/>
  <c r="K2332" i="1"/>
  <c r="K2328" i="1"/>
  <c r="K2324" i="1"/>
  <c r="K2320" i="1"/>
  <c r="K2316" i="1"/>
  <c r="K2312" i="1"/>
  <c r="K2308" i="1"/>
  <c r="K2304" i="1"/>
  <c r="K2300" i="1"/>
  <c r="K2296" i="1"/>
  <c r="K2292" i="1"/>
  <c r="K2288" i="1"/>
  <c r="K2284" i="1"/>
  <c r="K2280" i="1"/>
  <c r="K2276" i="1"/>
  <c r="K2272" i="1"/>
  <c r="K2268" i="1"/>
  <c r="K2264" i="1"/>
  <c r="K2260" i="1"/>
  <c r="K2256" i="1"/>
  <c r="K2252" i="1"/>
  <c r="K2248" i="1"/>
  <c r="K2244" i="1"/>
  <c r="K2240" i="1"/>
  <c r="K2236" i="1"/>
  <c r="K2232" i="1"/>
  <c r="K2228" i="1"/>
  <c r="K2224" i="1"/>
  <c r="K2220" i="1"/>
  <c r="K2216" i="1"/>
  <c r="K2212" i="1"/>
  <c r="K2208" i="1"/>
  <c r="K2204" i="1"/>
  <c r="K2200" i="1"/>
  <c r="K2196" i="1"/>
  <c r="K2192" i="1"/>
  <c r="K2188" i="1"/>
  <c r="K2184" i="1"/>
  <c r="E3798" i="6"/>
  <c r="K4743" i="1"/>
  <c r="K4739" i="1"/>
  <c r="K4735" i="1"/>
  <c r="K4731" i="1"/>
  <c r="K4727" i="1"/>
  <c r="K4723" i="1"/>
  <c r="K4719" i="1"/>
  <c r="K4715" i="1"/>
  <c r="K4711" i="1"/>
  <c r="K4707" i="1"/>
  <c r="K4703" i="1"/>
  <c r="K4699" i="1"/>
  <c r="K4695" i="1"/>
  <c r="K4691" i="1"/>
  <c r="K4687" i="1"/>
  <c r="K4683" i="1"/>
  <c r="K4679" i="1"/>
  <c r="K4675" i="1"/>
  <c r="K4671" i="1"/>
  <c r="K4667" i="1"/>
  <c r="K4663" i="1"/>
  <c r="K4659" i="1"/>
  <c r="K4655" i="1"/>
  <c r="K4651" i="1"/>
  <c r="K4647" i="1"/>
  <c r="K4643" i="1"/>
  <c r="K4639" i="1"/>
  <c r="K4635" i="1"/>
  <c r="K4631" i="1"/>
  <c r="K4627" i="1"/>
  <c r="K4623" i="1"/>
  <c r="K4619" i="1"/>
  <c r="K4615" i="1"/>
  <c r="K4611" i="1"/>
  <c r="K4607" i="1"/>
  <c r="K4603" i="1"/>
  <c r="K4599" i="1"/>
  <c r="K4595" i="1"/>
  <c r="K4591" i="1"/>
  <c r="K4587" i="1"/>
  <c r="K4583" i="1"/>
  <c r="K4579" i="1"/>
  <c r="K4575" i="1"/>
  <c r="K4571" i="1"/>
  <c r="K4567" i="1"/>
  <c r="K4563" i="1"/>
  <c r="K4559" i="1"/>
  <c r="K4555" i="1"/>
  <c r="K4551" i="1"/>
  <c r="K4547" i="1"/>
  <c r="K4543" i="1"/>
  <c r="K4539" i="1"/>
  <c r="K4535" i="1"/>
  <c r="K4531" i="1"/>
  <c r="K4527" i="1"/>
  <c r="K4523" i="1"/>
  <c r="K4519" i="1"/>
  <c r="K4515" i="1"/>
  <c r="K4511" i="1"/>
  <c r="K4507" i="1"/>
  <c r="K4503" i="1"/>
  <c r="K4499" i="1"/>
  <c r="K4495" i="1"/>
  <c r="K4491" i="1"/>
  <c r="K4487" i="1"/>
  <c r="K4483" i="1"/>
  <c r="K4479" i="1"/>
  <c r="K4475" i="1"/>
  <c r="K4471" i="1"/>
  <c r="K4467" i="1"/>
  <c r="K4463" i="1"/>
  <c r="K4459" i="1"/>
  <c r="K4455" i="1"/>
  <c r="K4451" i="1"/>
  <c r="K4447" i="1"/>
  <c r="K4443" i="1"/>
  <c r="K4439" i="1"/>
  <c r="K4435" i="1"/>
  <c r="K4431" i="1"/>
  <c r="K4427" i="1"/>
  <c r="K4423" i="1"/>
  <c r="K4419" i="1"/>
  <c r="K4415" i="1"/>
  <c r="K4411" i="1"/>
  <c r="K4407" i="1"/>
  <c r="K4403" i="1"/>
  <c r="K4399" i="1"/>
  <c r="K4395" i="1"/>
  <c r="K4391" i="1"/>
  <c r="K4387" i="1"/>
  <c r="K4383" i="1"/>
  <c r="K4379" i="1"/>
  <c r="K4375" i="1"/>
  <c r="K4371" i="1"/>
  <c r="K4367" i="1"/>
  <c r="K4363" i="1"/>
  <c r="K4359" i="1"/>
  <c r="K4355" i="1"/>
  <c r="K4351" i="1"/>
  <c r="K4347" i="1"/>
  <c r="K4343" i="1"/>
  <c r="K4339" i="1"/>
  <c r="K4335" i="1"/>
  <c r="K4331" i="1"/>
  <c r="K4327" i="1"/>
  <c r="K4323" i="1"/>
  <c r="K4319" i="1"/>
  <c r="K4315" i="1"/>
  <c r="K4311" i="1"/>
  <c r="K4307" i="1"/>
  <c r="K4303" i="1"/>
  <c r="K4299" i="1"/>
  <c r="K4295" i="1"/>
  <c r="K4291" i="1"/>
  <c r="K4287" i="1"/>
  <c r="K4283" i="1"/>
  <c r="K4279" i="1"/>
  <c r="K4275" i="1"/>
  <c r="K4271" i="1"/>
  <c r="K4267" i="1"/>
  <c r="K4263" i="1"/>
  <c r="K4259" i="1"/>
  <c r="K4255" i="1"/>
  <c r="K4251" i="1"/>
  <c r="K4247" i="1"/>
  <c r="K4243" i="1"/>
  <c r="K4239" i="1"/>
  <c r="K4235" i="1"/>
  <c r="K4231" i="1"/>
  <c r="K4227" i="1"/>
  <c r="K4223" i="1"/>
  <c r="K4219" i="1"/>
  <c r="K4215" i="1"/>
  <c r="K4211" i="1"/>
  <c r="K4207" i="1"/>
  <c r="K4203" i="1"/>
  <c r="K4199" i="1"/>
  <c r="K4195" i="1"/>
  <c r="K4191" i="1"/>
  <c r="K4187" i="1"/>
  <c r="K4183" i="1"/>
  <c r="K4179" i="1"/>
  <c r="K4175" i="1"/>
  <c r="K4171" i="1"/>
  <c r="K4167" i="1"/>
  <c r="K4163" i="1"/>
  <c r="K4159" i="1"/>
  <c r="K4155" i="1"/>
  <c r="K4151" i="1"/>
  <c r="K4147" i="1"/>
  <c r="K4143" i="1"/>
  <c r="K4139" i="1"/>
  <c r="K4135" i="1"/>
  <c r="K4131" i="1"/>
  <c r="K4127" i="1"/>
  <c r="K4123" i="1"/>
  <c r="K4119" i="1"/>
  <c r="K4115" i="1"/>
  <c r="K4111" i="1"/>
  <c r="K4107" i="1"/>
  <c r="K4103" i="1"/>
  <c r="K4099" i="1"/>
  <c r="K4095" i="1"/>
  <c r="K4091" i="1"/>
  <c r="K4087" i="1"/>
  <c r="K4083" i="1"/>
  <c r="K4079" i="1"/>
  <c r="K4075" i="1"/>
  <c r="K4071" i="1"/>
  <c r="K4067" i="1"/>
  <c r="K3586" i="1"/>
  <c r="K3582" i="1"/>
  <c r="K3578" i="1"/>
  <c r="K3574" i="1"/>
  <c r="K3570" i="1"/>
  <c r="K3566" i="1"/>
  <c r="K3562" i="1"/>
  <c r="K3558" i="1"/>
  <c r="K3554" i="1"/>
  <c r="K3550" i="1"/>
  <c r="K3546" i="1"/>
  <c r="K3542" i="1"/>
  <c r="K3538" i="1"/>
  <c r="K3534" i="1"/>
  <c r="K3530" i="1"/>
  <c r="K3526" i="1"/>
  <c r="K3522" i="1"/>
  <c r="K3518" i="1"/>
  <c r="K3514" i="1"/>
  <c r="K3510" i="1"/>
  <c r="K3506" i="1"/>
  <c r="K3502" i="1"/>
  <c r="K3498" i="1"/>
  <c r="K3494" i="1"/>
  <c r="K3490" i="1"/>
  <c r="K3486" i="1"/>
  <c r="K3482" i="1"/>
  <c r="K3478" i="1"/>
  <c r="K3474" i="1"/>
  <c r="K3470" i="1"/>
  <c r="K3466" i="1"/>
  <c r="K3462" i="1"/>
  <c r="K3458" i="1"/>
  <c r="K3454" i="1"/>
  <c r="K3450" i="1"/>
  <c r="K3446" i="1"/>
  <c r="K3442" i="1"/>
  <c r="K3438" i="1"/>
  <c r="K3434" i="1"/>
  <c r="K3430" i="1"/>
  <c r="K3426" i="1"/>
  <c r="K3422" i="1"/>
  <c r="K3418" i="1"/>
  <c r="K3414" i="1"/>
  <c r="K3410" i="1"/>
  <c r="K3406" i="1"/>
  <c r="K3402" i="1"/>
  <c r="K3398" i="1"/>
  <c r="K3394" i="1"/>
  <c r="K3390" i="1"/>
  <c r="K3386" i="1"/>
  <c r="K3382" i="1"/>
  <c r="K3378" i="1"/>
  <c r="K3374" i="1"/>
  <c r="K3370" i="1"/>
  <c r="K3366" i="1"/>
  <c r="K3362" i="1"/>
  <c r="K3358" i="1"/>
  <c r="K3354" i="1"/>
  <c r="K3350" i="1"/>
  <c r="K3346" i="1"/>
  <c r="K3342" i="1"/>
  <c r="K3338" i="1"/>
  <c r="K3334" i="1"/>
  <c r="K3330" i="1"/>
  <c r="K3326" i="1"/>
  <c r="K3322" i="1"/>
  <c r="K3318" i="1"/>
  <c r="K3314" i="1"/>
  <c r="K3310" i="1"/>
  <c r="K3306" i="1"/>
  <c r="K3302" i="1"/>
  <c r="K3298" i="1"/>
  <c r="K3294" i="1"/>
  <c r="K3290" i="1"/>
  <c r="K3286" i="1"/>
  <c r="K3282" i="1"/>
  <c r="K3278" i="1"/>
  <c r="K3274" i="1"/>
  <c r="K3270" i="1"/>
  <c r="K3266" i="1"/>
  <c r="K3262" i="1"/>
  <c r="K3258" i="1"/>
  <c r="K3254" i="1"/>
  <c r="K3250" i="1"/>
  <c r="K3246" i="1"/>
  <c r="K3242" i="1"/>
  <c r="K3238" i="1"/>
  <c r="K3234" i="1"/>
  <c r="K3230" i="1"/>
  <c r="K3226" i="1"/>
  <c r="K3222" i="1"/>
  <c r="K3218" i="1"/>
  <c r="K3214" i="1"/>
  <c r="K3210" i="1"/>
  <c r="K3206" i="1"/>
  <c r="K3202" i="1"/>
  <c r="K3198" i="1"/>
  <c r="K3194" i="1"/>
  <c r="K3190" i="1"/>
  <c r="K3186" i="1"/>
  <c r="K3182" i="1"/>
  <c r="K3178" i="1"/>
  <c r="K3174" i="1"/>
  <c r="K3170" i="1"/>
  <c r="K3166" i="1"/>
  <c r="K3162" i="1"/>
  <c r="K3158" i="1"/>
  <c r="K3154" i="1"/>
  <c r="K3150" i="1"/>
  <c r="K3146" i="1"/>
  <c r="K3142" i="1"/>
  <c r="K3138" i="1"/>
  <c r="K3134" i="1"/>
  <c r="K3130" i="1"/>
  <c r="K3126" i="1"/>
  <c r="K3122" i="1"/>
  <c r="K3118" i="1"/>
  <c r="K3114" i="1"/>
  <c r="K3110" i="1"/>
  <c r="K3106" i="1"/>
  <c r="K3102" i="1"/>
  <c r="K3098" i="1"/>
  <c r="K3094" i="1"/>
  <c r="K3090" i="1"/>
  <c r="K3086" i="1"/>
  <c r="K3082" i="1"/>
  <c r="K3078" i="1"/>
  <c r="K3074" i="1"/>
  <c r="K3070" i="1"/>
  <c r="K3066" i="1"/>
  <c r="K3062" i="1"/>
  <c r="K3058" i="1"/>
  <c r="K3054" i="1"/>
  <c r="K3050" i="1"/>
  <c r="K3046" i="1"/>
  <c r="K3042" i="1"/>
  <c r="K3038" i="1"/>
  <c r="K3034" i="1"/>
  <c r="K3030" i="1"/>
  <c r="K3026" i="1"/>
  <c r="K3022" i="1"/>
  <c r="K3018" i="1"/>
  <c r="K3014" i="1"/>
  <c r="K3010" i="1"/>
  <c r="K3006" i="1"/>
  <c r="K3002" i="1"/>
  <c r="K2998" i="1"/>
  <c r="K2994" i="1"/>
  <c r="K2990" i="1"/>
  <c r="K2986" i="1"/>
  <c r="K2982" i="1"/>
  <c r="K2978" i="1"/>
  <c r="K2974" i="1"/>
  <c r="K2970" i="1"/>
  <c r="K2966" i="1"/>
  <c r="K2962" i="1"/>
  <c r="K2958" i="1"/>
  <c r="K2954" i="1"/>
  <c r="K2950" i="1"/>
  <c r="K2946" i="1"/>
  <c r="K2942" i="1"/>
  <c r="K2938" i="1"/>
  <c r="K2934" i="1"/>
  <c r="K2930" i="1"/>
  <c r="K2926" i="1"/>
  <c r="K2922" i="1"/>
  <c r="K2918" i="1"/>
  <c r="K2914" i="1"/>
  <c r="K2910" i="1"/>
  <c r="K2906" i="1"/>
  <c r="K2902" i="1"/>
  <c r="K2898" i="1"/>
  <c r="K2894" i="1"/>
  <c r="K2890" i="1"/>
  <c r="K2886" i="1"/>
  <c r="K2882" i="1"/>
  <c r="K2878" i="1"/>
  <c r="K2874" i="1"/>
  <c r="K2870" i="1"/>
  <c r="K2866" i="1"/>
  <c r="K2862" i="1"/>
  <c r="K2858" i="1"/>
  <c r="K2854" i="1"/>
  <c r="K2850" i="1"/>
  <c r="K2846" i="1"/>
  <c r="K2842" i="1"/>
  <c r="K2838" i="1"/>
  <c r="K2834" i="1"/>
  <c r="K2830" i="1"/>
  <c r="K2826" i="1"/>
  <c r="K2822" i="1"/>
  <c r="K2818" i="1"/>
  <c r="K2814" i="1"/>
  <c r="K1270" i="1"/>
  <c r="K5401" i="1"/>
  <c r="K5397" i="1"/>
  <c r="K5393" i="1"/>
  <c r="K5389" i="1"/>
  <c r="K5385" i="1"/>
  <c r="K5381" i="1"/>
  <c r="K5377" i="1"/>
  <c r="K5373" i="1"/>
  <c r="K5369" i="1"/>
  <c r="K5365" i="1"/>
  <c r="K5361" i="1"/>
  <c r="K5357" i="1"/>
  <c r="K5353" i="1"/>
  <c r="K5349" i="1"/>
  <c r="K5345" i="1"/>
  <c r="K5341" i="1"/>
  <c r="K5337" i="1"/>
  <c r="K5333" i="1"/>
  <c r="K5329" i="1"/>
  <c r="K5325" i="1"/>
  <c r="K5321" i="1"/>
  <c r="K5317" i="1"/>
  <c r="K5313" i="1"/>
  <c r="K5309" i="1"/>
  <c r="K5305" i="1"/>
  <c r="K5301" i="1"/>
  <c r="K5297" i="1"/>
  <c r="K5293" i="1"/>
  <c r="K5289" i="1"/>
  <c r="K5285" i="1"/>
  <c r="K5281" i="1"/>
  <c r="K5277" i="1"/>
  <c r="K5273" i="1"/>
  <c r="K5269" i="1"/>
  <c r="K5265" i="1"/>
  <c r="K5261" i="1"/>
  <c r="K5257" i="1"/>
  <c r="K5253" i="1"/>
  <c r="K5249" i="1"/>
  <c r="K5245" i="1"/>
  <c r="K5241" i="1"/>
  <c r="K5237" i="1"/>
  <c r="K5233" i="1"/>
  <c r="K5229" i="1"/>
  <c r="K5225" i="1"/>
  <c r="K5221" i="1"/>
  <c r="K5217" i="1"/>
  <c r="K5213" i="1"/>
  <c r="K5209" i="1"/>
  <c r="K5205" i="1"/>
  <c r="K5201" i="1"/>
  <c r="K5197" i="1"/>
  <c r="K5193" i="1"/>
  <c r="K5189" i="1"/>
  <c r="K5185" i="1"/>
  <c r="K5181" i="1"/>
  <c r="K5177" i="1"/>
  <c r="K5173" i="1"/>
  <c r="K5169" i="1"/>
  <c r="K5165" i="1"/>
  <c r="K5161" i="1"/>
  <c r="K5157" i="1"/>
  <c r="K5153" i="1"/>
  <c r="K5149" i="1"/>
  <c r="K5145" i="1"/>
  <c r="K5141" i="1"/>
  <c r="K5137" i="1"/>
  <c r="K5133" i="1"/>
  <c r="K5129" i="1"/>
  <c r="K5125" i="1"/>
  <c r="K5121" i="1"/>
  <c r="K5117" i="1"/>
  <c r="K5113" i="1"/>
  <c r="K5109" i="1"/>
  <c r="K5105" i="1"/>
  <c r="K5101" i="1"/>
  <c r="K5097" i="1"/>
  <c r="K5093" i="1"/>
  <c r="K5089" i="1"/>
  <c r="K5085" i="1"/>
  <c r="K5081" i="1"/>
  <c r="K5077" i="1"/>
  <c r="K5073" i="1"/>
  <c r="K5069" i="1"/>
  <c r="K5065" i="1"/>
  <c r="K2180" i="1"/>
  <c r="K2176" i="1"/>
  <c r="K2172" i="1"/>
  <c r="K2168" i="1"/>
  <c r="K2164" i="1"/>
  <c r="K2160" i="1"/>
  <c r="K2156" i="1"/>
  <c r="K2152" i="1"/>
  <c r="K2148" i="1"/>
  <c r="K2144" i="1"/>
  <c r="K2140" i="1"/>
  <c r="K2136" i="1"/>
  <c r="K2132" i="1"/>
  <c r="K2128" i="1"/>
  <c r="K2124" i="1"/>
  <c r="K2120" i="1"/>
  <c r="K2116" i="1"/>
  <c r="K2112" i="1"/>
  <c r="K2108" i="1"/>
  <c r="K2104" i="1"/>
  <c r="K2100" i="1"/>
  <c r="K2096" i="1"/>
  <c r="K2092" i="1"/>
  <c r="K2088" i="1"/>
  <c r="K2084" i="1"/>
  <c r="K2080" i="1"/>
  <c r="K2076" i="1"/>
  <c r="K2072" i="1"/>
  <c r="K2068" i="1"/>
  <c r="K2064" i="1"/>
  <c r="K2060" i="1"/>
  <c r="K2056" i="1"/>
  <c r="K2052" i="1"/>
  <c r="K2048" i="1"/>
  <c r="K2044" i="1"/>
  <c r="K2040" i="1"/>
  <c r="K2036" i="1"/>
  <c r="K2032" i="1"/>
  <c r="K2028" i="1"/>
  <c r="K2024" i="1"/>
  <c r="K2020" i="1"/>
  <c r="K2016" i="1"/>
  <c r="K2012" i="1"/>
  <c r="E2550" i="6"/>
  <c r="K5061" i="1"/>
  <c r="K5057" i="1"/>
  <c r="K5053" i="1"/>
  <c r="K5049" i="1"/>
  <c r="K5045" i="1"/>
  <c r="K5041" i="1"/>
  <c r="K5037" i="1"/>
  <c r="K5033" i="1"/>
  <c r="K5029" i="1"/>
  <c r="K5025" i="1"/>
  <c r="K5021" i="1"/>
  <c r="K5017" i="1"/>
  <c r="K5013" i="1"/>
  <c r="K5009" i="1"/>
  <c r="K5005" i="1"/>
  <c r="K5001" i="1"/>
  <c r="K4997" i="1"/>
  <c r="K4993" i="1"/>
  <c r="K4989" i="1"/>
  <c r="K4985" i="1"/>
  <c r="K4981" i="1"/>
  <c r="K4977" i="1"/>
  <c r="K4973" i="1"/>
  <c r="K4969" i="1"/>
  <c r="K4965" i="1"/>
  <c r="K4961" i="1"/>
  <c r="K4957" i="1"/>
  <c r="K4953" i="1"/>
  <c r="K4949" i="1"/>
  <c r="K4945" i="1"/>
  <c r="K4941" i="1"/>
  <c r="K4937" i="1"/>
  <c r="K4933" i="1"/>
  <c r="K4929" i="1"/>
  <c r="K4925" i="1"/>
  <c r="K4921" i="1"/>
  <c r="K4917" i="1"/>
  <c r="K4913" i="1"/>
  <c r="K4909" i="1"/>
  <c r="K4905" i="1"/>
  <c r="K4901" i="1"/>
  <c r="K4897" i="1"/>
  <c r="K4893" i="1"/>
  <c r="K4889" i="1"/>
  <c r="K4885" i="1"/>
  <c r="K4881" i="1"/>
  <c r="K4877" i="1"/>
  <c r="K4873" i="1"/>
  <c r="K4869" i="1"/>
  <c r="K4865" i="1"/>
  <c r="K4861" i="1"/>
  <c r="K4857" i="1"/>
  <c r="K4853" i="1"/>
  <c r="K4849" i="1"/>
  <c r="K4845" i="1"/>
  <c r="K4841" i="1"/>
  <c r="K4837" i="1"/>
  <c r="K4833" i="1"/>
  <c r="K4829" i="1"/>
  <c r="K4825" i="1"/>
  <c r="K4821" i="1"/>
  <c r="K4817" i="1"/>
  <c r="K4813" i="1"/>
  <c r="K4809" i="1"/>
  <c r="K4805" i="1"/>
  <c r="K4801" i="1"/>
  <c r="K4797" i="1"/>
  <c r="K4793" i="1"/>
  <c r="K4789" i="1"/>
  <c r="K4785" i="1"/>
  <c r="K4781" i="1"/>
  <c r="K4777" i="1"/>
  <c r="K4773" i="1"/>
  <c r="K4769" i="1"/>
  <c r="K4765" i="1"/>
  <c r="K4761" i="1"/>
  <c r="K4757" i="1"/>
  <c r="K4753" i="1"/>
  <c r="K4749" i="1"/>
  <c r="K4745" i="1"/>
  <c r="K4741" i="1"/>
  <c r="K4737" i="1"/>
  <c r="K4733" i="1"/>
  <c r="K4729" i="1"/>
  <c r="K4725" i="1"/>
  <c r="K4721" i="1"/>
  <c r="K4717" i="1"/>
  <c r="K4713" i="1"/>
  <c r="K4709" i="1"/>
  <c r="K4705" i="1"/>
  <c r="K4701" i="1"/>
  <c r="K4697" i="1"/>
  <c r="K4693" i="1"/>
  <c r="K4689" i="1"/>
  <c r="K4685" i="1"/>
  <c r="K4681" i="1"/>
  <c r="K4677" i="1"/>
  <c r="K4673" i="1"/>
  <c r="K4669" i="1"/>
  <c r="K4665" i="1"/>
  <c r="K4661" i="1"/>
  <c r="K4657" i="1"/>
  <c r="K4653" i="1"/>
  <c r="K4649" i="1"/>
  <c r="K4645" i="1"/>
  <c r="K4641" i="1"/>
  <c r="K4637" i="1"/>
  <c r="K4633" i="1"/>
  <c r="K4629" i="1"/>
  <c r="K4625" i="1"/>
  <c r="K4621" i="1"/>
  <c r="K4617" i="1"/>
  <c r="K4613" i="1"/>
  <c r="K4609" i="1"/>
  <c r="K4605" i="1"/>
  <c r="K4601" i="1"/>
  <c r="K4597" i="1"/>
  <c r="K4593" i="1"/>
  <c r="K4589" i="1"/>
  <c r="K4585" i="1"/>
  <c r="K4581" i="1"/>
  <c r="K4577" i="1"/>
  <c r="K4573" i="1"/>
  <c r="K4569" i="1"/>
  <c r="K4565" i="1"/>
  <c r="K4561" i="1"/>
  <c r="K4557" i="1"/>
  <c r="K4553" i="1"/>
  <c r="K4549" i="1"/>
  <c r="K4545" i="1"/>
  <c r="K4541" i="1"/>
  <c r="K4537" i="1"/>
  <c r="K4533" i="1"/>
  <c r="K4529" i="1"/>
  <c r="K4525" i="1"/>
  <c r="K4521" i="1"/>
  <c r="K4517" i="1"/>
  <c r="K4513" i="1"/>
  <c r="K4509" i="1"/>
  <c r="K4505" i="1"/>
  <c r="K4501" i="1"/>
  <c r="K4497" i="1"/>
  <c r="K4493" i="1"/>
  <c r="K4489" i="1"/>
  <c r="K4485" i="1"/>
  <c r="K4481" i="1"/>
  <c r="K4477" i="1"/>
  <c r="K4473" i="1"/>
  <c r="K4469" i="1"/>
  <c r="K4465" i="1"/>
  <c r="K4461" i="1"/>
  <c r="K3413" i="1"/>
  <c r="M45" i="4"/>
  <c r="E1331" i="6"/>
  <c r="E3319" i="6"/>
  <c r="E3414" i="6"/>
  <c r="E3542" i="6"/>
  <c r="E3694" i="6"/>
  <c r="K4063" i="1"/>
  <c r="K4059" i="1"/>
  <c r="K4055" i="1"/>
  <c r="K4051" i="1"/>
  <c r="K4047" i="1"/>
  <c r="K4043" i="1"/>
  <c r="K4039" i="1"/>
  <c r="K4035" i="1"/>
  <c r="K4031" i="1"/>
  <c r="K4027" i="1"/>
  <c r="K4023" i="1"/>
  <c r="K4019" i="1"/>
  <c r="K4015" i="1"/>
  <c r="K4011" i="1"/>
  <c r="K4007" i="1"/>
  <c r="K4003" i="1"/>
  <c r="K3999" i="1"/>
  <c r="K3995" i="1"/>
  <c r="K3991" i="1"/>
  <c r="K3987" i="1"/>
  <c r="K3983" i="1"/>
  <c r="K3979" i="1"/>
  <c r="K3975" i="1"/>
  <c r="K3971" i="1"/>
  <c r="K3967" i="1"/>
  <c r="K3963" i="1"/>
  <c r="K3959" i="1"/>
  <c r="K3955" i="1"/>
  <c r="K3951" i="1"/>
  <c r="K3947" i="1"/>
  <c r="K3943" i="1"/>
  <c r="K3939" i="1"/>
  <c r="K3935" i="1"/>
  <c r="K3931" i="1"/>
  <c r="K3927" i="1"/>
  <c r="K3923" i="1"/>
  <c r="K3919" i="1"/>
  <c r="K2810" i="1"/>
  <c r="K2806" i="1"/>
  <c r="K2802" i="1"/>
  <c r="K2798" i="1"/>
  <c r="K2794" i="1"/>
  <c r="K2790" i="1"/>
  <c r="K2786" i="1"/>
  <c r="K2782" i="1"/>
  <c r="K2778" i="1"/>
  <c r="K2774" i="1"/>
  <c r="K2770" i="1"/>
  <c r="K2766" i="1"/>
  <c r="K2762" i="1"/>
  <c r="K2758" i="1"/>
  <c r="K2754" i="1"/>
  <c r="K2750" i="1"/>
  <c r="K2746" i="1"/>
  <c r="K2742" i="1"/>
  <c r="K2738" i="1"/>
  <c r="K2734" i="1"/>
  <c r="K2730" i="1"/>
  <c r="K2726" i="1"/>
  <c r="K2722" i="1"/>
  <c r="K2718" i="1"/>
  <c r="K2714" i="1"/>
  <c r="K2710" i="1"/>
  <c r="K2706" i="1"/>
  <c r="K2702" i="1"/>
  <c r="K2698" i="1"/>
  <c r="K2694" i="1"/>
  <c r="K2690" i="1"/>
  <c r="K2686" i="1"/>
  <c r="K2682" i="1"/>
  <c r="K2678" i="1"/>
  <c r="K4457" i="1"/>
  <c r="K4453" i="1"/>
  <c r="K4449" i="1"/>
  <c r="K4445" i="1"/>
  <c r="K4441" i="1"/>
  <c r="K4437" i="1"/>
  <c r="K4433" i="1"/>
  <c r="K4429" i="1"/>
  <c r="K4425" i="1"/>
  <c r="K4421" i="1"/>
  <c r="K4417" i="1"/>
  <c r="K4413" i="1"/>
  <c r="K4409" i="1"/>
  <c r="K4405" i="1"/>
  <c r="K4401" i="1"/>
  <c r="K4397" i="1"/>
  <c r="K4393" i="1"/>
  <c r="K4389" i="1"/>
  <c r="K4385" i="1"/>
  <c r="K4381" i="1"/>
  <c r="K4377" i="1"/>
  <c r="K4373" i="1"/>
  <c r="K4369" i="1"/>
  <c r="K4365" i="1"/>
  <c r="K4361" i="1"/>
  <c r="K4357" i="1"/>
  <c r="K4353" i="1"/>
  <c r="K4349" i="1"/>
  <c r="K4345" i="1"/>
  <c r="K4341" i="1"/>
  <c r="K4337" i="1"/>
  <c r="K4333" i="1"/>
  <c r="K4329" i="1"/>
  <c r="K4325" i="1"/>
  <c r="K4321" i="1"/>
  <c r="K4317" i="1"/>
  <c r="K3915" i="1"/>
  <c r="K3911" i="1"/>
  <c r="K3907" i="1"/>
  <c r="K3903" i="1"/>
  <c r="K3899" i="1"/>
  <c r="K3895" i="1"/>
  <c r="K3891" i="1"/>
  <c r="K3887" i="1"/>
  <c r="K3883" i="1"/>
  <c r="K3879" i="1"/>
  <c r="K3875" i="1"/>
  <c r="K3871" i="1"/>
  <c r="K3867" i="1"/>
  <c r="K3863" i="1"/>
  <c r="K3859" i="1"/>
  <c r="K3855" i="1"/>
  <c r="K3851" i="1"/>
  <c r="K3847" i="1"/>
  <c r="K3843" i="1"/>
  <c r="K3839" i="1"/>
  <c r="K3835" i="1"/>
  <c r="K3831" i="1"/>
  <c r="K3827" i="1"/>
  <c r="K3823" i="1"/>
  <c r="K3819" i="1"/>
  <c r="K3815" i="1"/>
  <c r="K3811" i="1"/>
  <c r="K3807" i="1"/>
  <c r="K3803" i="1"/>
  <c r="K3799" i="1"/>
  <c r="K3795" i="1"/>
  <c r="K3791" i="1"/>
  <c r="K3787" i="1"/>
  <c r="K3783" i="1"/>
  <c r="K3779" i="1"/>
  <c r="K3775" i="1"/>
  <c r="K3771" i="1"/>
  <c r="K3767" i="1"/>
  <c r="K3763" i="1"/>
  <c r="K3759" i="1"/>
  <c r="K3755" i="1"/>
  <c r="K3751" i="1"/>
  <c r="K3747" i="1"/>
  <c r="K3743" i="1"/>
  <c r="K3739" i="1"/>
  <c r="K3735" i="1"/>
  <c r="K3731" i="1"/>
  <c r="K3727" i="1"/>
  <c r="K3723" i="1"/>
  <c r="K3719" i="1"/>
  <c r="K3715" i="1"/>
  <c r="K3711" i="1"/>
  <c r="K3707" i="1"/>
  <c r="K3703" i="1"/>
  <c r="K3699" i="1"/>
  <c r="K3695" i="1"/>
  <c r="K3691" i="1"/>
  <c r="K3687" i="1"/>
  <c r="K3683" i="1"/>
  <c r="K3679" i="1"/>
  <c r="K3675" i="1"/>
  <c r="K3671" i="1"/>
  <c r="K3667" i="1"/>
  <c r="K3663" i="1"/>
  <c r="K3659" i="1"/>
  <c r="K3655" i="1"/>
  <c r="K3651" i="1"/>
  <c r="K3647" i="1"/>
  <c r="K3643" i="1"/>
  <c r="K3639" i="1"/>
  <c r="K3635" i="1"/>
  <c r="K3631" i="1"/>
  <c r="K3627" i="1"/>
  <c r="K3623" i="1"/>
  <c r="K3619" i="1"/>
  <c r="K3615" i="1"/>
  <c r="K3611" i="1"/>
  <c r="K3607" i="1"/>
  <c r="K3603" i="1"/>
  <c r="K3599" i="1"/>
  <c r="K3595" i="1"/>
  <c r="K3591" i="1"/>
  <c r="K3587" i="1"/>
  <c r="K3583" i="1"/>
  <c r="K3579" i="1"/>
  <c r="K3575" i="1"/>
  <c r="K3571" i="1"/>
  <c r="K3567" i="1"/>
  <c r="K3563" i="1"/>
  <c r="K3559" i="1"/>
  <c r="K3555" i="1"/>
  <c r="K3551" i="1"/>
  <c r="K3547" i="1"/>
  <c r="K3543" i="1"/>
  <c r="K3539" i="1"/>
  <c r="K3535" i="1"/>
  <c r="K3531" i="1"/>
  <c r="K3527" i="1"/>
  <c r="K3523" i="1"/>
  <c r="K3519" i="1"/>
  <c r="K3515" i="1"/>
  <c r="K3511" i="1"/>
  <c r="K3507" i="1"/>
  <c r="K3503" i="1"/>
  <c r="K3499" i="1"/>
  <c r="K3495" i="1"/>
  <c r="K3491" i="1"/>
  <c r="K3487" i="1"/>
  <c r="K3483" i="1"/>
  <c r="K3479" i="1"/>
  <c r="K3475" i="1"/>
  <c r="K3471" i="1"/>
  <c r="K3467" i="1"/>
  <c r="K3463" i="1"/>
  <c r="K3459" i="1"/>
  <c r="K3455" i="1"/>
  <c r="K3451" i="1"/>
  <c r="K3447" i="1"/>
  <c r="K3443" i="1"/>
  <c r="K3439" i="1"/>
  <c r="K3435" i="1"/>
  <c r="K3431" i="1"/>
  <c r="K3427" i="1"/>
  <c r="K3423" i="1"/>
  <c r="K3419" i="1"/>
  <c r="K3415" i="1"/>
  <c r="K3411" i="1"/>
  <c r="K3407" i="1"/>
  <c r="K3403" i="1"/>
  <c r="K3399" i="1"/>
  <c r="K3395" i="1"/>
  <c r="K3391" i="1"/>
  <c r="K3387" i="1"/>
  <c r="K3383" i="1"/>
  <c r="K3379" i="1"/>
  <c r="K3375" i="1"/>
  <c r="K3371" i="1"/>
  <c r="K3367" i="1"/>
  <c r="K3363" i="1"/>
  <c r="K3359" i="1"/>
  <c r="K3355" i="1"/>
  <c r="K3351" i="1"/>
  <c r="K3347" i="1"/>
  <c r="K3343" i="1"/>
  <c r="K3339" i="1"/>
  <c r="K3335" i="1"/>
  <c r="K3331" i="1"/>
  <c r="K3327" i="1"/>
  <c r="K3323" i="1"/>
  <c r="K3319" i="1"/>
  <c r="K3315" i="1"/>
  <c r="K3311" i="1"/>
  <c r="K3307" i="1"/>
  <c r="K3303" i="1"/>
  <c r="K3299" i="1"/>
  <c r="K3295" i="1"/>
  <c r="K3291" i="1"/>
  <c r="K3287" i="1"/>
  <c r="K3283" i="1"/>
  <c r="K3279" i="1"/>
  <c r="K3275" i="1"/>
  <c r="K3271" i="1"/>
  <c r="K3267" i="1"/>
  <c r="K3263" i="1"/>
  <c r="K3259" i="1"/>
  <c r="K3255" i="1"/>
  <c r="K3251" i="1"/>
  <c r="K3247" i="1"/>
  <c r="K3243" i="1"/>
  <c r="K3239" i="1"/>
  <c r="K3235" i="1"/>
  <c r="K3231" i="1"/>
  <c r="K3227" i="1"/>
  <c r="K3223" i="1"/>
  <c r="K3219" i="1"/>
  <c r="K3215" i="1"/>
  <c r="K3211" i="1"/>
  <c r="K3207" i="1"/>
  <c r="K3203" i="1"/>
  <c r="K3199" i="1"/>
  <c r="K3195" i="1"/>
  <c r="K3191" i="1"/>
  <c r="K3187" i="1"/>
  <c r="K3183" i="1"/>
  <c r="K3179" i="1"/>
  <c r="K3175" i="1"/>
  <c r="K3171" i="1"/>
  <c r="K3167" i="1"/>
  <c r="K3163" i="1"/>
  <c r="K3159" i="1"/>
  <c r="K3155" i="1"/>
  <c r="K3147" i="1"/>
  <c r="K3143" i="1"/>
  <c r="K3139" i="1"/>
  <c r="K3135" i="1"/>
  <c r="K3131" i="1"/>
  <c r="K3127" i="1"/>
  <c r="K3123" i="1"/>
  <c r="K3119" i="1"/>
  <c r="K3115" i="1"/>
  <c r="K3111" i="1"/>
  <c r="K3107" i="1"/>
  <c r="K3103" i="1"/>
  <c r="K3099" i="1"/>
  <c r="K3095" i="1"/>
  <c r="K3091" i="1"/>
  <c r="K3087" i="1"/>
  <c r="K3083" i="1"/>
  <c r="K3079" i="1"/>
  <c r="K3075" i="1"/>
  <c r="K3071" i="1"/>
  <c r="K3067" i="1"/>
  <c r="K3063" i="1"/>
  <c r="K3059" i="1"/>
  <c r="K3055" i="1"/>
  <c r="K3051" i="1"/>
  <c r="K3047" i="1"/>
  <c r="K3043" i="1"/>
  <c r="K3039" i="1"/>
  <c r="K3035" i="1"/>
  <c r="K3031" i="1"/>
  <c r="K3027" i="1"/>
  <c r="K3023" i="1"/>
  <c r="K3019" i="1"/>
  <c r="K3015" i="1"/>
  <c r="K3011" i="1"/>
  <c r="K3007" i="1"/>
  <c r="K3003" i="1"/>
  <c r="K2999" i="1"/>
  <c r="K2995" i="1"/>
  <c r="K2991" i="1"/>
  <c r="K2987" i="1"/>
  <c r="K2983" i="1"/>
  <c r="K2979" i="1"/>
  <c r="K2975" i="1"/>
  <c r="K2971" i="1"/>
  <c r="K2967" i="1"/>
  <c r="K2963" i="1"/>
  <c r="K2959" i="1"/>
  <c r="K2955" i="1"/>
  <c r="K2951" i="1"/>
  <c r="K2947" i="1"/>
  <c r="K2943" i="1"/>
  <c r="K2939" i="1"/>
  <c r="K2935" i="1"/>
  <c r="K2931" i="1"/>
  <c r="K2927" i="1"/>
  <c r="K2923" i="1"/>
  <c r="K2919" i="1"/>
  <c r="K2915" i="1"/>
  <c r="K2911" i="1"/>
  <c r="K2907" i="1"/>
  <c r="K2903" i="1"/>
  <c r="K2899" i="1"/>
  <c r="K2895" i="1"/>
  <c r="K2891" i="1"/>
  <c r="K2887" i="1"/>
  <c r="K2883" i="1"/>
  <c r="K2879" i="1"/>
  <c r="K2875" i="1"/>
  <c r="K2871" i="1"/>
  <c r="K2867" i="1"/>
  <c r="K2863" i="1"/>
  <c r="K2859" i="1"/>
  <c r="K2855" i="1"/>
  <c r="K2851" i="1"/>
  <c r="K2847" i="1"/>
  <c r="K2843" i="1"/>
  <c r="K2839" i="1"/>
  <c r="K2835" i="1"/>
  <c r="K2831" i="1"/>
  <c r="K2827" i="1"/>
  <c r="K2823" i="1"/>
  <c r="K2819" i="1"/>
  <c r="K2815" i="1"/>
  <c r="K2811" i="1"/>
  <c r="K2807" i="1"/>
  <c r="K2803" i="1"/>
  <c r="K2799" i="1"/>
  <c r="K2795" i="1"/>
  <c r="K2791" i="1"/>
  <c r="K2787" i="1"/>
  <c r="K2783" i="1"/>
  <c r="K2779" i="1"/>
  <c r="K2775" i="1"/>
  <c r="K2771" i="1"/>
  <c r="K2767" i="1"/>
  <c r="K2763" i="1"/>
  <c r="K2759" i="1"/>
  <c r="K2755" i="1"/>
  <c r="K2751" i="1"/>
  <c r="K2747" i="1"/>
  <c r="K2743" i="1"/>
  <c r="K2739" i="1"/>
  <c r="K2735" i="1"/>
  <c r="K2731" i="1"/>
  <c r="K2727" i="1"/>
  <c r="K2723" i="1"/>
  <c r="K2719" i="1"/>
  <c r="K2715" i="1"/>
  <c r="K2711" i="1"/>
  <c r="K2707" i="1"/>
  <c r="K2703" i="1"/>
  <c r="K2699" i="1"/>
  <c r="K2695" i="1"/>
  <c r="K2691" i="1"/>
  <c r="K2687" i="1"/>
  <c r="K2683" i="1"/>
  <c r="K2679" i="1"/>
  <c r="K2675" i="1"/>
  <c r="K2671" i="1"/>
  <c r="K2667" i="1"/>
  <c r="K2663" i="1"/>
  <c r="K2659" i="1"/>
  <c r="K2655" i="1"/>
  <c r="K2651" i="1"/>
  <c r="K2647" i="1"/>
  <c r="K2643" i="1"/>
  <c r="K2639" i="1"/>
  <c r="K2635" i="1"/>
  <c r="K2631" i="1"/>
  <c r="K2627" i="1"/>
  <c r="K2623" i="1"/>
  <c r="K2619" i="1"/>
  <c r="K2615" i="1"/>
  <c r="K2611" i="1"/>
  <c r="K2607" i="1"/>
  <c r="K2603" i="1"/>
  <c r="K2599" i="1"/>
  <c r="K2595" i="1"/>
  <c r="K2591" i="1"/>
  <c r="K2587" i="1"/>
  <c r="K2583" i="1"/>
  <c r="K2579" i="1"/>
  <c r="K2575" i="1"/>
  <c r="K2571" i="1"/>
  <c r="K2567" i="1"/>
  <c r="K2563" i="1"/>
  <c r="K2559" i="1"/>
  <c r="K2555" i="1"/>
  <c r="K2551" i="1"/>
  <c r="K2674" i="1"/>
  <c r="K2670" i="1"/>
  <c r="K2666" i="1"/>
  <c r="K2662" i="1"/>
  <c r="K2658" i="1"/>
  <c r="K2654" i="1"/>
  <c r="K2650" i="1"/>
  <c r="K2646" i="1"/>
  <c r="K2642" i="1"/>
  <c r="K2638" i="1"/>
  <c r="K2634" i="1"/>
  <c r="K2630" i="1"/>
  <c r="K2626" i="1"/>
  <c r="K2622" i="1"/>
  <c r="K2618" i="1"/>
  <c r="K2614" i="1"/>
  <c r="K2610" i="1"/>
  <c r="K2606" i="1"/>
  <c r="K2602" i="1"/>
  <c r="K2598" i="1"/>
  <c r="K2594" i="1"/>
  <c r="K2590" i="1"/>
  <c r="K2586" i="1"/>
  <c r="K2582" i="1"/>
  <c r="K2578" i="1"/>
  <c r="K2574" i="1"/>
  <c r="K2570" i="1"/>
  <c r="K2566" i="1"/>
  <c r="K2562" i="1"/>
  <c r="K2558" i="1"/>
  <c r="K2554" i="1"/>
  <c r="K2550" i="1"/>
  <c r="K2546" i="1"/>
  <c r="K2542" i="1"/>
  <c r="K2538" i="1"/>
  <c r="K2534" i="1"/>
  <c r="K2530" i="1"/>
  <c r="K2526" i="1"/>
  <c r="K2522" i="1"/>
  <c r="K2518" i="1"/>
  <c r="K2514" i="1"/>
  <c r="K2510" i="1"/>
  <c r="K2506" i="1"/>
  <c r="K2502" i="1"/>
  <c r="K2498" i="1"/>
  <c r="K2494" i="1"/>
  <c r="K2490" i="1"/>
  <c r="K2486" i="1"/>
  <c r="K2482" i="1"/>
  <c r="K2478" i="1"/>
  <c r="K2474" i="1"/>
  <c r="K2470" i="1"/>
  <c r="K2466" i="1"/>
  <c r="K2462" i="1"/>
  <c r="K2458" i="1"/>
  <c r="K2454" i="1"/>
  <c r="K2450" i="1"/>
  <c r="K2446" i="1"/>
  <c r="K2442" i="1"/>
  <c r="K2438" i="1"/>
  <c r="K2434" i="1"/>
  <c r="K2430" i="1"/>
  <c r="K2426" i="1"/>
  <c r="K2422" i="1"/>
  <c r="K2418" i="1"/>
  <c r="K2414" i="1"/>
  <c r="K2410" i="1"/>
  <c r="K2406" i="1"/>
  <c r="K2402" i="1"/>
  <c r="K2398" i="1"/>
  <c r="K2394" i="1"/>
  <c r="K2390" i="1"/>
  <c r="K2386" i="1"/>
  <c r="K2382" i="1"/>
  <c r="K2378" i="1"/>
  <c r="K2374" i="1"/>
  <c r="K2370" i="1"/>
  <c r="K2366" i="1"/>
  <c r="K2362" i="1"/>
  <c r="K2358" i="1"/>
  <c r="K2354" i="1"/>
  <c r="K2350" i="1"/>
  <c r="K2346" i="1"/>
  <c r="K2342" i="1"/>
  <c r="K2338" i="1"/>
  <c r="K2334" i="1"/>
  <c r="K2330" i="1"/>
  <c r="K2326" i="1"/>
  <c r="K2322" i="1"/>
  <c r="K2318" i="1"/>
  <c r="K2314" i="1"/>
  <c r="K2310" i="1"/>
  <c r="K2306" i="1"/>
  <c r="K2302" i="1"/>
  <c r="K2298" i="1"/>
  <c r="K2294" i="1"/>
  <c r="K2290" i="1"/>
  <c r="K2286" i="1"/>
  <c r="K2282" i="1"/>
  <c r="K2278" i="1"/>
  <c r="K2274" i="1"/>
  <c r="K2270" i="1"/>
  <c r="K2266" i="1"/>
  <c r="K2262" i="1"/>
  <c r="K2258" i="1"/>
  <c r="K2254" i="1"/>
  <c r="K2250" i="1"/>
  <c r="K2246" i="1"/>
  <c r="K2242" i="1"/>
  <c r="K2238" i="1"/>
  <c r="K2234" i="1"/>
  <c r="K2230" i="1"/>
  <c r="K2226" i="1"/>
  <c r="K2222" i="1"/>
  <c r="K2218" i="1"/>
  <c r="K2214" i="1"/>
  <c r="K2210" i="1"/>
  <c r="K2206" i="1"/>
  <c r="K2202" i="1"/>
  <c r="K2198" i="1"/>
  <c r="K2194" i="1"/>
  <c r="K2190" i="1"/>
  <c r="K2186" i="1"/>
  <c r="K2182" i="1"/>
  <c r="K2178" i="1"/>
  <c r="K2174" i="1"/>
  <c r="K2170" i="1"/>
  <c r="K2166" i="1"/>
  <c r="K2162" i="1"/>
  <c r="K2158" i="1"/>
  <c r="K2154" i="1"/>
  <c r="K2150" i="1"/>
  <c r="K2146" i="1"/>
  <c r="K2142" i="1"/>
  <c r="K2138" i="1"/>
  <c r="K2134" i="1"/>
  <c r="K2130" i="1"/>
  <c r="K2126" i="1"/>
  <c r="K2122" i="1"/>
  <c r="K2118" i="1"/>
  <c r="K2114" i="1"/>
  <c r="K2110" i="1"/>
  <c r="K2106" i="1"/>
  <c r="K2102" i="1"/>
  <c r="K2098" i="1"/>
  <c r="K2094" i="1"/>
  <c r="K2090" i="1"/>
  <c r="K2086" i="1"/>
  <c r="K2082" i="1"/>
  <c r="K2078" i="1"/>
  <c r="K2074" i="1"/>
  <c r="K2070" i="1"/>
  <c r="K2066" i="1"/>
  <c r="K2062" i="1"/>
  <c r="K2058" i="1"/>
  <c r="K2054" i="1"/>
  <c r="K2050" i="1"/>
  <c r="K2046" i="1"/>
  <c r="K2042" i="1"/>
  <c r="K2038" i="1"/>
  <c r="K2034" i="1"/>
  <c r="K2030" i="1"/>
  <c r="K2026" i="1"/>
  <c r="K2022" i="1"/>
  <c r="K2018" i="1"/>
  <c r="K2014" i="1"/>
  <c r="K2010" i="1"/>
  <c r="K2006" i="1"/>
  <c r="K2002" i="1"/>
  <c r="K1998" i="1"/>
  <c r="K1994" i="1"/>
  <c r="K1990" i="1"/>
  <c r="K1986" i="1"/>
  <c r="K1982" i="1"/>
  <c r="K1978" i="1"/>
  <c r="K1974" i="1"/>
  <c r="K1970" i="1"/>
  <c r="K1966" i="1"/>
  <c r="K1962" i="1"/>
  <c r="K1958" i="1"/>
  <c r="K1954" i="1"/>
  <c r="K1950" i="1"/>
  <c r="K1946" i="1"/>
  <c r="K1942" i="1"/>
  <c r="K1938" i="1"/>
  <c r="K1934" i="1"/>
  <c r="K1930" i="1"/>
  <c r="K1926" i="1"/>
  <c r="K1922" i="1"/>
  <c r="K1918" i="1"/>
  <c r="K1914" i="1"/>
  <c r="K1910" i="1"/>
  <c r="K1906" i="1"/>
  <c r="K1902" i="1"/>
  <c r="K1898" i="1"/>
  <c r="K1894" i="1"/>
  <c r="K1890" i="1"/>
  <c r="K1886" i="1"/>
  <c r="K1882" i="1"/>
  <c r="K1878" i="1"/>
  <c r="K1874" i="1"/>
  <c r="K1870" i="1"/>
  <c r="K1866" i="1"/>
  <c r="K1862" i="1"/>
  <c r="K1858" i="1"/>
  <c r="K1854" i="1"/>
  <c r="K1850" i="1"/>
  <c r="K1846" i="1"/>
  <c r="K1842" i="1"/>
  <c r="K1838" i="1"/>
  <c r="K1834" i="1"/>
  <c r="K1830" i="1"/>
  <c r="K1826" i="1"/>
  <c r="K1822" i="1"/>
  <c r="K1818" i="1"/>
  <c r="K1814" i="1"/>
  <c r="K1810" i="1"/>
  <c r="K1806" i="1"/>
  <c r="K1802" i="1"/>
  <c r="K1798" i="1"/>
  <c r="K1794" i="1"/>
  <c r="K1790" i="1"/>
  <c r="K1786" i="1"/>
  <c r="K1782" i="1"/>
  <c r="K1778" i="1"/>
  <c r="K1774" i="1"/>
  <c r="K1770" i="1"/>
  <c r="K1766" i="1"/>
  <c r="K1762" i="1"/>
  <c r="K1758" i="1"/>
  <c r="K1754" i="1"/>
  <c r="K1750" i="1"/>
  <c r="K1746" i="1"/>
  <c r="K1742" i="1"/>
  <c r="K1738" i="1"/>
  <c r="K1734" i="1"/>
  <c r="K1730" i="1"/>
  <c r="K1726" i="1"/>
  <c r="K1722" i="1"/>
  <c r="K1718" i="1"/>
  <c r="K1714" i="1"/>
  <c r="K1710" i="1"/>
  <c r="K1706" i="1"/>
  <c r="K1702" i="1"/>
  <c r="K1698" i="1"/>
  <c r="K1694" i="1"/>
  <c r="K1690" i="1"/>
  <c r="K1686" i="1"/>
  <c r="K1682" i="1"/>
  <c r="K1678" i="1"/>
  <c r="K1674" i="1"/>
  <c r="K1670" i="1"/>
  <c r="K1666" i="1"/>
  <c r="K1662" i="1"/>
  <c r="K1658" i="1"/>
  <c r="K1654" i="1"/>
  <c r="K1650" i="1"/>
  <c r="K1646" i="1"/>
  <c r="K1642" i="1"/>
  <c r="K1638" i="1"/>
  <c r="K1634" i="1"/>
  <c r="K1630" i="1"/>
  <c r="K1626" i="1"/>
  <c r="K1622" i="1"/>
  <c r="K1618" i="1"/>
  <c r="K1614" i="1"/>
  <c r="K1610" i="1"/>
  <c r="K1606" i="1"/>
  <c r="K1602" i="1"/>
  <c r="K1598" i="1"/>
  <c r="K1594" i="1"/>
  <c r="K1590" i="1"/>
  <c r="K1586" i="1"/>
  <c r="K1582" i="1"/>
  <c r="K1578" i="1"/>
  <c r="K1574" i="1"/>
  <c r="K1570" i="1"/>
  <c r="K1566" i="1"/>
  <c r="K1562" i="1"/>
  <c r="K1558" i="1"/>
  <c r="K1554" i="1"/>
  <c r="K1550" i="1"/>
  <c r="K1546" i="1"/>
  <c r="K1542" i="1"/>
  <c r="K1538" i="1"/>
  <c r="K1534" i="1"/>
  <c r="K1530" i="1"/>
  <c r="K1526" i="1"/>
  <c r="K1522" i="1"/>
  <c r="K1518" i="1"/>
  <c r="K1514" i="1"/>
  <c r="K1510" i="1"/>
  <c r="K1506" i="1"/>
  <c r="K1502" i="1"/>
  <c r="K1498" i="1"/>
  <c r="K1494" i="1"/>
  <c r="K1490" i="1"/>
  <c r="K1486" i="1"/>
  <c r="K1482" i="1"/>
  <c r="K1478" i="1"/>
  <c r="K1474" i="1"/>
  <c r="K1470" i="1"/>
  <c r="K1466" i="1"/>
  <c r="K1462" i="1"/>
  <c r="K1458" i="1"/>
  <c r="K1454" i="1"/>
  <c r="K1450" i="1"/>
  <c r="K1446" i="1"/>
  <c r="K1442" i="1"/>
  <c r="K1438" i="1"/>
  <c r="K1434" i="1"/>
  <c r="K1430" i="1"/>
  <c r="K1426" i="1"/>
  <c r="K1422" i="1"/>
  <c r="K1418" i="1"/>
  <c r="K1414" i="1"/>
  <c r="K1410" i="1"/>
  <c r="K1406" i="1"/>
  <c r="K1402" i="1"/>
  <c r="K1398" i="1"/>
  <c r="K1394" i="1"/>
  <c r="K1390" i="1"/>
  <c r="K1386" i="1"/>
  <c r="K1382" i="1"/>
  <c r="K1378" i="1"/>
  <c r="K1374" i="1"/>
  <c r="K1370" i="1"/>
  <c r="K1366" i="1"/>
  <c r="K1362" i="1"/>
  <c r="K1358" i="1"/>
  <c r="K1354" i="1"/>
  <c r="K1350" i="1"/>
  <c r="K1346" i="1"/>
  <c r="K1342" i="1"/>
  <c r="K1338" i="1"/>
  <c r="K1334" i="1"/>
  <c r="K1330" i="1"/>
  <c r="K1326" i="1"/>
  <c r="K1322" i="1"/>
  <c r="K1318" i="1"/>
  <c r="K1314" i="1"/>
  <c r="K1310" i="1"/>
  <c r="K1306" i="1"/>
  <c r="K1302" i="1"/>
  <c r="K1298" i="1"/>
  <c r="K1294" i="1"/>
  <c r="K1290" i="1"/>
  <c r="K1286" i="1"/>
  <c r="K1282" i="1"/>
  <c r="K1278" i="1"/>
  <c r="K1274" i="1"/>
  <c r="K1266" i="1"/>
  <c r="K1262" i="1"/>
  <c r="K1258" i="1"/>
  <c r="K1254" i="1"/>
  <c r="K1250" i="1"/>
  <c r="K1246" i="1"/>
  <c r="K1242" i="1"/>
  <c r="K1238" i="1"/>
  <c r="K1234" i="1"/>
  <c r="K1230" i="1"/>
  <c r="K4313" i="1"/>
  <c r="K4309" i="1"/>
  <c r="K4305" i="1"/>
  <c r="K4301" i="1"/>
  <c r="K4297" i="1"/>
  <c r="K4293" i="1"/>
  <c r="K4289" i="1"/>
  <c r="K4285" i="1"/>
  <c r="K4281" i="1"/>
  <c r="K4277" i="1"/>
  <c r="K4273" i="1"/>
  <c r="K4269" i="1"/>
  <c r="K4265" i="1"/>
  <c r="K4261" i="1"/>
  <c r="K4257" i="1"/>
  <c r="K4253" i="1"/>
  <c r="K4249" i="1"/>
  <c r="K4245" i="1"/>
  <c r="K4241" i="1"/>
  <c r="K4237" i="1"/>
  <c r="K4233" i="1"/>
  <c r="K4229" i="1"/>
  <c r="K4225" i="1"/>
  <c r="K4221" i="1"/>
  <c r="K4217" i="1"/>
  <c r="K4213" i="1"/>
  <c r="K4209" i="1"/>
  <c r="K4205" i="1"/>
  <c r="K4201" i="1"/>
  <c r="K4197" i="1"/>
  <c r="K4193" i="1"/>
  <c r="K4189" i="1"/>
  <c r="K4185" i="1"/>
  <c r="K4181" i="1"/>
  <c r="K4177" i="1"/>
  <c r="K4173" i="1"/>
  <c r="K4169" i="1"/>
  <c r="K4165" i="1"/>
  <c r="K4161" i="1"/>
  <c r="K4157" i="1"/>
  <c r="K4153" i="1"/>
  <c r="K4149" i="1"/>
  <c r="K4145" i="1"/>
  <c r="K4141" i="1"/>
  <c r="K4137" i="1"/>
  <c r="K4133" i="1"/>
  <c r="K4129" i="1"/>
  <c r="K4125" i="1"/>
  <c r="K4121" i="1"/>
  <c r="K4117" i="1"/>
  <c r="K4113" i="1"/>
  <c r="K4109" i="1"/>
  <c r="K4105" i="1"/>
  <c r="K4101" i="1"/>
  <c r="K4097" i="1"/>
  <c r="K4093" i="1"/>
  <c r="K4089" i="1"/>
  <c r="K4085" i="1"/>
  <c r="K4081" i="1"/>
  <c r="K4077" i="1"/>
  <c r="K4073" i="1"/>
  <c r="K4069" i="1"/>
  <c r="K4065" i="1"/>
  <c r="K4061" i="1"/>
  <c r="K4057" i="1"/>
  <c r="K4053" i="1"/>
  <c r="K4049" i="1"/>
  <c r="K4045" i="1"/>
  <c r="K4041" i="1"/>
  <c r="K4037" i="1"/>
  <c r="K4033" i="1"/>
  <c r="K4029" i="1"/>
  <c r="K4025" i="1"/>
  <c r="K4021" i="1"/>
  <c r="K4017" i="1"/>
  <c r="K4013" i="1"/>
  <c r="K4009" i="1"/>
  <c r="K4005" i="1"/>
  <c r="K4001" i="1"/>
  <c r="K3997" i="1"/>
  <c r="K3993" i="1"/>
  <c r="K3989" i="1"/>
  <c r="K3985" i="1"/>
  <c r="K3981" i="1"/>
  <c r="K3977" i="1"/>
  <c r="K3973" i="1"/>
  <c r="K3969" i="1"/>
  <c r="K3965" i="1"/>
  <c r="K3961" i="1"/>
  <c r="K3957" i="1"/>
  <c r="K3953" i="1"/>
  <c r="K3949" i="1"/>
  <c r="K3945" i="1"/>
  <c r="K3941" i="1"/>
  <c r="K3937" i="1"/>
  <c r="K3933" i="1"/>
  <c r="K3929" i="1"/>
  <c r="K3925" i="1"/>
  <c r="K3921" i="1"/>
  <c r="K3917" i="1"/>
  <c r="K3913" i="1"/>
  <c r="K3909" i="1"/>
  <c r="K3905" i="1"/>
  <c r="K3901" i="1"/>
  <c r="K3897" i="1"/>
  <c r="K3893" i="1"/>
  <c r="K3889" i="1"/>
  <c r="K3885" i="1"/>
  <c r="K3881" i="1"/>
  <c r="K3877" i="1"/>
  <c r="K3873" i="1"/>
  <c r="K3869" i="1"/>
  <c r="K3865" i="1"/>
  <c r="K3861" i="1"/>
  <c r="K3857" i="1"/>
  <c r="K3853" i="1"/>
  <c r="K3849" i="1"/>
  <c r="K3845" i="1"/>
  <c r="K3841" i="1"/>
  <c r="K3837" i="1"/>
  <c r="K3833" i="1"/>
  <c r="K3829" i="1"/>
  <c r="K3825" i="1"/>
  <c r="K3821" i="1"/>
  <c r="K3817" i="1"/>
  <c r="K3813" i="1"/>
  <c r="K3809" i="1"/>
  <c r="K3805" i="1"/>
  <c r="K3801" i="1"/>
  <c r="K3797" i="1"/>
  <c r="K3793" i="1"/>
  <c r="K3789" i="1"/>
  <c r="K3785" i="1"/>
  <c r="K3781" i="1"/>
  <c r="K3777" i="1"/>
  <c r="K3773" i="1"/>
  <c r="K3769" i="1"/>
  <c r="K3765" i="1"/>
  <c r="K3761" i="1"/>
  <c r="K3757" i="1"/>
  <c r="K3753" i="1"/>
  <c r="K3749" i="1"/>
  <c r="K3745" i="1"/>
  <c r="K3741" i="1"/>
  <c r="K3737" i="1"/>
  <c r="K3733" i="1"/>
  <c r="K3729" i="1"/>
  <c r="K3725" i="1"/>
  <c r="K3721" i="1"/>
  <c r="K3717" i="1"/>
  <c r="K3713" i="1"/>
  <c r="K3709" i="1"/>
  <c r="K3705" i="1"/>
  <c r="K3701" i="1"/>
  <c r="K3697" i="1"/>
  <c r="K3693" i="1"/>
  <c r="K3689" i="1"/>
  <c r="K3685" i="1"/>
  <c r="K3681" i="1"/>
  <c r="K3677" i="1"/>
  <c r="K3673" i="1"/>
  <c r="K3669" i="1"/>
  <c r="K3665" i="1"/>
  <c r="K3661" i="1"/>
  <c r="K3657" i="1"/>
  <c r="K3653" i="1"/>
  <c r="K3649" i="1"/>
  <c r="K3645" i="1"/>
  <c r="K3641" i="1"/>
  <c r="K3637" i="1"/>
  <c r="K3633" i="1"/>
  <c r="K3629" i="1"/>
  <c r="K3625" i="1"/>
  <c r="K3621" i="1"/>
  <c r="K3617" i="1"/>
  <c r="K3613" i="1"/>
  <c r="K3609" i="1"/>
  <c r="K3605" i="1"/>
  <c r="K3601" i="1"/>
  <c r="K3597" i="1"/>
  <c r="K3593" i="1"/>
  <c r="K3589" i="1"/>
  <c r="K3585" i="1"/>
  <c r="K3581" i="1"/>
  <c r="K3577" i="1"/>
  <c r="K3573" i="1"/>
  <c r="K3569" i="1"/>
  <c r="K3565" i="1"/>
  <c r="K3561" i="1"/>
  <c r="K3557" i="1"/>
  <c r="K3553" i="1"/>
  <c r="K3549" i="1"/>
  <c r="K3545" i="1"/>
  <c r="K3541" i="1"/>
  <c r="K3537" i="1"/>
  <c r="K3533" i="1"/>
  <c r="K3529" i="1"/>
  <c r="K3525" i="1"/>
  <c r="K3521" i="1"/>
  <c r="K3517" i="1"/>
  <c r="K3513" i="1"/>
  <c r="K3509" i="1"/>
  <c r="K3505" i="1"/>
  <c r="K3501" i="1"/>
  <c r="K3497" i="1"/>
  <c r="K3493" i="1"/>
  <c r="K3489" i="1"/>
  <c r="K3485" i="1"/>
  <c r="K3481" i="1"/>
  <c r="K3477" i="1"/>
  <c r="K3473" i="1"/>
  <c r="K3469" i="1"/>
  <c r="K3465" i="1"/>
  <c r="K3461" i="1"/>
  <c r="K3457" i="1"/>
  <c r="K3453" i="1"/>
  <c r="K3449" i="1"/>
  <c r="K3445" i="1"/>
  <c r="K3441" i="1"/>
  <c r="K3437" i="1"/>
  <c r="K3433" i="1"/>
  <c r="K3429" i="1"/>
  <c r="K3425" i="1"/>
  <c r="K3421" i="1"/>
  <c r="K3417" i="1"/>
  <c r="K3409" i="1"/>
  <c r="K3405" i="1"/>
  <c r="K3401" i="1"/>
  <c r="K3397" i="1"/>
  <c r="K3393" i="1"/>
  <c r="K3389" i="1"/>
  <c r="K3385" i="1"/>
  <c r="K3381" i="1"/>
  <c r="K3377" i="1"/>
  <c r="K3373" i="1"/>
  <c r="K3369" i="1"/>
  <c r="K3365" i="1"/>
  <c r="K3361" i="1"/>
  <c r="K3357" i="1"/>
  <c r="K3353" i="1"/>
  <c r="K3349" i="1"/>
  <c r="K3345" i="1"/>
  <c r="K3341" i="1"/>
  <c r="K3337" i="1"/>
  <c r="K3333" i="1"/>
  <c r="K3329" i="1"/>
  <c r="K3325" i="1"/>
  <c r="K3321" i="1"/>
  <c r="K3317" i="1"/>
  <c r="K3313" i="1"/>
  <c r="K3309" i="1"/>
  <c r="K3305" i="1"/>
  <c r="K3301" i="1"/>
  <c r="K3297" i="1"/>
  <c r="K3293" i="1"/>
  <c r="K3289" i="1"/>
  <c r="K3285" i="1"/>
  <c r="K3281" i="1"/>
  <c r="K3277" i="1"/>
  <c r="K3273" i="1"/>
  <c r="K3269" i="1"/>
  <c r="K3265" i="1"/>
  <c r="K3261" i="1"/>
  <c r="K3257" i="1"/>
  <c r="K3253" i="1"/>
  <c r="K3249" i="1"/>
  <c r="K3245" i="1"/>
  <c r="K3241" i="1"/>
  <c r="K3237" i="1"/>
  <c r="K3233" i="1"/>
  <c r="K3229" i="1"/>
  <c r="K3225" i="1"/>
  <c r="K3221" i="1"/>
  <c r="K3217" i="1"/>
  <c r="K3213" i="1"/>
  <c r="K3209" i="1"/>
  <c r="K3205" i="1"/>
  <c r="K3201" i="1"/>
  <c r="K3197" i="1"/>
  <c r="K3193" i="1"/>
  <c r="K3189" i="1"/>
  <c r="K3185" i="1"/>
  <c r="K3181" i="1"/>
  <c r="K3177" i="1"/>
  <c r="K3173" i="1"/>
  <c r="K3169" i="1"/>
  <c r="K3165" i="1"/>
  <c r="K3161" i="1"/>
  <c r="K3157" i="1"/>
  <c r="K3153" i="1"/>
  <c r="K3149" i="1"/>
  <c r="K3145" i="1"/>
  <c r="K3141" i="1"/>
  <c r="K3137" i="1"/>
  <c r="K3133" i="1"/>
  <c r="K3129" i="1"/>
  <c r="K3125" i="1"/>
  <c r="K3121" i="1"/>
  <c r="K3117" i="1"/>
  <c r="K3113" i="1"/>
  <c r="K3109" i="1"/>
  <c r="K3105" i="1"/>
  <c r="K3101" i="1"/>
  <c r="K3097" i="1"/>
  <c r="K3093" i="1"/>
  <c r="K3089" i="1"/>
  <c r="K3085" i="1"/>
  <c r="K3081" i="1"/>
  <c r="K3077" i="1"/>
  <c r="K3073" i="1"/>
  <c r="K3069" i="1"/>
  <c r="K3065" i="1"/>
  <c r="K3061" i="1"/>
  <c r="K3057" i="1"/>
  <c r="K3053" i="1"/>
  <c r="K3049" i="1"/>
  <c r="K3045" i="1"/>
  <c r="K3041" i="1"/>
  <c r="K3037" i="1"/>
  <c r="K3033" i="1"/>
  <c r="K3029" i="1"/>
  <c r="K3025" i="1"/>
  <c r="K3021" i="1"/>
  <c r="K3017" i="1"/>
  <c r="K3013" i="1"/>
  <c r="K3009" i="1"/>
  <c r="K3005" i="1"/>
  <c r="K3001" i="1"/>
  <c r="K2997" i="1"/>
  <c r="K2993" i="1"/>
  <c r="K2989" i="1"/>
  <c r="K2985" i="1"/>
  <c r="K2981" i="1"/>
  <c r="K2977" i="1"/>
  <c r="K2973" i="1"/>
  <c r="K2969" i="1"/>
  <c r="K2965" i="1"/>
  <c r="K2961" i="1"/>
  <c r="K2957" i="1"/>
  <c r="K2953" i="1"/>
  <c r="K2949" i="1"/>
  <c r="K2945" i="1"/>
  <c r="K2941" i="1"/>
  <c r="K2937" i="1"/>
  <c r="K2933" i="1"/>
  <c r="K2929" i="1"/>
  <c r="K2925" i="1"/>
  <c r="K2921" i="1"/>
  <c r="K2917" i="1"/>
  <c r="K2913" i="1"/>
  <c r="K2909" i="1"/>
  <c r="K2905" i="1"/>
  <c r="K2901" i="1"/>
  <c r="K2897" i="1"/>
  <c r="K2893" i="1"/>
  <c r="K2889" i="1"/>
  <c r="K2885" i="1"/>
  <c r="K2881" i="1"/>
  <c r="K2877" i="1"/>
  <c r="K2873" i="1"/>
  <c r="K2869" i="1"/>
  <c r="K2865" i="1"/>
  <c r="K2861" i="1"/>
  <c r="K2857" i="1"/>
  <c r="K2853" i="1"/>
  <c r="K2849" i="1"/>
  <c r="K2845" i="1"/>
  <c r="K2841" i="1"/>
  <c r="K2837" i="1"/>
  <c r="K2833" i="1"/>
  <c r="K2829" i="1"/>
  <c r="K2825" i="1"/>
  <c r="K2821" i="1"/>
  <c r="K2817" i="1"/>
  <c r="K2813" i="1"/>
  <c r="K2809" i="1"/>
  <c r="K2805" i="1"/>
  <c r="K2801" i="1"/>
  <c r="K2797" i="1"/>
  <c r="K2793" i="1"/>
  <c r="K2789" i="1"/>
  <c r="K2785" i="1"/>
  <c r="K2781" i="1"/>
  <c r="K2777" i="1"/>
  <c r="K2773" i="1"/>
  <c r="K2769" i="1"/>
  <c r="K2765" i="1"/>
  <c r="K2761" i="1"/>
  <c r="K2757" i="1"/>
  <c r="K2753" i="1"/>
  <c r="K2749" i="1"/>
  <c r="K2745" i="1"/>
  <c r="K2741" i="1"/>
  <c r="K2737" i="1"/>
  <c r="K2733" i="1"/>
  <c r="K2729" i="1"/>
  <c r="K2725" i="1"/>
  <c r="K2721" i="1"/>
  <c r="K2717" i="1"/>
  <c r="K2713" i="1"/>
  <c r="K2709" i="1"/>
  <c r="K2547" i="1"/>
  <c r="K2543" i="1"/>
  <c r="K2539" i="1"/>
  <c r="K2535" i="1"/>
  <c r="K2531" i="1"/>
  <c r="K2527" i="1"/>
  <c r="K2523" i="1"/>
  <c r="K2519" i="1"/>
  <c r="K2515" i="1"/>
  <c r="K2511" i="1"/>
  <c r="K2507" i="1"/>
  <c r="K2503" i="1"/>
  <c r="K2499" i="1"/>
  <c r="K2495" i="1"/>
  <c r="K2491" i="1"/>
  <c r="K2487" i="1"/>
  <c r="K2483" i="1"/>
  <c r="K2479" i="1"/>
  <c r="K2475" i="1"/>
  <c r="K2471" i="1"/>
  <c r="K2467" i="1"/>
  <c r="K2463" i="1"/>
  <c r="K2459" i="1"/>
  <c r="K2455" i="1"/>
  <c r="K2451" i="1"/>
  <c r="K2447" i="1"/>
  <c r="K2443" i="1"/>
  <c r="K2439" i="1"/>
  <c r="K2435" i="1"/>
  <c r="K2431" i="1"/>
  <c r="K2427" i="1"/>
  <c r="K2423" i="1"/>
  <c r="K2419" i="1"/>
  <c r="K2415" i="1"/>
  <c r="K2411" i="1"/>
  <c r="K2407" i="1"/>
  <c r="K2403" i="1"/>
  <c r="K2399" i="1"/>
  <c r="K2395" i="1"/>
  <c r="K2391" i="1"/>
  <c r="K2387" i="1"/>
  <c r="K2383" i="1"/>
  <c r="K2379" i="1"/>
  <c r="K2375" i="1"/>
  <c r="K2371" i="1"/>
  <c r="K2367" i="1"/>
  <c r="K2363" i="1"/>
  <c r="K2359" i="1"/>
  <c r="K2355" i="1"/>
  <c r="K2351" i="1"/>
  <c r="K2347" i="1"/>
  <c r="K2343" i="1"/>
  <c r="K2339" i="1"/>
  <c r="K2335" i="1"/>
  <c r="K2331" i="1"/>
  <c r="K2327" i="1"/>
  <c r="K2323" i="1"/>
  <c r="K2319" i="1"/>
  <c r="K2315" i="1"/>
  <c r="K2311" i="1"/>
  <c r="K2307" i="1"/>
  <c r="K2303" i="1"/>
  <c r="K2299" i="1"/>
  <c r="K2295" i="1"/>
  <c r="K2291" i="1"/>
  <c r="K2287" i="1"/>
  <c r="K2283" i="1"/>
  <c r="K2279" i="1"/>
  <c r="K2275" i="1"/>
  <c r="K2271" i="1"/>
  <c r="K2267" i="1"/>
  <c r="K2263" i="1"/>
  <c r="K2259" i="1"/>
  <c r="K2255" i="1"/>
  <c r="K2251" i="1"/>
  <c r="K2247" i="1"/>
  <c r="K2243" i="1"/>
  <c r="K2239" i="1"/>
  <c r="K2235" i="1"/>
  <c r="K2231" i="1"/>
  <c r="K2227" i="1"/>
  <c r="K2223" i="1"/>
  <c r="K2219" i="1"/>
  <c r="K2215" i="1"/>
  <c r="K2211" i="1"/>
  <c r="K2207" i="1"/>
  <c r="K2203" i="1"/>
  <c r="K2199" i="1"/>
  <c r="K2195" i="1"/>
  <c r="K2191" i="1"/>
  <c r="K2187" i="1"/>
  <c r="K2183" i="1"/>
  <c r="K2179" i="1"/>
  <c r="K2175" i="1"/>
  <c r="K2171" i="1"/>
  <c r="K2167" i="1"/>
  <c r="K2163" i="1"/>
  <c r="K2159" i="1"/>
  <c r="K2155" i="1"/>
  <c r="K2151" i="1"/>
  <c r="K2147" i="1"/>
  <c r="K2143" i="1"/>
  <c r="K2139" i="1"/>
  <c r="K2135" i="1"/>
  <c r="K2131" i="1"/>
  <c r="K2127" i="1"/>
  <c r="K2123" i="1"/>
  <c r="K2119" i="1"/>
  <c r="K2115" i="1"/>
  <c r="K2111" i="1"/>
  <c r="K2107" i="1"/>
  <c r="K2103" i="1"/>
  <c r="K2099" i="1"/>
  <c r="K2095" i="1"/>
  <c r="K2091" i="1"/>
  <c r="K2087" i="1"/>
  <c r="K2083" i="1"/>
  <c r="K2079" i="1"/>
  <c r="K2075" i="1"/>
  <c r="K2071" i="1"/>
  <c r="K2067" i="1"/>
  <c r="K2063" i="1"/>
  <c r="K2059" i="1"/>
  <c r="K2055" i="1"/>
  <c r="K2051" i="1"/>
  <c r="K2047" i="1"/>
  <c r="K2043" i="1"/>
  <c r="K2039" i="1"/>
  <c r="K2035" i="1"/>
  <c r="K2031" i="1"/>
  <c r="K2027" i="1"/>
  <c r="K2023" i="1"/>
  <c r="K2019" i="1"/>
  <c r="K2015" i="1"/>
  <c r="K2011" i="1"/>
  <c r="K2007" i="1"/>
  <c r="K2003" i="1"/>
  <c r="K1999" i="1"/>
  <c r="K1995" i="1"/>
  <c r="K1991" i="1"/>
  <c r="K1987" i="1"/>
  <c r="K1983" i="1"/>
  <c r="K1979" i="1"/>
  <c r="K1975" i="1"/>
  <c r="K1971" i="1"/>
  <c r="K1967" i="1"/>
  <c r="K1963" i="1"/>
  <c r="K1959" i="1"/>
  <c r="K1955" i="1"/>
  <c r="K1951" i="1"/>
  <c r="K1947" i="1"/>
  <c r="K1943" i="1"/>
  <c r="K1939" i="1"/>
  <c r="K1935" i="1"/>
  <c r="K1931" i="1"/>
  <c r="K1927" i="1"/>
  <c r="K1923" i="1"/>
  <c r="K1919" i="1"/>
  <c r="K1915" i="1"/>
  <c r="K1911" i="1"/>
  <c r="K1907" i="1"/>
  <c r="K1903" i="1"/>
  <c r="K1899" i="1"/>
  <c r="K1895" i="1"/>
  <c r="K1891" i="1"/>
  <c r="K1887" i="1"/>
  <c r="K1883" i="1"/>
  <c r="K1879" i="1"/>
  <c r="K1875" i="1"/>
  <c r="K1871" i="1"/>
  <c r="K1226" i="1"/>
  <c r="K1222" i="1"/>
  <c r="K1218" i="1"/>
  <c r="K1214" i="1"/>
  <c r="K1210" i="1"/>
  <c r="K1206" i="1"/>
  <c r="K1202" i="1"/>
  <c r="K1198" i="1"/>
  <c r="K1194" i="1"/>
  <c r="K1190" i="1"/>
  <c r="K1186" i="1"/>
  <c r="K1182" i="1"/>
  <c r="K1178" i="1"/>
  <c r="K1174" i="1"/>
  <c r="K1170" i="1"/>
  <c r="K1166" i="1"/>
  <c r="K1162" i="1"/>
  <c r="K1158" i="1"/>
  <c r="K1154" i="1"/>
  <c r="K1150" i="1"/>
  <c r="K1146" i="1"/>
  <c r="K1142" i="1"/>
  <c r="K1138" i="1"/>
  <c r="K1134" i="1"/>
  <c r="K1130" i="1"/>
  <c r="K1126" i="1"/>
  <c r="K1122" i="1"/>
  <c r="K1118" i="1"/>
  <c r="K1114" i="1"/>
  <c r="K1110" i="1"/>
  <c r="K1106" i="1"/>
  <c r="K1102" i="1"/>
  <c r="K1098" i="1"/>
  <c r="K1094" i="1"/>
  <c r="K1090" i="1"/>
  <c r="K1086" i="1"/>
  <c r="K1082" i="1"/>
  <c r="K1078" i="1"/>
  <c r="K1074" i="1"/>
  <c r="K1070" i="1"/>
  <c r="K1066" i="1"/>
  <c r="K1062" i="1"/>
  <c r="K1058" i="1"/>
  <c r="K1054" i="1"/>
  <c r="K1050" i="1"/>
  <c r="K1046" i="1"/>
  <c r="K1042" i="1"/>
  <c r="K1038" i="1"/>
  <c r="K1034" i="1"/>
  <c r="K1030" i="1"/>
  <c r="K1026" i="1"/>
  <c r="K1022" i="1"/>
  <c r="K1018" i="1"/>
  <c r="K1014" i="1"/>
  <c r="K1010" i="1"/>
  <c r="K1006" i="1"/>
  <c r="K1002" i="1"/>
  <c r="K998" i="1"/>
  <c r="K994" i="1"/>
  <c r="K990" i="1"/>
  <c r="K986" i="1"/>
  <c r="K982" i="1"/>
  <c r="K978" i="1"/>
  <c r="K974" i="1"/>
  <c r="K970" i="1"/>
  <c r="K966" i="1"/>
  <c r="K962" i="1"/>
  <c r="K958" i="1"/>
  <c r="K954" i="1"/>
  <c r="K950" i="1"/>
  <c r="K946" i="1"/>
  <c r="K942" i="1"/>
  <c r="K938" i="1"/>
  <c r="K934" i="1"/>
  <c r="K930" i="1"/>
  <c r="K926" i="1"/>
  <c r="K922" i="1"/>
  <c r="K918" i="1"/>
  <c r="K914" i="1"/>
  <c r="K910" i="1"/>
  <c r="K906" i="1"/>
  <c r="K902" i="1"/>
  <c r="K898" i="1"/>
  <c r="K894" i="1"/>
  <c r="K890" i="1"/>
  <c r="K886" i="1"/>
  <c r="K882" i="1"/>
  <c r="K878" i="1"/>
  <c r="K874" i="1"/>
  <c r="K870" i="1"/>
  <c r="K866" i="1"/>
  <c r="K862" i="1"/>
  <c r="K858" i="1"/>
  <c r="K854" i="1"/>
  <c r="K850" i="1"/>
  <c r="K846" i="1"/>
  <c r="K842" i="1"/>
  <c r="K838" i="1"/>
  <c r="K834" i="1"/>
  <c r="K830" i="1"/>
  <c r="K826" i="1"/>
  <c r="K822" i="1"/>
  <c r="K818" i="1"/>
  <c r="K814" i="1"/>
  <c r="K810" i="1"/>
  <c r="K806" i="1"/>
  <c r="K802" i="1"/>
  <c r="K798" i="1"/>
  <c r="K794" i="1"/>
  <c r="K790" i="1"/>
  <c r="K786" i="1"/>
  <c r="K782" i="1"/>
  <c r="K778" i="1"/>
  <c r="K774" i="1"/>
  <c r="K770" i="1"/>
  <c r="K766" i="1"/>
  <c r="K762" i="1"/>
  <c r="K758" i="1"/>
  <c r="K754" i="1"/>
  <c r="K750" i="1"/>
  <c r="K746" i="1"/>
  <c r="K742" i="1"/>
  <c r="K738" i="1"/>
  <c r="K734" i="1"/>
  <c r="K730" i="1"/>
  <c r="K726" i="1"/>
  <c r="K722" i="1"/>
  <c r="K718" i="1"/>
  <c r="K714" i="1"/>
  <c r="K710" i="1"/>
  <c r="K706" i="1"/>
  <c r="K702" i="1"/>
  <c r="K698" i="1"/>
  <c r="K694" i="1"/>
  <c r="K690" i="1"/>
  <c r="K686" i="1"/>
  <c r="K682" i="1"/>
  <c r="K678" i="1"/>
  <c r="K674" i="1"/>
  <c r="K670" i="1"/>
  <c r="K666" i="1"/>
  <c r="K662" i="1"/>
  <c r="K658" i="1"/>
  <c r="K654" i="1"/>
  <c r="K650" i="1"/>
  <c r="K646" i="1"/>
  <c r="K642" i="1"/>
  <c r="K638" i="1"/>
  <c r="K634" i="1"/>
  <c r="K630" i="1"/>
  <c r="K626" i="1"/>
  <c r="K622" i="1"/>
  <c r="K618" i="1"/>
  <c r="K614" i="1"/>
  <c r="K610" i="1"/>
  <c r="K606" i="1"/>
  <c r="K602" i="1"/>
  <c r="K598" i="1"/>
  <c r="K594" i="1"/>
  <c r="K590" i="1"/>
  <c r="K586" i="1"/>
  <c r="K582" i="1"/>
  <c r="K578" i="1"/>
  <c r="K574" i="1"/>
  <c r="K570" i="1"/>
  <c r="K566" i="1"/>
  <c r="K562" i="1"/>
  <c r="K558" i="1"/>
  <c r="K554" i="1"/>
  <c r="K550" i="1"/>
  <c r="K546" i="1"/>
  <c r="K542" i="1"/>
  <c r="K538" i="1"/>
  <c r="K534" i="1"/>
  <c r="K2705" i="1"/>
  <c r="K2701" i="1"/>
  <c r="K2697" i="1"/>
  <c r="K2693" i="1"/>
  <c r="K2689" i="1"/>
  <c r="K2685" i="1"/>
  <c r="K2681" i="1"/>
  <c r="K2677" i="1"/>
  <c r="K2673" i="1"/>
  <c r="K2669" i="1"/>
  <c r="K2665" i="1"/>
  <c r="K2661" i="1"/>
  <c r="K2657" i="1"/>
  <c r="K2653" i="1"/>
  <c r="K2649" i="1"/>
  <c r="K2645" i="1"/>
  <c r="K2641" i="1"/>
  <c r="K2637" i="1"/>
  <c r="K2633" i="1"/>
  <c r="K2629" i="1"/>
  <c r="K2625" i="1"/>
  <c r="K2621" i="1"/>
  <c r="K2617" i="1"/>
  <c r="K2613" i="1"/>
  <c r="K2609" i="1"/>
  <c r="K2605" i="1"/>
  <c r="K2601" i="1"/>
  <c r="K2597" i="1"/>
  <c r="K2593" i="1"/>
  <c r="K2589" i="1"/>
  <c r="K2585" i="1"/>
  <c r="K2581" i="1"/>
  <c r="K2577" i="1"/>
  <c r="K2573" i="1"/>
  <c r="K2569" i="1"/>
  <c r="K2565" i="1"/>
  <c r="K2561" i="1"/>
  <c r="K2557" i="1"/>
  <c r="K2553" i="1"/>
  <c r="K2549" i="1"/>
  <c r="K2545" i="1"/>
  <c r="K2541" i="1"/>
  <c r="K2537" i="1"/>
  <c r="K2533" i="1"/>
  <c r="K2529" i="1"/>
  <c r="K2525" i="1"/>
  <c r="K2521" i="1"/>
  <c r="K2517" i="1"/>
  <c r="K2513" i="1"/>
  <c r="K2509" i="1"/>
  <c r="K2505" i="1"/>
  <c r="K2501" i="1"/>
  <c r="K2497" i="1"/>
  <c r="K2493" i="1"/>
  <c r="K2489" i="1"/>
  <c r="K2485" i="1"/>
  <c r="K2481" i="1"/>
  <c r="K2477" i="1"/>
  <c r="K2473" i="1"/>
  <c r="K2469" i="1"/>
  <c r="K2465" i="1"/>
  <c r="K2461" i="1"/>
  <c r="K2457" i="1"/>
  <c r="K2453" i="1"/>
  <c r="K2449" i="1"/>
  <c r="K2445" i="1"/>
  <c r="K2441" i="1"/>
  <c r="K2437" i="1"/>
  <c r="K2433" i="1"/>
  <c r="K2429" i="1"/>
  <c r="K2425" i="1"/>
  <c r="K2421" i="1"/>
  <c r="K2417" i="1"/>
  <c r="K2413" i="1"/>
  <c r="K2409" i="1"/>
  <c r="K2405" i="1"/>
  <c r="K2401" i="1"/>
  <c r="K2397" i="1"/>
  <c r="K2393" i="1"/>
  <c r="K2389" i="1"/>
  <c r="K2385" i="1"/>
  <c r="K2381" i="1"/>
  <c r="K2377" i="1"/>
  <c r="K2373" i="1"/>
  <c r="K2369" i="1"/>
  <c r="K2365" i="1"/>
  <c r="K2361" i="1"/>
  <c r="K2357" i="1"/>
  <c r="K2353" i="1"/>
  <c r="K2349" i="1"/>
  <c r="K2345" i="1"/>
  <c r="K2341" i="1"/>
  <c r="K2337" i="1"/>
  <c r="K2333" i="1"/>
  <c r="K2329" i="1"/>
  <c r="K2325" i="1"/>
  <c r="K2321" i="1"/>
  <c r="K2317" i="1"/>
  <c r="K2313" i="1"/>
  <c r="K2309" i="1"/>
  <c r="K2305" i="1"/>
  <c r="K2301" i="1"/>
  <c r="K2297" i="1"/>
  <c r="K2293" i="1"/>
  <c r="K2289" i="1"/>
  <c r="K2285" i="1"/>
  <c r="K2281" i="1"/>
  <c r="K2277" i="1"/>
  <c r="K2273" i="1"/>
  <c r="K2269" i="1"/>
  <c r="K2265" i="1"/>
  <c r="K2261" i="1"/>
  <c r="K2257" i="1"/>
  <c r="K2253" i="1"/>
  <c r="K2249" i="1"/>
  <c r="K2245" i="1"/>
  <c r="K2241" i="1"/>
  <c r="K2237" i="1"/>
  <c r="K2233" i="1"/>
  <c r="K2229" i="1"/>
  <c r="K2225" i="1"/>
  <c r="K2221" i="1"/>
  <c r="K2217" i="1"/>
  <c r="K2213" i="1"/>
  <c r="K2209" i="1"/>
  <c r="K2205" i="1"/>
  <c r="K2201" i="1"/>
  <c r="K2197" i="1"/>
  <c r="K2193" i="1"/>
  <c r="K2189" i="1"/>
  <c r="K1867" i="1"/>
  <c r="K1863" i="1"/>
  <c r="K1859" i="1"/>
  <c r="K1855" i="1"/>
  <c r="K1851" i="1"/>
  <c r="K1847" i="1"/>
  <c r="K1843" i="1"/>
  <c r="K1839" i="1"/>
  <c r="K1835" i="1"/>
  <c r="K1831" i="1"/>
  <c r="K1827" i="1"/>
  <c r="K1823" i="1"/>
  <c r="K1819" i="1"/>
  <c r="K1815" i="1"/>
  <c r="K1811" i="1"/>
  <c r="K1807" i="1"/>
  <c r="K1803" i="1"/>
  <c r="K1799" i="1"/>
  <c r="K1795" i="1"/>
  <c r="K1791" i="1"/>
  <c r="K1787" i="1"/>
  <c r="K1783" i="1"/>
  <c r="K1779" i="1"/>
  <c r="K1775" i="1"/>
  <c r="K1771" i="1"/>
  <c r="K1767" i="1"/>
  <c r="K1763" i="1"/>
  <c r="K1759" i="1"/>
  <c r="K1755" i="1"/>
  <c r="K1751" i="1"/>
  <c r="K1747" i="1"/>
  <c r="K1743" i="1"/>
  <c r="K1739" i="1"/>
  <c r="K1735" i="1"/>
  <c r="K1731" i="1"/>
  <c r="K1727" i="1"/>
  <c r="K1723" i="1"/>
  <c r="K1719" i="1"/>
  <c r="K1715" i="1"/>
  <c r="K1711" i="1"/>
  <c r="K1707" i="1"/>
  <c r="K1703" i="1"/>
  <c r="K1699" i="1"/>
  <c r="K1695" i="1"/>
  <c r="K1691" i="1"/>
  <c r="K1687" i="1"/>
  <c r="K1683" i="1"/>
  <c r="K1679" i="1"/>
  <c r="K1675" i="1"/>
  <c r="K1671" i="1"/>
  <c r="K1667" i="1"/>
  <c r="K1663" i="1"/>
  <c r="K1659" i="1"/>
  <c r="K1655" i="1"/>
  <c r="K1651" i="1"/>
  <c r="K1647" i="1"/>
  <c r="K1643" i="1"/>
  <c r="K1639" i="1"/>
  <c r="K1635" i="1"/>
  <c r="K1631" i="1"/>
  <c r="K1627" i="1"/>
  <c r="K1623" i="1"/>
  <c r="K1619" i="1"/>
  <c r="K1615" i="1"/>
  <c r="K1611" i="1"/>
  <c r="K1607" i="1"/>
  <c r="K1603" i="1"/>
  <c r="K1599" i="1"/>
  <c r="K1595" i="1"/>
  <c r="K1591" i="1"/>
  <c r="K1587" i="1"/>
  <c r="K1583" i="1"/>
  <c r="K1579" i="1"/>
  <c r="K1575" i="1"/>
  <c r="K1571" i="1"/>
  <c r="K1567" i="1"/>
  <c r="K1563" i="1"/>
  <c r="K1559" i="1"/>
  <c r="K1555" i="1"/>
  <c r="K1551" i="1"/>
  <c r="K1547" i="1"/>
  <c r="K1543" i="1"/>
  <c r="K1539" i="1"/>
  <c r="E3833" i="6"/>
  <c r="K530" i="1"/>
  <c r="K526" i="1"/>
  <c r="K522" i="1"/>
  <c r="K518" i="1"/>
  <c r="K514" i="1"/>
  <c r="K510" i="1"/>
  <c r="K506" i="1"/>
  <c r="K502" i="1"/>
  <c r="K498" i="1"/>
  <c r="K494" i="1"/>
  <c r="K490" i="1"/>
  <c r="K486" i="1"/>
  <c r="K482" i="1"/>
  <c r="K478" i="1"/>
  <c r="K474" i="1"/>
  <c r="K470" i="1"/>
  <c r="K466" i="1"/>
  <c r="K462" i="1"/>
  <c r="K458" i="1"/>
  <c r="K454" i="1"/>
  <c r="K450" i="1"/>
  <c r="K446" i="1"/>
  <c r="K442" i="1"/>
  <c r="K438" i="1"/>
  <c r="K434" i="1"/>
  <c r="K430" i="1"/>
  <c r="K426" i="1"/>
  <c r="K422" i="1"/>
  <c r="K418" i="1"/>
  <c r="K414" i="1"/>
  <c r="K410" i="1"/>
  <c r="K406" i="1"/>
  <c r="K402" i="1"/>
  <c r="K398" i="1"/>
  <c r="K394" i="1"/>
  <c r="K390" i="1"/>
  <c r="K386" i="1"/>
  <c r="K382" i="1"/>
  <c r="K378" i="1"/>
  <c r="K374" i="1"/>
  <c r="K370" i="1"/>
  <c r="K366" i="1"/>
  <c r="K362" i="1"/>
  <c r="K358" i="1"/>
  <c r="K354" i="1"/>
  <c r="K350" i="1"/>
  <c r="K346" i="1"/>
  <c r="K342" i="1"/>
  <c r="K338" i="1"/>
  <c r="K334" i="1"/>
  <c r="K330" i="1"/>
  <c r="K326" i="1"/>
  <c r="K322" i="1"/>
  <c r="K318" i="1"/>
  <c r="K314" i="1"/>
  <c r="K310" i="1"/>
  <c r="K306" i="1"/>
  <c r="K302" i="1"/>
  <c r="K298" i="1"/>
  <c r="K294" i="1"/>
  <c r="K290" i="1"/>
  <c r="K286" i="1"/>
  <c r="K282" i="1"/>
  <c r="K278" i="1"/>
  <c r="K274" i="1"/>
  <c r="K270" i="1"/>
  <c r="K266" i="1"/>
  <c r="K262" i="1"/>
  <c r="K258" i="1"/>
  <c r="K254" i="1"/>
  <c r="K250" i="1"/>
  <c r="K246" i="1"/>
  <c r="K242" i="1"/>
  <c r="K238" i="1"/>
  <c r="K234" i="1"/>
  <c r="K230" i="1"/>
  <c r="K226" i="1"/>
  <c r="E2592" i="6"/>
  <c r="E2528" i="6"/>
  <c r="K2185" i="1"/>
  <c r="K2181" i="1"/>
  <c r="K2177" i="1"/>
  <c r="K2173" i="1"/>
  <c r="K2169" i="1"/>
  <c r="K2165" i="1"/>
  <c r="K2161" i="1"/>
  <c r="K2157" i="1"/>
  <c r="K2153" i="1"/>
  <c r="K2149" i="1"/>
  <c r="K2145" i="1"/>
  <c r="K2141" i="1"/>
  <c r="K2137" i="1"/>
  <c r="K2133" i="1"/>
  <c r="K2129" i="1"/>
  <c r="K2125" i="1"/>
  <c r="K2121" i="1"/>
  <c r="K2117" i="1"/>
  <c r="K2113" i="1"/>
  <c r="K2109" i="1"/>
  <c r="K2105" i="1"/>
  <c r="K2101" i="1"/>
  <c r="K2097" i="1"/>
  <c r="K2093" i="1"/>
  <c r="K2089" i="1"/>
  <c r="K2085" i="1"/>
  <c r="K2081" i="1"/>
  <c r="K2077" i="1"/>
  <c r="K2073" i="1"/>
  <c r="K2069" i="1"/>
  <c r="K2065" i="1"/>
  <c r="K2061" i="1"/>
  <c r="K2057" i="1"/>
  <c r="K2053" i="1"/>
  <c r="K2049" i="1"/>
  <c r="K2045" i="1"/>
  <c r="K2041" i="1"/>
  <c r="K2037" i="1"/>
  <c r="K2033" i="1"/>
  <c r="K2029" i="1"/>
  <c r="K2025" i="1"/>
  <c r="K2021" i="1"/>
  <c r="K2017" i="1"/>
  <c r="K2013" i="1"/>
  <c r="K2009" i="1"/>
  <c r="K2005" i="1"/>
  <c r="K2001" i="1"/>
  <c r="K1997" i="1"/>
  <c r="K1993" i="1"/>
  <c r="K1989" i="1"/>
  <c r="K1985" i="1"/>
  <c r="K1981" i="1"/>
  <c r="K1977" i="1"/>
  <c r="K1973" i="1"/>
  <c r="K1969" i="1"/>
  <c r="K1965" i="1"/>
  <c r="K1961" i="1"/>
  <c r="K1957" i="1"/>
  <c r="K1953" i="1"/>
  <c r="K1949" i="1"/>
  <c r="K1945" i="1"/>
  <c r="K1941" i="1"/>
  <c r="K1937" i="1"/>
  <c r="K1933" i="1"/>
  <c r="K1929" i="1"/>
  <c r="K1925" i="1"/>
  <c r="K1921" i="1"/>
  <c r="K1917" i="1"/>
  <c r="K1913" i="1"/>
  <c r="K1909" i="1"/>
  <c r="K1905" i="1"/>
  <c r="K1901" i="1"/>
  <c r="K1897" i="1"/>
  <c r="K1893" i="1"/>
  <c r="K1889" i="1"/>
  <c r="K1885" i="1"/>
  <c r="K1881" i="1"/>
  <c r="K1877" i="1"/>
  <c r="K1873" i="1"/>
  <c r="K1869" i="1"/>
  <c r="K1865" i="1"/>
  <c r="E3585" i="6"/>
  <c r="E3577" i="6"/>
  <c r="E3323" i="6"/>
  <c r="E2400" i="6"/>
  <c r="E1328" i="6"/>
  <c r="E1324" i="6"/>
  <c r="E2102" i="6"/>
  <c r="E3063" i="6"/>
  <c r="E3381" i="6"/>
  <c r="E3462" i="6"/>
  <c r="E3534" i="6"/>
  <c r="E3598" i="6"/>
  <c r="E3662" i="6"/>
  <c r="E3726" i="6"/>
  <c r="E3790" i="6"/>
  <c r="E3470" i="6"/>
  <c r="E3606" i="6"/>
  <c r="E3734" i="6"/>
  <c r="E2614" i="6"/>
  <c r="E3502" i="6"/>
  <c r="E3630" i="6"/>
  <c r="E3758" i="6"/>
  <c r="E304" i="6"/>
  <c r="K1861" i="1"/>
  <c r="K1857" i="1"/>
  <c r="K1853" i="1"/>
  <c r="K1849" i="1"/>
  <c r="K1845" i="1"/>
  <c r="K1841" i="1"/>
  <c r="K1837" i="1"/>
  <c r="K1833" i="1"/>
  <c r="K1829" i="1"/>
  <c r="K1825" i="1"/>
  <c r="K1821" i="1"/>
  <c r="K1817" i="1"/>
  <c r="K1813" i="1"/>
  <c r="K1809" i="1"/>
  <c r="K1805" i="1"/>
  <c r="K1801" i="1"/>
  <c r="K1797" i="1"/>
  <c r="K1793" i="1"/>
  <c r="K1789" i="1"/>
  <c r="K1785" i="1"/>
  <c r="K1781" i="1"/>
  <c r="K1777" i="1"/>
  <c r="K1773" i="1"/>
  <c r="K1769" i="1"/>
  <c r="K1765" i="1"/>
  <c r="K1761" i="1"/>
  <c r="K1757" i="1"/>
  <c r="K1753" i="1"/>
  <c r="K1749" i="1"/>
  <c r="K1745" i="1"/>
  <c r="K1741" i="1"/>
  <c r="K1737" i="1"/>
  <c r="K1733" i="1"/>
  <c r="K1729" i="1"/>
  <c r="K1725" i="1"/>
  <c r="K1721" i="1"/>
  <c r="K1717" i="1"/>
  <c r="K1713" i="1"/>
  <c r="K1709" i="1"/>
  <c r="K1705" i="1"/>
  <c r="K1701" i="1"/>
  <c r="K1697" i="1"/>
  <c r="K1693" i="1"/>
  <c r="K1689" i="1"/>
  <c r="K1685" i="1"/>
  <c r="K1681" i="1"/>
  <c r="K1677" i="1"/>
  <c r="K1673" i="1"/>
  <c r="K1669" i="1"/>
  <c r="K1665" i="1"/>
  <c r="K1661" i="1"/>
  <c r="K1657" i="1"/>
  <c r="K1653" i="1"/>
  <c r="K1649" i="1"/>
  <c r="K1645" i="1"/>
  <c r="K1641" i="1"/>
  <c r="K1637" i="1"/>
  <c r="K1633" i="1"/>
  <c r="K1629" i="1"/>
  <c r="K1625" i="1"/>
  <c r="K1621" i="1"/>
  <c r="K1617" i="1"/>
  <c r="K1613" i="1"/>
  <c r="K1609" i="1"/>
  <c r="K1605" i="1"/>
  <c r="K1601" i="1"/>
  <c r="K1597" i="1"/>
  <c r="K1593" i="1"/>
  <c r="K1589" i="1"/>
  <c r="K1585" i="1"/>
  <c r="K1581" i="1"/>
  <c r="K1577" i="1"/>
  <c r="K1573" i="1"/>
  <c r="K1569" i="1"/>
  <c r="K1565" i="1"/>
  <c r="K1561" i="1"/>
  <c r="K1557" i="1"/>
  <c r="K1553" i="1"/>
  <c r="K1549" i="1"/>
  <c r="K1545" i="1"/>
  <c r="K1541" i="1"/>
  <c r="K1537" i="1"/>
  <c r="K1533" i="1"/>
  <c r="K1529" i="1"/>
  <c r="K1525" i="1"/>
  <c r="K1521" i="1"/>
  <c r="K1517" i="1"/>
  <c r="K1513" i="1"/>
  <c r="K1509" i="1"/>
  <c r="K1505" i="1"/>
  <c r="K1501" i="1"/>
  <c r="K1497" i="1"/>
  <c r="K1493" i="1"/>
  <c r="K1489" i="1"/>
  <c r="K1485" i="1"/>
  <c r="K1481" i="1"/>
  <c r="K1477" i="1"/>
  <c r="K1473" i="1"/>
  <c r="K1469" i="1"/>
  <c r="K1465" i="1"/>
  <c r="K1461" i="1"/>
  <c r="K1457" i="1"/>
  <c r="K1453" i="1"/>
  <c r="K1449" i="1"/>
  <c r="K1445" i="1"/>
  <c r="K1441" i="1"/>
  <c r="K1437" i="1"/>
  <c r="K1433" i="1"/>
  <c r="K1429" i="1"/>
  <c r="K1425" i="1"/>
  <c r="K1421" i="1"/>
  <c r="K1417" i="1"/>
  <c r="K1413" i="1"/>
  <c r="K1409" i="1"/>
  <c r="K1405" i="1"/>
  <c r="K1401" i="1"/>
  <c r="K1397" i="1"/>
  <c r="K1393" i="1"/>
  <c r="K1389" i="1"/>
  <c r="K1385" i="1"/>
  <c r="K1381" i="1"/>
  <c r="K1377" i="1"/>
  <c r="K1373" i="1"/>
  <c r="K1369" i="1"/>
  <c r="K1365" i="1"/>
  <c r="K1361" i="1"/>
  <c r="K1357" i="1"/>
  <c r="K1353" i="1"/>
  <c r="K1349" i="1"/>
  <c r="K1345" i="1"/>
  <c r="K1341" i="1"/>
  <c r="K1337" i="1"/>
  <c r="K1333" i="1"/>
  <c r="K1329" i="1"/>
  <c r="K1325" i="1"/>
  <c r="K1321" i="1"/>
  <c r="K1317" i="1"/>
  <c r="K1313" i="1"/>
  <c r="K1309" i="1"/>
  <c r="K1305" i="1"/>
  <c r="K1301" i="1"/>
  <c r="K1297" i="1"/>
  <c r="K1293" i="1"/>
  <c r="K1289" i="1"/>
  <c r="K1285" i="1"/>
  <c r="K1281" i="1"/>
  <c r="K1277" i="1"/>
  <c r="K1273" i="1"/>
  <c r="K1269" i="1"/>
  <c r="K1265" i="1"/>
  <c r="K1261" i="1"/>
  <c r="K1257" i="1"/>
  <c r="K1253" i="1"/>
  <c r="K1249" i="1"/>
  <c r="K1245" i="1"/>
  <c r="K1241" i="1"/>
  <c r="K1237" i="1"/>
  <c r="K1233" i="1"/>
  <c r="K1229" i="1"/>
  <c r="K1225" i="1"/>
  <c r="K1221" i="1"/>
  <c r="K1217" i="1"/>
  <c r="K1213" i="1"/>
  <c r="K1209" i="1"/>
  <c r="K1205" i="1"/>
  <c r="K1201" i="1"/>
  <c r="K1197" i="1"/>
  <c r="K1193" i="1"/>
  <c r="K1189" i="1"/>
  <c r="K1185" i="1"/>
  <c r="K1181" i="1"/>
  <c r="K1177" i="1"/>
  <c r="K1173" i="1"/>
  <c r="K1169" i="1"/>
  <c r="K1165" i="1"/>
  <c r="K1161" i="1"/>
  <c r="K1157" i="1"/>
  <c r="K1153" i="1"/>
  <c r="K1149" i="1"/>
  <c r="K1145" i="1"/>
  <c r="K1141" i="1"/>
  <c r="K1137" i="1"/>
  <c r="K1133" i="1"/>
  <c r="K1129" i="1"/>
  <c r="K1125" i="1"/>
  <c r="K1121" i="1"/>
  <c r="K1117" i="1"/>
  <c r="K1113" i="1"/>
  <c r="K1109" i="1"/>
  <c r="K1105" i="1"/>
  <c r="K1101" i="1"/>
  <c r="K1097" i="1"/>
  <c r="K1093" i="1"/>
  <c r="K1089" i="1"/>
  <c r="K1085" i="1"/>
  <c r="K1081" i="1"/>
  <c r="K1077" i="1"/>
  <c r="K1073" i="1"/>
  <c r="K1069" i="1"/>
  <c r="K1065" i="1"/>
  <c r="K1061" i="1"/>
  <c r="K1057" i="1"/>
  <c r="K1053" i="1"/>
  <c r="K1049" i="1"/>
  <c r="K1045" i="1"/>
  <c r="K1041" i="1"/>
  <c r="K1037" i="1"/>
  <c r="K1033" i="1"/>
  <c r="K1029" i="1"/>
  <c r="K1025" i="1"/>
  <c r="K1021" i="1"/>
  <c r="K1017" i="1"/>
  <c r="K1013" i="1"/>
  <c r="K1009" i="1"/>
  <c r="K1005" i="1"/>
  <c r="K1001" i="1"/>
  <c r="K997" i="1"/>
  <c r="K993" i="1"/>
  <c r="K989" i="1"/>
  <c r="K985" i="1"/>
  <c r="K981" i="1"/>
  <c r="K977" i="1"/>
  <c r="K973" i="1"/>
  <c r="K969" i="1"/>
  <c r="K965" i="1"/>
  <c r="K961" i="1"/>
  <c r="K957" i="1"/>
  <c r="K953" i="1"/>
  <c r="K949" i="1"/>
  <c r="K945" i="1"/>
  <c r="K941" i="1"/>
  <c r="K937" i="1"/>
  <c r="K933" i="1"/>
  <c r="K929" i="1"/>
  <c r="K925" i="1"/>
  <c r="K921" i="1"/>
  <c r="K917" i="1"/>
  <c r="K913" i="1"/>
  <c r="K909" i="1"/>
  <c r="K905" i="1"/>
  <c r="K901" i="1"/>
  <c r="K897" i="1"/>
  <c r="K893" i="1"/>
  <c r="K889" i="1"/>
  <c r="K885" i="1"/>
  <c r="K881" i="1"/>
  <c r="K877" i="1"/>
  <c r="K873" i="1"/>
  <c r="K869" i="1"/>
  <c r="K865" i="1"/>
  <c r="K861" i="1"/>
  <c r="K857" i="1"/>
  <c r="K853" i="1"/>
  <c r="K849" i="1"/>
  <c r="K845" i="1"/>
  <c r="K841" i="1"/>
  <c r="K837" i="1"/>
  <c r="K833" i="1"/>
  <c r="K829" i="1"/>
  <c r="K825" i="1"/>
  <c r="K821" i="1"/>
  <c r="K817" i="1"/>
  <c r="K813" i="1"/>
  <c r="K809" i="1"/>
  <c r="K805" i="1"/>
  <c r="K801" i="1"/>
  <c r="K797" i="1"/>
  <c r="K793" i="1"/>
  <c r="K789" i="1"/>
  <c r="K785" i="1"/>
  <c r="K781" i="1"/>
  <c r="K777" i="1"/>
  <c r="K773" i="1"/>
  <c r="K769" i="1"/>
  <c r="K765" i="1"/>
  <c r="K761" i="1"/>
  <c r="K757" i="1"/>
  <c r="K753" i="1"/>
  <c r="K749" i="1"/>
  <c r="K745" i="1"/>
  <c r="K741" i="1"/>
  <c r="K737" i="1"/>
  <c r="K733" i="1"/>
  <c r="K729" i="1"/>
  <c r="K725" i="1"/>
  <c r="K721" i="1"/>
  <c r="K717" i="1"/>
  <c r="K713" i="1"/>
  <c r="K709" i="1"/>
  <c r="K705" i="1"/>
  <c r="K701" i="1"/>
  <c r="K697" i="1"/>
  <c r="K693" i="1"/>
  <c r="K689" i="1"/>
  <c r="K685" i="1"/>
  <c r="K681" i="1"/>
  <c r="K677" i="1"/>
  <c r="K673" i="1"/>
  <c r="K669" i="1"/>
  <c r="K665" i="1"/>
  <c r="K661" i="1"/>
  <c r="K657" i="1"/>
  <c r="K653" i="1"/>
  <c r="K649" i="1"/>
  <c r="K645" i="1"/>
  <c r="K641" i="1"/>
  <c r="K637" i="1"/>
  <c r="K633" i="1"/>
  <c r="K629" i="1"/>
  <c r="K625" i="1"/>
  <c r="K621" i="1"/>
  <c r="K617" i="1"/>
  <c r="K613" i="1"/>
  <c r="K609" i="1"/>
  <c r="K605" i="1"/>
  <c r="K601" i="1"/>
  <c r="K597" i="1"/>
  <c r="K593" i="1"/>
  <c r="K589" i="1"/>
  <c r="K585" i="1"/>
  <c r="K581" i="1"/>
  <c r="K577" i="1"/>
  <c r="K573" i="1"/>
  <c r="K569" i="1"/>
  <c r="K565" i="1"/>
  <c r="K561" i="1"/>
  <c r="K557" i="1"/>
  <c r="K553" i="1"/>
  <c r="K549" i="1"/>
  <c r="K545" i="1"/>
  <c r="K541" i="1"/>
  <c r="K537" i="1"/>
  <c r="K533" i="1"/>
  <c r="K529" i="1"/>
  <c r="K525" i="1"/>
  <c r="E3713" i="6"/>
  <c r="E3705" i="6"/>
  <c r="E3670" i="6"/>
  <c r="E3441" i="6"/>
  <c r="E2682" i="6"/>
  <c r="E2678" i="6"/>
  <c r="K2008" i="1"/>
  <c r="K2004" i="1"/>
  <c r="K2000" i="1"/>
  <c r="K1996" i="1"/>
  <c r="K1992" i="1"/>
  <c r="K1988" i="1"/>
  <c r="K1984" i="1"/>
  <c r="K1980" i="1"/>
  <c r="K1976" i="1"/>
  <c r="K1972" i="1"/>
  <c r="K1968" i="1"/>
  <c r="K1964" i="1"/>
  <c r="K1960" i="1"/>
  <c r="K1956" i="1"/>
  <c r="K1952" i="1"/>
  <c r="K1948" i="1"/>
  <c r="K1944" i="1"/>
  <c r="K1940" i="1"/>
  <c r="K1936" i="1"/>
  <c r="K1932" i="1"/>
  <c r="K1928" i="1"/>
  <c r="K1924" i="1"/>
  <c r="K1920" i="1"/>
  <c r="K1916" i="1"/>
  <c r="K1912" i="1"/>
  <c r="K1908" i="1"/>
  <c r="K1904" i="1"/>
  <c r="K1900" i="1"/>
  <c r="K1896" i="1"/>
  <c r="K1892" i="1"/>
  <c r="K1888" i="1"/>
  <c r="K1884" i="1"/>
  <c r="K1880" i="1"/>
  <c r="K1876" i="1"/>
  <c r="K1872" i="1"/>
  <c r="K1868" i="1"/>
  <c r="K1864" i="1"/>
  <c r="K1860" i="1"/>
  <c r="K1856" i="1"/>
  <c r="K1852" i="1"/>
  <c r="K1848" i="1"/>
  <c r="K1844" i="1"/>
  <c r="K1840" i="1"/>
  <c r="K1836" i="1"/>
  <c r="K1832" i="1"/>
  <c r="K1828" i="1"/>
  <c r="K1824" i="1"/>
  <c r="K1820" i="1"/>
  <c r="K1816" i="1"/>
  <c r="K1812" i="1"/>
  <c r="K1808" i="1"/>
  <c r="K1804" i="1"/>
  <c r="K1800" i="1"/>
  <c r="K1796" i="1"/>
  <c r="K1792" i="1"/>
  <c r="K1788" i="1"/>
  <c r="K1784" i="1"/>
  <c r="K1780" i="1"/>
  <c r="K1776" i="1"/>
  <c r="K1772" i="1"/>
  <c r="K1768" i="1"/>
  <c r="K1764" i="1"/>
  <c r="K1760" i="1"/>
  <c r="K1756" i="1"/>
  <c r="K1752" i="1"/>
  <c r="K1748" i="1"/>
  <c r="K1744" i="1"/>
  <c r="K1740" i="1"/>
  <c r="K1736" i="1"/>
  <c r="K1732" i="1"/>
  <c r="K1728" i="1"/>
  <c r="K1724" i="1"/>
  <c r="K1720" i="1"/>
  <c r="K1716" i="1"/>
  <c r="K1712" i="1"/>
  <c r="K1708" i="1"/>
  <c r="K1704" i="1"/>
  <c r="K1700" i="1"/>
  <c r="K1696" i="1"/>
  <c r="K1692" i="1"/>
  <c r="K1688" i="1"/>
  <c r="K1684" i="1"/>
  <c r="K1680" i="1"/>
  <c r="K1676" i="1"/>
  <c r="K1672" i="1"/>
  <c r="K1668" i="1"/>
  <c r="K1664" i="1"/>
  <c r="K1660" i="1"/>
  <c r="K1656" i="1"/>
  <c r="K1652" i="1"/>
  <c r="K1648" i="1"/>
  <c r="K1644" i="1"/>
  <c r="K1640" i="1"/>
  <c r="K1636" i="1"/>
  <c r="K1632" i="1"/>
  <c r="K1628" i="1"/>
  <c r="K1624" i="1"/>
  <c r="K1620" i="1"/>
  <c r="K1616" i="1"/>
  <c r="K1612" i="1"/>
  <c r="K1608" i="1"/>
  <c r="K1604" i="1"/>
  <c r="K1600" i="1"/>
  <c r="K1596" i="1"/>
  <c r="K1592" i="1"/>
  <c r="K1588" i="1"/>
  <c r="K1584" i="1"/>
  <c r="K1580" i="1"/>
  <c r="K1576" i="1"/>
  <c r="K1572" i="1"/>
  <c r="K1568" i="1"/>
  <c r="K1564" i="1"/>
  <c r="K1560" i="1"/>
  <c r="K1556" i="1"/>
  <c r="K1552" i="1"/>
  <c r="K1548" i="1"/>
  <c r="K1544" i="1"/>
  <c r="K1540" i="1"/>
  <c r="K1536" i="1"/>
  <c r="K1532" i="1"/>
  <c r="K1528" i="1"/>
  <c r="K1524" i="1"/>
  <c r="K1520" i="1"/>
  <c r="K1516" i="1"/>
  <c r="K1512" i="1"/>
  <c r="K1508" i="1"/>
  <c r="K1504" i="1"/>
  <c r="K1500" i="1"/>
  <c r="K1496" i="1"/>
  <c r="K1492" i="1"/>
  <c r="K1488" i="1"/>
  <c r="K1484" i="1"/>
  <c r="K1480" i="1"/>
  <c r="K1476" i="1"/>
  <c r="K1472" i="1"/>
  <c r="K1468" i="1"/>
  <c r="K1464" i="1"/>
  <c r="K1460" i="1"/>
  <c r="K1456" i="1"/>
  <c r="K1452" i="1"/>
  <c r="K1448" i="1"/>
  <c r="K1444" i="1"/>
  <c r="K1440" i="1"/>
  <c r="K1436" i="1"/>
  <c r="K1432" i="1"/>
  <c r="K1428" i="1"/>
  <c r="K1424" i="1"/>
  <c r="K1420" i="1"/>
  <c r="K1416" i="1"/>
  <c r="K1412" i="1"/>
  <c r="K1408" i="1"/>
  <c r="K1404" i="1"/>
  <c r="K1400" i="1"/>
  <c r="K1396" i="1"/>
  <c r="K1392" i="1"/>
  <c r="K1388" i="1"/>
  <c r="K1384" i="1"/>
  <c r="K1380" i="1"/>
  <c r="K1376" i="1"/>
  <c r="K1372" i="1"/>
  <c r="K1368" i="1"/>
  <c r="K1364" i="1"/>
  <c r="K1360" i="1"/>
  <c r="K1356" i="1"/>
  <c r="K1352" i="1"/>
  <c r="K1348" i="1"/>
  <c r="K1344" i="1"/>
  <c r="K1340" i="1"/>
  <c r="K1336" i="1"/>
  <c r="K1332" i="1"/>
  <c r="K1328" i="1"/>
  <c r="K1324" i="1"/>
  <c r="K1320" i="1"/>
  <c r="K1316" i="1"/>
  <c r="K1312" i="1"/>
  <c r="K1308" i="1"/>
  <c r="K1304" i="1"/>
  <c r="K1300" i="1"/>
  <c r="K1296" i="1"/>
  <c r="K1292" i="1"/>
  <c r="K1288" i="1"/>
  <c r="K1284" i="1"/>
  <c r="K1280" i="1"/>
  <c r="K1276" i="1"/>
  <c r="K1272" i="1"/>
  <c r="E3822" i="6"/>
  <c r="E3566" i="6"/>
  <c r="K521" i="1"/>
  <c r="K517" i="1"/>
  <c r="K513" i="1"/>
  <c r="K509" i="1"/>
  <c r="K505" i="1"/>
  <c r="K501" i="1"/>
  <c r="K497" i="1"/>
  <c r="K493" i="1"/>
  <c r="K489" i="1"/>
  <c r="K485" i="1"/>
  <c r="K481" i="1"/>
  <c r="K477" i="1"/>
  <c r="K473" i="1"/>
  <c r="K469" i="1"/>
  <c r="K465" i="1"/>
  <c r="K461" i="1"/>
  <c r="K457" i="1"/>
  <c r="K453" i="1"/>
  <c r="K449" i="1"/>
  <c r="K445" i="1"/>
  <c r="K441" i="1"/>
  <c r="K437" i="1"/>
  <c r="K433" i="1"/>
  <c r="K429" i="1"/>
  <c r="K425" i="1"/>
  <c r="K421" i="1"/>
  <c r="K417" i="1"/>
  <c r="K413" i="1"/>
  <c r="K409" i="1"/>
  <c r="K405" i="1"/>
  <c r="K401" i="1"/>
  <c r="K397" i="1"/>
  <c r="K393" i="1"/>
  <c r="K389" i="1"/>
  <c r="K385" i="1"/>
  <c r="K381" i="1"/>
  <c r="K377" i="1"/>
  <c r="K373" i="1"/>
  <c r="K369" i="1"/>
  <c r="K365" i="1"/>
  <c r="K361" i="1"/>
  <c r="K357" i="1"/>
  <c r="K353" i="1"/>
  <c r="K349" i="1"/>
  <c r="K345" i="1"/>
  <c r="K341" i="1"/>
  <c r="K337" i="1"/>
  <c r="K333" i="1"/>
  <c r="K329" i="1"/>
  <c r="K325" i="1"/>
  <c r="K321" i="1"/>
  <c r="K317" i="1"/>
  <c r="K313" i="1"/>
  <c r="K309" i="1"/>
  <c r="K305" i="1"/>
  <c r="K301" i="1"/>
  <c r="K297" i="1"/>
  <c r="K293" i="1"/>
  <c r="K289" i="1"/>
  <c r="K285" i="1"/>
  <c r="K281" i="1"/>
  <c r="K277" i="1"/>
  <c r="K273" i="1"/>
  <c r="K269" i="1"/>
  <c r="K265" i="1"/>
  <c r="K261" i="1"/>
  <c r="K257" i="1"/>
  <c r="K253" i="1"/>
  <c r="K249" i="1"/>
  <c r="K245" i="1"/>
  <c r="K241" i="1"/>
  <c r="K237" i="1"/>
  <c r="K233" i="1"/>
  <c r="K229" i="1"/>
  <c r="K225" i="1"/>
  <c r="K221" i="1"/>
  <c r="K217" i="1"/>
  <c r="K213" i="1"/>
  <c r="K209" i="1"/>
  <c r="K205" i="1"/>
  <c r="K201" i="1"/>
  <c r="K197" i="1"/>
  <c r="K193" i="1"/>
  <c r="K189" i="1"/>
  <c r="K185" i="1"/>
  <c r="K181" i="1"/>
  <c r="K177" i="1"/>
  <c r="K173" i="1"/>
  <c r="K169" i="1"/>
  <c r="K165" i="1"/>
  <c r="K161" i="1"/>
  <c r="K157" i="1"/>
  <c r="K153" i="1"/>
  <c r="K149" i="1"/>
  <c r="K145" i="1"/>
  <c r="K141" i="1"/>
  <c r="K137" i="1"/>
  <c r="K133" i="1"/>
  <c r="K129" i="1"/>
  <c r="K125" i="1"/>
  <c r="K121" i="1"/>
  <c r="K117" i="1"/>
  <c r="K113" i="1"/>
  <c r="K109" i="1"/>
  <c r="K105" i="1"/>
  <c r="K101" i="1"/>
  <c r="K97" i="1"/>
  <c r="K93" i="1"/>
  <c r="K89" i="1"/>
  <c r="K85" i="1"/>
  <c r="K81" i="1"/>
  <c r="K77" i="1"/>
  <c r="K73" i="1"/>
  <c r="K69" i="1"/>
  <c r="K65" i="1"/>
  <c r="K61" i="1"/>
  <c r="K57" i="1"/>
  <c r="K53" i="1"/>
  <c r="K49" i="1"/>
  <c r="K45" i="1"/>
  <c r="K41" i="1"/>
  <c r="K37" i="1"/>
  <c r="K33" i="1"/>
  <c r="K29" i="1"/>
  <c r="K25" i="1"/>
  <c r="K21" i="1"/>
  <c r="K17" i="1"/>
  <c r="K13" i="1"/>
  <c r="K9" i="1"/>
  <c r="K5" i="1"/>
  <c r="E300" i="6"/>
  <c r="E296" i="6"/>
  <c r="E292" i="6"/>
  <c r="E288" i="6"/>
  <c r="E284" i="6"/>
  <c r="E280" i="6"/>
  <c r="E276" i="6"/>
  <c r="E272" i="6"/>
  <c r="E268" i="6"/>
  <c r="E264" i="6"/>
  <c r="E260" i="6"/>
  <c r="E256" i="6"/>
  <c r="E252" i="6"/>
  <c r="E248" i="6"/>
  <c r="E244" i="6"/>
  <c r="E240" i="6"/>
  <c r="E236" i="6"/>
  <c r="E232" i="6"/>
  <c r="E228" i="6"/>
  <c r="E224" i="6"/>
  <c r="E220" i="6"/>
  <c r="E216" i="6"/>
  <c r="E212" i="6"/>
  <c r="E208" i="6"/>
  <c r="E204" i="6"/>
  <c r="E200" i="6"/>
  <c r="E196" i="6"/>
  <c r="E192" i="6"/>
  <c r="E188" i="6"/>
  <c r="E184" i="6"/>
  <c r="E180" i="6"/>
  <c r="E176" i="6"/>
  <c r="E2766" i="6"/>
  <c r="E2702" i="6"/>
  <c r="E2618" i="6"/>
  <c r="K1268" i="1"/>
  <c r="K1264" i="1"/>
  <c r="K1260" i="1"/>
  <c r="K1256" i="1"/>
  <c r="K1252" i="1"/>
  <c r="K1248" i="1"/>
  <c r="K1244" i="1"/>
  <c r="K1240" i="1"/>
  <c r="K1236" i="1"/>
  <c r="K1232" i="1"/>
  <c r="K1228" i="1"/>
  <c r="K1224" i="1"/>
  <c r="K1220" i="1"/>
  <c r="K1216" i="1"/>
  <c r="K1212" i="1"/>
  <c r="K1208" i="1"/>
  <c r="K1204" i="1"/>
  <c r="K1200" i="1"/>
  <c r="K1196" i="1"/>
  <c r="K1192" i="1"/>
  <c r="K1188" i="1"/>
  <c r="K1184" i="1"/>
  <c r="K1180" i="1"/>
  <c r="K1176" i="1"/>
  <c r="K1172" i="1"/>
  <c r="K1168" i="1"/>
  <c r="K1164" i="1"/>
  <c r="K1160" i="1"/>
  <c r="K1156" i="1"/>
  <c r="K1152" i="1"/>
  <c r="K1148" i="1"/>
  <c r="K1144" i="1"/>
  <c r="K1140" i="1"/>
  <c r="K1136" i="1"/>
  <c r="K1132" i="1"/>
  <c r="K1128" i="1"/>
  <c r="K1124" i="1"/>
  <c r="K1120" i="1"/>
  <c r="K1116" i="1"/>
  <c r="K1112" i="1"/>
  <c r="K1108" i="1"/>
  <c r="K1104" i="1"/>
  <c r="K1100" i="1"/>
  <c r="K1096" i="1"/>
  <c r="K1092" i="1"/>
  <c r="K1088" i="1"/>
  <c r="K1084" i="1"/>
  <c r="K1080" i="1"/>
  <c r="K1076" i="1"/>
  <c r="K1072" i="1"/>
  <c r="K1068" i="1"/>
  <c r="K1064" i="1"/>
  <c r="K1060" i="1"/>
  <c r="K1056" i="1"/>
  <c r="K1052" i="1"/>
  <c r="K1048" i="1"/>
  <c r="K1044" i="1"/>
  <c r="K1040" i="1"/>
  <c r="K1036" i="1"/>
  <c r="K1032" i="1"/>
  <c r="K1028" i="1"/>
  <c r="K1024" i="1"/>
  <c r="K1020" i="1"/>
  <c r="K1016" i="1"/>
  <c r="K1012" i="1"/>
  <c r="K1008" i="1"/>
  <c r="K1004" i="1"/>
  <c r="K1000" i="1"/>
  <c r="K996" i="1"/>
  <c r="K992" i="1"/>
  <c r="K988" i="1"/>
  <c r="K984" i="1"/>
  <c r="K980" i="1"/>
  <c r="K976" i="1"/>
  <c r="K972" i="1"/>
  <c r="K968" i="1"/>
  <c r="K964" i="1"/>
  <c r="K960" i="1"/>
  <c r="K956" i="1"/>
  <c r="K952" i="1"/>
  <c r="K948" i="1"/>
  <c r="K944" i="1"/>
  <c r="K940" i="1"/>
  <c r="K936" i="1"/>
  <c r="K932" i="1"/>
  <c r="K928" i="1"/>
  <c r="K924" i="1"/>
  <c r="K920" i="1"/>
  <c r="K916" i="1"/>
  <c r="K912" i="1"/>
  <c r="K908" i="1"/>
  <c r="K904" i="1"/>
  <c r="K900" i="1"/>
  <c r="K896" i="1"/>
  <c r="K892" i="1"/>
  <c r="K888" i="1"/>
  <c r="K884" i="1"/>
  <c r="K880" i="1"/>
  <c r="K876" i="1"/>
  <c r="K872" i="1"/>
  <c r="K868" i="1"/>
  <c r="K864" i="1"/>
  <c r="K860" i="1"/>
  <c r="K856" i="1"/>
  <c r="K852" i="1"/>
  <c r="K848" i="1"/>
  <c r="K844" i="1"/>
  <c r="K840" i="1"/>
  <c r="K836" i="1"/>
  <c r="K832" i="1"/>
  <c r="K828" i="1"/>
  <c r="K824" i="1"/>
  <c r="K820" i="1"/>
  <c r="K816" i="1"/>
  <c r="K812" i="1"/>
  <c r="K808" i="1"/>
  <c r="K804" i="1"/>
  <c r="K800" i="1"/>
  <c r="K796" i="1"/>
  <c r="K792" i="1"/>
  <c r="K788" i="1"/>
  <c r="K784" i="1"/>
  <c r="K780" i="1"/>
  <c r="K776" i="1"/>
  <c r="K772" i="1"/>
  <c r="K768" i="1"/>
  <c r="K764" i="1"/>
  <c r="K760" i="1"/>
  <c r="K756" i="1"/>
  <c r="K752" i="1"/>
  <c r="K748" i="1"/>
  <c r="K744" i="1"/>
  <c r="K740" i="1"/>
  <c r="K736" i="1"/>
  <c r="K732" i="1"/>
  <c r="K728" i="1"/>
  <c r="K724" i="1"/>
  <c r="K720" i="1"/>
  <c r="K716" i="1"/>
  <c r="K712" i="1"/>
  <c r="K708" i="1"/>
  <c r="K704" i="1"/>
  <c r="K700" i="1"/>
  <c r="K696" i="1"/>
  <c r="K692" i="1"/>
  <c r="K688" i="1"/>
  <c r="K684" i="1"/>
  <c r="K680" i="1"/>
  <c r="K676" i="1"/>
  <c r="K672" i="1"/>
  <c r="E3777" i="6"/>
  <c r="E3769" i="6"/>
  <c r="E3649" i="6"/>
  <c r="E3641" i="6"/>
  <c r="E3521" i="6"/>
  <c r="E3513" i="6"/>
  <c r="E3356" i="6"/>
  <c r="E3352" i="6"/>
  <c r="E3297" i="6"/>
  <c r="E3233" i="6"/>
  <c r="K668" i="1"/>
  <c r="K664" i="1"/>
  <c r="K660" i="1"/>
  <c r="K656" i="1"/>
  <c r="K652" i="1"/>
  <c r="K648" i="1"/>
  <c r="K644" i="1"/>
  <c r="K640" i="1"/>
  <c r="K636" i="1"/>
  <c r="K632" i="1"/>
  <c r="K628" i="1"/>
  <c r="K624" i="1"/>
  <c r="K620" i="1"/>
  <c r="K616" i="1"/>
  <c r="K612" i="1"/>
  <c r="K608" i="1"/>
  <c r="K604" i="1"/>
  <c r="K600" i="1"/>
  <c r="K596" i="1"/>
  <c r="K592" i="1"/>
  <c r="K588" i="1"/>
  <c r="K584" i="1"/>
  <c r="K580" i="1"/>
  <c r="K576" i="1"/>
  <c r="K572" i="1"/>
  <c r="K568" i="1"/>
  <c r="K564" i="1"/>
  <c r="K560" i="1"/>
  <c r="K556" i="1"/>
  <c r="K552" i="1"/>
  <c r="K548" i="1"/>
  <c r="K544" i="1"/>
  <c r="K540" i="1"/>
  <c r="K536" i="1"/>
  <c r="K532" i="1"/>
  <c r="K528" i="1"/>
  <c r="K524" i="1"/>
  <c r="K520" i="1"/>
  <c r="K516" i="1"/>
  <c r="E3809" i="6"/>
  <c r="E3801" i="6"/>
  <c r="E3745" i="6"/>
  <c r="E3737" i="6"/>
  <c r="E3681" i="6"/>
  <c r="E3673" i="6"/>
  <c r="E3617" i="6"/>
  <c r="E3609" i="6"/>
  <c r="E3553" i="6"/>
  <c r="E3545" i="6"/>
  <c r="E3489" i="6"/>
  <c r="E3481" i="6"/>
  <c r="E3473" i="6"/>
  <c r="E3393" i="6"/>
  <c r="E3378" i="6"/>
  <c r="E3067" i="6"/>
  <c r="E2849" i="6"/>
  <c r="E2106" i="6"/>
  <c r="E1740" i="6"/>
  <c r="E2358" i="6"/>
  <c r="E2807" i="6"/>
  <c r="E3127" i="6"/>
  <c r="E3398" i="6"/>
  <c r="E3438" i="6"/>
  <c r="E3478" i="6"/>
  <c r="E3518" i="6"/>
  <c r="E3550" i="6"/>
  <c r="E3582" i="6"/>
  <c r="E3614" i="6"/>
  <c r="E3646" i="6"/>
  <c r="E3678" i="6"/>
  <c r="E3710" i="6"/>
  <c r="E3742" i="6"/>
  <c r="E3774" i="6"/>
  <c r="E3806" i="6"/>
  <c r="E2871" i="6"/>
  <c r="E3191" i="6"/>
  <c r="E3365" i="6"/>
  <c r="E3406" i="6"/>
  <c r="E3446" i="6"/>
  <c r="E3494" i="6"/>
  <c r="E3526" i="6"/>
  <c r="E3558" i="6"/>
  <c r="E3590" i="6"/>
  <c r="E3622" i="6"/>
  <c r="E3654" i="6"/>
  <c r="E3686" i="6"/>
  <c r="E3718" i="6"/>
  <c r="E3750" i="6"/>
  <c r="E3782" i="6"/>
  <c r="E3814" i="6"/>
  <c r="K1535" i="1"/>
  <c r="K1531" i="1"/>
  <c r="K1527" i="1"/>
  <c r="K1523" i="1"/>
  <c r="K1519" i="1"/>
  <c r="K1515" i="1"/>
  <c r="K1511" i="1"/>
  <c r="K1507" i="1"/>
  <c r="K1503" i="1"/>
  <c r="K1499" i="1"/>
  <c r="K1495" i="1"/>
  <c r="K1491" i="1"/>
  <c r="K1487" i="1"/>
  <c r="K1483" i="1"/>
  <c r="K1479" i="1"/>
  <c r="K1475" i="1"/>
  <c r="K1471" i="1"/>
  <c r="K1467" i="1"/>
  <c r="K1463" i="1"/>
  <c r="K1459" i="1"/>
  <c r="K1455" i="1"/>
  <c r="K1451" i="1"/>
  <c r="K1447" i="1"/>
  <c r="K1443" i="1"/>
  <c r="K1439" i="1"/>
  <c r="K1435" i="1"/>
  <c r="K1431" i="1"/>
  <c r="K1427" i="1"/>
  <c r="K1423" i="1"/>
  <c r="K1419" i="1"/>
  <c r="K1415" i="1"/>
  <c r="K1411" i="1"/>
  <c r="K1407" i="1"/>
  <c r="K1403" i="1"/>
  <c r="K1399" i="1"/>
  <c r="K1395" i="1"/>
  <c r="K1391" i="1"/>
  <c r="K1387" i="1"/>
  <c r="K1383" i="1"/>
  <c r="K1379" i="1"/>
  <c r="K1375" i="1"/>
  <c r="K1371" i="1"/>
  <c r="K1367" i="1"/>
  <c r="K1363" i="1"/>
  <c r="K1359" i="1"/>
  <c r="K1355" i="1"/>
  <c r="K1351" i="1"/>
  <c r="K1347" i="1"/>
  <c r="K1343" i="1"/>
  <c r="K1339" i="1"/>
  <c r="K1335" i="1"/>
  <c r="K1331" i="1"/>
  <c r="K1327" i="1"/>
  <c r="K1323" i="1"/>
  <c r="K1319" i="1"/>
  <c r="K1315" i="1"/>
  <c r="K1311" i="1"/>
  <c r="K1307" i="1"/>
  <c r="K1303" i="1"/>
  <c r="K1299" i="1"/>
  <c r="K1295" i="1"/>
  <c r="K1291" i="1"/>
  <c r="K1287" i="1"/>
  <c r="K1283" i="1"/>
  <c r="K1279" i="1"/>
  <c r="K1275" i="1"/>
  <c r="K1271" i="1"/>
  <c r="K1267" i="1"/>
  <c r="K1263" i="1"/>
  <c r="K1259" i="1"/>
  <c r="K1255" i="1"/>
  <c r="K1251" i="1"/>
  <c r="K1247" i="1"/>
  <c r="K1243" i="1"/>
  <c r="K1239" i="1"/>
  <c r="K1235" i="1"/>
  <c r="K1231" i="1"/>
  <c r="K1227" i="1"/>
  <c r="K1223" i="1"/>
  <c r="K1219" i="1"/>
  <c r="K1215" i="1"/>
  <c r="K1211" i="1"/>
  <c r="K1207" i="1"/>
  <c r="K1203" i="1"/>
  <c r="K1199" i="1"/>
  <c r="K1195" i="1"/>
  <c r="K1191" i="1"/>
  <c r="K1187" i="1"/>
  <c r="K1183" i="1"/>
  <c r="K1179" i="1"/>
  <c r="K1175" i="1"/>
  <c r="K1171" i="1"/>
  <c r="K1167" i="1"/>
  <c r="K1163" i="1"/>
  <c r="K1159" i="1"/>
  <c r="K1155" i="1"/>
  <c r="K1151" i="1"/>
  <c r="K1147" i="1"/>
  <c r="K1143" i="1"/>
  <c r="K1139" i="1"/>
  <c r="K1135" i="1"/>
  <c r="K1131" i="1"/>
  <c r="K1127" i="1"/>
  <c r="K1123" i="1"/>
  <c r="K1119" i="1"/>
  <c r="K1115" i="1"/>
  <c r="K1111" i="1"/>
  <c r="K1107" i="1"/>
  <c r="K1103" i="1"/>
  <c r="K1099" i="1"/>
  <c r="K1095" i="1"/>
  <c r="K1091" i="1"/>
  <c r="K1087" i="1"/>
  <c r="K1083" i="1"/>
  <c r="K1079" i="1"/>
  <c r="K1075" i="1"/>
  <c r="K1071" i="1"/>
  <c r="K1067" i="1"/>
  <c r="K1063" i="1"/>
  <c r="K1059" i="1"/>
  <c r="K1055" i="1"/>
  <c r="K1051" i="1"/>
  <c r="K1047" i="1"/>
  <c r="K1043" i="1"/>
  <c r="K1039" i="1"/>
  <c r="K1035" i="1"/>
  <c r="K1031" i="1"/>
  <c r="K1027" i="1"/>
  <c r="K1023" i="1"/>
  <c r="K1019" i="1"/>
  <c r="K1015" i="1"/>
  <c r="K1011" i="1"/>
  <c r="K1007" i="1"/>
  <c r="K1003" i="1"/>
  <c r="K999" i="1"/>
  <c r="K995" i="1"/>
  <c r="K991" i="1"/>
  <c r="K987" i="1"/>
  <c r="K983" i="1"/>
  <c r="K979" i="1"/>
  <c r="K975" i="1"/>
  <c r="K971" i="1"/>
  <c r="K967" i="1"/>
  <c r="K963" i="1"/>
  <c r="K959" i="1"/>
  <c r="K955" i="1"/>
  <c r="K951" i="1"/>
  <c r="K947" i="1"/>
  <c r="K943" i="1"/>
  <c r="K939" i="1"/>
  <c r="K935" i="1"/>
  <c r="K931" i="1"/>
  <c r="K927" i="1"/>
  <c r="K923" i="1"/>
  <c r="K919" i="1"/>
  <c r="K915" i="1"/>
  <c r="K911" i="1"/>
  <c r="K907" i="1"/>
  <c r="K903" i="1"/>
  <c r="K899" i="1"/>
  <c r="K895" i="1"/>
  <c r="K891" i="1"/>
  <c r="K887" i="1"/>
  <c r="K883" i="1"/>
  <c r="K879" i="1"/>
  <c r="K875" i="1"/>
  <c r="K871" i="1"/>
  <c r="K867" i="1"/>
  <c r="K863" i="1"/>
  <c r="K859" i="1"/>
  <c r="K855" i="1"/>
  <c r="K851" i="1"/>
  <c r="K847" i="1"/>
  <c r="K843" i="1"/>
  <c r="K839" i="1"/>
  <c r="K835" i="1"/>
  <c r="K831" i="1"/>
  <c r="K827" i="1"/>
  <c r="K823" i="1"/>
  <c r="K819" i="1"/>
  <c r="K815" i="1"/>
  <c r="K811" i="1"/>
  <c r="K807" i="1"/>
  <c r="K803" i="1"/>
  <c r="K799" i="1"/>
  <c r="K795" i="1"/>
  <c r="K791" i="1"/>
  <c r="K787" i="1"/>
  <c r="K783" i="1"/>
  <c r="K779" i="1"/>
  <c r="K775" i="1"/>
  <c r="K771" i="1"/>
  <c r="K767" i="1"/>
  <c r="K763" i="1"/>
  <c r="K759" i="1"/>
  <c r="K755" i="1"/>
  <c r="K751" i="1"/>
  <c r="K747" i="1"/>
  <c r="K743" i="1"/>
  <c r="K739" i="1"/>
  <c r="K735" i="1"/>
  <c r="K731" i="1"/>
  <c r="K727" i="1"/>
  <c r="K723" i="1"/>
  <c r="K719" i="1"/>
  <c r="K715" i="1"/>
  <c r="K711" i="1"/>
  <c r="K707" i="1"/>
  <c r="K703" i="1"/>
  <c r="K699" i="1"/>
  <c r="K695" i="1"/>
  <c r="K691" i="1"/>
  <c r="K687" i="1"/>
  <c r="K683" i="1"/>
  <c r="K679" i="1"/>
  <c r="K675" i="1"/>
  <c r="K671" i="1"/>
  <c r="K667" i="1"/>
  <c r="K663" i="1"/>
  <c r="K659" i="1"/>
  <c r="K655" i="1"/>
  <c r="K651" i="1"/>
  <c r="K647" i="1"/>
  <c r="K643" i="1"/>
  <c r="K639" i="1"/>
  <c r="K635" i="1"/>
  <c r="K631" i="1"/>
  <c r="K627" i="1"/>
  <c r="K623" i="1"/>
  <c r="K619" i="1"/>
  <c r="K615" i="1"/>
  <c r="K611" i="1"/>
  <c r="K607" i="1"/>
  <c r="K603" i="1"/>
  <c r="K599" i="1"/>
  <c r="K595" i="1"/>
  <c r="K591" i="1"/>
  <c r="K587" i="1"/>
  <c r="K583" i="1"/>
  <c r="K579" i="1"/>
  <c r="K575" i="1"/>
  <c r="K571" i="1"/>
  <c r="K567" i="1"/>
  <c r="K563" i="1"/>
  <c r="K559" i="1"/>
  <c r="K555" i="1"/>
  <c r="K551" i="1"/>
  <c r="K547" i="1"/>
  <c r="K543" i="1"/>
  <c r="K539" i="1"/>
  <c r="K535" i="1"/>
  <c r="K531" i="1"/>
  <c r="K527" i="1"/>
  <c r="K523" i="1"/>
  <c r="K519" i="1"/>
  <c r="K515" i="1"/>
  <c r="K511" i="1"/>
  <c r="K507" i="1"/>
  <c r="K503" i="1"/>
  <c r="K499" i="1"/>
  <c r="K495" i="1"/>
  <c r="K491" i="1"/>
  <c r="K487" i="1"/>
  <c r="K483" i="1"/>
  <c r="K479" i="1"/>
  <c r="K475" i="1"/>
  <c r="K471" i="1"/>
  <c r="K467" i="1"/>
  <c r="K463" i="1"/>
  <c r="K459" i="1"/>
  <c r="K455" i="1"/>
  <c r="K451" i="1"/>
  <c r="K447" i="1"/>
  <c r="K443" i="1"/>
  <c r="K439" i="1"/>
  <c r="K435" i="1"/>
  <c r="K431" i="1"/>
  <c r="K427" i="1"/>
  <c r="K423" i="1"/>
  <c r="K419" i="1"/>
  <c r="K415" i="1"/>
  <c r="K411" i="1"/>
  <c r="K407" i="1"/>
  <c r="K403" i="1"/>
  <c r="K399" i="1"/>
  <c r="K395" i="1"/>
  <c r="K391" i="1"/>
  <c r="K387" i="1"/>
  <c r="K383" i="1"/>
  <c r="K379" i="1"/>
  <c r="K375" i="1"/>
  <c r="K371" i="1"/>
  <c r="K367" i="1"/>
  <c r="K363" i="1"/>
  <c r="K359" i="1"/>
  <c r="K355" i="1"/>
  <c r="K351" i="1"/>
  <c r="K347" i="1"/>
  <c r="K343" i="1"/>
  <c r="K339" i="1"/>
  <c r="K335" i="1"/>
  <c r="K331" i="1"/>
  <c r="K327" i="1"/>
  <c r="K323" i="1"/>
  <c r="K319" i="1"/>
  <c r="K315" i="1"/>
  <c r="K311" i="1"/>
  <c r="K307" i="1"/>
  <c r="K303" i="1"/>
  <c r="K299" i="1"/>
  <c r="K295" i="1"/>
  <c r="K291" i="1"/>
  <c r="K287" i="1"/>
  <c r="K283" i="1"/>
  <c r="K279" i="1"/>
  <c r="K275" i="1"/>
  <c r="K271" i="1"/>
  <c r="K267" i="1"/>
  <c r="K263" i="1"/>
  <c r="K259" i="1"/>
  <c r="K255" i="1"/>
  <c r="K251" i="1"/>
  <c r="K247" i="1"/>
  <c r="K243" i="1"/>
  <c r="K239" i="1"/>
  <c r="K235" i="1"/>
  <c r="K231" i="1"/>
  <c r="K227" i="1"/>
  <c r="K223" i="1"/>
  <c r="E3830" i="6"/>
  <c r="E3766" i="6"/>
  <c r="E3702" i="6"/>
  <c r="E3638" i="6"/>
  <c r="E3574" i="6"/>
  <c r="E3510" i="6"/>
  <c r="E3430" i="6"/>
  <c r="E3150" i="6"/>
  <c r="E2939" i="6"/>
  <c r="E2935" i="6"/>
  <c r="E2445" i="6"/>
  <c r="E2317" i="6"/>
  <c r="E172" i="6"/>
  <c r="E168" i="6"/>
  <c r="E164" i="6"/>
  <c r="E160" i="6"/>
  <c r="E156" i="6"/>
  <c r="E152" i="6"/>
  <c r="E148" i="6"/>
  <c r="E144" i="6"/>
  <c r="E140" i="6"/>
  <c r="E136" i="6"/>
  <c r="E132" i="6"/>
  <c r="E128" i="6"/>
  <c r="E124" i="6"/>
  <c r="E120" i="6"/>
  <c r="E116" i="6"/>
  <c r="E112" i="6"/>
  <c r="E108" i="6"/>
  <c r="E104" i="6"/>
  <c r="E100" i="6"/>
  <c r="E96" i="6"/>
  <c r="E92" i="6"/>
  <c r="E88" i="6"/>
  <c r="E84" i="6"/>
  <c r="E80" i="6"/>
  <c r="E76" i="6"/>
  <c r="E72" i="6"/>
  <c r="E68" i="6"/>
  <c r="E64" i="6"/>
  <c r="E60" i="6"/>
  <c r="E56" i="6"/>
  <c r="E52" i="6"/>
  <c r="E48" i="6"/>
  <c r="E44" i="6"/>
  <c r="E40" i="6"/>
  <c r="E36" i="6"/>
  <c r="E32" i="6"/>
  <c r="E28" i="6"/>
  <c r="E24" i="6"/>
  <c r="E20" i="6"/>
  <c r="E16" i="6"/>
  <c r="E12" i="6"/>
  <c r="E8" i="6"/>
  <c r="E4" i="6"/>
  <c r="E3825" i="6"/>
  <c r="E3793" i="6"/>
  <c r="E3761" i="6"/>
  <c r="E3729" i="6"/>
  <c r="E3697" i="6"/>
  <c r="E3665" i="6"/>
  <c r="E3633" i="6"/>
  <c r="E3601" i="6"/>
  <c r="E3569" i="6"/>
  <c r="E3537" i="6"/>
  <c r="E3505" i="6"/>
  <c r="E3425" i="6"/>
  <c r="E3417" i="6"/>
  <c r="E3384" i="6"/>
  <c r="E3362" i="6"/>
  <c r="E3195" i="6"/>
  <c r="E3105" i="6"/>
  <c r="E3022" i="6"/>
  <c r="E2958" i="6"/>
  <c r="E2875" i="6"/>
  <c r="E2785" i="6"/>
  <c r="E2721" i="6"/>
  <c r="E2637" i="6"/>
  <c r="E2554" i="6"/>
  <c r="K512" i="1"/>
  <c r="K508" i="1"/>
  <c r="K504" i="1"/>
  <c r="Q504" i="1" s="1"/>
  <c r="K500" i="1"/>
  <c r="K496" i="1"/>
  <c r="K492" i="1"/>
  <c r="K488" i="1"/>
  <c r="Q488" i="1" s="1"/>
  <c r="K484" i="1"/>
  <c r="K480" i="1"/>
  <c r="K476" i="1"/>
  <c r="K472" i="1"/>
  <c r="Q472" i="1" s="1"/>
  <c r="K468" i="1"/>
  <c r="K464" i="1"/>
  <c r="K460" i="1"/>
  <c r="K456" i="1"/>
  <c r="Q456" i="1" s="1"/>
  <c r="K452" i="1"/>
  <c r="K448" i="1"/>
  <c r="K444" i="1"/>
  <c r="K440" i="1"/>
  <c r="Q440" i="1" s="1"/>
  <c r="K436" i="1"/>
  <c r="K432" i="1"/>
  <c r="K428" i="1"/>
  <c r="K424" i="1"/>
  <c r="Q424" i="1" s="1"/>
  <c r="K420" i="1"/>
  <c r="K416" i="1"/>
  <c r="K412" i="1"/>
  <c r="K408" i="1"/>
  <c r="Q408" i="1" s="1"/>
  <c r="K404" i="1"/>
  <c r="K400" i="1"/>
  <c r="K396" i="1"/>
  <c r="K392" i="1"/>
  <c r="Q392" i="1" s="1"/>
  <c r="K388" i="1"/>
  <c r="K384" i="1"/>
  <c r="K380" i="1"/>
  <c r="K376" i="1"/>
  <c r="Q376" i="1" s="1"/>
  <c r="K372" i="1"/>
  <c r="K368" i="1"/>
  <c r="K364" i="1"/>
  <c r="K360" i="1"/>
  <c r="Q360" i="1" s="1"/>
  <c r="K356" i="1"/>
  <c r="K352" i="1"/>
  <c r="K348" i="1"/>
  <c r="K344" i="1"/>
  <c r="Q344" i="1" s="1"/>
  <c r="K340" i="1"/>
  <c r="K336" i="1"/>
  <c r="K332" i="1"/>
  <c r="K328" i="1"/>
  <c r="Q328" i="1" s="1"/>
  <c r="K324" i="1"/>
  <c r="K320" i="1"/>
  <c r="K316" i="1"/>
  <c r="K312" i="1"/>
  <c r="Q312" i="1" s="1"/>
  <c r="K308" i="1"/>
  <c r="K304" i="1"/>
  <c r="K300" i="1"/>
  <c r="K296" i="1"/>
  <c r="Q296" i="1" s="1"/>
  <c r="K292" i="1"/>
  <c r="E3817" i="6"/>
  <c r="E3785" i="6"/>
  <c r="E3753" i="6"/>
  <c r="E3721" i="6"/>
  <c r="E3689" i="6"/>
  <c r="E3657" i="6"/>
  <c r="E3625" i="6"/>
  <c r="E3593" i="6"/>
  <c r="E3561" i="6"/>
  <c r="E3529" i="6"/>
  <c r="E3457" i="6"/>
  <c r="E3449" i="6"/>
  <c r="E3409" i="6"/>
  <c r="E3278" i="6"/>
  <c r="E3214" i="6"/>
  <c r="E3131" i="6"/>
  <c r="E3041" i="6"/>
  <c r="E2977" i="6"/>
  <c r="E2894" i="6"/>
  <c r="E2811" i="6"/>
  <c r="E2362" i="6"/>
  <c r="E2291" i="6"/>
  <c r="E2287" i="6"/>
  <c r="E2267" i="6"/>
  <c r="E2263" i="6"/>
  <c r="E1760" i="6"/>
  <c r="E1737" i="6"/>
  <c r="E1733" i="6"/>
  <c r="E2486" i="6"/>
  <c r="E2743" i="6"/>
  <c r="E2999" i="6"/>
  <c r="E3255" i="6"/>
  <c r="E3349" i="6"/>
  <c r="E3390" i="6"/>
  <c r="E3422" i="6"/>
  <c r="E3454" i="6"/>
  <c r="E3486" i="6"/>
  <c r="E3497" i="6"/>
  <c r="E3465" i="6"/>
  <c r="E3433" i="6"/>
  <c r="E3401" i="6"/>
  <c r="E3372" i="6"/>
  <c r="E3368" i="6"/>
  <c r="E3342" i="6"/>
  <c r="E3259" i="6"/>
  <c r="E3169" i="6"/>
  <c r="E3086" i="6"/>
  <c r="E3003" i="6"/>
  <c r="E2913" i="6"/>
  <c r="E2830" i="6"/>
  <c r="E2747" i="6"/>
  <c r="E2656" i="6"/>
  <c r="E2573" i="6"/>
  <c r="E2490" i="6"/>
  <c r="E1933" i="6"/>
  <c r="E1002" i="6"/>
  <c r="E998" i="6"/>
  <c r="E994" i="6"/>
  <c r="E990" i="6"/>
  <c r="E986" i="6"/>
  <c r="E982" i="6"/>
  <c r="E978" i="6"/>
  <c r="E974" i="6"/>
  <c r="E970" i="6"/>
  <c r="E966" i="6"/>
  <c r="E962" i="6"/>
  <c r="E958" i="6"/>
  <c r="E954" i="6"/>
  <c r="E950" i="6"/>
  <c r="E946" i="6"/>
  <c r="E942" i="6"/>
  <c r="E938" i="6"/>
  <c r="E934" i="6"/>
  <c r="E930" i="6"/>
  <c r="E926" i="6"/>
  <c r="E922" i="6"/>
  <c r="E918" i="6"/>
  <c r="E914" i="6"/>
  <c r="E910" i="6"/>
  <c r="E906" i="6"/>
  <c r="E902" i="6"/>
  <c r="E898" i="6"/>
  <c r="E894" i="6"/>
  <c r="E890" i="6"/>
  <c r="E886" i="6"/>
  <c r="E882" i="6"/>
  <c r="E878" i="6"/>
  <c r="E874" i="6"/>
  <c r="E870" i="6"/>
  <c r="E866" i="6"/>
  <c r="E862" i="6"/>
  <c r="E858" i="6"/>
  <c r="E854" i="6"/>
  <c r="E850" i="6"/>
  <c r="E846" i="6"/>
  <c r="E842" i="6"/>
  <c r="E838" i="6"/>
  <c r="E834" i="6"/>
  <c r="E830" i="6"/>
  <c r="E826" i="6"/>
  <c r="E822" i="6"/>
  <c r="E818" i="6"/>
  <c r="E814" i="6"/>
  <c r="E810" i="6"/>
  <c r="E806" i="6"/>
  <c r="E802" i="6"/>
  <c r="E798" i="6"/>
  <c r="E794" i="6"/>
  <c r="E790" i="6"/>
  <c r="E786" i="6"/>
  <c r="E782" i="6"/>
  <c r="E778" i="6"/>
  <c r="E774" i="6"/>
  <c r="E770" i="6"/>
  <c r="E766" i="6"/>
  <c r="E762" i="6"/>
  <c r="E758" i="6"/>
  <c r="E754" i="6"/>
  <c r="E750" i="6"/>
  <c r="E746" i="6"/>
  <c r="E742" i="6"/>
  <c r="E738" i="6"/>
  <c r="E734" i="6"/>
  <c r="E730" i="6"/>
  <c r="E726" i="6"/>
  <c r="E722" i="6"/>
  <c r="E718" i="6"/>
  <c r="E714" i="6"/>
  <c r="E710" i="6"/>
  <c r="E706" i="6"/>
  <c r="E702" i="6"/>
  <c r="E698" i="6"/>
  <c r="E694" i="6"/>
  <c r="E690" i="6"/>
  <c r="E686" i="6"/>
  <c r="E682" i="6"/>
  <c r="E678" i="6"/>
  <c r="E674" i="6"/>
  <c r="E670" i="6"/>
  <c r="E666" i="6"/>
  <c r="E662" i="6"/>
  <c r="E658" i="6"/>
  <c r="E654" i="6"/>
  <c r="E650" i="6"/>
  <c r="E646" i="6"/>
  <c r="E642" i="6"/>
  <c r="E638" i="6"/>
  <c r="E634" i="6"/>
  <c r="E630" i="6"/>
  <c r="E626" i="6"/>
  <c r="E622" i="6"/>
  <c r="E618" i="6"/>
  <c r="E614" i="6"/>
  <c r="E610" i="6"/>
  <c r="E606" i="6"/>
  <c r="E602" i="6"/>
  <c r="E598" i="6"/>
  <c r="E594" i="6"/>
  <c r="E590" i="6"/>
  <c r="E586" i="6"/>
  <c r="E582" i="6"/>
  <c r="E578" i="6"/>
  <c r="E574" i="6"/>
  <c r="E570" i="6"/>
  <c r="E566" i="6"/>
  <c r="E562" i="6"/>
  <c r="E558" i="6"/>
  <c r="E554" i="6"/>
  <c r="E550" i="6"/>
  <c r="E546" i="6"/>
  <c r="E542" i="6"/>
  <c r="E538" i="6"/>
  <c r="E534" i="6"/>
  <c r="E530" i="6"/>
  <c r="E526" i="6"/>
  <c r="E522" i="6"/>
  <c r="E518" i="6"/>
  <c r="E514" i="6"/>
  <c r="E510" i="6"/>
  <c r="E506" i="6"/>
  <c r="E502" i="6"/>
  <c r="E498" i="6"/>
  <c r="E494" i="6"/>
  <c r="E490" i="6"/>
  <c r="E486" i="6"/>
  <c r="E482" i="6"/>
  <c r="E478" i="6"/>
  <c r="E474" i="6"/>
  <c r="E470" i="6"/>
  <c r="E466" i="6"/>
  <c r="E462" i="6"/>
  <c r="E458" i="6"/>
  <c r="E454" i="6"/>
  <c r="E450" i="6"/>
  <c r="E446" i="6"/>
  <c r="E442" i="6"/>
  <c r="E438" i="6"/>
  <c r="E434" i="6"/>
  <c r="E430" i="6"/>
  <c r="E426" i="6"/>
  <c r="E422" i="6"/>
  <c r="E418" i="6"/>
  <c r="E414" i="6"/>
  <c r="E410" i="6"/>
  <c r="E406" i="6"/>
  <c r="E402" i="6"/>
  <c r="E398" i="6"/>
  <c r="E394" i="6"/>
  <c r="E390" i="6"/>
  <c r="E386" i="6"/>
  <c r="E382" i="6"/>
  <c r="E378" i="6"/>
  <c r="E374" i="6"/>
  <c r="E370" i="6"/>
  <c r="E366" i="6"/>
  <c r="E362" i="6"/>
  <c r="E358" i="6"/>
  <c r="E354" i="6"/>
  <c r="E350" i="6"/>
  <c r="E346" i="6"/>
  <c r="E342" i="6"/>
  <c r="E338" i="6"/>
  <c r="E334" i="6"/>
  <c r="E330" i="6"/>
  <c r="E326" i="6"/>
  <c r="E322" i="6"/>
  <c r="E318" i="6"/>
  <c r="E314" i="6"/>
  <c r="E310" i="6"/>
  <c r="E1510" i="6"/>
  <c r="E2509" i="6"/>
  <c r="E2426" i="6"/>
  <c r="E2422" i="6"/>
  <c r="E2336" i="6"/>
  <c r="E2176" i="6"/>
  <c r="E2172" i="6"/>
  <c r="E2169" i="6"/>
  <c r="E1850" i="6"/>
  <c r="E1846" i="6"/>
  <c r="E2464" i="6"/>
  <c r="E2381" i="6"/>
  <c r="E2016" i="6"/>
  <c r="E1514" i="6"/>
  <c r="E1013" i="6"/>
  <c r="E1029" i="6"/>
  <c r="E1045" i="6"/>
  <c r="E1061" i="6"/>
  <c r="E1077" i="6"/>
  <c r="E1093" i="6"/>
  <c r="E1109" i="6"/>
  <c r="E1125" i="6"/>
  <c r="E1141" i="6"/>
  <c r="E1157" i="6"/>
  <c r="E1173" i="6"/>
  <c r="E1189" i="6"/>
  <c r="E1205" i="6"/>
  <c r="E1221" i="6"/>
  <c r="E1005" i="6"/>
  <c r="E1019" i="6"/>
  <c r="E1059" i="6"/>
  <c r="E1069" i="6"/>
  <c r="E1083" i="6"/>
  <c r="E1123" i="6"/>
  <c r="E1133" i="6"/>
  <c r="E1027" i="6"/>
  <c r="E1037" i="6"/>
  <c r="E1051" i="6"/>
  <c r="E1091" i="6"/>
  <c r="E1101" i="6"/>
  <c r="E1115" i="6"/>
  <c r="E1155" i="6"/>
  <c r="E1165" i="6"/>
  <c r="E1179" i="6"/>
  <c r="E1219" i="6"/>
  <c r="E1229" i="6"/>
  <c r="E1245" i="6"/>
  <c r="E1261" i="6"/>
  <c r="E1277" i="6"/>
  <c r="E1293" i="6"/>
  <c r="E1309" i="6"/>
  <c r="E1325" i="6"/>
  <c r="E1341" i="6"/>
  <c r="E1357" i="6"/>
  <c r="E1373" i="6"/>
  <c r="E1389" i="6"/>
  <c r="E1405" i="6"/>
  <c r="E1421" i="6"/>
  <c r="E1438" i="6"/>
  <c r="E1454" i="6"/>
  <c r="E1470" i="6"/>
  <c r="E1486" i="6"/>
  <c r="E1502" i="6"/>
  <c r="E1518" i="6"/>
  <c r="E1534" i="6"/>
  <c r="E1550" i="6"/>
  <c r="E1566" i="6"/>
  <c r="E1582" i="6"/>
  <c r="E1035" i="6"/>
  <c r="E1053" i="6"/>
  <c r="E1075" i="6"/>
  <c r="E1187" i="6"/>
  <c r="E1197" i="6"/>
  <c r="E1211" i="6"/>
  <c r="E1259" i="6"/>
  <c r="E1269" i="6"/>
  <c r="E1283" i="6"/>
  <c r="E1323" i="6"/>
  <c r="E1333" i="6"/>
  <c r="E1347" i="6"/>
  <c r="E1387" i="6"/>
  <c r="E1397" i="6"/>
  <c r="E1411" i="6"/>
  <c r="E1452" i="6"/>
  <c r="E1462" i="6"/>
  <c r="E1476" i="6"/>
  <c r="E1516" i="6"/>
  <c r="E1526" i="6"/>
  <c r="E1540" i="6"/>
  <c r="E1580" i="6"/>
  <c r="E1590" i="6"/>
  <c r="E1606" i="6"/>
  <c r="E1622" i="6"/>
  <c r="E1638" i="6"/>
  <c r="E1654" i="6"/>
  <c r="E1670" i="6"/>
  <c r="E1686" i="6"/>
  <c r="E1702" i="6"/>
  <c r="E1718" i="6"/>
  <c r="E1734" i="6"/>
  <c r="E1750" i="6"/>
  <c r="E1011" i="6"/>
  <c r="E1099" i="6"/>
  <c r="E1117" i="6"/>
  <c r="E1139" i="6"/>
  <c r="E1149" i="6"/>
  <c r="E1171" i="6"/>
  <c r="E1227" i="6"/>
  <c r="E1237" i="6"/>
  <c r="E1251" i="6"/>
  <c r="E1291" i="6"/>
  <c r="E1301" i="6"/>
  <c r="E1315" i="6"/>
  <c r="E1355" i="6"/>
  <c r="E1365" i="6"/>
  <c r="E1379" i="6"/>
  <c r="E1419" i="6"/>
  <c r="E1021" i="6"/>
  <c r="E1067" i="6"/>
  <c r="E1147" i="6"/>
  <c r="E1181" i="6"/>
  <c r="E1203" i="6"/>
  <c r="E1299" i="6"/>
  <c r="E1317" i="6"/>
  <c r="E1339" i="6"/>
  <c r="E1427" i="6"/>
  <c r="E1484" i="6"/>
  <c r="E1494" i="6"/>
  <c r="E1508" i="6"/>
  <c r="E1564" i="6"/>
  <c r="E1574" i="6"/>
  <c r="E1596" i="6"/>
  <c r="E1636" i="6"/>
  <c r="E1646" i="6"/>
  <c r="E1660" i="6"/>
  <c r="E1700" i="6"/>
  <c r="E1710" i="6"/>
  <c r="E1724" i="6"/>
  <c r="E1764" i="6"/>
  <c r="E1780" i="6"/>
  <c r="E1796" i="6"/>
  <c r="E1812" i="6"/>
  <c r="E1828" i="6"/>
  <c r="E1844" i="6"/>
  <c r="E1860" i="6"/>
  <c r="E1876" i="6"/>
  <c r="E1892" i="6"/>
  <c r="E1908" i="6"/>
  <c r="E1924" i="6"/>
  <c r="E1940" i="6"/>
  <c r="E1956" i="6"/>
  <c r="E1972" i="6"/>
  <c r="E1988" i="6"/>
  <c r="E2004" i="6"/>
  <c r="E2020" i="6"/>
  <c r="E2036" i="6"/>
  <c r="E2052" i="6"/>
  <c r="E2068" i="6"/>
  <c r="E2084" i="6"/>
  <c r="E2100" i="6"/>
  <c r="E2116" i="6"/>
  <c r="E2132" i="6"/>
  <c r="E1003" i="6"/>
  <c r="E1163" i="6"/>
  <c r="E1267" i="6"/>
  <c r="E1285" i="6"/>
  <c r="E1307" i="6"/>
  <c r="E1395" i="6"/>
  <c r="E1413" i="6"/>
  <c r="E1460" i="6"/>
  <c r="E1478" i="6"/>
  <c r="E1492" i="6"/>
  <c r="E1548" i="6"/>
  <c r="E1558" i="6"/>
  <c r="E1572" i="6"/>
  <c r="E1620" i="6"/>
  <c r="E1630" i="6"/>
  <c r="E1644" i="6"/>
  <c r="E1684" i="6"/>
  <c r="E1694" i="6"/>
  <c r="E1708" i="6"/>
  <c r="E1748" i="6"/>
  <c r="E1758" i="6"/>
  <c r="E1774" i="6"/>
  <c r="E1790" i="6"/>
  <c r="E1806" i="6"/>
  <c r="E1822" i="6"/>
  <c r="E1838" i="6"/>
  <c r="E1854" i="6"/>
  <c r="E1870" i="6"/>
  <c r="E1886" i="6"/>
  <c r="E1902" i="6"/>
  <c r="E1918" i="6"/>
  <c r="E1934" i="6"/>
  <c r="E1950" i="6"/>
  <c r="E1966" i="6"/>
  <c r="E1982" i="6"/>
  <c r="E1998" i="6"/>
  <c r="E2014" i="6"/>
  <c r="E2030" i="6"/>
  <c r="E2046" i="6"/>
  <c r="E2062" i="6"/>
  <c r="E2078" i="6"/>
  <c r="E2094" i="6"/>
  <c r="E2110" i="6"/>
  <c r="E2126" i="6"/>
  <c r="E2142" i="6"/>
  <c r="E2158" i="6"/>
  <c r="E2174" i="6"/>
  <c r="E2190" i="6"/>
  <c r="E2206" i="6"/>
  <c r="E2222" i="6"/>
  <c r="E2238" i="6"/>
  <c r="E2254" i="6"/>
  <c r="E2270" i="6"/>
  <c r="E2286" i="6"/>
  <c r="E2302" i="6"/>
  <c r="E1107" i="6"/>
  <c r="E1235" i="6"/>
  <c r="E1253" i="6"/>
  <c r="E1275" i="6"/>
  <c r="E1363" i="6"/>
  <c r="E1381" i="6"/>
  <c r="E1403" i="6"/>
  <c r="E1436" i="6"/>
  <c r="E1446" i="6"/>
  <c r="E1468" i="6"/>
  <c r="E1524" i="6"/>
  <c r="E1542" i="6"/>
  <c r="E1556" i="6"/>
  <c r="E1604" i="6"/>
  <c r="E1614" i="6"/>
  <c r="E1628" i="6"/>
  <c r="E1668" i="6"/>
  <c r="E1678" i="6"/>
  <c r="E1692" i="6"/>
  <c r="E1732" i="6"/>
  <c r="E1742" i="6"/>
  <c r="E1756" i="6"/>
  <c r="E1772" i="6"/>
  <c r="E1788" i="6"/>
  <c r="E1804" i="6"/>
  <c r="E1820" i="6"/>
  <c r="E1836" i="6"/>
  <c r="E1852" i="6"/>
  <c r="E1868" i="6"/>
  <c r="E1884" i="6"/>
  <c r="E1900" i="6"/>
  <c r="E1916" i="6"/>
  <c r="E1932" i="6"/>
  <c r="E1948" i="6"/>
  <c r="E1964" i="6"/>
  <c r="E1980" i="6"/>
  <c r="E1996" i="6"/>
  <c r="E2012" i="6"/>
  <c r="E2028" i="6"/>
  <c r="E2044" i="6"/>
  <c r="E2060" i="6"/>
  <c r="E2076" i="6"/>
  <c r="E2092" i="6"/>
  <c r="E2108" i="6"/>
  <c r="E1085" i="6"/>
  <c r="E1195" i="6"/>
  <c r="E1429" i="6"/>
  <c r="E1500" i="6"/>
  <c r="E1676" i="6"/>
  <c r="E1726" i="6"/>
  <c r="E1798" i="6"/>
  <c r="E1862" i="6"/>
  <c r="E1926" i="6"/>
  <c r="E1990" i="6"/>
  <c r="E2054" i="6"/>
  <c r="E2118" i="6"/>
  <c r="E2156" i="6"/>
  <c r="E2166" i="6"/>
  <c r="E2180" i="6"/>
  <c r="E2220" i="6"/>
  <c r="E2230" i="6"/>
  <c r="E2244" i="6"/>
  <c r="E2284" i="6"/>
  <c r="E2294" i="6"/>
  <c r="E2308" i="6"/>
  <c r="E2324" i="6"/>
  <c r="E2340" i="6"/>
  <c r="E2356" i="6"/>
  <c r="E2372" i="6"/>
  <c r="E2388" i="6"/>
  <c r="E2404" i="6"/>
  <c r="E2420" i="6"/>
  <c r="E2436" i="6"/>
  <c r="E2452" i="6"/>
  <c r="E2468" i="6"/>
  <c r="E2484" i="6"/>
  <c r="E2500" i="6"/>
  <c r="E2516" i="6"/>
  <c r="E2532" i="6"/>
  <c r="E2548" i="6"/>
  <c r="E2564" i="6"/>
  <c r="E2580" i="6"/>
  <c r="E2596" i="6"/>
  <c r="E2612" i="6"/>
  <c r="E2628" i="6"/>
  <c r="E2644" i="6"/>
  <c r="E2660" i="6"/>
  <c r="E2676" i="6"/>
  <c r="E2692" i="6"/>
  <c r="E2709" i="6"/>
  <c r="E2725" i="6"/>
  <c r="E2741" i="6"/>
  <c r="E2757" i="6"/>
  <c r="E2773" i="6"/>
  <c r="E2789" i="6"/>
  <c r="E2805" i="6"/>
  <c r="E2821" i="6"/>
  <c r="E2837" i="6"/>
  <c r="E2853" i="6"/>
  <c r="E2869" i="6"/>
  <c r="E2885" i="6"/>
  <c r="E2901" i="6"/>
  <c r="E2917" i="6"/>
  <c r="E2933" i="6"/>
  <c r="E2949" i="6"/>
  <c r="E2965" i="6"/>
  <c r="E2981" i="6"/>
  <c r="E2997" i="6"/>
  <c r="E3013" i="6"/>
  <c r="E3029" i="6"/>
  <c r="E3045" i="6"/>
  <c r="E3061" i="6"/>
  <c r="E3077" i="6"/>
  <c r="E3093" i="6"/>
  <c r="E3109" i="6"/>
  <c r="E3125" i="6"/>
  <c r="E3141" i="6"/>
  <c r="E3157" i="6"/>
  <c r="E3173" i="6"/>
  <c r="E3189" i="6"/>
  <c r="E3205" i="6"/>
  <c r="E3221" i="6"/>
  <c r="E3237" i="6"/>
  <c r="E3253" i="6"/>
  <c r="E3269" i="6"/>
  <c r="E3285" i="6"/>
  <c r="E3301" i="6"/>
  <c r="E3317" i="6"/>
  <c r="E3333" i="6"/>
  <c r="E1043" i="6"/>
  <c r="E1371" i="6"/>
  <c r="E1612" i="6"/>
  <c r="E1662" i="6"/>
  <c r="E1716" i="6"/>
  <c r="E1814" i="6"/>
  <c r="E1878" i="6"/>
  <c r="E1942" i="6"/>
  <c r="E2006" i="6"/>
  <c r="E2070" i="6"/>
  <c r="E2140" i="6"/>
  <c r="E2150" i="6"/>
  <c r="E2164" i="6"/>
  <c r="E2204" i="6"/>
  <c r="E2214" i="6"/>
  <c r="E2228" i="6"/>
  <c r="E2268" i="6"/>
  <c r="E2278" i="6"/>
  <c r="E2292" i="6"/>
  <c r="E2318" i="6"/>
  <c r="E2334" i="6"/>
  <c r="E2350" i="6"/>
  <c r="E2366" i="6"/>
  <c r="E2382" i="6"/>
  <c r="E2398" i="6"/>
  <c r="E2414" i="6"/>
  <c r="E2430" i="6"/>
  <c r="E2446" i="6"/>
  <c r="E2462" i="6"/>
  <c r="E2478" i="6"/>
  <c r="E2494" i="6"/>
  <c r="E2510" i="6"/>
  <c r="E2526" i="6"/>
  <c r="E2542" i="6"/>
  <c r="E2558" i="6"/>
  <c r="E2574" i="6"/>
  <c r="E2590" i="6"/>
  <c r="E2606" i="6"/>
  <c r="E2622" i="6"/>
  <c r="E2638" i="6"/>
  <c r="E2654" i="6"/>
  <c r="E2670" i="6"/>
  <c r="E2686" i="6"/>
  <c r="E2703" i="6"/>
  <c r="E2719" i="6"/>
  <c r="E2735" i="6"/>
  <c r="E2751" i="6"/>
  <c r="E2767" i="6"/>
  <c r="E2783" i="6"/>
  <c r="E2799" i="6"/>
  <c r="E2815" i="6"/>
  <c r="E2831" i="6"/>
  <c r="E2847" i="6"/>
  <c r="E2863" i="6"/>
  <c r="E2879" i="6"/>
  <c r="E2895" i="6"/>
  <c r="E2911" i="6"/>
  <c r="E2927" i="6"/>
  <c r="E2943" i="6"/>
  <c r="E2959" i="6"/>
  <c r="E2975" i="6"/>
  <c r="E2991" i="6"/>
  <c r="E3007" i="6"/>
  <c r="E3023" i="6"/>
  <c r="E3039" i="6"/>
  <c r="E3055" i="6"/>
  <c r="E3071" i="6"/>
  <c r="E3087" i="6"/>
  <c r="E3103" i="6"/>
  <c r="E3119" i="6"/>
  <c r="E3135" i="6"/>
  <c r="E3151" i="6"/>
  <c r="E3167" i="6"/>
  <c r="E3183" i="6"/>
  <c r="E3199" i="6"/>
  <c r="E3215" i="6"/>
  <c r="E3231" i="6"/>
  <c r="E3247" i="6"/>
  <c r="E3263" i="6"/>
  <c r="E3279" i="6"/>
  <c r="E3295" i="6"/>
  <c r="E3311" i="6"/>
  <c r="E3327" i="6"/>
  <c r="E3343" i="6"/>
  <c r="E1243" i="6"/>
  <c r="E1349" i="6"/>
  <c r="E1532" i="6"/>
  <c r="E1598" i="6"/>
  <c r="E1652" i="6"/>
  <c r="E1766" i="6"/>
  <c r="E1830" i="6"/>
  <c r="E1894" i="6"/>
  <c r="E1958" i="6"/>
  <c r="E2022" i="6"/>
  <c r="E2086" i="6"/>
  <c r="E2134" i="6"/>
  <c r="E2148" i="6"/>
  <c r="E2188" i="6"/>
  <c r="E2198" i="6"/>
  <c r="E2212" i="6"/>
  <c r="E2252" i="6"/>
  <c r="E2262" i="6"/>
  <c r="E2276" i="6"/>
  <c r="E2316" i="6"/>
  <c r="E2332" i="6"/>
  <c r="E2348" i="6"/>
  <c r="E2364" i="6"/>
  <c r="E2380" i="6"/>
  <c r="E2396" i="6"/>
  <c r="E2412" i="6"/>
  <c r="E2428" i="6"/>
  <c r="E2444" i="6"/>
  <c r="E2460" i="6"/>
  <c r="E2476" i="6"/>
  <c r="E2492" i="6"/>
  <c r="E2508" i="6"/>
  <c r="E2524" i="6"/>
  <c r="E2540" i="6"/>
  <c r="E2556" i="6"/>
  <c r="E2572" i="6"/>
  <c r="E2588" i="6"/>
  <c r="E2604" i="6"/>
  <c r="E2620" i="6"/>
  <c r="E2636" i="6"/>
  <c r="E2652" i="6"/>
  <c r="E2668" i="6"/>
  <c r="E2684" i="6"/>
  <c r="E2700" i="6"/>
  <c r="E2717" i="6"/>
  <c r="E2733" i="6"/>
  <c r="E2749" i="6"/>
  <c r="E2765" i="6"/>
  <c r="E2781" i="6"/>
  <c r="E2797" i="6"/>
  <c r="E2813" i="6"/>
  <c r="E2829" i="6"/>
  <c r="E2845" i="6"/>
  <c r="E2861" i="6"/>
  <c r="E2877" i="6"/>
  <c r="E2893" i="6"/>
  <c r="E2909" i="6"/>
  <c r="E2925" i="6"/>
  <c r="E2941" i="6"/>
  <c r="E2957" i="6"/>
  <c r="E2973" i="6"/>
  <c r="E2989" i="6"/>
  <c r="E3005" i="6"/>
  <c r="E3021" i="6"/>
  <c r="E3037" i="6"/>
  <c r="E3053" i="6"/>
  <c r="E3069" i="6"/>
  <c r="E3085" i="6"/>
  <c r="E3101" i="6"/>
  <c r="E3117" i="6"/>
  <c r="E3133" i="6"/>
  <c r="E3149" i="6"/>
  <c r="E3165" i="6"/>
  <c r="E3181" i="6"/>
  <c r="E3197" i="6"/>
  <c r="E3213" i="6"/>
  <c r="E3229" i="6"/>
  <c r="E3245" i="6"/>
  <c r="E3261" i="6"/>
  <c r="E3277" i="6"/>
  <c r="E3293" i="6"/>
  <c r="E3309" i="6"/>
  <c r="E3325" i="6"/>
  <c r="E3341" i="6"/>
  <c r="E1213" i="6"/>
  <c r="E1444" i="6"/>
  <c r="E1910" i="6"/>
  <c r="E2260" i="6"/>
  <c r="E2310" i="6"/>
  <c r="E2374" i="6"/>
  <c r="E2438" i="6"/>
  <c r="E2502" i="6"/>
  <c r="E2566" i="6"/>
  <c r="E2630" i="6"/>
  <c r="E2694" i="6"/>
  <c r="E2759" i="6"/>
  <c r="E2823" i="6"/>
  <c r="E2887" i="6"/>
  <c r="E2951" i="6"/>
  <c r="E3015" i="6"/>
  <c r="E3079" i="6"/>
  <c r="E3143" i="6"/>
  <c r="E3207" i="6"/>
  <c r="E3271" i="6"/>
  <c r="E3335" i="6"/>
  <c r="E3359" i="6"/>
  <c r="E3375" i="6"/>
  <c r="E3388" i="6"/>
  <c r="E3396" i="6"/>
  <c r="E3404" i="6"/>
  <c r="E3412" i="6"/>
  <c r="E3420" i="6"/>
  <c r="E3428" i="6"/>
  <c r="E3436" i="6"/>
  <c r="E3444" i="6"/>
  <c r="E3452" i="6"/>
  <c r="E3460" i="6"/>
  <c r="E3468" i="6"/>
  <c r="E3476" i="6"/>
  <c r="E3484" i="6"/>
  <c r="E3492" i="6"/>
  <c r="E3500" i="6"/>
  <c r="E3508" i="6"/>
  <c r="E3516" i="6"/>
  <c r="E3524" i="6"/>
  <c r="E3532" i="6"/>
  <c r="E3540" i="6"/>
  <c r="E3548" i="6"/>
  <c r="E3556" i="6"/>
  <c r="E3564" i="6"/>
  <c r="E3572" i="6"/>
  <c r="E3580" i="6"/>
  <c r="E3588" i="6"/>
  <c r="E3596" i="6"/>
  <c r="E3604" i="6"/>
  <c r="E3612" i="6"/>
  <c r="E3620" i="6"/>
  <c r="E3628" i="6"/>
  <c r="E3636" i="6"/>
  <c r="E3644" i="6"/>
  <c r="E3652" i="6"/>
  <c r="E3660" i="6"/>
  <c r="E3668" i="6"/>
  <c r="E3676" i="6"/>
  <c r="E3684" i="6"/>
  <c r="E3692" i="6"/>
  <c r="E3700" i="6"/>
  <c r="E3708" i="6"/>
  <c r="E3716" i="6"/>
  <c r="E3724" i="6"/>
  <c r="E3732" i="6"/>
  <c r="E3740" i="6"/>
  <c r="E3748" i="6"/>
  <c r="E3756" i="6"/>
  <c r="E3764" i="6"/>
  <c r="E3772" i="6"/>
  <c r="E3780" i="6"/>
  <c r="E3788" i="6"/>
  <c r="E3796" i="6"/>
  <c r="E3804" i="6"/>
  <c r="E3812" i="6"/>
  <c r="E3820" i="6"/>
  <c r="E3828" i="6"/>
  <c r="E1131" i="6"/>
  <c r="E1974" i="6"/>
  <c r="E2196" i="6"/>
  <c r="E2246" i="6"/>
  <c r="E2300" i="6"/>
  <c r="E2326" i="6"/>
  <c r="E2390" i="6"/>
  <c r="E2454" i="6"/>
  <c r="E2518" i="6"/>
  <c r="E2582" i="6"/>
  <c r="E2646" i="6"/>
  <c r="E2711" i="6"/>
  <c r="E2775" i="6"/>
  <c r="E2839" i="6"/>
  <c r="E2903" i="6"/>
  <c r="E2967" i="6"/>
  <c r="E3031" i="6"/>
  <c r="E3095" i="6"/>
  <c r="E3159" i="6"/>
  <c r="E3223" i="6"/>
  <c r="E3287" i="6"/>
  <c r="E3357" i="6"/>
  <c r="E3373" i="6"/>
  <c r="E3394" i="6"/>
  <c r="E3402" i="6"/>
  <c r="E3410" i="6"/>
  <c r="E3418" i="6"/>
  <c r="E3426" i="6"/>
  <c r="E3434" i="6"/>
  <c r="E3442" i="6"/>
  <c r="E3450" i="6"/>
  <c r="E3458" i="6"/>
  <c r="E3466" i="6"/>
  <c r="E3474" i="6"/>
  <c r="E3482" i="6"/>
  <c r="E3490" i="6"/>
  <c r="E3498" i="6"/>
  <c r="E3506" i="6"/>
  <c r="E3514" i="6"/>
  <c r="E3522" i="6"/>
  <c r="E3530" i="6"/>
  <c r="E3538" i="6"/>
  <c r="E3546" i="6"/>
  <c r="E3554" i="6"/>
  <c r="E3562" i="6"/>
  <c r="E3570" i="6"/>
  <c r="E3578" i="6"/>
  <c r="E3586" i="6"/>
  <c r="E3594" i="6"/>
  <c r="E3602" i="6"/>
  <c r="E3610" i="6"/>
  <c r="E3618" i="6"/>
  <c r="E3626" i="6"/>
  <c r="E3634" i="6"/>
  <c r="E3642" i="6"/>
  <c r="E3650" i="6"/>
  <c r="E3658" i="6"/>
  <c r="E3666" i="6"/>
  <c r="E3674" i="6"/>
  <c r="E3682" i="6"/>
  <c r="E3690" i="6"/>
  <c r="E3698" i="6"/>
  <c r="E3706" i="6"/>
  <c r="E3714" i="6"/>
  <c r="E3722" i="6"/>
  <c r="E3730" i="6"/>
  <c r="E3738" i="6"/>
  <c r="E3746" i="6"/>
  <c r="E3754" i="6"/>
  <c r="E3762" i="6"/>
  <c r="E3770" i="6"/>
  <c r="E3778" i="6"/>
  <c r="E3786" i="6"/>
  <c r="E3794" i="6"/>
  <c r="E3802" i="6"/>
  <c r="E3810" i="6"/>
  <c r="E3818" i="6"/>
  <c r="E3826" i="6"/>
  <c r="E3834" i="6"/>
  <c r="E1588" i="6"/>
  <c r="E1782" i="6"/>
  <c r="E2038" i="6"/>
  <c r="E2124" i="6"/>
  <c r="E2182" i="6"/>
  <c r="E2236" i="6"/>
  <c r="E2342" i="6"/>
  <c r="E2406" i="6"/>
  <c r="E2470" i="6"/>
  <c r="E2534" i="6"/>
  <c r="E2598" i="6"/>
  <c r="E2662" i="6"/>
  <c r="E2727" i="6"/>
  <c r="E2791" i="6"/>
  <c r="E2855" i="6"/>
  <c r="E2919" i="6"/>
  <c r="E2983" i="6"/>
  <c r="E3047" i="6"/>
  <c r="E3111" i="6"/>
  <c r="E3175" i="6"/>
  <c r="E3239" i="6"/>
  <c r="E3303" i="6"/>
  <c r="E3351" i="6"/>
  <c r="E3367" i="6"/>
  <c r="E3383" i="6"/>
  <c r="E3392" i="6"/>
  <c r="E3400" i="6"/>
  <c r="E3408" i="6"/>
  <c r="E3416" i="6"/>
  <c r="E3424" i="6"/>
  <c r="E3432" i="6"/>
  <c r="E3440" i="6"/>
  <c r="E3448" i="6"/>
  <c r="E3456" i="6"/>
  <c r="E3464" i="6"/>
  <c r="E3472" i="6"/>
  <c r="E3480" i="6"/>
  <c r="E3488" i="6"/>
  <c r="E3496" i="6"/>
  <c r="E3504" i="6"/>
  <c r="E3512" i="6"/>
  <c r="E3520" i="6"/>
  <c r="E3528" i="6"/>
  <c r="E3536" i="6"/>
  <c r="E3544" i="6"/>
  <c r="E3552" i="6"/>
  <c r="E3560" i="6"/>
  <c r="E3568" i="6"/>
  <c r="E3576" i="6"/>
  <c r="E3584" i="6"/>
  <c r="E3592" i="6"/>
  <c r="E3600" i="6"/>
  <c r="E3608" i="6"/>
  <c r="E3616" i="6"/>
  <c r="E3624" i="6"/>
  <c r="E3632" i="6"/>
  <c r="E3640" i="6"/>
  <c r="E3648" i="6"/>
  <c r="E3656" i="6"/>
  <c r="E3664" i="6"/>
  <c r="E3672" i="6"/>
  <c r="E3680" i="6"/>
  <c r="E3688" i="6"/>
  <c r="E3696" i="6"/>
  <c r="E3704" i="6"/>
  <c r="E3712" i="6"/>
  <c r="E3720" i="6"/>
  <c r="E3728" i="6"/>
  <c r="E3736" i="6"/>
  <c r="E3744" i="6"/>
  <c r="E3752" i="6"/>
  <c r="E3760" i="6"/>
  <c r="E3768" i="6"/>
  <c r="E3776" i="6"/>
  <c r="E3784" i="6"/>
  <c r="E3792" i="6"/>
  <c r="E3800" i="6"/>
  <c r="E3808" i="6"/>
  <c r="E3816" i="6"/>
  <c r="E3824" i="6"/>
  <c r="E3832" i="6"/>
  <c r="K288" i="1"/>
  <c r="K284" i="1"/>
  <c r="K280" i="1"/>
  <c r="Q280" i="1" s="1"/>
  <c r="K276" i="1"/>
  <c r="K272" i="1"/>
  <c r="K268" i="1"/>
  <c r="K264" i="1"/>
  <c r="Q264" i="1" s="1"/>
  <c r="K260" i="1"/>
  <c r="K256" i="1"/>
  <c r="K252" i="1"/>
  <c r="K248" i="1"/>
  <c r="Q248" i="1" s="1"/>
  <c r="K244" i="1"/>
  <c r="K240" i="1"/>
  <c r="K236" i="1"/>
  <c r="K232" i="1"/>
  <c r="Q232" i="1" s="1"/>
  <c r="K228" i="1"/>
  <c r="K224" i="1"/>
  <c r="K220" i="1"/>
  <c r="K216" i="1"/>
  <c r="Q216" i="1" s="1"/>
  <c r="K212" i="1"/>
  <c r="K208" i="1"/>
  <c r="K204" i="1"/>
  <c r="K200" i="1"/>
  <c r="Q200" i="1" s="1"/>
  <c r="K196" i="1"/>
  <c r="K192" i="1"/>
  <c r="K188" i="1"/>
  <c r="K184" i="1"/>
  <c r="Q184" i="1" s="1"/>
  <c r="K180" i="1"/>
  <c r="K176" i="1"/>
  <c r="K172" i="1"/>
  <c r="K168" i="1"/>
  <c r="Q168" i="1" s="1"/>
  <c r="K164" i="1"/>
  <c r="K160" i="1"/>
  <c r="K156" i="1"/>
  <c r="K152" i="1"/>
  <c r="Q152" i="1" s="1"/>
  <c r="K148" i="1"/>
  <c r="K144" i="1"/>
  <c r="K140" i="1"/>
  <c r="K136" i="1"/>
  <c r="Q136" i="1" s="1"/>
  <c r="K132" i="1"/>
  <c r="K128" i="1"/>
  <c r="K124" i="1"/>
  <c r="K120" i="1"/>
  <c r="Q120" i="1" s="1"/>
  <c r="K116" i="1"/>
  <c r="K112" i="1"/>
  <c r="K108" i="1"/>
  <c r="K104" i="1"/>
  <c r="Q104" i="1" s="1"/>
  <c r="K100" i="1"/>
  <c r="K96" i="1"/>
  <c r="K92" i="1"/>
  <c r="K88" i="1"/>
  <c r="Q88" i="1" s="1"/>
  <c r="K84" i="1"/>
  <c r="K80" i="1"/>
  <c r="K76" i="1"/>
  <c r="K72" i="1"/>
  <c r="Q72" i="1" s="1"/>
  <c r="K68" i="1"/>
  <c r="K64" i="1"/>
  <c r="K60" i="1"/>
  <c r="K56" i="1"/>
  <c r="Q56" i="1" s="1"/>
  <c r="K52" i="1"/>
  <c r="K48" i="1"/>
  <c r="K44" i="1"/>
  <c r="K40" i="1"/>
  <c r="Q40" i="1" s="1"/>
  <c r="K36" i="1"/>
  <c r="K32" i="1"/>
  <c r="K28" i="1"/>
  <c r="K24" i="1"/>
  <c r="Q24" i="1" s="1"/>
  <c r="K20" i="1"/>
  <c r="K16" i="1"/>
  <c r="K12" i="1"/>
  <c r="K8" i="1"/>
  <c r="Q8" i="1" s="1"/>
  <c r="K4" i="1"/>
  <c r="E303" i="6"/>
  <c r="E299" i="6"/>
  <c r="E295" i="6"/>
  <c r="E291" i="6"/>
  <c r="E287" i="6"/>
  <c r="E283" i="6"/>
  <c r="E279" i="6"/>
  <c r="E275" i="6"/>
  <c r="E271" i="6"/>
  <c r="E267" i="6"/>
  <c r="E263" i="6"/>
  <c r="E259" i="6"/>
  <c r="E255" i="6"/>
  <c r="E251" i="6"/>
  <c r="E247" i="6"/>
  <c r="E243" i="6"/>
  <c r="E239" i="6"/>
  <c r="E235" i="6"/>
  <c r="E231" i="6"/>
  <c r="E227" i="6"/>
  <c r="E223" i="6"/>
  <c r="E219" i="6"/>
  <c r="E215" i="6"/>
  <c r="E211" i="6"/>
  <c r="E207" i="6"/>
  <c r="E203" i="6"/>
  <c r="E199" i="6"/>
  <c r="E195" i="6"/>
  <c r="E191" i="6"/>
  <c r="E187" i="6"/>
  <c r="E183" i="6"/>
  <c r="E179" i="6"/>
  <c r="E175" i="6"/>
  <c r="E171" i="6"/>
  <c r="E167" i="6"/>
  <c r="E163" i="6"/>
  <c r="E159" i="6"/>
  <c r="E155" i="6"/>
  <c r="E151" i="6"/>
  <c r="E147" i="6"/>
  <c r="E143" i="6"/>
  <c r="E139" i="6"/>
  <c r="E135" i="6"/>
  <c r="E131" i="6"/>
  <c r="E127" i="6"/>
  <c r="E123" i="6"/>
  <c r="E119" i="6"/>
  <c r="E115" i="6"/>
  <c r="E111" i="6"/>
  <c r="E107" i="6"/>
  <c r="E103" i="6"/>
  <c r="E99" i="6"/>
  <c r="E95" i="6"/>
  <c r="E91" i="6"/>
  <c r="E87" i="6"/>
  <c r="E83" i="6"/>
  <c r="E79" i="6"/>
  <c r="E75" i="6"/>
  <c r="E71" i="6"/>
  <c r="E67" i="6"/>
  <c r="E63" i="6"/>
  <c r="E59" i="6"/>
  <c r="E55" i="6"/>
  <c r="E51" i="6"/>
  <c r="E47" i="6"/>
  <c r="E43" i="6"/>
  <c r="E39" i="6"/>
  <c r="E35" i="6"/>
  <c r="E31" i="6"/>
  <c r="E27" i="6"/>
  <c r="E23" i="6"/>
  <c r="E19" i="6"/>
  <c r="E15" i="6"/>
  <c r="E11" i="6"/>
  <c r="E7" i="6"/>
  <c r="E3" i="6"/>
  <c r="E3827" i="6"/>
  <c r="E3819" i="6"/>
  <c r="E3811" i="6"/>
  <c r="E3803" i="6"/>
  <c r="E3795" i="6"/>
  <c r="E3787" i="6"/>
  <c r="E3779" i="6"/>
  <c r="E3771" i="6"/>
  <c r="E3763" i="6"/>
  <c r="E3755" i="6"/>
  <c r="E3747" i="6"/>
  <c r="E3739" i="6"/>
  <c r="E3731" i="6"/>
  <c r="E3723" i="6"/>
  <c r="E3715" i="6"/>
  <c r="E3707" i="6"/>
  <c r="E3699" i="6"/>
  <c r="E3691" i="6"/>
  <c r="E3683" i="6"/>
  <c r="E3675" i="6"/>
  <c r="E3667" i="6"/>
  <c r="E3659" i="6"/>
  <c r="E3651" i="6"/>
  <c r="E3643" i="6"/>
  <c r="E3635" i="6"/>
  <c r="E3627" i="6"/>
  <c r="E3619" i="6"/>
  <c r="E3611" i="6"/>
  <c r="E3603" i="6"/>
  <c r="E3595" i="6"/>
  <c r="E3587" i="6"/>
  <c r="E3579" i="6"/>
  <c r="E3571" i="6"/>
  <c r="E3563" i="6"/>
  <c r="E3555" i="6"/>
  <c r="E3547" i="6"/>
  <c r="E3539" i="6"/>
  <c r="E3531" i="6"/>
  <c r="E3523" i="6"/>
  <c r="E3515" i="6"/>
  <c r="E3507" i="6"/>
  <c r="E3499" i="6"/>
  <c r="E3491" i="6"/>
  <c r="E3483" i="6"/>
  <c r="E3475" i="6"/>
  <c r="E3467" i="6"/>
  <c r="E3459" i="6"/>
  <c r="E3451" i="6"/>
  <c r="E3443" i="6"/>
  <c r="E3435" i="6"/>
  <c r="E3427" i="6"/>
  <c r="E3419" i="6"/>
  <c r="E3411" i="6"/>
  <c r="E3403" i="6"/>
  <c r="E3395" i="6"/>
  <c r="E3387" i="6"/>
  <c r="E3377" i="6"/>
  <c r="E3374" i="6"/>
  <c r="E3371" i="6"/>
  <c r="E3361" i="6"/>
  <c r="E3358" i="6"/>
  <c r="E3355" i="6"/>
  <c r="E3345" i="6"/>
  <c r="E3326" i="6"/>
  <c r="E3307" i="6"/>
  <c r="E3281" i="6"/>
  <c r="E3262" i="6"/>
  <c r="E3243" i="6"/>
  <c r="E3217" i="6"/>
  <c r="E3198" i="6"/>
  <c r="E3179" i="6"/>
  <c r="E3153" i="6"/>
  <c r="E3134" i="6"/>
  <c r="E3115" i="6"/>
  <c r="E3089" i="6"/>
  <c r="E3070" i="6"/>
  <c r="E3051" i="6"/>
  <c r="E3025" i="6"/>
  <c r="E3006" i="6"/>
  <c r="E2987" i="6"/>
  <c r="E2961" i="6"/>
  <c r="E2942" i="6"/>
  <c r="E2923" i="6"/>
  <c r="E2897" i="6"/>
  <c r="E2878" i="6"/>
  <c r="E2859" i="6"/>
  <c r="E2833" i="6"/>
  <c r="E2814" i="6"/>
  <c r="E2795" i="6"/>
  <c r="E2769" i="6"/>
  <c r="E2750" i="6"/>
  <c r="E2731" i="6"/>
  <c r="E2705" i="6"/>
  <c r="E2685" i="6"/>
  <c r="E2666" i="6"/>
  <c r="E2640" i="6"/>
  <c r="E2621" i="6"/>
  <c r="E2602" i="6"/>
  <c r="E2576" i="6"/>
  <c r="E2557" i="6"/>
  <c r="E2538" i="6"/>
  <c r="E2512" i="6"/>
  <c r="E2493" i="6"/>
  <c r="E2474" i="6"/>
  <c r="E2448" i="6"/>
  <c r="E2429" i="6"/>
  <c r="E2410" i="6"/>
  <c r="E2384" i="6"/>
  <c r="E2365" i="6"/>
  <c r="E2346" i="6"/>
  <c r="E2320" i="6"/>
  <c r="E2240" i="6"/>
  <c r="E2233" i="6"/>
  <c r="E2186" i="6"/>
  <c r="E2128" i="6"/>
  <c r="E2121" i="6"/>
  <c r="E2042" i="6"/>
  <c r="E1952" i="6"/>
  <c r="E1869" i="6"/>
  <c r="E1786" i="6"/>
  <c r="E1592" i="6"/>
  <c r="E1585" i="6"/>
  <c r="E1581" i="6"/>
  <c r="K219" i="1"/>
  <c r="K215" i="1"/>
  <c r="K211" i="1"/>
  <c r="K207" i="1"/>
  <c r="Q207" i="1" s="1"/>
  <c r="K203" i="1"/>
  <c r="K199" i="1"/>
  <c r="K195" i="1"/>
  <c r="K191" i="1"/>
  <c r="Q191" i="1" s="1"/>
  <c r="K187" i="1"/>
  <c r="K183" i="1"/>
  <c r="K179" i="1"/>
  <c r="K175" i="1"/>
  <c r="Q175" i="1" s="1"/>
  <c r="K171" i="1"/>
  <c r="K167" i="1"/>
  <c r="K163" i="1"/>
  <c r="K159" i="1"/>
  <c r="Q159" i="1" s="1"/>
  <c r="K155" i="1"/>
  <c r="K151" i="1"/>
  <c r="K147" i="1"/>
  <c r="K143" i="1"/>
  <c r="Q143" i="1" s="1"/>
  <c r="K139" i="1"/>
  <c r="K135" i="1"/>
  <c r="K131" i="1"/>
  <c r="K127" i="1"/>
  <c r="Q127" i="1" s="1"/>
  <c r="K123" i="1"/>
  <c r="K119" i="1"/>
  <c r="K115" i="1"/>
  <c r="K111" i="1"/>
  <c r="Q111" i="1" s="1"/>
  <c r="K107" i="1"/>
  <c r="K103" i="1"/>
  <c r="K99" i="1"/>
  <c r="K95" i="1"/>
  <c r="Q95" i="1" s="1"/>
  <c r="K91" i="1"/>
  <c r="K87" i="1"/>
  <c r="K83" i="1"/>
  <c r="K79" i="1"/>
  <c r="Q79" i="1" s="1"/>
  <c r="K75" i="1"/>
  <c r="K71" i="1"/>
  <c r="K67" i="1"/>
  <c r="K63" i="1"/>
  <c r="Q63" i="1" s="1"/>
  <c r="K59" i="1"/>
  <c r="K55" i="1"/>
  <c r="K51" i="1"/>
  <c r="K47" i="1"/>
  <c r="Q47" i="1" s="1"/>
  <c r="K43" i="1"/>
  <c r="K39" i="1"/>
  <c r="K35" i="1"/>
  <c r="K31" i="1"/>
  <c r="Q31" i="1" s="1"/>
  <c r="K27" i="1"/>
  <c r="K23" i="1"/>
  <c r="K19" i="1"/>
  <c r="K15" i="1"/>
  <c r="Q15" i="1" s="1"/>
  <c r="K11" i="1"/>
  <c r="K7" i="1"/>
  <c r="K3" i="1"/>
  <c r="E302" i="6"/>
  <c r="E298" i="6"/>
  <c r="E294" i="6"/>
  <c r="E290" i="6"/>
  <c r="E286" i="6"/>
  <c r="E282" i="6"/>
  <c r="E278" i="6"/>
  <c r="E274" i="6"/>
  <c r="E270" i="6"/>
  <c r="E266" i="6"/>
  <c r="E262" i="6"/>
  <c r="E258" i="6"/>
  <c r="E254" i="6"/>
  <c r="E250" i="6"/>
  <c r="E246" i="6"/>
  <c r="E242" i="6"/>
  <c r="E238" i="6"/>
  <c r="E234" i="6"/>
  <c r="E230" i="6"/>
  <c r="E226" i="6"/>
  <c r="E222" i="6"/>
  <c r="E218" i="6"/>
  <c r="E214" i="6"/>
  <c r="E210" i="6"/>
  <c r="E206" i="6"/>
  <c r="E202" i="6"/>
  <c r="E198" i="6"/>
  <c r="E194" i="6"/>
  <c r="E190" i="6"/>
  <c r="E186" i="6"/>
  <c r="E182" i="6"/>
  <c r="E178" i="6"/>
  <c r="E174" i="6"/>
  <c r="E170" i="6"/>
  <c r="E166" i="6"/>
  <c r="E162" i="6"/>
  <c r="E158" i="6"/>
  <c r="E154" i="6"/>
  <c r="E150" i="6"/>
  <c r="E146" i="6"/>
  <c r="E142" i="6"/>
  <c r="E138" i="6"/>
  <c r="E134" i="6"/>
  <c r="E130" i="6"/>
  <c r="E126" i="6"/>
  <c r="E122" i="6"/>
  <c r="E118" i="6"/>
  <c r="E114" i="6"/>
  <c r="E110" i="6"/>
  <c r="E106" i="6"/>
  <c r="E102" i="6"/>
  <c r="E98" i="6"/>
  <c r="E94" i="6"/>
  <c r="E90" i="6"/>
  <c r="E86" i="6"/>
  <c r="E82" i="6"/>
  <c r="E78" i="6"/>
  <c r="E74" i="6"/>
  <c r="E70" i="6"/>
  <c r="E66" i="6"/>
  <c r="E62" i="6"/>
  <c r="E58" i="6"/>
  <c r="E54" i="6"/>
  <c r="E50" i="6"/>
  <c r="E46" i="6"/>
  <c r="E42" i="6"/>
  <c r="E38" i="6"/>
  <c r="E34" i="6"/>
  <c r="E30" i="6"/>
  <c r="E26" i="6"/>
  <c r="E22" i="6"/>
  <c r="E18" i="6"/>
  <c r="E14" i="6"/>
  <c r="E10" i="6"/>
  <c r="E6" i="6"/>
  <c r="E3829" i="6"/>
  <c r="E3821" i="6"/>
  <c r="E3813" i="6"/>
  <c r="E3805" i="6"/>
  <c r="E3797" i="6"/>
  <c r="E3789" i="6"/>
  <c r="E3781" i="6"/>
  <c r="E3773" i="6"/>
  <c r="E3765" i="6"/>
  <c r="E3757" i="6"/>
  <c r="E3749" i="6"/>
  <c r="E3741" i="6"/>
  <c r="E3733" i="6"/>
  <c r="E3725" i="6"/>
  <c r="E3717" i="6"/>
  <c r="E3709" i="6"/>
  <c r="E3701" i="6"/>
  <c r="E3693" i="6"/>
  <c r="E3685" i="6"/>
  <c r="E3677" i="6"/>
  <c r="E3669" i="6"/>
  <c r="E3661" i="6"/>
  <c r="E3653" i="6"/>
  <c r="E3645" i="6"/>
  <c r="E3637" i="6"/>
  <c r="E3629" i="6"/>
  <c r="E3621" i="6"/>
  <c r="E3613" i="6"/>
  <c r="E3605" i="6"/>
  <c r="E3597" i="6"/>
  <c r="E3589" i="6"/>
  <c r="E3581" i="6"/>
  <c r="E3573" i="6"/>
  <c r="E3565" i="6"/>
  <c r="E3557" i="6"/>
  <c r="E3549" i="6"/>
  <c r="E3541" i="6"/>
  <c r="E3533" i="6"/>
  <c r="E3525" i="6"/>
  <c r="E3517" i="6"/>
  <c r="E3509" i="6"/>
  <c r="E3501" i="6"/>
  <c r="E3493" i="6"/>
  <c r="E3485" i="6"/>
  <c r="E3477" i="6"/>
  <c r="E3469" i="6"/>
  <c r="E3461" i="6"/>
  <c r="E3453" i="6"/>
  <c r="E3445" i="6"/>
  <c r="E3437" i="6"/>
  <c r="E3429" i="6"/>
  <c r="E3421" i="6"/>
  <c r="E3413" i="6"/>
  <c r="E3405" i="6"/>
  <c r="E3397" i="6"/>
  <c r="E3389" i="6"/>
  <c r="E3386" i="6"/>
  <c r="E3380" i="6"/>
  <c r="E3376" i="6"/>
  <c r="E3370" i="6"/>
  <c r="E3364" i="6"/>
  <c r="E3360" i="6"/>
  <c r="E3354" i="6"/>
  <c r="E3348" i="6"/>
  <c r="E3344" i="6"/>
  <c r="E3329" i="6"/>
  <c r="E3310" i="6"/>
  <c r="E3291" i="6"/>
  <c r="E3265" i="6"/>
  <c r="E3246" i="6"/>
  <c r="E3227" i="6"/>
  <c r="E3201" i="6"/>
  <c r="E3182" i="6"/>
  <c r="E3163" i="6"/>
  <c r="E3137" i="6"/>
  <c r="E3118" i="6"/>
  <c r="E3099" i="6"/>
  <c r="E3073" i="6"/>
  <c r="E3054" i="6"/>
  <c r="E3035" i="6"/>
  <c r="E3009" i="6"/>
  <c r="E2990" i="6"/>
  <c r="E2971" i="6"/>
  <c r="E2945" i="6"/>
  <c r="E2926" i="6"/>
  <c r="E2907" i="6"/>
  <c r="E2881" i="6"/>
  <c r="E2862" i="6"/>
  <c r="E2843" i="6"/>
  <c r="E2817" i="6"/>
  <c r="E2798" i="6"/>
  <c r="E2779" i="6"/>
  <c r="E2753" i="6"/>
  <c r="E2734" i="6"/>
  <c r="E2715" i="6"/>
  <c r="E2688" i="6"/>
  <c r="E2669" i="6"/>
  <c r="E2650" i="6"/>
  <c r="E2624" i="6"/>
  <c r="E2605" i="6"/>
  <c r="E2586" i="6"/>
  <c r="E2560" i="6"/>
  <c r="E2541" i="6"/>
  <c r="E2522" i="6"/>
  <c r="E2496" i="6"/>
  <c r="E2477" i="6"/>
  <c r="E2458" i="6"/>
  <c r="E2432" i="6"/>
  <c r="E2413" i="6"/>
  <c r="E2394" i="6"/>
  <c r="E2368" i="6"/>
  <c r="E2349" i="6"/>
  <c r="E2330" i="6"/>
  <c r="E2304" i="6"/>
  <c r="E2297" i="6"/>
  <c r="E2250" i="6"/>
  <c r="E2193" i="6"/>
  <c r="E2189" i="6"/>
  <c r="E2163" i="6"/>
  <c r="E2159" i="6"/>
  <c r="E2139" i="6"/>
  <c r="E2135" i="6"/>
  <c r="E2061" i="6"/>
  <c r="E1978" i="6"/>
  <c r="E1888" i="6"/>
  <c r="E1805" i="6"/>
  <c r="E1707" i="6"/>
  <c r="E1703" i="6"/>
  <c r="E1683" i="6"/>
  <c r="E1679" i="6"/>
  <c r="E1128" i="6"/>
  <c r="E1124" i="6"/>
  <c r="K222" i="1"/>
  <c r="K218" i="1"/>
  <c r="Q218" i="1" s="1"/>
  <c r="K214" i="1"/>
  <c r="K210" i="1"/>
  <c r="K206" i="1"/>
  <c r="K202" i="1"/>
  <c r="Q202" i="1" s="1"/>
  <c r="K198" i="1"/>
  <c r="K194" i="1"/>
  <c r="K190" i="1"/>
  <c r="K186" i="1"/>
  <c r="Q186" i="1" s="1"/>
  <c r="K182" i="1"/>
  <c r="K178" i="1"/>
  <c r="K174" i="1"/>
  <c r="K170" i="1"/>
  <c r="K166" i="1"/>
  <c r="K162" i="1"/>
  <c r="K158" i="1"/>
  <c r="K154" i="1"/>
  <c r="K150" i="1"/>
  <c r="K146" i="1"/>
  <c r="K142" i="1"/>
  <c r="K138" i="1"/>
  <c r="K134" i="1"/>
  <c r="K130" i="1"/>
  <c r="K126" i="1"/>
  <c r="K122" i="1"/>
  <c r="K118" i="1"/>
  <c r="K114" i="1"/>
  <c r="K110" i="1"/>
  <c r="K106" i="1"/>
  <c r="K102" i="1"/>
  <c r="K98" i="1"/>
  <c r="K94" i="1"/>
  <c r="K90" i="1"/>
  <c r="K86" i="1"/>
  <c r="K82" i="1"/>
  <c r="K78" i="1"/>
  <c r="K74" i="1"/>
  <c r="K70" i="1"/>
  <c r="K66" i="1"/>
  <c r="K62" i="1"/>
  <c r="K58" i="1"/>
  <c r="K54" i="1"/>
  <c r="K50" i="1"/>
  <c r="K46" i="1"/>
  <c r="K42" i="1"/>
  <c r="K38" i="1"/>
  <c r="K34" i="1"/>
  <c r="K30" i="1"/>
  <c r="K26" i="1"/>
  <c r="K22" i="1"/>
  <c r="K18" i="1"/>
  <c r="K14" i="1"/>
  <c r="K10" i="1"/>
  <c r="K6" i="1"/>
  <c r="E301" i="6"/>
  <c r="E297" i="6"/>
  <c r="E293" i="6"/>
  <c r="E289" i="6"/>
  <c r="E285" i="6"/>
  <c r="E281" i="6"/>
  <c r="E277" i="6"/>
  <c r="E273" i="6"/>
  <c r="E269" i="6"/>
  <c r="E265" i="6"/>
  <c r="E261" i="6"/>
  <c r="E257" i="6"/>
  <c r="E253" i="6"/>
  <c r="E249" i="6"/>
  <c r="E245" i="6"/>
  <c r="E241" i="6"/>
  <c r="E237" i="6"/>
  <c r="E233" i="6"/>
  <c r="E229" i="6"/>
  <c r="E225" i="6"/>
  <c r="E221" i="6"/>
  <c r="E217" i="6"/>
  <c r="E213" i="6"/>
  <c r="E209" i="6"/>
  <c r="E205" i="6"/>
  <c r="E201" i="6"/>
  <c r="E197" i="6"/>
  <c r="E193" i="6"/>
  <c r="E189" i="6"/>
  <c r="E185" i="6"/>
  <c r="E181" i="6"/>
  <c r="E177" i="6"/>
  <c r="E173" i="6"/>
  <c r="E169" i="6"/>
  <c r="E165" i="6"/>
  <c r="E161" i="6"/>
  <c r="E157" i="6"/>
  <c r="E153" i="6"/>
  <c r="E149" i="6"/>
  <c r="E145" i="6"/>
  <c r="E141" i="6"/>
  <c r="E137" i="6"/>
  <c r="E133" i="6"/>
  <c r="E129" i="6"/>
  <c r="E125" i="6"/>
  <c r="E121" i="6"/>
  <c r="E117" i="6"/>
  <c r="E113" i="6"/>
  <c r="E109" i="6"/>
  <c r="E105" i="6"/>
  <c r="E101" i="6"/>
  <c r="E97" i="6"/>
  <c r="E93" i="6"/>
  <c r="E89" i="6"/>
  <c r="E85" i="6"/>
  <c r="E81" i="6"/>
  <c r="E77" i="6"/>
  <c r="E73" i="6"/>
  <c r="E69" i="6"/>
  <c r="E65" i="6"/>
  <c r="E61" i="6"/>
  <c r="E57" i="6"/>
  <c r="E53" i="6"/>
  <c r="E49" i="6"/>
  <c r="E45" i="6"/>
  <c r="E41" i="6"/>
  <c r="E37" i="6"/>
  <c r="E33" i="6"/>
  <c r="E29" i="6"/>
  <c r="E25" i="6"/>
  <c r="E21" i="6"/>
  <c r="E17" i="6"/>
  <c r="E13" i="6"/>
  <c r="E9" i="6"/>
  <c r="E5" i="6"/>
  <c r="E3831" i="6"/>
  <c r="E3823" i="6"/>
  <c r="E3815" i="6"/>
  <c r="E3807" i="6"/>
  <c r="E3799" i="6"/>
  <c r="E3791" i="6"/>
  <c r="E3783" i="6"/>
  <c r="E3775" i="6"/>
  <c r="E3767" i="6"/>
  <c r="E3759" i="6"/>
  <c r="E3751" i="6"/>
  <c r="E3743" i="6"/>
  <c r="E3735" i="6"/>
  <c r="E3727" i="6"/>
  <c r="E3719" i="6"/>
  <c r="E3711" i="6"/>
  <c r="E3703" i="6"/>
  <c r="E3695" i="6"/>
  <c r="E3687" i="6"/>
  <c r="E3679" i="6"/>
  <c r="E3671" i="6"/>
  <c r="E3663" i="6"/>
  <c r="E3655" i="6"/>
  <c r="E3647" i="6"/>
  <c r="E3639" i="6"/>
  <c r="E3631" i="6"/>
  <c r="E3623" i="6"/>
  <c r="E3615" i="6"/>
  <c r="E3607" i="6"/>
  <c r="E3599" i="6"/>
  <c r="E3591" i="6"/>
  <c r="E3583" i="6"/>
  <c r="E3575" i="6"/>
  <c r="E3567" i="6"/>
  <c r="E3559" i="6"/>
  <c r="E3551" i="6"/>
  <c r="E3543" i="6"/>
  <c r="E3535" i="6"/>
  <c r="E3527" i="6"/>
  <c r="E3519" i="6"/>
  <c r="E3511" i="6"/>
  <c r="E3503" i="6"/>
  <c r="E3495" i="6"/>
  <c r="E3487" i="6"/>
  <c r="E3479" i="6"/>
  <c r="E3471" i="6"/>
  <c r="E3463" i="6"/>
  <c r="E3455" i="6"/>
  <c r="E3447" i="6"/>
  <c r="E3439" i="6"/>
  <c r="E3431" i="6"/>
  <c r="E3423" i="6"/>
  <c r="E3415" i="6"/>
  <c r="E3407" i="6"/>
  <c r="E3399" i="6"/>
  <c r="E3391" i="6"/>
  <c r="E3385" i="6"/>
  <c r="E3382" i="6"/>
  <c r="E3379" i="6"/>
  <c r="E3369" i="6"/>
  <c r="E3366" i="6"/>
  <c r="E3363" i="6"/>
  <c r="E3353" i="6"/>
  <c r="E3350" i="6"/>
  <c r="E3347" i="6"/>
  <c r="E3339" i="6"/>
  <c r="E3313" i="6"/>
  <c r="E3294" i="6"/>
  <c r="E3275" i="6"/>
  <c r="E3249" i="6"/>
  <c r="E3230" i="6"/>
  <c r="E3211" i="6"/>
  <c r="E3185" i="6"/>
  <c r="E3166" i="6"/>
  <c r="E3147" i="6"/>
  <c r="E3121" i="6"/>
  <c r="E3102" i="6"/>
  <c r="E3083" i="6"/>
  <c r="E3057" i="6"/>
  <c r="E3038" i="6"/>
  <c r="E3019" i="6"/>
  <c r="E2993" i="6"/>
  <c r="E2974" i="6"/>
  <c r="E2955" i="6"/>
  <c r="E2929" i="6"/>
  <c r="E2910" i="6"/>
  <c r="E2891" i="6"/>
  <c r="E2865" i="6"/>
  <c r="E2846" i="6"/>
  <c r="E2827" i="6"/>
  <c r="E2801" i="6"/>
  <c r="E2782" i="6"/>
  <c r="E2763" i="6"/>
  <c r="E2737" i="6"/>
  <c r="E2718" i="6"/>
  <c r="E2698" i="6"/>
  <c r="E2672" i="6"/>
  <c r="E2653" i="6"/>
  <c r="E2634" i="6"/>
  <c r="E2608" i="6"/>
  <c r="E2589" i="6"/>
  <c r="E2570" i="6"/>
  <c r="E2544" i="6"/>
  <c r="E2525" i="6"/>
  <c r="E2506" i="6"/>
  <c r="E2480" i="6"/>
  <c r="E2461" i="6"/>
  <c r="E2442" i="6"/>
  <c r="E2416" i="6"/>
  <c r="E2397" i="6"/>
  <c r="E2378" i="6"/>
  <c r="E2352" i="6"/>
  <c r="E2333" i="6"/>
  <c r="E2314" i="6"/>
  <c r="E2257" i="6"/>
  <c r="E2253" i="6"/>
  <c r="E2227" i="6"/>
  <c r="E2223" i="6"/>
  <c r="E2203" i="6"/>
  <c r="E2199" i="6"/>
  <c r="E2080" i="6"/>
  <c r="E1997" i="6"/>
  <c r="E1914" i="6"/>
  <c r="E1824" i="6"/>
  <c r="E1441" i="6"/>
  <c r="E1437" i="6"/>
  <c r="E1217" i="6"/>
  <c r="E3338" i="6"/>
  <c r="E3332" i="6"/>
  <c r="E3328" i="6"/>
  <c r="E3322" i="6"/>
  <c r="E3316" i="6"/>
  <c r="E3312" i="6"/>
  <c r="E3306" i="6"/>
  <c r="E3300" i="6"/>
  <c r="E3296" i="6"/>
  <c r="E3290" i="6"/>
  <c r="E3284" i="6"/>
  <c r="E3280" i="6"/>
  <c r="E3274" i="6"/>
  <c r="E3268" i="6"/>
  <c r="E3264" i="6"/>
  <c r="E3258" i="6"/>
  <c r="E3252" i="6"/>
  <c r="E3248" i="6"/>
  <c r="E3242" i="6"/>
  <c r="E3236" i="6"/>
  <c r="E3232" i="6"/>
  <c r="E3226" i="6"/>
  <c r="E3220" i="6"/>
  <c r="E3216" i="6"/>
  <c r="E3210" i="6"/>
  <c r="E3204" i="6"/>
  <c r="E3200" i="6"/>
  <c r="E3194" i="6"/>
  <c r="E3188" i="6"/>
  <c r="E3184" i="6"/>
  <c r="E3178" i="6"/>
  <c r="E3172" i="6"/>
  <c r="E3168" i="6"/>
  <c r="E3162" i="6"/>
  <c r="E3156" i="6"/>
  <c r="E3152" i="6"/>
  <c r="E3146" i="6"/>
  <c r="E3140" i="6"/>
  <c r="E3136" i="6"/>
  <c r="E3130" i="6"/>
  <c r="E3124" i="6"/>
  <c r="E3120" i="6"/>
  <c r="E3114" i="6"/>
  <c r="E3108" i="6"/>
  <c r="E3104" i="6"/>
  <c r="E3098" i="6"/>
  <c r="E3092" i="6"/>
  <c r="E3088" i="6"/>
  <c r="E3082" i="6"/>
  <c r="E3076" i="6"/>
  <c r="E3072" i="6"/>
  <c r="E3066" i="6"/>
  <c r="E3060" i="6"/>
  <c r="E3056" i="6"/>
  <c r="E3050" i="6"/>
  <c r="E3044" i="6"/>
  <c r="E3040" i="6"/>
  <c r="E3034" i="6"/>
  <c r="E3028" i="6"/>
  <c r="E3024" i="6"/>
  <c r="E3018" i="6"/>
  <c r="E3012" i="6"/>
  <c r="E3008" i="6"/>
  <c r="E3002" i="6"/>
  <c r="E2996" i="6"/>
  <c r="E2992" i="6"/>
  <c r="E2986" i="6"/>
  <c r="E2980" i="6"/>
  <c r="E2976" i="6"/>
  <c r="E2970" i="6"/>
  <c r="E2964" i="6"/>
  <c r="E2960" i="6"/>
  <c r="E2954" i="6"/>
  <c r="E2948" i="6"/>
  <c r="E2944" i="6"/>
  <c r="E2938" i="6"/>
  <c r="E2932" i="6"/>
  <c r="E2928" i="6"/>
  <c r="E2922" i="6"/>
  <c r="E2916" i="6"/>
  <c r="E2912" i="6"/>
  <c r="E2906" i="6"/>
  <c r="E2900" i="6"/>
  <c r="E2896" i="6"/>
  <c r="E2890" i="6"/>
  <c r="E2884" i="6"/>
  <c r="E2880" i="6"/>
  <c r="E2874" i="6"/>
  <c r="E2868" i="6"/>
  <c r="E2864" i="6"/>
  <c r="E2858" i="6"/>
  <c r="E2852" i="6"/>
  <c r="E2848" i="6"/>
  <c r="E2842" i="6"/>
  <c r="E2836" i="6"/>
  <c r="E2832" i="6"/>
  <c r="E2826" i="6"/>
  <c r="E2820" i="6"/>
  <c r="E2816" i="6"/>
  <c r="E2810" i="6"/>
  <c r="E2804" i="6"/>
  <c r="E2800" i="6"/>
  <c r="E2794" i="6"/>
  <c r="E2788" i="6"/>
  <c r="E2784" i="6"/>
  <c r="E2778" i="6"/>
  <c r="E2772" i="6"/>
  <c r="E2768" i="6"/>
  <c r="E2762" i="6"/>
  <c r="E2756" i="6"/>
  <c r="E2752" i="6"/>
  <c r="E2746" i="6"/>
  <c r="E2740" i="6"/>
  <c r="E2736" i="6"/>
  <c r="E2730" i="6"/>
  <c r="E2724" i="6"/>
  <c r="E2720" i="6"/>
  <c r="E2714" i="6"/>
  <c r="E2708" i="6"/>
  <c r="E2704" i="6"/>
  <c r="E2697" i="6"/>
  <c r="E2691" i="6"/>
  <c r="E2687" i="6"/>
  <c r="E2681" i="6"/>
  <c r="E2675" i="6"/>
  <c r="E2671" i="6"/>
  <c r="E2665" i="6"/>
  <c r="E2659" i="6"/>
  <c r="E2655" i="6"/>
  <c r="E2649" i="6"/>
  <c r="E2643" i="6"/>
  <c r="E2639" i="6"/>
  <c r="E2633" i="6"/>
  <c r="E2627" i="6"/>
  <c r="E2623" i="6"/>
  <c r="E2617" i="6"/>
  <c r="E2611" i="6"/>
  <c r="E2607" i="6"/>
  <c r="E2601" i="6"/>
  <c r="E2595" i="6"/>
  <c r="E2591" i="6"/>
  <c r="E2585" i="6"/>
  <c r="E2579" i="6"/>
  <c r="E2575" i="6"/>
  <c r="E2569" i="6"/>
  <c r="E2563" i="6"/>
  <c r="E2559" i="6"/>
  <c r="E2553" i="6"/>
  <c r="E2547" i="6"/>
  <c r="E2543" i="6"/>
  <c r="E2537" i="6"/>
  <c r="E2531" i="6"/>
  <c r="E2527" i="6"/>
  <c r="E2521" i="6"/>
  <c r="E2515" i="6"/>
  <c r="E2511" i="6"/>
  <c r="E2505" i="6"/>
  <c r="E2499" i="6"/>
  <c r="E2495" i="6"/>
  <c r="E2489" i="6"/>
  <c r="E2483" i="6"/>
  <c r="E2479" i="6"/>
  <c r="E2473" i="6"/>
  <c r="E2467" i="6"/>
  <c r="E2463" i="6"/>
  <c r="E2457" i="6"/>
  <c r="E2451" i="6"/>
  <c r="E2447" i="6"/>
  <c r="E2441" i="6"/>
  <c r="E2435" i="6"/>
  <c r="E2431" i="6"/>
  <c r="E2425" i="6"/>
  <c r="E2419" i="6"/>
  <c r="E2415" i="6"/>
  <c r="E2409" i="6"/>
  <c r="E2403" i="6"/>
  <c r="E2399" i="6"/>
  <c r="E2393" i="6"/>
  <c r="E2387" i="6"/>
  <c r="E2383" i="6"/>
  <c r="E2377" i="6"/>
  <c r="E2371" i="6"/>
  <c r="E2367" i="6"/>
  <c r="E2361" i="6"/>
  <c r="E2355" i="6"/>
  <c r="E2351" i="6"/>
  <c r="E2345" i="6"/>
  <c r="E2339" i="6"/>
  <c r="E2335" i="6"/>
  <c r="E2329" i="6"/>
  <c r="E2323" i="6"/>
  <c r="E2319" i="6"/>
  <c r="E2313" i="6"/>
  <c r="E2307" i="6"/>
  <c r="E2303" i="6"/>
  <c r="E2283" i="6"/>
  <c r="E2279" i="6"/>
  <c r="E2273" i="6"/>
  <c r="E2269" i="6"/>
  <c r="E2266" i="6"/>
  <c r="E2256" i="6"/>
  <c r="E2249" i="6"/>
  <c r="E2243" i="6"/>
  <c r="E2239" i="6"/>
  <c r="E2219" i="6"/>
  <c r="E2215" i="6"/>
  <c r="E2209" i="6"/>
  <c r="E2205" i="6"/>
  <c r="E2202" i="6"/>
  <c r="E2192" i="6"/>
  <c r="E2185" i="6"/>
  <c r="E2179" i="6"/>
  <c r="E2175" i="6"/>
  <c r="E2155" i="6"/>
  <c r="E2151" i="6"/>
  <c r="E2145" i="6"/>
  <c r="E2141" i="6"/>
  <c r="E2138" i="6"/>
  <c r="E2131" i="6"/>
  <c r="E2127" i="6"/>
  <c r="E2109" i="6"/>
  <c r="E2090" i="6"/>
  <c r="E2064" i="6"/>
  <c r="E2045" i="6"/>
  <c r="E2026" i="6"/>
  <c r="E2000" i="6"/>
  <c r="E1981" i="6"/>
  <c r="E1962" i="6"/>
  <c r="E1936" i="6"/>
  <c r="E1917" i="6"/>
  <c r="E1898" i="6"/>
  <c r="E1872" i="6"/>
  <c r="E1853" i="6"/>
  <c r="E1834" i="6"/>
  <c r="E1808" i="6"/>
  <c r="E1789" i="6"/>
  <c r="E1770" i="6"/>
  <c r="E1747" i="6"/>
  <c r="E1743" i="6"/>
  <c r="E1656" i="6"/>
  <c r="E1649" i="6"/>
  <c r="E1602" i="6"/>
  <c r="E1536" i="6"/>
  <c r="E1529" i="6"/>
  <c r="E1491" i="6"/>
  <c r="E1487" i="6"/>
  <c r="E1459" i="6"/>
  <c r="E1455" i="6"/>
  <c r="E1451" i="6"/>
  <c r="E1447" i="6"/>
  <c r="E1353" i="6"/>
  <c r="E1247" i="6"/>
  <c r="E1240" i="6"/>
  <c r="E1162" i="6"/>
  <c r="E1158" i="6"/>
  <c r="E1154" i="6"/>
  <c r="E1150" i="6"/>
  <c r="E3337" i="6"/>
  <c r="E3334" i="6"/>
  <c r="E3331" i="6"/>
  <c r="E3321" i="6"/>
  <c r="E3318" i="6"/>
  <c r="E3315" i="6"/>
  <c r="E3305" i="6"/>
  <c r="E3302" i="6"/>
  <c r="E3299" i="6"/>
  <c r="E3289" i="6"/>
  <c r="E3286" i="6"/>
  <c r="E3283" i="6"/>
  <c r="E3273" i="6"/>
  <c r="E3270" i="6"/>
  <c r="E3267" i="6"/>
  <c r="E3257" i="6"/>
  <c r="E3254" i="6"/>
  <c r="E3251" i="6"/>
  <c r="E3241" i="6"/>
  <c r="E3238" i="6"/>
  <c r="E3235" i="6"/>
  <c r="E3225" i="6"/>
  <c r="E3222" i="6"/>
  <c r="E3219" i="6"/>
  <c r="E3209" i="6"/>
  <c r="E3206" i="6"/>
  <c r="E3203" i="6"/>
  <c r="E3193" i="6"/>
  <c r="E3190" i="6"/>
  <c r="E3187" i="6"/>
  <c r="E3177" i="6"/>
  <c r="E3174" i="6"/>
  <c r="E3171" i="6"/>
  <c r="E3161" i="6"/>
  <c r="E3158" i="6"/>
  <c r="E3155" i="6"/>
  <c r="E3145" i="6"/>
  <c r="E3142" i="6"/>
  <c r="E3139" i="6"/>
  <c r="E3129" i="6"/>
  <c r="E3126" i="6"/>
  <c r="E3123" i="6"/>
  <c r="E3113" i="6"/>
  <c r="E3110" i="6"/>
  <c r="E3107" i="6"/>
  <c r="E3097" i="6"/>
  <c r="E3094" i="6"/>
  <c r="E3091" i="6"/>
  <c r="E3081" i="6"/>
  <c r="E3078" i="6"/>
  <c r="E3075" i="6"/>
  <c r="E3065" i="6"/>
  <c r="E3062" i="6"/>
  <c r="E3059" i="6"/>
  <c r="E3049" i="6"/>
  <c r="E3046" i="6"/>
  <c r="E3043" i="6"/>
  <c r="E3033" i="6"/>
  <c r="E3030" i="6"/>
  <c r="E3027" i="6"/>
  <c r="E3017" i="6"/>
  <c r="E3014" i="6"/>
  <c r="E3011" i="6"/>
  <c r="E3001" i="6"/>
  <c r="E2998" i="6"/>
  <c r="E2995" i="6"/>
  <c r="E2985" i="6"/>
  <c r="E2982" i="6"/>
  <c r="E2979" i="6"/>
  <c r="E2969" i="6"/>
  <c r="E2966" i="6"/>
  <c r="E2963" i="6"/>
  <c r="E2953" i="6"/>
  <c r="E2950" i="6"/>
  <c r="E2947" i="6"/>
  <c r="E2937" i="6"/>
  <c r="E2934" i="6"/>
  <c r="E2931" i="6"/>
  <c r="E2921" i="6"/>
  <c r="E2918" i="6"/>
  <c r="E2915" i="6"/>
  <c r="E2905" i="6"/>
  <c r="E2902" i="6"/>
  <c r="E2899" i="6"/>
  <c r="E2889" i="6"/>
  <c r="E2886" i="6"/>
  <c r="E2883" i="6"/>
  <c r="E2873" i="6"/>
  <c r="E2870" i="6"/>
  <c r="E2867" i="6"/>
  <c r="E2857" i="6"/>
  <c r="E2854" i="6"/>
  <c r="E2851" i="6"/>
  <c r="E2841" i="6"/>
  <c r="E2838" i="6"/>
  <c r="E2835" i="6"/>
  <c r="E2825" i="6"/>
  <c r="E2822" i="6"/>
  <c r="E2819" i="6"/>
  <c r="E2809" i="6"/>
  <c r="E2806" i="6"/>
  <c r="E2803" i="6"/>
  <c r="E2793" i="6"/>
  <c r="E2790" i="6"/>
  <c r="E2787" i="6"/>
  <c r="E2777" i="6"/>
  <c r="E2774" i="6"/>
  <c r="E2771" i="6"/>
  <c r="E2761" i="6"/>
  <c r="E2758" i="6"/>
  <c r="E2755" i="6"/>
  <c r="E2745" i="6"/>
  <c r="E2742" i="6"/>
  <c r="E2739" i="6"/>
  <c r="E2729" i="6"/>
  <c r="E2726" i="6"/>
  <c r="E2723" i="6"/>
  <c r="E2713" i="6"/>
  <c r="E2710" i="6"/>
  <c r="E2707" i="6"/>
  <c r="E2696" i="6"/>
  <c r="E2693" i="6"/>
  <c r="E2690" i="6"/>
  <c r="E2680" i="6"/>
  <c r="E2677" i="6"/>
  <c r="E2674" i="6"/>
  <c r="E2664" i="6"/>
  <c r="E2661" i="6"/>
  <c r="E2658" i="6"/>
  <c r="E2648" i="6"/>
  <c r="E2645" i="6"/>
  <c r="E2642" i="6"/>
  <c r="E2632" i="6"/>
  <c r="E2629" i="6"/>
  <c r="E2626" i="6"/>
  <c r="E2616" i="6"/>
  <c r="E2613" i="6"/>
  <c r="E2610" i="6"/>
  <c r="E2600" i="6"/>
  <c r="E2597" i="6"/>
  <c r="E2594" i="6"/>
  <c r="E2584" i="6"/>
  <c r="E2581" i="6"/>
  <c r="E2578" i="6"/>
  <c r="E2568" i="6"/>
  <c r="E2565" i="6"/>
  <c r="E2562" i="6"/>
  <c r="E2552" i="6"/>
  <c r="E2549" i="6"/>
  <c r="E2546" i="6"/>
  <c r="E2536" i="6"/>
  <c r="E2533" i="6"/>
  <c r="E2530" i="6"/>
  <c r="E2520" i="6"/>
  <c r="E2517" i="6"/>
  <c r="E2514" i="6"/>
  <c r="E2504" i="6"/>
  <c r="E2501" i="6"/>
  <c r="E2498" i="6"/>
  <c r="E2488" i="6"/>
  <c r="E2485" i="6"/>
  <c r="E2482" i="6"/>
  <c r="E2472" i="6"/>
  <c r="E2469" i="6"/>
  <c r="E2466" i="6"/>
  <c r="E2456" i="6"/>
  <c r="E2453" i="6"/>
  <c r="E2450" i="6"/>
  <c r="E2440" i="6"/>
  <c r="E2437" i="6"/>
  <c r="E2434" i="6"/>
  <c r="E2424" i="6"/>
  <c r="E2421" i="6"/>
  <c r="E2418" i="6"/>
  <c r="E2408" i="6"/>
  <c r="E2405" i="6"/>
  <c r="E2402" i="6"/>
  <c r="E2392" i="6"/>
  <c r="E2389" i="6"/>
  <c r="E2386" i="6"/>
  <c r="E2376" i="6"/>
  <c r="E2373" i="6"/>
  <c r="E2370" i="6"/>
  <c r="E2360" i="6"/>
  <c r="E2357" i="6"/>
  <c r="E2354" i="6"/>
  <c r="E2344" i="6"/>
  <c r="E2341" i="6"/>
  <c r="E2338" i="6"/>
  <c r="E2328" i="6"/>
  <c r="E2325" i="6"/>
  <c r="E2322" i="6"/>
  <c r="E2312" i="6"/>
  <c r="E2299" i="6"/>
  <c r="E2295" i="6"/>
  <c r="E2289" i="6"/>
  <c r="E2285" i="6"/>
  <c r="E2282" i="6"/>
  <c r="E2272" i="6"/>
  <c r="E2265" i="6"/>
  <c r="E2259" i="6"/>
  <c r="E2255" i="6"/>
  <c r="E2235" i="6"/>
  <c r="E2231" i="6"/>
  <c r="E2225" i="6"/>
  <c r="E2221" i="6"/>
  <c r="E2218" i="6"/>
  <c r="E2208" i="6"/>
  <c r="E2201" i="6"/>
  <c r="E2195" i="6"/>
  <c r="E2191" i="6"/>
  <c r="E2171" i="6"/>
  <c r="E2167" i="6"/>
  <c r="E2161" i="6"/>
  <c r="E2157" i="6"/>
  <c r="E2154" i="6"/>
  <c r="E2144" i="6"/>
  <c r="E2137" i="6"/>
  <c r="E2112" i="6"/>
  <c r="E2093" i="6"/>
  <c r="E2074" i="6"/>
  <c r="E2048" i="6"/>
  <c r="E2029" i="6"/>
  <c r="E2010" i="6"/>
  <c r="E1984" i="6"/>
  <c r="E1965" i="6"/>
  <c r="E1946" i="6"/>
  <c r="E1920" i="6"/>
  <c r="E1901" i="6"/>
  <c r="E1882" i="6"/>
  <c r="E1856" i="6"/>
  <c r="E1837" i="6"/>
  <c r="E1818" i="6"/>
  <c r="E1792" i="6"/>
  <c r="E1773" i="6"/>
  <c r="E1720" i="6"/>
  <c r="E1713" i="6"/>
  <c r="E1666" i="6"/>
  <c r="E1609" i="6"/>
  <c r="E1605" i="6"/>
  <c r="E1375" i="6"/>
  <c r="E1368" i="6"/>
  <c r="E1306" i="6"/>
  <c r="E1302" i="6"/>
  <c r="E1266" i="6"/>
  <c r="E1262" i="6"/>
  <c r="E1047" i="6"/>
  <c r="E1040" i="6"/>
  <c r="E3346" i="6"/>
  <c r="E3340" i="6"/>
  <c r="E3336" i="6"/>
  <c r="E3330" i="6"/>
  <c r="E3324" i="6"/>
  <c r="E3320" i="6"/>
  <c r="E3314" i="6"/>
  <c r="E3308" i="6"/>
  <c r="E3304" i="6"/>
  <c r="E3298" i="6"/>
  <c r="E3292" i="6"/>
  <c r="E3288" i="6"/>
  <c r="E3282" i="6"/>
  <c r="E3276" i="6"/>
  <c r="E3272" i="6"/>
  <c r="E3266" i="6"/>
  <c r="E3260" i="6"/>
  <c r="E3256" i="6"/>
  <c r="E3250" i="6"/>
  <c r="E3244" i="6"/>
  <c r="E3240" i="6"/>
  <c r="E3234" i="6"/>
  <c r="E3228" i="6"/>
  <c r="E3224" i="6"/>
  <c r="E3218" i="6"/>
  <c r="E3212" i="6"/>
  <c r="E3208" i="6"/>
  <c r="E3202" i="6"/>
  <c r="E3196" i="6"/>
  <c r="E3192" i="6"/>
  <c r="E3186" i="6"/>
  <c r="E3180" i="6"/>
  <c r="E3176" i="6"/>
  <c r="E3170" i="6"/>
  <c r="E3164" i="6"/>
  <c r="E3160" i="6"/>
  <c r="E3154" i="6"/>
  <c r="E3148" i="6"/>
  <c r="E3144" i="6"/>
  <c r="E3138" i="6"/>
  <c r="E3132" i="6"/>
  <c r="E3128" i="6"/>
  <c r="E3122" i="6"/>
  <c r="E3116" i="6"/>
  <c r="E3112" i="6"/>
  <c r="E3106" i="6"/>
  <c r="E3100" i="6"/>
  <c r="E3096" i="6"/>
  <c r="E3090" i="6"/>
  <c r="E3084" i="6"/>
  <c r="E3080" i="6"/>
  <c r="E3074" i="6"/>
  <c r="E3068" i="6"/>
  <c r="E3064" i="6"/>
  <c r="E3058" i="6"/>
  <c r="E3052" i="6"/>
  <c r="E3048" i="6"/>
  <c r="E3042" i="6"/>
  <c r="E3036" i="6"/>
  <c r="E3032" i="6"/>
  <c r="E3026" i="6"/>
  <c r="E3020" i="6"/>
  <c r="E3016" i="6"/>
  <c r="E3010" i="6"/>
  <c r="E3004" i="6"/>
  <c r="E3000" i="6"/>
  <c r="E2994" i="6"/>
  <c r="E2988" i="6"/>
  <c r="E2984" i="6"/>
  <c r="E2978" i="6"/>
  <c r="E2972" i="6"/>
  <c r="E2968" i="6"/>
  <c r="E2962" i="6"/>
  <c r="E2956" i="6"/>
  <c r="E2952" i="6"/>
  <c r="E2946" i="6"/>
  <c r="E2940" i="6"/>
  <c r="E2936" i="6"/>
  <c r="E2930" i="6"/>
  <c r="E2924" i="6"/>
  <c r="E2920" i="6"/>
  <c r="E2914" i="6"/>
  <c r="E2908" i="6"/>
  <c r="E2904" i="6"/>
  <c r="E2898" i="6"/>
  <c r="E2892" i="6"/>
  <c r="E2888" i="6"/>
  <c r="E2882" i="6"/>
  <c r="E2876" i="6"/>
  <c r="E2872" i="6"/>
  <c r="E2866" i="6"/>
  <c r="E2860" i="6"/>
  <c r="E2856" i="6"/>
  <c r="E2850" i="6"/>
  <c r="E2844" i="6"/>
  <c r="E2840" i="6"/>
  <c r="E2834" i="6"/>
  <c r="E2828" i="6"/>
  <c r="E2824" i="6"/>
  <c r="E2818" i="6"/>
  <c r="E2812" i="6"/>
  <c r="E2808" i="6"/>
  <c r="E2802" i="6"/>
  <c r="E2796" i="6"/>
  <c r="E2792" i="6"/>
  <c r="E2786" i="6"/>
  <c r="E2780" i="6"/>
  <c r="E2776" i="6"/>
  <c r="E2770" i="6"/>
  <c r="E2764" i="6"/>
  <c r="E2760" i="6"/>
  <c r="E2754" i="6"/>
  <c r="E2748" i="6"/>
  <c r="E2744" i="6"/>
  <c r="E2738" i="6"/>
  <c r="E2732" i="6"/>
  <c r="E2728" i="6"/>
  <c r="E2722" i="6"/>
  <c r="E2716" i="6"/>
  <c r="E2712" i="6"/>
  <c r="E2706" i="6"/>
  <c r="E2699" i="6"/>
  <c r="E2695" i="6"/>
  <c r="E2689" i="6"/>
  <c r="E2683" i="6"/>
  <c r="E2679" i="6"/>
  <c r="E2673" i="6"/>
  <c r="E2667" i="6"/>
  <c r="E2663" i="6"/>
  <c r="E2657" i="6"/>
  <c r="E2651" i="6"/>
  <c r="E2647" i="6"/>
  <c r="E2641" i="6"/>
  <c r="E2635" i="6"/>
  <c r="E2631" i="6"/>
  <c r="E2625" i="6"/>
  <c r="E2619" i="6"/>
  <c r="E2615" i="6"/>
  <c r="E2609" i="6"/>
  <c r="E2603" i="6"/>
  <c r="E2599" i="6"/>
  <c r="E2593" i="6"/>
  <c r="E2587" i="6"/>
  <c r="E2583" i="6"/>
  <c r="E2577" i="6"/>
  <c r="E2571" i="6"/>
  <c r="E2567" i="6"/>
  <c r="E2561" i="6"/>
  <c r="E2555" i="6"/>
  <c r="E2551" i="6"/>
  <c r="E2545" i="6"/>
  <c r="E2539" i="6"/>
  <c r="E2535" i="6"/>
  <c r="E2529" i="6"/>
  <c r="E2523" i="6"/>
  <c r="E2519" i="6"/>
  <c r="E2513" i="6"/>
  <c r="E2507" i="6"/>
  <c r="E2503" i="6"/>
  <c r="E2497" i="6"/>
  <c r="E2491" i="6"/>
  <c r="E2487" i="6"/>
  <c r="E2481" i="6"/>
  <c r="E2475" i="6"/>
  <c r="E2471" i="6"/>
  <c r="E2465" i="6"/>
  <c r="E2459" i="6"/>
  <c r="E2455" i="6"/>
  <c r="E2449" i="6"/>
  <c r="E2443" i="6"/>
  <c r="E2439" i="6"/>
  <c r="E2433" i="6"/>
  <c r="E2427" i="6"/>
  <c r="E2423" i="6"/>
  <c r="E2417" i="6"/>
  <c r="E2411" i="6"/>
  <c r="E2407" i="6"/>
  <c r="E2401" i="6"/>
  <c r="E2395" i="6"/>
  <c r="E2391" i="6"/>
  <c r="E2385" i="6"/>
  <c r="E2379" i="6"/>
  <c r="E2375" i="6"/>
  <c r="E2369" i="6"/>
  <c r="E2363" i="6"/>
  <c r="E2359" i="6"/>
  <c r="E2353" i="6"/>
  <c r="E2347" i="6"/>
  <c r="E2343" i="6"/>
  <c r="E2337" i="6"/>
  <c r="E2331" i="6"/>
  <c r="E2327" i="6"/>
  <c r="E2321" i="6"/>
  <c r="E2315" i="6"/>
  <c r="E2311" i="6"/>
  <c r="E2305" i="6"/>
  <c r="E2301" i="6"/>
  <c r="E2298" i="6"/>
  <c r="E2288" i="6"/>
  <c r="E2281" i="6"/>
  <c r="E2275" i="6"/>
  <c r="E2271" i="6"/>
  <c r="E2251" i="6"/>
  <c r="E2247" i="6"/>
  <c r="E2241" i="6"/>
  <c r="E2237" i="6"/>
  <c r="E2234" i="6"/>
  <c r="E2224" i="6"/>
  <c r="E2217" i="6"/>
  <c r="E2211" i="6"/>
  <c r="E2207" i="6"/>
  <c r="E2187" i="6"/>
  <c r="E2183" i="6"/>
  <c r="E2177" i="6"/>
  <c r="E2173" i="6"/>
  <c r="E2170" i="6"/>
  <c r="E2160" i="6"/>
  <c r="E2153" i="6"/>
  <c r="E2147" i="6"/>
  <c r="E2143" i="6"/>
  <c r="E2125" i="6"/>
  <c r="E2122" i="6"/>
  <c r="E2115" i="6"/>
  <c r="E2111" i="6"/>
  <c r="E2096" i="6"/>
  <c r="E2077" i="6"/>
  <c r="E2058" i="6"/>
  <c r="E2032" i="6"/>
  <c r="E2013" i="6"/>
  <c r="E1994" i="6"/>
  <c r="E1968" i="6"/>
  <c r="E1949" i="6"/>
  <c r="E1930" i="6"/>
  <c r="E1904" i="6"/>
  <c r="E1885" i="6"/>
  <c r="E1866" i="6"/>
  <c r="E1840" i="6"/>
  <c r="E1821" i="6"/>
  <c r="E1802" i="6"/>
  <c r="E1776" i="6"/>
  <c r="E1757" i="6"/>
  <c r="E1730" i="6"/>
  <c r="E1673" i="6"/>
  <c r="E1669" i="6"/>
  <c r="E1643" i="6"/>
  <c r="E1639" i="6"/>
  <c r="E1619" i="6"/>
  <c r="E1615" i="6"/>
  <c r="E1504" i="6"/>
  <c r="E1497" i="6"/>
  <c r="E1434" i="6"/>
  <c r="E1394" i="6"/>
  <c r="E1390" i="6"/>
  <c r="E1192" i="6"/>
  <c r="E1188" i="6"/>
  <c r="E1089" i="6"/>
  <c r="E2105" i="6"/>
  <c r="E2099" i="6"/>
  <c r="E2095" i="6"/>
  <c r="E2089" i="6"/>
  <c r="E2083" i="6"/>
  <c r="E2079" i="6"/>
  <c r="E2073" i="6"/>
  <c r="E2067" i="6"/>
  <c r="E2063" i="6"/>
  <c r="E2057" i="6"/>
  <c r="E2051" i="6"/>
  <c r="E2047" i="6"/>
  <c r="E2041" i="6"/>
  <c r="E2035" i="6"/>
  <c r="E2031" i="6"/>
  <c r="E2025" i="6"/>
  <c r="E2019" i="6"/>
  <c r="E2015" i="6"/>
  <c r="E2009" i="6"/>
  <c r="E2003" i="6"/>
  <c r="E1999" i="6"/>
  <c r="E1993" i="6"/>
  <c r="E1987" i="6"/>
  <c r="E1983" i="6"/>
  <c r="E1977" i="6"/>
  <c r="E1971" i="6"/>
  <c r="E1967" i="6"/>
  <c r="E1961" i="6"/>
  <c r="E1955" i="6"/>
  <c r="E1951" i="6"/>
  <c r="E1945" i="6"/>
  <c r="E1939" i="6"/>
  <c r="E1935" i="6"/>
  <c r="E1929" i="6"/>
  <c r="E1923" i="6"/>
  <c r="E1919" i="6"/>
  <c r="E1913" i="6"/>
  <c r="E1907" i="6"/>
  <c r="E1903" i="6"/>
  <c r="E1897" i="6"/>
  <c r="E1891" i="6"/>
  <c r="E1887" i="6"/>
  <c r="E1881" i="6"/>
  <c r="E1875" i="6"/>
  <c r="E1871" i="6"/>
  <c r="E1865" i="6"/>
  <c r="E1859" i="6"/>
  <c r="E1855" i="6"/>
  <c r="E1849" i="6"/>
  <c r="E1843" i="6"/>
  <c r="E1839" i="6"/>
  <c r="E1833" i="6"/>
  <c r="E1827" i="6"/>
  <c r="E1823" i="6"/>
  <c r="E1817" i="6"/>
  <c r="E1811" i="6"/>
  <c r="E1807" i="6"/>
  <c r="E1801" i="6"/>
  <c r="E1795" i="6"/>
  <c r="E1791" i="6"/>
  <c r="E1785" i="6"/>
  <c r="E1779" i="6"/>
  <c r="E1775" i="6"/>
  <c r="E1769" i="6"/>
  <c r="E1763" i="6"/>
  <c r="E1759" i="6"/>
  <c r="E1753" i="6"/>
  <c r="E1749" i="6"/>
  <c r="E1746" i="6"/>
  <c r="E1736" i="6"/>
  <c r="E1729" i="6"/>
  <c r="E1723" i="6"/>
  <c r="E1719" i="6"/>
  <c r="E1699" i="6"/>
  <c r="E1695" i="6"/>
  <c r="E1689" i="6"/>
  <c r="E1685" i="6"/>
  <c r="E1682" i="6"/>
  <c r="E1672" i="6"/>
  <c r="E1665" i="6"/>
  <c r="E1659" i="6"/>
  <c r="E1655" i="6"/>
  <c r="E1635" i="6"/>
  <c r="E1631" i="6"/>
  <c r="E1625" i="6"/>
  <c r="E1621" i="6"/>
  <c r="E1618" i="6"/>
  <c r="E1608" i="6"/>
  <c r="E1601" i="6"/>
  <c r="E1595" i="6"/>
  <c r="E1591" i="6"/>
  <c r="E1563" i="6"/>
  <c r="E1559" i="6"/>
  <c r="E1553" i="6"/>
  <c r="E1549" i="6"/>
  <c r="E1546" i="6"/>
  <c r="E1539" i="6"/>
  <c r="E1535" i="6"/>
  <c r="E1521" i="6"/>
  <c r="E1517" i="6"/>
  <c r="E1472" i="6"/>
  <c r="E1465" i="6"/>
  <c r="E1450" i="6"/>
  <c r="E1440" i="6"/>
  <c r="E1433" i="6"/>
  <c r="E1426" i="6"/>
  <c r="E1422" i="6"/>
  <c r="E1407" i="6"/>
  <c r="E1400" i="6"/>
  <c r="E1385" i="6"/>
  <c r="E1360" i="6"/>
  <c r="E1356" i="6"/>
  <c r="E1338" i="6"/>
  <c r="E1334" i="6"/>
  <c r="E1298" i="6"/>
  <c r="E1294" i="6"/>
  <c r="E1279" i="6"/>
  <c r="E1272" i="6"/>
  <c r="E1257" i="6"/>
  <c r="E1232" i="6"/>
  <c r="E1202" i="6"/>
  <c r="E1198" i="6"/>
  <c r="E1111" i="6"/>
  <c r="E1104" i="6"/>
  <c r="E1066" i="6"/>
  <c r="E1062" i="6"/>
  <c r="E2309" i="6"/>
  <c r="E2306" i="6"/>
  <c r="E2296" i="6"/>
  <c r="E2293" i="6"/>
  <c r="E2290" i="6"/>
  <c r="E2280" i="6"/>
  <c r="E2277" i="6"/>
  <c r="E2274" i="6"/>
  <c r="E2264" i="6"/>
  <c r="E2261" i="6"/>
  <c r="E2258" i="6"/>
  <c r="E2248" i="6"/>
  <c r="E2245" i="6"/>
  <c r="E2242" i="6"/>
  <c r="E2232" i="6"/>
  <c r="E2229" i="6"/>
  <c r="E2226" i="6"/>
  <c r="E2216" i="6"/>
  <c r="E2213" i="6"/>
  <c r="E2210" i="6"/>
  <c r="E2200" i="6"/>
  <c r="E2197" i="6"/>
  <c r="E2194" i="6"/>
  <c r="E2184" i="6"/>
  <c r="E2181" i="6"/>
  <c r="E2178" i="6"/>
  <c r="E2168" i="6"/>
  <c r="E2165" i="6"/>
  <c r="E2162" i="6"/>
  <c r="E2152" i="6"/>
  <c r="E2149" i="6"/>
  <c r="E2146" i="6"/>
  <c r="E2136" i="6"/>
  <c r="E2133" i="6"/>
  <c r="E2130" i="6"/>
  <c r="E2120" i="6"/>
  <c r="E2117" i="6"/>
  <c r="E2114" i="6"/>
  <c r="E2104" i="6"/>
  <c r="E2101" i="6"/>
  <c r="E2098" i="6"/>
  <c r="E2088" i="6"/>
  <c r="E2085" i="6"/>
  <c r="E2082" i="6"/>
  <c r="E2072" i="6"/>
  <c r="E2069" i="6"/>
  <c r="E2066" i="6"/>
  <c r="E2056" i="6"/>
  <c r="E2053" i="6"/>
  <c r="E2050" i="6"/>
  <c r="E2040" i="6"/>
  <c r="E2037" i="6"/>
  <c r="E2034" i="6"/>
  <c r="E2024" i="6"/>
  <c r="E2021" i="6"/>
  <c r="E2018" i="6"/>
  <c r="E2008" i="6"/>
  <c r="E2005" i="6"/>
  <c r="E2002" i="6"/>
  <c r="E1992" i="6"/>
  <c r="E1989" i="6"/>
  <c r="E1986" i="6"/>
  <c r="E1976" i="6"/>
  <c r="E1973" i="6"/>
  <c r="E1970" i="6"/>
  <c r="E1960" i="6"/>
  <c r="E1957" i="6"/>
  <c r="E1954" i="6"/>
  <c r="E1944" i="6"/>
  <c r="E1941" i="6"/>
  <c r="E1938" i="6"/>
  <c r="E1928" i="6"/>
  <c r="E1925" i="6"/>
  <c r="E1922" i="6"/>
  <c r="E1912" i="6"/>
  <c r="E1909" i="6"/>
  <c r="E1906" i="6"/>
  <c r="E1896" i="6"/>
  <c r="E1893" i="6"/>
  <c r="E1890" i="6"/>
  <c r="E1880" i="6"/>
  <c r="E1877" i="6"/>
  <c r="E1874" i="6"/>
  <c r="E1864" i="6"/>
  <c r="E1861" i="6"/>
  <c r="E1858" i="6"/>
  <c r="E1848" i="6"/>
  <c r="E1845" i="6"/>
  <c r="E1842" i="6"/>
  <c r="E1832" i="6"/>
  <c r="E1829" i="6"/>
  <c r="E1826" i="6"/>
  <c r="E1816" i="6"/>
  <c r="E1813" i="6"/>
  <c r="E1810" i="6"/>
  <c r="E1800" i="6"/>
  <c r="E1797" i="6"/>
  <c r="E1794" i="6"/>
  <c r="E1784" i="6"/>
  <c r="E1781" i="6"/>
  <c r="E1778" i="6"/>
  <c r="E1768" i="6"/>
  <c r="E1765" i="6"/>
  <c r="E1762" i="6"/>
  <c r="E1752" i="6"/>
  <c r="E1745" i="6"/>
  <c r="E1739" i="6"/>
  <c r="E1735" i="6"/>
  <c r="E1715" i="6"/>
  <c r="E1711" i="6"/>
  <c r="E1705" i="6"/>
  <c r="E1701" i="6"/>
  <c r="E1698" i="6"/>
  <c r="E1688" i="6"/>
  <c r="E1681" i="6"/>
  <c r="E1675" i="6"/>
  <c r="E1671" i="6"/>
  <c r="E1651" i="6"/>
  <c r="E1647" i="6"/>
  <c r="E1641" i="6"/>
  <c r="E1637" i="6"/>
  <c r="E1634" i="6"/>
  <c r="E1624" i="6"/>
  <c r="E1617" i="6"/>
  <c r="E1611" i="6"/>
  <c r="E1607" i="6"/>
  <c r="E1587" i="6"/>
  <c r="E1583" i="6"/>
  <c r="E1579" i="6"/>
  <c r="E1575" i="6"/>
  <c r="E1569" i="6"/>
  <c r="E1565" i="6"/>
  <c r="E1562" i="6"/>
  <c r="E1552" i="6"/>
  <c r="E1545" i="6"/>
  <c r="E1531" i="6"/>
  <c r="E1527" i="6"/>
  <c r="E1499" i="6"/>
  <c r="E1495" i="6"/>
  <c r="E1489" i="6"/>
  <c r="E1485" i="6"/>
  <c r="E1482" i="6"/>
  <c r="E1475" i="6"/>
  <c r="E1471" i="6"/>
  <c r="E1457" i="6"/>
  <c r="E1453" i="6"/>
  <c r="E1417" i="6"/>
  <c r="E1392" i="6"/>
  <c r="E1388" i="6"/>
  <c r="E1370" i="6"/>
  <c r="E1366" i="6"/>
  <c r="E1330" i="6"/>
  <c r="E1326" i="6"/>
  <c r="E1311" i="6"/>
  <c r="E1304" i="6"/>
  <c r="E1289" i="6"/>
  <c r="E1264" i="6"/>
  <c r="E1260" i="6"/>
  <c r="E1242" i="6"/>
  <c r="E1238" i="6"/>
  <c r="E1194" i="6"/>
  <c r="E1190" i="6"/>
  <c r="E1160" i="6"/>
  <c r="E1156" i="6"/>
  <c r="E1130" i="6"/>
  <c r="E1126" i="6"/>
  <c r="E1042" i="6"/>
  <c r="E1038" i="6"/>
  <c r="E1000" i="6"/>
  <c r="E996" i="6"/>
  <c r="E992" i="6"/>
  <c r="E988" i="6"/>
  <c r="E2129" i="6"/>
  <c r="E2123" i="6"/>
  <c r="E2119" i="6"/>
  <c r="E2113" i="6"/>
  <c r="E2107" i="6"/>
  <c r="E2103" i="6"/>
  <c r="E2097" i="6"/>
  <c r="E2091" i="6"/>
  <c r="E2087" i="6"/>
  <c r="E2081" i="6"/>
  <c r="E2075" i="6"/>
  <c r="E2071" i="6"/>
  <c r="E2065" i="6"/>
  <c r="E2059" i="6"/>
  <c r="E2055" i="6"/>
  <c r="E2049" i="6"/>
  <c r="E2043" i="6"/>
  <c r="E2039" i="6"/>
  <c r="E2033" i="6"/>
  <c r="E2027" i="6"/>
  <c r="E2023" i="6"/>
  <c r="E2017" i="6"/>
  <c r="E2011" i="6"/>
  <c r="E2007" i="6"/>
  <c r="E2001" i="6"/>
  <c r="E1995" i="6"/>
  <c r="E1991" i="6"/>
  <c r="E1985" i="6"/>
  <c r="E1979" i="6"/>
  <c r="E1975" i="6"/>
  <c r="E1969" i="6"/>
  <c r="E1963" i="6"/>
  <c r="E1959" i="6"/>
  <c r="E1953" i="6"/>
  <c r="E1947" i="6"/>
  <c r="E1943" i="6"/>
  <c r="E1937" i="6"/>
  <c r="E1931" i="6"/>
  <c r="E1927" i="6"/>
  <c r="E1921" i="6"/>
  <c r="E1915" i="6"/>
  <c r="E1911" i="6"/>
  <c r="E1905" i="6"/>
  <c r="E1899" i="6"/>
  <c r="E1895" i="6"/>
  <c r="E1889" i="6"/>
  <c r="E1883" i="6"/>
  <c r="E1879" i="6"/>
  <c r="E1873" i="6"/>
  <c r="E1867" i="6"/>
  <c r="E1863" i="6"/>
  <c r="E1857" i="6"/>
  <c r="E1851" i="6"/>
  <c r="E1847" i="6"/>
  <c r="E1841" i="6"/>
  <c r="E1835" i="6"/>
  <c r="E1831" i="6"/>
  <c r="E1825" i="6"/>
  <c r="E1819" i="6"/>
  <c r="E1815" i="6"/>
  <c r="E1809" i="6"/>
  <c r="E1803" i="6"/>
  <c r="E1799" i="6"/>
  <c r="E1793" i="6"/>
  <c r="E1787" i="6"/>
  <c r="E1783" i="6"/>
  <c r="E1777" i="6"/>
  <c r="E1771" i="6"/>
  <c r="E1767" i="6"/>
  <c r="E1761" i="6"/>
  <c r="E1755" i="6"/>
  <c r="E1751" i="6"/>
  <c r="E1731" i="6"/>
  <c r="E1727" i="6"/>
  <c r="E1721" i="6"/>
  <c r="E1717" i="6"/>
  <c r="E1714" i="6"/>
  <c r="E1704" i="6"/>
  <c r="E1697" i="6"/>
  <c r="E1691" i="6"/>
  <c r="E1687" i="6"/>
  <c r="E1667" i="6"/>
  <c r="E1663" i="6"/>
  <c r="E1657" i="6"/>
  <c r="E1653" i="6"/>
  <c r="E1650" i="6"/>
  <c r="E1640" i="6"/>
  <c r="E1633" i="6"/>
  <c r="E1627" i="6"/>
  <c r="E1623" i="6"/>
  <c r="E1603" i="6"/>
  <c r="E1599" i="6"/>
  <c r="E1593" i="6"/>
  <c r="E1589" i="6"/>
  <c r="E1586" i="6"/>
  <c r="E1578" i="6"/>
  <c r="E1568" i="6"/>
  <c r="E1561" i="6"/>
  <c r="E1555" i="6"/>
  <c r="E1551" i="6"/>
  <c r="E1523" i="6"/>
  <c r="E1519" i="6"/>
  <c r="E1515" i="6"/>
  <c r="E1511" i="6"/>
  <c r="E1505" i="6"/>
  <c r="E1501" i="6"/>
  <c r="E1498" i="6"/>
  <c r="E1488" i="6"/>
  <c r="E1481" i="6"/>
  <c r="E1467" i="6"/>
  <c r="E1463" i="6"/>
  <c r="E1435" i="6"/>
  <c r="E1431" i="6"/>
  <c r="E1424" i="6"/>
  <c r="E1420" i="6"/>
  <c r="E1402" i="6"/>
  <c r="E1398" i="6"/>
  <c r="E1362" i="6"/>
  <c r="E1358" i="6"/>
  <c r="E1343" i="6"/>
  <c r="E1336" i="6"/>
  <c r="E1321" i="6"/>
  <c r="E1296" i="6"/>
  <c r="E1292" i="6"/>
  <c r="E1274" i="6"/>
  <c r="E1270" i="6"/>
  <c r="E1234" i="6"/>
  <c r="E1230" i="6"/>
  <c r="E1207" i="6"/>
  <c r="E1200" i="6"/>
  <c r="E1185" i="6"/>
  <c r="E1178" i="6"/>
  <c r="E1174" i="6"/>
  <c r="E1144" i="6"/>
  <c r="E1106" i="6"/>
  <c r="E1102" i="6"/>
  <c r="E1064" i="6"/>
  <c r="E1060" i="6"/>
  <c r="E1025" i="6"/>
  <c r="E1423" i="6"/>
  <c r="E1416" i="6"/>
  <c r="E1410" i="6"/>
  <c r="E1406" i="6"/>
  <c r="E1386" i="6"/>
  <c r="E1382" i="6"/>
  <c r="E1376" i="6"/>
  <c r="E1372" i="6"/>
  <c r="E1369" i="6"/>
  <c r="E1359" i="6"/>
  <c r="E1352" i="6"/>
  <c r="E1346" i="6"/>
  <c r="E1342" i="6"/>
  <c r="E1322" i="6"/>
  <c r="E1318" i="6"/>
  <c r="E1312" i="6"/>
  <c r="E1308" i="6"/>
  <c r="E1305" i="6"/>
  <c r="E1295" i="6"/>
  <c r="E1288" i="6"/>
  <c r="E1282" i="6"/>
  <c r="E1278" i="6"/>
  <c r="E1258" i="6"/>
  <c r="E1254" i="6"/>
  <c r="E1248" i="6"/>
  <c r="E1244" i="6"/>
  <c r="E1241" i="6"/>
  <c r="E1231" i="6"/>
  <c r="E1224" i="6"/>
  <c r="E1220" i="6"/>
  <c r="E1175" i="6"/>
  <c r="E1168" i="6"/>
  <c r="E1153" i="6"/>
  <c r="E1143" i="6"/>
  <c r="E1136" i="6"/>
  <c r="E1121" i="6"/>
  <c r="E1096" i="6"/>
  <c r="E1092" i="6"/>
  <c r="E1074" i="6"/>
  <c r="E1070" i="6"/>
  <c r="E1034" i="6"/>
  <c r="E1030" i="6"/>
  <c r="E1015" i="6"/>
  <c r="E1008" i="6"/>
  <c r="E984" i="6"/>
  <c r="E980" i="6"/>
  <c r="E976" i="6"/>
  <c r="E972" i="6"/>
  <c r="E968" i="6"/>
  <c r="E964" i="6"/>
  <c r="E960" i="6"/>
  <c r="E956" i="6"/>
  <c r="E952" i="6"/>
  <c r="E948" i="6"/>
  <c r="E944" i="6"/>
  <c r="E940" i="6"/>
  <c r="E936" i="6"/>
  <c r="E932" i="6"/>
  <c r="E928" i="6"/>
  <c r="E924" i="6"/>
  <c r="E920" i="6"/>
  <c r="E916" i="6"/>
  <c r="E912" i="6"/>
  <c r="E908" i="6"/>
  <c r="E904" i="6"/>
  <c r="E900" i="6"/>
  <c r="E896" i="6"/>
  <c r="E892" i="6"/>
  <c r="E888" i="6"/>
  <c r="E884" i="6"/>
  <c r="E880" i="6"/>
  <c r="E876" i="6"/>
  <c r="E872" i="6"/>
  <c r="E868" i="6"/>
  <c r="E864" i="6"/>
  <c r="E860" i="6"/>
  <c r="E856" i="6"/>
  <c r="E852" i="6"/>
  <c r="E848" i="6"/>
  <c r="E844" i="6"/>
  <c r="E840" i="6"/>
  <c r="E836" i="6"/>
  <c r="E832" i="6"/>
  <c r="E828" i="6"/>
  <c r="E824" i="6"/>
  <c r="E820" i="6"/>
  <c r="E816" i="6"/>
  <c r="E812" i="6"/>
  <c r="E808" i="6"/>
  <c r="E804" i="6"/>
  <c r="E800" i="6"/>
  <c r="E796" i="6"/>
  <c r="E792" i="6"/>
  <c r="E788" i="6"/>
  <c r="E784" i="6"/>
  <c r="E780" i="6"/>
  <c r="E776" i="6"/>
  <c r="E772" i="6"/>
  <c r="E768" i="6"/>
  <c r="E764" i="6"/>
  <c r="E760" i="6"/>
  <c r="E756" i="6"/>
  <c r="E752" i="6"/>
  <c r="E748" i="6"/>
  <c r="E744" i="6"/>
  <c r="E740" i="6"/>
  <c r="E736" i="6"/>
  <c r="E732" i="6"/>
  <c r="E728" i="6"/>
  <c r="E724" i="6"/>
  <c r="E720" i="6"/>
  <c r="E716" i="6"/>
  <c r="E712" i="6"/>
  <c r="E708" i="6"/>
  <c r="E704" i="6"/>
  <c r="E700" i="6"/>
  <c r="E696" i="6"/>
  <c r="E692" i="6"/>
  <c r="E688" i="6"/>
  <c r="E684" i="6"/>
  <c r="E680" i="6"/>
  <c r="E676" i="6"/>
  <c r="E672" i="6"/>
  <c r="E668" i="6"/>
  <c r="E664" i="6"/>
  <c r="E660" i="6"/>
  <c r="E656" i="6"/>
  <c r="E652" i="6"/>
  <c r="E648" i="6"/>
  <c r="E644" i="6"/>
  <c r="E640" i="6"/>
  <c r="E636" i="6"/>
  <c r="E632" i="6"/>
  <c r="E628" i="6"/>
  <c r="E624" i="6"/>
  <c r="E620" i="6"/>
  <c r="E616" i="6"/>
  <c r="E612" i="6"/>
  <c r="E608" i="6"/>
  <c r="E604" i="6"/>
  <c r="E600" i="6"/>
  <c r="E596" i="6"/>
  <c r="E592" i="6"/>
  <c r="E588" i="6"/>
  <c r="E584" i="6"/>
  <c r="E580" i="6"/>
  <c r="E576" i="6"/>
  <c r="E572" i="6"/>
  <c r="K572" i="6" s="1"/>
  <c r="E568" i="6"/>
  <c r="E564" i="6"/>
  <c r="E560" i="6"/>
  <c r="E556" i="6"/>
  <c r="K556" i="6" s="1"/>
  <c r="E552" i="6"/>
  <c r="E548" i="6"/>
  <c r="E544" i="6"/>
  <c r="E540" i="6"/>
  <c r="E536" i="6"/>
  <c r="E532" i="6"/>
  <c r="E528" i="6"/>
  <c r="E524" i="6"/>
  <c r="E520" i="6"/>
  <c r="E516" i="6"/>
  <c r="E512" i="6"/>
  <c r="E508" i="6"/>
  <c r="E504" i="6"/>
  <c r="E500" i="6"/>
  <c r="E496" i="6"/>
  <c r="E492" i="6"/>
  <c r="K492" i="6" s="1"/>
  <c r="E488" i="6"/>
  <c r="E484" i="6"/>
  <c r="E480" i="6"/>
  <c r="E476" i="6"/>
  <c r="E472" i="6"/>
  <c r="E468" i="6"/>
  <c r="E464" i="6"/>
  <c r="E460" i="6"/>
  <c r="E456" i="6"/>
  <c r="E452" i="6"/>
  <c r="E448" i="6"/>
  <c r="E444" i="6"/>
  <c r="E440" i="6"/>
  <c r="E436" i="6"/>
  <c r="E432" i="6"/>
  <c r="E428" i="6"/>
  <c r="E424" i="6"/>
  <c r="E420" i="6"/>
  <c r="E416" i="6"/>
  <c r="E412" i="6"/>
  <c r="E408" i="6"/>
  <c r="E404" i="6"/>
  <c r="E400" i="6"/>
  <c r="E396" i="6"/>
  <c r="E392" i="6"/>
  <c r="E388" i="6"/>
  <c r="E384" i="6"/>
  <c r="E380" i="6"/>
  <c r="K380" i="6" s="1"/>
  <c r="E376" i="6"/>
  <c r="E372" i="6"/>
  <c r="E368" i="6"/>
  <c r="E364" i="6"/>
  <c r="K364" i="6" s="1"/>
  <c r="E360" i="6"/>
  <c r="E356" i="6"/>
  <c r="E352" i="6"/>
  <c r="E348" i="6"/>
  <c r="E344" i="6"/>
  <c r="E340" i="6"/>
  <c r="E336" i="6"/>
  <c r="E332" i="6"/>
  <c r="E328" i="6"/>
  <c r="E324" i="6"/>
  <c r="E320" i="6"/>
  <c r="E316" i="6"/>
  <c r="K316" i="6" s="1"/>
  <c r="E312" i="6"/>
  <c r="E308" i="6"/>
  <c r="E1754" i="6"/>
  <c r="E1744" i="6"/>
  <c r="K1744" i="6" s="1"/>
  <c r="E1741" i="6"/>
  <c r="E1738" i="6"/>
  <c r="E1728" i="6"/>
  <c r="E1725" i="6"/>
  <c r="K1725" i="6" s="1"/>
  <c r="E1722" i="6"/>
  <c r="E1712" i="6"/>
  <c r="E1709" i="6"/>
  <c r="E1706" i="6"/>
  <c r="K1706" i="6" s="1"/>
  <c r="E1696" i="6"/>
  <c r="E1693" i="6"/>
  <c r="E1690" i="6"/>
  <c r="E1680" i="6"/>
  <c r="K1680" i="6" s="1"/>
  <c r="E1677" i="6"/>
  <c r="E1674" i="6"/>
  <c r="E1664" i="6"/>
  <c r="E1661" i="6"/>
  <c r="K1661" i="6" s="1"/>
  <c r="E1658" i="6"/>
  <c r="E1648" i="6"/>
  <c r="E1645" i="6"/>
  <c r="E1642" i="6"/>
  <c r="K1642" i="6" s="1"/>
  <c r="E1632" i="6"/>
  <c r="E1629" i="6"/>
  <c r="E1626" i="6"/>
  <c r="E1616" i="6"/>
  <c r="K1616" i="6" s="1"/>
  <c r="E1613" i="6"/>
  <c r="E1610" i="6"/>
  <c r="E1600" i="6"/>
  <c r="E1597" i="6"/>
  <c r="K1597" i="6" s="1"/>
  <c r="E1594" i="6"/>
  <c r="E1584" i="6"/>
  <c r="E1577" i="6"/>
  <c r="E1571" i="6"/>
  <c r="K1571" i="6" s="1"/>
  <c r="E1567" i="6"/>
  <c r="E1547" i="6"/>
  <c r="E1543" i="6"/>
  <c r="E1537" i="6"/>
  <c r="K1537" i="6" s="1"/>
  <c r="E1533" i="6"/>
  <c r="E1530" i="6"/>
  <c r="E1520" i="6"/>
  <c r="E1513" i="6"/>
  <c r="E1507" i="6"/>
  <c r="E1503" i="6"/>
  <c r="E1483" i="6"/>
  <c r="E1479" i="6"/>
  <c r="K1479" i="6" s="1"/>
  <c r="E1473" i="6"/>
  <c r="E1469" i="6"/>
  <c r="E1466" i="6"/>
  <c r="E1456" i="6"/>
  <c r="K1456" i="6" s="1"/>
  <c r="E1449" i="6"/>
  <c r="E1443" i="6"/>
  <c r="E1439" i="6"/>
  <c r="E1418" i="6"/>
  <c r="E1414" i="6"/>
  <c r="E1408" i="6"/>
  <c r="E1404" i="6"/>
  <c r="E1401" i="6"/>
  <c r="E1391" i="6"/>
  <c r="E1384" i="6"/>
  <c r="E1378" i="6"/>
  <c r="E1374" i="6"/>
  <c r="K1374" i="6" s="1"/>
  <c r="E1354" i="6"/>
  <c r="E1350" i="6"/>
  <c r="E1344" i="6"/>
  <c r="E1340" i="6"/>
  <c r="K1340" i="6" s="1"/>
  <c r="E1337" i="6"/>
  <c r="E1327" i="6"/>
  <c r="E1320" i="6"/>
  <c r="E1314" i="6"/>
  <c r="K1314" i="6" s="1"/>
  <c r="E1310" i="6"/>
  <c r="E1290" i="6"/>
  <c r="E1286" i="6"/>
  <c r="E1280" i="6"/>
  <c r="K1280" i="6" s="1"/>
  <c r="E1276" i="6"/>
  <c r="E1273" i="6"/>
  <c r="E1263" i="6"/>
  <c r="E1256" i="6"/>
  <c r="E1250" i="6"/>
  <c r="E1246" i="6"/>
  <c r="E1226" i="6"/>
  <c r="E1222" i="6"/>
  <c r="K1222" i="6" s="1"/>
  <c r="E1218" i="6"/>
  <c r="E1214" i="6"/>
  <c r="E1208" i="6"/>
  <c r="E1204" i="6"/>
  <c r="K1204" i="6" s="1"/>
  <c r="E1201" i="6"/>
  <c r="E1191" i="6"/>
  <c r="E1184" i="6"/>
  <c r="E1170" i="6"/>
  <c r="K1170" i="6" s="1"/>
  <c r="E1166" i="6"/>
  <c r="E1138" i="6"/>
  <c r="E1134" i="6"/>
  <c r="E1098" i="6"/>
  <c r="E1094" i="6"/>
  <c r="E1079" i="6"/>
  <c r="E1072" i="6"/>
  <c r="E1057" i="6"/>
  <c r="K1057" i="6" s="1"/>
  <c r="E1032" i="6"/>
  <c r="E1028" i="6"/>
  <c r="E1010" i="6"/>
  <c r="E1006" i="6"/>
  <c r="K1006" i="6" s="1"/>
  <c r="E1576" i="6"/>
  <c r="E1573" i="6"/>
  <c r="E1570" i="6"/>
  <c r="E1560" i="6"/>
  <c r="K1560" i="6" s="1"/>
  <c r="E1557" i="6"/>
  <c r="E1554" i="6"/>
  <c r="E1544" i="6"/>
  <c r="E1541" i="6"/>
  <c r="K1541" i="6" s="1"/>
  <c r="E1538" i="6"/>
  <c r="E1528" i="6"/>
  <c r="E1525" i="6"/>
  <c r="E1522" i="6"/>
  <c r="E1512" i="6"/>
  <c r="E1509" i="6"/>
  <c r="E1506" i="6"/>
  <c r="E1496" i="6"/>
  <c r="K1496" i="6" s="1"/>
  <c r="E1493" i="6"/>
  <c r="E1490" i="6"/>
  <c r="E1480" i="6"/>
  <c r="E1477" i="6"/>
  <c r="K1477" i="6" s="1"/>
  <c r="E1474" i="6"/>
  <c r="E1464" i="6"/>
  <c r="E1461" i="6"/>
  <c r="E1458" i="6"/>
  <c r="E1448" i="6"/>
  <c r="E1445" i="6"/>
  <c r="E1442" i="6"/>
  <c r="E1432" i="6"/>
  <c r="K1432" i="6" s="1"/>
  <c r="E1428" i="6"/>
  <c r="E1425" i="6"/>
  <c r="E1415" i="6"/>
  <c r="E1412" i="6"/>
  <c r="K1412" i="6" s="1"/>
  <c r="E1409" i="6"/>
  <c r="E1399" i="6"/>
  <c r="E1396" i="6"/>
  <c r="E1393" i="6"/>
  <c r="E1383" i="6"/>
  <c r="E1380" i="6"/>
  <c r="E1377" i="6"/>
  <c r="E1367" i="6"/>
  <c r="K1367" i="6" s="1"/>
  <c r="E1364" i="6"/>
  <c r="E1361" i="6"/>
  <c r="E1351" i="6"/>
  <c r="E1348" i="6"/>
  <c r="K1348" i="6" s="1"/>
  <c r="E1345" i="6"/>
  <c r="E1335" i="6"/>
  <c r="E1332" i="6"/>
  <c r="E1329" i="6"/>
  <c r="E1319" i="6"/>
  <c r="E1316" i="6"/>
  <c r="E1313" i="6"/>
  <c r="E1303" i="6"/>
  <c r="K1303" i="6" s="1"/>
  <c r="E1300" i="6"/>
  <c r="E1297" i="6"/>
  <c r="E1287" i="6"/>
  <c r="E1284" i="6"/>
  <c r="K1284" i="6" s="1"/>
  <c r="E1281" i="6"/>
  <c r="E1271" i="6"/>
  <c r="E1268" i="6"/>
  <c r="E1265" i="6"/>
  <c r="E1255" i="6"/>
  <c r="E1252" i="6"/>
  <c r="E1249" i="6"/>
  <c r="E1239" i="6"/>
  <c r="K1239" i="6" s="1"/>
  <c r="E1236" i="6"/>
  <c r="E1233" i="6"/>
  <c r="E1223" i="6"/>
  <c r="E1216" i="6"/>
  <c r="K1216" i="6" s="1"/>
  <c r="E1210" i="6"/>
  <c r="E1206" i="6"/>
  <c r="E1186" i="6"/>
  <c r="E1182" i="6"/>
  <c r="K1182" i="6" s="1"/>
  <c r="E1176" i="6"/>
  <c r="E1172" i="6"/>
  <c r="E1169" i="6"/>
  <c r="E1159" i="6"/>
  <c r="K1159" i="6" s="1"/>
  <c r="E1152" i="6"/>
  <c r="E1146" i="6"/>
  <c r="E1142" i="6"/>
  <c r="E1122" i="6"/>
  <c r="K1122" i="6" s="1"/>
  <c r="E1118" i="6"/>
  <c r="E1112" i="6"/>
  <c r="E1108" i="6"/>
  <c r="E1105" i="6"/>
  <c r="E1095" i="6"/>
  <c r="E1088" i="6"/>
  <c r="E1082" i="6"/>
  <c r="E1078" i="6"/>
  <c r="K1078" i="6" s="1"/>
  <c r="E1058" i="6"/>
  <c r="E1054" i="6"/>
  <c r="E1048" i="6"/>
  <c r="E1044" i="6"/>
  <c r="K1044" i="6" s="1"/>
  <c r="E1041" i="6"/>
  <c r="E1031" i="6"/>
  <c r="E1024" i="6"/>
  <c r="E1018" i="6"/>
  <c r="K1018" i="6" s="1"/>
  <c r="E1014" i="6"/>
  <c r="E1140" i="6"/>
  <c r="E1137" i="6"/>
  <c r="E1127" i="6"/>
  <c r="K1127" i="6" s="1"/>
  <c r="E1120" i="6"/>
  <c r="E1114" i="6"/>
  <c r="E1110" i="6"/>
  <c r="E1090" i="6"/>
  <c r="K1090" i="6" s="1"/>
  <c r="E1086" i="6"/>
  <c r="E1080" i="6"/>
  <c r="E1076" i="6"/>
  <c r="E1073" i="6"/>
  <c r="E1063" i="6"/>
  <c r="E1056" i="6"/>
  <c r="E1050" i="6"/>
  <c r="E1046" i="6"/>
  <c r="K1046" i="6" s="1"/>
  <c r="E1026" i="6"/>
  <c r="E1022" i="6"/>
  <c r="E1016" i="6"/>
  <c r="E1012" i="6"/>
  <c r="K1012" i="6" s="1"/>
  <c r="E1009" i="6"/>
  <c r="E999" i="6"/>
  <c r="E995" i="6"/>
  <c r="E991" i="6"/>
  <c r="K991" i="6" s="1"/>
  <c r="E987" i="6"/>
  <c r="E983" i="6"/>
  <c r="E979" i="6"/>
  <c r="E975" i="6"/>
  <c r="K975" i="6" s="1"/>
  <c r="E971" i="6"/>
  <c r="E967" i="6"/>
  <c r="E963" i="6"/>
  <c r="E959" i="6"/>
  <c r="K959" i="6" s="1"/>
  <c r="E955" i="6"/>
  <c r="E951" i="6"/>
  <c r="E947" i="6"/>
  <c r="E943" i="6"/>
  <c r="K943" i="6" s="1"/>
  <c r="E939" i="6"/>
  <c r="E935" i="6"/>
  <c r="E931" i="6"/>
  <c r="E927" i="6"/>
  <c r="K927" i="6" s="1"/>
  <c r="E923" i="6"/>
  <c r="E919" i="6"/>
  <c r="E915" i="6"/>
  <c r="E911" i="6"/>
  <c r="K911" i="6" s="1"/>
  <c r="E907" i="6"/>
  <c r="E903" i="6"/>
  <c r="E899" i="6"/>
  <c r="E895" i="6"/>
  <c r="K895" i="6" s="1"/>
  <c r="E891" i="6"/>
  <c r="E887" i="6"/>
  <c r="E883" i="6"/>
  <c r="E879" i="6"/>
  <c r="K879" i="6" s="1"/>
  <c r="E875" i="6"/>
  <c r="E871" i="6"/>
  <c r="E867" i="6"/>
  <c r="E863" i="6"/>
  <c r="K863" i="6" s="1"/>
  <c r="E859" i="6"/>
  <c r="E855" i="6"/>
  <c r="E851" i="6"/>
  <c r="E847" i="6"/>
  <c r="K847" i="6" s="1"/>
  <c r="E843" i="6"/>
  <c r="E839" i="6"/>
  <c r="E835" i="6"/>
  <c r="E831" i="6"/>
  <c r="K831" i="6" s="1"/>
  <c r="E827" i="6"/>
  <c r="E823" i="6"/>
  <c r="E819" i="6"/>
  <c r="E815" i="6"/>
  <c r="K815" i="6" s="1"/>
  <c r="E811" i="6"/>
  <c r="E807" i="6"/>
  <c r="E803" i="6"/>
  <c r="E799" i="6"/>
  <c r="K799" i="6" s="1"/>
  <c r="E795" i="6"/>
  <c r="E791" i="6"/>
  <c r="E787" i="6"/>
  <c r="E783" i="6"/>
  <c r="K783" i="6" s="1"/>
  <c r="E779" i="6"/>
  <c r="E775" i="6"/>
  <c r="E771" i="6"/>
  <c r="E767" i="6"/>
  <c r="K767" i="6" s="1"/>
  <c r="E763" i="6"/>
  <c r="E759" i="6"/>
  <c r="E755" i="6"/>
  <c r="E751" i="6"/>
  <c r="K751" i="6" s="1"/>
  <c r="E747" i="6"/>
  <c r="E743" i="6"/>
  <c r="E739" i="6"/>
  <c r="E735" i="6"/>
  <c r="K735" i="6" s="1"/>
  <c r="E731" i="6"/>
  <c r="E727" i="6"/>
  <c r="E723" i="6"/>
  <c r="E719" i="6"/>
  <c r="K719" i="6" s="1"/>
  <c r="E715" i="6"/>
  <c r="E711" i="6"/>
  <c r="E707" i="6"/>
  <c r="E703" i="6"/>
  <c r="K703" i="6" s="1"/>
  <c r="E699" i="6"/>
  <c r="E695" i="6"/>
  <c r="E691" i="6"/>
  <c r="E687" i="6"/>
  <c r="K687" i="6" s="1"/>
  <c r="E683" i="6"/>
  <c r="E679" i="6"/>
  <c r="E675" i="6"/>
  <c r="E671" i="6"/>
  <c r="K671" i="6" s="1"/>
  <c r="E667" i="6"/>
  <c r="E663" i="6"/>
  <c r="E659" i="6"/>
  <c r="E655" i="6"/>
  <c r="K655" i="6" s="1"/>
  <c r="E651" i="6"/>
  <c r="E647" i="6"/>
  <c r="E643" i="6"/>
  <c r="E639" i="6"/>
  <c r="K639" i="6" s="1"/>
  <c r="E635" i="6"/>
  <c r="E631" i="6"/>
  <c r="E627" i="6"/>
  <c r="E623" i="6"/>
  <c r="K623" i="6" s="1"/>
  <c r="E619" i="6"/>
  <c r="E615" i="6"/>
  <c r="E611" i="6"/>
  <c r="E607" i="6"/>
  <c r="K607" i="6" s="1"/>
  <c r="E603" i="6"/>
  <c r="E599" i="6"/>
  <c r="E595" i="6"/>
  <c r="E591" i="6"/>
  <c r="K591" i="6" s="1"/>
  <c r="E587" i="6"/>
  <c r="E583" i="6"/>
  <c r="E579" i="6"/>
  <c r="E575" i="6"/>
  <c r="K575" i="6" s="1"/>
  <c r="E571" i="6"/>
  <c r="E567" i="6"/>
  <c r="E563" i="6"/>
  <c r="E559" i="6"/>
  <c r="E555" i="6"/>
  <c r="E551" i="6"/>
  <c r="E547" i="6"/>
  <c r="E543" i="6"/>
  <c r="E539" i="6"/>
  <c r="E535" i="6"/>
  <c r="E531" i="6"/>
  <c r="E527" i="6"/>
  <c r="K527" i="6" s="1"/>
  <c r="E523" i="6"/>
  <c r="E519" i="6"/>
  <c r="E515" i="6"/>
  <c r="E511" i="6"/>
  <c r="K511" i="6" s="1"/>
  <c r="E507" i="6"/>
  <c r="E503" i="6"/>
  <c r="E499" i="6"/>
  <c r="E495" i="6"/>
  <c r="K495" i="6" s="1"/>
  <c r="E491" i="6"/>
  <c r="E487" i="6"/>
  <c r="E483" i="6"/>
  <c r="E479" i="6"/>
  <c r="K479" i="6" s="1"/>
  <c r="E475" i="6"/>
  <c r="E471" i="6"/>
  <c r="E467" i="6"/>
  <c r="E463" i="6"/>
  <c r="K463" i="6" s="1"/>
  <c r="E459" i="6"/>
  <c r="E455" i="6"/>
  <c r="E451" i="6"/>
  <c r="E447" i="6"/>
  <c r="E443" i="6"/>
  <c r="E439" i="6"/>
  <c r="E435" i="6"/>
  <c r="E431" i="6"/>
  <c r="E1228" i="6"/>
  <c r="E1225" i="6"/>
  <c r="E1215" i="6"/>
  <c r="E1212" i="6"/>
  <c r="K1212" i="6" s="1"/>
  <c r="E1209" i="6"/>
  <c r="E1199" i="6"/>
  <c r="E1196" i="6"/>
  <c r="E1193" i="6"/>
  <c r="K1193" i="6" s="1"/>
  <c r="E1183" i="6"/>
  <c r="E1180" i="6"/>
  <c r="E1177" i="6"/>
  <c r="E1167" i="6"/>
  <c r="K1167" i="6" s="1"/>
  <c r="E1164" i="6"/>
  <c r="E1161" i="6"/>
  <c r="E1151" i="6"/>
  <c r="E1148" i="6"/>
  <c r="K1148" i="6" s="1"/>
  <c r="E1145" i="6"/>
  <c r="E1135" i="6"/>
  <c r="K1135" i="6" s="1"/>
  <c r="E1132" i="6"/>
  <c r="K1132" i="6" s="1"/>
  <c r="E1129" i="6"/>
  <c r="K1129" i="6" s="1"/>
  <c r="E1119" i="6"/>
  <c r="E1116" i="6"/>
  <c r="K1116" i="6" s="1"/>
  <c r="E1113" i="6"/>
  <c r="E1103" i="6"/>
  <c r="K1103" i="6" s="1"/>
  <c r="E1100" i="6"/>
  <c r="E1097" i="6"/>
  <c r="E1087" i="6"/>
  <c r="E1084" i="6"/>
  <c r="K1084" i="6" s="1"/>
  <c r="E1081" i="6"/>
  <c r="E1071" i="6"/>
  <c r="E1068" i="6"/>
  <c r="E1065" i="6"/>
  <c r="K1065" i="6" s="1"/>
  <c r="E1055" i="6"/>
  <c r="E1052" i="6"/>
  <c r="E1049" i="6"/>
  <c r="K1049" i="6" s="1"/>
  <c r="E1039" i="6"/>
  <c r="K1039" i="6" s="1"/>
  <c r="E1036" i="6"/>
  <c r="E1033" i="6"/>
  <c r="K1033" i="6" s="1"/>
  <c r="E1023" i="6"/>
  <c r="E1020" i="6"/>
  <c r="K1020" i="6" s="1"/>
  <c r="E1017" i="6"/>
  <c r="E1007" i="6"/>
  <c r="K1007" i="6" s="1"/>
  <c r="E1004" i="6"/>
  <c r="K1004" i="6" s="1"/>
  <c r="E1001" i="6"/>
  <c r="K1001" i="6" s="1"/>
  <c r="E997" i="6"/>
  <c r="E993" i="6"/>
  <c r="E989" i="6"/>
  <c r="K989" i="6" s="1"/>
  <c r="E985" i="6"/>
  <c r="K985" i="6" s="1"/>
  <c r="E981" i="6"/>
  <c r="E977" i="6"/>
  <c r="K977" i="6" s="1"/>
  <c r="E973" i="6"/>
  <c r="K973" i="6" s="1"/>
  <c r="E969" i="6"/>
  <c r="E965" i="6"/>
  <c r="E961" i="6"/>
  <c r="E957" i="6"/>
  <c r="K957" i="6" s="1"/>
  <c r="E953" i="6"/>
  <c r="E949" i="6"/>
  <c r="E945" i="6"/>
  <c r="E941" i="6"/>
  <c r="K941" i="6" s="1"/>
  <c r="E937" i="6"/>
  <c r="E933" i="6"/>
  <c r="E929" i="6"/>
  <c r="E925" i="6"/>
  <c r="K925" i="6" s="1"/>
  <c r="E921" i="6"/>
  <c r="E917" i="6"/>
  <c r="E913" i="6"/>
  <c r="K913" i="6" s="1"/>
  <c r="E909" i="6"/>
  <c r="K909" i="6" s="1"/>
  <c r="E905" i="6"/>
  <c r="E901" i="6"/>
  <c r="E897" i="6"/>
  <c r="E893" i="6"/>
  <c r="K893" i="6" s="1"/>
  <c r="E889" i="6"/>
  <c r="E885" i="6"/>
  <c r="E881" i="6"/>
  <c r="E877" i="6"/>
  <c r="K877" i="6" s="1"/>
  <c r="E873" i="6"/>
  <c r="E869" i="6"/>
  <c r="E865" i="6"/>
  <c r="E861" i="6"/>
  <c r="K861" i="6" s="1"/>
  <c r="E857" i="6"/>
  <c r="E853" i="6"/>
  <c r="E849" i="6"/>
  <c r="K849" i="6" s="1"/>
  <c r="E845" i="6"/>
  <c r="K845" i="6" s="1"/>
  <c r="E841" i="6"/>
  <c r="E837" i="6"/>
  <c r="E833" i="6"/>
  <c r="E829" i="6"/>
  <c r="K829" i="6" s="1"/>
  <c r="E825" i="6"/>
  <c r="E821" i="6"/>
  <c r="E817" i="6"/>
  <c r="E813" i="6"/>
  <c r="K813" i="6" s="1"/>
  <c r="E809" i="6"/>
  <c r="E805" i="6"/>
  <c r="E801" i="6"/>
  <c r="E797" i="6"/>
  <c r="K797" i="6" s="1"/>
  <c r="E793" i="6"/>
  <c r="E789" i="6"/>
  <c r="E785" i="6"/>
  <c r="K785" i="6" s="1"/>
  <c r="E781" i="6"/>
  <c r="K781" i="6" s="1"/>
  <c r="E777" i="6"/>
  <c r="E773" i="6"/>
  <c r="E769" i="6"/>
  <c r="E765" i="6"/>
  <c r="K765" i="6" s="1"/>
  <c r="E761" i="6"/>
  <c r="E757" i="6"/>
  <c r="E753" i="6"/>
  <c r="E749" i="6"/>
  <c r="K749" i="6" s="1"/>
  <c r="E745" i="6"/>
  <c r="E741" i="6"/>
  <c r="E737" i="6"/>
  <c r="E733" i="6"/>
  <c r="K733" i="6" s="1"/>
  <c r="E729" i="6"/>
  <c r="E725" i="6"/>
  <c r="E721" i="6"/>
  <c r="K721" i="6" s="1"/>
  <c r="E717" i="6"/>
  <c r="K717" i="6" s="1"/>
  <c r="E713" i="6"/>
  <c r="E709" i="6"/>
  <c r="E705" i="6"/>
  <c r="E701" i="6"/>
  <c r="K701" i="6" s="1"/>
  <c r="E697" i="6"/>
  <c r="E693" i="6"/>
  <c r="E689" i="6"/>
  <c r="E685" i="6"/>
  <c r="K685" i="6" s="1"/>
  <c r="E681" i="6"/>
  <c r="E677" i="6"/>
  <c r="E673" i="6"/>
  <c r="E669" i="6"/>
  <c r="K669" i="6" s="1"/>
  <c r="E665" i="6"/>
  <c r="E661" i="6"/>
  <c r="E657" i="6"/>
  <c r="K657" i="6" s="1"/>
  <c r="E653" i="6"/>
  <c r="K653" i="6" s="1"/>
  <c r="E649" i="6"/>
  <c r="E645" i="6"/>
  <c r="E641" i="6"/>
  <c r="E637" i="6"/>
  <c r="K637" i="6" s="1"/>
  <c r="E633" i="6"/>
  <c r="E629" i="6"/>
  <c r="E625" i="6"/>
  <c r="E621" i="6"/>
  <c r="K621" i="6" s="1"/>
  <c r="E617" i="6"/>
  <c r="E613" i="6"/>
  <c r="E609" i="6"/>
  <c r="E605" i="6"/>
  <c r="K605" i="6" s="1"/>
  <c r="E601" i="6"/>
  <c r="E597" i="6"/>
  <c r="E593" i="6"/>
  <c r="K593" i="6" s="1"/>
  <c r="E589" i="6"/>
  <c r="K589" i="6" s="1"/>
  <c r="E585" i="6"/>
  <c r="E581" i="6"/>
  <c r="E577" i="6"/>
  <c r="K577" i="6" s="1"/>
  <c r="E573" i="6"/>
  <c r="K573" i="6" s="1"/>
  <c r="E569" i="6"/>
  <c r="E565" i="6"/>
  <c r="K565" i="6" s="1"/>
  <c r="E561" i="6"/>
  <c r="E557" i="6"/>
  <c r="K557" i="6" s="1"/>
  <c r="E553" i="6"/>
  <c r="E549" i="6"/>
  <c r="E545" i="6"/>
  <c r="K545" i="6" s="1"/>
  <c r="E541" i="6"/>
  <c r="K541" i="6" s="1"/>
  <c r="E537" i="6"/>
  <c r="E533" i="6"/>
  <c r="E529" i="6"/>
  <c r="E525" i="6"/>
  <c r="K525" i="6" s="1"/>
  <c r="E521" i="6"/>
  <c r="E517" i="6"/>
  <c r="E513" i="6"/>
  <c r="E509" i="6"/>
  <c r="K509" i="6" s="1"/>
  <c r="E505" i="6"/>
  <c r="E501" i="6"/>
  <c r="K501" i="6" s="1"/>
  <c r="E497" i="6"/>
  <c r="K497" i="6" s="1"/>
  <c r="E493" i="6"/>
  <c r="K493" i="6" s="1"/>
  <c r="E489" i="6"/>
  <c r="E485" i="6"/>
  <c r="E481" i="6"/>
  <c r="K481" i="6" s="1"/>
  <c r="E477" i="6"/>
  <c r="K477" i="6" s="1"/>
  <c r="E473" i="6"/>
  <c r="E469" i="6"/>
  <c r="K469" i="6" s="1"/>
  <c r="E465" i="6"/>
  <c r="K465" i="6" s="1"/>
  <c r="E461" i="6"/>
  <c r="K461" i="6" s="1"/>
  <c r="E457" i="6"/>
  <c r="E453" i="6"/>
  <c r="E449" i="6"/>
  <c r="K449" i="6" s="1"/>
  <c r="E445" i="6"/>
  <c r="K445" i="6" s="1"/>
  <c r="E441" i="6"/>
  <c r="E437" i="6"/>
  <c r="K437" i="6" s="1"/>
  <c r="E433" i="6"/>
  <c r="K433" i="6" s="1"/>
  <c r="E429" i="6"/>
  <c r="K429" i="6" s="1"/>
  <c r="E425" i="6"/>
  <c r="E421" i="6"/>
  <c r="E417" i="6"/>
  <c r="K417" i="6" s="1"/>
  <c r="E413" i="6"/>
  <c r="K413" i="6" s="1"/>
  <c r="E409" i="6"/>
  <c r="E405" i="6"/>
  <c r="K405" i="6" s="1"/>
  <c r="E401" i="6"/>
  <c r="K401" i="6" s="1"/>
  <c r="E397" i="6"/>
  <c r="K397" i="6" s="1"/>
  <c r="E393" i="6"/>
  <c r="E389" i="6"/>
  <c r="E385" i="6"/>
  <c r="K385" i="6" s="1"/>
  <c r="E381" i="6"/>
  <c r="K381" i="6" s="1"/>
  <c r="E377" i="6"/>
  <c r="E373" i="6"/>
  <c r="K373" i="6" s="1"/>
  <c r="E369" i="6"/>
  <c r="K369" i="6" s="1"/>
  <c r="E365" i="6"/>
  <c r="K365" i="6" s="1"/>
  <c r="E361" i="6"/>
  <c r="E357" i="6"/>
  <c r="E353" i="6"/>
  <c r="K353" i="6" s="1"/>
  <c r="E349" i="6"/>
  <c r="K349" i="6" s="1"/>
  <c r="E345" i="6"/>
  <c r="E341" i="6"/>
  <c r="K341" i="6" s="1"/>
  <c r="E337" i="6"/>
  <c r="K337" i="6" s="1"/>
  <c r="E333" i="6"/>
  <c r="K333" i="6" s="1"/>
  <c r="E329" i="6"/>
  <c r="E325" i="6"/>
  <c r="E321" i="6"/>
  <c r="K321" i="6" s="1"/>
  <c r="E317" i="6"/>
  <c r="K317" i="6" s="1"/>
  <c r="E313" i="6"/>
  <c r="E309" i="6"/>
  <c r="K309" i="6" s="1"/>
  <c r="E427" i="6"/>
  <c r="K427" i="6" s="1"/>
  <c r="E423" i="6"/>
  <c r="K423" i="6" s="1"/>
  <c r="E419" i="6"/>
  <c r="E415" i="6"/>
  <c r="E411" i="6"/>
  <c r="E407" i="6"/>
  <c r="E403" i="6"/>
  <c r="K403" i="6" s="1"/>
  <c r="E399" i="6"/>
  <c r="E395" i="6"/>
  <c r="E391" i="6"/>
  <c r="E387" i="6"/>
  <c r="E383" i="6"/>
  <c r="E379" i="6"/>
  <c r="K379" i="6" s="1"/>
  <c r="E375" i="6"/>
  <c r="E371" i="6"/>
  <c r="K371" i="6" s="1"/>
  <c r="E367" i="6"/>
  <c r="K367" i="6" s="1"/>
  <c r="E363" i="6"/>
  <c r="K363" i="6" s="1"/>
  <c r="E359" i="6"/>
  <c r="K359" i="6" s="1"/>
  <c r="E355" i="6"/>
  <c r="E351" i="6"/>
  <c r="E347" i="6"/>
  <c r="K347" i="6" s="1"/>
  <c r="E343" i="6"/>
  <c r="K343" i="6" s="1"/>
  <c r="E339" i="6"/>
  <c r="E335" i="6"/>
  <c r="K335" i="6" s="1"/>
  <c r="E331" i="6"/>
  <c r="K331" i="6" s="1"/>
  <c r="E327" i="6"/>
  <c r="E323" i="6"/>
  <c r="E319" i="6"/>
  <c r="E315" i="6"/>
  <c r="E311" i="6"/>
  <c r="E307" i="6"/>
  <c r="K334" i="5"/>
  <c r="K326" i="5"/>
  <c r="K318" i="5"/>
  <c r="K310" i="5"/>
  <c r="K302" i="5"/>
  <c r="K294" i="5"/>
  <c r="K286" i="5"/>
  <c r="K278" i="5"/>
  <c r="K270" i="5"/>
  <c r="K262" i="5"/>
  <c r="K337" i="5"/>
  <c r="K333" i="5"/>
  <c r="K329" i="5"/>
  <c r="K325" i="5"/>
  <c r="K321" i="5"/>
  <c r="K317" i="5"/>
  <c r="K313" i="5"/>
  <c r="K309" i="5"/>
  <c r="K305" i="5"/>
  <c r="K301" i="5"/>
  <c r="K297" i="5"/>
  <c r="K293" i="5"/>
  <c r="K289" i="5"/>
  <c r="K285" i="5"/>
  <c r="K281" i="5"/>
  <c r="K277" i="5"/>
  <c r="K273" i="5"/>
  <c r="K269" i="5"/>
  <c r="K265" i="5"/>
  <c r="K261" i="5"/>
  <c r="K205" i="5"/>
  <c r="K201" i="5"/>
  <c r="K197" i="5"/>
  <c r="K193" i="5"/>
  <c r="K189" i="5"/>
  <c r="K185" i="5"/>
  <c r="K181" i="5"/>
  <c r="K177" i="5"/>
  <c r="K173" i="5"/>
  <c r="K169" i="5"/>
  <c r="K165" i="5"/>
  <c r="K161" i="5"/>
  <c r="K157" i="5"/>
  <c r="K153" i="5"/>
  <c r="K149" i="5"/>
  <c r="K145" i="5"/>
  <c r="K141" i="5"/>
  <c r="K137" i="5"/>
  <c r="K133" i="5"/>
  <c r="K129" i="5"/>
  <c r="K125" i="5"/>
  <c r="K121" i="5"/>
  <c r="K117" i="5"/>
  <c r="K113" i="5"/>
  <c r="K109" i="5"/>
  <c r="K105" i="5"/>
  <c r="K101" i="5"/>
  <c r="K97" i="5"/>
  <c r="K93" i="5"/>
  <c r="K89" i="5"/>
  <c r="K85" i="5"/>
  <c r="K81" i="5"/>
  <c r="K77" i="5"/>
  <c r="K73" i="5"/>
  <c r="K69" i="5"/>
  <c r="K65" i="5"/>
  <c r="K61" i="5"/>
  <c r="K57" i="5"/>
  <c r="K53" i="5"/>
  <c r="K49" i="5"/>
  <c r="K45" i="5"/>
  <c r="K41" i="5"/>
  <c r="K37" i="5"/>
  <c r="K33" i="5"/>
  <c r="K29" i="5"/>
  <c r="K25" i="5"/>
  <c r="K21" i="5"/>
  <c r="K17" i="5"/>
  <c r="K13" i="5"/>
  <c r="K9" i="5"/>
  <c r="K5" i="5"/>
  <c r="G876" i="6"/>
  <c r="G872" i="6"/>
  <c r="G868" i="6"/>
  <c r="G864" i="6"/>
  <c r="G860" i="6"/>
  <c r="G856" i="6"/>
  <c r="G848" i="6"/>
  <c r="G844" i="6"/>
  <c r="G836" i="6"/>
  <c r="G832" i="6"/>
  <c r="G828" i="6"/>
  <c r="G812" i="6"/>
  <c r="G800" i="6"/>
  <c r="G792" i="6"/>
  <c r="G784" i="6"/>
  <c r="G768" i="6"/>
  <c r="G764" i="6"/>
  <c r="G760" i="6"/>
  <c r="G756" i="6"/>
  <c r="G748" i="6"/>
  <c r="G744" i="6"/>
  <c r="G736" i="6"/>
  <c r="G728" i="6"/>
  <c r="G724" i="6"/>
  <c r="G720" i="6"/>
  <c r="G712" i="6"/>
  <c r="G708" i="6"/>
  <c r="G700" i="6"/>
  <c r="G696" i="6"/>
  <c r="G692" i="6"/>
  <c r="G688" i="6"/>
  <c r="G680" i="6"/>
  <c r="G676" i="6"/>
  <c r="G668" i="6"/>
  <c r="G664" i="6"/>
  <c r="G660" i="6"/>
  <c r="G652" i="6"/>
  <c r="G648" i="6"/>
  <c r="G644" i="6"/>
  <c r="G640" i="6"/>
  <c r="G636" i="6"/>
  <c r="G632" i="6"/>
  <c r="G628" i="6"/>
  <c r="G624" i="6"/>
  <c r="G620" i="6"/>
  <c r="G608" i="6"/>
  <c r="G604" i="6"/>
  <c r="G600" i="6"/>
  <c r="G596" i="6"/>
  <c r="G592" i="6"/>
  <c r="G588" i="6"/>
  <c r="G584" i="6"/>
  <c r="G580" i="6"/>
  <c r="G568" i="6"/>
  <c r="G564" i="6"/>
  <c r="G560" i="6"/>
  <c r="G548" i="6"/>
  <c r="G544" i="6"/>
  <c r="G540" i="6"/>
  <c r="G536" i="6"/>
  <c r="G524" i="6"/>
  <c r="G520" i="6"/>
  <c r="G516" i="6"/>
  <c r="G512" i="6"/>
  <c r="G508" i="6"/>
  <c r="G488" i="6"/>
  <c r="G480" i="6"/>
  <c r="G476" i="6"/>
  <c r="G472" i="6"/>
  <c r="G468" i="6"/>
  <c r="G464" i="6"/>
  <c r="G460" i="6"/>
  <c r="G456" i="6"/>
  <c r="G448" i="6"/>
  <c r="G444" i="6"/>
  <c r="G432" i="6"/>
  <c r="G428" i="6"/>
  <c r="G420" i="6"/>
  <c r="G416" i="6"/>
  <c r="G412" i="6"/>
  <c r="G404" i="6"/>
  <c r="G400" i="6"/>
  <c r="G396" i="6"/>
  <c r="G392" i="6"/>
  <c r="G388" i="6"/>
  <c r="G384" i="6"/>
  <c r="G372" i="6"/>
  <c r="G368" i="6"/>
  <c r="G356" i="6"/>
  <c r="G352" i="6"/>
  <c r="G348" i="6"/>
  <c r="G344" i="6"/>
  <c r="G340" i="6"/>
  <c r="G336" i="6"/>
  <c r="G332" i="6"/>
  <c r="G328" i="6"/>
  <c r="G324" i="6"/>
  <c r="G320" i="6"/>
  <c r="G312" i="6"/>
  <c r="Q6265" i="1"/>
  <c r="Q6261" i="1"/>
  <c r="Q6257" i="1"/>
  <c r="Q6253" i="1"/>
  <c r="Q6249" i="1"/>
  <c r="Q6245" i="1"/>
  <c r="Q6241" i="1"/>
  <c r="Q6237" i="1"/>
  <c r="Q6233" i="1"/>
  <c r="Q6229" i="1"/>
  <c r="Q6225" i="1"/>
  <c r="Q6221" i="1"/>
  <c r="Q6217" i="1"/>
  <c r="Q6213" i="1"/>
  <c r="Q6209" i="1"/>
  <c r="Q6205" i="1"/>
  <c r="Q6201" i="1"/>
  <c r="Q6197" i="1"/>
  <c r="Q6193" i="1"/>
  <c r="Q6189" i="1"/>
  <c r="Q6185" i="1"/>
  <c r="Q6181" i="1"/>
  <c r="Q6177" i="1"/>
  <c r="Q6173" i="1"/>
  <c r="Q6169" i="1"/>
  <c r="Q6165" i="1"/>
  <c r="Q6161" i="1"/>
  <c r="Q6157" i="1"/>
  <c r="Q6153" i="1"/>
  <c r="Q6149" i="1"/>
  <c r="Q6145" i="1"/>
  <c r="Q6141" i="1"/>
  <c r="Q6137" i="1"/>
  <c r="Q6133" i="1"/>
  <c r="Q6129" i="1"/>
  <c r="Q6125" i="1"/>
  <c r="Q6121" i="1"/>
  <c r="Q6117" i="1"/>
  <c r="Q6113" i="1"/>
  <c r="Q6109" i="1"/>
  <c r="Q6105" i="1"/>
  <c r="Q6101" i="1"/>
  <c r="Q6097" i="1"/>
  <c r="Q6093" i="1"/>
  <c r="Q6089" i="1"/>
  <c r="Q6085" i="1"/>
  <c r="Q6081" i="1"/>
  <c r="Q6077" i="1"/>
  <c r="Q6073" i="1"/>
  <c r="Q6069" i="1"/>
  <c r="Q6065" i="1"/>
  <c r="Q6061" i="1"/>
  <c r="Q6057" i="1"/>
  <c r="Q6053" i="1"/>
  <c r="Q6049" i="1"/>
  <c r="Q6045" i="1"/>
  <c r="Q6041" i="1"/>
  <c r="Q6037" i="1"/>
  <c r="Q6033" i="1"/>
  <c r="Q6029" i="1"/>
  <c r="Q6025" i="1"/>
  <c r="Q6021" i="1"/>
  <c r="Q6017" i="1"/>
  <c r="Q6013" i="1"/>
  <c r="Q6009" i="1"/>
  <c r="Q6005" i="1"/>
  <c r="Q6001" i="1"/>
  <c r="Q5997" i="1"/>
  <c r="Q5993" i="1"/>
  <c r="Q5989" i="1"/>
  <c r="Q5985" i="1"/>
  <c r="Q5981" i="1"/>
  <c r="Q5977" i="1"/>
  <c r="Q5973" i="1"/>
  <c r="Q5969" i="1"/>
  <c r="Q5965" i="1"/>
  <c r="Q5961" i="1"/>
  <c r="Q5957" i="1"/>
  <c r="Q5953" i="1"/>
  <c r="Q5949" i="1"/>
  <c r="Q5945" i="1"/>
  <c r="Q5941" i="1"/>
  <c r="Q5937" i="1"/>
  <c r="Q5933" i="1"/>
  <c r="Q5929" i="1"/>
  <c r="Q5925" i="1"/>
  <c r="Q5921" i="1"/>
  <c r="Q5917" i="1"/>
  <c r="Q5913" i="1"/>
  <c r="Q5909" i="1"/>
  <c r="Q5905" i="1"/>
  <c r="Q5901" i="1"/>
  <c r="Q5897" i="1"/>
  <c r="Q5893" i="1"/>
  <c r="Q5889" i="1"/>
  <c r="Q5885" i="1"/>
  <c r="Q5881" i="1"/>
  <c r="Q5877" i="1"/>
  <c r="Q5873" i="1"/>
  <c r="Q5869" i="1"/>
  <c r="Q5865" i="1"/>
  <c r="Q5861" i="1"/>
  <c r="Q5857" i="1"/>
  <c r="Q5853" i="1"/>
  <c r="Q5849" i="1"/>
  <c r="Q5845" i="1"/>
  <c r="Q5841" i="1"/>
  <c r="Q5837" i="1"/>
  <c r="Q5833" i="1"/>
  <c r="Q5829" i="1"/>
  <c r="Q5825" i="1"/>
  <c r="Q5821" i="1"/>
  <c r="Q5817" i="1"/>
  <c r="Q5813" i="1"/>
  <c r="Q5809" i="1"/>
  <c r="Q5805" i="1"/>
  <c r="Q5801" i="1"/>
  <c r="Q5797" i="1"/>
  <c r="Q5793" i="1"/>
  <c r="Q5789" i="1"/>
  <c r="Q5785" i="1"/>
  <c r="Q5781" i="1"/>
  <c r="Q5777" i="1"/>
  <c r="Q5773" i="1"/>
  <c r="Q5769" i="1"/>
  <c r="Q5765" i="1"/>
  <c r="Q5761" i="1"/>
  <c r="Q5757" i="1"/>
  <c r="Q5753" i="1"/>
  <c r="Q5749" i="1"/>
  <c r="Q5745" i="1"/>
  <c r="Q5741" i="1"/>
  <c r="Q5737" i="1"/>
  <c r="Q5733" i="1"/>
  <c r="Q5729" i="1"/>
  <c r="Q5725" i="1"/>
  <c r="Q5721" i="1"/>
  <c r="Q5717" i="1"/>
  <c r="Q5713" i="1"/>
  <c r="Q5709" i="1"/>
  <c r="Q5705" i="1"/>
  <c r="Q5701" i="1"/>
  <c r="Q5697" i="1"/>
  <c r="Q5693" i="1"/>
  <c r="Q5689" i="1"/>
  <c r="Q5685" i="1"/>
  <c r="Q5681" i="1"/>
  <c r="Q5677" i="1"/>
  <c r="Q5673" i="1"/>
  <c r="Q5669" i="1"/>
  <c r="Q5665" i="1"/>
  <c r="Q5661" i="1"/>
  <c r="Q5657" i="1"/>
  <c r="Q5653" i="1"/>
  <c r="Q5649" i="1"/>
  <c r="Q5645" i="1"/>
  <c r="Q5641" i="1"/>
  <c r="Q5637" i="1"/>
  <c r="Q5633" i="1"/>
  <c r="Q5629" i="1"/>
  <c r="Q5625" i="1"/>
  <c r="Q5621" i="1"/>
  <c r="Q5617" i="1"/>
  <c r="Q5613" i="1"/>
  <c r="Q5609" i="1"/>
  <c r="Q5605" i="1"/>
  <c r="Q5601" i="1"/>
  <c r="Q5597" i="1"/>
  <c r="Q5593" i="1"/>
  <c r="Q5589" i="1"/>
  <c r="Q5585" i="1"/>
  <c r="Q5581" i="1"/>
  <c r="Q5577" i="1"/>
  <c r="Q5573" i="1"/>
  <c r="Q5569" i="1"/>
  <c r="Q5565" i="1"/>
  <c r="Q5561" i="1"/>
  <c r="Q5557" i="1"/>
  <c r="Q5553" i="1"/>
  <c r="Q5549" i="1"/>
  <c r="Q5545" i="1"/>
  <c r="Q5541" i="1"/>
  <c r="Q5537" i="1"/>
  <c r="Q5533" i="1"/>
  <c r="Q5529" i="1"/>
  <c r="Q5525" i="1"/>
  <c r="Q5521" i="1"/>
  <c r="Q5517" i="1"/>
  <c r="Q5513" i="1"/>
  <c r="Q5509" i="1"/>
  <c r="Q5505" i="1"/>
  <c r="Q5501" i="1"/>
  <c r="Q5497" i="1"/>
  <c r="Q5493" i="1"/>
  <c r="Q5489" i="1"/>
  <c r="Q5485" i="1"/>
  <c r="Q5481" i="1"/>
  <c r="Q5477" i="1"/>
  <c r="Q5473" i="1"/>
  <c r="Q5469" i="1"/>
  <c r="Q5465" i="1"/>
  <c r="Q5461" i="1"/>
  <c r="Q5457" i="1"/>
  <c r="Q5453" i="1"/>
  <c r="Q5449" i="1"/>
  <c r="Q5445" i="1"/>
  <c r="Q5441" i="1"/>
  <c r="Q5437" i="1"/>
  <c r="Q5433" i="1"/>
  <c r="Q5429" i="1"/>
  <c r="Q5425" i="1"/>
  <c r="Q5421" i="1"/>
  <c r="Q5417" i="1"/>
  <c r="Q5413" i="1"/>
  <c r="Q5409" i="1"/>
  <c r="Q5405" i="1"/>
  <c r="Q5401" i="1"/>
  <c r="Q5397" i="1"/>
  <c r="Q5393" i="1"/>
  <c r="Q5389" i="1"/>
  <c r="Q5385" i="1"/>
  <c r="Q5381" i="1"/>
  <c r="Q5377" i="1"/>
  <c r="Q5373" i="1"/>
  <c r="Q5369" i="1"/>
  <c r="Q5365" i="1"/>
  <c r="Q5361" i="1"/>
  <c r="Q5357" i="1"/>
  <c r="Q5353" i="1"/>
  <c r="Q5349" i="1"/>
  <c r="Q5345" i="1"/>
  <c r="Q5341" i="1"/>
  <c r="Q5337" i="1"/>
  <c r="Q5333" i="1"/>
  <c r="Q5329" i="1"/>
  <c r="Q5325" i="1"/>
  <c r="Q5321" i="1"/>
  <c r="Q5317" i="1"/>
  <c r="Q5313" i="1"/>
  <c r="Q5309" i="1"/>
  <c r="Q5305" i="1"/>
  <c r="Q5301" i="1"/>
  <c r="Q5297" i="1"/>
  <c r="Q5293" i="1"/>
  <c r="Q5289" i="1"/>
  <c r="Q5285" i="1"/>
  <c r="Q5281" i="1"/>
  <c r="Q5277" i="1"/>
  <c r="Q5273" i="1"/>
  <c r="Q5269" i="1"/>
  <c r="Q5265" i="1"/>
  <c r="Q5261" i="1"/>
  <c r="Q5257" i="1"/>
  <c r="Q5253" i="1"/>
  <c r="Q5249" i="1"/>
  <c r="Q5245" i="1"/>
  <c r="Q5241" i="1"/>
  <c r="Q5237" i="1"/>
  <c r="Q5233" i="1"/>
  <c r="Q5229" i="1"/>
  <c r="Q5225" i="1"/>
  <c r="Q5221" i="1"/>
  <c r="Q5217" i="1"/>
  <c r="Q5213" i="1"/>
  <c r="Q5209" i="1"/>
  <c r="Q5205" i="1"/>
  <c r="Q5201" i="1"/>
  <c r="Q5197" i="1"/>
  <c r="Q5193" i="1"/>
  <c r="Q5189" i="1"/>
  <c r="Q5185" i="1"/>
  <c r="Q5181" i="1"/>
  <c r="Q5177" i="1"/>
  <c r="Q5173" i="1"/>
  <c r="Q5169" i="1"/>
  <c r="Q5165" i="1"/>
  <c r="Q5161" i="1"/>
  <c r="Q5157" i="1"/>
  <c r="Q5153" i="1"/>
  <c r="Q5149" i="1"/>
  <c r="Q5145" i="1"/>
  <c r="Q5141" i="1"/>
  <c r="Q5137" i="1"/>
  <c r="Q5133" i="1"/>
  <c r="Q5129" i="1"/>
  <c r="Q5125" i="1"/>
  <c r="Q5121" i="1"/>
  <c r="Q5117" i="1"/>
  <c r="Q5113" i="1"/>
  <c r="Q5109" i="1"/>
  <c r="Q5105" i="1"/>
  <c r="Q5101" i="1"/>
  <c r="Q5097" i="1"/>
  <c r="Q5093" i="1"/>
  <c r="Q5089" i="1"/>
  <c r="Q5085" i="1"/>
  <c r="Q5081" i="1"/>
  <c r="Q5077" i="1"/>
  <c r="Q5073" i="1"/>
  <c r="Q5069" i="1"/>
  <c r="Q5065" i="1"/>
  <c r="Q5061" i="1"/>
  <c r="Q5057" i="1"/>
  <c r="Q5053" i="1"/>
  <c r="Q5049" i="1"/>
  <c r="Q5045" i="1"/>
  <c r="Q5041" i="1"/>
  <c r="Q5037" i="1"/>
  <c r="Q5033" i="1"/>
  <c r="Q5029" i="1"/>
  <c r="Q5025" i="1"/>
  <c r="Q5021" i="1"/>
  <c r="Q5017" i="1"/>
  <c r="Q5013" i="1"/>
  <c r="Q5009" i="1"/>
  <c r="Q5005" i="1"/>
  <c r="Q5001" i="1"/>
  <c r="Q4997" i="1"/>
  <c r="Q4993" i="1"/>
  <c r="Q4989" i="1"/>
  <c r="Q4985" i="1"/>
  <c r="Q4981" i="1"/>
  <c r="Q4977" i="1"/>
  <c r="Q4973" i="1"/>
  <c r="Q4969" i="1"/>
  <c r="Q4965" i="1"/>
  <c r="Q4961" i="1"/>
  <c r="Q4957" i="1"/>
  <c r="Q4953" i="1"/>
  <c r="Q4949" i="1"/>
  <c r="Q4945" i="1"/>
  <c r="Q4941" i="1"/>
  <c r="Q4937" i="1"/>
  <c r="Q4933" i="1"/>
  <c r="Q4929" i="1"/>
  <c r="Q4925" i="1"/>
  <c r="Q4921" i="1"/>
  <c r="Q4917" i="1"/>
  <c r="Q4913" i="1"/>
  <c r="Q4909" i="1"/>
  <c r="Q4905" i="1"/>
  <c r="Q4901" i="1"/>
  <c r="Q4897" i="1"/>
  <c r="Q4893" i="1"/>
  <c r="Q4889" i="1"/>
  <c r="Q4885" i="1"/>
  <c r="Q4881" i="1"/>
  <c r="Q4877" i="1"/>
  <c r="Q4873" i="1"/>
  <c r="Q4869" i="1"/>
  <c r="Q4865" i="1"/>
  <c r="Q4861" i="1"/>
  <c r="Q4857" i="1"/>
  <c r="Q4853" i="1"/>
  <c r="Q4849" i="1"/>
  <c r="Q4845" i="1"/>
  <c r="Q4841" i="1"/>
  <c r="Q4837" i="1"/>
  <c r="Q4833" i="1"/>
  <c r="Q4829" i="1"/>
  <c r="Q4825" i="1"/>
  <c r="Q4821" i="1"/>
  <c r="Q4817" i="1"/>
  <c r="Q4813" i="1"/>
  <c r="Q4809" i="1"/>
  <c r="Q4805" i="1"/>
  <c r="Q4801" i="1"/>
  <c r="Q4797" i="1"/>
  <c r="Q4793" i="1"/>
  <c r="Q4789" i="1"/>
  <c r="Q4785" i="1"/>
  <c r="Q4781" i="1"/>
  <c r="Q4777" i="1"/>
  <c r="Q4773" i="1"/>
  <c r="Q4769" i="1"/>
  <c r="Q4765" i="1"/>
  <c r="Q4761" i="1"/>
  <c r="Q4757" i="1"/>
  <c r="Q4753" i="1"/>
  <c r="Q4749" i="1"/>
  <c r="Q4745" i="1"/>
  <c r="Q4741" i="1"/>
  <c r="Q4737" i="1"/>
  <c r="Q4733" i="1"/>
  <c r="Q4729" i="1"/>
  <c r="Q4725" i="1"/>
  <c r="Q4721" i="1"/>
  <c r="Q4717" i="1"/>
  <c r="Q4713" i="1"/>
  <c r="Q4709" i="1"/>
  <c r="Q4705" i="1"/>
  <c r="Q4701" i="1"/>
  <c r="Q4697" i="1"/>
  <c r="Q4693" i="1"/>
  <c r="Q4689" i="1"/>
  <c r="Q4685" i="1"/>
  <c r="Q4681" i="1"/>
  <c r="Q4677" i="1"/>
  <c r="Q4673" i="1"/>
  <c r="Q4669" i="1"/>
  <c r="Q4665" i="1"/>
  <c r="Q4661" i="1"/>
  <c r="Q4657" i="1"/>
  <c r="Q4653" i="1"/>
  <c r="Q4649" i="1"/>
  <c r="Q4645" i="1"/>
  <c r="Q4641" i="1"/>
  <c r="Q4637" i="1"/>
  <c r="Q4633" i="1"/>
  <c r="Q4629" i="1"/>
  <c r="Q4625" i="1"/>
  <c r="Q4621" i="1"/>
  <c r="Q4617" i="1"/>
  <c r="Q4613" i="1"/>
  <c r="Q4609" i="1"/>
  <c r="Q4605" i="1"/>
  <c r="Q4601" i="1"/>
  <c r="Q4597" i="1"/>
  <c r="Q4593" i="1"/>
  <c r="Q4589" i="1"/>
  <c r="Q4585" i="1"/>
  <c r="Q4581" i="1"/>
  <c r="Q4577" i="1"/>
  <c r="Q4573" i="1"/>
  <c r="Q4569" i="1"/>
  <c r="Q4565" i="1"/>
  <c r="Q4561" i="1"/>
  <c r="Q4557" i="1"/>
  <c r="Q4553" i="1"/>
  <c r="Q4549" i="1"/>
  <c r="Q4545" i="1"/>
  <c r="Q4541" i="1"/>
  <c r="Q4537" i="1"/>
  <c r="Q4533" i="1"/>
  <c r="Q4529" i="1"/>
  <c r="Q4525" i="1"/>
  <c r="Q4521" i="1"/>
  <c r="Q4517" i="1"/>
  <c r="Q4513" i="1"/>
  <c r="Q4509" i="1"/>
  <c r="Q4505" i="1"/>
  <c r="Q4501" i="1"/>
  <c r="Q4497" i="1"/>
  <c r="Q4493" i="1"/>
  <c r="Q4489" i="1"/>
  <c r="Q4485" i="1"/>
  <c r="Q4481" i="1"/>
  <c r="Q4477" i="1"/>
  <c r="Q4473" i="1"/>
  <c r="Q4469" i="1"/>
  <c r="Q4465" i="1"/>
  <c r="Q4461" i="1"/>
  <c r="Q4457" i="1"/>
  <c r="Q4453" i="1"/>
  <c r="Q4449" i="1"/>
  <c r="Q4445" i="1"/>
  <c r="Q4441" i="1"/>
  <c r="Q4437" i="1"/>
  <c r="Q4433" i="1"/>
  <c r="Q4429" i="1"/>
  <c r="Q4425" i="1"/>
  <c r="Q4421" i="1"/>
  <c r="Q4417" i="1"/>
  <c r="Q4413" i="1"/>
  <c r="Q4409" i="1"/>
  <c r="Q4405" i="1"/>
  <c r="Q4401" i="1"/>
  <c r="Q4397" i="1"/>
  <c r="Q4393" i="1"/>
  <c r="Q4389" i="1"/>
  <c r="Q4385" i="1"/>
  <c r="Q4381" i="1"/>
  <c r="Q4377" i="1"/>
  <c r="Q4373" i="1"/>
  <c r="Q4369" i="1"/>
  <c r="Q4365" i="1"/>
  <c r="Q4361" i="1"/>
  <c r="Q4357" i="1"/>
  <c r="Q4353" i="1"/>
  <c r="Q4349" i="1"/>
  <c r="Q4345" i="1"/>
  <c r="Q4341" i="1"/>
  <c r="Q4337" i="1"/>
  <c r="Q4333" i="1"/>
  <c r="Q4329" i="1"/>
  <c r="Q4325" i="1"/>
  <c r="Q4321" i="1"/>
  <c r="Q4317" i="1"/>
  <c r="Q4313" i="1"/>
  <c r="Q4309" i="1"/>
  <c r="Q4305" i="1"/>
  <c r="Q4301" i="1"/>
  <c r="Q4297" i="1"/>
  <c r="Q4293" i="1"/>
  <c r="Q4289" i="1"/>
  <c r="Q4285" i="1"/>
  <c r="Q4281" i="1"/>
  <c r="Q4277" i="1"/>
  <c r="Q4273" i="1"/>
  <c r="Q4269" i="1"/>
  <c r="Q4265" i="1"/>
  <c r="Q4261" i="1"/>
  <c r="Q4257" i="1"/>
  <c r="Q4253" i="1"/>
  <c r="Q4249" i="1"/>
  <c r="Q4245" i="1"/>
  <c r="Q4241" i="1"/>
  <c r="Q4237" i="1"/>
  <c r="Q4233" i="1"/>
  <c r="Q4229" i="1"/>
  <c r="Q4225" i="1"/>
  <c r="Q4221" i="1"/>
  <c r="Q4217" i="1"/>
  <c r="Q4213" i="1"/>
  <c r="Q4209" i="1"/>
  <c r="Q4205" i="1"/>
  <c r="Q4201" i="1"/>
  <c r="Q4197" i="1"/>
  <c r="Q4193" i="1"/>
  <c r="Q4189" i="1"/>
  <c r="Q4185" i="1"/>
  <c r="Q4181" i="1"/>
  <c r="Q4177" i="1"/>
  <c r="Q4173" i="1"/>
  <c r="Q4169" i="1"/>
  <c r="Q4165" i="1"/>
  <c r="Q4161" i="1"/>
  <c r="Q4157" i="1"/>
  <c r="Q4153" i="1"/>
  <c r="Q4149" i="1"/>
  <c r="Q4145" i="1"/>
  <c r="Q4141" i="1"/>
  <c r="Q4137" i="1"/>
  <c r="Q4133" i="1"/>
  <c r="Q4129" i="1"/>
  <c r="Q4125" i="1"/>
  <c r="Q4121" i="1"/>
  <c r="Q4117" i="1"/>
  <c r="Q4113" i="1"/>
  <c r="Q4109" i="1"/>
  <c r="Q4105" i="1"/>
  <c r="Q4101" i="1"/>
  <c r="Q4097" i="1"/>
  <c r="Q4093" i="1"/>
  <c r="Q4089" i="1"/>
  <c r="Q4085" i="1"/>
  <c r="Q4081" i="1"/>
  <c r="Q4077" i="1"/>
  <c r="Q4073" i="1"/>
  <c r="Q4069" i="1"/>
  <c r="Q4065" i="1"/>
  <c r="Q4061" i="1"/>
  <c r="Q4057" i="1"/>
  <c r="Q4053" i="1"/>
  <c r="Q4049" i="1"/>
  <c r="Q4045" i="1"/>
  <c r="Q4041" i="1"/>
  <c r="Q4037" i="1"/>
  <c r="Q4033" i="1"/>
  <c r="Q4029" i="1"/>
  <c r="Q4025" i="1"/>
  <c r="Q4021" i="1"/>
  <c r="Q4017" i="1"/>
  <c r="Q4013" i="1"/>
  <c r="Q4009" i="1"/>
  <c r="Q4005" i="1"/>
  <c r="Q4001" i="1"/>
  <c r="Q3997" i="1"/>
  <c r="Q3993" i="1"/>
  <c r="Q3989" i="1"/>
  <c r="Q3985" i="1"/>
  <c r="Q3981" i="1"/>
  <c r="Q3977" i="1"/>
  <c r="Q3973" i="1"/>
  <c r="Q3969" i="1"/>
  <c r="Q3965" i="1"/>
  <c r="Q3961" i="1"/>
  <c r="Q3957" i="1"/>
  <c r="Q3953" i="1"/>
  <c r="Q3949" i="1"/>
  <c r="Q3945" i="1"/>
  <c r="Q3941" i="1"/>
  <c r="Q3937" i="1"/>
  <c r="Q3933" i="1"/>
  <c r="Q3929" i="1"/>
  <c r="Q3925" i="1"/>
  <c r="Q3921" i="1"/>
  <c r="Q3917" i="1"/>
  <c r="Q3913" i="1"/>
  <c r="Q3909" i="1"/>
  <c r="Q3905" i="1"/>
  <c r="Q3901" i="1"/>
  <c r="Q3897" i="1"/>
  <c r="Q3893" i="1"/>
  <c r="Q3889" i="1"/>
  <c r="Q3885" i="1"/>
  <c r="Q3881" i="1"/>
  <c r="Q3877" i="1"/>
  <c r="Q3873" i="1"/>
  <c r="Q3869" i="1"/>
  <c r="Q3865" i="1"/>
  <c r="Q3861" i="1"/>
  <c r="Q3857" i="1"/>
  <c r="Q3853" i="1"/>
  <c r="Q3849" i="1"/>
  <c r="Q3845" i="1"/>
  <c r="Q3841" i="1"/>
  <c r="Q3837" i="1"/>
  <c r="Q3833" i="1"/>
  <c r="Q3829" i="1"/>
  <c r="Q3825" i="1"/>
  <c r="Q3821" i="1"/>
  <c r="Q3817" i="1"/>
  <c r="Q3813" i="1"/>
  <c r="Q3809" i="1"/>
  <c r="Q3805" i="1"/>
  <c r="Q3801" i="1"/>
  <c r="Q3797" i="1"/>
  <c r="Q3793" i="1"/>
  <c r="Q3789" i="1"/>
  <c r="Q3785" i="1"/>
  <c r="Q3781" i="1"/>
  <c r="Q3777" i="1"/>
  <c r="Q3773" i="1"/>
  <c r="Q3769" i="1"/>
  <c r="Q3765" i="1"/>
  <c r="Q3761" i="1"/>
  <c r="Q3757" i="1"/>
  <c r="Q3753" i="1"/>
  <c r="Q3749" i="1"/>
  <c r="Q3745" i="1"/>
  <c r="Q3741" i="1"/>
  <c r="Q3737" i="1"/>
  <c r="Q3733" i="1"/>
  <c r="Q3729" i="1"/>
  <c r="Q3725" i="1"/>
  <c r="Q3721" i="1"/>
  <c r="Q3717" i="1"/>
  <c r="Q3713" i="1"/>
  <c r="Q3709" i="1"/>
  <c r="Q3705" i="1"/>
  <c r="Q3701" i="1"/>
  <c r="Q3697" i="1"/>
  <c r="Q3693" i="1"/>
  <c r="Q3689" i="1"/>
  <c r="Q3685" i="1"/>
  <c r="Q3681" i="1"/>
  <c r="Q3677" i="1"/>
  <c r="Q3673" i="1"/>
  <c r="Q3669" i="1"/>
  <c r="Q3665" i="1"/>
  <c r="Q3661" i="1"/>
  <c r="Q3657" i="1"/>
  <c r="Q3653" i="1"/>
  <c r="Q3649" i="1"/>
  <c r="Q3645" i="1"/>
  <c r="Q3641" i="1"/>
  <c r="Q3637" i="1"/>
  <c r="Q3633" i="1"/>
  <c r="Q3629" i="1"/>
  <c r="Q3625" i="1"/>
  <c r="Q3621" i="1"/>
  <c r="Q3617" i="1"/>
  <c r="Q3613" i="1"/>
  <c r="Q3609" i="1"/>
  <c r="Q3605" i="1"/>
  <c r="Q3601" i="1"/>
  <c r="Q3597" i="1"/>
  <c r="Q3593" i="1"/>
  <c r="Q3589" i="1"/>
  <c r="Q3585" i="1"/>
  <c r="Q3581" i="1"/>
  <c r="Q3577" i="1"/>
  <c r="Q3573" i="1"/>
  <c r="Q3569" i="1"/>
  <c r="Q3565" i="1"/>
  <c r="Q3561" i="1"/>
  <c r="Q3557" i="1"/>
  <c r="Q3553" i="1"/>
  <c r="Q3549" i="1"/>
  <c r="Q3545" i="1"/>
  <c r="Q3541" i="1"/>
  <c r="Q3537" i="1"/>
  <c r="Q3533" i="1"/>
  <c r="Q3529" i="1"/>
  <c r="Q3525" i="1"/>
  <c r="Q3521" i="1"/>
  <c r="Q3517" i="1"/>
  <c r="Q3513" i="1"/>
  <c r="Q3509" i="1"/>
  <c r="Q3505" i="1"/>
  <c r="Q3501" i="1"/>
  <c r="Q3497" i="1"/>
  <c r="Q3493" i="1"/>
  <c r="Q3489" i="1"/>
  <c r="Q3485" i="1"/>
  <c r="Q3481" i="1"/>
  <c r="Q3477" i="1"/>
  <c r="Q3473" i="1"/>
  <c r="Q3469" i="1"/>
  <c r="Q3465" i="1"/>
  <c r="Q3461" i="1"/>
  <c r="Q3457" i="1"/>
  <c r="Q3453" i="1"/>
  <c r="Q3449" i="1"/>
  <c r="Q3445" i="1"/>
  <c r="Q3441" i="1"/>
  <c r="Q3437" i="1"/>
  <c r="Q3433" i="1"/>
  <c r="Q3429" i="1"/>
  <c r="Q3425" i="1"/>
  <c r="Q3421" i="1"/>
  <c r="Q3417" i="1"/>
  <c r="Q3413" i="1"/>
  <c r="Q3409" i="1"/>
  <c r="Q3405" i="1"/>
  <c r="Q3401" i="1"/>
  <c r="Q3397" i="1"/>
  <c r="Q3393" i="1"/>
  <c r="Q3389" i="1"/>
  <c r="Q3385" i="1"/>
  <c r="Q3381" i="1"/>
  <c r="Q3377" i="1"/>
  <c r="Q3373" i="1"/>
  <c r="Q3369" i="1"/>
  <c r="Q3365" i="1"/>
  <c r="Q3361" i="1"/>
  <c r="Q3357" i="1"/>
  <c r="Q3353" i="1"/>
  <c r="Q3349" i="1"/>
  <c r="Q3345" i="1"/>
  <c r="Q3341" i="1"/>
  <c r="Q3337" i="1"/>
  <c r="Q3333" i="1"/>
  <c r="Q3329" i="1"/>
  <c r="Q3325" i="1"/>
  <c r="Q3321" i="1"/>
  <c r="Q3317" i="1"/>
  <c r="Q3313" i="1"/>
  <c r="Q3309" i="1"/>
  <c r="Q3305" i="1"/>
  <c r="Q3301" i="1"/>
  <c r="Q3297" i="1"/>
  <c r="Q3293" i="1"/>
  <c r="Q3289" i="1"/>
  <c r="Q3285" i="1"/>
  <c r="Q3281" i="1"/>
  <c r="Q3277" i="1"/>
  <c r="Q3273" i="1"/>
  <c r="Q3269" i="1"/>
  <c r="Q3265" i="1"/>
  <c r="Q3261" i="1"/>
  <c r="Q3257" i="1"/>
  <c r="Q3253" i="1"/>
  <c r="Q3249" i="1"/>
  <c r="Q3245" i="1"/>
  <c r="Q3241" i="1"/>
  <c r="Q3237" i="1"/>
  <c r="Q3233" i="1"/>
  <c r="Q3229" i="1"/>
  <c r="Q3225" i="1"/>
  <c r="Q3221" i="1"/>
  <c r="Q3217" i="1"/>
  <c r="Q3213" i="1"/>
  <c r="Q3209" i="1"/>
  <c r="Q3205" i="1"/>
  <c r="Q3201" i="1"/>
  <c r="Q3197" i="1"/>
  <c r="Q3193" i="1"/>
  <c r="Q3189" i="1"/>
  <c r="Q3185" i="1"/>
  <c r="Q3181" i="1"/>
  <c r="Q3177" i="1"/>
  <c r="Q3173" i="1"/>
  <c r="Q3169" i="1"/>
  <c r="Q3165" i="1"/>
  <c r="Q3161" i="1"/>
  <c r="Q3157" i="1"/>
  <c r="Q3153" i="1"/>
  <c r="Q3149" i="1"/>
  <c r="Q3145" i="1"/>
  <c r="Q3141" i="1"/>
  <c r="Q3137" i="1"/>
  <c r="Q3133" i="1"/>
  <c r="Q3129" i="1"/>
  <c r="Q3125" i="1"/>
  <c r="Q3121" i="1"/>
  <c r="Q3117" i="1"/>
  <c r="Q3113" i="1"/>
  <c r="Q3109" i="1"/>
  <c r="Q3105" i="1"/>
  <c r="Q3101" i="1"/>
  <c r="Q3097" i="1"/>
  <c r="Q3093" i="1"/>
  <c r="Q3089" i="1"/>
  <c r="Q3085" i="1"/>
  <c r="Q3081" i="1"/>
  <c r="Q3077" i="1"/>
  <c r="Q3073" i="1"/>
  <c r="Q3069" i="1"/>
  <c r="Q3065" i="1"/>
  <c r="Q3061" i="1"/>
  <c r="Q3057" i="1"/>
  <c r="Q3053" i="1"/>
  <c r="Q3049" i="1"/>
  <c r="Q3045" i="1"/>
  <c r="Q3041" i="1"/>
  <c r="Q3037" i="1"/>
  <c r="Q3033" i="1"/>
  <c r="Q3029" i="1"/>
  <c r="Q3025" i="1"/>
  <c r="Q3021" i="1"/>
  <c r="Q3017" i="1"/>
  <c r="Q3013" i="1"/>
  <c r="Q3009" i="1"/>
  <c r="Q3005" i="1"/>
  <c r="Q3001" i="1"/>
  <c r="Q2997" i="1"/>
  <c r="Q2993" i="1"/>
  <c r="Q2989" i="1"/>
  <c r="Q2985" i="1"/>
  <c r="Q2981" i="1"/>
  <c r="Q2977" i="1"/>
  <c r="Q2973" i="1"/>
  <c r="Q2969" i="1"/>
  <c r="Q2965" i="1"/>
  <c r="Q2961" i="1"/>
  <c r="Q2957" i="1"/>
  <c r="Q2953" i="1"/>
  <c r="Q2949" i="1"/>
  <c r="Q2945" i="1"/>
  <c r="Q2941" i="1"/>
  <c r="Q2937" i="1"/>
  <c r="Q2933" i="1"/>
  <c r="Q2929" i="1"/>
  <c r="Q2925" i="1"/>
  <c r="Q2921" i="1"/>
  <c r="Q2917" i="1"/>
  <c r="Q2913" i="1"/>
  <c r="Q2909" i="1"/>
  <c r="Q2905" i="1"/>
  <c r="Q2901" i="1"/>
  <c r="Q2897" i="1"/>
  <c r="Q2893" i="1"/>
  <c r="Q2889" i="1"/>
  <c r="Q2885" i="1"/>
  <c r="Q2881" i="1"/>
  <c r="Q2877" i="1"/>
  <c r="Q2873" i="1"/>
  <c r="Q2869" i="1"/>
  <c r="Q2865" i="1"/>
  <c r="Q2861" i="1"/>
  <c r="Q2857" i="1"/>
  <c r="Q2853" i="1"/>
  <c r="Q2849" i="1"/>
  <c r="Q2845" i="1"/>
  <c r="Q2841" i="1"/>
  <c r="Q2837" i="1"/>
  <c r="Q2833" i="1"/>
  <c r="Q2829" i="1"/>
  <c r="Q2825" i="1"/>
  <c r="Q2821" i="1"/>
  <c r="Q2817" i="1"/>
  <c r="Q2813" i="1"/>
  <c r="Q2809" i="1"/>
  <c r="Q2805" i="1"/>
  <c r="Q2801" i="1"/>
  <c r="Q2797" i="1"/>
  <c r="Q2793" i="1"/>
  <c r="Q2789" i="1"/>
  <c r="Q2785" i="1"/>
  <c r="Q2781" i="1"/>
  <c r="Q2777" i="1"/>
  <c r="Q2773" i="1"/>
  <c r="Q2769" i="1"/>
  <c r="Q2765" i="1"/>
  <c r="Q2761" i="1"/>
  <c r="Q2757" i="1"/>
  <c r="Q2753" i="1"/>
  <c r="Q2749" i="1"/>
  <c r="Q2745" i="1"/>
  <c r="Q2741" i="1"/>
  <c r="Q2737" i="1"/>
  <c r="Q2733" i="1"/>
  <c r="Q2729" i="1"/>
  <c r="Q2725" i="1"/>
  <c r="Q2721" i="1"/>
  <c r="Q2717" i="1"/>
  <c r="Q2713" i="1"/>
  <c r="Q2709" i="1"/>
  <c r="Q2705" i="1"/>
  <c r="Q2701" i="1"/>
  <c r="Q2697" i="1"/>
  <c r="Q2693" i="1"/>
  <c r="Q2689" i="1"/>
  <c r="Q2685" i="1"/>
  <c r="Q2681" i="1"/>
  <c r="Q2677" i="1"/>
  <c r="Q2673" i="1"/>
  <c r="Q2669" i="1"/>
  <c r="Q2665" i="1"/>
  <c r="Q2661" i="1"/>
  <c r="Q2657" i="1"/>
  <c r="Q2653" i="1"/>
  <c r="Q2649" i="1"/>
  <c r="Q2645" i="1"/>
  <c r="Q2641" i="1"/>
  <c r="Q2637" i="1"/>
  <c r="Q2633" i="1"/>
  <c r="Q2629" i="1"/>
  <c r="Q2625" i="1"/>
  <c r="Q2621" i="1"/>
  <c r="Q2617" i="1"/>
  <c r="Q2613" i="1"/>
  <c r="Q2609" i="1"/>
  <c r="Q2605" i="1"/>
  <c r="Q2601" i="1"/>
  <c r="Q2597" i="1"/>
  <c r="Q2593" i="1"/>
  <c r="Q2589" i="1"/>
  <c r="Q2585" i="1"/>
  <c r="Q2581" i="1"/>
  <c r="Q2577" i="1"/>
  <c r="Q2573" i="1"/>
  <c r="Q2569" i="1"/>
  <c r="Q2565" i="1"/>
  <c r="Q2561" i="1"/>
  <c r="Q2557" i="1"/>
  <c r="Q2553" i="1"/>
  <c r="Q2549" i="1"/>
  <c r="Q2545" i="1"/>
  <c r="Q2541" i="1"/>
  <c r="Q2537" i="1"/>
  <c r="Q2533" i="1"/>
  <c r="Q2529" i="1"/>
  <c r="Q2525" i="1"/>
  <c r="Q2521" i="1"/>
  <c r="Q2517" i="1"/>
  <c r="Q2513" i="1"/>
  <c r="Q2509" i="1"/>
  <c r="Q2505" i="1"/>
  <c r="Q2501" i="1"/>
  <c r="Q2497" i="1"/>
  <c r="Q2493" i="1"/>
  <c r="Q2489" i="1"/>
  <c r="Q2485" i="1"/>
  <c r="Q2481" i="1"/>
  <c r="Q2477" i="1"/>
  <c r="Q2473" i="1"/>
  <c r="Q2469" i="1"/>
  <c r="Q2465" i="1"/>
  <c r="Q2461" i="1"/>
  <c r="Q2457" i="1"/>
  <c r="Q2453" i="1"/>
  <c r="Q2449" i="1"/>
  <c r="Q2445" i="1"/>
  <c r="Q2441" i="1"/>
  <c r="Q2437" i="1"/>
  <c r="Q2433" i="1"/>
  <c r="Q2429" i="1"/>
  <c r="Q2425" i="1"/>
  <c r="Q2421" i="1"/>
  <c r="Q2417" i="1"/>
  <c r="Q2413" i="1"/>
  <c r="Q2409" i="1"/>
  <c r="Q2405" i="1"/>
  <c r="Q2401" i="1"/>
  <c r="Q2397" i="1"/>
  <c r="K300" i="6"/>
  <c r="K296" i="6"/>
  <c r="K292" i="6"/>
  <c r="K288" i="6"/>
  <c r="K284" i="6"/>
  <c r="K280" i="6"/>
  <c r="K276" i="6"/>
  <c r="K272" i="6"/>
  <c r="K268" i="6"/>
  <c r="K264" i="6"/>
  <c r="K260" i="6"/>
  <c r="K256" i="6"/>
  <c r="K252" i="6"/>
  <c r="K248" i="6"/>
  <c r="K244" i="6"/>
  <c r="K240" i="6"/>
  <c r="K236" i="6"/>
  <c r="K232" i="6"/>
  <c r="K228" i="6"/>
  <c r="K224" i="6"/>
  <c r="K220" i="6"/>
  <c r="K216" i="6"/>
  <c r="K212" i="6"/>
  <c r="K208" i="6"/>
  <c r="K204" i="6"/>
  <c r="K200" i="6"/>
  <c r="K196" i="6"/>
  <c r="K192" i="6"/>
  <c r="K188" i="6"/>
  <c r="K184" i="6"/>
  <c r="K180" i="6"/>
  <c r="K176" i="6"/>
  <c r="K172" i="6"/>
  <c r="K168" i="6"/>
  <c r="K164" i="6"/>
  <c r="K160" i="6"/>
  <c r="K156" i="6"/>
  <c r="K152" i="6"/>
  <c r="K148" i="6"/>
  <c r="K144" i="6"/>
  <c r="K140" i="6"/>
  <c r="K136" i="6"/>
  <c r="K132" i="6"/>
  <c r="K128" i="6"/>
  <c r="K124" i="6"/>
  <c r="K120" i="6"/>
  <c r="K116" i="6"/>
  <c r="K112" i="6"/>
  <c r="K108" i="6"/>
  <c r="K104" i="6"/>
  <c r="K100" i="6"/>
  <c r="K96" i="6"/>
  <c r="K92" i="6"/>
  <c r="K88" i="6"/>
  <c r="K84" i="6"/>
  <c r="K80" i="6"/>
  <c r="K76" i="6"/>
  <c r="K72" i="6"/>
  <c r="K68" i="6"/>
  <c r="K64" i="6"/>
  <c r="K60" i="6"/>
  <c r="K56" i="6"/>
  <c r="K52" i="6"/>
  <c r="K48" i="6"/>
  <c r="K44" i="6"/>
  <c r="K40" i="6"/>
  <c r="K36" i="6"/>
  <c r="K32" i="6"/>
  <c r="K28" i="6"/>
  <c r="K24" i="6"/>
  <c r="K20" i="6"/>
  <c r="K16" i="6"/>
  <c r="K12" i="6"/>
  <c r="K8" i="6"/>
  <c r="K4" i="6"/>
  <c r="K3833" i="6"/>
  <c r="K3825" i="6"/>
  <c r="K3817" i="6"/>
  <c r="K3809" i="6"/>
  <c r="K3801" i="6"/>
  <c r="K3793" i="6"/>
  <c r="K3785" i="6"/>
  <c r="K3777" i="6"/>
  <c r="K3769" i="6"/>
  <c r="K3761" i="6"/>
  <c r="K3753" i="6"/>
  <c r="K3745" i="6"/>
  <c r="K3737" i="6"/>
  <c r="K3729" i="6"/>
  <c r="K3721" i="6"/>
  <c r="K3713" i="6"/>
  <c r="K3705" i="6"/>
  <c r="K3697" i="6"/>
  <c r="K3689" i="6"/>
  <c r="K3681" i="6"/>
  <c r="K3673" i="6"/>
  <c r="K3665" i="6"/>
  <c r="K3657" i="6"/>
  <c r="K3649" i="6"/>
  <c r="K3641" i="6"/>
  <c r="K3633" i="6"/>
  <c r="K3625" i="6"/>
  <c r="K3617" i="6"/>
  <c r="K3609" i="6"/>
  <c r="K3601" i="6"/>
  <c r="K3593" i="6"/>
  <c r="K3585" i="6"/>
  <c r="K3577" i="6"/>
  <c r="K3569" i="6"/>
  <c r="K3561" i="6"/>
  <c r="K3553" i="6"/>
  <c r="K3545" i="6"/>
  <c r="K3537" i="6"/>
  <c r="K3529" i="6"/>
  <c r="K3521" i="6"/>
  <c r="K3513" i="6"/>
  <c r="K3505" i="6"/>
  <c r="K3497" i="6"/>
  <c r="K3489" i="6"/>
  <c r="K3481" i="6"/>
  <c r="K3473" i="6"/>
  <c r="K3465" i="6"/>
  <c r="K3457" i="6"/>
  <c r="K3449" i="6"/>
  <c r="K3441" i="6"/>
  <c r="K3433" i="6"/>
  <c r="K3425" i="6"/>
  <c r="K3417" i="6"/>
  <c r="K3409" i="6"/>
  <c r="K3401" i="6"/>
  <c r="K3393" i="6"/>
  <c r="K348" i="5"/>
  <c r="K340" i="5"/>
  <c r="K336" i="5"/>
  <c r="K332" i="5"/>
  <c r="K328" i="5"/>
  <c r="K324" i="5"/>
  <c r="K320" i="5"/>
  <c r="K316" i="5"/>
  <c r="K312" i="5"/>
  <c r="K308" i="5"/>
  <c r="K304" i="5"/>
  <c r="K300" i="5"/>
  <c r="K296" i="5"/>
  <c r="K292" i="5"/>
  <c r="K288" i="5"/>
  <c r="K284" i="5"/>
  <c r="K280" i="5"/>
  <c r="K276" i="5"/>
  <c r="K272" i="5"/>
  <c r="K268" i="5"/>
  <c r="K264" i="5"/>
  <c r="K260" i="5"/>
  <c r="K204" i="5"/>
  <c r="K200" i="5"/>
  <c r="K196" i="5"/>
  <c r="K192" i="5"/>
  <c r="K188" i="5"/>
  <c r="K184" i="5"/>
  <c r="K180" i="5"/>
  <c r="K176" i="5"/>
  <c r="K172" i="5"/>
  <c r="K168" i="5"/>
  <c r="K164" i="5"/>
  <c r="K160" i="5"/>
  <c r="K156" i="5"/>
  <c r="K152" i="5"/>
  <c r="K148" i="5"/>
  <c r="K144" i="5"/>
  <c r="K140" i="5"/>
  <c r="K136" i="5"/>
  <c r="K132" i="5"/>
  <c r="K128" i="5"/>
  <c r="K124" i="5"/>
  <c r="K120" i="5"/>
  <c r="K116" i="5"/>
  <c r="K112" i="5"/>
  <c r="K108" i="5"/>
  <c r="K104" i="5"/>
  <c r="K100" i="5"/>
  <c r="K96" i="5"/>
  <c r="K92" i="5"/>
  <c r="K88" i="5"/>
  <c r="K84" i="5"/>
  <c r="K80" i="5"/>
  <c r="K76" i="5"/>
  <c r="K72" i="5"/>
  <c r="K68" i="5"/>
  <c r="K64" i="5"/>
  <c r="K60" i="5"/>
  <c r="K56" i="5"/>
  <c r="K52" i="5"/>
  <c r="K48" i="5"/>
  <c r="K44" i="5"/>
  <c r="K40" i="5"/>
  <c r="K36" i="5"/>
  <c r="K32" i="5"/>
  <c r="K28" i="5"/>
  <c r="K24" i="5"/>
  <c r="K20" i="5"/>
  <c r="K16" i="5"/>
  <c r="K12" i="5"/>
  <c r="K8" i="5"/>
  <c r="K4" i="5"/>
  <c r="G603" i="6"/>
  <c r="G595" i="6"/>
  <c r="G567" i="6"/>
  <c r="G563" i="6"/>
  <c r="G559" i="6"/>
  <c r="G555" i="6"/>
  <c r="G551" i="6"/>
  <c r="G543" i="6"/>
  <c r="G539" i="6"/>
  <c r="G535" i="6"/>
  <c r="G531" i="6"/>
  <c r="G507" i="6"/>
  <c r="G491" i="6"/>
  <c r="G487" i="6"/>
  <c r="G475" i="6"/>
  <c r="G455" i="6"/>
  <c r="G451" i="6"/>
  <c r="G447" i="6"/>
  <c r="G439" i="6"/>
  <c r="G435" i="6"/>
  <c r="G431" i="6"/>
  <c r="G419" i="6"/>
  <c r="G415" i="6"/>
  <c r="G411" i="6"/>
  <c r="G407" i="6"/>
  <c r="G399" i="6"/>
  <c r="G395" i="6"/>
  <c r="G391" i="6"/>
  <c r="G387" i="6"/>
  <c r="G383" i="6"/>
  <c r="G375" i="6"/>
  <c r="G355" i="6"/>
  <c r="G351" i="6"/>
  <c r="K351" i="6" s="1"/>
  <c r="G339" i="6"/>
  <c r="G327" i="6"/>
  <c r="G323" i="6"/>
  <c r="G319" i="6"/>
  <c r="G315" i="6"/>
  <c r="G311" i="6"/>
  <c r="G307" i="6"/>
  <c r="Q6264" i="1"/>
  <c r="Q6260" i="1"/>
  <c r="Q6256" i="1"/>
  <c r="Q6252" i="1"/>
  <c r="Q6248" i="1"/>
  <c r="Q6244" i="1"/>
  <c r="Q6240" i="1"/>
  <c r="Q6236" i="1"/>
  <c r="Q6232" i="1"/>
  <c r="Q6228" i="1"/>
  <c r="Q6224" i="1"/>
  <c r="Q6220" i="1"/>
  <c r="Q6216" i="1"/>
  <c r="Q6212" i="1"/>
  <c r="Q6208" i="1"/>
  <c r="Q6204" i="1"/>
  <c r="Q6200" i="1"/>
  <c r="Q6196" i="1"/>
  <c r="Q6192" i="1"/>
  <c r="Q6188" i="1"/>
  <c r="Q6184" i="1"/>
  <c r="Q6180" i="1"/>
  <c r="Q6176" i="1"/>
  <c r="Q6172" i="1"/>
  <c r="Q6168" i="1"/>
  <c r="Q6164" i="1"/>
  <c r="Q6160" i="1"/>
  <c r="Q6156" i="1"/>
  <c r="Q6152" i="1"/>
  <c r="Q6148" i="1"/>
  <c r="Q6144" i="1"/>
  <c r="Q6140" i="1"/>
  <c r="Q6136" i="1"/>
  <c r="Q6132" i="1"/>
  <c r="Q6128" i="1"/>
  <c r="Q6124" i="1"/>
  <c r="Q6120" i="1"/>
  <c r="Q6116" i="1"/>
  <c r="Q6112" i="1"/>
  <c r="Q6108" i="1"/>
  <c r="Q6104" i="1"/>
  <c r="Q6100" i="1"/>
  <c r="Q6096" i="1"/>
  <c r="Q6092" i="1"/>
  <c r="Q6088" i="1"/>
  <c r="Q6084" i="1"/>
  <c r="Q6080" i="1"/>
  <c r="Q6076" i="1"/>
  <c r="Q6072" i="1"/>
  <c r="Q6068" i="1"/>
  <c r="Q6064" i="1"/>
  <c r="Q6060" i="1"/>
  <c r="Q6056" i="1"/>
  <c r="Q6052" i="1"/>
  <c r="Q6048" i="1"/>
  <c r="Q6044" i="1"/>
  <c r="Q6040" i="1"/>
  <c r="Q6036" i="1"/>
  <c r="Q6032" i="1"/>
  <c r="Q6028" i="1"/>
  <c r="Q6024" i="1"/>
  <c r="Q6020" i="1"/>
  <c r="Q6016" i="1"/>
  <c r="Q6012" i="1"/>
  <c r="Q6008" i="1"/>
  <c r="Q6004" i="1"/>
  <c r="Q6000" i="1"/>
  <c r="Q5996" i="1"/>
  <c r="Q5992" i="1"/>
  <c r="Q5988" i="1"/>
  <c r="Q5984" i="1"/>
  <c r="Q5980" i="1"/>
  <c r="Q5976" i="1"/>
  <c r="Q5972" i="1"/>
  <c r="Q5968" i="1"/>
  <c r="Q5964" i="1"/>
  <c r="Q5960" i="1"/>
  <c r="Q5956" i="1"/>
  <c r="Q5952" i="1"/>
  <c r="Q5948" i="1"/>
  <c r="Q5944" i="1"/>
  <c r="Q5940" i="1"/>
  <c r="Q5936" i="1"/>
  <c r="Q5932" i="1"/>
  <c r="Q5928" i="1"/>
  <c r="Q5924" i="1"/>
  <c r="Q5920" i="1"/>
  <c r="Q5916" i="1"/>
  <c r="Q5912" i="1"/>
  <c r="Q5908" i="1"/>
  <c r="Q5904" i="1"/>
  <c r="Q5900" i="1"/>
  <c r="Q5896" i="1"/>
  <c r="Q5892" i="1"/>
  <c r="Q5888" i="1"/>
  <c r="Q5884" i="1"/>
  <c r="Q5880" i="1"/>
  <c r="Q5876" i="1"/>
  <c r="Q5872" i="1"/>
  <c r="Q5868" i="1"/>
  <c r="Q5864" i="1"/>
  <c r="Q5860" i="1"/>
  <c r="Q5856" i="1"/>
  <c r="Q5852" i="1"/>
  <c r="Q5848" i="1"/>
  <c r="Q5844" i="1"/>
  <c r="Q5840" i="1"/>
  <c r="Q5836" i="1"/>
  <c r="Q5832" i="1"/>
  <c r="Q5828" i="1"/>
  <c r="Q5824" i="1"/>
  <c r="Q5820" i="1"/>
  <c r="Q5816" i="1"/>
  <c r="Q5812" i="1"/>
  <c r="Q5808" i="1"/>
  <c r="Q5804" i="1"/>
  <c r="Q5800" i="1"/>
  <c r="Q5796" i="1"/>
  <c r="Q5792" i="1"/>
  <c r="Q5788" i="1"/>
  <c r="Q5784" i="1"/>
  <c r="Q5780" i="1"/>
  <c r="Q5776" i="1"/>
  <c r="Q5772" i="1"/>
  <c r="Q5768" i="1"/>
  <c r="Q5764" i="1"/>
  <c r="Q5760" i="1"/>
  <c r="Q5756" i="1"/>
  <c r="Q5752" i="1"/>
  <c r="Q5748" i="1"/>
  <c r="Q5744" i="1"/>
  <c r="Q5740" i="1"/>
  <c r="Q5736" i="1"/>
  <c r="Q5732" i="1"/>
  <c r="Q5728" i="1"/>
  <c r="Q5724" i="1"/>
  <c r="Q5720" i="1"/>
  <c r="Q5716" i="1"/>
  <c r="Q5712" i="1"/>
  <c r="Q5708" i="1"/>
  <c r="Q5704" i="1"/>
  <c r="Q5700" i="1"/>
  <c r="Q5696" i="1"/>
  <c r="Q5692" i="1"/>
  <c r="Q5688" i="1"/>
  <c r="Q5684" i="1"/>
  <c r="Q5680" i="1"/>
  <c r="Q5676" i="1"/>
  <c r="Q5672" i="1"/>
  <c r="Q5668" i="1"/>
  <c r="Q5664" i="1"/>
  <c r="Q5660" i="1"/>
  <c r="Q5656" i="1"/>
  <c r="Q5652" i="1"/>
  <c r="Q5648" i="1"/>
  <c r="Q5644" i="1"/>
  <c r="Q5640" i="1"/>
  <c r="Q5636" i="1"/>
  <c r="Q5632" i="1"/>
  <c r="Q5628" i="1"/>
  <c r="Q5624" i="1"/>
  <c r="Q5620" i="1"/>
  <c r="Q5616" i="1"/>
  <c r="Q5612" i="1"/>
  <c r="Q5608" i="1"/>
  <c r="Q5604" i="1"/>
  <c r="Q5600" i="1"/>
  <c r="Q5596" i="1"/>
  <c r="Q5592" i="1"/>
  <c r="Q5588" i="1"/>
  <c r="Q5584" i="1"/>
  <c r="Q5580" i="1"/>
  <c r="Q5576" i="1"/>
  <c r="Q5572" i="1"/>
  <c r="Q5568" i="1"/>
  <c r="Q5564" i="1"/>
  <c r="Q5560" i="1"/>
  <c r="Q5556" i="1"/>
  <c r="Q5552" i="1"/>
  <c r="Q5548" i="1"/>
  <c r="Q5544" i="1"/>
  <c r="Q5540" i="1"/>
  <c r="Q5536" i="1"/>
  <c r="Q5532" i="1"/>
  <c r="Q5528" i="1"/>
  <c r="Q5524" i="1"/>
  <c r="Q5520" i="1"/>
  <c r="Q5516" i="1"/>
  <c r="Q5512" i="1"/>
  <c r="Q5508" i="1"/>
  <c r="Q5504" i="1"/>
  <c r="Q5500" i="1"/>
  <c r="Q5496" i="1"/>
  <c r="Q5492" i="1"/>
  <c r="Q5488" i="1"/>
  <c r="Q5484" i="1"/>
  <c r="Q5480" i="1"/>
  <c r="Q5476" i="1"/>
  <c r="Q5472" i="1"/>
  <c r="Q5468" i="1"/>
  <c r="Q5464" i="1"/>
  <c r="Q5460" i="1"/>
  <c r="Q5456" i="1"/>
  <c r="Q5452" i="1"/>
  <c r="Q5448" i="1"/>
  <c r="Q5444" i="1"/>
  <c r="Q5440" i="1"/>
  <c r="Q5436" i="1"/>
  <c r="Q5432" i="1"/>
  <c r="Q5428" i="1"/>
  <c r="Q5424" i="1"/>
  <c r="Q5420" i="1"/>
  <c r="Q5416" i="1"/>
  <c r="Q5412" i="1"/>
  <c r="Q5408" i="1"/>
  <c r="Q5404" i="1"/>
  <c r="Q5400" i="1"/>
  <c r="Q5396" i="1"/>
  <c r="Q5392" i="1"/>
  <c r="Q5388" i="1"/>
  <c r="Q5384" i="1"/>
  <c r="Q5380" i="1"/>
  <c r="Q5376" i="1"/>
  <c r="Q5372" i="1"/>
  <c r="Q5368" i="1"/>
  <c r="Q5364" i="1"/>
  <c r="Q5360" i="1"/>
  <c r="Q5356" i="1"/>
  <c r="Q5352" i="1"/>
  <c r="Q5348" i="1"/>
  <c r="Q5344" i="1"/>
  <c r="Q5340" i="1"/>
  <c r="Q5336" i="1"/>
  <c r="Q5332" i="1"/>
  <c r="Q5328" i="1"/>
  <c r="Q5324" i="1"/>
  <c r="Q5320" i="1"/>
  <c r="Q5316" i="1"/>
  <c r="Q5312" i="1"/>
  <c r="Q5308" i="1"/>
  <c r="Q5304" i="1"/>
  <c r="Q5300" i="1"/>
  <c r="Q5296" i="1"/>
  <c r="Q5292" i="1"/>
  <c r="Q5288" i="1"/>
  <c r="Q5284" i="1"/>
  <c r="Q5280" i="1"/>
  <c r="Q5276" i="1"/>
  <c r="Q5272" i="1"/>
  <c r="Q5268" i="1"/>
  <c r="Q5264" i="1"/>
  <c r="Q5260" i="1"/>
  <c r="Q5256" i="1"/>
  <c r="Q5252" i="1"/>
  <c r="Q5248" i="1"/>
  <c r="Q5244" i="1"/>
  <c r="Q5240" i="1"/>
  <c r="Q5236" i="1"/>
  <c r="Q5232" i="1"/>
  <c r="Q5228" i="1"/>
  <c r="Q5224" i="1"/>
  <c r="Q5220" i="1"/>
  <c r="Q5216" i="1"/>
  <c r="Q5212" i="1"/>
  <c r="Q5208" i="1"/>
  <c r="Q5204" i="1"/>
  <c r="Q5200" i="1"/>
  <c r="Q5196" i="1"/>
  <c r="Q5192" i="1"/>
  <c r="Q5188" i="1"/>
  <c r="Q5184" i="1"/>
  <c r="Q5180" i="1"/>
  <c r="Q5176" i="1"/>
  <c r="Q5172" i="1"/>
  <c r="Q5168" i="1"/>
  <c r="Q5164" i="1"/>
  <c r="Q5160" i="1"/>
  <c r="Q5156" i="1"/>
  <c r="Q5152" i="1"/>
  <c r="Q5148" i="1"/>
  <c r="Q5144" i="1"/>
  <c r="Q5140" i="1"/>
  <c r="Q5136" i="1"/>
  <c r="Q5132" i="1"/>
  <c r="Q5128" i="1"/>
  <c r="Q5124" i="1"/>
  <c r="Q5120" i="1"/>
  <c r="Q5116" i="1"/>
  <c r="Q5112" i="1"/>
  <c r="Q5108" i="1"/>
  <c r="Q5104" i="1"/>
  <c r="Q5100" i="1"/>
  <c r="Q5096" i="1"/>
  <c r="Q5092" i="1"/>
  <c r="Q5088" i="1"/>
  <c r="Q5084" i="1"/>
  <c r="Q5080" i="1"/>
  <c r="Q5076" i="1"/>
  <c r="Q5072" i="1"/>
  <c r="Q5068" i="1"/>
  <c r="Q5064" i="1"/>
  <c r="Q5060" i="1"/>
  <c r="Q5056" i="1"/>
  <c r="Q5052" i="1"/>
  <c r="Q5048" i="1"/>
  <c r="Q5044" i="1"/>
  <c r="Q5040" i="1"/>
  <c r="Q5036" i="1"/>
  <c r="Q5032" i="1"/>
  <c r="Q5028" i="1"/>
  <c r="Q5024" i="1"/>
  <c r="Q5020" i="1"/>
  <c r="Q5016" i="1"/>
  <c r="Q5012" i="1"/>
  <c r="Q5008" i="1"/>
  <c r="Q5004" i="1"/>
  <c r="Q5000" i="1"/>
  <c r="Q4996" i="1"/>
  <c r="Q4992" i="1"/>
  <c r="Q4988" i="1"/>
  <c r="Q4984" i="1"/>
  <c r="Q4980" i="1"/>
  <c r="Q4976" i="1"/>
  <c r="Q4972" i="1"/>
  <c r="Q4968" i="1"/>
  <c r="Q4964" i="1"/>
  <c r="Q4960" i="1"/>
  <c r="Q4956" i="1"/>
  <c r="Q4952" i="1"/>
  <c r="Q4948" i="1"/>
  <c r="Q4944" i="1"/>
  <c r="Q4940" i="1"/>
  <c r="Q4936" i="1"/>
  <c r="Q4932" i="1"/>
  <c r="Q4928" i="1"/>
  <c r="Q4924" i="1"/>
  <c r="Q4920" i="1"/>
  <c r="Q4916" i="1"/>
  <c r="Q4912" i="1"/>
  <c r="Q4908" i="1"/>
  <c r="Q4904" i="1"/>
  <c r="Q4900" i="1"/>
  <c r="Q4896" i="1"/>
  <c r="Q4892" i="1"/>
  <c r="Q4888" i="1"/>
  <c r="Q4884" i="1"/>
  <c r="Q4880" i="1"/>
  <c r="Q4876" i="1"/>
  <c r="Q4872" i="1"/>
  <c r="Q4868" i="1"/>
  <c r="Q4864" i="1"/>
  <c r="Q4860" i="1"/>
  <c r="Q4856" i="1"/>
  <c r="Q4852" i="1"/>
  <c r="Q4848" i="1"/>
  <c r="Q4844" i="1"/>
  <c r="Q4840" i="1"/>
  <c r="Q4836" i="1"/>
  <c r="Q4832" i="1"/>
  <c r="Q4828" i="1"/>
  <c r="Q4824" i="1"/>
  <c r="Q4820" i="1"/>
  <c r="Q4816" i="1"/>
  <c r="Q4812" i="1"/>
  <c r="Q4808" i="1"/>
  <c r="Q4804" i="1"/>
  <c r="Q4800" i="1"/>
  <c r="Q4796" i="1"/>
  <c r="Q4792" i="1"/>
  <c r="Q4788" i="1"/>
  <c r="Q4784" i="1"/>
  <c r="Q4780" i="1"/>
  <c r="Q4776" i="1"/>
  <c r="Q4772" i="1"/>
  <c r="Q4768" i="1"/>
  <c r="Q4764" i="1"/>
  <c r="Q4760" i="1"/>
  <c r="Q4756" i="1"/>
  <c r="Q4752" i="1"/>
  <c r="Q4748" i="1"/>
  <c r="Q4744" i="1"/>
  <c r="Q4740" i="1"/>
  <c r="Q4736" i="1"/>
  <c r="Q4732" i="1"/>
  <c r="Q4728" i="1"/>
  <c r="Q4724" i="1"/>
  <c r="Q4720" i="1"/>
  <c r="Q4716" i="1"/>
  <c r="Q4712" i="1"/>
  <c r="Q4708" i="1"/>
  <c r="Q4704" i="1"/>
  <c r="Q4700" i="1"/>
  <c r="Q4696" i="1"/>
  <c r="Q4692" i="1"/>
  <c r="Q4688" i="1"/>
  <c r="Q4684" i="1"/>
  <c r="Q4680" i="1"/>
  <c r="Q4676" i="1"/>
  <c r="Q4672" i="1"/>
  <c r="Q4668" i="1"/>
  <c r="Q4664" i="1"/>
  <c r="Q4660" i="1"/>
  <c r="Q4656" i="1"/>
  <c r="Q4652" i="1"/>
  <c r="Q4648" i="1"/>
  <c r="Q4644" i="1"/>
  <c r="Q4640" i="1"/>
  <c r="Q4636" i="1"/>
  <c r="Q4632" i="1"/>
  <c r="Q4628" i="1"/>
  <c r="Q4624" i="1"/>
  <c r="Q4620" i="1"/>
  <c r="Q4616" i="1"/>
  <c r="Q4612" i="1"/>
  <c r="Q4608" i="1"/>
  <c r="Q4604" i="1"/>
  <c r="Q4600" i="1"/>
  <c r="Q4596" i="1"/>
  <c r="Q4592" i="1"/>
  <c r="Q4588" i="1"/>
  <c r="Q4584" i="1"/>
  <c r="Q4580" i="1"/>
  <c r="Q4576" i="1"/>
  <c r="Q4572" i="1"/>
  <c r="Q4568" i="1"/>
  <c r="Q4564" i="1"/>
  <c r="Q4560" i="1"/>
  <c r="Q4556" i="1"/>
  <c r="Q4552" i="1"/>
  <c r="Q4548" i="1"/>
  <c r="Q4544" i="1"/>
  <c r="Q4540" i="1"/>
  <c r="Q4536" i="1"/>
  <c r="Q4532" i="1"/>
  <c r="Q4528" i="1"/>
  <c r="Q4524" i="1"/>
  <c r="Q4520" i="1"/>
  <c r="Q4516" i="1"/>
  <c r="Q4512" i="1"/>
  <c r="Q4508" i="1"/>
  <c r="Q4504" i="1"/>
  <c r="Q4500" i="1"/>
  <c r="Q4496" i="1"/>
  <c r="Q4492" i="1"/>
  <c r="Q4488" i="1"/>
  <c r="Q4484" i="1"/>
  <c r="Q4480" i="1"/>
  <c r="Q4476" i="1"/>
  <c r="Q4472" i="1"/>
  <c r="Q4468" i="1"/>
  <c r="Q4464" i="1"/>
  <c r="Q4460" i="1"/>
  <c r="Q4456" i="1"/>
  <c r="Q4452" i="1"/>
  <c r="Q4448" i="1"/>
  <c r="Q4444" i="1"/>
  <c r="Q4440" i="1"/>
  <c r="Q4436" i="1"/>
  <c r="Q4432" i="1"/>
  <c r="Q4428" i="1"/>
  <c r="Q4424" i="1"/>
  <c r="Q4420" i="1"/>
  <c r="Q4416" i="1"/>
  <c r="Q4412" i="1"/>
  <c r="Q4408" i="1"/>
  <c r="Q4404" i="1"/>
  <c r="Q4400" i="1"/>
  <c r="Q4396" i="1"/>
  <c r="Q4392" i="1"/>
  <c r="Q4388" i="1"/>
  <c r="Q4384" i="1"/>
  <c r="Q4380" i="1"/>
  <c r="Q4376" i="1"/>
  <c r="Q4372" i="1"/>
  <c r="Q4368" i="1"/>
  <c r="Q4364" i="1"/>
  <c r="Q4360" i="1"/>
  <c r="Q4356" i="1"/>
  <c r="Q4352" i="1"/>
  <c r="Q4348" i="1"/>
  <c r="Q4344" i="1"/>
  <c r="Q4340" i="1"/>
  <c r="Q4336" i="1"/>
  <c r="Q4332" i="1"/>
  <c r="Q4328" i="1"/>
  <c r="Q4324" i="1"/>
  <c r="Q4320" i="1"/>
  <c r="Q4316" i="1"/>
  <c r="Q4312" i="1"/>
  <c r="Q4308" i="1"/>
  <c r="Q4304" i="1"/>
  <c r="Q4300" i="1"/>
  <c r="Q4296" i="1"/>
  <c r="Q4292" i="1"/>
  <c r="Q4288" i="1"/>
  <c r="Q4284" i="1"/>
  <c r="Q4280" i="1"/>
  <c r="Q4276" i="1"/>
  <c r="Q4272" i="1"/>
  <c r="Q4268" i="1"/>
  <c r="Q4264" i="1"/>
  <c r="Q4260" i="1"/>
  <c r="Q4256" i="1"/>
  <c r="Q4252" i="1"/>
  <c r="Q4248" i="1"/>
  <c r="Q4244" i="1"/>
  <c r="Q4240" i="1"/>
  <c r="Q4236" i="1"/>
  <c r="Q4232" i="1"/>
  <c r="Q4228" i="1"/>
  <c r="Q4224" i="1"/>
  <c r="Q4220" i="1"/>
  <c r="Q4216" i="1"/>
  <c r="Q4212" i="1"/>
  <c r="Q4208" i="1"/>
  <c r="Q4204" i="1"/>
  <c r="Q4200" i="1"/>
  <c r="Q4196" i="1"/>
  <c r="Q4192" i="1"/>
  <c r="Q4188" i="1"/>
  <c r="Q4184" i="1"/>
  <c r="Q4180" i="1"/>
  <c r="Q4176" i="1"/>
  <c r="Q4172" i="1"/>
  <c r="Q4168" i="1"/>
  <c r="Q4164" i="1"/>
  <c r="Q4160" i="1"/>
  <c r="Q4156" i="1"/>
  <c r="Q4152" i="1"/>
  <c r="Q4148" i="1"/>
  <c r="Q4144" i="1"/>
  <c r="Q4140" i="1"/>
  <c r="Q4136" i="1"/>
  <c r="Q4132" i="1"/>
  <c r="Q4128" i="1"/>
  <c r="Q4124" i="1"/>
  <c r="Q4120" i="1"/>
  <c r="Q4116" i="1"/>
  <c r="Q4112" i="1"/>
  <c r="Q4108" i="1"/>
  <c r="Q4104" i="1"/>
  <c r="Q4100" i="1"/>
  <c r="Q4096" i="1"/>
  <c r="Q4092" i="1"/>
  <c r="Q4088" i="1"/>
  <c r="Q4084" i="1"/>
  <c r="Q4080" i="1"/>
  <c r="Q4076" i="1"/>
  <c r="Q4072" i="1"/>
  <c r="Q4068" i="1"/>
  <c r="Q4064" i="1"/>
  <c r="Q4060" i="1"/>
  <c r="Q4056" i="1"/>
  <c r="Q4052" i="1"/>
  <c r="Q4048" i="1"/>
  <c r="Q4044" i="1"/>
  <c r="Q4040" i="1"/>
  <c r="Q4036" i="1"/>
  <c r="Q4032" i="1"/>
  <c r="Q4028" i="1"/>
  <c r="Q4024" i="1"/>
  <c r="Q4020" i="1"/>
  <c r="Q4016" i="1"/>
  <c r="Q4012" i="1"/>
  <c r="Q4008" i="1"/>
  <c r="Q4004" i="1"/>
  <c r="Q4000" i="1"/>
  <c r="Q3996" i="1"/>
  <c r="Q3992" i="1"/>
  <c r="Q3988" i="1"/>
  <c r="Q3984" i="1"/>
  <c r="Q3980" i="1"/>
  <c r="Q3976" i="1"/>
  <c r="Q3972" i="1"/>
  <c r="Q3968" i="1"/>
  <c r="Q3964" i="1"/>
  <c r="Q3960" i="1"/>
  <c r="Q3956" i="1"/>
  <c r="Q3952" i="1"/>
  <c r="Q3948" i="1"/>
  <c r="Q3944" i="1"/>
  <c r="Q3940" i="1"/>
  <c r="Q3936" i="1"/>
  <c r="Q3932" i="1"/>
  <c r="Q3928" i="1"/>
  <c r="Q3924" i="1"/>
  <c r="Q3920" i="1"/>
  <c r="Q3916" i="1"/>
  <c r="Q3912" i="1"/>
  <c r="Q3908" i="1"/>
  <c r="Q3904" i="1"/>
  <c r="Q3900" i="1"/>
  <c r="Q3896" i="1"/>
  <c r="Q3892" i="1"/>
  <c r="Q3888" i="1"/>
  <c r="Q3884" i="1"/>
  <c r="Q3880" i="1"/>
  <c r="Q3876" i="1"/>
  <c r="Q3872" i="1"/>
  <c r="Q3868" i="1"/>
  <c r="Q3864" i="1"/>
  <c r="Q3860" i="1"/>
  <c r="Q3856" i="1"/>
  <c r="Q3852" i="1"/>
  <c r="Q3848" i="1"/>
  <c r="Q3844" i="1"/>
  <c r="Q3840" i="1"/>
  <c r="Q3836" i="1"/>
  <c r="Q3832" i="1"/>
  <c r="Q3828" i="1"/>
  <c r="Q3824" i="1"/>
  <c r="Q3820" i="1"/>
  <c r="Q3816" i="1"/>
  <c r="Q3812" i="1"/>
  <c r="Q3808" i="1"/>
  <c r="Q3804" i="1"/>
  <c r="Q3800" i="1"/>
  <c r="Q3796" i="1"/>
  <c r="Q3792" i="1"/>
  <c r="Q3788" i="1"/>
  <c r="Q3784" i="1"/>
  <c r="Q3780" i="1"/>
  <c r="Q3776" i="1"/>
  <c r="Q3772" i="1"/>
  <c r="Q3768" i="1"/>
  <c r="Q3764" i="1"/>
  <c r="Q3760" i="1"/>
  <c r="Q3756" i="1"/>
  <c r="Q3752" i="1"/>
  <c r="Q3748" i="1"/>
  <c r="Q3744" i="1"/>
  <c r="Q3740" i="1"/>
  <c r="Q3736" i="1"/>
  <c r="Q3732" i="1"/>
  <c r="Q3728" i="1"/>
  <c r="Q3724" i="1"/>
  <c r="Q3720" i="1"/>
  <c r="Q3716" i="1"/>
  <c r="Q3712" i="1"/>
  <c r="Q3708" i="1"/>
  <c r="Q3704" i="1"/>
  <c r="Q3700" i="1"/>
  <c r="Q3696" i="1"/>
  <c r="Q3692" i="1"/>
  <c r="Q3688" i="1"/>
  <c r="Q3684" i="1"/>
  <c r="Q3680" i="1"/>
  <c r="Q3676" i="1"/>
  <c r="Q3672" i="1"/>
  <c r="Q3668" i="1"/>
  <c r="Q3664" i="1"/>
  <c r="Q3660" i="1"/>
  <c r="Q3656" i="1"/>
  <c r="Q3652" i="1"/>
  <c r="Q3648" i="1"/>
  <c r="Q3644" i="1"/>
  <c r="Q3640" i="1"/>
  <c r="Q3636" i="1"/>
  <c r="Q3632" i="1"/>
  <c r="Q3628" i="1"/>
  <c r="Q3624" i="1"/>
  <c r="Q3620" i="1"/>
  <c r="Q3616" i="1"/>
  <c r="Q3612" i="1"/>
  <c r="Q3608" i="1"/>
  <c r="Q3604" i="1"/>
  <c r="Q3600" i="1"/>
  <c r="Q3596" i="1"/>
  <c r="Q3592" i="1"/>
  <c r="Q3588" i="1"/>
  <c r="Q3584" i="1"/>
  <c r="Q3580" i="1"/>
  <c r="Q3576" i="1"/>
  <c r="Q3572" i="1"/>
  <c r="Q3568" i="1"/>
  <c r="Q3564" i="1"/>
  <c r="Q3560" i="1"/>
  <c r="Q3556" i="1"/>
  <c r="Q3552" i="1"/>
  <c r="Q3548" i="1"/>
  <c r="Q3544" i="1"/>
  <c r="Q3540" i="1"/>
  <c r="Q3536" i="1"/>
  <c r="Q3532" i="1"/>
  <c r="Q3528" i="1"/>
  <c r="Q3524" i="1"/>
  <c r="Q3520" i="1"/>
  <c r="Q3516" i="1"/>
  <c r="Q3512" i="1"/>
  <c r="Q3508" i="1"/>
  <c r="Q3504" i="1"/>
  <c r="Q3500" i="1"/>
  <c r="Q3496" i="1"/>
  <c r="Q3492" i="1"/>
  <c r="Q3488" i="1"/>
  <c r="Q3484" i="1"/>
  <c r="Q3480" i="1"/>
  <c r="Q3476" i="1"/>
  <c r="Q3472" i="1"/>
  <c r="Q3468" i="1"/>
  <c r="Q3464" i="1"/>
  <c r="Q3460" i="1"/>
  <c r="Q3456" i="1"/>
  <c r="Q3452" i="1"/>
  <c r="Q3448" i="1"/>
  <c r="Q3444" i="1"/>
  <c r="Q3440" i="1"/>
  <c r="Q3436" i="1"/>
  <c r="Q3432" i="1"/>
  <c r="Q3428" i="1"/>
  <c r="Q3424" i="1"/>
  <c r="Q3420" i="1"/>
  <c r="Q3416" i="1"/>
  <c r="Q3412" i="1"/>
  <c r="Q3408" i="1"/>
  <c r="Q3404" i="1"/>
  <c r="Q3400" i="1"/>
  <c r="Q3396" i="1"/>
  <c r="Q3392" i="1"/>
  <c r="Q3388" i="1"/>
  <c r="Q3384" i="1"/>
  <c r="Q3380" i="1"/>
  <c r="Q3376" i="1"/>
  <c r="Q3372" i="1"/>
  <c r="Q3368" i="1"/>
  <c r="Q3364" i="1"/>
  <c r="Q3360" i="1"/>
  <c r="Q3356" i="1"/>
  <c r="Q3352" i="1"/>
  <c r="Q3348" i="1"/>
  <c r="Q3344" i="1"/>
  <c r="Q3340" i="1"/>
  <c r="Q3336" i="1"/>
  <c r="Q3332" i="1"/>
  <c r="Q3328" i="1"/>
  <c r="Q3324" i="1"/>
  <c r="Q3320" i="1"/>
  <c r="Q3316" i="1"/>
  <c r="Q3312" i="1"/>
  <c r="Q3308" i="1"/>
  <c r="Q3304" i="1"/>
  <c r="Q3300" i="1"/>
  <c r="Q3296" i="1"/>
  <c r="Q3292" i="1"/>
  <c r="Q3288" i="1"/>
  <c r="Q3284" i="1"/>
  <c r="Q3280" i="1"/>
  <c r="Q3276" i="1"/>
  <c r="Q3272" i="1"/>
  <c r="Q3268" i="1"/>
  <c r="Q3264" i="1"/>
  <c r="Q3260" i="1"/>
  <c r="Q3256" i="1"/>
  <c r="Q3252" i="1"/>
  <c r="Q3248" i="1"/>
  <c r="Q3244" i="1"/>
  <c r="Q3240" i="1"/>
  <c r="Q3236" i="1"/>
  <c r="Q3232" i="1"/>
  <c r="Q3228" i="1"/>
  <c r="Q3224" i="1"/>
  <c r="Q3220" i="1"/>
  <c r="Q3216" i="1"/>
  <c r="Q3212" i="1"/>
  <c r="Q3208" i="1"/>
  <c r="Q3204" i="1"/>
  <c r="Q3200" i="1"/>
  <c r="Q3196" i="1"/>
  <c r="Q3192" i="1"/>
  <c r="Q3188" i="1"/>
  <c r="Q3184" i="1"/>
  <c r="Q3180" i="1"/>
  <c r="Q3176" i="1"/>
  <c r="Q3172" i="1"/>
  <c r="Q3168" i="1"/>
  <c r="Q3164" i="1"/>
  <c r="Q3160" i="1"/>
  <c r="Q3156" i="1"/>
  <c r="Q3152" i="1"/>
  <c r="Q3148" i="1"/>
  <c r="Q3144" i="1"/>
  <c r="Q3140" i="1"/>
  <c r="Q3136" i="1"/>
  <c r="Q3132" i="1"/>
  <c r="Q3128" i="1"/>
  <c r="Q3124" i="1"/>
  <c r="Q3120" i="1"/>
  <c r="Q3116" i="1"/>
  <c r="Q3112" i="1"/>
  <c r="Q3108" i="1"/>
  <c r="Q3104" i="1"/>
  <c r="Q3100" i="1"/>
  <c r="Q3096" i="1"/>
  <c r="Q3092" i="1"/>
  <c r="Q3088" i="1"/>
  <c r="Q3084" i="1"/>
  <c r="Q3080" i="1"/>
  <c r="Q3076" i="1"/>
  <c r="Q3072" i="1"/>
  <c r="Q3068" i="1"/>
  <c r="Q3064" i="1"/>
  <c r="Q3060" i="1"/>
  <c r="Q3056" i="1"/>
  <c r="Q3052" i="1"/>
  <c r="Q3048" i="1"/>
  <c r="Q3044" i="1"/>
  <c r="Q3040" i="1"/>
  <c r="Q3036" i="1"/>
  <c r="Q3032" i="1"/>
  <c r="Q3028" i="1"/>
  <c r="Q3024" i="1"/>
  <c r="Q3020" i="1"/>
  <c r="Q3016" i="1"/>
  <c r="Q3012" i="1"/>
  <c r="Q3008" i="1"/>
  <c r="Q3004" i="1"/>
  <c r="Q3000" i="1"/>
  <c r="Q2996" i="1"/>
  <c r="Q2992" i="1"/>
  <c r="Q2988" i="1"/>
  <c r="Q2984" i="1"/>
  <c r="Q2980" i="1"/>
  <c r="Q2976" i="1"/>
  <c r="Q2972" i="1"/>
  <c r="Q2968" i="1"/>
  <c r="Q2964" i="1"/>
  <c r="Q2960" i="1"/>
  <c r="Q2956" i="1"/>
  <c r="Q2952" i="1"/>
  <c r="Q2948" i="1"/>
  <c r="Q2944" i="1"/>
  <c r="Q2940" i="1"/>
  <c r="Q2936" i="1"/>
  <c r="Q2932" i="1"/>
  <c r="Q2928" i="1"/>
  <c r="Q2924" i="1"/>
  <c r="Q2920" i="1"/>
  <c r="Q2916" i="1"/>
  <c r="Q2912" i="1"/>
  <c r="Q2908" i="1"/>
  <c r="Q2904" i="1"/>
  <c r="Q2900" i="1"/>
  <c r="Q2896" i="1"/>
  <c r="Q2892" i="1"/>
  <c r="Q2888" i="1"/>
  <c r="Q2884" i="1"/>
  <c r="Q2880" i="1"/>
  <c r="Q2876" i="1"/>
  <c r="Q2872" i="1"/>
  <c r="Q2868" i="1"/>
  <c r="Q2864" i="1"/>
  <c r="Q2860" i="1"/>
  <c r="Q2856" i="1"/>
  <c r="Q2852" i="1"/>
  <c r="Q2848" i="1"/>
  <c r="Q2844" i="1"/>
  <c r="Q2840" i="1"/>
  <c r="Q2836" i="1"/>
  <c r="Q2832" i="1"/>
  <c r="Q2828" i="1"/>
  <c r="Q2824" i="1"/>
  <c r="Q2820" i="1"/>
  <c r="Q2816" i="1"/>
  <c r="Q2812" i="1"/>
  <c r="Q2808" i="1"/>
  <c r="Q2804" i="1"/>
  <c r="Q2800" i="1"/>
  <c r="Q2796" i="1"/>
  <c r="Q2792" i="1"/>
  <c r="Q2788" i="1"/>
  <c r="Q2784" i="1"/>
  <c r="Q2780" i="1"/>
  <c r="Q2776" i="1"/>
  <c r="Q2772" i="1"/>
  <c r="Q2768" i="1"/>
  <c r="Q2764" i="1"/>
  <c r="Q2760" i="1"/>
  <c r="Q2756" i="1"/>
  <c r="Q2752" i="1"/>
  <c r="Q2748" i="1"/>
  <c r="Q2744" i="1"/>
  <c r="Q2740" i="1"/>
  <c r="Q2736" i="1"/>
  <c r="Q2732" i="1"/>
  <c r="Q2728" i="1"/>
  <c r="Q2724" i="1"/>
  <c r="Q2720" i="1"/>
  <c r="Q2716" i="1"/>
  <c r="Q2712" i="1"/>
  <c r="Q2708" i="1"/>
  <c r="Q2704" i="1"/>
  <c r="Q2700" i="1"/>
  <c r="Q2696" i="1"/>
  <c r="Q2692" i="1"/>
  <c r="Q2688" i="1"/>
  <c r="Q2684" i="1"/>
  <c r="Q2680" i="1"/>
  <c r="Q2676" i="1"/>
  <c r="Q2672" i="1"/>
  <c r="Q2668" i="1"/>
  <c r="Q2664" i="1"/>
  <c r="Q2660" i="1"/>
  <c r="Q2656" i="1"/>
  <c r="Q2652" i="1"/>
  <c r="Q2648" i="1"/>
  <c r="Q2644" i="1"/>
  <c r="Q2640" i="1"/>
  <c r="Q2636" i="1"/>
  <c r="Q2632" i="1"/>
  <c r="Q2628" i="1"/>
  <c r="Q2624" i="1"/>
  <c r="Q2620" i="1"/>
  <c r="Q2616" i="1"/>
  <c r="Q2612" i="1"/>
  <c r="Q2608" i="1"/>
  <c r="Q2604" i="1"/>
  <c r="Q2600" i="1"/>
  <c r="Q2596" i="1"/>
  <c r="Q2592" i="1"/>
  <c r="Q2588" i="1"/>
  <c r="Q2584" i="1"/>
  <c r="Q2580" i="1"/>
  <c r="Q2576" i="1"/>
  <c r="Q2572" i="1"/>
  <c r="Q2568" i="1"/>
  <c r="Q2564" i="1"/>
  <c r="Q2560" i="1"/>
  <c r="Q2556" i="1"/>
  <c r="Q2552" i="1"/>
  <c r="Q2548" i="1"/>
  <c r="Q2544" i="1"/>
  <c r="Q2540" i="1"/>
  <c r="Q2536" i="1"/>
  <c r="Q2532" i="1"/>
  <c r="Q2528" i="1"/>
  <c r="Q2524" i="1"/>
  <c r="Q2520" i="1"/>
  <c r="Q2516" i="1"/>
  <c r="Q2512" i="1"/>
  <c r="Q2508" i="1"/>
  <c r="Q2504" i="1"/>
  <c r="Q2500" i="1"/>
  <c r="Q2496" i="1"/>
  <c r="Q2492" i="1"/>
  <c r="Q2488" i="1"/>
  <c r="Q2484" i="1"/>
  <c r="Q2480" i="1"/>
  <c r="Q2476" i="1"/>
  <c r="Q2472" i="1"/>
  <c r="Q2468" i="1"/>
  <c r="Q2464" i="1"/>
  <c r="Q2460" i="1"/>
  <c r="Q2456" i="1"/>
  <c r="Q2452" i="1"/>
  <c r="Q2448" i="1"/>
  <c r="Q2444" i="1"/>
  <c r="Q2440" i="1"/>
  <c r="Q2436" i="1"/>
  <c r="Q2432" i="1"/>
  <c r="Q2428" i="1"/>
  <c r="Q2424" i="1"/>
  <c r="Q2420" i="1"/>
  <c r="Q2416" i="1"/>
  <c r="Q2412" i="1"/>
  <c r="Q2408" i="1"/>
  <c r="Q2404" i="1"/>
  <c r="Q2400" i="1"/>
  <c r="Q2396" i="1"/>
  <c r="Q2392" i="1"/>
  <c r="Q2388" i="1"/>
  <c r="Q2384" i="1"/>
  <c r="Q2380" i="1"/>
  <c r="Q2376" i="1"/>
  <c r="Q2372" i="1"/>
  <c r="Q2368" i="1"/>
  <c r="Q2364" i="1"/>
  <c r="Q2360" i="1"/>
  <c r="Q2356" i="1"/>
  <c r="Q2352" i="1"/>
  <c r="Q2348" i="1"/>
  <c r="Q2344" i="1"/>
  <c r="Q2340" i="1"/>
  <c r="Q2336" i="1"/>
  <c r="Q2332" i="1"/>
  <c r="Q2328" i="1"/>
  <c r="Q2324" i="1"/>
  <c r="Q2320" i="1"/>
  <c r="Q2316" i="1"/>
  <c r="Q2312" i="1"/>
  <c r="Q2308" i="1"/>
  <c r="Q2304" i="1"/>
  <c r="Q2300" i="1"/>
  <c r="Q2296" i="1"/>
  <c r="Q2292" i="1"/>
  <c r="Q2288" i="1"/>
  <c r="Q2284" i="1"/>
  <c r="Q2280" i="1"/>
  <c r="Q2276" i="1"/>
  <c r="Q2272" i="1"/>
  <c r="Q2268" i="1"/>
  <c r="Q2264" i="1"/>
  <c r="Q2260" i="1"/>
  <c r="Q2256" i="1"/>
  <c r="Q2252" i="1"/>
  <c r="Q2248" i="1"/>
  <c r="Q2244" i="1"/>
  <c r="Q2240" i="1"/>
  <c r="Q2236" i="1"/>
  <c r="Q2232" i="1"/>
  <c r="Q2228" i="1"/>
  <c r="Q2224" i="1"/>
  <c r="Q2220" i="1"/>
  <c r="Q2216" i="1"/>
  <c r="Q2212" i="1"/>
  <c r="Q2208" i="1"/>
  <c r="Q2204" i="1"/>
  <c r="Q2200" i="1"/>
  <c r="Q2196" i="1"/>
  <c r="Q2192" i="1"/>
  <c r="Q2188" i="1"/>
  <c r="Q2184" i="1"/>
  <c r="Q2180" i="1"/>
  <c r="Q2176" i="1"/>
  <c r="Q2172" i="1"/>
  <c r="Q2168" i="1"/>
  <c r="Q2164" i="1"/>
  <c r="Q2160" i="1"/>
  <c r="K303" i="6"/>
  <c r="K299" i="6"/>
  <c r="K295" i="6"/>
  <c r="K291" i="6"/>
  <c r="K287" i="6"/>
  <c r="K283" i="6"/>
  <c r="K279" i="6"/>
  <c r="K275" i="6"/>
  <c r="K271" i="6"/>
  <c r="K267" i="6"/>
  <c r="K263" i="6"/>
  <c r="K259" i="6"/>
  <c r="K255" i="6"/>
  <c r="K251" i="6"/>
  <c r="K247" i="6"/>
  <c r="K243" i="6"/>
  <c r="K239" i="6"/>
  <c r="K235" i="6"/>
  <c r="K231" i="6"/>
  <c r="K227" i="6"/>
  <c r="K223" i="6"/>
  <c r="K219" i="6"/>
  <c r="K215" i="6"/>
  <c r="K211" i="6"/>
  <c r="K207" i="6"/>
  <c r="K203" i="6"/>
  <c r="K199" i="6"/>
  <c r="K195" i="6"/>
  <c r="K191" i="6"/>
  <c r="K187" i="6"/>
  <c r="K183" i="6"/>
  <c r="K179" i="6"/>
  <c r="K175" i="6"/>
  <c r="K171" i="6"/>
  <c r="K167" i="6"/>
  <c r="K163" i="6"/>
  <c r="K159" i="6"/>
  <c r="K155" i="6"/>
  <c r="K151" i="6"/>
  <c r="K147" i="6"/>
  <c r="K143" i="6"/>
  <c r="K139" i="6"/>
  <c r="K135" i="6"/>
  <c r="K131" i="6"/>
  <c r="K127" i="6"/>
  <c r="K123" i="6"/>
  <c r="K119" i="6"/>
  <c r="K115" i="6"/>
  <c r="K111" i="6"/>
  <c r="K107" i="6"/>
  <c r="K103" i="6"/>
  <c r="K99" i="6"/>
  <c r="K95" i="6"/>
  <c r="K91" i="6"/>
  <c r="K87" i="6"/>
  <c r="K83" i="6"/>
  <c r="K79" i="6"/>
  <c r="K75" i="6"/>
  <c r="K71" i="6"/>
  <c r="K67" i="6"/>
  <c r="K63" i="6"/>
  <c r="K59" i="6"/>
  <c r="K55" i="6"/>
  <c r="K51" i="6"/>
  <c r="K47" i="6"/>
  <c r="K43" i="6"/>
  <c r="K39" i="6"/>
  <c r="K35" i="6"/>
  <c r="K31" i="6"/>
  <c r="K27" i="6"/>
  <c r="K23" i="6"/>
  <c r="K19" i="6"/>
  <c r="K15" i="6"/>
  <c r="K11" i="6"/>
  <c r="K7" i="6"/>
  <c r="K3" i="6"/>
  <c r="E305" i="6"/>
  <c r="K3827" i="6"/>
  <c r="K3819" i="6"/>
  <c r="K3811" i="6"/>
  <c r="K3803" i="6"/>
  <c r="K3795" i="6"/>
  <c r="K3787" i="6"/>
  <c r="K3779" i="6"/>
  <c r="K3771" i="6"/>
  <c r="K3763" i="6"/>
  <c r="K3755" i="6"/>
  <c r="K3747" i="6"/>
  <c r="K3739" i="6"/>
  <c r="K3731" i="6"/>
  <c r="K3723" i="6"/>
  <c r="K3715" i="6"/>
  <c r="K3707" i="6"/>
  <c r="K3699" i="6"/>
  <c r="K3691" i="6"/>
  <c r="K3683" i="6"/>
  <c r="K3675" i="6"/>
  <c r="K3667" i="6"/>
  <c r="K3659" i="6"/>
  <c r="K3651" i="6"/>
  <c r="K3643" i="6"/>
  <c r="K3635" i="6"/>
  <c r="K3627" i="6"/>
  <c r="K3619" i="6"/>
  <c r="K3611" i="6"/>
  <c r="K3603" i="6"/>
  <c r="K3595" i="6"/>
  <c r="K3587" i="6"/>
  <c r="K3579" i="6"/>
  <c r="K3571" i="6"/>
  <c r="K3563" i="6"/>
  <c r="K3555" i="6"/>
  <c r="K3547" i="6"/>
  <c r="K3539" i="6"/>
  <c r="K3531" i="6"/>
  <c r="K3523" i="6"/>
  <c r="K3515" i="6"/>
  <c r="K3507" i="6"/>
  <c r="K3499" i="6"/>
  <c r="K3491" i="6"/>
  <c r="K3483" i="6"/>
  <c r="K3475" i="6"/>
  <c r="K3467" i="6"/>
  <c r="K3459" i="6"/>
  <c r="K3451" i="6"/>
  <c r="K3443" i="6"/>
  <c r="K3435" i="6"/>
  <c r="K3427" i="6"/>
  <c r="K3419" i="6"/>
  <c r="K3411" i="6"/>
  <c r="K3403" i="6"/>
  <c r="K3395" i="6"/>
  <c r="K3387" i="6"/>
  <c r="K3377" i="6"/>
  <c r="K3371" i="6"/>
  <c r="K3361" i="6"/>
  <c r="K3355" i="6"/>
  <c r="K3345" i="6"/>
  <c r="K3339" i="6"/>
  <c r="K3329" i="6"/>
  <c r="K3323" i="6"/>
  <c r="K3313" i="6"/>
  <c r="K3307" i="6"/>
  <c r="K3297" i="6"/>
  <c r="K3291" i="6"/>
  <c r="K3281" i="6"/>
  <c r="K3275" i="6"/>
  <c r="K3265" i="6"/>
  <c r="K3259" i="6"/>
  <c r="K3249" i="6"/>
  <c r="K3243" i="6"/>
  <c r="K3233" i="6"/>
  <c r="K3227" i="6"/>
  <c r="K3217" i="6"/>
  <c r="K3211" i="6"/>
  <c r="K3201" i="6"/>
  <c r="K3195" i="6"/>
  <c r="K3185" i="6"/>
  <c r="K3179" i="6"/>
  <c r="K3169" i="6"/>
  <c r="K3163" i="6"/>
  <c r="K3153" i="6"/>
  <c r="K3147" i="6"/>
  <c r="K3137" i="6"/>
  <c r="K3131" i="6"/>
  <c r="K3121" i="6"/>
  <c r="K3115" i="6"/>
  <c r="K3105" i="6"/>
  <c r="K3099" i="6"/>
  <c r="K3089" i="6"/>
  <c r="K3083" i="6"/>
  <c r="K3073" i="6"/>
  <c r="K3067" i="6"/>
  <c r="K3057" i="6"/>
  <c r="K3051" i="6"/>
  <c r="K3041" i="6"/>
  <c r="K3035" i="6"/>
  <c r="K3025" i="6"/>
  <c r="K3019" i="6"/>
  <c r="K3009" i="6"/>
  <c r="K3003" i="6"/>
  <c r="K2993" i="6"/>
  <c r="K2987" i="6"/>
  <c r="K2977" i="6"/>
  <c r="K2971" i="6"/>
  <c r="K2961" i="6"/>
  <c r="K2955" i="6"/>
  <c r="K2945" i="6"/>
  <c r="K2939" i="6"/>
  <c r="K2929" i="6"/>
  <c r="K2923" i="6"/>
  <c r="K2913" i="6"/>
  <c r="K2907" i="6"/>
  <c r="K2897" i="6"/>
  <c r="K2891" i="6"/>
  <c r="K2881" i="6"/>
  <c r="K2875" i="6"/>
  <c r="K2865" i="6"/>
  <c r="K2859" i="6"/>
  <c r="K2849" i="6"/>
  <c r="K2843" i="6"/>
  <c r="K2833" i="6"/>
  <c r="K2827" i="6"/>
  <c r="K2817" i="6"/>
  <c r="K2811" i="6"/>
  <c r="K2801" i="6"/>
  <c r="K2795" i="6"/>
  <c r="K2785" i="6"/>
  <c r="K2779" i="6"/>
  <c r="K2769" i="6"/>
  <c r="K2763" i="6"/>
  <c r="K2753" i="6"/>
  <c r="K2747" i="6"/>
  <c r="K2737" i="6"/>
  <c r="K2731" i="6"/>
  <c r="K2721" i="6"/>
  <c r="K2715" i="6"/>
  <c r="K2705" i="6"/>
  <c r="K2698" i="6"/>
  <c r="K2688" i="6"/>
  <c r="K2682" i="6"/>
  <c r="K2672" i="6"/>
  <c r="K2666" i="6"/>
  <c r="K2656" i="6"/>
  <c r="K2650" i="6"/>
  <c r="K2640" i="6"/>
  <c r="K2634" i="6"/>
  <c r="K2624" i="6"/>
  <c r="K2618" i="6"/>
  <c r="K2608" i="6"/>
  <c r="K2602" i="6"/>
  <c r="K2592" i="6"/>
  <c r="K2586" i="6"/>
  <c r="K2576" i="6"/>
  <c r="K2570" i="6"/>
  <c r="K2560" i="6"/>
  <c r="K2554" i="6"/>
  <c r="K2544" i="6"/>
  <c r="K2538" i="6"/>
  <c r="K2528" i="6"/>
  <c r="K2522" i="6"/>
  <c r="K2512" i="6"/>
  <c r="K2506" i="6"/>
  <c r="K2496" i="6"/>
  <c r="K2490" i="6"/>
  <c r="K2480" i="6"/>
  <c r="K2474" i="6"/>
  <c r="K2464" i="6"/>
  <c r="K2458" i="6"/>
  <c r="K2448" i="6"/>
  <c r="K2442" i="6"/>
  <c r="K2432" i="6"/>
  <c r="K2426" i="6"/>
  <c r="K2416" i="6"/>
  <c r="K2410" i="6"/>
  <c r="K2400" i="6"/>
  <c r="K2394" i="6"/>
  <c r="K2384" i="6"/>
  <c r="K2378" i="6"/>
  <c r="K2368" i="6"/>
  <c r="K2362" i="6"/>
  <c r="K2352" i="6"/>
  <c r="K2346" i="6"/>
  <c r="K2336" i="6"/>
  <c r="K2330" i="6"/>
  <c r="K2320" i="6"/>
  <c r="K2314" i="6"/>
  <c r="K2304" i="6"/>
  <c r="K2298" i="6"/>
  <c r="K2288" i="6"/>
  <c r="K2282" i="6"/>
  <c r="K2272" i="6"/>
  <c r="K2266" i="6"/>
  <c r="K2256" i="6"/>
  <c r="K2250" i="6"/>
  <c r="K2240" i="6"/>
  <c r="K2234" i="6"/>
  <c r="K2224" i="6"/>
  <c r="K2218" i="6"/>
  <c r="K2208" i="6"/>
  <c r="K2202" i="6"/>
  <c r="K2192" i="6"/>
  <c r="K2186" i="6"/>
  <c r="K2176" i="6"/>
  <c r="K2170" i="6"/>
  <c r="K2160" i="6"/>
  <c r="K2154" i="6"/>
  <c r="K2144" i="6"/>
  <c r="K2138" i="6"/>
  <c r="K2128" i="6"/>
  <c r="K2122" i="6"/>
  <c r="K2112" i="6"/>
  <c r="K2106" i="6"/>
  <c r="K2096" i="6"/>
  <c r="K2090" i="6"/>
  <c r="K2080" i="6"/>
  <c r="K2074" i="6"/>
  <c r="K2064" i="6"/>
  <c r="K2058" i="6"/>
  <c r="K2048" i="6"/>
  <c r="K2042" i="6"/>
  <c r="K2032" i="6"/>
  <c r="K2026" i="6"/>
  <c r="K2016" i="6"/>
  <c r="K2010" i="6"/>
  <c r="K2000" i="6"/>
  <c r="K1994" i="6"/>
  <c r="K1984" i="6"/>
  <c r="K1978" i="6"/>
  <c r="K1968" i="6"/>
  <c r="K1962" i="6"/>
  <c r="K1952" i="6"/>
  <c r="K1946" i="6"/>
  <c r="K1936" i="6"/>
  <c r="K1930" i="6"/>
  <c r="K1920" i="6"/>
  <c r="K1914" i="6"/>
  <c r="K1904" i="6"/>
  <c r="K1898" i="6"/>
  <c r="K1888" i="6"/>
  <c r="K1882" i="6"/>
  <c r="K1872" i="6"/>
  <c r="K1866" i="6"/>
  <c r="K1856" i="6"/>
  <c r="K1850" i="6"/>
  <c r="K1840" i="6"/>
  <c r="K1834" i="6"/>
  <c r="K1824" i="6"/>
  <c r="K1818" i="6"/>
  <c r="K1808" i="6"/>
  <c r="K1802" i="6"/>
  <c r="K1792" i="6"/>
  <c r="K1786" i="6"/>
  <c r="K1776" i="6"/>
  <c r="K1770" i="6"/>
  <c r="K1760" i="6"/>
  <c r="K1754" i="6"/>
  <c r="K1738" i="6"/>
  <c r="K1728" i="6"/>
  <c r="K1722" i="6"/>
  <c r="K1712" i="6"/>
  <c r="K1696" i="6"/>
  <c r="K1690" i="6"/>
  <c r="K1674" i="6"/>
  <c r="K1664" i="6"/>
  <c r="K1658" i="6"/>
  <c r="K1648" i="6"/>
  <c r="K1632" i="6"/>
  <c r="K1626" i="6"/>
  <c r="K1610" i="6"/>
  <c r="K1600" i="6"/>
  <c r="K1594" i="6"/>
  <c r="K1584" i="6"/>
  <c r="K1578" i="6"/>
  <c r="K1568" i="6"/>
  <c r="K1562" i="6"/>
  <c r="K1552" i="6"/>
  <c r="K1546" i="6"/>
  <c r="K1536" i="6"/>
  <c r="K1530" i="6"/>
  <c r="K1520" i="6"/>
  <c r="K1514" i="6"/>
  <c r="K1504" i="6"/>
  <c r="K1498" i="6"/>
  <c r="K1488" i="6"/>
  <c r="K1482" i="6"/>
  <c r="K1472" i="6"/>
  <c r="K1466" i="6"/>
  <c r="K1450" i="6"/>
  <c r="K1440" i="6"/>
  <c r="K1434" i="6"/>
  <c r="K1423" i="6"/>
  <c r="K1417" i="6"/>
  <c r="K1407" i="6"/>
  <c r="K1401" i="6"/>
  <c r="K1391" i="6"/>
  <c r="K1385" i="6"/>
  <c r="K1375" i="6"/>
  <c r="K1369" i="6"/>
  <c r="K1359" i="6"/>
  <c r="K1353" i="6"/>
  <c r="K1343" i="6"/>
  <c r="K1337" i="6"/>
  <c r="K1327" i="6"/>
  <c r="K1321" i="6"/>
  <c r="K1311" i="6"/>
  <c r="K1305" i="6"/>
  <c r="K1295" i="6"/>
  <c r="K1289" i="6"/>
  <c r="K1279" i="6"/>
  <c r="K1273" i="6"/>
  <c r="K1263" i="6"/>
  <c r="K1257" i="6"/>
  <c r="K1247" i="6"/>
  <c r="K1241" i="6"/>
  <c r="K1231" i="6"/>
  <c r="K1225" i="6"/>
  <c r="K1215" i="6"/>
  <c r="K1209" i="6"/>
  <c r="K1199" i="6"/>
  <c r="K1183" i="6"/>
  <c r="K1177" i="6"/>
  <c r="K1161" i="6"/>
  <c r="K1151" i="6"/>
  <c r="K1145" i="6"/>
  <c r="K1119" i="6"/>
  <c r="K1113" i="6"/>
  <c r="K1097" i="6"/>
  <c r="K1087" i="6"/>
  <c r="K1081" i="6"/>
  <c r="K1071" i="6"/>
  <c r="K1055" i="6"/>
  <c r="K1023" i="6"/>
  <c r="K1017" i="6"/>
  <c r="K347" i="5"/>
  <c r="K339" i="5"/>
  <c r="K335" i="5"/>
  <c r="K331" i="5"/>
  <c r="K327" i="5"/>
  <c r="K323" i="5"/>
  <c r="K319" i="5"/>
  <c r="K315" i="5"/>
  <c r="K311" i="5"/>
  <c r="K307" i="5"/>
  <c r="K303" i="5"/>
  <c r="K299" i="5"/>
  <c r="K295" i="5"/>
  <c r="K291" i="5"/>
  <c r="K287" i="5"/>
  <c r="K283" i="5"/>
  <c r="K279" i="5"/>
  <c r="K275" i="5"/>
  <c r="K271" i="5"/>
  <c r="K267" i="5"/>
  <c r="K263" i="5"/>
  <c r="K259" i="5"/>
  <c r="G638" i="6"/>
  <c r="G630" i="6"/>
  <c r="G626" i="6"/>
  <c r="G622" i="6"/>
  <c r="K622" i="6" s="1"/>
  <c r="G618" i="6"/>
  <c r="G610" i="6"/>
  <c r="G606" i="6"/>
  <c r="G598" i="6"/>
  <c r="G594" i="6"/>
  <c r="G590" i="6"/>
  <c r="G586" i="6"/>
  <c r="G582" i="6"/>
  <c r="G578" i="6"/>
  <c r="G570" i="6"/>
  <c r="G566" i="6"/>
  <c r="G562" i="6"/>
  <c r="G558" i="6"/>
  <c r="G554" i="6"/>
  <c r="G534" i="6"/>
  <c r="G530" i="6"/>
  <c r="G522" i="6"/>
  <c r="G510" i="6"/>
  <c r="G494" i="6"/>
  <c r="G490" i="6"/>
  <c r="G482" i="6"/>
  <c r="G478" i="6"/>
  <c r="G474" i="6"/>
  <c r="G470" i="6"/>
  <c r="G466" i="6"/>
  <c r="G454" i="6"/>
  <c r="G450" i="6"/>
  <c r="G438" i="6"/>
  <c r="K438" i="6" s="1"/>
  <c r="G430" i="6"/>
  <c r="G422" i="6"/>
  <c r="G418" i="6"/>
  <c r="G414" i="6"/>
  <c r="K414" i="6" s="1"/>
  <c r="G398" i="6"/>
  <c r="G390" i="6"/>
  <c r="G386" i="6"/>
  <c r="G382" i="6"/>
  <c r="K382" i="6" s="1"/>
  <c r="G370" i="6"/>
  <c r="G366" i="6"/>
  <c r="K366" i="6" s="1"/>
  <c r="G362" i="6"/>
  <c r="G358" i="6"/>
  <c r="K358" i="6" s="1"/>
  <c r="G354" i="6"/>
  <c r="G346" i="6"/>
  <c r="G338" i="6"/>
  <c r="G326" i="6"/>
  <c r="K326" i="6" s="1"/>
  <c r="G314" i="6"/>
  <c r="G310" i="6"/>
  <c r="Q6267" i="1"/>
  <c r="Q6263" i="1"/>
  <c r="Q6259" i="1"/>
  <c r="Q6255" i="1"/>
  <c r="Q6251" i="1"/>
  <c r="Q6247" i="1"/>
  <c r="Q6243" i="1"/>
  <c r="Q6239" i="1"/>
  <c r="Q6235" i="1"/>
  <c r="Q6231" i="1"/>
  <c r="Q6227" i="1"/>
  <c r="Q6223" i="1"/>
  <c r="Q6219" i="1"/>
  <c r="Q6215" i="1"/>
  <c r="Q6211" i="1"/>
  <c r="Q6207" i="1"/>
  <c r="Q6203" i="1"/>
  <c r="Q6199" i="1"/>
  <c r="Q6195" i="1"/>
  <c r="Q6191" i="1"/>
  <c r="Q6187" i="1"/>
  <c r="Q6183" i="1"/>
  <c r="Q6179" i="1"/>
  <c r="Q6175" i="1"/>
  <c r="Q6171" i="1"/>
  <c r="Q6167" i="1"/>
  <c r="Q6163" i="1"/>
  <c r="Q6159" i="1"/>
  <c r="Q6155" i="1"/>
  <c r="Q6151" i="1"/>
  <c r="Q6147" i="1"/>
  <c r="Q6143" i="1"/>
  <c r="Q6139" i="1"/>
  <c r="Q6135" i="1"/>
  <c r="Q6131" i="1"/>
  <c r="Q6127" i="1"/>
  <c r="Q6123" i="1"/>
  <c r="Q6119" i="1"/>
  <c r="Q6115" i="1"/>
  <c r="Q6111" i="1"/>
  <c r="Q6107" i="1"/>
  <c r="Q6103" i="1"/>
  <c r="Q6099" i="1"/>
  <c r="Q6095" i="1"/>
  <c r="Q6091" i="1"/>
  <c r="Q6087" i="1"/>
  <c r="Q6083" i="1"/>
  <c r="Q6079" i="1"/>
  <c r="Q6075" i="1"/>
  <c r="Q6071" i="1"/>
  <c r="Q6067" i="1"/>
  <c r="Q6063" i="1"/>
  <c r="Q6059" i="1"/>
  <c r="Q6055" i="1"/>
  <c r="Q6051" i="1"/>
  <c r="Q6047" i="1"/>
  <c r="Q6043" i="1"/>
  <c r="Q6039" i="1"/>
  <c r="Q6035" i="1"/>
  <c r="Q6031" i="1"/>
  <c r="Q6027" i="1"/>
  <c r="Q6023" i="1"/>
  <c r="Q6019" i="1"/>
  <c r="Q6015" i="1"/>
  <c r="Q6011" i="1"/>
  <c r="Q6007" i="1"/>
  <c r="Q6003" i="1"/>
  <c r="Q5999" i="1"/>
  <c r="Q5995" i="1"/>
  <c r="Q5991" i="1"/>
  <c r="Q5987" i="1"/>
  <c r="Q5983" i="1"/>
  <c r="Q5979" i="1"/>
  <c r="Q5975" i="1"/>
  <c r="Q5971" i="1"/>
  <c r="Q5967" i="1"/>
  <c r="Q5963" i="1"/>
  <c r="Q5959" i="1"/>
  <c r="Q5955" i="1"/>
  <c r="Q5951" i="1"/>
  <c r="Q5947" i="1"/>
  <c r="Q5943" i="1"/>
  <c r="Q5939" i="1"/>
  <c r="Q5935" i="1"/>
  <c r="Q5931" i="1"/>
  <c r="Q5927" i="1"/>
  <c r="Q5923" i="1"/>
  <c r="Q5919" i="1"/>
  <c r="Q5915" i="1"/>
  <c r="Q5911" i="1"/>
  <c r="Q5907" i="1"/>
  <c r="Q5903" i="1"/>
  <c r="Q5899" i="1"/>
  <c r="Q5895" i="1"/>
  <c r="Q5891" i="1"/>
  <c r="Q5887" i="1"/>
  <c r="Q5883" i="1"/>
  <c r="Q5879" i="1"/>
  <c r="Q5875" i="1"/>
  <c r="Q5871" i="1"/>
  <c r="Q5867" i="1"/>
  <c r="Q5863" i="1"/>
  <c r="Q5859" i="1"/>
  <c r="Q5855" i="1"/>
  <c r="Q5851" i="1"/>
  <c r="Q5847" i="1"/>
  <c r="Q5843" i="1"/>
  <c r="Q5839" i="1"/>
  <c r="Q5835" i="1"/>
  <c r="Q5831" i="1"/>
  <c r="Q5827" i="1"/>
  <c r="Q5823" i="1"/>
  <c r="Q5819" i="1"/>
  <c r="Q5815" i="1"/>
  <c r="Q5811" i="1"/>
  <c r="Q5807" i="1"/>
  <c r="Q5803" i="1"/>
  <c r="Q5799" i="1"/>
  <c r="Q5795" i="1"/>
  <c r="Q5791" i="1"/>
  <c r="Q5787" i="1"/>
  <c r="Q5783" i="1"/>
  <c r="Q5779" i="1"/>
  <c r="Q5775" i="1"/>
  <c r="Q5771" i="1"/>
  <c r="Q5767" i="1"/>
  <c r="Q5763" i="1"/>
  <c r="Q5759" i="1"/>
  <c r="Q5755" i="1"/>
  <c r="Q5751" i="1"/>
  <c r="Q5747" i="1"/>
  <c r="Q5743" i="1"/>
  <c r="Q5739" i="1"/>
  <c r="Q5735" i="1"/>
  <c r="Q5731" i="1"/>
  <c r="Q5727" i="1"/>
  <c r="Q5723" i="1"/>
  <c r="Q5719" i="1"/>
  <c r="Q5715" i="1"/>
  <c r="Q5711" i="1"/>
  <c r="Q5707" i="1"/>
  <c r="Q5703" i="1"/>
  <c r="Q5699" i="1"/>
  <c r="Q5695" i="1"/>
  <c r="Q5691" i="1"/>
  <c r="Q5687" i="1"/>
  <c r="Q5683" i="1"/>
  <c r="Q5679" i="1"/>
  <c r="Q5675" i="1"/>
  <c r="Q5671" i="1"/>
  <c r="Q5667" i="1"/>
  <c r="Q5663" i="1"/>
  <c r="Q5659" i="1"/>
  <c r="Q5655" i="1"/>
  <c r="Q5651" i="1"/>
  <c r="Q5647" i="1"/>
  <c r="Q5643" i="1"/>
  <c r="Q5639" i="1"/>
  <c r="Q5635" i="1"/>
  <c r="Q5631" i="1"/>
  <c r="Q5627" i="1"/>
  <c r="Q5623" i="1"/>
  <c r="Q5619" i="1"/>
  <c r="Q5615" i="1"/>
  <c r="Q5611" i="1"/>
  <c r="Q5607" i="1"/>
  <c r="Q5603" i="1"/>
  <c r="Q5599" i="1"/>
  <c r="Q5595" i="1"/>
  <c r="Q5591" i="1"/>
  <c r="Q5587" i="1"/>
  <c r="Q5583" i="1"/>
  <c r="Q5579" i="1"/>
  <c r="Q5575" i="1"/>
  <c r="Q5571" i="1"/>
  <c r="Q5567" i="1"/>
  <c r="Q5563" i="1"/>
  <c r="Q5559" i="1"/>
  <c r="Q5555" i="1"/>
  <c r="Q5551" i="1"/>
  <c r="Q5547" i="1"/>
  <c r="Q5543" i="1"/>
  <c r="Q5539" i="1"/>
  <c r="Q5535" i="1"/>
  <c r="Q5531" i="1"/>
  <c r="Q5527" i="1"/>
  <c r="Q5523" i="1"/>
  <c r="Q5519" i="1"/>
  <c r="Q5515" i="1"/>
  <c r="Q5511" i="1"/>
  <c r="Q5507" i="1"/>
  <c r="Q5503" i="1"/>
  <c r="Q5499" i="1"/>
  <c r="Q5495" i="1"/>
  <c r="Q5491" i="1"/>
  <c r="Q5487" i="1"/>
  <c r="Q5483" i="1"/>
  <c r="Q5479" i="1"/>
  <c r="Q5475" i="1"/>
  <c r="Q5471" i="1"/>
  <c r="Q5467" i="1"/>
  <c r="Q5463" i="1"/>
  <c r="Q5459" i="1"/>
  <c r="Q5455" i="1"/>
  <c r="Q5451" i="1"/>
  <c r="Q5447" i="1"/>
  <c r="Q5443" i="1"/>
  <c r="Q5439" i="1"/>
  <c r="Q5435" i="1"/>
  <c r="Q5431" i="1"/>
  <c r="Q5427" i="1"/>
  <c r="Q5423" i="1"/>
  <c r="Q5419" i="1"/>
  <c r="Q5415" i="1"/>
  <c r="Q5411" i="1"/>
  <c r="Q5407" i="1"/>
  <c r="Q5403" i="1"/>
  <c r="Q5399" i="1"/>
  <c r="Q5395" i="1"/>
  <c r="Q5391" i="1"/>
  <c r="Q5387" i="1"/>
  <c r="Q5383" i="1"/>
  <c r="Q5379" i="1"/>
  <c r="Q5375" i="1"/>
  <c r="Q5371" i="1"/>
  <c r="Q5367" i="1"/>
  <c r="Q5363" i="1"/>
  <c r="Q5359" i="1"/>
  <c r="Q5355" i="1"/>
  <c r="Q5351" i="1"/>
  <c r="Q5347" i="1"/>
  <c r="Q5343" i="1"/>
  <c r="Q5339" i="1"/>
  <c r="Q5335" i="1"/>
  <c r="Q5331" i="1"/>
  <c r="Q5327" i="1"/>
  <c r="Q5323" i="1"/>
  <c r="Q5319" i="1"/>
  <c r="Q5315" i="1"/>
  <c r="Q5311" i="1"/>
  <c r="Q5307" i="1"/>
  <c r="Q5303" i="1"/>
  <c r="Q5299" i="1"/>
  <c r="Q5295" i="1"/>
  <c r="Q5291" i="1"/>
  <c r="Q5287" i="1"/>
  <c r="Q5283" i="1"/>
  <c r="Q5279" i="1"/>
  <c r="Q5275" i="1"/>
  <c r="Q5271" i="1"/>
  <c r="Q5267" i="1"/>
  <c r="Q5263" i="1"/>
  <c r="Q5259" i="1"/>
  <c r="Q5255" i="1"/>
  <c r="Q5251" i="1"/>
  <c r="Q5247" i="1"/>
  <c r="Q5243" i="1"/>
  <c r="Q5239" i="1"/>
  <c r="Q5235" i="1"/>
  <c r="Q5231" i="1"/>
  <c r="Q5227" i="1"/>
  <c r="Q5223" i="1"/>
  <c r="Q5219" i="1"/>
  <c r="Q5215" i="1"/>
  <c r="Q5211" i="1"/>
  <c r="Q5207" i="1"/>
  <c r="Q5203" i="1"/>
  <c r="Q5199" i="1"/>
  <c r="Q5195" i="1"/>
  <c r="Q5191" i="1"/>
  <c r="Q5187" i="1"/>
  <c r="Q5183" i="1"/>
  <c r="Q5179" i="1"/>
  <c r="Q5175" i="1"/>
  <c r="Q5171" i="1"/>
  <c r="Q5167" i="1"/>
  <c r="Q5163" i="1"/>
  <c r="Q5159" i="1"/>
  <c r="Q5155" i="1"/>
  <c r="Q5151" i="1"/>
  <c r="Q5147" i="1"/>
  <c r="Q5143" i="1"/>
  <c r="Q5139" i="1"/>
  <c r="Q5135" i="1"/>
  <c r="Q5131" i="1"/>
  <c r="Q5127" i="1"/>
  <c r="Q5123" i="1"/>
  <c r="Q5119" i="1"/>
  <c r="Q5115" i="1"/>
  <c r="Q5111" i="1"/>
  <c r="Q5107" i="1"/>
  <c r="Q5103" i="1"/>
  <c r="Q5099" i="1"/>
  <c r="Q5095" i="1"/>
  <c r="Q5091" i="1"/>
  <c r="Q5087" i="1"/>
  <c r="Q5083" i="1"/>
  <c r="Q5079" i="1"/>
  <c r="Q5075" i="1"/>
  <c r="Q5071" i="1"/>
  <c r="Q5067" i="1"/>
  <c r="Q5063" i="1"/>
  <c r="Q5059" i="1"/>
  <c r="Q5055" i="1"/>
  <c r="Q5051" i="1"/>
  <c r="Q5047" i="1"/>
  <c r="Q5043" i="1"/>
  <c r="Q5039" i="1"/>
  <c r="Q5035" i="1"/>
  <c r="Q5031" i="1"/>
  <c r="Q5027" i="1"/>
  <c r="Q5023" i="1"/>
  <c r="Q5019" i="1"/>
  <c r="Q5015" i="1"/>
  <c r="Q5011" i="1"/>
  <c r="Q5007" i="1"/>
  <c r="Q5003" i="1"/>
  <c r="Q4999" i="1"/>
  <c r="Q4995" i="1"/>
  <c r="Q4991" i="1"/>
  <c r="Q4987" i="1"/>
  <c r="Q4983" i="1"/>
  <c r="Q4979" i="1"/>
  <c r="Q4975" i="1"/>
  <c r="Q4971" i="1"/>
  <c r="Q4967" i="1"/>
  <c r="Q4963" i="1"/>
  <c r="Q4959" i="1"/>
  <c r="Q4955" i="1"/>
  <c r="Q4951" i="1"/>
  <c r="Q4947" i="1"/>
  <c r="Q4943" i="1"/>
  <c r="Q4939" i="1"/>
  <c r="Q4935" i="1"/>
  <c r="Q4931" i="1"/>
  <c r="Q4927" i="1"/>
  <c r="Q4923" i="1"/>
  <c r="Q4919" i="1"/>
  <c r="Q4915" i="1"/>
  <c r="Q4911" i="1"/>
  <c r="Q4907" i="1"/>
  <c r="Q4903" i="1"/>
  <c r="Q4899" i="1"/>
  <c r="Q4895" i="1"/>
  <c r="Q4891" i="1"/>
  <c r="Q4887" i="1"/>
  <c r="Q4883" i="1"/>
  <c r="Q4879" i="1"/>
  <c r="Q4875" i="1"/>
  <c r="Q4871" i="1"/>
  <c r="Q4867" i="1"/>
  <c r="Q4863" i="1"/>
  <c r="Q4859" i="1"/>
  <c r="Q4855" i="1"/>
  <c r="Q4851" i="1"/>
  <c r="Q4847" i="1"/>
  <c r="Q4843" i="1"/>
  <c r="Q4839" i="1"/>
  <c r="Q4835" i="1"/>
  <c r="Q4831" i="1"/>
  <c r="Q4827" i="1"/>
  <c r="Q4823" i="1"/>
  <c r="Q4819" i="1"/>
  <c r="Q4815" i="1"/>
  <c r="Q4811" i="1"/>
  <c r="Q4807" i="1"/>
  <c r="Q4803" i="1"/>
  <c r="Q4799" i="1"/>
  <c r="Q4795" i="1"/>
  <c r="Q4791" i="1"/>
  <c r="Q4787" i="1"/>
  <c r="Q4783" i="1"/>
  <c r="Q4779" i="1"/>
  <c r="Q4775" i="1"/>
  <c r="Q4771" i="1"/>
  <c r="Q4767" i="1"/>
  <c r="Q4763" i="1"/>
  <c r="Q4759" i="1"/>
  <c r="Q4755" i="1"/>
  <c r="Q4751" i="1"/>
  <c r="Q4747" i="1"/>
  <c r="Q4743" i="1"/>
  <c r="Q4739" i="1"/>
  <c r="Q4735" i="1"/>
  <c r="Q4731" i="1"/>
  <c r="Q4727" i="1"/>
  <c r="Q4723" i="1"/>
  <c r="Q4719" i="1"/>
  <c r="Q4715" i="1"/>
  <c r="Q4711" i="1"/>
  <c r="Q4707" i="1"/>
  <c r="Q4703" i="1"/>
  <c r="Q4699" i="1"/>
  <c r="Q4695" i="1"/>
  <c r="Q4691" i="1"/>
  <c r="Q4687" i="1"/>
  <c r="Q4683" i="1"/>
  <c r="Q4679" i="1"/>
  <c r="Q4675" i="1"/>
  <c r="Q4671" i="1"/>
  <c r="Q4667" i="1"/>
  <c r="Q4663" i="1"/>
  <c r="Q4659" i="1"/>
  <c r="Q4655" i="1"/>
  <c r="Q4651" i="1"/>
  <c r="Q4647" i="1"/>
  <c r="Q4643" i="1"/>
  <c r="Q4639" i="1"/>
  <c r="Q4635" i="1"/>
  <c r="Q4631" i="1"/>
  <c r="Q4627" i="1"/>
  <c r="Q4623" i="1"/>
  <c r="Q4619" i="1"/>
  <c r="Q4615" i="1"/>
  <c r="Q4611" i="1"/>
  <c r="Q4607" i="1"/>
  <c r="Q4603" i="1"/>
  <c r="Q4599" i="1"/>
  <c r="Q4595" i="1"/>
  <c r="Q4591" i="1"/>
  <c r="Q4587" i="1"/>
  <c r="Q4583" i="1"/>
  <c r="Q4579" i="1"/>
  <c r="Q4575" i="1"/>
  <c r="Q4571" i="1"/>
  <c r="Q4567" i="1"/>
  <c r="Q4563" i="1"/>
  <c r="Q4559" i="1"/>
  <c r="Q4555" i="1"/>
  <c r="Q4551" i="1"/>
  <c r="Q4547" i="1"/>
  <c r="Q4543" i="1"/>
  <c r="Q4539" i="1"/>
  <c r="Q4535" i="1"/>
  <c r="Q4531" i="1"/>
  <c r="Q4527" i="1"/>
  <c r="Q4523" i="1"/>
  <c r="Q4519" i="1"/>
  <c r="Q4515" i="1"/>
  <c r="Q4511" i="1"/>
  <c r="Q4507" i="1"/>
  <c r="Q4503" i="1"/>
  <c r="Q4499" i="1"/>
  <c r="Q4495" i="1"/>
  <c r="Q4491" i="1"/>
  <c r="Q4487" i="1"/>
  <c r="Q4483" i="1"/>
  <c r="Q4479" i="1"/>
  <c r="Q4475" i="1"/>
  <c r="Q4471" i="1"/>
  <c r="Q4467" i="1"/>
  <c r="Q4463" i="1"/>
  <c r="Q4459" i="1"/>
  <c r="Q4455" i="1"/>
  <c r="Q4451" i="1"/>
  <c r="Q4447" i="1"/>
  <c r="Q4443" i="1"/>
  <c r="Q4439" i="1"/>
  <c r="Q4435" i="1"/>
  <c r="Q4431" i="1"/>
  <c r="Q4427" i="1"/>
  <c r="Q4423" i="1"/>
  <c r="Q4419" i="1"/>
  <c r="Q4415" i="1"/>
  <c r="Q4411" i="1"/>
  <c r="Q4407" i="1"/>
  <c r="Q4403" i="1"/>
  <c r="Q4399" i="1"/>
  <c r="Q4395" i="1"/>
  <c r="Q4391" i="1"/>
  <c r="Q4387" i="1"/>
  <c r="Q4383" i="1"/>
  <c r="Q4379" i="1"/>
  <c r="Q4375" i="1"/>
  <c r="Q4371" i="1"/>
  <c r="Q4367" i="1"/>
  <c r="Q4363" i="1"/>
  <c r="Q4359" i="1"/>
  <c r="Q4355" i="1"/>
  <c r="Q4351" i="1"/>
  <c r="Q4347" i="1"/>
  <c r="Q4343" i="1"/>
  <c r="Q4339" i="1"/>
  <c r="Q4335" i="1"/>
  <c r="Q4331" i="1"/>
  <c r="Q4327" i="1"/>
  <c r="Q4323" i="1"/>
  <c r="Q4319" i="1"/>
  <c r="Q4315" i="1"/>
  <c r="Q4311" i="1"/>
  <c r="Q4307" i="1"/>
  <c r="Q4303" i="1"/>
  <c r="Q4299" i="1"/>
  <c r="Q4295" i="1"/>
  <c r="Q4291" i="1"/>
  <c r="Q4287" i="1"/>
  <c r="Q4283" i="1"/>
  <c r="Q4279" i="1"/>
  <c r="Q4275" i="1"/>
  <c r="Q4271" i="1"/>
  <c r="Q4267" i="1"/>
  <c r="Q4263" i="1"/>
  <c r="Q4259" i="1"/>
  <c r="Q4255" i="1"/>
  <c r="Q4251" i="1"/>
  <c r="Q4247" i="1"/>
  <c r="Q4243" i="1"/>
  <c r="Q4239" i="1"/>
  <c r="Q4235" i="1"/>
  <c r="Q4231" i="1"/>
  <c r="Q4227" i="1"/>
  <c r="Q4223" i="1"/>
  <c r="Q4219" i="1"/>
  <c r="Q4215" i="1"/>
  <c r="Q4211" i="1"/>
  <c r="Q4207" i="1"/>
  <c r="Q4203" i="1"/>
  <c r="Q4199" i="1"/>
  <c r="Q4195" i="1"/>
  <c r="Q4191" i="1"/>
  <c r="Q4187" i="1"/>
  <c r="Q4183" i="1"/>
  <c r="Q4179" i="1"/>
  <c r="Q4175" i="1"/>
  <c r="Q4171" i="1"/>
  <c r="Q4167" i="1"/>
  <c r="Q4163" i="1"/>
  <c r="Q4159" i="1"/>
  <c r="Q4155" i="1"/>
  <c r="Q4151" i="1"/>
  <c r="Q4147" i="1"/>
  <c r="Q4143" i="1"/>
  <c r="Q4139" i="1"/>
  <c r="Q4135" i="1"/>
  <c r="Q4131" i="1"/>
  <c r="Q4127" i="1"/>
  <c r="Q4123" i="1"/>
  <c r="Q4119" i="1"/>
  <c r="Q4115" i="1"/>
  <c r="Q4111" i="1"/>
  <c r="Q4107" i="1"/>
  <c r="Q4103" i="1"/>
  <c r="Q4099" i="1"/>
  <c r="Q4095" i="1"/>
  <c r="Q4091" i="1"/>
  <c r="Q4087" i="1"/>
  <c r="Q4083" i="1"/>
  <c r="Q4079" i="1"/>
  <c r="Q4075" i="1"/>
  <c r="Q4071" i="1"/>
  <c r="Q4067" i="1"/>
  <c r="Q4063" i="1"/>
  <c r="Q4059" i="1"/>
  <c r="Q4055" i="1"/>
  <c r="Q4051" i="1"/>
  <c r="Q4047" i="1"/>
  <c r="Q4043" i="1"/>
  <c r="Q4039" i="1"/>
  <c r="Q4035" i="1"/>
  <c r="Q4031" i="1"/>
  <c r="Q4027" i="1"/>
  <c r="Q4023" i="1"/>
  <c r="Q4019" i="1"/>
  <c r="Q4015" i="1"/>
  <c r="Q4011" i="1"/>
  <c r="Q4007" i="1"/>
  <c r="Q4003" i="1"/>
  <c r="Q3999" i="1"/>
  <c r="Q3995" i="1"/>
  <c r="Q3991" i="1"/>
  <c r="Q3987" i="1"/>
  <c r="Q3983" i="1"/>
  <c r="Q3979" i="1"/>
  <c r="Q3975" i="1"/>
  <c r="Q3971" i="1"/>
  <c r="Q3967" i="1"/>
  <c r="Q3963" i="1"/>
  <c r="Q3959" i="1"/>
  <c r="Q3955" i="1"/>
  <c r="Q3951" i="1"/>
  <c r="Q3947" i="1"/>
  <c r="Q3943" i="1"/>
  <c r="Q3939" i="1"/>
  <c r="Q3935" i="1"/>
  <c r="Q3931" i="1"/>
  <c r="Q3927" i="1"/>
  <c r="Q3923" i="1"/>
  <c r="Q3919" i="1"/>
  <c r="Q3915" i="1"/>
  <c r="Q3911" i="1"/>
  <c r="Q3907" i="1"/>
  <c r="Q3903" i="1"/>
  <c r="Q3899" i="1"/>
  <c r="Q3895" i="1"/>
  <c r="Q3891" i="1"/>
  <c r="Q3887" i="1"/>
  <c r="Q3883" i="1"/>
  <c r="Q3879" i="1"/>
  <c r="Q3875" i="1"/>
  <c r="Q3871" i="1"/>
  <c r="Q3867" i="1"/>
  <c r="Q3863" i="1"/>
  <c r="Q3859" i="1"/>
  <c r="Q3855" i="1"/>
  <c r="Q3851" i="1"/>
  <c r="Q3847" i="1"/>
  <c r="Q3843" i="1"/>
  <c r="Q3839" i="1"/>
  <c r="Q3835" i="1"/>
  <c r="Q3831" i="1"/>
  <c r="Q3827" i="1"/>
  <c r="Q3823" i="1"/>
  <c r="Q3819" i="1"/>
  <c r="Q3815" i="1"/>
  <c r="Q3811" i="1"/>
  <c r="Q3807" i="1"/>
  <c r="Q3803" i="1"/>
  <c r="Q3799" i="1"/>
  <c r="Q3795" i="1"/>
  <c r="Q3791" i="1"/>
  <c r="Q3787" i="1"/>
  <c r="Q3783" i="1"/>
  <c r="Q3779" i="1"/>
  <c r="Q3775" i="1"/>
  <c r="Q3771" i="1"/>
  <c r="Q3767" i="1"/>
  <c r="Q3763" i="1"/>
  <c r="Q3759" i="1"/>
  <c r="Q3755" i="1"/>
  <c r="Q3751" i="1"/>
  <c r="Q3747" i="1"/>
  <c r="Q3743" i="1"/>
  <c r="Q3739" i="1"/>
  <c r="Q3735" i="1"/>
  <c r="Q3731" i="1"/>
  <c r="Q3727" i="1"/>
  <c r="Q3723" i="1"/>
  <c r="Q3719" i="1"/>
  <c r="Q3715" i="1"/>
  <c r="Q3711" i="1"/>
  <c r="Q3707" i="1"/>
  <c r="Q3703" i="1"/>
  <c r="Q3699" i="1"/>
  <c r="Q3695" i="1"/>
  <c r="Q3691" i="1"/>
  <c r="Q3687" i="1"/>
  <c r="Q3683" i="1"/>
  <c r="Q3679" i="1"/>
  <c r="Q3675" i="1"/>
  <c r="Q3671" i="1"/>
  <c r="Q3667" i="1"/>
  <c r="Q3663" i="1"/>
  <c r="Q3659" i="1"/>
  <c r="Q3655" i="1"/>
  <c r="Q3651" i="1"/>
  <c r="Q3647" i="1"/>
  <c r="Q3643" i="1"/>
  <c r="Q3639" i="1"/>
  <c r="Q3635" i="1"/>
  <c r="Q3631" i="1"/>
  <c r="Q3627" i="1"/>
  <c r="Q3623" i="1"/>
  <c r="Q3619" i="1"/>
  <c r="Q3615" i="1"/>
  <c r="Q3611" i="1"/>
  <c r="Q3607" i="1"/>
  <c r="Q3603" i="1"/>
  <c r="Q3599" i="1"/>
  <c r="Q3595" i="1"/>
  <c r="Q3591" i="1"/>
  <c r="Q3587" i="1"/>
  <c r="Q3583" i="1"/>
  <c r="Q3579" i="1"/>
  <c r="Q3575" i="1"/>
  <c r="Q3571" i="1"/>
  <c r="Q3567" i="1"/>
  <c r="Q3563" i="1"/>
  <c r="Q3559" i="1"/>
  <c r="Q3555" i="1"/>
  <c r="Q3551" i="1"/>
  <c r="Q3547" i="1"/>
  <c r="Q3543" i="1"/>
  <c r="Q3539" i="1"/>
  <c r="Q3535" i="1"/>
  <c r="Q3531" i="1"/>
  <c r="Q3527" i="1"/>
  <c r="Q3523" i="1"/>
  <c r="Q3519" i="1"/>
  <c r="Q3515" i="1"/>
  <c r="Q3511" i="1"/>
  <c r="Q3507" i="1"/>
  <c r="Q3503" i="1"/>
  <c r="Q3499" i="1"/>
  <c r="Q3495" i="1"/>
  <c r="Q3491" i="1"/>
  <c r="Q3487" i="1"/>
  <c r="Q3483" i="1"/>
  <c r="Q3479" i="1"/>
  <c r="Q3475" i="1"/>
  <c r="Q3471" i="1"/>
  <c r="Q3467" i="1"/>
  <c r="Q3463" i="1"/>
  <c r="Q3459" i="1"/>
  <c r="Q3455" i="1"/>
  <c r="Q3451" i="1"/>
  <c r="Q3447" i="1"/>
  <c r="Q3443" i="1"/>
  <c r="Q3439" i="1"/>
  <c r="Q3435" i="1"/>
  <c r="Q3431" i="1"/>
  <c r="Q3427" i="1"/>
  <c r="Q3423" i="1"/>
  <c r="Q3419" i="1"/>
  <c r="Q3415" i="1"/>
  <c r="Q3411" i="1"/>
  <c r="Q3407" i="1"/>
  <c r="Q3403" i="1"/>
  <c r="Q3399" i="1"/>
  <c r="Q3395" i="1"/>
  <c r="Q3391" i="1"/>
  <c r="Q3387" i="1"/>
  <c r="Q3383" i="1"/>
  <c r="Q3379" i="1"/>
  <c r="Q3375" i="1"/>
  <c r="Q3371" i="1"/>
  <c r="Q3367" i="1"/>
  <c r="Q3363" i="1"/>
  <c r="Q3359" i="1"/>
  <c r="Q3355" i="1"/>
  <c r="Q3351" i="1"/>
  <c r="Q3347" i="1"/>
  <c r="Q3343" i="1"/>
  <c r="Q3339" i="1"/>
  <c r="Q3335" i="1"/>
  <c r="Q3331" i="1"/>
  <c r="Q3327" i="1"/>
  <c r="Q3323" i="1"/>
  <c r="Q3319" i="1"/>
  <c r="Q3315" i="1"/>
  <c r="Q3311" i="1"/>
  <c r="Q3307" i="1"/>
  <c r="Q3303" i="1"/>
  <c r="Q3299" i="1"/>
  <c r="Q3295" i="1"/>
  <c r="Q3291" i="1"/>
  <c r="Q3287" i="1"/>
  <c r="Q3283" i="1"/>
  <c r="Q3279" i="1"/>
  <c r="Q3275" i="1"/>
  <c r="Q3271" i="1"/>
  <c r="Q3267" i="1"/>
  <c r="Q3263" i="1"/>
  <c r="Q3259" i="1"/>
  <c r="Q3255" i="1"/>
  <c r="Q3251" i="1"/>
  <c r="Q3247" i="1"/>
  <c r="Q3243" i="1"/>
  <c r="Q3239" i="1"/>
  <c r="Q3235" i="1"/>
  <c r="Q3231" i="1"/>
  <c r="Q3227" i="1"/>
  <c r="Q3223" i="1"/>
  <c r="Q3219" i="1"/>
  <c r="Q3215" i="1"/>
  <c r="Q3211" i="1"/>
  <c r="Q3207" i="1"/>
  <c r="Q3203" i="1"/>
  <c r="Q3199" i="1"/>
  <c r="Q3195" i="1"/>
  <c r="Q3191" i="1"/>
  <c r="Q3187" i="1"/>
  <c r="Q3183" i="1"/>
  <c r="Q3179" i="1"/>
  <c r="Q3175" i="1"/>
  <c r="Q3171" i="1"/>
  <c r="Q3167" i="1"/>
  <c r="Q3163" i="1"/>
  <c r="Q3159" i="1"/>
  <c r="Q3155" i="1"/>
  <c r="Q3151" i="1"/>
  <c r="Q3147" i="1"/>
  <c r="Q3143" i="1"/>
  <c r="Q3139" i="1"/>
  <c r="Q3135" i="1"/>
  <c r="Q3131" i="1"/>
  <c r="Q3127" i="1"/>
  <c r="Q3123" i="1"/>
  <c r="Q3119" i="1"/>
  <c r="Q3115" i="1"/>
  <c r="Q3111" i="1"/>
  <c r="Q3107" i="1"/>
  <c r="Q3103" i="1"/>
  <c r="Q3099" i="1"/>
  <c r="Q3095" i="1"/>
  <c r="Q3091" i="1"/>
  <c r="Q3087" i="1"/>
  <c r="Q3083" i="1"/>
  <c r="Q3079" i="1"/>
  <c r="Q3075" i="1"/>
  <c r="Q3071" i="1"/>
  <c r="Q3067" i="1"/>
  <c r="Q3063" i="1"/>
  <c r="Q3059" i="1"/>
  <c r="Q3055" i="1"/>
  <c r="Q3051" i="1"/>
  <c r="Q3047" i="1"/>
  <c r="Q3043" i="1"/>
  <c r="Q3039" i="1"/>
  <c r="Q3035" i="1"/>
  <c r="Q3031" i="1"/>
  <c r="Q3027" i="1"/>
  <c r="Q3023" i="1"/>
  <c r="Q3019" i="1"/>
  <c r="Q3015" i="1"/>
  <c r="Q3011" i="1"/>
  <c r="Q3007" i="1"/>
  <c r="Q3003" i="1"/>
  <c r="Q2999" i="1"/>
  <c r="Q2995" i="1"/>
  <c r="Q2991" i="1"/>
  <c r="Q2987" i="1"/>
  <c r="Q2983" i="1"/>
  <c r="Q2979" i="1"/>
  <c r="Q2975" i="1"/>
  <c r="Q2971" i="1"/>
  <c r="Q2967" i="1"/>
  <c r="Q2963" i="1"/>
  <c r="Q2959" i="1"/>
  <c r="Q2955" i="1"/>
  <c r="Q2951" i="1"/>
  <c r="Q2947" i="1"/>
  <c r="Q2943" i="1"/>
  <c r="Q2939" i="1"/>
  <c r="Q2935" i="1"/>
  <c r="Q2931" i="1"/>
  <c r="Q2927" i="1"/>
  <c r="Q2923" i="1"/>
  <c r="Q2919" i="1"/>
  <c r="Q2915" i="1"/>
  <c r="Q2911" i="1"/>
  <c r="Q2907" i="1"/>
  <c r="Q2903" i="1"/>
  <c r="Q2899" i="1"/>
  <c r="Q2895" i="1"/>
  <c r="Q2891" i="1"/>
  <c r="Q2887" i="1"/>
  <c r="Q2883" i="1"/>
  <c r="Q2879" i="1"/>
  <c r="Q2875" i="1"/>
  <c r="Q2871" i="1"/>
  <c r="Q2867" i="1"/>
  <c r="Q2863" i="1"/>
  <c r="Q2859" i="1"/>
  <c r="Q2855" i="1"/>
  <c r="Q2851" i="1"/>
  <c r="Q2847" i="1"/>
  <c r="Q2843" i="1"/>
  <c r="Q2839" i="1"/>
  <c r="Q2835" i="1"/>
  <c r="Q2831" i="1"/>
  <c r="Q2827" i="1"/>
  <c r="Q2823" i="1"/>
  <c r="Q2819" i="1"/>
  <c r="Q2815" i="1"/>
  <c r="Q2811" i="1"/>
  <c r="Q2807" i="1"/>
  <c r="Q2803" i="1"/>
  <c r="Q2799" i="1"/>
  <c r="Q2795" i="1"/>
  <c r="Q2791" i="1"/>
  <c r="Q2787" i="1"/>
  <c r="Q2783" i="1"/>
  <c r="Q2779" i="1"/>
  <c r="Q2775" i="1"/>
  <c r="Q2771" i="1"/>
  <c r="Q2767" i="1"/>
  <c r="Q2763" i="1"/>
  <c r="Q2759" i="1"/>
  <c r="Q2755" i="1"/>
  <c r="Q2751" i="1"/>
  <c r="Q2747" i="1"/>
  <c r="Q2743" i="1"/>
  <c r="Q2739" i="1"/>
  <c r="Q2735" i="1"/>
  <c r="Q2731" i="1"/>
  <c r="Q2727" i="1"/>
  <c r="Q2723" i="1"/>
  <c r="Q2719" i="1"/>
  <c r="Q2715" i="1"/>
  <c r="Q2711" i="1"/>
  <c r="Q2707" i="1"/>
  <c r="Q2703" i="1"/>
  <c r="Q2699" i="1"/>
  <c r="Q2695" i="1"/>
  <c r="Q2691" i="1"/>
  <c r="Q2687" i="1"/>
  <c r="Q2683" i="1"/>
  <c r="Q2679" i="1"/>
  <c r="Q2675" i="1"/>
  <c r="Q2671" i="1"/>
  <c r="Q2667" i="1"/>
  <c r="Q2663" i="1"/>
  <c r="Q2659" i="1"/>
  <c r="Q2655" i="1"/>
  <c r="Q2651" i="1"/>
  <c r="Q2647" i="1"/>
  <c r="Q2643" i="1"/>
  <c r="Q2639" i="1"/>
  <c r="Q2635" i="1"/>
  <c r="Q2631" i="1"/>
  <c r="Q2627" i="1"/>
  <c r="Q2623" i="1"/>
  <c r="Q2619" i="1"/>
  <c r="Q2615" i="1"/>
  <c r="Q2611" i="1"/>
  <c r="Q2607" i="1"/>
  <c r="Q2603" i="1"/>
  <c r="Q2599" i="1"/>
  <c r="Q2595" i="1"/>
  <c r="Q2591" i="1"/>
  <c r="Q2587" i="1"/>
  <c r="Q2583" i="1"/>
  <c r="Q2579" i="1"/>
  <c r="Q2575" i="1"/>
  <c r="Q2571" i="1"/>
  <c r="Q2567" i="1"/>
  <c r="Q2563" i="1"/>
  <c r="Q2559" i="1"/>
  <c r="Q2555" i="1"/>
  <c r="Q2551" i="1"/>
  <c r="Q2547" i="1"/>
  <c r="Q2543" i="1"/>
  <c r="Q2539" i="1"/>
  <c r="Q2535" i="1"/>
  <c r="Q2531" i="1"/>
  <c r="Q2527" i="1"/>
  <c r="Q2523" i="1"/>
  <c r="Q2519" i="1"/>
  <c r="Q2515" i="1"/>
  <c r="Q2511" i="1"/>
  <c r="Q2507" i="1"/>
  <c r="Q2503" i="1"/>
  <c r="Q2499" i="1"/>
  <c r="Q2495" i="1"/>
  <c r="Q2491" i="1"/>
  <c r="Q2487" i="1"/>
  <c r="Q2483" i="1"/>
  <c r="Q2479" i="1"/>
  <c r="Q2475" i="1"/>
  <c r="Q2471" i="1"/>
  <c r="Q2467" i="1"/>
  <c r="Q2463" i="1"/>
  <c r="Q2459" i="1"/>
  <c r="Q2455" i="1"/>
  <c r="Q2451" i="1"/>
  <c r="Q2447" i="1"/>
  <c r="Q2443" i="1"/>
  <c r="Q2439" i="1"/>
  <c r="Q2435" i="1"/>
  <c r="Q2431" i="1"/>
  <c r="Q2427" i="1"/>
  <c r="Q2423" i="1"/>
  <c r="Q2419" i="1"/>
  <c r="Q2415" i="1"/>
  <c r="Q2411" i="1"/>
  <c r="Q2407" i="1"/>
  <c r="Q2403" i="1"/>
  <c r="Q2399" i="1"/>
  <c r="Q2395" i="1"/>
  <c r="Q2391" i="1"/>
  <c r="Q2387" i="1"/>
  <c r="Q2383" i="1"/>
  <c r="Q2379" i="1"/>
  <c r="Q2375" i="1"/>
  <c r="Q2371" i="1"/>
  <c r="Q2367" i="1"/>
  <c r="Q2363" i="1"/>
  <c r="Q2359" i="1"/>
  <c r="Q2355" i="1"/>
  <c r="Q2351" i="1"/>
  <c r="Q2347" i="1"/>
  <c r="Q2343" i="1"/>
  <c r="Q2339" i="1"/>
  <c r="Q2335" i="1"/>
  <c r="Q2331" i="1"/>
  <c r="Q2327" i="1"/>
  <c r="Q2323" i="1"/>
  <c r="Q2319" i="1"/>
  <c r="Q2315" i="1"/>
  <c r="Q2311" i="1"/>
  <c r="Q2307" i="1"/>
  <c r="Q2303" i="1"/>
  <c r="Q2299" i="1"/>
  <c r="Q2295" i="1"/>
  <c r="Q2291" i="1"/>
  <c r="Q2287" i="1"/>
  <c r="Q2283" i="1"/>
  <c r="Q2279" i="1"/>
  <c r="Q2275" i="1"/>
  <c r="Q2271" i="1"/>
  <c r="Q2267" i="1"/>
  <c r="Q2263" i="1"/>
  <c r="Q2259" i="1"/>
  <c r="Q2255" i="1"/>
  <c r="Q2251" i="1"/>
  <c r="Q2247" i="1"/>
  <c r="Q2243" i="1"/>
  <c r="Q2239" i="1"/>
  <c r="Q2235" i="1"/>
  <c r="Q2231" i="1"/>
  <c r="Q2227" i="1"/>
  <c r="Q2223" i="1"/>
  <c r="Q2219" i="1"/>
  <c r="Q2215" i="1"/>
  <c r="Q2211" i="1"/>
  <c r="Q2207" i="1"/>
  <c r="Q2203" i="1"/>
  <c r="Q2199" i="1"/>
  <c r="Q2195" i="1"/>
  <c r="Q2191" i="1"/>
  <c r="Q2187" i="1"/>
  <c r="Q2183" i="1"/>
  <c r="Q2179" i="1"/>
  <c r="Q2175" i="1"/>
  <c r="Q2171" i="1"/>
  <c r="Q2167" i="1"/>
  <c r="Q2163" i="1"/>
  <c r="Q2159" i="1"/>
  <c r="Q2155" i="1"/>
  <c r="Q2151" i="1"/>
  <c r="Q2147" i="1"/>
  <c r="Q2143" i="1"/>
  <c r="Q2139" i="1"/>
  <c r="Q2135" i="1"/>
  <c r="Q2131" i="1"/>
  <c r="Q2127" i="1"/>
  <c r="Q2123" i="1"/>
  <c r="Q2119" i="1"/>
  <c r="Q2115" i="1"/>
  <c r="Q2111" i="1"/>
  <c r="Q2107" i="1"/>
  <c r="Q2103" i="1"/>
  <c r="Q2099" i="1"/>
  <c r="Q2095" i="1"/>
  <c r="Q2091" i="1"/>
  <c r="Q2087" i="1"/>
  <c r="Q2083" i="1"/>
  <c r="Q2079" i="1"/>
  <c r="Q2075" i="1"/>
  <c r="Q2071" i="1"/>
  <c r="Q2067" i="1"/>
  <c r="Q2063" i="1"/>
  <c r="Q2059" i="1"/>
  <c r="Q2055" i="1"/>
  <c r="Q2051" i="1"/>
  <c r="Q2047" i="1"/>
  <c r="Q2043" i="1"/>
  <c r="Q2039" i="1"/>
  <c r="Q2035" i="1"/>
  <c r="Q2031" i="1"/>
  <c r="Q2027" i="1"/>
  <c r="Q2023" i="1"/>
  <c r="Q2019" i="1"/>
  <c r="Q2015" i="1"/>
  <c r="Q2011" i="1"/>
  <c r="Q2007" i="1"/>
  <c r="Q2003" i="1"/>
  <c r="Q1999" i="1"/>
  <c r="Q1995" i="1"/>
  <c r="Q1991" i="1"/>
  <c r="Q1987" i="1"/>
  <c r="Q1983" i="1"/>
  <c r="Q1979" i="1"/>
  <c r="Q1975" i="1"/>
  <c r="Q1971" i="1"/>
  <c r="Q1967" i="1"/>
  <c r="Q1963" i="1"/>
  <c r="Q1959" i="1"/>
  <c r="Q1955" i="1"/>
  <c r="Q1951" i="1"/>
  <c r="Q1947" i="1"/>
  <c r="Q1943" i="1"/>
  <c r="Q1939" i="1"/>
  <c r="Q1935" i="1"/>
  <c r="Q1931" i="1"/>
  <c r="Q1927" i="1"/>
  <c r="Q1923" i="1"/>
  <c r="Q1919" i="1"/>
  <c r="Q1915" i="1"/>
  <c r="Q1911" i="1"/>
  <c r="Q1907" i="1"/>
  <c r="Q1903" i="1"/>
  <c r="Q1899" i="1"/>
  <c r="Q1895" i="1"/>
  <c r="Q1891" i="1"/>
  <c r="Q1887" i="1"/>
  <c r="Q1883" i="1"/>
  <c r="Q1879" i="1"/>
  <c r="Q1875" i="1"/>
  <c r="Q1871" i="1"/>
  <c r="Q1867" i="1"/>
  <c r="Q1863" i="1"/>
  <c r="Q1859" i="1"/>
  <c r="Q1855" i="1"/>
  <c r="Q1851" i="1"/>
  <c r="Q1847" i="1"/>
  <c r="Q1843" i="1"/>
  <c r="Q1839" i="1"/>
  <c r="Q1835" i="1"/>
  <c r="Q1831" i="1"/>
  <c r="Q1827" i="1"/>
  <c r="Q1823" i="1"/>
  <c r="Q1819" i="1"/>
  <c r="Q1815" i="1"/>
  <c r="Q1811" i="1"/>
  <c r="Q1807" i="1"/>
  <c r="Q1803" i="1"/>
  <c r="Q1799" i="1"/>
  <c r="Q1795" i="1"/>
  <c r="Q1791" i="1"/>
  <c r="Q1787" i="1"/>
  <c r="Q1783" i="1"/>
  <c r="Q1779" i="1"/>
  <c r="Q1775" i="1"/>
  <c r="Q1771" i="1"/>
  <c r="Q1767" i="1"/>
  <c r="Q1763" i="1"/>
  <c r="Q1759" i="1"/>
  <c r="Q1755" i="1"/>
  <c r="Q1751" i="1"/>
  <c r="Q1747" i="1"/>
  <c r="Q1743" i="1"/>
  <c r="Q1739" i="1"/>
  <c r="Q1735" i="1"/>
  <c r="Q1731" i="1"/>
  <c r="Q1727" i="1"/>
  <c r="Q1723" i="1"/>
  <c r="Q1719" i="1"/>
  <c r="Q1715" i="1"/>
  <c r="Q1711" i="1"/>
  <c r="Q1707" i="1"/>
  <c r="Q1703" i="1"/>
  <c r="Q1699" i="1"/>
  <c r="Q1695" i="1"/>
  <c r="Q1691" i="1"/>
  <c r="Q1687" i="1"/>
  <c r="Q1683" i="1"/>
  <c r="Q1679" i="1"/>
  <c r="Q1675" i="1"/>
  <c r="Q1671" i="1"/>
  <c r="Q1667" i="1"/>
  <c r="Q1663" i="1"/>
  <c r="Q1659" i="1"/>
  <c r="Q1655" i="1"/>
  <c r="Q1651" i="1"/>
  <c r="Q1647" i="1"/>
  <c r="Q1643" i="1"/>
  <c r="Q1639" i="1"/>
  <c r="Q1635" i="1"/>
  <c r="Q1631" i="1"/>
  <c r="Q1627" i="1"/>
  <c r="Q1623" i="1"/>
  <c r="Q1619" i="1"/>
  <c r="Q1615" i="1"/>
  <c r="Q1611" i="1"/>
  <c r="Q1607" i="1"/>
  <c r="Q1603" i="1"/>
  <c r="Q1599" i="1"/>
  <c r="Q1595" i="1"/>
  <c r="Q1591" i="1"/>
  <c r="Q1587" i="1"/>
  <c r="Q1583" i="1"/>
  <c r="Q1579" i="1"/>
  <c r="Q1575" i="1"/>
  <c r="Q1571" i="1"/>
  <c r="Q1567" i="1"/>
  <c r="Q1563" i="1"/>
  <c r="Q1559" i="1"/>
  <c r="Q1555" i="1"/>
  <c r="Q1551" i="1"/>
  <c r="Q1547" i="1"/>
  <c r="Q1543" i="1"/>
  <c r="Q1539" i="1"/>
  <c r="Q1535" i="1"/>
  <c r="Q1531" i="1"/>
  <c r="Q1527" i="1"/>
  <c r="Q1523" i="1"/>
  <c r="Q1519" i="1"/>
  <c r="Q1515" i="1"/>
  <c r="Q1511" i="1"/>
  <c r="Q1507" i="1"/>
  <c r="Q1503" i="1"/>
  <c r="Q1499" i="1"/>
  <c r="Q1495" i="1"/>
  <c r="Q1491" i="1"/>
  <c r="Q1487" i="1"/>
  <c r="Q1483" i="1"/>
  <c r="Q1479" i="1"/>
  <c r="Q1475" i="1"/>
  <c r="Q1471" i="1"/>
  <c r="Q1467" i="1"/>
  <c r="Q1463" i="1"/>
  <c r="Q1459" i="1"/>
  <c r="Q1455" i="1"/>
  <c r="Q1451" i="1"/>
  <c r="Q1447" i="1"/>
  <c r="Q1443" i="1"/>
  <c r="Q1439" i="1"/>
  <c r="Q1435" i="1"/>
  <c r="Q1431" i="1"/>
  <c r="Q1427" i="1"/>
  <c r="Q1423" i="1"/>
  <c r="Q1419" i="1"/>
  <c r="Q1415" i="1"/>
  <c r="Q1411" i="1"/>
  <c r="Q1407" i="1"/>
  <c r="Q1403" i="1"/>
  <c r="Q1399" i="1"/>
  <c r="Q1395" i="1"/>
  <c r="Q1391" i="1"/>
  <c r="Q1387" i="1"/>
  <c r="Q1383" i="1"/>
  <c r="Q1379" i="1"/>
  <c r="Q1375" i="1"/>
  <c r="Q1371" i="1"/>
  <c r="Q1367" i="1"/>
  <c r="Q1363" i="1"/>
  <c r="Q1359" i="1"/>
  <c r="Q1355" i="1"/>
  <c r="Q1351" i="1"/>
  <c r="Q1347" i="1"/>
  <c r="Q1343" i="1"/>
  <c r="Q1339" i="1"/>
  <c r="Q1335" i="1"/>
  <c r="Q1331" i="1"/>
  <c r="Q1327" i="1"/>
  <c r="Q1323" i="1"/>
  <c r="Q1319" i="1"/>
  <c r="Q1315" i="1"/>
  <c r="Q1311" i="1"/>
  <c r="Q1307" i="1"/>
  <c r="Q1303" i="1"/>
  <c r="Q1299" i="1"/>
  <c r="Q1295" i="1"/>
  <c r="Q1291" i="1"/>
  <c r="Q1287" i="1"/>
  <c r="Q1283" i="1"/>
  <c r="Q1279" i="1"/>
  <c r="Q1275" i="1"/>
  <c r="Q1271" i="1"/>
  <c r="Q1267" i="1"/>
  <c r="Q1263" i="1"/>
  <c r="Q1259" i="1"/>
  <c r="Q1255" i="1"/>
  <c r="Q1251" i="1"/>
  <c r="Q1247" i="1"/>
  <c r="Q1243" i="1"/>
  <c r="Q1239" i="1"/>
  <c r="Q1235" i="1"/>
  <c r="Q1231" i="1"/>
  <c r="Q1227" i="1"/>
  <c r="Q1223" i="1"/>
  <c r="Q1219" i="1"/>
  <c r="Q1215" i="1"/>
  <c r="Q1211" i="1"/>
  <c r="Q1207" i="1"/>
  <c r="Q1203" i="1"/>
  <c r="Q1199" i="1"/>
  <c r="Q1195" i="1"/>
  <c r="Q1191" i="1"/>
  <c r="Q1187" i="1"/>
  <c r="Q1183" i="1"/>
  <c r="Q1179" i="1"/>
  <c r="Q1175" i="1"/>
  <c r="Q1171" i="1"/>
  <c r="Q1167" i="1"/>
  <c r="Q1163" i="1"/>
  <c r="Q1159" i="1"/>
  <c r="Q1155" i="1"/>
  <c r="Q1151" i="1"/>
  <c r="Q1147" i="1"/>
  <c r="Q1143" i="1"/>
  <c r="Q1139" i="1"/>
  <c r="Q1135" i="1"/>
  <c r="Q1131" i="1"/>
  <c r="Q1127" i="1"/>
  <c r="Q1123" i="1"/>
  <c r="K302" i="6"/>
  <c r="K298" i="6"/>
  <c r="K294" i="6"/>
  <c r="K290" i="6"/>
  <c r="K286" i="6"/>
  <c r="K282" i="6"/>
  <c r="K278" i="6"/>
  <c r="K274" i="6"/>
  <c r="K270" i="6"/>
  <c r="K266" i="6"/>
  <c r="K262" i="6"/>
  <c r="K258" i="6"/>
  <c r="K254" i="6"/>
  <c r="K250" i="6"/>
  <c r="K246" i="6"/>
  <c r="K242" i="6"/>
  <c r="K238" i="6"/>
  <c r="K234" i="6"/>
  <c r="K230" i="6"/>
  <c r="K226" i="6"/>
  <c r="K222" i="6"/>
  <c r="K218" i="6"/>
  <c r="K214" i="6"/>
  <c r="K210" i="6"/>
  <c r="K206" i="6"/>
  <c r="K202" i="6"/>
  <c r="K198" i="6"/>
  <c r="K194" i="6"/>
  <c r="K190" i="6"/>
  <c r="K186" i="6"/>
  <c r="K182" i="6"/>
  <c r="K178" i="6"/>
  <c r="K174" i="6"/>
  <c r="K170" i="6"/>
  <c r="K166" i="6"/>
  <c r="K162" i="6"/>
  <c r="K158" i="6"/>
  <c r="K154" i="6"/>
  <c r="K150" i="6"/>
  <c r="K146" i="6"/>
  <c r="K142" i="6"/>
  <c r="K138" i="6"/>
  <c r="K134" i="6"/>
  <c r="K130" i="6"/>
  <c r="K126" i="6"/>
  <c r="K122" i="6"/>
  <c r="K118" i="6"/>
  <c r="K114" i="6"/>
  <c r="K110" i="6"/>
  <c r="K106" i="6"/>
  <c r="K102" i="6"/>
  <c r="K98" i="6"/>
  <c r="K94" i="6"/>
  <c r="K90" i="6"/>
  <c r="K86" i="6"/>
  <c r="K82" i="6"/>
  <c r="K78" i="6"/>
  <c r="K74" i="6"/>
  <c r="K70" i="6"/>
  <c r="K66" i="6"/>
  <c r="K62" i="6"/>
  <c r="K58" i="6"/>
  <c r="K54" i="6"/>
  <c r="K50" i="6"/>
  <c r="K46" i="6"/>
  <c r="K42" i="6"/>
  <c r="K38" i="6"/>
  <c r="K34" i="6"/>
  <c r="K30" i="6"/>
  <c r="K26" i="6"/>
  <c r="K22" i="6"/>
  <c r="K18" i="6"/>
  <c r="K14" i="6"/>
  <c r="K10" i="6"/>
  <c r="K6" i="6"/>
  <c r="K3829" i="6"/>
  <c r="K3821" i="6"/>
  <c r="K3813" i="6"/>
  <c r="K3805" i="6"/>
  <c r="K3797" i="6"/>
  <c r="K3789" i="6"/>
  <c r="K3781" i="6"/>
  <c r="K3773" i="6"/>
  <c r="K3765" i="6"/>
  <c r="K3757" i="6"/>
  <c r="K3749" i="6"/>
  <c r="K3741" i="6"/>
  <c r="K3733" i="6"/>
  <c r="K3725" i="6"/>
  <c r="K3717" i="6"/>
  <c r="K3709" i="6"/>
  <c r="K3701" i="6"/>
  <c r="K3693" i="6"/>
  <c r="K3685" i="6"/>
  <c r="K3677" i="6"/>
  <c r="K3669" i="6"/>
  <c r="K3661" i="6"/>
  <c r="K3653" i="6"/>
  <c r="K3645" i="6"/>
  <c r="K3637" i="6"/>
  <c r="K3629" i="6"/>
  <c r="K3621" i="6"/>
  <c r="K3613" i="6"/>
  <c r="K3605" i="6"/>
  <c r="K3597" i="6"/>
  <c r="K3589" i="6"/>
  <c r="K3581" i="6"/>
  <c r="K3573" i="6"/>
  <c r="K3565" i="6"/>
  <c r="K3557" i="6"/>
  <c r="K3549" i="6"/>
  <c r="K3541" i="6"/>
  <c r="K3533" i="6"/>
  <c r="K3525" i="6"/>
  <c r="K3517" i="6"/>
  <c r="K3509" i="6"/>
  <c r="K3501" i="6"/>
  <c r="K3493" i="6"/>
  <c r="K3485" i="6"/>
  <c r="K3477" i="6"/>
  <c r="K3469" i="6"/>
  <c r="K3461" i="6"/>
  <c r="K3453" i="6"/>
  <c r="K3445" i="6"/>
  <c r="K3437" i="6"/>
  <c r="K3429" i="6"/>
  <c r="K3421" i="6"/>
  <c r="K3413" i="6"/>
  <c r="K3405" i="6"/>
  <c r="K3397" i="6"/>
  <c r="K3389" i="6"/>
  <c r="E355" i="5"/>
  <c r="D6" i="7" s="1"/>
  <c r="K338" i="5"/>
  <c r="K330" i="5"/>
  <c r="K322" i="5"/>
  <c r="K314" i="5"/>
  <c r="K306" i="5"/>
  <c r="K298" i="5"/>
  <c r="K290" i="5"/>
  <c r="K282" i="5"/>
  <c r="K274" i="5"/>
  <c r="K266" i="5"/>
  <c r="Q6266" i="1"/>
  <c r="Q6262" i="1"/>
  <c r="Q6258" i="1"/>
  <c r="Q6254" i="1"/>
  <c r="Q6250" i="1"/>
  <c r="Q6246" i="1"/>
  <c r="Q6242" i="1"/>
  <c r="Q6238" i="1"/>
  <c r="Q6234" i="1"/>
  <c r="Q6230" i="1"/>
  <c r="Q6226" i="1"/>
  <c r="Q6222" i="1"/>
  <c r="Q6218" i="1"/>
  <c r="Q6214" i="1"/>
  <c r="Q6210" i="1"/>
  <c r="Q6206" i="1"/>
  <c r="Q6202" i="1"/>
  <c r="Q6198" i="1"/>
  <c r="Q6194" i="1"/>
  <c r="Q6190" i="1"/>
  <c r="Q6186" i="1"/>
  <c r="Q6182" i="1"/>
  <c r="Q6178" i="1"/>
  <c r="Q6174" i="1"/>
  <c r="Q6170" i="1"/>
  <c r="Q6166" i="1"/>
  <c r="Q6162" i="1"/>
  <c r="Q6158" i="1"/>
  <c r="Q6154" i="1"/>
  <c r="Q6150" i="1"/>
  <c r="Q6146" i="1"/>
  <c r="Q6142" i="1"/>
  <c r="Q6138" i="1"/>
  <c r="Q6134" i="1"/>
  <c r="Q6130" i="1"/>
  <c r="Q6126" i="1"/>
  <c r="Q6122" i="1"/>
  <c r="Q6118" i="1"/>
  <c r="Q6114" i="1"/>
  <c r="Q6110" i="1"/>
  <c r="Q6106" i="1"/>
  <c r="Q6102" i="1"/>
  <c r="Q6098" i="1"/>
  <c r="Q6094" i="1"/>
  <c r="Q6090" i="1"/>
  <c r="Q6086" i="1"/>
  <c r="Q6082" i="1"/>
  <c r="Q6078" i="1"/>
  <c r="Q6074" i="1"/>
  <c r="Q6070" i="1"/>
  <c r="Q6066" i="1"/>
  <c r="Q6062" i="1"/>
  <c r="Q6058" i="1"/>
  <c r="Q6054" i="1"/>
  <c r="Q6050" i="1"/>
  <c r="Q6046" i="1"/>
  <c r="Q6042" i="1"/>
  <c r="Q6038" i="1"/>
  <c r="Q6034" i="1"/>
  <c r="Q6030" i="1"/>
  <c r="Q6026" i="1"/>
  <c r="Q6022" i="1"/>
  <c r="Q6018" i="1"/>
  <c r="Q6014" i="1"/>
  <c r="Q6010" i="1"/>
  <c r="Q6006" i="1"/>
  <c r="Q6002" i="1"/>
  <c r="Q5998" i="1"/>
  <c r="Q5994" i="1"/>
  <c r="Q5990" i="1"/>
  <c r="Q5986" i="1"/>
  <c r="Q5982" i="1"/>
  <c r="Q5978" i="1"/>
  <c r="Q5974" i="1"/>
  <c r="Q5970" i="1"/>
  <c r="Q5966" i="1"/>
  <c r="Q5962" i="1"/>
  <c r="Q5958" i="1"/>
  <c r="Q5954" i="1"/>
  <c r="Q5950" i="1"/>
  <c r="Q5946" i="1"/>
  <c r="Q5942" i="1"/>
  <c r="Q5938" i="1"/>
  <c r="Q5934" i="1"/>
  <c r="Q5930" i="1"/>
  <c r="Q5926" i="1"/>
  <c r="Q5922" i="1"/>
  <c r="Q5918" i="1"/>
  <c r="Q5914" i="1"/>
  <c r="Q5910" i="1"/>
  <c r="Q5906" i="1"/>
  <c r="Q5902" i="1"/>
  <c r="Q5898" i="1"/>
  <c r="Q5894" i="1"/>
  <c r="Q5890" i="1"/>
  <c r="Q5886" i="1"/>
  <c r="Q5882" i="1"/>
  <c r="Q5878" i="1"/>
  <c r="Q5874" i="1"/>
  <c r="Q5870" i="1"/>
  <c r="Q5866" i="1"/>
  <c r="Q5862" i="1"/>
  <c r="Q5858" i="1"/>
  <c r="Q5854" i="1"/>
  <c r="Q5850" i="1"/>
  <c r="Q5846" i="1"/>
  <c r="Q5842" i="1"/>
  <c r="Q5838" i="1"/>
  <c r="Q5834" i="1"/>
  <c r="Q5830" i="1"/>
  <c r="Q5826" i="1"/>
  <c r="Q5822" i="1"/>
  <c r="Q5818" i="1"/>
  <c r="Q5814" i="1"/>
  <c r="Q5810" i="1"/>
  <c r="Q5806" i="1"/>
  <c r="Q5802" i="1"/>
  <c r="Q5798" i="1"/>
  <c r="Q5794" i="1"/>
  <c r="Q5790" i="1"/>
  <c r="Q5786" i="1"/>
  <c r="Q5782" i="1"/>
  <c r="Q5778" i="1"/>
  <c r="Q5774" i="1"/>
  <c r="Q5770" i="1"/>
  <c r="Q5766" i="1"/>
  <c r="Q5762" i="1"/>
  <c r="Q5758" i="1"/>
  <c r="Q5754" i="1"/>
  <c r="Q5750" i="1"/>
  <c r="Q5746" i="1"/>
  <c r="Q5742" i="1"/>
  <c r="Q5738" i="1"/>
  <c r="Q5734" i="1"/>
  <c r="Q5730" i="1"/>
  <c r="Q5726" i="1"/>
  <c r="Q5722" i="1"/>
  <c r="Q5718" i="1"/>
  <c r="Q5714" i="1"/>
  <c r="Q5710" i="1"/>
  <c r="Q5706" i="1"/>
  <c r="Q5702" i="1"/>
  <c r="Q5698" i="1"/>
  <c r="Q5694" i="1"/>
  <c r="Q5690" i="1"/>
  <c r="Q5686" i="1"/>
  <c r="Q5682" i="1"/>
  <c r="Q5678" i="1"/>
  <c r="Q5674" i="1"/>
  <c r="Q5670" i="1"/>
  <c r="Q5666" i="1"/>
  <c r="Q5662" i="1"/>
  <c r="Q5658" i="1"/>
  <c r="Q5654" i="1"/>
  <c r="Q5650" i="1"/>
  <c r="Q5646" i="1"/>
  <c r="Q5642" i="1"/>
  <c r="Q5638" i="1"/>
  <c r="Q5634" i="1"/>
  <c r="Q5630" i="1"/>
  <c r="Q5626" i="1"/>
  <c r="Q5622" i="1"/>
  <c r="Q5618" i="1"/>
  <c r="Q5614" i="1"/>
  <c r="Q5610" i="1"/>
  <c r="Q5606" i="1"/>
  <c r="Q5602" i="1"/>
  <c r="Q5598" i="1"/>
  <c r="Q5594" i="1"/>
  <c r="Q5590" i="1"/>
  <c r="Q5586" i="1"/>
  <c r="Q5582" i="1"/>
  <c r="Q5578" i="1"/>
  <c r="Q5574" i="1"/>
  <c r="Q5570" i="1"/>
  <c r="Q5566" i="1"/>
  <c r="Q5562" i="1"/>
  <c r="Q5558" i="1"/>
  <c r="Q5554" i="1"/>
  <c r="Q5550" i="1"/>
  <c r="Q5546" i="1"/>
  <c r="Q5542" i="1"/>
  <c r="Q5538" i="1"/>
  <c r="Q5534" i="1"/>
  <c r="Q5530" i="1"/>
  <c r="Q5526" i="1"/>
  <c r="Q5522" i="1"/>
  <c r="Q5518" i="1"/>
  <c r="Q5514" i="1"/>
  <c r="Q5510" i="1"/>
  <c r="Q5506" i="1"/>
  <c r="Q5502" i="1"/>
  <c r="Q5498" i="1"/>
  <c r="Q5494" i="1"/>
  <c r="Q5490" i="1"/>
  <c r="Q5486" i="1"/>
  <c r="Q5482" i="1"/>
  <c r="Q5478" i="1"/>
  <c r="Q5474" i="1"/>
  <c r="Q5470" i="1"/>
  <c r="Q5466" i="1"/>
  <c r="Q5462" i="1"/>
  <c r="Q5458" i="1"/>
  <c r="Q5454" i="1"/>
  <c r="Q5450" i="1"/>
  <c r="Q5446" i="1"/>
  <c r="Q5442" i="1"/>
  <c r="Q5438" i="1"/>
  <c r="Q5434" i="1"/>
  <c r="Q5430" i="1"/>
  <c r="Q5426" i="1"/>
  <c r="Q5422" i="1"/>
  <c r="Q5418" i="1"/>
  <c r="Q5414" i="1"/>
  <c r="Q5410" i="1"/>
  <c r="Q5406" i="1"/>
  <c r="Q5402" i="1"/>
  <c r="Q5398" i="1"/>
  <c r="Q5394" i="1"/>
  <c r="Q5390" i="1"/>
  <c r="Q5386" i="1"/>
  <c r="Q5382" i="1"/>
  <c r="Q5378" i="1"/>
  <c r="Q5374" i="1"/>
  <c r="Q5370" i="1"/>
  <c r="Q5366" i="1"/>
  <c r="Q5362" i="1"/>
  <c r="Q5358" i="1"/>
  <c r="Q5354" i="1"/>
  <c r="Q5350" i="1"/>
  <c r="Q5346" i="1"/>
  <c r="Q5342" i="1"/>
  <c r="Q5338" i="1"/>
  <c r="Q5334" i="1"/>
  <c r="Q5330" i="1"/>
  <c r="Q5326" i="1"/>
  <c r="Q5322" i="1"/>
  <c r="Q5318" i="1"/>
  <c r="Q5314" i="1"/>
  <c r="Q5310" i="1"/>
  <c r="Q5306" i="1"/>
  <c r="Q5302" i="1"/>
  <c r="Q5298" i="1"/>
  <c r="Q5294" i="1"/>
  <c r="Q5290" i="1"/>
  <c r="Q5286" i="1"/>
  <c r="Q5282" i="1"/>
  <c r="Q5278" i="1"/>
  <c r="Q5274" i="1"/>
  <c r="Q5270" i="1"/>
  <c r="Q5266" i="1"/>
  <c r="Q5262" i="1"/>
  <c r="Q5258" i="1"/>
  <c r="Q5254" i="1"/>
  <c r="Q5250" i="1"/>
  <c r="Q5246" i="1"/>
  <c r="Q5242" i="1"/>
  <c r="Q5238" i="1"/>
  <c r="Q5234" i="1"/>
  <c r="Q5230" i="1"/>
  <c r="Q5226" i="1"/>
  <c r="Q5222" i="1"/>
  <c r="Q5218" i="1"/>
  <c r="Q5214" i="1"/>
  <c r="Q5210" i="1"/>
  <c r="Q5206" i="1"/>
  <c r="Q5202" i="1"/>
  <c r="Q5198" i="1"/>
  <c r="Q5194" i="1"/>
  <c r="Q5190" i="1"/>
  <c r="Q5186" i="1"/>
  <c r="Q5182" i="1"/>
  <c r="Q5178" i="1"/>
  <c r="Q5174" i="1"/>
  <c r="Q5170" i="1"/>
  <c r="Q5166" i="1"/>
  <c r="Q5162" i="1"/>
  <c r="Q5158" i="1"/>
  <c r="Q5154" i="1"/>
  <c r="Q5150" i="1"/>
  <c r="Q5146" i="1"/>
  <c r="Q5142" i="1"/>
  <c r="Q5138" i="1"/>
  <c r="Q5134" i="1"/>
  <c r="Q5130" i="1"/>
  <c r="Q5126" i="1"/>
  <c r="Q5122" i="1"/>
  <c r="Q5118" i="1"/>
  <c r="Q5114" i="1"/>
  <c r="Q5110" i="1"/>
  <c r="Q5106" i="1"/>
  <c r="Q5102" i="1"/>
  <c r="Q5098" i="1"/>
  <c r="Q5094" i="1"/>
  <c r="Q5090" i="1"/>
  <c r="Q5086" i="1"/>
  <c r="Q5082" i="1"/>
  <c r="Q5078" i="1"/>
  <c r="Q5074" i="1"/>
  <c r="Q5070" i="1"/>
  <c r="Q5066" i="1"/>
  <c r="Q5062" i="1"/>
  <c r="Q5058" i="1"/>
  <c r="Q5054" i="1"/>
  <c r="Q5050" i="1"/>
  <c r="Q5046" i="1"/>
  <c r="Q5042" i="1"/>
  <c r="Q5038" i="1"/>
  <c r="Q5034" i="1"/>
  <c r="Q5030" i="1"/>
  <c r="Q5026" i="1"/>
  <c r="Q5022" i="1"/>
  <c r="Q5018" i="1"/>
  <c r="Q5014" i="1"/>
  <c r="Q5010" i="1"/>
  <c r="Q5006" i="1"/>
  <c r="Q5002" i="1"/>
  <c r="Q4998" i="1"/>
  <c r="Q4994" i="1"/>
  <c r="Q4990" i="1"/>
  <c r="Q4986" i="1"/>
  <c r="Q4982" i="1"/>
  <c r="Q4978" i="1"/>
  <c r="Q4974" i="1"/>
  <c r="Q4970" i="1"/>
  <c r="Q4966" i="1"/>
  <c r="Q4962" i="1"/>
  <c r="Q4958" i="1"/>
  <c r="Q4954" i="1"/>
  <c r="Q4950" i="1"/>
  <c r="Q4946" i="1"/>
  <c r="Q4942" i="1"/>
  <c r="Q4938" i="1"/>
  <c r="Q4934" i="1"/>
  <c r="Q4930" i="1"/>
  <c r="Q4926" i="1"/>
  <c r="Q4922" i="1"/>
  <c r="Q4918" i="1"/>
  <c r="Q4914" i="1"/>
  <c r="Q4910" i="1"/>
  <c r="Q4906" i="1"/>
  <c r="Q4902" i="1"/>
  <c r="Q4898" i="1"/>
  <c r="Q4894" i="1"/>
  <c r="Q4890" i="1"/>
  <c r="Q4886" i="1"/>
  <c r="Q4882" i="1"/>
  <c r="Q4878" i="1"/>
  <c r="Q4874" i="1"/>
  <c r="Q4870" i="1"/>
  <c r="Q4866" i="1"/>
  <c r="Q4862" i="1"/>
  <c r="Q4858" i="1"/>
  <c r="Q4854" i="1"/>
  <c r="Q4850" i="1"/>
  <c r="Q4846" i="1"/>
  <c r="Q4842" i="1"/>
  <c r="Q4838" i="1"/>
  <c r="Q4834" i="1"/>
  <c r="Q4830" i="1"/>
  <c r="Q4826" i="1"/>
  <c r="Q4822" i="1"/>
  <c r="Q4818" i="1"/>
  <c r="Q4814" i="1"/>
  <c r="Q4810" i="1"/>
  <c r="Q4806" i="1"/>
  <c r="Q4802" i="1"/>
  <c r="Q4798" i="1"/>
  <c r="Q4794" i="1"/>
  <c r="Q4790" i="1"/>
  <c r="Q4786" i="1"/>
  <c r="Q4782" i="1"/>
  <c r="Q4778" i="1"/>
  <c r="Q4774" i="1"/>
  <c r="Q4770" i="1"/>
  <c r="Q4766" i="1"/>
  <c r="Q4762" i="1"/>
  <c r="Q4758" i="1"/>
  <c r="Q4754" i="1"/>
  <c r="Q4750" i="1"/>
  <c r="Q4746" i="1"/>
  <c r="Q4742" i="1"/>
  <c r="Q4738" i="1"/>
  <c r="Q4734" i="1"/>
  <c r="Q4730" i="1"/>
  <c r="Q4726" i="1"/>
  <c r="Q4722" i="1"/>
  <c r="Q4718" i="1"/>
  <c r="Q4714" i="1"/>
  <c r="Q4710" i="1"/>
  <c r="Q4706" i="1"/>
  <c r="Q4702" i="1"/>
  <c r="Q4698" i="1"/>
  <c r="Q4694" i="1"/>
  <c r="Q4690" i="1"/>
  <c r="Q4686" i="1"/>
  <c r="Q4682" i="1"/>
  <c r="Q4678" i="1"/>
  <c r="Q4674" i="1"/>
  <c r="Q4670" i="1"/>
  <c r="Q4666" i="1"/>
  <c r="Q4662" i="1"/>
  <c r="Q4658" i="1"/>
  <c r="Q4654" i="1"/>
  <c r="Q4650" i="1"/>
  <c r="Q4646" i="1"/>
  <c r="Q4642" i="1"/>
  <c r="Q4638" i="1"/>
  <c r="Q4634" i="1"/>
  <c r="Q4630" i="1"/>
  <c r="Q4626" i="1"/>
  <c r="Q4622" i="1"/>
  <c r="Q4618" i="1"/>
  <c r="Q4614" i="1"/>
  <c r="Q4610" i="1"/>
  <c r="Q4606" i="1"/>
  <c r="Q4602" i="1"/>
  <c r="Q4598" i="1"/>
  <c r="Q4594" i="1"/>
  <c r="Q4590" i="1"/>
  <c r="Q4586" i="1"/>
  <c r="Q4582" i="1"/>
  <c r="Q4578" i="1"/>
  <c r="Q4574" i="1"/>
  <c r="Q4570" i="1"/>
  <c r="Q4566" i="1"/>
  <c r="Q4562" i="1"/>
  <c r="Q4558" i="1"/>
  <c r="Q4554" i="1"/>
  <c r="Q4550" i="1"/>
  <c r="Q4546" i="1"/>
  <c r="Q4542" i="1"/>
  <c r="Q4538" i="1"/>
  <c r="Q4534" i="1"/>
  <c r="Q4530" i="1"/>
  <c r="Q4526" i="1"/>
  <c r="Q4522" i="1"/>
  <c r="Q4518" i="1"/>
  <c r="Q4514" i="1"/>
  <c r="Q4510" i="1"/>
  <c r="Q4506" i="1"/>
  <c r="Q4502" i="1"/>
  <c r="Q4498" i="1"/>
  <c r="Q4494" i="1"/>
  <c r="Q4490" i="1"/>
  <c r="Q4486" i="1"/>
  <c r="Q4482" i="1"/>
  <c r="Q4478" i="1"/>
  <c r="Q4474" i="1"/>
  <c r="Q4470" i="1"/>
  <c r="Q4466" i="1"/>
  <c r="Q4462" i="1"/>
  <c r="Q4458" i="1"/>
  <c r="Q4454" i="1"/>
  <c r="Q4450" i="1"/>
  <c r="Q4446" i="1"/>
  <c r="Q4442" i="1"/>
  <c r="Q4438" i="1"/>
  <c r="Q4434" i="1"/>
  <c r="Q4430" i="1"/>
  <c r="Q4426" i="1"/>
  <c r="Q4422" i="1"/>
  <c r="Q4418" i="1"/>
  <c r="Q4414" i="1"/>
  <c r="Q4410" i="1"/>
  <c r="Q4406" i="1"/>
  <c r="Q4402" i="1"/>
  <c r="Q4398" i="1"/>
  <c r="Q4394" i="1"/>
  <c r="Q4390" i="1"/>
  <c r="Q4386" i="1"/>
  <c r="Q4382" i="1"/>
  <c r="Q4378" i="1"/>
  <c r="Q4374" i="1"/>
  <c r="Q4370" i="1"/>
  <c r="Q4366" i="1"/>
  <c r="Q4362" i="1"/>
  <c r="Q4358" i="1"/>
  <c r="Q4354" i="1"/>
  <c r="Q4350" i="1"/>
  <c r="Q4346" i="1"/>
  <c r="Q4342" i="1"/>
  <c r="Q4338" i="1"/>
  <c r="Q4334" i="1"/>
  <c r="Q4330" i="1"/>
  <c r="Q4326" i="1"/>
  <c r="Q4322" i="1"/>
  <c r="Q4318" i="1"/>
  <c r="Q4314" i="1"/>
  <c r="Q4310" i="1"/>
  <c r="Q4306" i="1"/>
  <c r="Q4302" i="1"/>
  <c r="Q4298" i="1"/>
  <c r="Q4294" i="1"/>
  <c r="Q4290" i="1"/>
  <c r="Q4286" i="1"/>
  <c r="Q4282" i="1"/>
  <c r="Q4278" i="1"/>
  <c r="Q4274" i="1"/>
  <c r="Q4270" i="1"/>
  <c r="Q4266" i="1"/>
  <c r="Q4262" i="1"/>
  <c r="Q4258" i="1"/>
  <c r="Q4254" i="1"/>
  <c r="Q4250" i="1"/>
  <c r="Q4246" i="1"/>
  <c r="Q4242" i="1"/>
  <c r="Q4238" i="1"/>
  <c r="Q4234" i="1"/>
  <c r="Q4230" i="1"/>
  <c r="Q4226" i="1"/>
  <c r="Q4222" i="1"/>
  <c r="Q4218" i="1"/>
  <c r="Q4214" i="1"/>
  <c r="Q4210" i="1"/>
  <c r="Q4206" i="1"/>
  <c r="Q4202" i="1"/>
  <c r="Q4198" i="1"/>
  <c r="Q4194" i="1"/>
  <c r="Q4190" i="1"/>
  <c r="Q4186" i="1"/>
  <c r="Q4182" i="1"/>
  <c r="Q4178" i="1"/>
  <c r="Q4174" i="1"/>
  <c r="Q4170" i="1"/>
  <c r="Q4166" i="1"/>
  <c r="Q4162" i="1"/>
  <c r="Q4158" i="1"/>
  <c r="Q4154" i="1"/>
  <c r="Q4150" i="1"/>
  <c r="Q4146" i="1"/>
  <c r="Q4142" i="1"/>
  <c r="Q4138" i="1"/>
  <c r="Q4134" i="1"/>
  <c r="Q4130" i="1"/>
  <c r="Q4126" i="1"/>
  <c r="Q4122" i="1"/>
  <c r="Q4118" i="1"/>
  <c r="Q4114" i="1"/>
  <c r="Q4110" i="1"/>
  <c r="Q4106" i="1"/>
  <c r="Q4102" i="1"/>
  <c r="Q4098" i="1"/>
  <c r="Q4094" i="1"/>
  <c r="Q4090" i="1"/>
  <c r="Q4086" i="1"/>
  <c r="Q4082" i="1"/>
  <c r="Q4078" i="1"/>
  <c r="Q4074" i="1"/>
  <c r="Q4070" i="1"/>
  <c r="Q4066" i="1"/>
  <c r="Q4062" i="1"/>
  <c r="Q4058" i="1"/>
  <c r="Q4054" i="1"/>
  <c r="Q4050" i="1"/>
  <c r="Q4046" i="1"/>
  <c r="Q4042" i="1"/>
  <c r="Q4038" i="1"/>
  <c r="Q4034" i="1"/>
  <c r="Q4030" i="1"/>
  <c r="Q4026" i="1"/>
  <c r="Q4022" i="1"/>
  <c r="Q4018" i="1"/>
  <c r="Q4014" i="1"/>
  <c r="Q4010" i="1"/>
  <c r="Q4006" i="1"/>
  <c r="Q4002" i="1"/>
  <c r="Q3998" i="1"/>
  <c r="Q3994" i="1"/>
  <c r="Q3990" i="1"/>
  <c r="Q3986" i="1"/>
  <c r="Q3982" i="1"/>
  <c r="Q3978" i="1"/>
  <c r="Q3974" i="1"/>
  <c r="Q3970" i="1"/>
  <c r="Q3966" i="1"/>
  <c r="Q3962" i="1"/>
  <c r="Q3958" i="1"/>
  <c r="Q3954" i="1"/>
  <c r="Q3950" i="1"/>
  <c r="Q3946" i="1"/>
  <c r="Q3942" i="1"/>
  <c r="Q3938" i="1"/>
  <c r="Q3934" i="1"/>
  <c r="Q3930" i="1"/>
  <c r="Q3926" i="1"/>
  <c r="Q3922" i="1"/>
  <c r="Q3918" i="1"/>
  <c r="Q3914" i="1"/>
  <c r="Q3910" i="1"/>
  <c r="Q3906" i="1"/>
  <c r="Q3902" i="1"/>
  <c r="Q3898" i="1"/>
  <c r="Q3894" i="1"/>
  <c r="Q3890" i="1"/>
  <c r="Q3886" i="1"/>
  <c r="Q3882" i="1"/>
  <c r="Q3878" i="1"/>
  <c r="Q3874" i="1"/>
  <c r="Q3870" i="1"/>
  <c r="Q3866" i="1"/>
  <c r="Q3862" i="1"/>
  <c r="Q3858" i="1"/>
  <c r="Q3854" i="1"/>
  <c r="Q3850" i="1"/>
  <c r="Q3846" i="1"/>
  <c r="Q3842" i="1"/>
  <c r="Q3838" i="1"/>
  <c r="Q3834" i="1"/>
  <c r="Q3830" i="1"/>
  <c r="Q3826" i="1"/>
  <c r="Q3822" i="1"/>
  <c r="Q3818" i="1"/>
  <c r="Q3814" i="1"/>
  <c r="Q3810" i="1"/>
  <c r="Q3806" i="1"/>
  <c r="Q3802" i="1"/>
  <c r="Q3798" i="1"/>
  <c r="Q3794" i="1"/>
  <c r="Q3790" i="1"/>
  <c r="Q3786" i="1"/>
  <c r="Q3782" i="1"/>
  <c r="Q3778" i="1"/>
  <c r="Q3774" i="1"/>
  <c r="Q3770" i="1"/>
  <c r="Q3766" i="1"/>
  <c r="Q3762" i="1"/>
  <c r="Q3758" i="1"/>
  <c r="Q3754" i="1"/>
  <c r="Q3750" i="1"/>
  <c r="Q3746" i="1"/>
  <c r="Q3742" i="1"/>
  <c r="Q3738" i="1"/>
  <c r="Q3734" i="1"/>
  <c r="Q3730" i="1"/>
  <c r="Q3726" i="1"/>
  <c r="Q3722" i="1"/>
  <c r="Q3718" i="1"/>
  <c r="Q3714" i="1"/>
  <c r="Q3710" i="1"/>
  <c r="Q3706" i="1"/>
  <c r="Q3702" i="1"/>
  <c r="Q3698" i="1"/>
  <c r="Q3694" i="1"/>
  <c r="Q3690" i="1"/>
  <c r="Q3686" i="1"/>
  <c r="Q3682" i="1"/>
  <c r="Q3678" i="1"/>
  <c r="Q3674" i="1"/>
  <c r="Q3670" i="1"/>
  <c r="Q3666" i="1"/>
  <c r="Q3662" i="1"/>
  <c r="Q3658" i="1"/>
  <c r="Q3654" i="1"/>
  <c r="Q3650" i="1"/>
  <c r="Q3646" i="1"/>
  <c r="Q3642" i="1"/>
  <c r="Q3638" i="1"/>
  <c r="Q3634" i="1"/>
  <c r="Q3630" i="1"/>
  <c r="Q3626" i="1"/>
  <c r="Q3622" i="1"/>
  <c r="Q3618" i="1"/>
  <c r="Q3614" i="1"/>
  <c r="Q3610" i="1"/>
  <c r="Q3606" i="1"/>
  <c r="Q3602" i="1"/>
  <c r="Q3598" i="1"/>
  <c r="Q3594" i="1"/>
  <c r="Q3590" i="1"/>
  <c r="Q3586" i="1"/>
  <c r="Q3582" i="1"/>
  <c r="Q3578" i="1"/>
  <c r="Q3574" i="1"/>
  <c r="Q3570" i="1"/>
  <c r="Q3566" i="1"/>
  <c r="Q3562" i="1"/>
  <c r="Q3558" i="1"/>
  <c r="Q3554" i="1"/>
  <c r="Q3550" i="1"/>
  <c r="Q3546" i="1"/>
  <c r="Q3542" i="1"/>
  <c r="Q3538" i="1"/>
  <c r="Q3534" i="1"/>
  <c r="Q3530" i="1"/>
  <c r="Q3526" i="1"/>
  <c r="Q3522" i="1"/>
  <c r="Q3518" i="1"/>
  <c r="Q3514" i="1"/>
  <c r="Q3510" i="1"/>
  <c r="Q3506" i="1"/>
  <c r="Q3502" i="1"/>
  <c r="Q3498" i="1"/>
  <c r="Q3494" i="1"/>
  <c r="Q3490" i="1"/>
  <c r="Q3486" i="1"/>
  <c r="Q3482" i="1"/>
  <c r="Q3478" i="1"/>
  <c r="Q3474" i="1"/>
  <c r="Q3470" i="1"/>
  <c r="Q3466" i="1"/>
  <c r="Q3462" i="1"/>
  <c r="Q3458" i="1"/>
  <c r="Q3454" i="1"/>
  <c r="Q3450" i="1"/>
  <c r="Q3446" i="1"/>
  <c r="Q3442" i="1"/>
  <c r="Q3438" i="1"/>
  <c r="Q3434" i="1"/>
  <c r="Q3430" i="1"/>
  <c r="Q3426" i="1"/>
  <c r="Q3422" i="1"/>
  <c r="Q3418" i="1"/>
  <c r="Q3414" i="1"/>
  <c r="Q3410" i="1"/>
  <c r="Q3406" i="1"/>
  <c r="Q3402" i="1"/>
  <c r="Q3398" i="1"/>
  <c r="Q3394" i="1"/>
  <c r="Q3390" i="1"/>
  <c r="Q3386" i="1"/>
  <c r="Q3382" i="1"/>
  <c r="Q3378" i="1"/>
  <c r="Q3374" i="1"/>
  <c r="Q3370" i="1"/>
  <c r="Q3366" i="1"/>
  <c r="Q3362" i="1"/>
  <c r="Q3358" i="1"/>
  <c r="Q3354" i="1"/>
  <c r="Q3350" i="1"/>
  <c r="Q3346" i="1"/>
  <c r="Q3342" i="1"/>
  <c r="Q3338" i="1"/>
  <c r="Q3334" i="1"/>
  <c r="Q3330" i="1"/>
  <c r="Q3326" i="1"/>
  <c r="Q3322" i="1"/>
  <c r="Q3318" i="1"/>
  <c r="Q3314" i="1"/>
  <c r="Q3310" i="1"/>
  <c r="Q3306" i="1"/>
  <c r="Q3302" i="1"/>
  <c r="Q3298" i="1"/>
  <c r="Q3294" i="1"/>
  <c r="Q3290" i="1"/>
  <c r="Q3286" i="1"/>
  <c r="Q3282" i="1"/>
  <c r="Q3278" i="1"/>
  <c r="Q3274" i="1"/>
  <c r="Q3270" i="1"/>
  <c r="Q3266" i="1"/>
  <c r="Q3262" i="1"/>
  <c r="Q3258" i="1"/>
  <c r="Q3254" i="1"/>
  <c r="Q3250" i="1"/>
  <c r="Q3246" i="1"/>
  <c r="Q3242" i="1"/>
  <c r="Q3238" i="1"/>
  <c r="Q3234" i="1"/>
  <c r="Q3230" i="1"/>
  <c r="Q3226" i="1"/>
  <c r="Q3222" i="1"/>
  <c r="Q3218" i="1"/>
  <c r="Q3214" i="1"/>
  <c r="Q3210" i="1"/>
  <c r="Q3206" i="1"/>
  <c r="Q3202" i="1"/>
  <c r="Q3198" i="1"/>
  <c r="Q3194" i="1"/>
  <c r="Q3190" i="1"/>
  <c r="Q3186" i="1"/>
  <c r="Q3182" i="1"/>
  <c r="Q3178" i="1"/>
  <c r="Q3174" i="1"/>
  <c r="Q3170" i="1"/>
  <c r="Q3166" i="1"/>
  <c r="Q3162" i="1"/>
  <c r="Q3158" i="1"/>
  <c r="Q3154" i="1"/>
  <c r="Q3150" i="1"/>
  <c r="Q3146" i="1"/>
  <c r="Q3142" i="1"/>
  <c r="Q3138" i="1"/>
  <c r="Q3134" i="1"/>
  <c r="Q3130" i="1"/>
  <c r="Q3126" i="1"/>
  <c r="Q3122" i="1"/>
  <c r="Q3118" i="1"/>
  <c r="Q3114" i="1"/>
  <c r="Q3110" i="1"/>
  <c r="Q3106" i="1"/>
  <c r="Q3102" i="1"/>
  <c r="Q3098" i="1"/>
  <c r="Q3094" i="1"/>
  <c r="Q3090" i="1"/>
  <c r="Q3086" i="1"/>
  <c r="Q3082" i="1"/>
  <c r="Q3078" i="1"/>
  <c r="Q3074" i="1"/>
  <c r="Q3070" i="1"/>
  <c r="Q3066" i="1"/>
  <c r="Q3062" i="1"/>
  <c r="Q3058" i="1"/>
  <c r="Q3054" i="1"/>
  <c r="Q3050" i="1"/>
  <c r="Q3046" i="1"/>
  <c r="Q3042" i="1"/>
  <c r="Q3038" i="1"/>
  <c r="Q3034" i="1"/>
  <c r="Q3030" i="1"/>
  <c r="Q3026" i="1"/>
  <c r="Q3022" i="1"/>
  <c r="Q3018" i="1"/>
  <c r="Q3014" i="1"/>
  <c r="Q3010" i="1"/>
  <c r="Q3006" i="1"/>
  <c r="Q3002" i="1"/>
  <c r="Q2998" i="1"/>
  <c r="Q2994" i="1"/>
  <c r="Q2990" i="1"/>
  <c r="Q2986" i="1"/>
  <c r="Q2982" i="1"/>
  <c r="Q2978" i="1"/>
  <c r="Q2974" i="1"/>
  <c r="Q2970" i="1"/>
  <c r="Q2966" i="1"/>
  <c r="Q2962" i="1"/>
  <c r="Q2958" i="1"/>
  <c r="Q2954" i="1"/>
  <c r="Q2950" i="1"/>
  <c r="Q2946" i="1"/>
  <c r="Q2942" i="1"/>
  <c r="Q2938" i="1"/>
  <c r="Q2934" i="1"/>
  <c r="Q2930" i="1"/>
  <c r="Q2926" i="1"/>
  <c r="Q2922" i="1"/>
  <c r="Q2918" i="1"/>
  <c r="Q2914" i="1"/>
  <c r="Q2910" i="1"/>
  <c r="Q2906" i="1"/>
  <c r="Q2902" i="1"/>
  <c r="Q2898" i="1"/>
  <c r="Q2894" i="1"/>
  <c r="Q2890" i="1"/>
  <c r="Q2886" i="1"/>
  <c r="Q2882" i="1"/>
  <c r="Q2878" i="1"/>
  <c r="Q2874" i="1"/>
  <c r="Q2870" i="1"/>
  <c r="Q2866" i="1"/>
  <c r="Q2862" i="1"/>
  <c r="Q2858" i="1"/>
  <c r="Q2854" i="1"/>
  <c r="Q2850" i="1"/>
  <c r="Q2846" i="1"/>
  <c r="Q2842" i="1"/>
  <c r="Q2838" i="1"/>
  <c r="Q2834" i="1"/>
  <c r="Q2830" i="1"/>
  <c r="Q2826" i="1"/>
  <c r="Q2822" i="1"/>
  <c r="Q2818" i="1"/>
  <c r="Q2814" i="1"/>
  <c r="Q2810" i="1"/>
  <c r="Q2806" i="1"/>
  <c r="Q2802" i="1"/>
  <c r="Q2798" i="1"/>
  <c r="Q2794" i="1"/>
  <c r="Q2790" i="1"/>
  <c r="Q2786" i="1"/>
  <c r="Q2782" i="1"/>
  <c r="Q2778" i="1"/>
  <c r="Q2774" i="1"/>
  <c r="Q2770" i="1"/>
  <c r="Q2766" i="1"/>
  <c r="Q2762" i="1"/>
  <c r="Q2758" i="1"/>
  <c r="Q2754" i="1"/>
  <c r="Q2750" i="1"/>
  <c r="Q2746" i="1"/>
  <c r="Q2742" i="1"/>
  <c r="Q2738" i="1"/>
  <c r="Q2734" i="1"/>
  <c r="Q2730" i="1"/>
  <c r="Q2726" i="1"/>
  <c r="Q2722" i="1"/>
  <c r="Q2718" i="1"/>
  <c r="Q2714" i="1"/>
  <c r="Q2710" i="1"/>
  <c r="Q2706" i="1"/>
  <c r="Q2702" i="1"/>
  <c r="Q2698" i="1"/>
  <c r="Q2694" i="1"/>
  <c r="Q2690" i="1"/>
  <c r="Q2686" i="1"/>
  <c r="Q2682" i="1"/>
  <c r="Q2678" i="1"/>
  <c r="Q2674" i="1"/>
  <c r="Q2670" i="1"/>
  <c r="Q2666" i="1"/>
  <c r="Q2662" i="1"/>
  <c r="Q2658" i="1"/>
  <c r="Q2654" i="1"/>
  <c r="Q2650" i="1"/>
  <c r="Q2646" i="1"/>
  <c r="Q2642" i="1"/>
  <c r="Q2638" i="1"/>
  <c r="Q2634" i="1"/>
  <c r="Q2630" i="1"/>
  <c r="Q2626" i="1"/>
  <c r="Q2622" i="1"/>
  <c r="Q2618" i="1"/>
  <c r="Q2614" i="1"/>
  <c r="Q2610" i="1"/>
  <c r="Q2606" i="1"/>
  <c r="Q2602" i="1"/>
  <c r="Q2598" i="1"/>
  <c r="Q2594" i="1"/>
  <c r="Q2590" i="1"/>
  <c r="Q2586" i="1"/>
  <c r="Q2582" i="1"/>
  <c r="Q2578" i="1"/>
  <c r="Q2574" i="1"/>
  <c r="Q2570" i="1"/>
  <c r="Q2566" i="1"/>
  <c r="Q2562" i="1"/>
  <c r="Q2558" i="1"/>
  <c r="Q2554" i="1"/>
  <c r="Q2550" i="1"/>
  <c r="Q2546" i="1"/>
  <c r="Q2542" i="1"/>
  <c r="Q2538" i="1"/>
  <c r="Q2534" i="1"/>
  <c r="Q2530" i="1"/>
  <c r="Q2526" i="1"/>
  <c r="Q2522" i="1"/>
  <c r="Q2518" i="1"/>
  <c r="Q2514" i="1"/>
  <c r="Q2510" i="1"/>
  <c r="Q2506" i="1"/>
  <c r="Q2502" i="1"/>
  <c r="Q2498" i="1"/>
  <c r="Q2494" i="1"/>
  <c r="Q2490" i="1"/>
  <c r="Q2486" i="1"/>
  <c r="Q2482" i="1"/>
  <c r="Q2478" i="1"/>
  <c r="Q2474" i="1"/>
  <c r="Q2470" i="1"/>
  <c r="Q2466" i="1"/>
  <c r="Q2462" i="1"/>
  <c r="Q2458" i="1"/>
  <c r="Q2454" i="1"/>
  <c r="Q2450" i="1"/>
  <c r="Q2446" i="1"/>
  <c r="Q2442" i="1"/>
  <c r="Q2438" i="1"/>
  <c r="Q2434" i="1"/>
  <c r="Q2430" i="1"/>
  <c r="Q2426" i="1"/>
  <c r="Q2422" i="1"/>
  <c r="Q2418" i="1"/>
  <c r="Q2414" i="1"/>
  <c r="Q2410" i="1"/>
  <c r="Q2406" i="1"/>
  <c r="Q2402" i="1"/>
  <c r="Q2398" i="1"/>
  <c r="Q2394" i="1"/>
  <c r="Q2390" i="1"/>
  <c r="Q2386" i="1"/>
  <c r="Q2382" i="1"/>
  <c r="Q2378" i="1"/>
  <c r="Q2374" i="1"/>
  <c r="Q2370" i="1"/>
  <c r="Q2366" i="1"/>
  <c r="Q2362" i="1"/>
  <c r="Q2358" i="1"/>
  <c r="Q2354" i="1"/>
  <c r="Q2350" i="1"/>
  <c r="Q2346" i="1"/>
  <c r="Q2342" i="1"/>
  <c r="Q2338" i="1"/>
  <c r="Q2334" i="1"/>
  <c r="Q2330" i="1"/>
  <c r="Q2326" i="1"/>
  <c r="Q2322" i="1"/>
  <c r="Q2318" i="1"/>
  <c r="Q2314" i="1"/>
  <c r="Q2310" i="1"/>
  <c r="Q2306" i="1"/>
  <c r="Q2302" i="1"/>
  <c r="Q2298" i="1"/>
  <c r="Q2294" i="1"/>
  <c r="Q2290" i="1"/>
  <c r="Q2286" i="1"/>
  <c r="Q2282" i="1"/>
  <c r="Q2278" i="1"/>
  <c r="Q2274" i="1"/>
  <c r="Q2270" i="1"/>
  <c r="Q2266" i="1"/>
  <c r="Q2262" i="1"/>
  <c r="Q2258" i="1"/>
  <c r="Q2254" i="1"/>
  <c r="Q2250" i="1"/>
  <c r="Q2246" i="1"/>
  <c r="Q2242" i="1"/>
  <c r="Q2238" i="1"/>
  <c r="Q2234" i="1"/>
  <c r="Q2230" i="1"/>
  <c r="Q2226" i="1"/>
  <c r="Q2222" i="1"/>
  <c r="Q2218" i="1"/>
  <c r="Q2214" i="1"/>
  <c r="Q2210" i="1"/>
  <c r="Q2206" i="1"/>
  <c r="Q2202" i="1"/>
  <c r="Q2198" i="1"/>
  <c r="Q2194" i="1"/>
  <c r="Q2190" i="1"/>
  <c r="Q2186" i="1"/>
  <c r="Q2182" i="1"/>
  <c r="Q2178" i="1"/>
  <c r="Q2174" i="1"/>
  <c r="Q2170" i="1"/>
  <c r="Q2166" i="1"/>
  <c r="Q2162" i="1"/>
  <c r="Q2158" i="1"/>
  <c r="Q2154" i="1"/>
  <c r="Q2150" i="1"/>
  <c r="Q2146" i="1"/>
  <c r="Q2142" i="1"/>
  <c r="Q2138" i="1"/>
  <c r="Q2134" i="1"/>
  <c r="Q2130" i="1"/>
  <c r="Q2126" i="1"/>
  <c r="Q2122" i="1"/>
  <c r="Q2118" i="1"/>
  <c r="Q2114" i="1"/>
  <c r="Q2110" i="1"/>
  <c r="Q2106" i="1"/>
  <c r="Q2102" i="1"/>
  <c r="Q2098" i="1"/>
  <c r="Q2094" i="1"/>
  <c r="Q2090" i="1"/>
  <c r="Q2086" i="1"/>
  <c r="Q2082" i="1"/>
  <c r="Q2078" i="1"/>
  <c r="Q2074" i="1"/>
  <c r="Q2070" i="1"/>
  <c r="Q2066" i="1"/>
  <c r="Q2062" i="1"/>
  <c r="Q2058" i="1"/>
  <c r="Q2054" i="1"/>
  <c r="Q2050" i="1"/>
  <c r="Q2046" i="1"/>
  <c r="Q2042" i="1"/>
  <c r="Q2038" i="1"/>
  <c r="Q2034" i="1"/>
  <c r="Q2030" i="1"/>
  <c r="Q2026" i="1"/>
  <c r="Q2022" i="1"/>
  <c r="Q2018" i="1"/>
  <c r="Q2014" i="1"/>
  <c r="Q2010" i="1"/>
  <c r="Q2006" i="1"/>
  <c r="Q2002" i="1"/>
  <c r="Q1998" i="1"/>
  <c r="Q1994" i="1"/>
  <c r="Q1990" i="1"/>
  <c r="Q1986" i="1"/>
  <c r="Q1982" i="1"/>
  <c r="Q1978" i="1"/>
  <c r="Q1974" i="1"/>
  <c r="Q1970" i="1"/>
  <c r="Q1966" i="1"/>
  <c r="Q1962" i="1"/>
  <c r="Q1958" i="1"/>
  <c r="Q1954" i="1"/>
  <c r="Q1950" i="1"/>
  <c r="Q1946" i="1"/>
  <c r="Q1942" i="1"/>
  <c r="Q1938" i="1"/>
  <c r="Q1934" i="1"/>
  <c r="Q1930" i="1"/>
  <c r="Q1926" i="1"/>
  <c r="Q1922" i="1"/>
  <c r="Q1918" i="1"/>
  <c r="Q1914" i="1"/>
  <c r="Q1910" i="1"/>
  <c r="Q1906" i="1"/>
  <c r="Q1902" i="1"/>
  <c r="Q1898" i="1"/>
  <c r="Q1894" i="1"/>
  <c r="Q1890" i="1"/>
  <c r="Q1886" i="1"/>
  <c r="Q1882" i="1"/>
  <c r="Q1878" i="1"/>
  <c r="Q1874" i="1"/>
  <c r="Q1870" i="1"/>
  <c r="Q1866" i="1"/>
  <c r="Q1862" i="1"/>
  <c r="Q1858" i="1"/>
  <c r="Q1854" i="1"/>
  <c r="Q1850" i="1"/>
  <c r="Q1846" i="1"/>
  <c r="Q1842" i="1"/>
  <c r="Q1838" i="1"/>
  <c r="Q1834" i="1"/>
  <c r="Q1830" i="1"/>
  <c r="Q1826" i="1"/>
  <c r="Q1822" i="1"/>
  <c r="Q1818" i="1"/>
  <c r="Q1814" i="1"/>
  <c r="Q1810" i="1"/>
  <c r="Q1806" i="1"/>
  <c r="Q1802" i="1"/>
  <c r="Q1798" i="1"/>
  <c r="Q1794" i="1"/>
  <c r="Q1790" i="1"/>
  <c r="Q1786" i="1"/>
  <c r="Q1782" i="1"/>
  <c r="Q1778" i="1"/>
  <c r="Q1774" i="1"/>
  <c r="Q1770" i="1"/>
  <c r="Q1766" i="1"/>
  <c r="Q1762" i="1"/>
  <c r="Q1758" i="1"/>
  <c r="Q1754" i="1"/>
  <c r="Q1750" i="1"/>
  <c r="Q1746" i="1"/>
  <c r="Q1742" i="1"/>
  <c r="Q1738" i="1"/>
  <c r="Q1734" i="1"/>
  <c r="Q1730" i="1"/>
  <c r="Q1726" i="1"/>
  <c r="Q1722" i="1"/>
  <c r="Q1718" i="1"/>
  <c r="Q1714" i="1"/>
  <c r="Q1710" i="1"/>
  <c r="Q1706" i="1"/>
  <c r="Q1702" i="1"/>
  <c r="Q1698" i="1"/>
  <c r="Q1694" i="1"/>
  <c r="Q1690" i="1"/>
  <c r="Q1686" i="1"/>
  <c r="Q1682" i="1"/>
  <c r="Q1678" i="1"/>
  <c r="Q1674" i="1"/>
  <c r="Q1670" i="1"/>
  <c r="Q1666" i="1"/>
  <c r="Q1662" i="1"/>
  <c r="Q1658" i="1"/>
  <c r="Q1654" i="1"/>
  <c r="Q1650" i="1"/>
  <c r="Q1646" i="1"/>
  <c r="Q1642" i="1"/>
  <c r="Q1638" i="1"/>
  <c r="Q1634" i="1"/>
  <c r="Q1630" i="1"/>
  <c r="Q1626" i="1"/>
  <c r="Q1622" i="1"/>
  <c r="Q1618" i="1"/>
  <c r="Q1614" i="1"/>
  <c r="Q1610" i="1"/>
  <c r="Q1606" i="1"/>
  <c r="Q1602" i="1"/>
  <c r="Q1598" i="1"/>
  <c r="Q1594" i="1"/>
  <c r="Q1590" i="1"/>
  <c r="Q1586" i="1"/>
  <c r="Q1582" i="1"/>
  <c r="Q1578" i="1"/>
  <c r="Q1574" i="1"/>
  <c r="Q1570" i="1"/>
  <c r="Q1566" i="1"/>
  <c r="Q1562" i="1"/>
  <c r="Q1558" i="1"/>
  <c r="Q1554" i="1"/>
  <c r="Q1550" i="1"/>
  <c r="Q1546" i="1"/>
  <c r="Q1542" i="1"/>
  <c r="Q1538" i="1"/>
  <c r="Q1534" i="1"/>
  <c r="Q1530" i="1"/>
  <c r="Q1526" i="1"/>
  <c r="Q1522" i="1"/>
  <c r="Q1518" i="1"/>
  <c r="Q1514" i="1"/>
  <c r="Q1510" i="1"/>
  <c r="Q1506" i="1"/>
  <c r="Q1502" i="1"/>
  <c r="Q1498" i="1"/>
  <c r="Q1494" i="1"/>
  <c r="Q1490" i="1"/>
  <c r="Q1486" i="1"/>
  <c r="Q1482" i="1"/>
  <c r="Q1478" i="1"/>
  <c r="Q1474" i="1"/>
  <c r="Q1470" i="1"/>
  <c r="Q1466" i="1"/>
  <c r="Q1462" i="1"/>
  <c r="Q1458" i="1"/>
  <c r="Q1454" i="1"/>
  <c r="Q1450" i="1"/>
  <c r="Q1446" i="1"/>
  <c r="Q1442" i="1"/>
  <c r="Q1438" i="1"/>
  <c r="Q1434" i="1"/>
  <c r="Q1430" i="1"/>
  <c r="Q1426" i="1"/>
  <c r="Q1422" i="1"/>
  <c r="Q1418" i="1"/>
  <c r="Q1414" i="1"/>
  <c r="Q1410" i="1"/>
  <c r="Q1406" i="1"/>
  <c r="Q1402" i="1"/>
  <c r="Q1398" i="1"/>
  <c r="Q1394" i="1"/>
  <c r="Q1390" i="1"/>
  <c r="Q1386" i="1"/>
  <c r="Q1382" i="1"/>
  <c r="Q1378" i="1"/>
  <c r="Q1374" i="1"/>
  <c r="Q1370" i="1"/>
  <c r="Q1366" i="1"/>
  <c r="Q1362" i="1"/>
  <c r="Q1358" i="1"/>
  <c r="Q1354" i="1"/>
  <c r="Q1350" i="1"/>
  <c r="Q1346" i="1"/>
  <c r="Q1342" i="1"/>
  <c r="Q1338" i="1"/>
  <c r="Q1334" i="1"/>
  <c r="Q1330" i="1"/>
  <c r="Q1326" i="1"/>
  <c r="Q1322" i="1"/>
  <c r="Q1318" i="1"/>
  <c r="Q1314" i="1"/>
  <c r="Q1310" i="1"/>
  <c r="Q1306" i="1"/>
  <c r="Q1302" i="1"/>
  <c r="Q1298" i="1"/>
  <c r="Q1294" i="1"/>
  <c r="Q1290" i="1"/>
  <c r="Q1286" i="1"/>
  <c r="Q1282" i="1"/>
  <c r="Q1278" i="1"/>
  <c r="Q1274" i="1"/>
  <c r="Q1270" i="1"/>
  <c r="Q1266" i="1"/>
  <c r="Q1262" i="1"/>
  <c r="Q1258" i="1"/>
  <c r="Q1254" i="1"/>
  <c r="Q1250" i="1"/>
  <c r="Q1246" i="1"/>
  <c r="Q1242" i="1"/>
  <c r="Q1238" i="1"/>
  <c r="Q1234" i="1"/>
  <c r="Q1230" i="1"/>
  <c r="Q1226" i="1"/>
  <c r="Q1222" i="1"/>
  <c r="Q1218" i="1"/>
  <c r="Q1214" i="1"/>
  <c r="Q1210" i="1"/>
  <c r="Q1206" i="1"/>
  <c r="Q1202" i="1"/>
  <c r="Q1198" i="1"/>
  <c r="Q1194" i="1"/>
  <c r="Q1190" i="1"/>
  <c r="Q1186" i="1"/>
  <c r="Q1182" i="1"/>
  <c r="Q1178" i="1"/>
  <c r="Q1174" i="1"/>
  <c r="Q1170" i="1"/>
  <c r="Q1166" i="1"/>
  <c r="Q1162" i="1"/>
  <c r="Q1158" i="1"/>
  <c r="Q1154" i="1"/>
  <c r="Q1150" i="1"/>
  <c r="Q1146" i="1"/>
  <c r="Q1142" i="1"/>
  <c r="Q1138" i="1"/>
  <c r="Q1134" i="1"/>
  <c r="Q1130" i="1"/>
  <c r="Q1126" i="1"/>
  <c r="Q1122" i="1"/>
  <c r="Q1118" i="1"/>
  <c r="Q1114" i="1"/>
  <c r="Q1110" i="1"/>
  <c r="Q1106" i="1"/>
  <c r="Q1102" i="1"/>
  <c r="Q1098" i="1"/>
  <c r="Q1094" i="1"/>
  <c r="Q1090" i="1"/>
  <c r="Q1086" i="1"/>
  <c r="Q1082" i="1"/>
  <c r="Q1078" i="1"/>
  <c r="Q1074" i="1"/>
  <c r="Q1070" i="1"/>
  <c r="Q1066" i="1"/>
  <c r="Q1062" i="1"/>
  <c r="Q1058" i="1"/>
  <c r="Q1054" i="1"/>
  <c r="Q1050" i="1"/>
  <c r="Q1046" i="1"/>
  <c r="Q1042" i="1"/>
  <c r="Q1038" i="1"/>
  <c r="Q1034" i="1"/>
  <c r="Q1030" i="1"/>
  <c r="Q1026" i="1"/>
  <c r="Q1022" i="1"/>
  <c r="Q1018" i="1"/>
  <c r="Q1014" i="1"/>
  <c r="Q1010" i="1"/>
  <c r="Q1006" i="1"/>
  <c r="Q1002" i="1"/>
  <c r="Q998" i="1"/>
  <c r="Q994" i="1"/>
  <c r="Q990" i="1"/>
  <c r="Q986" i="1"/>
  <c r="Q982" i="1"/>
  <c r="Q978" i="1"/>
  <c r="Q974" i="1"/>
  <c r="Q970" i="1"/>
  <c r="Q966" i="1"/>
  <c r="Q962" i="1"/>
  <c r="Q958" i="1"/>
  <c r="Q954" i="1"/>
  <c r="Q950" i="1"/>
  <c r="Q946" i="1"/>
  <c r="Q942" i="1"/>
  <c r="Q938" i="1"/>
  <c r="Q934" i="1"/>
  <c r="Q930" i="1"/>
  <c r="Q926" i="1"/>
  <c r="Q922" i="1"/>
  <c r="Q918" i="1"/>
  <c r="Q914" i="1"/>
  <c r="Q910" i="1"/>
  <c r="Q906" i="1"/>
  <c r="Q902" i="1"/>
  <c r="Q898" i="1"/>
  <c r="Q894" i="1"/>
  <c r="Q890" i="1"/>
  <c r="Q886" i="1"/>
  <c r="Q882" i="1"/>
  <c r="Q878" i="1"/>
  <c r="Q874" i="1"/>
  <c r="Q870" i="1"/>
  <c r="Q866" i="1"/>
  <c r="Q862" i="1"/>
  <c r="Q858" i="1"/>
  <c r="Q854" i="1"/>
  <c r="Q850" i="1"/>
  <c r="Q846" i="1"/>
  <c r="Q842" i="1"/>
  <c r="Q838" i="1"/>
  <c r="Q834" i="1"/>
  <c r="Q830" i="1"/>
  <c r="Q826" i="1"/>
  <c r="Q822" i="1"/>
  <c r="Q818" i="1"/>
  <c r="Q814" i="1"/>
  <c r="Q810" i="1"/>
  <c r="Q806" i="1"/>
  <c r="Q802" i="1"/>
  <c r="Q798" i="1"/>
  <c r="Q794" i="1"/>
  <c r="Q790" i="1"/>
  <c r="Q786" i="1"/>
  <c r="Q782" i="1"/>
  <c r="Q778" i="1"/>
  <c r="Q774" i="1"/>
  <c r="Q770" i="1"/>
  <c r="Q766" i="1"/>
  <c r="Q762" i="1"/>
  <c r="Q758" i="1"/>
  <c r="Q754" i="1"/>
  <c r="Q750" i="1"/>
  <c r="Q746" i="1"/>
  <c r="Q742" i="1"/>
  <c r="Q738" i="1"/>
  <c r="Q734" i="1"/>
  <c r="Q730" i="1"/>
  <c r="Q726" i="1"/>
  <c r="Q722" i="1"/>
  <c r="Q718" i="1"/>
  <c r="Q714" i="1"/>
  <c r="Q710" i="1"/>
  <c r="Q706" i="1"/>
  <c r="Q702" i="1"/>
  <c r="Q698" i="1"/>
  <c r="Q694" i="1"/>
  <c r="Q690" i="1"/>
  <c r="Q686" i="1"/>
  <c r="Q682" i="1"/>
  <c r="Q678" i="1"/>
  <c r="Q674" i="1"/>
  <c r="Q670" i="1"/>
  <c r="Q666" i="1"/>
  <c r="Q662" i="1"/>
  <c r="Q658" i="1"/>
  <c r="Q654" i="1"/>
  <c r="Q650" i="1"/>
  <c r="Q646" i="1"/>
  <c r="Q642" i="1"/>
  <c r="Q638" i="1"/>
  <c r="Q634" i="1"/>
  <c r="Q630" i="1"/>
  <c r="Q626" i="1"/>
  <c r="Q622" i="1"/>
  <c r="Q618" i="1"/>
  <c r="Q614" i="1"/>
  <c r="Q610" i="1"/>
  <c r="Q606" i="1"/>
  <c r="Q602" i="1"/>
  <c r="Q598" i="1"/>
  <c r="Q594" i="1"/>
  <c r="Q590" i="1"/>
  <c r="Q586" i="1"/>
  <c r="Q582" i="1"/>
  <c r="Q578" i="1"/>
  <c r="Q574" i="1"/>
  <c r="Q570" i="1"/>
  <c r="Q566" i="1"/>
  <c r="Q562" i="1"/>
  <c r="Q558" i="1"/>
  <c r="Q554" i="1"/>
  <c r="Q550" i="1"/>
  <c r="Q546" i="1"/>
  <c r="Q542" i="1"/>
  <c r="Q538" i="1"/>
  <c r="Q534" i="1"/>
  <c r="Q530" i="1"/>
  <c r="Q526" i="1"/>
  <c r="Q522" i="1"/>
  <c r="Q518" i="1"/>
  <c r="Q514" i="1"/>
  <c r="Q510" i="1"/>
  <c r="Q506" i="1"/>
  <c r="Q502" i="1"/>
  <c r="Q498" i="1"/>
  <c r="Q494" i="1"/>
  <c r="Q490" i="1"/>
  <c r="Q486" i="1"/>
  <c r="Q482" i="1"/>
  <c r="Q478" i="1"/>
  <c r="Q474" i="1"/>
  <c r="Q470" i="1"/>
  <c r="Q466" i="1"/>
  <c r="Q462" i="1"/>
  <c r="Q458" i="1"/>
  <c r="Q454" i="1"/>
  <c r="Q450" i="1"/>
  <c r="Q446" i="1"/>
  <c r="Q442" i="1"/>
  <c r="Q438" i="1"/>
  <c r="Q434" i="1"/>
  <c r="Q430" i="1"/>
  <c r="Q426" i="1"/>
  <c r="Q422" i="1"/>
  <c r="Q418" i="1"/>
  <c r="Q414" i="1"/>
  <c r="Q410" i="1"/>
  <c r="Q406" i="1"/>
  <c r="Q402" i="1"/>
  <c r="Q398" i="1"/>
  <c r="Q394" i="1"/>
  <c r="Q390" i="1"/>
  <c r="Q386" i="1"/>
  <c r="Q382" i="1"/>
  <c r="Q378" i="1"/>
  <c r="Q374" i="1"/>
  <c r="Q370" i="1"/>
  <c r="Q366" i="1"/>
  <c r="Q362" i="1"/>
  <c r="Q358" i="1"/>
  <c r="Q354" i="1"/>
  <c r="Q350" i="1"/>
  <c r="Q346" i="1"/>
  <c r="Q342" i="1"/>
  <c r="Q338" i="1"/>
  <c r="Q334" i="1"/>
  <c r="Q330" i="1"/>
  <c r="Q326" i="1"/>
  <c r="Q322" i="1"/>
  <c r="Q318" i="1"/>
  <c r="Q314" i="1"/>
  <c r="Q310" i="1"/>
  <c r="Q306" i="1"/>
  <c r="Q302" i="1"/>
  <c r="Q298" i="1"/>
  <c r="Q294" i="1"/>
  <c r="Q290" i="1"/>
  <c r="Q286" i="1"/>
  <c r="Q282" i="1"/>
  <c r="Q278" i="1"/>
  <c r="Q274" i="1"/>
  <c r="Q270" i="1"/>
  <c r="Q266" i="1"/>
  <c r="Q262" i="1"/>
  <c r="Q258" i="1"/>
  <c r="Q254" i="1"/>
  <c r="Q250" i="1"/>
  <c r="Q246" i="1"/>
  <c r="Q242" i="1"/>
  <c r="Q238" i="1"/>
  <c r="Q234" i="1"/>
  <c r="Q230" i="1"/>
  <c r="Q226" i="1"/>
  <c r="Q222" i="1"/>
  <c r="Q214" i="1"/>
  <c r="Q210" i="1"/>
  <c r="Q206" i="1"/>
  <c r="Q198" i="1"/>
  <c r="Q194" i="1"/>
  <c r="Q190" i="1"/>
  <c r="Q182" i="1"/>
  <c r="K301" i="6"/>
  <c r="K297" i="6"/>
  <c r="K293" i="6"/>
  <c r="K289" i="6"/>
  <c r="K285" i="6"/>
  <c r="K281" i="6"/>
  <c r="K277" i="6"/>
  <c r="K273" i="6"/>
  <c r="K269" i="6"/>
  <c r="K265" i="6"/>
  <c r="K261" i="6"/>
  <c r="K257" i="6"/>
  <c r="K253" i="6"/>
  <c r="K249" i="6"/>
  <c r="K245" i="6"/>
  <c r="K241" i="6"/>
  <c r="K237" i="6"/>
  <c r="K233" i="6"/>
  <c r="K229" i="6"/>
  <c r="K225" i="6"/>
  <c r="K221" i="6"/>
  <c r="K217" i="6"/>
  <c r="K213" i="6"/>
  <c r="K209" i="6"/>
  <c r="K205" i="6"/>
  <c r="K201" i="6"/>
  <c r="K197" i="6"/>
  <c r="K193" i="6"/>
  <c r="K189" i="6"/>
  <c r="K185" i="6"/>
  <c r="K181" i="6"/>
  <c r="K177" i="6"/>
  <c r="K173" i="6"/>
  <c r="K169" i="6"/>
  <c r="K165" i="6"/>
  <c r="K161" i="6"/>
  <c r="K157" i="6"/>
  <c r="K153" i="6"/>
  <c r="K149" i="6"/>
  <c r="K145" i="6"/>
  <c r="K141" i="6"/>
  <c r="K137" i="6"/>
  <c r="K133" i="6"/>
  <c r="K129" i="6"/>
  <c r="K125" i="6"/>
  <c r="K121" i="6"/>
  <c r="K117" i="6"/>
  <c r="K113" i="6"/>
  <c r="K109" i="6"/>
  <c r="K105" i="6"/>
  <c r="K101" i="6"/>
  <c r="K97" i="6"/>
  <c r="K93" i="6"/>
  <c r="K89" i="6"/>
  <c r="K85" i="6"/>
  <c r="K81" i="6"/>
  <c r="K77" i="6"/>
  <c r="K73" i="6"/>
  <c r="K69" i="6"/>
  <c r="K65" i="6"/>
  <c r="K61" i="6"/>
  <c r="K57" i="6"/>
  <c r="K53" i="6"/>
  <c r="K49" i="6"/>
  <c r="K45" i="6"/>
  <c r="K41" i="6"/>
  <c r="K37" i="6"/>
  <c r="K33" i="6"/>
  <c r="K29" i="6"/>
  <c r="K25" i="6"/>
  <c r="K21" i="6"/>
  <c r="K17" i="6"/>
  <c r="K13" i="6"/>
  <c r="K9" i="6"/>
  <c r="K5" i="6"/>
  <c r="K3831" i="6"/>
  <c r="K3823" i="6"/>
  <c r="K3815" i="6"/>
  <c r="K3807" i="6"/>
  <c r="K3799" i="6"/>
  <c r="K3791" i="6"/>
  <c r="K3783" i="6"/>
  <c r="K3775" i="6"/>
  <c r="K3767" i="6"/>
  <c r="K3759" i="6"/>
  <c r="K3751" i="6"/>
  <c r="K3743" i="6"/>
  <c r="K3735" i="6"/>
  <c r="K3727" i="6"/>
  <c r="K3719" i="6"/>
  <c r="K3711" i="6"/>
  <c r="K3703" i="6"/>
  <c r="K3695" i="6"/>
  <c r="K3687" i="6"/>
  <c r="K3679" i="6"/>
  <c r="K3671" i="6"/>
  <c r="K3663" i="6"/>
  <c r="K3655" i="6"/>
  <c r="K3647" i="6"/>
  <c r="K3639" i="6"/>
  <c r="K3631" i="6"/>
  <c r="K3623" i="6"/>
  <c r="K3615" i="6"/>
  <c r="K3607" i="6"/>
  <c r="K3599" i="6"/>
  <c r="K3591" i="6"/>
  <c r="K3583" i="6"/>
  <c r="K3575" i="6"/>
  <c r="K3567" i="6"/>
  <c r="K3559" i="6"/>
  <c r="K3551" i="6"/>
  <c r="K3543" i="6"/>
  <c r="K3535" i="6"/>
  <c r="K3527" i="6"/>
  <c r="K3519" i="6"/>
  <c r="K3511" i="6"/>
  <c r="K3503" i="6"/>
  <c r="K3495" i="6"/>
  <c r="K3487" i="6"/>
  <c r="K3479" i="6"/>
  <c r="K3471" i="6"/>
  <c r="K3463" i="6"/>
  <c r="K3455" i="6"/>
  <c r="K3447" i="6"/>
  <c r="K3439" i="6"/>
  <c r="K3431" i="6"/>
  <c r="K3423" i="6"/>
  <c r="K3415" i="6"/>
  <c r="K3407" i="6"/>
  <c r="K3399" i="6"/>
  <c r="K3391" i="6"/>
  <c r="K3385" i="6"/>
  <c r="K3379" i="6"/>
  <c r="K3369" i="6"/>
  <c r="K3363" i="6"/>
  <c r="K3353" i="6"/>
  <c r="K3347" i="6"/>
  <c r="K3337" i="6"/>
  <c r="K3331" i="6"/>
  <c r="K3321" i="6"/>
  <c r="K3315" i="6"/>
  <c r="K3305" i="6"/>
  <c r="K3299" i="6"/>
  <c r="K3289" i="6"/>
  <c r="K3283" i="6"/>
  <c r="K3273" i="6"/>
  <c r="K3267" i="6"/>
  <c r="K3257" i="6"/>
  <c r="K3251" i="6"/>
  <c r="K3241" i="6"/>
  <c r="K3235" i="6"/>
  <c r="K3225" i="6"/>
  <c r="K3219" i="6"/>
  <c r="K3209" i="6"/>
  <c r="K3203" i="6"/>
  <c r="K3193" i="6"/>
  <c r="K3187" i="6"/>
  <c r="K3177" i="6"/>
  <c r="K3171" i="6"/>
  <c r="K3161" i="6"/>
  <c r="K3155" i="6"/>
  <c r="K3145" i="6"/>
  <c r="K3139" i="6"/>
  <c r="K3129" i="6"/>
  <c r="K3123" i="6"/>
  <c r="K3113" i="6"/>
  <c r="K3107" i="6"/>
  <c r="K3097" i="6"/>
  <c r="K3091" i="6"/>
  <c r="K3081" i="6"/>
  <c r="K3075" i="6"/>
  <c r="K3065" i="6"/>
  <c r="K3059" i="6"/>
  <c r="K3049" i="6"/>
  <c r="K3043" i="6"/>
  <c r="K3033" i="6"/>
  <c r="K3027" i="6"/>
  <c r="K3017" i="6"/>
  <c r="K3011" i="6"/>
  <c r="K3001" i="6"/>
  <c r="K2995" i="6"/>
  <c r="K2985" i="6"/>
  <c r="K2979" i="6"/>
  <c r="K2969" i="6"/>
  <c r="K2963" i="6"/>
  <c r="K2953" i="6"/>
  <c r="K2947" i="6"/>
  <c r="K2937" i="6"/>
  <c r="K2931" i="6"/>
  <c r="K2921" i="6"/>
  <c r="K2915" i="6"/>
  <c r="K2905" i="6"/>
  <c r="K2899" i="6"/>
  <c r="K2889" i="6"/>
  <c r="K2883" i="6"/>
  <c r="K2873" i="6"/>
  <c r="K2867" i="6"/>
  <c r="K2857" i="6"/>
  <c r="K2851" i="6"/>
  <c r="K2841" i="6"/>
  <c r="K2835" i="6"/>
  <c r="K2825" i="6"/>
  <c r="K2819" i="6"/>
  <c r="K2809" i="6"/>
  <c r="K2803" i="6"/>
  <c r="K2793" i="6"/>
  <c r="K2787" i="6"/>
  <c r="K2777" i="6"/>
  <c r="K2771" i="6"/>
  <c r="K2761" i="6"/>
  <c r="K2755" i="6"/>
  <c r="K2745" i="6"/>
  <c r="K2739" i="6"/>
  <c r="K2729" i="6"/>
  <c r="K2723" i="6"/>
  <c r="K2713" i="6"/>
  <c r="K2707" i="6"/>
  <c r="K2696" i="6"/>
  <c r="K2690" i="6"/>
  <c r="K2680" i="6"/>
  <c r="K2674" i="6"/>
  <c r="K2664" i="6"/>
  <c r="K2658" i="6"/>
  <c r="K2648" i="6"/>
  <c r="K2642" i="6"/>
  <c r="K2632" i="6"/>
  <c r="K2626" i="6"/>
  <c r="K2616" i="6"/>
  <c r="K2610" i="6"/>
  <c r="K2600" i="6"/>
  <c r="K2594" i="6"/>
  <c r="K2584" i="6"/>
  <c r="K2578" i="6"/>
  <c r="K2568" i="6"/>
  <c r="K2562" i="6"/>
  <c r="K2552" i="6"/>
  <c r="K2546" i="6"/>
  <c r="K2536" i="6"/>
  <c r="K2530" i="6"/>
  <c r="K2520" i="6"/>
  <c r="K2514" i="6"/>
  <c r="K2504" i="6"/>
  <c r="K2498" i="6"/>
  <c r="K2488" i="6"/>
  <c r="K2482" i="6"/>
  <c r="K2472" i="6"/>
  <c r="K2466" i="6"/>
  <c r="K2456" i="6"/>
  <c r="K2450" i="6"/>
  <c r="K2440" i="6"/>
  <c r="K2434" i="6"/>
  <c r="K2424" i="6"/>
  <c r="K2418" i="6"/>
  <c r="K2408" i="6"/>
  <c r="K2402" i="6"/>
  <c r="K2392" i="6"/>
  <c r="K2386" i="6"/>
  <c r="K2376" i="6"/>
  <c r="K2370" i="6"/>
  <c r="K2360" i="6"/>
  <c r="K2354" i="6"/>
  <c r="K2344" i="6"/>
  <c r="K2338" i="6"/>
  <c r="K2328" i="6"/>
  <c r="K2322" i="6"/>
  <c r="K2312" i="6"/>
  <c r="K2306" i="6"/>
  <c r="K2296" i="6"/>
  <c r="K2290" i="6"/>
  <c r="K2280" i="6"/>
  <c r="K2274" i="6"/>
  <c r="K2264" i="6"/>
  <c r="K2258" i="6"/>
  <c r="K2248" i="6"/>
  <c r="K2242" i="6"/>
  <c r="K2232" i="6"/>
  <c r="K2226" i="6"/>
  <c r="K2216" i="6"/>
  <c r="K2210" i="6"/>
  <c r="K2200" i="6"/>
  <c r="K2194" i="6"/>
  <c r="K2184" i="6"/>
  <c r="K2178" i="6"/>
  <c r="K2168" i="6"/>
  <c r="K2162" i="6"/>
  <c r="K2152" i="6"/>
  <c r="K2146" i="6"/>
  <c r="K2136" i="6"/>
  <c r="K2130" i="6"/>
  <c r="K2120" i="6"/>
  <c r="K2114" i="6"/>
  <c r="K2104" i="6"/>
  <c r="K2098" i="6"/>
  <c r="K2088" i="6"/>
  <c r="K2082" i="6"/>
  <c r="K2072" i="6"/>
  <c r="K2066" i="6"/>
  <c r="K2056" i="6"/>
  <c r="K2050" i="6"/>
  <c r="K2040" i="6"/>
  <c r="K2034" i="6"/>
  <c r="K2024" i="6"/>
  <c r="K2018" i="6"/>
  <c r="K2008" i="6"/>
  <c r="K2002" i="6"/>
  <c r="K1992" i="6"/>
  <c r="K1986" i="6"/>
  <c r="K1976" i="6"/>
  <c r="K1970" i="6"/>
  <c r="K1960" i="6"/>
  <c r="K1954" i="6"/>
  <c r="K1944" i="6"/>
  <c r="K1938" i="6"/>
  <c r="K1928" i="6"/>
  <c r="K1922" i="6"/>
  <c r="K1912" i="6"/>
  <c r="K1906" i="6"/>
  <c r="K1896" i="6"/>
  <c r="K1890" i="6"/>
  <c r="K1880" i="6"/>
  <c r="K1874" i="6"/>
  <c r="K1864" i="6"/>
  <c r="K1858" i="6"/>
  <c r="K1848" i="6"/>
  <c r="K1842" i="6"/>
  <c r="K1832" i="6"/>
  <c r="K1826" i="6"/>
  <c r="K1816" i="6"/>
  <c r="K1810" i="6"/>
  <c r="K1800" i="6"/>
  <c r="K1794" i="6"/>
  <c r="K1784" i="6"/>
  <c r="K1778" i="6"/>
  <c r="K1768" i="6"/>
  <c r="K1762" i="6"/>
  <c r="K1752" i="6"/>
  <c r="K1746" i="6"/>
  <c r="K1736" i="6"/>
  <c r="K1730" i="6"/>
  <c r="K1720" i="6"/>
  <c r="K1714" i="6"/>
  <c r="K1704" i="6"/>
  <c r="K1698" i="6"/>
  <c r="K1688" i="6"/>
  <c r="K1682" i="6"/>
  <c r="K1672" i="6"/>
  <c r="K1666" i="6"/>
  <c r="K1656" i="6"/>
  <c r="K1650" i="6"/>
  <c r="K1640" i="6"/>
  <c r="K1634" i="6"/>
  <c r="K1624" i="6"/>
  <c r="K1618" i="6"/>
  <c r="K1608" i="6"/>
  <c r="K1602" i="6"/>
  <c r="K1592" i="6"/>
  <c r="K1586" i="6"/>
  <c r="K1576" i="6"/>
  <c r="K1570" i="6"/>
  <c r="K1554" i="6"/>
  <c r="K1544" i="6"/>
  <c r="K1538" i="6"/>
  <c r="K1528" i="6"/>
  <c r="K1522" i="6"/>
  <c r="K1512" i="6"/>
  <c r="K1506" i="6"/>
  <c r="K1490" i="6"/>
  <c r="K1480" i="6"/>
  <c r="K1474" i="6"/>
  <c r="K1464" i="6"/>
  <c r="K1458" i="6"/>
  <c r="K1448" i="6"/>
  <c r="K1442" i="6"/>
  <c r="K1425" i="6"/>
  <c r="K1415" i="6"/>
  <c r="K1409" i="6"/>
  <c r="K1399" i="6"/>
  <c r="K1393" i="6"/>
  <c r="K1383" i="6"/>
  <c r="K1377" i="6"/>
  <c r="K1361" i="6"/>
  <c r="K1351" i="6"/>
  <c r="K1345" i="6"/>
  <c r="K1335" i="6"/>
  <c r="K1329" i="6"/>
  <c r="K1319" i="6"/>
  <c r="K1313" i="6"/>
  <c r="K1297" i="6"/>
  <c r="K1287" i="6"/>
  <c r="K1281" i="6"/>
  <c r="K1271" i="6"/>
  <c r="K1265" i="6"/>
  <c r="K1255" i="6"/>
  <c r="K1249" i="6"/>
  <c r="K1233" i="6"/>
  <c r="K1223" i="6"/>
  <c r="K1217" i="6"/>
  <c r="K1207" i="6"/>
  <c r="K1201" i="6"/>
  <c r="K1191" i="6"/>
  <c r="K1185" i="6"/>
  <c r="K1175" i="6"/>
  <c r="K1169" i="6"/>
  <c r="K1153" i="6"/>
  <c r="K1143" i="6"/>
  <c r="K1137" i="6"/>
  <c r="K1121" i="6"/>
  <c r="K1111" i="6"/>
  <c r="K1105" i="6"/>
  <c r="K1095" i="6"/>
  <c r="K1089" i="6"/>
  <c r="K1079" i="6"/>
  <c r="K1073" i="6"/>
  <c r="K1063" i="6"/>
  <c r="K1047" i="6"/>
  <c r="K1041" i="6"/>
  <c r="K1031" i="6"/>
  <c r="K1025" i="6"/>
  <c r="K1015" i="6"/>
  <c r="K1009" i="6"/>
  <c r="Q2393" i="1"/>
  <c r="Q2389" i="1"/>
  <c r="Q2385" i="1"/>
  <c r="Q2381" i="1"/>
  <c r="Q2377" i="1"/>
  <c r="Q2373" i="1"/>
  <c r="Q2369" i="1"/>
  <c r="Q2365" i="1"/>
  <c r="Q2361" i="1"/>
  <c r="Q2357" i="1"/>
  <c r="Q2353" i="1"/>
  <c r="Q2349" i="1"/>
  <c r="Q2345" i="1"/>
  <c r="Q2341" i="1"/>
  <c r="Q2337" i="1"/>
  <c r="Q2333" i="1"/>
  <c r="Q2329" i="1"/>
  <c r="Q2325" i="1"/>
  <c r="Q2321" i="1"/>
  <c r="Q2317" i="1"/>
  <c r="Q2313" i="1"/>
  <c r="Q2309" i="1"/>
  <c r="Q2305" i="1"/>
  <c r="Q2301" i="1"/>
  <c r="Q2297" i="1"/>
  <c r="Q2293" i="1"/>
  <c r="Q2289" i="1"/>
  <c r="Q2285" i="1"/>
  <c r="Q2281" i="1"/>
  <c r="Q2277" i="1"/>
  <c r="Q2273" i="1"/>
  <c r="Q2269" i="1"/>
  <c r="Q2265" i="1"/>
  <c r="Q2261" i="1"/>
  <c r="Q2257" i="1"/>
  <c r="Q2253" i="1"/>
  <c r="Q2249" i="1"/>
  <c r="Q2245" i="1"/>
  <c r="Q2241" i="1"/>
  <c r="Q2237" i="1"/>
  <c r="Q2233" i="1"/>
  <c r="Q2229" i="1"/>
  <c r="Q2225" i="1"/>
  <c r="Q2221" i="1"/>
  <c r="Q2217" i="1"/>
  <c r="Q2213" i="1"/>
  <c r="Q2209" i="1"/>
  <c r="Q2205" i="1"/>
  <c r="Q2201" i="1"/>
  <c r="Q2197" i="1"/>
  <c r="Q2193" i="1"/>
  <c r="Q2189" i="1"/>
  <c r="Q2185" i="1"/>
  <c r="Q2181" i="1"/>
  <c r="Q2177" i="1"/>
  <c r="Q2173" i="1"/>
  <c r="Q2169" i="1"/>
  <c r="Q2165" i="1"/>
  <c r="Q2161" i="1"/>
  <c r="Q2157" i="1"/>
  <c r="Q2153" i="1"/>
  <c r="Q2149" i="1"/>
  <c r="Q2145" i="1"/>
  <c r="Q2141" i="1"/>
  <c r="Q2137" i="1"/>
  <c r="Q2133" i="1"/>
  <c r="Q2129" i="1"/>
  <c r="Q2125" i="1"/>
  <c r="Q2121" i="1"/>
  <c r="Q2117" i="1"/>
  <c r="Q2113" i="1"/>
  <c r="Q2109" i="1"/>
  <c r="Q2105" i="1"/>
  <c r="Q2101" i="1"/>
  <c r="Q2097" i="1"/>
  <c r="Q2093" i="1"/>
  <c r="Q2089" i="1"/>
  <c r="Q2085" i="1"/>
  <c r="Q2081" i="1"/>
  <c r="Q2077" i="1"/>
  <c r="Q2073" i="1"/>
  <c r="Q2069" i="1"/>
  <c r="Q2065" i="1"/>
  <c r="Q2061" i="1"/>
  <c r="Q2057" i="1"/>
  <c r="Q2053" i="1"/>
  <c r="Q2049" i="1"/>
  <c r="Q2045" i="1"/>
  <c r="Q2041" i="1"/>
  <c r="Q2037" i="1"/>
  <c r="Q2033" i="1"/>
  <c r="Q2029" i="1"/>
  <c r="Q2025" i="1"/>
  <c r="Q2021" i="1"/>
  <c r="Q2017" i="1"/>
  <c r="Q2013" i="1"/>
  <c r="Q2009" i="1"/>
  <c r="Q2005" i="1"/>
  <c r="Q2001" i="1"/>
  <c r="Q1997" i="1"/>
  <c r="Q1993" i="1"/>
  <c r="Q1989" i="1"/>
  <c r="Q1985" i="1"/>
  <c r="Q1981" i="1"/>
  <c r="Q1977" i="1"/>
  <c r="Q1973" i="1"/>
  <c r="Q1969" i="1"/>
  <c r="Q1965" i="1"/>
  <c r="Q1961" i="1"/>
  <c r="Q1957" i="1"/>
  <c r="Q1953" i="1"/>
  <c r="Q1949" i="1"/>
  <c r="Q1945" i="1"/>
  <c r="Q1941" i="1"/>
  <c r="Q1937" i="1"/>
  <c r="Q1933" i="1"/>
  <c r="Q1929" i="1"/>
  <c r="Q1925" i="1"/>
  <c r="Q1921" i="1"/>
  <c r="Q1917" i="1"/>
  <c r="Q1913" i="1"/>
  <c r="Q1909" i="1"/>
  <c r="Q1905" i="1"/>
  <c r="Q1901" i="1"/>
  <c r="Q1897" i="1"/>
  <c r="Q1893" i="1"/>
  <c r="Q1889" i="1"/>
  <c r="Q1885" i="1"/>
  <c r="Q1881" i="1"/>
  <c r="Q1877" i="1"/>
  <c r="Q1873" i="1"/>
  <c r="Q1869" i="1"/>
  <c r="Q1865" i="1"/>
  <c r="Q1861" i="1"/>
  <c r="Q1857" i="1"/>
  <c r="Q1853" i="1"/>
  <c r="Q1849" i="1"/>
  <c r="Q1845" i="1"/>
  <c r="Q1841" i="1"/>
  <c r="Q1837" i="1"/>
  <c r="Q1833" i="1"/>
  <c r="Q1829" i="1"/>
  <c r="Q1825" i="1"/>
  <c r="Q1821" i="1"/>
  <c r="Q1817" i="1"/>
  <c r="Q1813" i="1"/>
  <c r="Q1809" i="1"/>
  <c r="Q1805" i="1"/>
  <c r="Q1801" i="1"/>
  <c r="Q1797" i="1"/>
  <c r="Q1793" i="1"/>
  <c r="Q1789" i="1"/>
  <c r="Q1785" i="1"/>
  <c r="Q1781" i="1"/>
  <c r="Q1777" i="1"/>
  <c r="Q1773" i="1"/>
  <c r="Q1769" i="1"/>
  <c r="Q1765" i="1"/>
  <c r="Q1761" i="1"/>
  <c r="Q1757" i="1"/>
  <c r="Q1753" i="1"/>
  <c r="Q1749" i="1"/>
  <c r="Q1745" i="1"/>
  <c r="Q1741" i="1"/>
  <c r="Q1737" i="1"/>
  <c r="Q1733" i="1"/>
  <c r="Q1729" i="1"/>
  <c r="Q1725" i="1"/>
  <c r="Q1721" i="1"/>
  <c r="Q1717" i="1"/>
  <c r="Q1713" i="1"/>
  <c r="Q1709" i="1"/>
  <c r="Q1705" i="1"/>
  <c r="Q1701" i="1"/>
  <c r="Q1697" i="1"/>
  <c r="Q1693" i="1"/>
  <c r="Q1689" i="1"/>
  <c r="Q1685" i="1"/>
  <c r="Q1681" i="1"/>
  <c r="Q1677" i="1"/>
  <c r="Q1673" i="1"/>
  <c r="Q1669" i="1"/>
  <c r="Q1665" i="1"/>
  <c r="Q1661" i="1"/>
  <c r="Q1657" i="1"/>
  <c r="Q1653" i="1"/>
  <c r="Q1649" i="1"/>
  <c r="Q1645" i="1"/>
  <c r="Q1641" i="1"/>
  <c r="Q1637" i="1"/>
  <c r="Q1633" i="1"/>
  <c r="Q1629" i="1"/>
  <c r="Q1625" i="1"/>
  <c r="Q1621" i="1"/>
  <c r="Q1617" i="1"/>
  <c r="Q1613" i="1"/>
  <c r="Q1609" i="1"/>
  <c r="Q1605" i="1"/>
  <c r="Q1601" i="1"/>
  <c r="Q1597" i="1"/>
  <c r="Q1593" i="1"/>
  <c r="Q1589" i="1"/>
  <c r="Q1585" i="1"/>
  <c r="Q1581" i="1"/>
  <c r="Q1577" i="1"/>
  <c r="Q1573" i="1"/>
  <c r="Q1569" i="1"/>
  <c r="Q1565" i="1"/>
  <c r="Q1561" i="1"/>
  <c r="Q1557" i="1"/>
  <c r="Q1553" i="1"/>
  <c r="Q1549" i="1"/>
  <c r="Q1545" i="1"/>
  <c r="Q1541" i="1"/>
  <c r="Q1537" i="1"/>
  <c r="Q1533" i="1"/>
  <c r="Q1529" i="1"/>
  <c r="Q1525" i="1"/>
  <c r="Q1521" i="1"/>
  <c r="Q1517" i="1"/>
  <c r="Q1513" i="1"/>
  <c r="Q1509" i="1"/>
  <c r="Q1505" i="1"/>
  <c r="Q1501" i="1"/>
  <c r="Q1497" i="1"/>
  <c r="Q1493" i="1"/>
  <c r="Q1489" i="1"/>
  <c r="Q1485" i="1"/>
  <c r="Q1481" i="1"/>
  <c r="Q1477" i="1"/>
  <c r="Q1473" i="1"/>
  <c r="Q1469" i="1"/>
  <c r="Q1465" i="1"/>
  <c r="Q1461" i="1"/>
  <c r="Q1457" i="1"/>
  <c r="Q1453" i="1"/>
  <c r="Q1449" i="1"/>
  <c r="Q1445" i="1"/>
  <c r="Q1441" i="1"/>
  <c r="Q1437" i="1"/>
  <c r="Q1433" i="1"/>
  <c r="Q1429" i="1"/>
  <c r="Q1425" i="1"/>
  <c r="Q1421" i="1"/>
  <c r="Q1417" i="1"/>
  <c r="Q1413" i="1"/>
  <c r="Q1409" i="1"/>
  <c r="Q1405" i="1"/>
  <c r="Q1401" i="1"/>
  <c r="Q1397" i="1"/>
  <c r="Q1393" i="1"/>
  <c r="Q1389" i="1"/>
  <c r="Q1385" i="1"/>
  <c r="Q1381" i="1"/>
  <c r="Q1377" i="1"/>
  <c r="Q1373" i="1"/>
  <c r="Q1369" i="1"/>
  <c r="Q1365" i="1"/>
  <c r="Q1361" i="1"/>
  <c r="Q1357" i="1"/>
  <c r="Q1353" i="1"/>
  <c r="Q1349" i="1"/>
  <c r="Q1345" i="1"/>
  <c r="Q1341" i="1"/>
  <c r="Q1337" i="1"/>
  <c r="Q1333" i="1"/>
  <c r="Q1329" i="1"/>
  <c r="Q1325" i="1"/>
  <c r="Q1321" i="1"/>
  <c r="Q1317" i="1"/>
  <c r="Q1313" i="1"/>
  <c r="Q1309" i="1"/>
  <c r="Q1305" i="1"/>
  <c r="Q1301" i="1"/>
  <c r="Q1297" i="1"/>
  <c r="Q1293" i="1"/>
  <c r="Q1289" i="1"/>
  <c r="Q1285" i="1"/>
  <c r="Q1281" i="1"/>
  <c r="Q1277" i="1"/>
  <c r="Q1273" i="1"/>
  <c r="Q1269" i="1"/>
  <c r="Q1265" i="1"/>
  <c r="Q1261" i="1"/>
  <c r="Q1257" i="1"/>
  <c r="Q1253" i="1"/>
  <c r="Q1249" i="1"/>
  <c r="Q1245" i="1"/>
  <c r="Q1241" i="1"/>
  <c r="Q1237" i="1"/>
  <c r="Q1233" i="1"/>
  <c r="Q1229" i="1"/>
  <c r="Q1225" i="1"/>
  <c r="Q1221" i="1"/>
  <c r="Q1217" i="1"/>
  <c r="Q1213" i="1"/>
  <c r="Q1209" i="1"/>
  <c r="Q1205" i="1"/>
  <c r="Q1201" i="1"/>
  <c r="Q1197" i="1"/>
  <c r="Q1193" i="1"/>
  <c r="Q1189" i="1"/>
  <c r="Q1185" i="1"/>
  <c r="Q1181" i="1"/>
  <c r="Q1177" i="1"/>
  <c r="Q1173" i="1"/>
  <c r="Q1169" i="1"/>
  <c r="Q1165" i="1"/>
  <c r="Q1161" i="1"/>
  <c r="Q1157" i="1"/>
  <c r="Q1153" i="1"/>
  <c r="Q1149" i="1"/>
  <c r="Q1145" i="1"/>
  <c r="Q1141" i="1"/>
  <c r="Q1137" i="1"/>
  <c r="Q1133" i="1"/>
  <c r="Q1129" i="1"/>
  <c r="Q1125" i="1"/>
  <c r="Q1121" i="1"/>
  <c r="Q1117" i="1"/>
  <c r="Q1113" i="1"/>
  <c r="Q1109" i="1"/>
  <c r="Q1105" i="1"/>
  <c r="Q1101" i="1"/>
  <c r="Q1097" i="1"/>
  <c r="Q1093" i="1"/>
  <c r="Q1089" i="1"/>
  <c r="Q1085" i="1"/>
  <c r="Q1081" i="1"/>
  <c r="Q1077" i="1"/>
  <c r="Q1073" i="1"/>
  <c r="Q1069" i="1"/>
  <c r="Q1065" i="1"/>
  <c r="Q1061" i="1"/>
  <c r="Q1057" i="1"/>
  <c r="Q1053" i="1"/>
  <c r="Q1049" i="1"/>
  <c r="Q1045" i="1"/>
  <c r="Q1041" i="1"/>
  <c r="Q1037" i="1"/>
  <c r="Q1033" i="1"/>
  <c r="Q1029" i="1"/>
  <c r="Q1025" i="1"/>
  <c r="Q1021" i="1"/>
  <c r="Q1017" i="1"/>
  <c r="Q1013" i="1"/>
  <c r="Q1009" i="1"/>
  <c r="Q1005" i="1"/>
  <c r="Q1001" i="1"/>
  <c r="Q997" i="1"/>
  <c r="Q993" i="1"/>
  <c r="Q989" i="1"/>
  <c r="Q985" i="1"/>
  <c r="Q981" i="1"/>
  <c r="Q977" i="1"/>
  <c r="Q973" i="1"/>
  <c r="Q969" i="1"/>
  <c r="Q965" i="1"/>
  <c r="Q961" i="1"/>
  <c r="Q957" i="1"/>
  <c r="Q953" i="1"/>
  <c r="Q949" i="1"/>
  <c r="Q945" i="1"/>
  <c r="Q941" i="1"/>
  <c r="Q937" i="1"/>
  <c r="Q933" i="1"/>
  <c r="Q929" i="1"/>
  <c r="Q925" i="1"/>
  <c r="Q921" i="1"/>
  <c r="Q917" i="1"/>
  <c r="Q913" i="1"/>
  <c r="Q909" i="1"/>
  <c r="Q905" i="1"/>
  <c r="Q901" i="1"/>
  <c r="Q897" i="1"/>
  <c r="Q893" i="1"/>
  <c r="Q889" i="1"/>
  <c r="Q885" i="1"/>
  <c r="Q881" i="1"/>
  <c r="Q877" i="1"/>
  <c r="Q873" i="1"/>
  <c r="Q869" i="1"/>
  <c r="Q865" i="1"/>
  <c r="Q861" i="1"/>
  <c r="Q857" i="1"/>
  <c r="Q853" i="1"/>
  <c r="Q849" i="1"/>
  <c r="Q845" i="1"/>
  <c r="Q841" i="1"/>
  <c r="Q837" i="1"/>
  <c r="Q833" i="1"/>
  <c r="Q829" i="1"/>
  <c r="Q825" i="1"/>
  <c r="Q821" i="1"/>
  <c r="Q817" i="1"/>
  <c r="Q813" i="1"/>
  <c r="Q809" i="1"/>
  <c r="Q805" i="1"/>
  <c r="Q801" i="1"/>
  <c r="Q797" i="1"/>
  <c r="Q793" i="1"/>
  <c r="Q789" i="1"/>
  <c r="Q785" i="1"/>
  <c r="Q781" i="1"/>
  <c r="Q777" i="1"/>
  <c r="Q773" i="1"/>
  <c r="Q769" i="1"/>
  <c r="Q765" i="1"/>
  <c r="Q761" i="1"/>
  <c r="Q757" i="1"/>
  <c r="Q753" i="1"/>
  <c r="Q749" i="1"/>
  <c r="Q745" i="1"/>
  <c r="Q741" i="1"/>
  <c r="Q737" i="1"/>
  <c r="Q733" i="1"/>
  <c r="Q729" i="1"/>
  <c r="Q725" i="1"/>
  <c r="Q721" i="1"/>
  <c r="Q717" i="1"/>
  <c r="Q713" i="1"/>
  <c r="Q709" i="1"/>
  <c r="Q705" i="1"/>
  <c r="Q701" i="1"/>
  <c r="Q697" i="1"/>
  <c r="Q693" i="1"/>
  <c r="Q689" i="1"/>
  <c r="Q685" i="1"/>
  <c r="Q681" i="1"/>
  <c r="Q677" i="1"/>
  <c r="Q673" i="1"/>
  <c r="Q669" i="1"/>
  <c r="Q665" i="1"/>
  <c r="Q661" i="1"/>
  <c r="Q657" i="1"/>
  <c r="Q653" i="1"/>
  <c r="Q649" i="1"/>
  <c r="Q645" i="1"/>
  <c r="Q641" i="1"/>
  <c r="Q637" i="1"/>
  <c r="Q633" i="1"/>
  <c r="Q629" i="1"/>
  <c r="Q625" i="1"/>
  <c r="Q621" i="1"/>
  <c r="Q617" i="1"/>
  <c r="Q613" i="1"/>
  <c r="Q609" i="1"/>
  <c r="Q605" i="1"/>
  <c r="Q601" i="1"/>
  <c r="Q597" i="1"/>
  <c r="Q593" i="1"/>
  <c r="Q589" i="1"/>
  <c r="Q585" i="1"/>
  <c r="Q581" i="1"/>
  <c r="Q577" i="1"/>
  <c r="Q573" i="1"/>
  <c r="Q569" i="1"/>
  <c r="Q565" i="1"/>
  <c r="Q561" i="1"/>
  <c r="Q557" i="1"/>
  <c r="Q553" i="1"/>
  <c r="Q549" i="1"/>
  <c r="Q545" i="1"/>
  <c r="Q541" i="1"/>
  <c r="Q537" i="1"/>
  <c r="Q533" i="1"/>
  <c r="Q529" i="1"/>
  <c r="Q525" i="1"/>
  <c r="Q521" i="1"/>
  <c r="Q517" i="1"/>
  <c r="Q513" i="1"/>
  <c r="Q509" i="1"/>
  <c r="Q505" i="1"/>
  <c r="Q501" i="1"/>
  <c r="Q497" i="1"/>
  <c r="Q493" i="1"/>
  <c r="Q489" i="1"/>
  <c r="Q485" i="1"/>
  <c r="Q481" i="1"/>
  <c r="Q477" i="1"/>
  <c r="Q473" i="1"/>
  <c r="Q469" i="1"/>
  <c r="Q465" i="1"/>
  <c r="Q461" i="1"/>
  <c r="Q457" i="1"/>
  <c r="Q453" i="1"/>
  <c r="Q449" i="1"/>
  <c r="Q445" i="1"/>
  <c r="Q441" i="1"/>
  <c r="Q437" i="1"/>
  <c r="Q433" i="1"/>
  <c r="Q429" i="1"/>
  <c r="Q425" i="1"/>
  <c r="Q421" i="1"/>
  <c r="Q417" i="1"/>
  <c r="Q413" i="1"/>
  <c r="Q409" i="1"/>
  <c r="Q405" i="1"/>
  <c r="Q401" i="1"/>
  <c r="Q397" i="1"/>
  <c r="Q393" i="1"/>
  <c r="Q389" i="1"/>
  <c r="Q385" i="1"/>
  <c r="Q381" i="1"/>
  <c r="Q377" i="1"/>
  <c r="Q373" i="1"/>
  <c r="Q369" i="1"/>
  <c r="Q365" i="1"/>
  <c r="Q361" i="1"/>
  <c r="Q357" i="1"/>
  <c r="Q353" i="1"/>
  <c r="Q349" i="1"/>
  <c r="Q345" i="1"/>
  <c r="Q341" i="1"/>
  <c r="Q337" i="1"/>
  <c r="Q333" i="1"/>
  <c r="Q329" i="1"/>
  <c r="Q325" i="1"/>
  <c r="Q321" i="1"/>
  <c r="Q317" i="1"/>
  <c r="Q313" i="1"/>
  <c r="Q309" i="1"/>
  <c r="Q305" i="1"/>
  <c r="Q301" i="1"/>
  <c r="Q297" i="1"/>
  <c r="Q293" i="1"/>
  <c r="Q289" i="1"/>
  <c r="Q285" i="1"/>
  <c r="Q281" i="1"/>
  <c r="Q277" i="1"/>
  <c r="Q273" i="1"/>
  <c r="Q269" i="1"/>
  <c r="Q265" i="1"/>
  <c r="Q261" i="1"/>
  <c r="Q257" i="1"/>
  <c r="Q253" i="1"/>
  <c r="Q249" i="1"/>
  <c r="Q245" i="1"/>
  <c r="Q241" i="1"/>
  <c r="Q237" i="1"/>
  <c r="Q233" i="1"/>
  <c r="Q229" i="1"/>
  <c r="Q225" i="1"/>
  <c r="Q221" i="1"/>
  <c r="Q217" i="1"/>
  <c r="Q213" i="1"/>
  <c r="Q209" i="1"/>
  <c r="Q205" i="1"/>
  <c r="Q201" i="1"/>
  <c r="Q197" i="1"/>
  <c r="Q193" i="1"/>
  <c r="Q189" i="1"/>
  <c r="Q185" i="1"/>
  <c r="Q181" i="1"/>
  <c r="Q177" i="1"/>
  <c r="Q173" i="1"/>
  <c r="Q169" i="1"/>
  <c r="Q165" i="1"/>
  <c r="Q161" i="1"/>
  <c r="Q157" i="1"/>
  <c r="Q153" i="1"/>
  <c r="Q149" i="1"/>
  <c r="Q145" i="1"/>
  <c r="Q141" i="1"/>
  <c r="Q137" i="1"/>
  <c r="Q133" i="1"/>
  <c r="Q129" i="1"/>
  <c r="Q125" i="1"/>
  <c r="Q121" i="1"/>
  <c r="Q117" i="1"/>
  <c r="Q113" i="1"/>
  <c r="Q109" i="1"/>
  <c r="Q105" i="1"/>
  <c r="Q101" i="1"/>
  <c r="Q97" i="1"/>
  <c r="Q93" i="1"/>
  <c r="Q89" i="1"/>
  <c r="Q85" i="1"/>
  <c r="Q81" i="1"/>
  <c r="Q77" i="1"/>
  <c r="Q73" i="1"/>
  <c r="Q69" i="1"/>
  <c r="Q65" i="1"/>
  <c r="Q61" i="1"/>
  <c r="Q57" i="1"/>
  <c r="Q53" i="1"/>
  <c r="Q49" i="1"/>
  <c r="Q45" i="1"/>
  <c r="Q41" i="1"/>
  <c r="Q37" i="1"/>
  <c r="Q33" i="1"/>
  <c r="Q29" i="1"/>
  <c r="Q25" i="1"/>
  <c r="Q21" i="1"/>
  <c r="Q17" i="1"/>
  <c r="Q13" i="1"/>
  <c r="Q9" i="1"/>
  <c r="Q5" i="1"/>
  <c r="K3380" i="6"/>
  <c r="K3372" i="6"/>
  <c r="K3364" i="6"/>
  <c r="K3356" i="6"/>
  <c r="K3348" i="6"/>
  <c r="K3340" i="6"/>
  <c r="K3332" i="6"/>
  <c r="K3324" i="6"/>
  <c r="K3316" i="6"/>
  <c r="K3308" i="6"/>
  <c r="K3300" i="6"/>
  <c r="K3292" i="6"/>
  <c r="K3284" i="6"/>
  <c r="K3276" i="6"/>
  <c r="K3268" i="6"/>
  <c r="K3260" i="6"/>
  <c r="K3252" i="6"/>
  <c r="K3244" i="6"/>
  <c r="K3236" i="6"/>
  <c r="K3228" i="6"/>
  <c r="K3220" i="6"/>
  <c r="K3212" i="6"/>
  <c r="K3204" i="6"/>
  <c r="K3196" i="6"/>
  <c r="K3188" i="6"/>
  <c r="K3180" i="6"/>
  <c r="K3172" i="6"/>
  <c r="K3164" i="6"/>
  <c r="K3156" i="6"/>
  <c r="K3148" i="6"/>
  <c r="K3140" i="6"/>
  <c r="K3132" i="6"/>
  <c r="K3124" i="6"/>
  <c r="K3116" i="6"/>
  <c r="K3108" i="6"/>
  <c r="K3100" i="6"/>
  <c r="K3092" i="6"/>
  <c r="K3084" i="6"/>
  <c r="K3076" i="6"/>
  <c r="K3068" i="6"/>
  <c r="K3060" i="6"/>
  <c r="K3052" i="6"/>
  <c r="K3044" i="6"/>
  <c r="K3036" i="6"/>
  <c r="K3028" i="6"/>
  <c r="K3020" i="6"/>
  <c r="K3012" i="6"/>
  <c r="K3004" i="6"/>
  <c r="K2996" i="6"/>
  <c r="K2988" i="6"/>
  <c r="K2980" i="6"/>
  <c r="K2972" i="6"/>
  <c r="K2964" i="6"/>
  <c r="K2956" i="6"/>
  <c r="K2948" i="6"/>
  <c r="K2940" i="6"/>
  <c r="K2932" i="6"/>
  <c r="K2924" i="6"/>
  <c r="K2916" i="6"/>
  <c r="K2908" i="6"/>
  <c r="K2900" i="6"/>
  <c r="K2892" i="6"/>
  <c r="K2884" i="6"/>
  <c r="K2876" i="6"/>
  <c r="K2868" i="6"/>
  <c r="K2860" i="6"/>
  <c r="K2852" i="6"/>
  <c r="K2844" i="6"/>
  <c r="K2836" i="6"/>
  <c r="K2828" i="6"/>
  <c r="K2820" i="6"/>
  <c r="K2812" i="6"/>
  <c r="K2804" i="6"/>
  <c r="K2796" i="6"/>
  <c r="K2788" i="6"/>
  <c r="K2780" i="6"/>
  <c r="K2772" i="6"/>
  <c r="K2764" i="6"/>
  <c r="K2756" i="6"/>
  <c r="K2748" i="6"/>
  <c r="K2740" i="6"/>
  <c r="K2732" i="6"/>
  <c r="K2724" i="6"/>
  <c r="K2716" i="6"/>
  <c r="K2708" i="6"/>
  <c r="K2699" i="6"/>
  <c r="K2691" i="6"/>
  <c r="K2683" i="6"/>
  <c r="K2675" i="6"/>
  <c r="K2667" i="6"/>
  <c r="K2659" i="6"/>
  <c r="K2651" i="6"/>
  <c r="K2643" i="6"/>
  <c r="K2635" i="6"/>
  <c r="K2627" i="6"/>
  <c r="K2619" i="6"/>
  <c r="K2611" i="6"/>
  <c r="K2603" i="6"/>
  <c r="K2595" i="6"/>
  <c r="K2587" i="6"/>
  <c r="K2579" i="6"/>
  <c r="K2571" i="6"/>
  <c r="K2563" i="6"/>
  <c r="K2555" i="6"/>
  <c r="K2547" i="6"/>
  <c r="K2539" i="6"/>
  <c r="K2531" i="6"/>
  <c r="K2523" i="6"/>
  <c r="K2515" i="6"/>
  <c r="K2507" i="6"/>
  <c r="K2499" i="6"/>
  <c r="K2491" i="6"/>
  <c r="K2483" i="6"/>
  <c r="K2475" i="6"/>
  <c r="K2467" i="6"/>
  <c r="K2459" i="6"/>
  <c r="K2451" i="6"/>
  <c r="K2443" i="6"/>
  <c r="K2435" i="6"/>
  <c r="K2427" i="6"/>
  <c r="K2419" i="6"/>
  <c r="K2411" i="6"/>
  <c r="K2403" i="6"/>
  <c r="K2395" i="6"/>
  <c r="K2387" i="6"/>
  <c r="K2379" i="6"/>
  <c r="K2371" i="6"/>
  <c r="K2363" i="6"/>
  <c r="K2355" i="6"/>
  <c r="K2347" i="6"/>
  <c r="K2339" i="6"/>
  <c r="K2331" i="6"/>
  <c r="K2323" i="6"/>
  <c r="K2315" i="6"/>
  <c r="K2307" i="6"/>
  <c r="K2299" i="6"/>
  <c r="K2291" i="6"/>
  <c r="K2283" i="6"/>
  <c r="K2275" i="6"/>
  <c r="K2267" i="6"/>
  <c r="K2259" i="6"/>
  <c r="K2251" i="6"/>
  <c r="K2243" i="6"/>
  <c r="K2235" i="6"/>
  <c r="K2227" i="6"/>
  <c r="K2219" i="6"/>
  <c r="K2211" i="6"/>
  <c r="K2203" i="6"/>
  <c r="K2195" i="6"/>
  <c r="K2187" i="6"/>
  <c r="K2179" i="6"/>
  <c r="K2171" i="6"/>
  <c r="K2163" i="6"/>
  <c r="K2155" i="6"/>
  <c r="K2147" i="6"/>
  <c r="K2139" i="6"/>
  <c r="K2131" i="6"/>
  <c r="K2123" i="6"/>
  <c r="K2115" i="6"/>
  <c r="K2107" i="6"/>
  <c r="K2099" i="6"/>
  <c r="K2091" i="6"/>
  <c r="K2083" i="6"/>
  <c r="K2075" i="6"/>
  <c r="K2067" i="6"/>
  <c r="K2059" i="6"/>
  <c r="K2051" i="6"/>
  <c r="K2043" i="6"/>
  <c r="K2035" i="6"/>
  <c r="K2027" i="6"/>
  <c r="K2019" i="6"/>
  <c r="K2011" i="6"/>
  <c r="K2003" i="6"/>
  <c r="K1995" i="6"/>
  <c r="K1987" i="6"/>
  <c r="K1979" i="6"/>
  <c r="K1971" i="6"/>
  <c r="K1963" i="6"/>
  <c r="K1955" i="6"/>
  <c r="K1947" i="6"/>
  <c r="K1939" i="6"/>
  <c r="K1931" i="6"/>
  <c r="K1923" i="6"/>
  <c r="K1915" i="6"/>
  <c r="K1907" i="6"/>
  <c r="K1899" i="6"/>
  <c r="K1891" i="6"/>
  <c r="K1883" i="6"/>
  <c r="K1875" i="6"/>
  <c r="K1867" i="6"/>
  <c r="K1859" i="6"/>
  <c r="K1851" i="6"/>
  <c r="K1843" i="6"/>
  <c r="K1835" i="6"/>
  <c r="K1827" i="6"/>
  <c r="K1819" i="6"/>
  <c r="K1811" i="6"/>
  <c r="K1803" i="6"/>
  <c r="K1795" i="6"/>
  <c r="K1787" i="6"/>
  <c r="K1779" i="6"/>
  <c r="K1771" i="6"/>
  <c r="K1763" i="6"/>
  <c r="K1755" i="6"/>
  <c r="K1747" i="6"/>
  <c r="K1739" i="6"/>
  <c r="K1731" i="6"/>
  <c r="K1723" i="6"/>
  <c r="K1715" i="6"/>
  <c r="K1707" i="6"/>
  <c r="K1699" i="6"/>
  <c r="K1691" i="6"/>
  <c r="K1683" i="6"/>
  <c r="K1675" i="6"/>
  <c r="K1667" i="6"/>
  <c r="K1659" i="6"/>
  <c r="K1651" i="6"/>
  <c r="K1643" i="6"/>
  <c r="K1635" i="6"/>
  <c r="K1627" i="6"/>
  <c r="K1619" i="6"/>
  <c r="K1611" i="6"/>
  <c r="K1603" i="6"/>
  <c r="K1595" i="6"/>
  <c r="K1587" i="6"/>
  <c r="K1579" i="6"/>
  <c r="K1563" i="6"/>
  <c r="K1555" i="6"/>
  <c r="K1547" i="6"/>
  <c r="K1539" i="6"/>
  <c r="K1531" i="6"/>
  <c r="K1523" i="6"/>
  <c r="K1515" i="6"/>
  <c r="K1507" i="6"/>
  <c r="K1499" i="6"/>
  <c r="K1491" i="6"/>
  <c r="K1483" i="6"/>
  <c r="K1475" i="6"/>
  <c r="K1467" i="6"/>
  <c r="K1459" i="6"/>
  <c r="K1451" i="6"/>
  <c r="K1443" i="6"/>
  <c r="K1435" i="6"/>
  <c r="K1426" i="6"/>
  <c r="K1418" i="6"/>
  <c r="K1410" i="6"/>
  <c r="K1402" i="6"/>
  <c r="K1394" i="6"/>
  <c r="K1386" i="6"/>
  <c r="K1378" i="6"/>
  <c r="K1370" i="6"/>
  <c r="K1362" i="6"/>
  <c r="K1354" i="6"/>
  <c r="K1346" i="6"/>
  <c r="K1338" i="6"/>
  <c r="K1330" i="6"/>
  <c r="K1322" i="6"/>
  <c r="K1306" i="6"/>
  <c r="K1298" i="6"/>
  <c r="K1290" i="6"/>
  <c r="K1282" i="6"/>
  <c r="K1274" i="6"/>
  <c r="K1266" i="6"/>
  <c r="K1258" i="6"/>
  <c r="K1250" i="6"/>
  <c r="K1242" i="6"/>
  <c r="K1234" i="6"/>
  <c r="K1226" i="6"/>
  <c r="K1218" i="6"/>
  <c r="K1210" i="6"/>
  <c r="K1202" i="6"/>
  <c r="K1194" i="6"/>
  <c r="K1186" i="6"/>
  <c r="K1178" i="6"/>
  <c r="K1162" i="6"/>
  <c r="K1154" i="6"/>
  <c r="K1146" i="6"/>
  <c r="K1138" i="6"/>
  <c r="K1130" i="6"/>
  <c r="K1114" i="6"/>
  <c r="K1106" i="6"/>
  <c r="K1098" i="6"/>
  <c r="K1082" i="6"/>
  <c r="K1074" i="6"/>
  <c r="K1066" i="6"/>
  <c r="K1058" i="6"/>
  <c r="K1050" i="6"/>
  <c r="K1042" i="6"/>
  <c r="K1034" i="6"/>
  <c r="K1026" i="6"/>
  <c r="K1010" i="6"/>
  <c r="Q2156" i="1"/>
  <c r="Q2152" i="1"/>
  <c r="Q2148" i="1"/>
  <c r="Q2144" i="1"/>
  <c r="Q2140" i="1"/>
  <c r="Q2136" i="1"/>
  <c r="Q2132" i="1"/>
  <c r="Q2128" i="1"/>
  <c r="Q2124" i="1"/>
  <c r="Q2120" i="1"/>
  <c r="Q2116" i="1"/>
  <c r="Q2112" i="1"/>
  <c r="Q2108" i="1"/>
  <c r="Q2104" i="1"/>
  <c r="Q2100" i="1"/>
  <c r="Q2096" i="1"/>
  <c r="Q2092" i="1"/>
  <c r="Q2088" i="1"/>
  <c r="Q2084" i="1"/>
  <c r="Q2080" i="1"/>
  <c r="Q2076" i="1"/>
  <c r="Q2072" i="1"/>
  <c r="Q2068" i="1"/>
  <c r="Q2064" i="1"/>
  <c r="Q2060" i="1"/>
  <c r="Q2056" i="1"/>
  <c r="Q2052" i="1"/>
  <c r="Q2048" i="1"/>
  <c r="Q2044" i="1"/>
  <c r="Q2040" i="1"/>
  <c r="Q2036" i="1"/>
  <c r="Q2032" i="1"/>
  <c r="Q2028" i="1"/>
  <c r="Q2024" i="1"/>
  <c r="Q2020" i="1"/>
  <c r="Q2016" i="1"/>
  <c r="Q2012" i="1"/>
  <c r="Q2008" i="1"/>
  <c r="Q2004" i="1"/>
  <c r="Q2000" i="1"/>
  <c r="Q1996" i="1"/>
  <c r="Q1992" i="1"/>
  <c r="Q1988" i="1"/>
  <c r="Q1984" i="1"/>
  <c r="Q1980" i="1"/>
  <c r="Q1976" i="1"/>
  <c r="Q1972" i="1"/>
  <c r="Q1968" i="1"/>
  <c r="Q1964" i="1"/>
  <c r="Q1960" i="1"/>
  <c r="Q1956" i="1"/>
  <c r="Q1952" i="1"/>
  <c r="Q1948" i="1"/>
  <c r="Q1944" i="1"/>
  <c r="Q1940" i="1"/>
  <c r="Q1936" i="1"/>
  <c r="Q1932" i="1"/>
  <c r="Q1928" i="1"/>
  <c r="Q1924" i="1"/>
  <c r="Q1920" i="1"/>
  <c r="Q1916" i="1"/>
  <c r="Q1912" i="1"/>
  <c r="Q1908" i="1"/>
  <c r="Q1904" i="1"/>
  <c r="Q1900" i="1"/>
  <c r="Q1896" i="1"/>
  <c r="Q1892" i="1"/>
  <c r="Q1888" i="1"/>
  <c r="Q1884" i="1"/>
  <c r="Q1880" i="1"/>
  <c r="Q1876" i="1"/>
  <c r="Q1872" i="1"/>
  <c r="Q1868" i="1"/>
  <c r="Q1864" i="1"/>
  <c r="Q1860" i="1"/>
  <c r="Q1856" i="1"/>
  <c r="Q1852" i="1"/>
  <c r="Q1848" i="1"/>
  <c r="Q1844" i="1"/>
  <c r="Q1840" i="1"/>
  <c r="Q1836" i="1"/>
  <c r="Q1832" i="1"/>
  <c r="Q1828" i="1"/>
  <c r="Q1824" i="1"/>
  <c r="Q1820" i="1"/>
  <c r="Q1816" i="1"/>
  <c r="Q1812" i="1"/>
  <c r="Q1808" i="1"/>
  <c r="Q1804" i="1"/>
  <c r="Q1800" i="1"/>
  <c r="Q1796" i="1"/>
  <c r="Q1792" i="1"/>
  <c r="Q1788" i="1"/>
  <c r="Q1784" i="1"/>
  <c r="Q1780" i="1"/>
  <c r="Q1776" i="1"/>
  <c r="Q1772" i="1"/>
  <c r="Q1768" i="1"/>
  <c r="Q1764" i="1"/>
  <c r="Q1760" i="1"/>
  <c r="Q1756" i="1"/>
  <c r="Q1752" i="1"/>
  <c r="Q1748" i="1"/>
  <c r="Q1744" i="1"/>
  <c r="Q1740" i="1"/>
  <c r="Q1736" i="1"/>
  <c r="Q1732" i="1"/>
  <c r="Q1728" i="1"/>
  <c r="Q1724" i="1"/>
  <c r="Q1720" i="1"/>
  <c r="Q1716" i="1"/>
  <c r="Q1712" i="1"/>
  <c r="Q1708" i="1"/>
  <c r="Q1704" i="1"/>
  <c r="Q1700" i="1"/>
  <c r="Q1696" i="1"/>
  <c r="Q1692" i="1"/>
  <c r="Q1688" i="1"/>
  <c r="Q1684" i="1"/>
  <c r="Q1680" i="1"/>
  <c r="Q1676" i="1"/>
  <c r="Q1672" i="1"/>
  <c r="Q1668" i="1"/>
  <c r="Q1664" i="1"/>
  <c r="Q1660" i="1"/>
  <c r="Q1656" i="1"/>
  <c r="Q1652" i="1"/>
  <c r="Q1648" i="1"/>
  <c r="Q1644" i="1"/>
  <c r="Q1640" i="1"/>
  <c r="Q1636" i="1"/>
  <c r="Q1632" i="1"/>
  <c r="Q1628" i="1"/>
  <c r="Q1624" i="1"/>
  <c r="Q1620" i="1"/>
  <c r="Q1616" i="1"/>
  <c r="Q1612" i="1"/>
  <c r="Q1608" i="1"/>
  <c r="Q1604" i="1"/>
  <c r="Q1600" i="1"/>
  <c r="Q1596" i="1"/>
  <c r="Q1592" i="1"/>
  <c r="Q1588" i="1"/>
  <c r="Q1584" i="1"/>
  <c r="Q1580" i="1"/>
  <c r="Q1576" i="1"/>
  <c r="Q1572" i="1"/>
  <c r="Q1568" i="1"/>
  <c r="Q1564" i="1"/>
  <c r="Q1560" i="1"/>
  <c r="Q1556" i="1"/>
  <c r="Q1552" i="1"/>
  <c r="Q1548" i="1"/>
  <c r="Q1544" i="1"/>
  <c r="Q1540" i="1"/>
  <c r="Q1536" i="1"/>
  <c r="Q1532" i="1"/>
  <c r="Q1528" i="1"/>
  <c r="Q1524" i="1"/>
  <c r="Q1520" i="1"/>
  <c r="Q1516" i="1"/>
  <c r="Q1512" i="1"/>
  <c r="Q1508" i="1"/>
  <c r="Q1504" i="1"/>
  <c r="Q1500" i="1"/>
  <c r="Q1496" i="1"/>
  <c r="Q1492" i="1"/>
  <c r="Q1488" i="1"/>
  <c r="Q1484" i="1"/>
  <c r="Q1480" i="1"/>
  <c r="Q1476" i="1"/>
  <c r="Q1472" i="1"/>
  <c r="Q1468" i="1"/>
  <c r="Q1464" i="1"/>
  <c r="Q1460" i="1"/>
  <c r="Q1456" i="1"/>
  <c r="Q1452" i="1"/>
  <c r="Q1448" i="1"/>
  <c r="Q1444" i="1"/>
  <c r="Q1440" i="1"/>
  <c r="Q1436" i="1"/>
  <c r="Q1432" i="1"/>
  <c r="Q1428" i="1"/>
  <c r="Q1424" i="1"/>
  <c r="Q1420" i="1"/>
  <c r="Q1416" i="1"/>
  <c r="Q1412" i="1"/>
  <c r="Q1408" i="1"/>
  <c r="Q1404" i="1"/>
  <c r="Q1400" i="1"/>
  <c r="Q1396" i="1"/>
  <c r="Q1392" i="1"/>
  <c r="Q1388" i="1"/>
  <c r="Q1384" i="1"/>
  <c r="Q1380" i="1"/>
  <c r="Q1376" i="1"/>
  <c r="Q1372" i="1"/>
  <c r="Q1368" i="1"/>
  <c r="Q1364" i="1"/>
  <c r="Q1360" i="1"/>
  <c r="Q1356" i="1"/>
  <c r="Q1352" i="1"/>
  <c r="Q1348" i="1"/>
  <c r="Q1344" i="1"/>
  <c r="Q1340" i="1"/>
  <c r="Q1336" i="1"/>
  <c r="Q1332" i="1"/>
  <c r="Q1328" i="1"/>
  <c r="Q1324" i="1"/>
  <c r="Q1320" i="1"/>
  <c r="Q1316" i="1"/>
  <c r="Q1312" i="1"/>
  <c r="Q1308" i="1"/>
  <c r="Q1304" i="1"/>
  <c r="Q1300" i="1"/>
  <c r="Q1296" i="1"/>
  <c r="Q1292" i="1"/>
  <c r="Q1288" i="1"/>
  <c r="Q1284" i="1"/>
  <c r="Q1280" i="1"/>
  <c r="Q1276" i="1"/>
  <c r="Q1272" i="1"/>
  <c r="Q1268" i="1"/>
  <c r="Q1264" i="1"/>
  <c r="Q1260" i="1"/>
  <c r="Q1256" i="1"/>
  <c r="Q1252" i="1"/>
  <c r="Q1248" i="1"/>
  <c r="Q1244" i="1"/>
  <c r="Q1240" i="1"/>
  <c r="Q1236" i="1"/>
  <c r="Q1232" i="1"/>
  <c r="Q1228" i="1"/>
  <c r="Q1224" i="1"/>
  <c r="Q1220" i="1"/>
  <c r="Q1216" i="1"/>
  <c r="Q1212" i="1"/>
  <c r="Q1208" i="1"/>
  <c r="Q1204" i="1"/>
  <c r="Q1200" i="1"/>
  <c r="Q1196" i="1"/>
  <c r="Q1192" i="1"/>
  <c r="Q1188" i="1"/>
  <c r="Q1184" i="1"/>
  <c r="Q1180" i="1"/>
  <c r="Q1176" i="1"/>
  <c r="Q1172" i="1"/>
  <c r="Q1168" i="1"/>
  <c r="Q1164" i="1"/>
  <c r="Q1160" i="1"/>
  <c r="Q1156" i="1"/>
  <c r="Q1152" i="1"/>
  <c r="Q1148" i="1"/>
  <c r="Q1144" i="1"/>
  <c r="Q1140" i="1"/>
  <c r="Q1136" i="1"/>
  <c r="Q1132" i="1"/>
  <c r="Q1128" i="1"/>
  <c r="Q1124" i="1"/>
  <c r="Q1120" i="1"/>
  <c r="Q1116" i="1"/>
  <c r="Q1112" i="1"/>
  <c r="Q1108" i="1"/>
  <c r="Q1104" i="1"/>
  <c r="Q1100" i="1"/>
  <c r="Q1096" i="1"/>
  <c r="Q1092" i="1"/>
  <c r="Q1088" i="1"/>
  <c r="Q1084" i="1"/>
  <c r="Q1080" i="1"/>
  <c r="Q1076" i="1"/>
  <c r="Q1072" i="1"/>
  <c r="Q1068" i="1"/>
  <c r="Q1064" i="1"/>
  <c r="Q1060" i="1"/>
  <c r="Q1056" i="1"/>
  <c r="Q1052" i="1"/>
  <c r="Q1048" i="1"/>
  <c r="Q1044" i="1"/>
  <c r="Q1040" i="1"/>
  <c r="Q1036" i="1"/>
  <c r="Q1032" i="1"/>
  <c r="Q1028" i="1"/>
  <c r="Q1024" i="1"/>
  <c r="Q1020" i="1"/>
  <c r="Q1016" i="1"/>
  <c r="Q1012" i="1"/>
  <c r="Q1008" i="1"/>
  <c r="Q1004" i="1"/>
  <c r="Q1000" i="1"/>
  <c r="Q996" i="1"/>
  <c r="Q992" i="1"/>
  <c r="Q988" i="1"/>
  <c r="Q984" i="1"/>
  <c r="Q980" i="1"/>
  <c r="Q976" i="1"/>
  <c r="Q972" i="1"/>
  <c r="Q968" i="1"/>
  <c r="Q964" i="1"/>
  <c r="Q960" i="1"/>
  <c r="Q956" i="1"/>
  <c r="Q952" i="1"/>
  <c r="Q948" i="1"/>
  <c r="Q944" i="1"/>
  <c r="Q940" i="1"/>
  <c r="Q936" i="1"/>
  <c r="Q932" i="1"/>
  <c r="Q928" i="1"/>
  <c r="Q924" i="1"/>
  <c r="Q920" i="1"/>
  <c r="Q916" i="1"/>
  <c r="Q912" i="1"/>
  <c r="Q908" i="1"/>
  <c r="Q904" i="1"/>
  <c r="Q900" i="1"/>
  <c r="Q896" i="1"/>
  <c r="Q892" i="1"/>
  <c r="Q888" i="1"/>
  <c r="Q884" i="1"/>
  <c r="Q880" i="1"/>
  <c r="Q876" i="1"/>
  <c r="Q872" i="1"/>
  <c r="Q868" i="1"/>
  <c r="Q864" i="1"/>
  <c r="Q860" i="1"/>
  <c r="Q856" i="1"/>
  <c r="Q852" i="1"/>
  <c r="Q848" i="1"/>
  <c r="Q844" i="1"/>
  <c r="Q840" i="1"/>
  <c r="Q836" i="1"/>
  <c r="Q832" i="1"/>
  <c r="Q828" i="1"/>
  <c r="Q824" i="1"/>
  <c r="Q820" i="1"/>
  <c r="Q816" i="1"/>
  <c r="Q812" i="1"/>
  <c r="Q808" i="1"/>
  <c r="Q804" i="1"/>
  <c r="Q800" i="1"/>
  <c r="Q796" i="1"/>
  <c r="Q792" i="1"/>
  <c r="Q788" i="1"/>
  <c r="Q784" i="1"/>
  <c r="Q780" i="1"/>
  <c r="Q776" i="1"/>
  <c r="Q772" i="1"/>
  <c r="Q768" i="1"/>
  <c r="Q764" i="1"/>
  <c r="Q760" i="1"/>
  <c r="Q756" i="1"/>
  <c r="Q752" i="1"/>
  <c r="Q748" i="1"/>
  <c r="Q744" i="1"/>
  <c r="Q740" i="1"/>
  <c r="Q736" i="1"/>
  <c r="Q732" i="1"/>
  <c r="Q728" i="1"/>
  <c r="Q724" i="1"/>
  <c r="Q720" i="1"/>
  <c r="Q716" i="1"/>
  <c r="Q712" i="1"/>
  <c r="Q708" i="1"/>
  <c r="Q704" i="1"/>
  <c r="Q700" i="1"/>
  <c r="Q696" i="1"/>
  <c r="Q692" i="1"/>
  <c r="Q688" i="1"/>
  <c r="Q684" i="1"/>
  <c r="Q680" i="1"/>
  <c r="Q676" i="1"/>
  <c r="Q672" i="1"/>
  <c r="Q668" i="1"/>
  <c r="Q664" i="1"/>
  <c r="Q660" i="1"/>
  <c r="Q656" i="1"/>
  <c r="Q652" i="1"/>
  <c r="Q648" i="1"/>
  <c r="Q644" i="1"/>
  <c r="Q640" i="1"/>
  <c r="Q636" i="1"/>
  <c r="Q632" i="1"/>
  <c r="Q628" i="1"/>
  <c r="Q624" i="1"/>
  <c r="Q620" i="1"/>
  <c r="Q616" i="1"/>
  <c r="Q612" i="1"/>
  <c r="Q608" i="1"/>
  <c r="Q604" i="1"/>
  <c r="Q600" i="1"/>
  <c r="Q596" i="1"/>
  <c r="Q592" i="1"/>
  <c r="Q588" i="1"/>
  <c r="Q584" i="1"/>
  <c r="Q580" i="1"/>
  <c r="Q576" i="1"/>
  <c r="Q572" i="1"/>
  <c r="Q568" i="1"/>
  <c r="Q564" i="1"/>
  <c r="Q560" i="1"/>
  <c r="Q556" i="1"/>
  <c r="Q552" i="1"/>
  <c r="Q548" i="1"/>
  <c r="Q544" i="1"/>
  <c r="Q540" i="1"/>
  <c r="Q536" i="1"/>
  <c r="Q532" i="1"/>
  <c r="Q528" i="1"/>
  <c r="Q524" i="1"/>
  <c r="Q520" i="1"/>
  <c r="Q516" i="1"/>
  <c r="Q512" i="1"/>
  <c r="Q508" i="1"/>
  <c r="Q500" i="1"/>
  <c r="Q496" i="1"/>
  <c r="Q492" i="1"/>
  <c r="Q484" i="1"/>
  <c r="Q480" i="1"/>
  <c r="Q476" i="1"/>
  <c r="Q468" i="1"/>
  <c r="Q464" i="1"/>
  <c r="Q460" i="1"/>
  <c r="Q452" i="1"/>
  <c r="Q448" i="1"/>
  <c r="Q444" i="1"/>
  <c r="Q436" i="1"/>
  <c r="Q432" i="1"/>
  <c r="Q428" i="1"/>
  <c r="Q420" i="1"/>
  <c r="Q416" i="1"/>
  <c r="Q412" i="1"/>
  <c r="Q404" i="1"/>
  <c r="Q400" i="1"/>
  <c r="Q396" i="1"/>
  <c r="Q388" i="1"/>
  <c r="Q384" i="1"/>
  <c r="Q380" i="1"/>
  <c r="Q372" i="1"/>
  <c r="Q368" i="1"/>
  <c r="Q364" i="1"/>
  <c r="Q356" i="1"/>
  <c r="Q352" i="1"/>
  <c r="Q348" i="1"/>
  <c r="Q340" i="1"/>
  <c r="Q336" i="1"/>
  <c r="Q332" i="1"/>
  <c r="Q324" i="1"/>
  <c r="Q320" i="1"/>
  <c r="Q316" i="1"/>
  <c r="Q308" i="1"/>
  <c r="Q304" i="1"/>
  <c r="Q300" i="1"/>
  <c r="Q292" i="1"/>
  <c r="Q288" i="1"/>
  <c r="Q284" i="1"/>
  <c r="Q276" i="1"/>
  <c r="Q272" i="1"/>
  <c r="Q268" i="1"/>
  <c r="Q260" i="1"/>
  <c r="Q256" i="1"/>
  <c r="Q252" i="1"/>
  <c r="Q244" i="1"/>
  <c r="Q240" i="1"/>
  <c r="Q236" i="1"/>
  <c r="Q228" i="1"/>
  <c r="Q224" i="1"/>
  <c r="Q220" i="1"/>
  <c r="Q212" i="1"/>
  <c r="Q208" i="1"/>
  <c r="Q204" i="1"/>
  <c r="Q196" i="1"/>
  <c r="Q192" i="1"/>
  <c r="Q188" i="1"/>
  <c r="Q180" i="1"/>
  <c r="Q176" i="1"/>
  <c r="Q172" i="1"/>
  <c r="Q164" i="1"/>
  <c r="Q160" i="1"/>
  <c r="Q156" i="1"/>
  <c r="Q148" i="1"/>
  <c r="Q144" i="1"/>
  <c r="Q140" i="1"/>
  <c r="Q132" i="1"/>
  <c r="Q128" i="1"/>
  <c r="Q124" i="1"/>
  <c r="Q116" i="1"/>
  <c r="Q112" i="1"/>
  <c r="Q108" i="1"/>
  <c r="Q100" i="1"/>
  <c r="Q96" i="1"/>
  <c r="Q92" i="1"/>
  <c r="Q84" i="1"/>
  <c r="Q80" i="1"/>
  <c r="Q76" i="1"/>
  <c r="Q68" i="1"/>
  <c r="Q64" i="1"/>
  <c r="Q60" i="1"/>
  <c r="Q52" i="1"/>
  <c r="Q48" i="1"/>
  <c r="Q44" i="1"/>
  <c r="Q36" i="1"/>
  <c r="Q32" i="1"/>
  <c r="Q28" i="1"/>
  <c r="Q20" i="1"/>
  <c r="Q16" i="1"/>
  <c r="Q12" i="1"/>
  <c r="Q4" i="1"/>
  <c r="I627" i="4"/>
  <c r="I623" i="4"/>
  <c r="I619" i="4"/>
  <c r="I615" i="4"/>
  <c r="I611" i="4"/>
  <c r="I607" i="4"/>
  <c r="I603" i="4"/>
  <c r="I599" i="4"/>
  <c r="I595" i="4"/>
  <c r="I591" i="4"/>
  <c r="I587" i="4"/>
  <c r="I583" i="4"/>
  <c r="I579" i="4"/>
  <c r="I575" i="4"/>
  <c r="I571" i="4"/>
  <c r="I567" i="4"/>
  <c r="I563" i="4"/>
  <c r="I559" i="4"/>
  <c r="I555" i="4"/>
  <c r="I551" i="4"/>
  <c r="I547" i="4"/>
  <c r="I540" i="4"/>
  <c r="I536" i="4"/>
  <c r="I532" i="4"/>
  <c r="I528" i="4"/>
  <c r="I524" i="4"/>
  <c r="I520" i="4"/>
  <c r="I516" i="4"/>
  <c r="I512" i="4"/>
  <c r="I508" i="4"/>
  <c r="I504" i="4"/>
  <c r="I500" i="4"/>
  <c r="I496" i="4"/>
  <c r="I492" i="4"/>
  <c r="I488" i="4"/>
  <c r="I484" i="4"/>
  <c r="I480" i="4"/>
  <c r="I476" i="4"/>
  <c r="I472" i="4"/>
  <c r="I468" i="4"/>
  <c r="I464" i="4"/>
  <c r="I460" i="4"/>
  <c r="I456" i="4"/>
  <c r="I452" i="4"/>
  <c r="I448" i="4"/>
  <c r="I444" i="4"/>
  <c r="I440" i="4"/>
  <c r="I436" i="4"/>
  <c r="I432" i="4"/>
  <c r="I428" i="4"/>
  <c r="I424" i="4"/>
  <c r="I420" i="4"/>
  <c r="I416" i="4"/>
  <c r="I412" i="4"/>
  <c r="I408" i="4"/>
  <c r="I404" i="4"/>
  <c r="I400" i="4"/>
  <c r="I396" i="4"/>
  <c r="I392" i="4"/>
  <c r="I388" i="4"/>
  <c r="I384" i="4"/>
  <c r="I380" i="4"/>
  <c r="I376" i="4"/>
  <c r="I372" i="4"/>
  <c r="I368" i="4"/>
  <c r="I364" i="4"/>
  <c r="I360" i="4"/>
  <c r="I356" i="4"/>
  <c r="I352" i="4"/>
  <c r="I348" i="4"/>
  <c r="I344" i="4"/>
  <c r="I340" i="4"/>
  <c r="I336" i="4"/>
  <c r="I332" i="4"/>
  <c r="I328" i="4"/>
  <c r="I543" i="4"/>
  <c r="I323" i="4"/>
  <c r="I319" i="4"/>
  <c r="I315" i="4"/>
  <c r="I311" i="4"/>
  <c r="I307" i="4"/>
  <c r="I303" i="4"/>
  <c r="I299" i="4"/>
  <c r="I295" i="4"/>
  <c r="I291" i="4"/>
  <c r="I287" i="4"/>
  <c r="I283" i="4"/>
  <c r="I279" i="4"/>
  <c r="I275" i="4"/>
  <c r="I271" i="4"/>
  <c r="I267" i="4"/>
  <c r="I263" i="4"/>
  <c r="I259" i="4"/>
  <c r="I255" i="4"/>
  <c r="I251" i="4"/>
  <c r="I247" i="4"/>
  <c r="I243" i="4"/>
  <c r="I239" i="4"/>
  <c r="I235" i="4"/>
  <c r="I231" i="4"/>
  <c r="I227" i="4"/>
  <c r="I223" i="4"/>
  <c r="I219" i="4"/>
  <c r="I215" i="4"/>
  <c r="I211" i="4"/>
  <c r="I207" i="4"/>
  <c r="I203" i="4"/>
  <c r="I199" i="4"/>
  <c r="I195" i="4"/>
  <c r="I191" i="4"/>
  <c r="I187" i="4"/>
  <c r="I183" i="4"/>
  <c r="I179" i="4"/>
  <c r="I175" i="4"/>
  <c r="I171" i="4"/>
  <c r="I167" i="4"/>
  <c r="I163" i="4"/>
  <c r="I159" i="4"/>
  <c r="I155" i="4"/>
  <c r="I151" i="4"/>
  <c r="I147" i="4"/>
  <c r="I143" i="4"/>
  <c r="I139" i="4"/>
  <c r="I135" i="4"/>
  <c r="I131" i="4"/>
  <c r="I127" i="4"/>
  <c r="I123" i="4"/>
  <c r="I119" i="4"/>
  <c r="I115" i="4"/>
  <c r="I111" i="4"/>
  <c r="I107" i="4"/>
  <c r="I103" i="4"/>
  <c r="I99" i="4"/>
  <c r="I95" i="4"/>
  <c r="I91" i="4"/>
  <c r="I87" i="4"/>
  <c r="I83" i="4"/>
  <c r="I79" i="4"/>
  <c r="I75" i="4"/>
  <c r="I71" i="4"/>
  <c r="I67" i="4"/>
  <c r="I63" i="4"/>
  <c r="I59" i="4"/>
  <c r="I55" i="4"/>
  <c r="I51" i="4"/>
  <c r="I47" i="4"/>
  <c r="I43" i="4"/>
  <c r="I544" i="4"/>
  <c r="I35" i="4"/>
  <c r="I27" i="4"/>
  <c r="I19" i="4"/>
  <c r="I11" i="4"/>
  <c r="I3" i="4"/>
  <c r="I40" i="4"/>
  <c r="I20" i="4"/>
  <c r="I15" i="4"/>
  <c r="I8" i="4"/>
  <c r="I39" i="4"/>
  <c r="I32" i="4"/>
  <c r="I12" i="4"/>
  <c r="I7" i="4"/>
  <c r="I23" i="4"/>
  <c r="I16" i="4"/>
  <c r="I31" i="4"/>
  <c r="I24" i="4"/>
  <c r="I4" i="4"/>
  <c r="I28" i="4"/>
  <c r="I36" i="4"/>
  <c r="K3382" i="6"/>
  <c r="K3374" i="6"/>
  <c r="K3366" i="6"/>
  <c r="K3358" i="6"/>
  <c r="K3350" i="6"/>
  <c r="K3342" i="6"/>
  <c r="K3334" i="6"/>
  <c r="K3326" i="6"/>
  <c r="K3318" i="6"/>
  <c r="K3310" i="6"/>
  <c r="K3302" i="6"/>
  <c r="K3294" i="6"/>
  <c r="K3286" i="6"/>
  <c r="K3278" i="6"/>
  <c r="K3270" i="6"/>
  <c r="K3262" i="6"/>
  <c r="K3254" i="6"/>
  <c r="K3246" i="6"/>
  <c r="K3238" i="6"/>
  <c r="K3230" i="6"/>
  <c r="K3222" i="6"/>
  <c r="K3214" i="6"/>
  <c r="K3206" i="6"/>
  <c r="K3198" i="6"/>
  <c r="K3190" i="6"/>
  <c r="K3182" i="6"/>
  <c r="K3174" i="6"/>
  <c r="K3166" i="6"/>
  <c r="K3158" i="6"/>
  <c r="K3150" i="6"/>
  <c r="K3142" i="6"/>
  <c r="K3134" i="6"/>
  <c r="K3126" i="6"/>
  <c r="K3118" i="6"/>
  <c r="K3110" i="6"/>
  <c r="K3102" i="6"/>
  <c r="K3094" i="6"/>
  <c r="K3086" i="6"/>
  <c r="K3078" i="6"/>
  <c r="K3070" i="6"/>
  <c r="K3062" i="6"/>
  <c r="K3054" i="6"/>
  <c r="K3046" i="6"/>
  <c r="K3038" i="6"/>
  <c r="K3030" i="6"/>
  <c r="K3022" i="6"/>
  <c r="K3014" i="6"/>
  <c r="K3006" i="6"/>
  <c r="K2998" i="6"/>
  <c r="K2990" i="6"/>
  <c r="K2982" i="6"/>
  <c r="K2974" i="6"/>
  <c r="K2966" i="6"/>
  <c r="K2958" i="6"/>
  <c r="K2950" i="6"/>
  <c r="K2942" i="6"/>
  <c r="K2934" i="6"/>
  <c r="K2926" i="6"/>
  <c r="K2918" i="6"/>
  <c r="K2910" i="6"/>
  <c r="K2902" i="6"/>
  <c r="K2894" i="6"/>
  <c r="K2886" i="6"/>
  <c r="K2878" i="6"/>
  <c r="K2870" i="6"/>
  <c r="K2862" i="6"/>
  <c r="K2854" i="6"/>
  <c r="K2846" i="6"/>
  <c r="K2838" i="6"/>
  <c r="K2830" i="6"/>
  <c r="K2822" i="6"/>
  <c r="K2814" i="6"/>
  <c r="K2806" i="6"/>
  <c r="K2798" i="6"/>
  <c r="K2790" i="6"/>
  <c r="K2782" i="6"/>
  <c r="K2774" i="6"/>
  <c r="K2766" i="6"/>
  <c r="K2758" i="6"/>
  <c r="K2750" i="6"/>
  <c r="K2742" i="6"/>
  <c r="K2734" i="6"/>
  <c r="K2726" i="6"/>
  <c r="K2718" i="6"/>
  <c r="K2710" i="6"/>
  <c r="K2702" i="6"/>
  <c r="K2693" i="6"/>
  <c r="K2685" i="6"/>
  <c r="K2677" i="6"/>
  <c r="K2669" i="6"/>
  <c r="K2661" i="6"/>
  <c r="K2653" i="6"/>
  <c r="K2645" i="6"/>
  <c r="K2637" i="6"/>
  <c r="K2629" i="6"/>
  <c r="K2621" i="6"/>
  <c r="K2613" i="6"/>
  <c r="K2605" i="6"/>
  <c r="K2597" i="6"/>
  <c r="K2589" i="6"/>
  <c r="K2581" i="6"/>
  <c r="K2573" i="6"/>
  <c r="K2565" i="6"/>
  <c r="K2557" i="6"/>
  <c r="K2549" i="6"/>
  <c r="K2541" i="6"/>
  <c r="K2533" i="6"/>
  <c r="K2525" i="6"/>
  <c r="K2517" i="6"/>
  <c r="K2509" i="6"/>
  <c r="K2501" i="6"/>
  <c r="K2493" i="6"/>
  <c r="K2485" i="6"/>
  <c r="K2477" i="6"/>
  <c r="K2469" i="6"/>
  <c r="K2461" i="6"/>
  <c r="K2453" i="6"/>
  <c r="K2445" i="6"/>
  <c r="K2437" i="6"/>
  <c r="K2429" i="6"/>
  <c r="K2421" i="6"/>
  <c r="K2413" i="6"/>
  <c r="K2405" i="6"/>
  <c r="K2397" i="6"/>
  <c r="K2389" i="6"/>
  <c r="K2381" i="6"/>
  <c r="K2373" i="6"/>
  <c r="K2365" i="6"/>
  <c r="K2357" i="6"/>
  <c r="K2349" i="6"/>
  <c r="K2341" i="6"/>
  <c r="K2333" i="6"/>
  <c r="K2325" i="6"/>
  <c r="K2317" i="6"/>
  <c r="K2309" i="6"/>
  <c r="K2301" i="6"/>
  <c r="K2293" i="6"/>
  <c r="K2285" i="6"/>
  <c r="K2277" i="6"/>
  <c r="K2269" i="6"/>
  <c r="K2261" i="6"/>
  <c r="K2253" i="6"/>
  <c r="K2245" i="6"/>
  <c r="K2237" i="6"/>
  <c r="K2229" i="6"/>
  <c r="K2221" i="6"/>
  <c r="K2213" i="6"/>
  <c r="K2205" i="6"/>
  <c r="K2197" i="6"/>
  <c r="K2189" i="6"/>
  <c r="K2181" i="6"/>
  <c r="K2173" i="6"/>
  <c r="K2165" i="6"/>
  <c r="K2157" i="6"/>
  <c r="K2149" i="6"/>
  <c r="K2141" i="6"/>
  <c r="K2133" i="6"/>
  <c r="K2125" i="6"/>
  <c r="K2117" i="6"/>
  <c r="K2109" i="6"/>
  <c r="K2101" i="6"/>
  <c r="K2093" i="6"/>
  <c r="K2085" i="6"/>
  <c r="K2077" i="6"/>
  <c r="K2069" i="6"/>
  <c r="K2061" i="6"/>
  <c r="K2053" i="6"/>
  <c r="K2045" i="6"/>
  <c r="K2037" i="6"/>
  <c r="K2029" i="6"/>
  <c r="K2021" i="6"/>
  <c r="K2013" i="6"/>
  <c r="K2005" i="6"/>
  <c r="K1997" i="6"/>
  <c r="K1989" i="6"/>
  <c r="K1981" i="6"/>
  <c r="K1973" i="6"/>
  <c r="K1965" i="6"/>
  <c r="K1957" i="6"/>
  <c r="K1949" i="6"/>
  <c r="K1941" i="6"/>
  <c r="K1933" i="6"/>
  <c r="K1925" i="6"/>
  <c r="K1917" i="6"/>
  <c r="K1909" i="6"/>
  <c r="K1901" i="6"/>
  <c r="K1893" i="6"/>
  <c r="K1885" i="6"/>
  <c r="K1877" i="6"/>
  <c r="K1869" i="6"/>
  <c r="K1861" i="6"/>
  <c r="K1853" i="6"/>
  <c r="K1845" i="6"/>
  <c r="K1837" i="6"/>
  <c r="K1829" i="6"/>
  <c r="K1821" i="6"/>
  <c r="K1813" i="6"/>
  <c r="K1805" i="6"/>
  <c r="K1797" i="6"/>
  <c r="K1789" i="6"/>
  <c r="K1781" i="6"/>
  <c r="K1773" i="6"/>
  <c r="K1765" i="6"/>
  <c r="K1757" i="6"/>
  <c r="K1749" i="6"/>
  <c r="K1741" i="6"/>
  <c r="K1733" i="6"/>
  <c r="K1717" i="6"/>
  <c r="K1709" i="6"/>
  <c r="K1701" i="6"/>
  <c r="K1693" i="6"/>
  <c r="K1685" i="6"/>
  <c r="K1677" i="6"/>
  <c r="K1669" i="6"/>
  <c r="K1653" i="6"/>
  <c r="K1645" i="6"/>
  <c r="K1637" i="6"/>
  <c r="K1629" i="6"/>
  <c r="K1621" i="6"/>
  <c r="K1613" i="6"/>
  <c r="K1605" i="6"/>
  <c r="K1589" i="6"/>
  <c r="K1581" i="6"/>
  <c r="K1573" i="6"/>
  <c r="K1565" i="6"/>
  <c r="K1557" i="6"/>
  <c r="K1549" i="6"/>
  <c r="K1533" i="6"/>
  <c r="K1525" i="6"/>
  <c r="K1517" i="6"/>
  <c r="K1509" i="6"/>
  <c r="K1501" i="6"/>
  <c r="K1493" i="6"/>
  <c r="K1485" i="6"/>
  <c r="K1469" i="6"/>
  <c r="K1461" i="6"/>
  <c r="K1453" i="6"/>
  <c r="K1445" i="6"/>
  <c r="K1437" i="6"/>
  <c r="K1428" i="6"/>
  <c r="K1420" i="6"/>
  <c r="K1404" i="6"/>
  <c r="K1396" i="6"/>
  <c r="K1388" i="6"/>
  <c r="K1380" i="6"/>
  <c r="K1372" i="6"/>
  <c r="K1364" i="6"/>
  <c r="K1356" i="6"/>
  <c r="K1332" i="6"/>
  <c r="K1324" i="6"/>
  <c r="K1316" i="6"/>
  <c r="K1308" i="6"/>
  <c r="K1300" i="6"/>
  <c r="K1292" i="6"/>
  <c r="K1276" i="6"/>
  <c r="K1268" i="6"/>
  <c r="K1260" i="6"/>
  <c r="K1252" i="6"/>
  <c r="K1244" i="6"/>
  <c r="K1236" i="6"/>
  <c r="K1228" i="6"/>
  <c r="K1220" i="6"/>
  <c r="K1196" i="6"/>
  <c r="K1188" i="6"/>
  <c r="K1180" i="6"/>
  <c r="K1172" i="6"/>
  <c r="K1164" i="6"/>
  <c r="K1156" i="6"/>
  <c r="K1140" i="6"/>
  <c r="K1124" i="6"/>
  <c r="K1108" i="6"/>
  <c r="K1100" i="6"/>
  <c r="K1092" i="6"/>
  <c r="K1076" i="6"/>
  <c r="K1068" i="6"/>
  <c r="K1060" i="6"/>
  <c r="K1052" i="6"/>
  <c r="K1036" i="6"/>
  <c r="K1028" i="6"/>
  <c r="K997" i="6"/>
  <c r="K993" i="6"/>
  <c r="K981" i="6"/>
  <c r="Q1119" i="1"/>
  <c r="Q1115" i="1"/>
  <c r="Q1111" i="1"/>
  <c r="Q1107" i="1"/>
  <c r="Q1103" i="1"/>
  <c r="Q1099" i="1"/>
  <c r="Q1095" i="1"/>
  <c r="Q1091" i="1"/>
  <c r="Q1087" i="1"/>
  <c r="Q1083" i="1"/>
  <c r="Q1079" i="1"/>
  <c r="Q1075" i="1"/>
  <c r="Q1071" i="1"/>
  <c r="Q1067" i="1"/>
  <c r="Q1063" i="1"/>
  <c r="Q1059" i="1"/>
  <c r="Q1055" i="1"/>
  <c r="Q1051" i="1"/>
  <c r="Q1047" i="1"/>
  <c r="Q1043" i="1"/>
  <c r="Q1039" i="1"/>
  <c r="Q1035" i="1"/>
  <c r="Q1031" i="1"/>
  <c r="Q1027" i="1"/>
  <c r="Q1023" i="1"/>
  <c r="Q1019" i="1"/>
  <c r="Q1015" i="1"/>
  <c r="Q1011" i="1"/>
  <c r="Q1007" i="1"/>
  <c r="Q1003" i="1"/>
  <c r="Q999" i="1"/>
  <c r="Q995" i="1"/>
  <c r="Q991" i="1"/>
  <c r="Q987" i="1"/>
  <c r="Q983" i="1"/>
  <c r="Q979" i="1"/>
  <c r="Q975" i="1"/>
  <c r="Q971" i="1"/>
  <c r="Q967" i="1"/>
  <c r="Q963" i="1"/>
  <c r="Q959" i="1"/>
  <c r="Q955" i="1"/>
  <c r="Q951" i="1"/>
  <c r="Q947" i="1"/>
  <c r="Q943" i="1"/>
  <c r="Q939" i="1"/>
  <c r="Q935" i="1"/>
  <c r="Q931" i="1"/>
  <c r="Q927" i="1"/>
  <c r="Q923" i="1"/>
  <c r="Q919" i="1"/>
  <c r="Q915" i="1"/>
  <c r="Q911" i="1"/>
  <c r="Q907" i="1"/>
  <c r="Q903" i="1"/>
  <c r="Q899" i="1"/>
  <c r="Q895" i="1"/>
  <c r="Q891" i="1"/>
  <c r="Q887" i="1"/>
  <c r="Q883" i="1"/>
  <c r="Q879" i="1"/>
  <c r="Q875" i="1"/>
  <c r="Q871" i="1"/>
  <c r="Q867" i="1"/>
  <c r="Q863" i="1"/>
  <c r="Q859" i="1"/>
  <c r="Q855" i="1"/>
  <c r="Q851" i="1"/>
  <c r="Q847" i="1"/>
  <c r="Q843" i="1"/>
  <c r="Q839" i="1"/>
  <c r="Q835" i="1"/>
  <c r="Q831" i="1"/>
  <c r="Q827" i="1"/>
  <c r="Q823" i="1"/>
  <c r="Q819" i="1"/>
  <c r="Q815" i="1"/>
  <c r="Q811" i="1"/>
  <c r="Q807" i="1"/>
  <c r="Q803" i="1"/>
  <c r="Q799" i="1"/>
  <c r="Q795" i="1"/>
  <c r="Q791" i="1"/>
  <c r="Q787" i="1"/>
  <c r="Q783" i="1"/>
  <c r="Q779" i="1"/>
  <c r="Q775" i="1"/>
  <c r="Q771" i="1"/>
  <c r="Q767" i="1"/>
  <c r="Q763" i="1"/>
  <c r="Q759" i="1"/>
  <c r="Q755" i="1"/>
  <c r="Q751" i="1"/>
  <c r="Q747" i="1"/>
  <c r="Q743" i="1"/>
  <c r="Q739" i="1"/>
  <c r="Q735" i="1"/>
  <c r="Q731" i="1"/>
  <c r="Q727" i="1"/>
  <c r="Q723" i="1"/>
  <c r="Q719" i="1"/>
  <c r="Q715" i="1"/>
  <c r="Q711" i="1"/>
  <c r="Q707" i="1"/>
  <c r="Q703" i="1"/>
  <c r="Q699" i="1"/>
  <c r="Q695" i="1"/>
  <c r="Q691" i="1"/>
  <c r="Q687" i="1"/>
  <c r="Q683" i="1"/>
  <c r="Q679" i="1"/>
  <c r="Q675" i="1"/>
  <c r="Q671" i="1"/>
  <c r="Q667" i="1"/>
  <c r="Q663" i="1"/>
  <c r="Q659" i="1"/>
  <c r="Q655" i="1"/>
  <c r="Q651" i="1"/>
  <c r="Q647" i="1"/>
  <c r="Q643" i="1"/>
  <c r="Q639" i="1"/>
  <c r="Q635" i="1"/>
  <c r="Q631" i="1"/>
  <c r="Q627" i="1"/>
  <c r="Q623" i="1"/>
  <c r="Q619" i="1"/>
  <c r="Q615" i="1"/>
  <c r="Q611" i="1"/>
  <c r="Q607" i="1"/>
  <c r="Q603" i="1"/>
  <c r="Q599" i="1"/>
  <c r="Q595" i="1"/>
  <c r="Q591" i="1"/>
  <c r="Q587" i="1"/>
  <c r="Q583" i="1"/>
  <c r="Q579" i="1"/>
  <c r="Q575" i="1"/>
  <c r="Q571" i="1"/>
  <c r="Q567" i="1"/>
  <c r="Q563" i="1"/>
  <c r="Q559" i="1"/>
  <c r="Q555" i="1"/>
  <c r="Q551" i="1"/>
  <c r="Q547" i="1"/>
  <c r="Q543" i="1"/>
  <c r="Q539" i="1"/>
  <c r="Q535" i="1"/>
  <c r="Q531" i="1"/>
  <c r="Q527" i="1"/>
  <c r="Q523" i="1"/>
  <c r="Q519" i="1"/>
  <c r="Q515" i="1"/>
  <c r="Q511" i="1"/>
  <c r="Q507" i="1"/>
  <c r="Q503" i="1"/>
  <c r="Q499" i="1"/>
  <c r="Q495" i="1"/>
  <c r="Q491" i="1"/>
  <c r="Q487" i="1"/>
  <c r="Q483" i="1"/>
  <c r="Q479" i="1"/>
  <c r="Q475" i="1"/>
  <c r="Q471" i="1"/>
  <c r="Q467" i="1"/>
  <c r="Q463" i="1"/>
  <c r="Q459" i="1"/>
  <c r="Q455" i="1"/>
  <c r="Q451" i="1"/>
  <c r="Q447" i="1"/>
  <c r="Q443" i="1"/>
  <c r="Q439" i="1"/>
  <c r="Q435" i="1"/>
  <c r="Q431" i="1"/>
  <c r="Q427" i="1"/>
  <c r="Q423" i="1"/>
  <c r="Q419" i="1"/>
  <c r="Q415" i="1"/>
  <c r="Q411" i="1"/>
  <c r="Q407" i="1"/>
  <c r="Q403" i="1"/>
  <c r="Q399" i="1"/>
  <c r="Q395" i="1"/>
  <c r="Q391" i="1"/>
  <c r="Q387" i="1"/>
  <c r="Q383" i="1"/>
  <c r="Q379" i="1"/>
  <c r="Q375" i="1"/>
  <c r="Q371" i="1"/>
  <c r="Q367" i="1"/>
  <c r="Q363" i="1"/>
  <c r="Q359" i="1"/>
  <c r="Q355" i="1"/>
  <c r="Q351" i="1"/>
  <c r="Q347" i="1"/>
  <c r="Q343" i="1"/>
  <c r="Q339" i="1"/>
  <c r="Q335" i="1"/>
  <c r="Q331" i="1"/>
  <c r="Q327" i="1"/>
  <c r="Q323" i="1"/>
  <c r="Q319" i="1"/>
  <c r="Q315" i="1"/>
  <c r="Q311" i="1"/>
  <c r="Q307" i="1"/>
  <c r="Q303" i="1"/>
  <c r="Q299" i="1"/>
  <c r="Q295" i="1"/>
  <c r="Q291" i="1"/>
  <c r="Q287" i="1"/>
  <c r="Q283" i="1"/>
  <c r="Q279" i="1"/>
  <c r="Q275" i="1"/>
  <c r="Q271" i="1"/>
  <c r="Q267" i="1"/>
  <c r="Q263" i="1"/>
  <c r="Q259" i="1"/>
  <c r="Q255" i="1"/>
  <c r="Q251" i="1"/>
  <c r="Q247" i="1"/>
  <c r="Q243" i="1"/>
  <c r="Q239" i="1"/>
  <c r="Q235" i="1"/>
  <c r="Q231" i="1"/>
  <c r="Q227" i="1"/>
  <c r="Q223" i="1"/>
  <c r="Q219" i="1"/>
  <c r="Q215" i="1"/>
  <c r="Q211" i="1"/>
  <c r="Q203" i="1"/>
  <c r="Q199" i="1"/>
  <c r="Q195" i="1"/>
  <c r="Q187" i="1"/>
  <c r="Q183" i="1"/>
  <c r="Q179" i="1"/>
  <c r="Q171" i="1"/>
  <c r="Q167" i="1"/>
  <c r="Q163" i="1"/>
  <c r="Q155" i="1"/>
  <c r="Q151" i="1"/>
  <c r="Q147" i="1"/>
  <c r="Q139" i="1"/>
  <c r="Q135" i="1"/>
  <c r="Q131" i="1"/>
  <c r="Q123" i="1"/>
  <c r="Q119" i="1"/>
  <c r="Q115" i="1"/>
  <c r="Q107" i="1"/>
  <c r="Q103" i="1"/>
  <c r="Q99" i="1"/>
  <c r="Q91" i="1"/>
  <c r="Q87" i="1"/>
  <c r="Q83" i="1"/>
  <c r="Q75" i="1"/>
  <c r="Q71" i="1"/>
  <c r="Q67" i="1"/>
  <c r="Q59" i="1"/>
  <c r="Q55" i="1"/>
  <c r="Q51" i="1"/>
  <c r="Q43" i="1"/>
  <c r="Q39" i="1"/>
  <c r="Q35" i="1"/>
  <c r="Q27" i="1"/>
  <c r="Q23" i="1"/>
  <c r="Q19" i="1"/>
  <c r="Q11" i="1"/>
  <c r="Q7" i="1"/>
  <c r="Q3" i="1"/>
  <c r="K3384" i="6"/>
  <c r="K3381" i="6"/>
  <c r="K3376" i="6"/>
  <c r="K3373" i="6"/>
  <c r="K3368" i="6"/>
  <c r="K3365" i="6"/>
  <c r="K3360" i="6"/>
  <c r="K3357" i="6"/>
  <c r="K3352" i="6"/>
  <c r="K3349" i="6"/>
  <c r="K3344" i="6"/>
  <c r="K3341" i="6"/>
  <c r="K3336" i="6"/>
  <c r="K3333" i="6"/>
  <c r="K3328" i="6"/>
  <c r="K3325" i="6"/>
  <c r="K3320" i="6"/>
  <c r="K3317" i="6"/>
  <c r="K3312" i="6"/>
  <c r="K3309" i="6"/>
  <c r="K3304" i="6"/>
  <c r="K3301" i="6"/>
  <c r="K3296" i="6"/>
  <c r="K3293" i="6"/>
  <c r="K3288" i="6"/>
  <c r="K3285" i="6"/>
  <c r="K3280" i="6"/>
  <c r="K3277" i="6"/>
  <c r="K3272" i="6"/>
  <c r="K3269" i="6"/>
  <c r="K3264" i="6"/>
  <c r="K3261" i="6"/>
  <c r="K3256" i="6"/>
  <c r="K3253" i="6"/>
  <c r="K3248" i="6"/>
  <c r="K3245" i="6"/>
  <c r="K3240" i="6"/>
  <c r="K3237" i="6"/>
  <c r="K3232" i="6"/>
  <c r="K3229" i="6"/>
  <c r="K3224" i="6"/>
  <c r="K3221" i="6"/>
  <c r="K3216" i="6"/>
  <c r="K3213" i="6"/>
  <c r="K3208" i="6"/>
  <c r="K3205" i="6"/>
  <c r="K3200" i="6"/>
  <c r="K3197" i="6"/>
  <c r="K3192" i="6"/>
  <c r="K3189" i="6"/>
  <c r="K3184" i="6"/>
  <c r="K3181" i="6"/>
  <c r="K3176" i="6"/>
  <c r="K3173" i="6"/>
  <c r="K3168" i="6"/>
  <c r="K3165" i="6"/>
  <c r="K3160" i="6"/>
  <c r="K3157" i="6"/>
  <c r="K3152" i="6"/>
  <c r="K3149" i="6"/>
  <c r="K3144" i="6"/>
  <c r="K3141" i="6"/>
  <c r="K3136" i="6"/>
  <c r="K3133" i="6"/>
  <c r="K3128" i="6"/>
  <c r="K3125" i="6"/>
  <c r="K3120" i="6"/>
  <c r="K3117" i="6"/>
  <c r="K3112" i="6"/>
  <c r="K3109" i="6"/>
  <c r="K3104" i="6"/>
  <c r="K3101" i="6"/>
  <c r="K3096" i="6"/>
  <c r="K3093" i="6"/>
  <c r="K3088" i="6"/>
  <c r="K3085" i="6"/>
  <c r="K3080" i="6"/>
  <c r="K3077" i="6"/>
  <c r="K3072" i="6"/>
  <c r="K3069" i="6"/>
  <c r="K3064" i="6"/>
  <c r="K3061" i="6"/>
  <c r="K3056" i="6"/>
  <c r="K3053" i="6"/>
  <c r="K3048" i="6"/>
  <c r="K3045" i="6"/>
  <c r="K3040" i="6"/>
  <c r="K3037" i="6"/>
  <c r="K3032" i="6"/>
  <c r="K3029" i="6"/>
  <c r="K3024" i="6"/>
  <c r="K3021" i="6"/>
  <c r="K3016" i="6"/>
  <c r="K3013" i="6"/>
  <c r="K3008" i="6"/>
  <c r="K3005" i="6"/>
  <c r="K3000" i="6"/>
  <c r="K2997" i="6"/>
  <c r="K2992" i="6"/>
  <c r="K2989" i="6"/>
  <c r="K2984" i="6"/>
  <c r="K2981" i="6"/>
  <c r="K2976" i="6"/>
  <c r="K2973" i="6"/>
  <c r="K2968" i="6"/>
  <c r="K2965" i="6"/>
  <c r="K2960" i="6"/>
  <c r="K2957" i="6"/>
  <c r="K2952" i="6"/>
  <c r="K2949" i="6"/>
  <c r="K2944" i="6"/>
  <c r="K2941" i="6"/>
  <c r="K2936" i="6"/>
  <c r="K2933" i="6"/>
  <c r="K2928" i="6"/>
  <c r="K2925" i="6"/>
  <c r="K2920" i="6"/>
  <c r="K2917" i="6"/>
  <c r="K2912" i="6"/>
  <c r="K2909" i="6"/>
  <c r="K2904" i="6"/>
  <c r="K2901" i="6"/>
  <c r="K2896" i="6"/>
  <c r="K2893" i="6"/>
  <c r="K2888" i="6"/>
  <c r="K2885" i="6"/>
  <c r="K2880" i="6"/>
  <c r="K2877" i="6"/>
  <c r="K2872" i="6"/>
  <c r="K2869" i="6"/>
  <c r="K2864" i="6"/>
  <c r="K2861" i="6"/>
  <c r="K2856" i="6"/>
  <c r="K2853" i="6"/>
  <c r="K2848" i="6"/>
  <c r="K2845" i="6"/>
  <c r="K2840" i="6"/>
  <c r="K2837" i="6"/>
  <c r="K2832" i="6"/>
  <c r="K2829" i="6"/>
  <c r="K2824" i="6"/>
  <c r="K2821" i="6"/>
  <c r="K2816" i="6"/>
  <c r="K2813" i="6"/>
  <c r="K2808" i="6"/>
  <c r="K2805" i="6"/>
  <c r="K2800" i="6"/>
  <c r="K2797" i="6"/>
  <c r="K2792" i="6"/>
  <c r="K2789" i="6"/>
  <c r="K2784" i="6"/>
  <c r="K2781" i="6"/>
  <c r="K2776" i="6"/>
  <c r="K2773" i="6"/>
  <c r="K2768" i="6"/>
  <c r="K2765" i="6"/>
  <c r="K2760" i="6"/>
  <c r="K2757" i="6"/>
  <c r="K2752" i="6"/>
  <c r="K2749" i="6"/>
  <c r="K2744" i="6"/>
  <c r="K2741" i="6"/>
  <c r="K2736" i="6"/>
  <c r="K2733" i="6"/>
  <c r="K2728" i="6"/>
  <c r="K2725" i="6"/>
  <c r="K2720" i="6"/>
  <c r="K2717" i="6"/>
  <c r="K2712" i="6"/>
  <c r="K2709" i="6"/>
  <c r="K2704" i="6"/>
  <c r="K2700" i="6"/>
  <c r="K2695" i="6"/>
  <c r="K2692" i="6"/>
  <c r="K2687" i="6"/>
  <c r="K2684" i="6"/>
  <c r="K2679" i="6"/>
  <c r="K2676" i="6"/>
  <c r="K2671" i="6"/>
  <c r="K2668" i="6"/>
  <c r="K2663" i="6"/>
  <c r="K2660" i="6"/>
  <c r="K2655" i="6"/>
  <c r="K2652" i="6"/>
  <c r="K2647" i="6"/>
  <c r="K2644" i="6"/>
  <c r="K2639" i="6"/>
  <c r="K2636" i="6"/>
  <c r="K2631" i="6"/>
  <c r="K2628" i="6"/>
  <c r="K2623" i="6"/>
  <c r="K2620" i="6"/>
  <c r="K2615" i="6"/>
  <c r="K2612" i="6"/>
  <c r="K2607" i="6"/>
  <c r="K2604" i="6"/>
  <c r="K2599" i="6"/>
  <c r="K2596" i="6"/>
  <c r="K2591" i="6"/>
  <c r="K2588" i="6"/>
  <c r="K2583" i="6"/>
  <c r="K2580" i="6"/>
  <c r="K2575" i="6"/>
  <c r="K2572" i="6"/>
  <c r="K2567" i="6"/>
  <c r="K2564" i="6"/>
  <c r="K2559" i="6"/>
  <c r="K2556" i="6"/>
  <c r="K2551" i="6"/>
  <c r="K2548" i="6"/>
  <c r="K2543" i="6"/>
  <c r="K2540" i="6"/>
  <c r="K2535" i="6"/>
  <c r="K2532" i="6"/>
  <c r="K2527" i="6"/>
  <c r="K2524" i="6"/>
  <c r="K2519" i="6"/>
  <c r="K2516" i="6"/>
  <c r="K2511" i="6"/>
  <c r="K2508" i="6"/>
  <c r="K2503" i="6"/>
  <c r="K2500" i="6"/>
  <c r="K2495" i="6"/>
  <c r="K2492" i="6"/>
  <c r="K2487" i="6"/>
  <c r="K2484" i="6"/>
  <c r="K2479" i="6"/>
  <c r="K2476" i="6"/>
  <c r="K2471" i="6"/>
  <c r="K2468" i="6"/>
  <c r="K2463" i="6"/>
  <c r="K2460" i="6"/>
  <c r="K2455" i="6"/>
  <c r="K2452" i="6"/>
  <c r="K2447" i="6"/>
  <c r="K2444" i="6"/>
  <c r="K2439" i="6"/>
  <c r="K2436" i="6"/>
  <c r="K2431" i="6"/>
  <c r="K2428" i="6"/>
  <c r="K2423" i="6"/>
  <c r="K2420" i="6"/>
  <c r="K2415" i="6"/>
  <c r="K2412" i="6"/>
  <c r="K2407" i="6"/>
  <c r="K2404" i="6"/>
  <c r="K2399" i="6"/>
  <c r="K2396" i="6"/>
  <c r="K2391" i="6"/>
  <c r="K2388" i="6"/>
  <c r="K2383" i="6"/>
  <c r="K2380" i="6"/>
  <c r="K2375" i="6"/>
  <c r="K2372" i="6"/>
  <c r="K2367" i="6"/>
  <c r="K2364" i="6"/>
  <c r="K2359" i="6"/>
  <c r="K2356" i="6"/>
  <c r="K2351" i="6"/>
  <c r="K2348" i="6"/>
  <c r="K2343" i="6"/>
  <c r="K2340" i="6"/>
  <c r="K2335" i="6"/>
  <c r="K2332" i="6"/>
  <c r="K2327" i="6"/>
  <c r="K2324" i="6"/>
  <c r="K2319" i="6"/>
  <c r="K2316" i="6"/>
  <c r="K2311" i="6"/>
  <c r="K2308" i="6"/>
  <c r="K2303" i="6"/>
  <c r="K2300" i="6"/>
  <c r="K2295" i="6"/>
  <c r="K2292" i="6"/>
  <c r="K2287" i="6"/>
  <c r="K2284" i="6"/>
  <c r="K2279" i="6"/>
  <c r="K2276" i="6"/>
  <c r="K2271" i="6"/>
  <c r="K2268" i="6"/>
  <c r="K2263" i="6"/>
  <c r="K2260" i="6"/>
  <c r="K2255" i="6"/>
  <c r="K2252" i="6"/>
  <c r="K2247" i="6"/>
  <c r="K2244" i="6"/>
  <c r="K2239" i="6"/>
  <c r="K2236" i="6"/>
  <c r="K2231" i="6"/>
  <c r="K2228" i="6"/>
  <c r="K2223" i="6"/>
  <c r="K2220" i="6"/>
  <c r="K2215" i="6"/>
  <c r="K2212" i="6"/>
  <c r="K2207" i="6"/>
  <c r="K2204" i="6"/>
  <c r="K2199" i="6"/>
  <c r="K2196" i="6"/>
  <c r="K2191" i="6"/>
  <c r="K2188" i="6"/>
  <c r="K2183" i="6"/>
  <c r="K2180" i="6"/>
  <c r="K2175" i="6"/>
  <c r="K2172" i="6"/>
  <c r="K2167" i="6"/>
  <c r="K2164" i="6"/>
  <c r="K2159" i="6"/>
  <c r="K2156" i="6"/>
  <c r="K2151" i="6"/>
  <c r="K2148" i="6"/>
  <c r="K2143" i="6"/>
  <c r="K2140" i="6"/>
  <c r="K2135" i="6"/>
  <c r="K2132" i="6"/>
  <c r="K2127" i="6"/>
  <c r="K2124" i="6"/>
  <c r="K2119" i="6"/>
  <c r="K2116" i="6"/>
  <c r="K2111" i="6"/>
  <c r="K2108" i="6"/>
  <c r="K2103" i="6"/>
  <c r="K2100" i="6"/>
  <c r="K2095" i="6"/>
  <c r="K2092" i="6"/>
  <c r="K2087" i="6"/>
  <c r="K2084" i="6"/>
  <c r="K2079" i="6"/>
  <c r="K2076" i="6"/>
  <c r="K2071" i="6"/>
  <c r="K2068" i="6"/>
  <c r="K2063" i="6"/>
  <c r="K2060" i="6"/>
  <c r="K2055" i="6"/>
  <c r="K2052" i="6"/>
  <c r="K2047" i="6"/>
  <c r="K2044" i="6"/>
  <c r="K2039" i="6"/>
  <c r="K2036" i="6"/>
  <c r="K2031" i="6"/>
  <c r="K2028" i="6"/>
  <c r="K2023" i="6"/>
  <c r="K2020" i="6"/>
  <c r="K2015" i="6"/>
  <c r="K2012" i="6"/>
  <c r="K2007" i="6"/>
  <c r="K2004" i="6"/>
  <c r="K1999" i="6"/>
  <c r="K1996" i="6"/>
  <c r="K1991" i="6"/>
  <c r="K1988" i="6"/>
  <c r="K1983" i="6"/>
  <c r="K1980" i="6"/>
  <c r="K1975" i="6"/>
  <c r="K1972" i="6"/>
  <c r="K1967" i="6"/>
  <c r="K1964" i="6"/>
  <c r="K1959" i="6"/>
  <c r="K1956" i="6"/>
  <c r="K1951" i="6"/>
  <c r="K1948" i="6"/>
  <c r="K1943" i="6"/>
  <c r="K1940" i="6"/>
  <c r="K1935" i="6"/>
  <c r="K1932" i="6"/>
  <c r="K1927" i="6"/>
  <c r="K1924" i="6"/>
  <c r="K1919" i="6"/>
  <c r="K1916" i="6"/>
  <c r="K1911" i="6"/>
  <c r="K1908" i="6"/>
  <c r="K1903" i="6"/>
  <c r="K1900" i="6"/>
  <c r="K1895" i="6"/>
  <c r="K1892" i="6"/>
  <c r="K1887" i="6"/>
  <c r="K1884" i="6"/>
  <c r="K1879" i="6"/>
  <c r="K1876" i="6"/>
  <c r="K1871" i="6"/>
  <c r="K1868" i="6"/>
  <c r="K1863" i="6"/>
  <c r="K1860" i="6"/>
  <c r="K1855" i="6"/>
  <c r="K1852" i="6"/>
  <c r="K1847" i="6"/>
  <c r="K1844" i="6"/>
  <c r="K1839" i="6"/>
  <c r="K1836" i="6"/>
  <c r="K1831" i="6"/>
  <c r="K1828" i="6"/>
  <c r="K1823" i="6"/>
  <c r="K1820" i="6"/>
  <c r="K1815" i="6"/>
  <c r="K1812" i="6"/>
  <c r="K1807" i="6"/>
  <c r="K1804" i="6"/>
  <c r="K1799" i="6"/>
  <c r="K1796" i="6"/>
  <c r="K1791" i="6"/>
  <c r="K1788" i="6"/>
  <c r="K1783" i="6"/>
  <c r="K1780" i="6"/>
  <c r="K1775" i="6"/>
  <c r="K1772" i="6"/>
  <c r="K1767" i="6"/>
  <c r="K1764" i="6"/>
  <c r="K1759" i="6"/>
  <c r="K1756" i="6"/>
  <c r="K1751" i="6"/>
  <c r="K1748" i="6"/>
  <c r="K1743" i="6"/>
  <c r="K1740" i="6"/>
  <c r="K1735" i="6"/>
  <c r="K1732" i="6"/>
  <c r="K1727" i="6"/>
  <c r="K1724" i="6"/>
  <c r="K1719" i="6"/>
  <c r="K1716" i="6"/>
  <c r="K1711" i="6"/>
  <c r="K1708" i="6"/>
  <c r="K1703" i="6"/>
  <c r="K1700" i="6"/>
  <c r="K1695" i="6"/>
  <c r="K1692" i="6"/>
  <c r="K1687" i="6"/>
  <c r="K1684" i="6"/>
  <c r="K1679" i="6"/>
  <c r="K1676" i="6"/>
  <c r="K1671" i="6"/>
  <c r="K1668" i="6"/>
  <c r="K1663" i="6"/>
  <c r="K1660" i="6"/>
  <c r="K1655" i="6"/>
  <c r="K1652" i="6"/>
  <c r="K1647" i="6"/>
  <c r="K1644" i="6"/>
  <c r="K1639" i="6"/>
  <c r="K1636" i="6"/>
  <c r="K1631" i="6"/>
  <c r="K1628" i="6"/>
  <c r="K1623" i="6"/>
  <c r="K1620" i="6"/>
  <c r="K1615" i="6"/>
  <c r="K1612" i="6"/>
  <c r="K1607" i="6"/>
  <c r="K1604" i="6"/>
  <c r="K1599" i="6"/>
  <c r="K1596" i="6"/>
  <c r="K1591" i="6"/>
  <c r="K1588" i="6"/>
  <c r="K1583" i="6"/>
  <c r="K1580" i="6"/>
  <c r="K1575" i="6"/>
  <c r="K1572" i="6"/>
  <c r="K1567" i="6"/>
  <c r="K1564" i="6"/>
  <c r="K1559" i="6"/>
  <c r="K1556" i="6"/>
  <c r="K1551" i="6"/>
  <c r="K1548" i="6"/>
  <c r="K1543" i="6"/>
  <c r="K1540" i="6"/>
  <c r="K1535" i="6"/>
  <c r="K1532" i="6"/>
  <c r="K1527" i="6"/>
  <c r="K1524" i="6"/>
  <c r="K1519" i="6"/>
  <c r="K1516" i="6"/>
  <c r="K1511" i="6"/>
  <c r="K1508" i="6"/>
  <c r="K1503" i="6"/>
  <c r="K1500" i="6"/>
  <c r="K1495" i="6"/>
  <c r="K1492" i="6"/>
  <c r="K1487" i="6"/>
  <c r="K1484" i="6"/>
  <c r="K1476" i="6"/>
  <c r="K1471" i="6"/>
  <c r="K1468" i="6"/>
  <c r="K1463" i="6"/>
  <c r="K1460" i="6"/>
  <c r="K1455" i="6"/>
  <c r="K1452" i="6"/>
  <c r="K1447" i="6"/>
  <c r="K1444" i="6"/>
  <c r="K1439" i="6"/>
  <c r="K1436" i="6"/>
  <c r="K1431" i="6"/>
  <c r="K1427" i="6"/>
  <c r="K1422" i="6"/>
  <c r="K1419" i="6"/>
  <c r="K1414" i="6"/>
  <c r="K1411" i="6"/>
  <c r="K1406" i="6"/>
  <c r="K1403" i="6"/>
  <c r="K1398" i="6"/>
  <c r="K1395" i="6"/>
  <c r="K1390" i="6"/>
  <c r="K1387" i="6"/>
  <c r="K1382" i="6"/>
  <c r="K1379" i="6"/>
  <c r="K1371" i="6"/>
  <c r="K1366" i="6"/>
  <c r="K1363" i="6"/>
  <c r="K1358" i="6"/>
  <c r="K1355" i="6"/>
  <c r="K1350" i="6"/>
  <c r="K1347" i="6"/>
  <c r="K1342" i="6"/>
  <c r="K1339" i="6"/>
  <c r="K1334" i="6"/>
  <c r="K1331" i="6"/>
  <c r="K1326" i="6"/>
  <c r="K1323" i="6"/>
  <c r="K1318" i="6"/>
  <c r="K1315" i="6"/>
  <c r="K1310" i="6"/>
  <c r="K1307" i="6"/>
  <c r="K1302" i="6"/>
  <c r="K1299" i="6"/>
  <c r="K1294" i="6"/>
  <c r="K1291" i="6"/>
  <c r="K1286" i="6"/>
  <c r="K1283" i="6"/>
  <c r="K1278" i="6"/>
  <c r="K1275" i="6"/>
  <c r="K1270" i="6"/>
  <c r="K1267" i="6"/>
  <c r="K1262" i="6"/>
  <c r="K1259" i="6"/>
  <c r="K1254" i="6"/>
  <c r="K1251" i="6"/>
  <c r="K1246" i="6"/>
  <c r="K1243" i="6"/>
  <c r="K1238" i="6"/>
  <c r="K1235" i="6"/>
  <c r="K1230" i="6"/>
  <c r="K1227" i="6"/>
  <c r="K1219" i="6"/>
  <c r="K1214" i="6"/>
  <c r="K1211" i="6"/>
  <c r="K1206" i="6"/>
  <c r="K1203" i="6"/>
  <c r="K1198" i="6"/>
  <c r="K1195" i="6"/>
  <c r="K1190" i="6"/>
  <c r="K1187" i="6"/>
  <c r="K1179" i="6"/>
  <c r="K1174" i="6"/>
  <c r="K1171" i="6"/>
  <c r="K1166" i="6"/>
  <c r="K1163" i="6"/>
  <c r="K1158" i="6"/>
  <c r="K1155" i="6"/>
  <c r="K1150" i="6"/>
  <c r="K1147" i="6"/>
  <c r="K1142" i="6"/>
  <c r="K1139" i="6"/>
  <c r="K1134" i="6"/>
  <c r="K1131" i="6"/>
  <c r="K1126" i="6"/>
  <c r="K1123" i="6"/>
  <c r="K1118" i="6"/>
  <c r="K1115" i="6"/>
  <c r="K1110" i="6"/>
  <c r="K1107" i="6"/>
  <c r="K1102" i="6"/>
  <c r="K1099" i="6"/>
  <c r="K1094" i="6"/>
  <c r="K1091" i="6"/>
  <c r="K1086" i="6"/>
  <c r="K1083" i="6"/>
  <c r="K1075" i="6"/>
  <c r="K1070" i="6"/>
  <c r="K1067" i="6"/>
  <c r="K1062" i="6"/>
  <c r="K1059" i="6"/>
  <c r="K1054" i="6"/>
  <c r="K1051" i="6"/>
  <c r="K1043" i="6"/>
  <c r="K1038" i="6"/>
  <c r="K1035" i="6"/>
  <c r="K1030" i="6"/>
  <c r="K1027" i="6"/>
  <c r="K1022" i="6"/>
  <c r="K1019" i="6"/>
  <c r="K1014" i="6"/>
  <c r="K1011" i="6"/>
  <c r="K1003" i="6"/>
  <c r="K1000" i="6"/>
  <c r="K996" i="6"/>
  <c r="K992" i="6"/>
  <c r="K988" i="6"/>
  <c r="K984" i="6"/>
  <c r="K980" i="6"/>
  <c r="K976" i="6"/>
  <c r="K972" i="6"/>
  <c r="K968" i="6"/>
  <c r="K964" i="6"/>
  <c r="K960" i="6"/>
  <c r="K956" i="6"/>
  <c r="K952" i="6"/>
  <c r="K948" i="6"/>
  <c r="K944" i="6"/>
  <c r="K940" i="6"/>
  <c r="K936" i="6"/>
  <c r="K932" i="6"/>
  <c r="K928" i="6"/>
  <c r="K924" i="6"/>
  <c r="K920" i="6"/>
  <c r="K916" i="6"/>
  <c r="K912" i="6"/>
  <c r="K908" i="6"/>
  <c r="K904" i="6"/>
  <c r="K900" i="6"/>
  <c r="K896" i="6"/>
  <c r="K892" i="6"/>
  <c r="Q178" i="1"/>
  <c r="Q174" i="1"/>
  <c r="Q170" i="1"/>
  <c r="Q166" i="1"/>
  <c r="Q162" i="1"/>
  <c r="Q158" i="1"/>
  <c r="Q154" i="1"/>
  <c r="Q150" i="1"/>
  <c r="Q146" i="1"/>
  <c r="Q142" i="1"/>
  <c r="Q138" i="1"/>
  <c r="Q134" i="1"/>
  <c r="Q130" i="1"/>
  <c r="Q126" i="1"/>
  <c r="Q122" i="1"/>
  <c r="Q118" i="1"/>
  <c r="Q114" i="1"/>
  <c r="Q110" i="1"/>
  <c r="Q106" i="1"/>
  <c r="Q102" i="1"/>
  <c r="Q98" i="1"/>
  <c r="Q94" i="1"/>
  <c r="Q90" i="1"/>
  <c r="Q86" i="1"/>
  <c r="Q82" i="1"/>
  <c r="Q78" i="1"/>
  <c r="Q74" i="1"/>
  <c r="Q70" i="1"/>
  <c r="Q66" i="1"/>
  <c r="Q62" i="1"/>
  <c r="Q58" i="1"/>
  <c r="Q54" i="1"/>
  <c r="Q50" i="1"/>
  <c r="Q46" i="1"/>
  <c r="Q42" i="1"/>
  <c r="Q38" i="1"/>
  <c r="Q34" i="1"/>
  <c r="Q30" i="1"/>
  <c r="Q26" i="1"/>
  <c r="Q22" i="1"/>
  <c r="Q18" i="1"/>
  <c r="Q14" i="1"/>
  <c r="Q10" i="1"/>
  <c r="Q6" i="1"/>
  <c r="K628" i="4"/>
  <c r="K627" i="4"/>
  <c r="K623" i="4"/>
  <c r="K619" i="4"/>
  <c r="K615" i="4"/>
  <c r="K611" i="4"/>
  <c r="K607" i="4"/>
  <c r="K603" i="4"/>
  <c r="K599" i="4"/>
  <c r="K595" i="4"/>
  <c r="K591" i="4"/>
  <c r="K587" i="4"/>
  <c r="K583" i="4"/>
  <c r="K579" i="4"/>
  <c r="K575" i="4"/>
  <c r="K571" i="4"/>
  <c r="K567" i="4"/>
  <c r="K563" i="4"/>
  <c r="K559" i="4"/>
  <c r="K555" i="4"/>
  <c r="K551" i="4"/>
  <c r="K547" i="4"/>
  <c r="K545" i="4"/>
  <c r="K544" i="4"/>
  <c r="K541" i="4"/>
  <c r="K540" i="4"/>
  <c r="K536" i="4"/>
  <c r="K532" i="4"/>
  <c r="K528" i="4"/>
  <c r="K524" i="4"/>
  <c r="K520" i="4"/>
  <c r="K516" i="4"/>
  <c r="K512" i="4"/>
  <c r="K508" i="4"/>
  <c r="K504" i="4"/>
  <c r="K500" i="4"/>
  <c r="K496" i="4"/>
  <c r="K492" i="4"/>
  <c r="K488" i="4"/>
  <c r="K484" i="4"/>
  <c r="K480" i="4"/>
  <c r="K476" i="4"/>
  <c r="K472" i="4"/>
  <c r="K468" i="4"/>
  <c r="K464" i="4"/>
  <c r="K460" i="4"/>
  <c r="K456" i="4"/>
  <c r="K452" i="4"/>
  <c r="K448" i="4"/>
  <c r="K444" i="4"/>
  <c r="K440" i="4"/>
  <c r="K436" i="4"/>
  <c r="K432" i="4"/>
  <c r="K428" i="4"/>
  <c r="K424" i="4"/>
  <c r="K420" i="4"/>
  <c r="K416" i="4"/>
  <c r="K412" i="4"/>
  <c r="K408" i="4"/>
  <c r="K404" i="4"/>
  <c r="K400" i="4"/>
  <c r="K396" i="4"/>
  <c r="K392" i="4"/>
  <c r="K388" i="4"/>
  <c r="K384" i="4"/>
  <c r="K380" i="4"/>
  <c r="K376" i="4"/>
  <c r="K372" i="4"/>
  <c r="K368" i="4"/>
  <c r="K364" i="4"/>
  <c r="K360" i="4"/>
  <c r="K356" i="4"/>
  <c r="K352" i="4"/>
  <c r="K348" i="4"/>
  <c r="K344" i="4"/>
  <c r="K340" i="4"/>
  <c r="K336" i="4"/>
  <c r="K332" i="4"/>
  <c r="K328" i="4"/>
  <c r="K319" i="4"/>
  <c r="K40" i="4"/>
  <c r="K36" i="4"/>
  <c r="K32" i="4"/>
  <c r="K28" i="4"/>
  <c r="K24" i="4"/>
  <c r="K20" i="4"/>
  <c r="K16" i="4"/>
  <c r="K12" i="4"/>
  <c r="K8" i="4"/>
  <c r="K4" i="4"/>
  <c r="K419" i="4"/>
  <c r="K415" i="4"/>
  <c r="K303" i="4"/>
  <c r="K295" i="4"/>
  <c r="K287" i="4"/>
  <c r="K279" i="4"/>
  <c r="K271" i="4"/>
  <c r="K263" i="4"/>
  <c r="K255" i="4"/>
  <c r="K247" i="4"/>
  <c r="K239" i="4"/>
  <c r="K231" i="4"/>
  <c r="K223" i="4"/>
  <c r="K215" i="4"/>
  <c r="K207" i="4"/>
  <c r="K199" i="4"/>
  <c r="K191" i="4"/>
  <c r="K183" i="4"/>
  <c r="K175" i="4"/>
  <c r="K167" i="4"/>
  <c r="K159" i="4"/>
  <c r="K151" i="4"/>
  <c r="K143" i="4"/>
  <c r="K135" i="4"/>
  <c r="K127" i="4"/>
  <c r="K119" i="4"/>
  <c r="K111" i="4"/>
  <c r="K103" i="4"/>
  <c r="K95" i="4"/>
  <c r="K87" i="4"/>
  <c r="K79" i="4"/>
  <c r="K71" i="4"/>
  <c r="K63" i="4"/>
  <c r="K55" i="4"/>
  <c r="K47" i="4"/>
  <c r="K315" i="4"/>
  <c r="K307" i="4"/>
  <c r="K299" i="4"/>
  <c r="K283" i="4"/>
  <c r="K267" i="4"/>
  <c r="K251" i="4"/>
  <c r="K235" i="4"/>
  <c r="K219" i="4"/>
  <c r="K203" i="4"/>
  <c r="K187" i="4"/>
  <c r="K171" i="4"/>
  <c r="K155" i="4"/>
  <c r="K139" i="4"/>
  <c r="K123" i="4"/>
  <c r="K107" i="4"/>
  <c r="K91" i="4"/>
  <c r="K75" i="4"/>
  <c r="K59" i="4"/>
  <c r="K43" i="4"/>
  <c r="K411" i="4"/>
  <c r="K407" i="4"/>
  <c r="K403" i="4"/>
  <c r="K399" i="4"/>
  <c r="K395" i="4"/>
  <c r="K391" i="4"/>
  <c r="K387" i="4"/>
  <c r="K383" i="4"/>
  <c r="K379" i="4"/>
  <c r="K375" i="4"/>
  <c r="K371" i="4"/>
  <c r="K367" i="4"/>
  <c r="K363" i="4"/>
  <c r="K359" i="4"/>
  <c r="K355" i="4"/>
  <c r="K351" i="4"/>
  <c r="K347" i="4"/>
  <c r="K343" i="4"/>
  <c r="K339" i="4"/>
  <c r="K335" i="4"/>
  <c r="K331" i="4"/>
  <c r="K327" i="4"/>
  <c r="K323" i="4"/>
  <c r="K318" i="4"/>
  <c r="K275" i="4"/>
  <c r="K211" i="4"/>
  <c r="K163" i="4"/>
  <c r="K147" i="4"/>
  <c r="K131" i="4"/>
  <c r="K115" i="4"/>
  <c r="K99" i="4"/>
  <c r="K83" i="4"/>
  <c r="K67" i="4"/>
  <c r="K51" i="4"/>
  <c r="K25" i="4"/>
  <c r="K259" i="4"/>
  <c r="K195" i="4"/>
  <c r="K243" i="4"/>
  <c r="K179" i="4"/>
  <c r="K311" i="4"/>
  <c r="K291" i="4"/>
  <c r="K227" i="4"/>
  <c r="K17" i="4"/>
  <c r="K33" i="4"/>
  <c r="K9" i="4"/>
  <c r="K13" i="4"/>
  <c r="K41" i="4"/>
  <c r="K2" i="1"/>
  <c r="K304" i="6"/>
  <c r="K3834" i="6"/>
  <c r="K3832" i="6"/>
  <c r="K3830" i="6"/>
  <c r="K3828" i="6"/>
  <c r="K3826" i="6"/>
  <c r="K3824" i="6"/>
  <c r="K3822" i="6"/>
  <c r="K3820" i="6"/>
  <c r="K3818" i="6"/>
  <c r="K3816" i="6"/>
  <c r="K3814" i="6"/>
  <c r="K3812" i="6"/>
  <c r="K3810" i="6"/>
  <c r="K3808" i="6"/>
  <c r="K3806" i="6"/>
  <c r="K3804" i="6"/>
  <c r="K3802" i="6"/>
  <c r="K3800" i="6"/>
  <c r="K3798" i="6"/>
  <c r="K3796" i="6"/>
  <c r="K3794" i="6"/>
  <c r="K3792" i="6"/>
  <c r="K3790" i="6"/>
  <c r="K3788" i="6"/>
  <c r="K3786" i="6"/>
  <c r="K3784" i="6"/>
  <c r="K3782" i="6"/>
  <c r="K3780" i="6"/>
  <c r="K3778" i="6"/>
  <c r="K3776" i="6"/>
  <c r="K3774" i="6"/>
  <c r="K3772" i="6"/>
  <c r="K3770" i="6"/>
  <c r="K3768" i="6"/>
  <c r="K3766" i="6"/>
  <c r="K3764" i="6"/>
  <c r="K3762" i="6"/>
  <c r="K3760" i="6"/>
  <c r="K3758" i="6"/>
  <c r="K3756" i="6"/>
  <c r="K3754" i="6"/>
  <c r="K3752" i="6"/>
  <c r="K3750" i="6"/>
  <c r="K3748" i="6"/>
  <c r="K3746" i="6"/>
  <c r="K3744" i="6"/>
  <c r="K3742" i="6"/>
  <c r="K3740" i="6"/>
  <c r="K3738" i="6"/>
  <c r="K3736" i="6"/>
  <c r="K3734" i="6"/>
  <c r="K3732" i="6"/>
  <c r="K3730" i="6"/>
  <c r="K3728" i="6"/>
  <c r="K3726" i="6"/>
  <c r="K3724" i="6"/>
  <c r="K3722" i="6"/>
  <c r="K3720" i="6"/>
  <c r="K3718" i="6"/>
  <c r="K3716" i="6"/>
  <c r="K3714" i="6"/>
  <c r="K3712" i="6"/>
  <c r="K3710" i="6"/>
  <c r="K3708" i="6"/>
  <c r="K3706" i="6"/>
  <c r="K3704" i="6"/>
  <c r="K3702" i="6"/>
  <c r="K3700" i="6"/>
  <c r="K3698" i="6"/>
  <c r="K3696" i="6"/>
  <c r="K3694" i="6"/>
  <c r="K3692" i="6"/>
  <c r="K3690" i="6"/>
  <c r="K3688" i="6"/>
  <c r="K3686" i="6"/>
  <c r="K3684" i="6"/>
  <c r="K3682" i="6"/>
  <c r="K3680" i="6"/>
  <c r="K3678" i="6"/>
  <c r="K3676" i="6"/>
  <c r="K3674" i="6"/>
  <c r="K3672" i="6"/>
  <c r="K3670" i="6"/>
  <c r="K3668" i="6"/>
  <c r="K3666" i="6"/>
  <c r="K3664" i="6"/>
  <c r="K3662" i="6"/>
  <c r="K3660" i="6"/>
  <c r="K3658" i="6"/>
  <c r="K3656" i="6"/>
  <c r="K3654" i="6"/>
  <c r="K3652" i="6"/>
  <c r="K3650" i="6"/>
  <c r="K3648" i="6"/>
  <c r="K3646" i="6"/>
  <c r="K3644" i="6"/>
  <c r="K3642" i="6"/>
  <c r="K3640" i="6"/>
  <c r="K3638" i="6"/>
  <c r="K3636" i="6"/>
  <c r="K3634" i="6"/>
  <c r="K3632" i="6"/>
  <c r="K3630" i="6"/>
  <c r="K3628" i="6"/>
  <c r="K3626" i="6"/>
  <c r="K3624" i="6"/>
  <c r="K3622" i="6"/>
  <c r="K3620" i="6"/>
  <c r="K3618" i="6"/>
  <c r="K3616" i="6"/>
  <c r="K3614" i="6"/>
  <c r="K3612" i="6"/>
  <c r="K3610" i="6"/>
  <c r="K3608" i="6"/>
  <c r="K3606" i="6"/>
  <c r="K3604" i="6"/>
  <c r="K3602" i="6"/>
  <c r="K3600" i="6"/>
  <c r="K3598" i="6"/>
  <c r="K3596" i="6"/>
  <c r="K3594" i="6"/>
  <c r="K3592" i="6"/>
  <c r="K3590" i="6"/>
  <c r="K3588" i="6"/>
  <c r="K3586" i="6"/>
  <c r="K3584" i="6"/>
  <c r="K3582" i="6"/>
  <c r="K3580" i="6"/>
  <c r="K3578" i="6"/>
  <c r="K3576" i="6"/>
  <c r="K3574" i="6"/>
  <c r="K3572" i="6"/>
  <c r="K3570" i="6"/>
  <c r="K3568" i="6"/>
  <c r="K3566" i="6"/>
  <c r="K3564" i="6"/>
  <c r="K3562" i="6"/>
  <c r="K3560" i="6"/>
  <c r="K3558" i="6"/>
  <c r="K3556" i="6"/>
  <c r="K3554" i="6"/>
  <c r="K3552" i="6"/>
  <c r="K3550" i="6"/>
  <c r="K3548" i="6"/>
  <c r="K3546" i="6"/>
  <c r="K3544" i="6"/>
  <c r="K3542" i="6"/>
  <c r="K3540" i="6"/>
  <c r="K3538" i="6"/>
  <c r="K3536" i="6"/>
  <c r="K3534" i="6"/>
  <c r="K3532" i="6"/>
  <c r="K3530" i="6"/>
  <c r="K3528" i="6"/>
  <c r="K3526" i="6"/>
  <c r="K3524" i="6"/>
  <c r="K3522" i="6"/>
  <c r="K3520" i="6"/>
  <c r="K3518" i="6"/>
  <c r="K3516" i="6"/>
  <c r="K3514" i="6"/>
  <c r="K3512" i="6"/>
  <c r="K3510" i="6"/>
  <c r="K3508" i="6"/>
  <c r="K3506" i="6"/>
  <c r="K3504" i="6"/>
  <c r="K3502" i="6"/>
  <c r="K3500" i="6"/>
  <c r="K3498" i="6"/>
  <c r="K3496" i="6"/>
  <c r="K3494" i="6"/>
  <c r="K3492" i="6"/>
  <c r="K3490" i="6"/>
  <c r="K3488" i="6"/>
  <c r="K3486" i="6"/>
  <c r="K3484" i="6"/>
  <c r="K3482" i="6"/>
  <c r="K3480" i="6"/>
  <c r="K3478" i="6"/>
  <c r="K3476" i="6"/>
  <c r="K3474" i="6"/>
  <c r="K3472" i="6"/>
  <c r="K3470" i="6"/>
  <c r="K3468" i="6"/>
  <c r="K3466" i="6"/>
  <c r="K3464" i="6"/>
  <c r="K3462" i="6"/>
  <c r="K3460" i="6"/>
  <c r="K3458" i="6"/>
  <c r="K3456" i="6"/>
  <c r="K3454" i="6"/>
  <c r="K3452" i="6"/>
  <c r="K3450" i="6"/>
  <c r="K3448" i="6"/>
  <c r="K3446" i="6"/>
  <c r="K3444" i="6"/>
  <c r="K3442" i="6"/>
  <c r="K3440" i="6"/>
  <c r="K3438" i="6"/>
  <c r="K3436" i="6"/>
  <c r="K3434" i="6"/>
  <c r="K3432" i="6"/>
  <c r="K3430" i="6"/>
  <c r="K3428" i="6"/>
  <c r="K3426" i="6"/>
  <c r="K3424" i="6"/>
  <c r="K3422" i="6"/>
  <c r="K3420" i="6"/>
  <c r="K3418" i="6"/>
  <c r="K3416" i="6"/>
  <c r="K3414" i="6"/>
  <c r="K3412" i="6"/>
  <c r="K3410" i="6"/>
  <c r="K3408" i="6"/>
  <c r="K3406" i="6"/>
  <c r="K3404" i="6"/>
  <c r="K3402" i="6"/>
  <c r="K3400" i="6"/>
  <c r="K3398" i="6"/>
  <c r="K3396" i="6"/>
  <c r="K3394" i="6"/>
  <c r="K3392" i="6"/>
  <c r="K3390" i="6"/>
  <c r="K3388" i="6"/>
  <c r="K3386" i="6"/>
  <c r="K3383" i="6"/>
  <c r="K3378" i="6"/>
  <c r="K3375" i="6"/>
  <c r="K3370" i="6"/>
  <c r="K3367" i="6"/>
  <c r="K3362" i="6"/>
  <c r="K3359" i="6"/>
  <c r="K3354" i="6"/>
  <c r="K3351" i="6"/>
  <c r="K3346" i="6"/>
  <c r="K3343" i="6"/>
  <c r="K3338" i="6"/>
  <c r="K3335" i="6"/>
  <c r="K3330" i="6"/>
  <c r="K3327" i="6"/>
  <c r="K3322" i="6"/>
  <c r="K3319" i="6"/>
  <c r="K3314" i="6"/>
  <c r="K3311" i="6"/>
  <c r="K3306" i="6"/>
  <c r="K3303" i="6"/>
  <c r="K3298" i="6"/>
  <c r="K3295" i="6"/>
  <c r="K3290" i="6"/>
  <c r="K3287" i="6"/>
  <c r="K3282" i="6"/>
  <c r="K3279" i="6"/>
  <c r="K3274" i="6"/>
  <c r="K3271" i="6"/>
  <c r="K3266" i="6"/>
  <c r="K3263" i="6"/>
  <c r="K3258" i="6"/>
  <c r="K3255" i="6"/>
  <c r="K3250" i="6"/>
  <c r="K3247" i="6"/>
  <c r="K3242" i="6"/>
  <c r="K3239" i="6"/>
  <c r="K3234" i="6"/>
  <c r="K3231" i="6"/>
  <c r="K3226" i="6"/>
  <c r="K3223" i="6"/>
  <c r="K3218" i="6"/>
  <c r="K3215" i="6"/>
  <c r="K3210" i="6"/>
  <c r="K3207" i="6"/>
  <c r="K3202" i="6"/>
  <c r="K3199" i="6"/>
  <c r="K3194" i="6"/>
  <c r="K3191" i="6"/>
  <c r="K3186" i="6"/>
  <c r="K3183" i="6"/>
  <c r="K3178" i="6"/>
  <c r="K3175" i="6"/>
  <c r="K3170" i="6"/>
  <c r="K3167" i="6"/>
  <c r="K3162" i="6"/>
  <c r="K3159" i="6"/>
  <c r="K3154" i="6"/>
  <c r="K3151" i="6"/>
  <c r="K3146" i="6"/>
  <c r="K3143" i="6"/>
  <c r="K3138" i="6"/>
  <c r="K3135" i="6"/>
  <c r="K3130" i="6"/>
  <c r="K3127" i="6"/>
  <c r="K3122" i="6"/>
  <c r="K3119" i="6"/>
  <c r="K3114" i="6"/>
  <c r="K3111" i="6"/>
  <c r="K3106" i="6"/>
  <c r="K3103" i="6"/>
  <c r="K3098" i="6"/>
  <c r="K3095" i="6"/>
  <c r="K3090" i="6"/>
  <c r="K3087" i="6"/>
  <c r="K3082" i="6"/>
  <c r="K3079" i="6"/>
  <c r="K3074" i="6"/>
  <c r="K3071" i="6"/>
  <c r="K3066" i="6"/>
  <c r="K3063" i="6"/>
  <c r="K3058" i="6"/>
  <c r="K3055" i="6"/>
  <c r="K3050" i="6"/>
  <c r="K3047" i="6"/>
  <c r="K3042" i="6"/>
  <c r="K3039" i="6"/>
  <c r="K3034" i="6"/>
  <c r="K3031" i="6"/>
  <c r="K3026" i="6"/>
  <c r="K3023" i="6"/>
  <c r="K3018" i="6"/>
  <c r="K3015" i="6"/>
  <c r="K3010" i="6"/>
  <c r="K3007" i="6"/>
  <c r="K3002" i="6"/>
  <c r="K2999" i="6"/>
  <c r="K2994" i="6"/>
  <c r="K2991" i="6"/>
  <c r="K2986" i="6"/>
  <c r="K2983" i="6"/>
  <c r="K2978" i="6"/>
  <c r="K2975" i="6"/>
  <c r="K2970" i="6"/>
  <c r="K2967" i="6"/>
  <c r="K2962" i="6"/>
  <c r="K2959" i="6"/>
  <c r="K2954" i="6"/>
  <c r="K2951" i="6"/>
  <c r="K2946" i="6"/>
  <c r="K2943" i="6"/>
  <c r="K2938" i="6"/>
  <c r="K2935" i="6"/>
  <c r="K2930" i="6"/>
  <c r="K2927" i="6"/>
  <c r="K2922" i="6"/>
  <c r="K2919" i="6"/>
  <c r="K2914" i="6"/>
  <c r="K2911" i="6"/>
  <c r="K2906" i="6"/>
  <c r="K2903" i="6"/>
  <c r="K2898" i="6"/>
  <c r="K2895" i="6"/>
  <c r="K2890" i="6"/>
  <c r="K2887" i="6"/>
  <c r="K2882" i="6"/>
  <c r="K2879" i="6"/>
  <c r="K2874" i="6"/>
  <c r="K2871" i="6"/>
  <c r="K2866" i="6"/>
  <c r="K2863" i="6"/>
  <c r="K2858" i="6"/>
  <c r="K2855" i="6"/>
  <c r="K2850" i="6"/>
  <c r="K2847" i="6"/>
  <c r="K2842" i="6"/>
  <c r="K2839" i="6"/>
  <c r="K2834" i="6"/>
  <c r="K2831" i="6"/>
  <c r="K2826" i="6"/>
  <c r="K2823" i="6"/>
  <c r="K2818" i="6"/>
  <c r="K2815" i="6"/>
  <c r="K2810" i="6"/>
  <c r="K2807" i="6"/>
  <c r="K2802" i="6"/>
  <c r="K2799" i="6"/>
  <c r="K2794" i="6"/>
  <c r="K2791" i="6"/>
  <c r="K2786" i="6"/>
  <c r="K2783" i="6"/>
  <c r="K2778" i="6"/>
  <c r="K2775" i="6"/>
  <c r="K2770" i="6"/>
  <c r="K2767" i="6"/>
  <c r="K2762" i="6"/>
  <c r="K2759" i="6"/>
  <c r="K2754" i="6"/>
  <c r="K2751" i="6"/>
  <c r="K2746" i="6"/>
  <c r="K2743" i="6"/>
  <c r="K2738" i="6"/>
  <c r="K2735" i="6"/>
  <c r="K2730" i="6"/>
  <c r="K2727" i="6"/>
  <c r="K2722" i="6"/>
  <c r="K2719" i="6"/>
  <c r="K2714" i="6"/>
  <c r="K2711" i="6"/>
  <c r="K2706" i="6"/>
  <c r="K2703" i="6"/>
  <c r="K2697" i="6"/>
  <c r="K2694" i="6"/>
  <c r="K2689" i="6"/>
  <c r="K2686" i="6"/>
  <c r="K2681" i="6"/>
  <c r="K2678" i="6"/>
  <c r="K2673" i="6"/>
  <c r="K2670" i="6"/>
  <c r="K2665" i="6"/>
  <c r="K2662" i="6"/>
  <c r="K2657" i="6"/>
  <c r="K2654" i="6"/>
  <c r="K2649" i="6"/>
  <c r="K2646" i="6"/>
  <c r="K2641" i="6"/>
  <c r="K2638" i="6"/>
  <c r="K2633" i="6"/>
  <c r="K2630" i="6"/>
  <c r="K2625" i="6"/>
  <c r="K2622" i="6"/>
  <c r="K2617" i="6"/>
  <c r="K2614" i="6"/>
  <c r="K2609" i="6"/>
  <c r="K2606" i="6"/>
  <c r="K2601" i="6"/>
  <c r="K2598" i="6"/>
  <c r="K2593" i="6"/>
  <c r="K2590" i="6"/>
  <c r="K2585" i="6"/>
  <c r="K2582" i="6"/>
  <c r="K2577" i="6"/>
  <c r="K2574" i="6"/>
  <c r="K2569" i="6"/>
  <c r="K2566" i="6"/>
  <c r="K2561" i="6"/>
  <c r="K2558" i="6"/>
  <c r="K2553" i="6"/>
  <c r="K2550" i="6"/>
  <c r="K2545" i="6"/>
  <c r="K2542" i="6"/>
  <c r="K2537" i="6"/>
  <c r="K2534" i="6"/>
  <c r="K2529" i="6"/>
  <c r="K2526" i="6"/>
  <c r="K2521" i="6"/>
  <c r="K2518" i="6"/>
  <c r="K2513" i="6"/>
  <c r="K2510" i="6"/>
  <c r="K2505" i="6"/>
  <c r="K2502" i="6"/>
  <c r="K2497" i="6"/>
  <c r="K2494" i="6"/>
  <c r="K2489" i="6"/>
  <c r="K2486" i="6"/>
  <c r="K2481" i="6"/>
  <c r="K2478" i="6"/>
  <c r="K2473" i="6"/>
  <c r="K2470" i="6"/>
  <c r="K2465" i="6"/>
  <c r="K2462" i="6"/>
  <c r="K2457" i="6"/>
  <c r="K2454" i="6"/>
  <c r="K2449" i="6"/>
  <c r="K2446" i="6"/>
  <c r="K2441" i="6"/>
  <c r="K2438" i="6"/>
  <c r="K2433" i="6"/>
  <c r="K2430" i="6"/>
  <c r="K2425" i="6"/>
  <c r="K2422" i="6"/>
  <c r="K2417" i="6"/>
  <c r="K2414" i="6"/>
  <c r="K2409" i="6"/>
  <c r="K2406" i="6"/>
  <c r="K2401" i="6"/>
  <c r="K2398" i="6"/>
  <c r="K2393" i="6"/>
  <c r="K2390" i="6"/>
  <c r="K2385" i="6"/>
  <c r="K2382" i="6"/>
  <c r="K2377" i="6"/>
  <c r="K2374" i="6"/>
  <c r="K2369" i="6"/>
  <c r="K2366" i="6"/>
  <c r="K2361" i="6"/>
  <c r="K2358" i="6"/>
  <c r="K2353" i="6"/>
  <c r="K2350" i="6"/>
  <c r="K2345" i="6"/>
  <c r="K2342" i="6"/>
  <c r="K2337" i="6"/>
  <c r="K2334" i="6"/>
  <c r="K2329" i="6"/>
  <c r="K2326" i="6"/>
  <c r="K2321" i="6"/>
  <c r="K2318" i="6"/>
  <c r="K2313" i="6"/>
  <c r="K2310" i="6"/>
  <c r="K2305" i="6"/>
  <c r="K2302" i="6"/>
  <c r="K2297" i="6"/>
  <c r="K2294" i="6"/>
  <c r="K2289" i="6"/>
  <c r="K2286" i="6"/>
  <c r="K2281" i="6"/>
  <c r="K2278" i="6"/>
  <c r="K2273" i="6"/>
  <c r="K2270" i="6"/>
  <c r="K2265" i="6"/>
  <c r="K2262" i="6"/>
  <c r="K2257" i="6"/>
  <c r="K2254" i="6"/>
  <c r="K2249" i="6"/>
  <c r="K2246" i="6"/>
  <c r="K2241" i="6"/>
  <c r="K2238" i="6"/>
  <c r="K2233" i="6"/>
  <c r="K2230" i="6"/>
  <c r="K2225" i="6"/>
  <c r="K2222" i="6"/>
  <c r="K2217" i="6"/>
  <c r="K2214" i="6"/>
  <c r="K2209" i="6"/>
  <c r="K2206" i="6"/>
  <c r="K2201" i="6"/>
  <c r="K2198" i="6"/>
  <c r="K2193" i="6"/>
  <c r="K2190" i="6"/>
  <c r="K2185" i="6"/>
  <c r="K2182" i="6"/>
  <c r="K2177" i="6"/>
  <c r="K2174" i="6"/>
  <c r="K2169" i="6"/>
  <c r="K2166" i="6"/>
  <c r="K2161" i="6"/>
  <c r="K2158" i="6"/>
  <c r="K2153" i="6"/>
  <c r="K2150" i="6"/>
  <c r="K2145" i="6"/>
  <c r="K2142" i="6"/>
  <c r="K2137" i="6"/>
  <c r="K2134" i="6"/>
  <c r="K2129" i="6"/>
  <c r="K2126" i="6"/>
  <c r="K2121" i="6"/>
  <c r="K2118" i="6"/>
  <c r="K2113" i="6"/>
  <c r="K2110" i="6"/>
  <c r="K2105" i="6"/>
  <c r="K2102" i="6"/>
  <c r="K2097" i="6"/>
  <c r="K2094" i="6"/>
  <c r="K2089" i="6"/>
  <c r="K2086" i="6"/>
  <c r="K2081" i="6"/>
  <c r="K2078" i="6"/>
  <c r="K2073" i="6"/>
  <c r="K2070" i="6"/>
  <c r="K2065" i="6"/>
  <c r="K2062" i="6"/>
  <c r="K2057" i="6"/>
  <c r="K2054" i="6"/>
  <c r="K2049" i="6"/>
  <c r="K2046" i="6"/>
  <c r="K2041" i="6"/>
  <c r="K2038" i="6"/>
  <c r="K2033" i="6"/>
  <c r="K2030" i="6"/>
  <c r="K2025" i="6"/>
  <c r="K2022" i="6"/>
  <c r="K2017" i="6"/>
  <c r="K2014" i="6"/>
  <c r="K2009" i="6"/>
  <c r="K2006" i="6"/>
  <c r="K2001" i="6"/>
  <c r="K1998" i="6"/>
  <c r="K1993" i="6"/>
  <c r="K1990" i="6"/>
  <c r="K1985" i="6"/>
  <c r="K1982" i="6"/>
  <c r="K1977" i="6"/>
  <c r="K1974" i="6"/>
  <c r="K1969" i="6"/>
  <c r="K1966" i="6"/>
  <c r="K1961" i="6"/>
  <c r="K1958" i="6"/>
  <c r="K1953" i="6"/>
  <c r="K1950" i="6"/>
  <c r="K1945" i="6"/>
  <c r="K1942" i="6"/>
  <c r="K1937" i="6"/>
  <c r="K1934" i="6"/>
  <c r="K1929" i="6"/>
  <c r="K1926" i="6"/>
  <c r="K1921" i="6"/>
  <c r="K1918" i="6"/>
  <c r="K1913" i="6"/>
  <c r="K1910" i="6"/>
  <c r="K1905" i="6"/>
  <c r="K1902" i="6"/>
  <c r="K1897" i="6"/>
  <c r="K1894" i="6"/>
  <c r="K1889" i="6"/>
  <c r="K1886" i="6"/>
  <c r="K1881" i="6"/>
  <c r="K1878" i="6"/>
  <c r="K1873" i="6"/>
  <c r="K1870" i="6"/>
  <c r="K1865" i="6"/>
  <c r="K1862" i="6"/>
  <c r="K1857" i="6"/>
  <c r="K1854" i="6"/>
  <c r="K1849" i="6"/>
  <c r="K1846" i="6"/>
  <c r="K1841" i="6"/>
  <c r="K1838" i="6"/>
  <c r="K1833" i="6"/>
  <c r="K1830" i="6"/>
  <c r="K1825" i="6"/>
  <c r="K1822" i="6"/>
  <c r="K1817" i="6"/>
  <c r="K1814" i="6"/>
  <c r="K1809" i="6"/>
  <c r="K1806" i="6"/>
  <c r="K1801" i="6"/>
  <c r="K1798" i="6"/>
  <c r="K1793" i="6"/>
  <c r="K1790" i="6"/>
  <c r="K1785" i="6"/>
  <c r="K1782" i="6"/>
  <c r="K1777" i="6"/>
  <c r="K1774" i="6"/>
  <c r="K1769" i="6"/>
  <c r="K1766" i="6"/>
  <c r="K1761" i="6"/>
  <c r="K1758" i="6"/>
  <c r="K1753" i="6"/>
  <c r="K1750" i="6"/>
  <c r="K1745" i="6"/>
  <c r="K1742" i="6"/>
  <c r="K1737" i="6"/>
  <c r="K1734" i="6"/>
  <c r="K1729" i="6"/>
  <c r="K1726" i="6"/>
  <c r="K1721" i="6"/>
  <c r="K1718" i="6"/>
  <c r="K1713" i="6"/>
  <c r="K1710" i="6"/>
  <c r="K1705" i="6"/>
  <c r="K1702" i="6"/>
  <c r="K1697" i="6"/>
  <c r="K1694" i="6"/>
  <c r="K1689" i="6"/>
  <c r="K1686" i="6"/>
  <c r="K1681" i="6"/>
  <c r="K1678" i="6"/>
  <c r="K1673" i="6"/>
  <c r="K1670" i="6"/>
  <c r="K1665" i="6"/>
  <c r="K1662" i="6"/>
  <c r="K1657" i="6"/>
  <c r="K1654" i="6"/>
  <c r="K1649" i="6"/>
  <c r="K1646" i="6"/>
  <c r="K1641" i="6"/>
  <c r="K1638" i="6"/>
  <c r="K1633" i="6"/>
  <c r="K1630" i="6"/>
  <c r="K1625" i="6"/>
  <c r="K1622" i="6"/>
  <c r="K1617" i="6"/>
  <c r="K1614" i="6"/>
  <c r="K1609" i="6"/>
  <c r="K1606" i="6"/>
  <c r="K1601" i="6"/>
  <c r="K1598" i="6"/>
  <c r="K1593" i="6"/>
  <c r="K1590" i="6"/>
  <c r="K1585" i="6"/>
  <c r="K1582" i="6"/>
  <c r="K1577" i="6"/>
  <c r="K1574" i="6"/>
  <c r="K1569" i="6"/>
  <c r="K1566" i="6"/>
  <c r="K1561" i="6"/>
  <c r="K1558" i="6"/>
  <c r="K1553" i="6"/>
  <c r="K1550" i="6"/>
  <c r="K1545" i="6"/>
  <c r="K1542" i="6"/>
  <c r="K1534" i="6"/>
  <c r="K1529" i="6"/>
  <c r="K1526" i="6"/>
  <c r="K1521" i="6"/>
  <c r="K1518" i="6"/>
  <c r="K1513" i="6"/>
  <c r="K1510" i="6"/>
  <c r="K1505" i="6"/>
  <c r="K1502" i="6"/>
  <c r="K1497" i="6"/>
  <c r="K1494" i="6"/>
  <c r="K1489" i="6"/>
  <c r="K1486" i="6"/>
  <c r="K1481" i="6"/>
  <c r="K1478" i="6"/>
  <c r="K1473" i="6"/>
  <c r="K1470" i="6"/>
  <c r="K1465" i="6"/>
  <c r="K1462" i="6"/>
  <c r="K1457" i="6"/>
  <c r="K1454" i="6"/>
  <c r="K1449" i="6"/>
  <c r="K1446" i="6"/>
  <c r="K1441" i="6"/>
  <c r="K1438" i="6"/>
  <c r="K1433" i="6"/>
  <c r="K1429" i="6"/>
  <c r="K1424" i="6"/>
  <c r="K1421" i="6"/>
  <c r="K1416" i="6"/>
  <c r="K1413" i="6"/>
  <c r="K1408" i="6"/>
  <c r="K1405" i="6"/>
  <c r="K1400" i="6"/>
  <c r="K1397" i="6"/>
  <c r="K1392" i="6"/>
  <c r="K1389" i="6"/>
  <c r="K1384" i="6"/>
  <c r="K1381" i="6"/>
  <c r="K1376" i="6"/>
  <c r="K1373" i="6"/>
  <c r="K1368" i="6"/>
  <c r="K1365" i="6"/>
  <c r="K1360" i="6"/>
  <c r="K1357" i="6"/>
  <c r="K1352" i="6"/>
  <c r="K1349" i="6"/>
  <c r="K1344" i="6"/>
  <c r="K1341" i="6"/>
  <c r="K1336" i="6"/>
  <c r="K1333" i="6"/>
  <c r="K1328" i="6"/>
  <c r="K1325" i="6"/>
  <c r="K1320" i="6"/>
  <c r="K1317" i="6"/>
  <c r="K1312" i="6"/>
  <c r="K1309" i="6"/>
  <c r="K1304" i="6"/>
  <c r="K1301" i="6"/>
  <c r="K1296" i="6"/>
  <c r="K1293" i="6"/>
  <c r="K1288" i="6"/>
  <c r="K1285" i="6"/>
  <c r="K1277" i="6"/>
  <c r="K1272" i="6"/>
  <c r="K1269" i="6"/>
  <c r="K1264" i="6"/>
  <c r="K1261" i="6"/>
  <c r="K1256" i="6"/>
  <c r="K1253" i="6"/>
  <c r="K1248" i="6"/>
  <c r="K1245" i="6"/>
  <c r="K1240" i="6"/>
  <c r="K1237" i="6"/>
  <c r="K1232" i="6"/>
  <c r="K1229" i="6"/>
  <c r="K1224" i="6"/>
  <c r="K1221" i="6"/>
  <c r="K1213" i="6"/>
  <c r="K1208" i="6"/>
  <c r="K1205" i="6"/>
  <c r="K1200" i="6"/>
  <c r="K1197" i="6"/>
  <c r="K1192" i="6"/>
  <c r="K1189" i="6"/>
  <c r="K1184" i="6"/>
  <c r="K1181" i="6"/>
  <c r="K1176" i="6"/>
  <c r="K1173" i="6"/>
  <c r="K1168" i="6"/>
  <c r="K1165" i="6"/>
  <c r="K1160" i="6"/>
  <c r="K1157" i="6"/>
  <c r="K1152" i="6"/>
  <c r="K1149" i="6"/>
  <c r="K1144" i="6"/>
  <c r="K1141" i="6"/>
  <c r="K1136" i="6"/>
  <c r="K1133" i="6"/>
  <c r="K1128" i="6"/>
  <c r="K1125" i="6"/>
  <c r="K1120" i="6"/>
  <c r="K1117" i="6"/>
  <c r="K1112" i="6"/>
  <c r="K1109" i="6"/>
  <c r="K1104" i="6"/>
  <c r="K1101" i="6"/>
  <c r="K1096" i="6"/>
  <c r="K1093" i="6"/>
  <c r="K1088" i="6"/>
  <c r="K1085" i="6"/>
  <c r="K1080" i="6"/>
  <c r="K1077" i="6"/>
  <c r="K1072" i="6"/>
  <c r="K1069" i="6"/>
  <c r="K1064" i="6"/>
  <c r="K1061" i="6"/>
  <c r="K1056" i="6"/>
  <c r="K1053" i="6"/>
  <c r="K1048" i="6"/>
  <c r="K1045" i="6"/>
  <c r="K1040" i="6"/>
  <c r="K1037" i="6"/>
  <c r="K1032" i="6"/>
  <c r="K1029" i="6"/>
  <c r="K1024" i="6"/>
  <c r="K1021" i="6"/>
  <c r="K1016" i="6"/>
  <c r="K1013" i="6"/>
  <c r="K1008" i="6"/>
  <c r="K1005" i="6"/>
  <c r="K999" i="6"/>
  <c r="K995" i="6"/>
  <c r="K987" i="6"/>
  <c r="K983" i="6"/>
  <c r="K979" i="6"/>
  <c r="K971" i="6"/>
  <c r="K1002" i="6"/>
  <c r="K998" i="6"/>
  <c r="K994" i="6"/>
  <c r="K990" i="6"/>
  <c r="K986" i="6"/>
  <c r="K982" i="6"/>
  <c r="K978" i="6"/>
  <c r="K974" i="6"/>
  <c r="K970" i="6"/>
  <c r="K966" i="6"/>
  <c r="K962" i="6"/>
  <c r="K958" i="6"/>
  <c r="K954" i="6"/>
  <c r="K950" i="6"/>
  <c r="K946" i="6"/>
  <c r="K942" i="6"/>
  <c r="K938" i="6"/>
  <c r="K934" i="6"/>
  <c r="K930" i="6"/>
  <c r="K926" i="6"/>
  <c r="K922" i="6"/>
  <c r="K918" i="6"/>
  <c r="K914" i="6"/>
  <c r="K910" i="6"/>
  <c r="K906" i="6"/>
  <c r="K902" i="6"/>
  <c r="K898" i="6"/>
  <c r="K894" i="6"/>
  <c r="K890" i="6"/>
  <c r="K886" i="6"/>
  <c r="K882" i="6"/>
  <c r="K878" i="6"/>
  <c r="K874" i="6"/>
  <c r="K870" i="6"/>
  <c r="K866" i="6"/>
  <c r="K862" i="6"/>
  <c r="K858" i="6"/>
  <c r="K854" i="6"/>
  <c r="K850" i="6"/>
  <c r="K846" i="6"/>
  <c r="K842" i="6"/>
  <c r="K838" i="6"/>
  <c r="K834" i="6"/>
  <c r="K830" i="6"/>
  <c r="K826" i="6"/>
  <c r="K822" i="6"/>
  <c r="K818" i="6"/>
  <c r="K814" i="6"/>
  <c r="K810" i="6"/>
  <c r="K806" i="6"/>
  <c r="K802" i="6"/>
  <c r="K798" i="6"/>
  <c r="K794" i="6"/>
  <c r="K790" i="6"/>
  <c r="K786" i="6"/>
  <c r="K782" i="6"/>
  <c r="K778" i="6"/>
  <c r="K774" i="6"/>
  <c r="K770" i="6"/>
  <c r="K766" i="6"/>
  <c r="K762" i="6"/>
  <c r="K758" i="6"/>
  <c r="K754" i="6"/>
  <c r="K750" i="6"/>
  <c r="K746" i="6"/>
  <c r="K742" i="6"/>
  <c r="K738" i="6"/>
  <c r="K734" i="6"/>
  <c r="K730" i="6"/>
  <c r="K726" i="6"/>
  <c r="K722" i="6"/>
  <c r="K718" i="6"/>
  <c r="K714" i="6"/>
  <c r="K710" i="6"/>
  <c r="K706" i="6"/>
  <c r="K702" i="6"/>
  <c r="K698" i="6"/>
  <c r="K694" i="6"/>
  <c r="K690" i="6"/>
  <c r="K686" i="6"/>
  <c r="K682" i="6"/>
  <c r="K678" i="6"/>
  <c r="K674" i="6"/>
  <c r="K670" i="6"/>
  <c r="K666" i="6"/>
  <c r="K662" i="6"/>
  <c r="K658" i="6"/>
  <c r="K654" i="6"/>
  <c r="K650" i="6"/>
  <c r="K646" i="6"/>
  <c r="K642" i="6"/>
  <c r="K638" i="6"/>
  <c r="K634" i="6"/>
  <c r="K630" i="6"/>
  <c r="K626" i="6"/>
  <c r="K618" i="6"/>
  <c r="K614" i="6"/>
  <c r="K610" i="6"/>
  <c r="K606" i="6"/>
  <c r="K602" i="6"/>
  <c r="K598" i="6"/>
  <c r="K594" i="6"/>
  <c r="K590" i="6"/>
  <c r="K586" i="6"/>
  <c r="K582" i="6"/>
  <c r="K578" i="6"/>
  <c r="K574" i="6"/>
  <c r="K570" i="6"/>
  <c r="K566" i="6"/>
  <c r="K562" i="6"/>
  <c r="K558" i="6"/>
  <c r="K554" i="6"/>
  <c r="K550" i="6"/>
  <c r="K546" i="6"/>
  <c r="K542" i="6"/>
  <c r="K538" i="6"/>
  <c r="K534" i="6"/>
  <c r="K530" i="6"/>
  <c r="K526" i="6"/>
  <c r="K522" i="6"/>
  <c r="K518" i="6"/>
  <c r="K514" i="6"/>
  <c r="K510" i="6"/>
  <c r="K506" i="6"/>
  <c r="K502" i="6"/>
  <c r="K498" i="6"/>
  <c r="K494" i="6"/>
  <c r="K490" i="6"/>
  <c r="K486" i="6"/>
  <c r="K482" i="6"/>
  <c r="K478" i="6"/>
  <c r="K474" i="6"/>
  <c r="K470" i="6"/>
  <c r="K466" i="6"/>
  <c r="K462" i="6"/>
  <c r="K458" i="6"/>
  <c r="K454" i="6"/>
  <c r="K450" i="6"/>
  <c r="K446" i="6"/>
  <c r="K442" i="6"/>
  <c r="K434" i="6"/>
  <c r="K430" i="6"/>
  <c r="K426" i="6"/>
  <c r="K422" i="6"/>
  <c r="K418" i="6"/>
  <c r="K410" i="6"/>
  <c r="K406" i="6"/>
  <c r="K402" i="6"/>
  <c r="K398" i="6"/>
  <c r="K394" i="6"/>
  <c r="K390" i="6"/>
  <c r="K386" i="6"/>
  <c r="K378" i="6"/>
  <c r="K374" i="6"/>
  <c r="K370" i="6"/>
  <c r="K362" i="6"/>
  <c r="K354" i="6"/>
  <c r="K350" i="6"/>
  <c r="K346" i="6"/>
  <c r="K342" i="6"/>
  <c r="K338" i="6"/>
  <c r="K334" i="6"/>
  <c r="K330" i="6"/>
  <c r="K322" i="6"/>
  <c r="K318" i="6"/>
  <c r="K314" i="6"/>
  <c r="K310" i="6"/>
  <c r="K969" i="6"/>
  <c r="K965" i="6"/>
  <c r="K961" i="6"/>
  <c r="K953" i="6"/>
  <c r="K949" i="6"/>
  <c r="K945" i="6"/>
  <c r="K937" i="6"/>
  <c r="K933" i="6"/>
  <c r="K929" i="6"/>
  <c r="K921" i="6"/>
  <c r="K917" i="6"/>
  <c r="K905" i="6"/>
  <c r="K901" i="6"/>
  <c r="K897" i="6"/>
  <c r="K889" i="6"/>
  <c r="K885" i="6"/>
  <c r="K881" i="6"/>
  <c r="K873" i="6"/>
  <c r="K869" i="6"/>
  <c r="K865" i="6"/>
  <c r="K857" i="6"/>
  <c r="K853" i="6"/>
  <c r="K841" i="6"/>
  <c r="K837" i="6"/>
  <c r="K833" i="6"/>
  <c r="K825" i="6"/>
  <c r="K821" i="6"/>
  <c r="K817" i="6"/>
  <c r="K809" i="6"/>
  <c r="K805" i="6"/>
  <c r="K801" i="6"/>
  <c r="K793" i="6"/>
  <c r="K789" i="6"/>
  <c r="K777" i="6"/>
  <c r="K773" i="6"/>
  <c r="K769" i="6"/>
  <c r="K761" i="6"/>
  <c r="K757" i="6"/>
  <c r="K753" i="6"/>
  <c r="K745" i="6"/>
  <c r="K741" i="6"/>
  <c r="K737" i="6"/>
  <c r="K729" i="6"/>
  <c r="K725" i="6"/>
  <c r="K713" i="6"/>
  <c r="K709" i="6"/>
  <c r="K705" i="6"/>
  <c r="K697" i="6"/>
  <c r="K693" i="6"/>
  <c r="K689" i="6"/>
  <c r="K681" i="6"/>
  <c r="K677" i="6"/>
  <c r="K673" i="6"/>
  <c r="K665" i="6"/>
  <c r="K661" i="6"/>
  <c r="K649" i="6"/>
  <c r="K645" i="6"/>
  <c r="K641" i="6"/>
  <c r="K633" i="6"/>
  <c r="K629" i="6"/>
  <c r="K625" i="6"/>
  <c r="K617" i="6"/>
  <c r="K613" i="6"/>
  <c r="K609" i="6"/>
  <c r="K601" i="6"/>
  <c r="K597" i="6"/>
  <c r="K585" i="6"/>
  <c r="K581" i="6"/>
  <c r="K569" i="6"/>
  <c r="K561" i="6"/>
  <c r="K553" i="6"/>
  <c r="K549" i="6"/>
  <c r="K537" i="6"/>
  <c r="K533" i="6"/>
  <c r="K529" i="6"/>
  <c r="K521" i="6"/>
  <c r="K517" i="6"/>
  <c r="K513" i="6"/>
  <c r="K505" i="6"/>
  <c r="K489" i="6"/>
  <c r="K485" i="6"/>
  <c r="K473" i="6"/>
  <c r="K457" i="6"/>
  <c r="K453" i="6"/>
  <c r="K441" i="6"/>
  <c r="K425" i="6"/>
  <c r="K421" i="6"/>
  <c r="K409" i="6"/>
  <c r="K393" i="6"/>
  <c r="K389" i="6"/>
  <c r="K377" i="6"/>
  <c r="K361" i="6"/>
  <c r="K357" i="6"/>
  <c r="K345" i="6"/>
  <c r="K329" i="6"/>
  <c r="K325" i="6"/>
  <c r="K313" i="6"/>
  <c r="K888" i="6"/>
  <c r="K884" i="6"/>
  <c r="K880" i="6"/>
  <c r="K876" i="6"/>
  <c r="K872" i="6"/>
  <c r="K868" i="6"/>
  <c r="K864" i="6"/>
  <c r="K860" i="6"/>
  <c r="K856" i="6"/>
  <c r="K852" i="6"/>
  <c r="K848" i="6"/>
  <c r="K844" i="6"/>
  <c r="K840" i="6"/>
  <c r="K836" i="6"/>
  <c r="K832" i="6"/>
  <c r="K828" i="6"/>
  <c r="K824" i="6"/>
  <c r="K820" i="6"/>
  <c r="K816" i="6"/>
  <c r="K812" i="6"/>
  <c r="K808" i="6"/>
  <c r="K804" i="6"/>
  <c r="K800" i="6"/>
  <c r="K796" i="6"/>
  <c r="K792" i="6"/>
  <c r="K788" i="6"/>
  <c r="K784" i="6"/>
  <c r="K780" i="6"/>
  <c r="K776" i="6"/>
  <c r="K772" i="6"/>
  <c r="K768" i="6"/>
  <c r="K764" i="6"/>
  <c r="K760" i="6"/>
  <c r="K756" i="6"/>
  <c r="K752" i="6"/>
  <c r="K748" i="6"/>
  <c r="K744" i="6"/>
  <c r="K740" i="6"/>
  <c r="K736" i="6"/>
  <c r="K732" i="6"/>
  <c r="K728" i="6"/>
  <c r="K724" i="6"/>
  <c r="K720" i="6"/>
  <c r="K716" i="6"/>
  <c r="K712" i="6"/>
  <c r="K708" i="6"/>
  <c r="K704" i="6"/>
  <c r="K700" i="6"/>
  <c r="K696" i="6"/>
  <c r="K692" i="6"/>
  <c r="K688" i="6"/>
  <c r="K684" i="6"/>
  <c r="K680" i="6"/>
  <c r="K676" i="6"/>
  <c r="K672" i="6"/>
  <c r="K668" i="6"/>
  <c r="K664" i="6"/>
  <c r="K660" i="6"/>
  <c r="K656" i="6"/>
  <c r="K652" i="6"/>
  <c r="K648" i="6"/>
  <c r="K644" i="6"/>
  <c r="K640" i="6"/>
  <c r="K636" i="6"/>
  <c r="K632" i="6"/>
  <c r="K628" i="6"/>
  <c r="K624" i="6"/>
  <c r="K620" i="6"/>
  <c r="K616" i="6"/>
  <c r="K612" i="6"/>
  <c r="K608" i="6"/>
  <c r="K604" i="6"/>
  <c r="K600" i="6"/>
  <c r="K596" i="6"/>
  <c r="K592" i="6"/>
  <c r="K588" i="6"/>
  <c r="K584" i="6"/>
  <c r="K580" i="6"/>
  <c r="K576" i="6"/>
  <c r="K568" i="6"/>
  <c r="K564" i="6"/>
  <c r="K560" i="6"/>
  <c r="K552" i="6"/>
  <c r="K548" i="6"/>
  <c r="K544" i="6"/>
  <c r="K536" i="6"/>
  <c r="K532" i="6"/>
  <c r="K528" i="6"/>
  <c r="K520" i="6"/>
  <c r="K516" i="6"/>
  <c r="K512" i="6"/>
  <c r="K504" i="6"/>
  <c r="K500" i="6"/>
  <c r="K496" i="6"/>
  <c r="K488" i="6"/>
  <c r="K484" i="6"/>
  <c r="K480" i="6"/>
  <c r="K472" i="6"/>
  <c r="K468" i="6"/>
  <c r="K464" i="6"/>
  <c r="K456" i="6"/>
  <c r="K452" i="6"/>
  <c r="K448" i="6"/>
  <c r="K440" i="6"/>
  <c r="K436" i="6"/>
  <c r="K432" i="6"/>
  <c r="K424" i="6"/>
  <c r="K420" i="6"/>
  <c r="K416" i="6"/>
  <c r="K408" i="6"/>
  <c r="K404" i="6"/>
  <c r="K400" i="6"/>
  <c r="K392" i="6"/>
  <c r="K388" i="6"/>
  <c r="K384" i="6"/>
  <c r="K376" i="6"/>
  <c r="K372" i="6"/>
  <c r="K368" i="6"/>
  <c r="K360" i="6"/>
  <c r="K356" i="6"/>
  <c r="K352" i="6"/>
  <c r="K344" i="6"/>
  <c r="K340" i="6"/>
  <c r="K336" i="6"/>
  <c r="K328" i="6"/>
  <c r="K324" i="6"/>
  <c r="K320" i="6"/>
  <c r="K312" i="6"/>
  <c r="K308" i="6"/>
  <c r="K967" i="6"/>
  <c r="K963" i="6"/>
  <c r="K955" i="6"/>
  <c r="K951" i="6"/>
  <c r="K947" i="6"/>
  <c r="K939" i="6"/>
  <c r="K935" i="6"/>
  <c r="K931" i="6"/>
  <c r="K923" i="6"/>
  <c r="K919" i="6"/>
  <c r="K915" i="6"/>
  <c r="K907" i="6"/>
  <c r="K903" i="6"/>
  <c r="K899" i="6"/>
  <c r="K891" i="6"/>
  <c r="K887" i="6"/>
  <c r="K883" i="6"/>
  <c r="K875" i="6"/>
  <c r="K871" i="6"/>
  <c r="K867" i="6"/>
  <c r="K859" i="6"/>
  <c r="K855" i="6"/>
  <c r="K851" i="6"/>
  <c r="K843" i="6"/>
  <c r="K839" i="6"/>
  <c r="K835" i="6"/>
  <c r="K827" i="6"/>
  <c r="K823" i="6"/>
  <c r="K819" i="6"/>
  <c r="K811" i="6"/>
  <c r="K807" i="6"/>
  <c r="K803" i="6"/>
  <c r="K795" i="6"/>
  <c r="K791" i="6"/>
  <c r="K787" i="6"/>
  <c r="K779" i="6"/>
  <c r="K775" i="6"/>
  <c r="K771" i="6"/>
  <c r="K763" i="6"/>
  <c r="K759" i="6"/>
  <c r="K755" i="6"/>
  <c r="K747" i="6"/>
  <c r="K743" i="6"/>
  <c r="K739" i="6"/>
  <c r="K731" i="6"/>
  <c r="K727" i="6"/>
  <c r="K723" i="6"/>
  <c r="K715" i="6"/>
  <c r="K711" i="6"/>
  <c r="K707" i="6"/>
  <c r="K699" i="6"/>
  <c r="K695" i="6"/>
  <c r="K691" i="6"/>
  <c r="K683" i="6"/>
  <c r="K679" i="6"/>
  <c r="K675" i="6"/>
  <c r="K667" i="6"/>
  <c r="K663" i="6"/>
  <c r="K659" i="6"/>
  <c r="K651" i="6"/>
  <c r="K647" i="6"/>
  <c r="K643" i="6"/>
  <c r="K635" i="6"/>
  <c r="K631" i="6"/>
  <c r="K627" i="6"/>
  <c r="K619" i="6"/>
  <c r="K615" i="6"/>
  <c r="K611" i="6"/>
  <c r="K603" i="6"/>
  <c r="K599" i="6"/>
  <c r="K595" i="6"/>
  <c r="K587" i="6"/>
  <c r="K583" i="6"/>
  <c r="K579" i="6"/>
  <c r="K571" i="6"/>
  <c r="K567" i="6"/>
  <c r="K563" i="6"/>
  <c r="K555" i="6"/>
  <c r="K551" i="6"/>
  <c r="K547" i="6"/>
  <c r="K539" i="6"/>
  <c r="K535" i="6"/>
  <c r="K531" i="6"/>
  <c r="K523" i="6"/>
  <c r="K519" i="6"/>
  <c r="K515" i="6"/>
  <c r="K507" i="6"/>
  <c r="K503" i="6"/>
  <c r="K499" i="6"/>
  <c r="K491" i="6"/>
  <c r="K487" i="6"/>
  <c r="K483" i="6"/>
  <c r="K475" i="6"/>
  <c r="K471" i="6"/>
  <c r="K467" i="6"/>
  <c r="K459" i="6"/>
  <c r="K455" i="6"/>
  <c r="K451" i="6"/>
  <c r="K443" i="6"/>
  <c r="K439" i="6"/>
  <c r="K435" i="6"/>
  <c r="K399" i="6"/>
  <c r="K383" i="6"/>
  <c r="K319" i="6"/>
  <c r="I21" i="4"/>
  <c r="M21" i="4"/>
  <c r="K34" i="4"/>
  <c r="M34" i="4"/>
  <c r="I34" i="4"/>
  <c r="I68" i="4"/>
  <c r="K68" i="4"/>
  <c r="M68" i="4"/>
  <c r="I100" i="4"/>
  <c r="K100" i="4"/>
  <c r="M100" i="4"/>
  <c r="K2" i="4"/>
  <c r="M2" i="4"/>
  <c r="I2" i="4"/>
  <c r="K26" i="4"/>
  <c r="M26" i="4"/>
  <c r="I26" i="4"/>
  <c r="I52" i="4"/>
  <c r="K52" i="4"/>
  <c r="M52" i="4"/>
  <c r="I84" i="4"/>
  <c r="K84" i="4"/>
  <c r="M84" i="4"/>
  <c r="K21" i="4"/>
  <c r="I29" i="4"/>
  <c r="M29" i="4"/>
  <c r="K29" i="4"/>
  <c r="I5" i="4"/>
  <c r="M5" i="4"/>
  <c r="K10" i="4"/>
  <c r="M10" i="4"/>
  <c r="I10" i="4"/>
  <c r="I37" i="4"/>
  <c r="M37" i="4"/>
  <c r="I44" i="4"/>
  <c r="K44" i="4"/>
  <c r="M46" i="4"/>
  <c r="I46" i="4"/>
  <c r="K46" i="4"/>
  <c r="M54" i="4"/>
  <c r="I54" i="4"/>
  <c r="K54" i="4"/>
  <c r="I60" i="4"/>
  <c r="K60" i="4"/>
  <c r="M62" i="4"/>
  <c r="I62" i="4"/>
  <c r="K62" i="4"/>
  <c r="M70" i="4"/>
  <c r="I70" i="4"/>
  <c r="K70" i="4"/>
  <c r="I76" i="4"/>
  <c r="K76" i="4"/>
  <c r="M78" i="4"/>
  <c r="I78" i="4"/>
  <c r="K78" i="4"/>
  <c r="M86" i="4"/>
  <c r="I86" i="4"/>
  <c r="K86" i="4"/>
  <c r="I92" i="4"/>
  <c r="K92" i="4"/>
  <c r="M94" i="4"/>
  <c r="I94" i="4"/>
  <c r="K94" i="4"/>
  <c r="M102" i="4"/>
  <c r="I102" i="4"/>
  <c r="K102" i="4"/>
  <c r="I108" i="4"/>
  <c r="K108" i="4"/>
  <c r="M110" i="4"/>
  <c r="I110" i="4"/>
  <c r="K110" i="4"/>
  <c r="M118" i="4"/>
  <c r="I118" i="4"/>
  <c r="K118" i="4"/>
  <c r="I124" i="4"/>
  <c r="K124" i="4"/>
  <c r="M126" i="4"/>
  <c r="I126" i="4"/>
  <c r="K126" i="4"/>
  <c r="M134" i="4"/>
  <c r="I134" i="4"/>
  <c r="K134" i="4"/>
  <c r="I140" i="4"/>
  <c r="K140" i="4"/>
  <c r="M142" i="4"/>
  <c r="I142" i="4"/>
  <c r="K142" i="4"/>
  <c r="M150" i="4"/>
  <c r="I150" i="4"/>
  <c r="K150" i="4"/>
  <c r="I156" i="4"/>
  <c r="K156" i="4"/>
  <c r="M158" i="4"/>
  <c r="I158" i="4"/>
  <c r="K158" i="4"/>
  <c r="K209" i="4"/>
  <c r="I209" i="4"/>
  <c r="M209" i="4"/>
  <c r="K273" i="4"/>
  <c r="I273" i="4"/>
  <c r="M273" i="4"/>
  <c r="I116" i="4"/>
  <c r="K116" i="4"/>
  <c r="M116" i="4"/>
  <c r="I132" i="4"/>
  <c r="K132" i="4"/>
  <c r="M132" i="4"/>
  <c r="I148" i="4"/>
  <c r="K148" i="4"/>
  <c r="M148" i="4"/>
  <c r="K177" i="4"/>
  <c r="I177" i="4"/>
  <c r="M177" i="4"/>
  <c r="K225" i="4"/>
  <c r="I225" i="4"/>
  <c r="M225" i="4"/>
  <c r="K289" i="4"/>
  <c r="I289" i="4"/>
  <c r="M289" i="4"/>
  <c r="K241" i="4"/>
  <c r="I241" i="4"/>
  <c r="M241" i="4"/>
  <c r="K5" i="4"/>
  <c r="I13" i="4"/>
  <c r="O13" i="4" s="1"/>
  <c r="M13" i="4"/>
  <c r="K18" i="4"/>
  <c r="M18" i="4"/>
  <c r="I18" i="4"/>
  <c r="K37" i="4"/>
  <c r="M44" i="4"/>
  <c r="K49" i="4"/>
  <c r="I49" i="4"/>
  <c r="M60" i="4"/>
  <c r="K65" i="4"/>
  <c r="I65" i="4"/>
  <c r="M76" i="4"/>
  <c r="K81" i="4"/>
  <c r="I81" i="4"/>
  <c r="M92" i="4"/>
  <c r="K97" i="4"/>
  <c r="I97" i="4"/>
  <c r="M108" i="4"/>
  <c r="K113" i="4"/>
  <c r="I113" i="4"/>
  <c r="M124" i="4"/>
  <c r="K129" i="4"/>
  <c r="I129" i="4"/>
  <c r="M140" i="4"/>
  <c r="K145" i="4"/>
  <c r="I145" i="4"/>
  <c r="M156" i="4"/>
  <c r="K161" i="4"/>
  <c r="I161" i="4"/>
  <c r="I172" i="4"/>
  <c r="K172" i="4"/>
  <c r="M174" i="4"/>
  <c r="I174" i="4"/>
  <c r="K174" i="4"/>
  <c r="K193" i="4"/>
  <c r="I193" i="4"/>
  <c r="M193" i="4"/>
  <c r="K257" i="4"/>
  <c r="I257" i="4"/>
  <c r="M257" i="4"/>
  <c r="I188" i="4"/>
  <c r="K188" i="4"/>
  <c r="M190" i="4"/>
  <c r="I190" i="4"/>
  <c r="K190" i="4"/>
  <c r="I204" i="4"/>
  <c r="K204" i="4"/>
  <c r="M206" i="4"/>
  <c r="I206" i="4"/>
  <c r="K206" i="4"/>
  <c r="I220" i="4"/>
  <c r="K220" i="4"/>
  <c r="M222" i="4"/>
  <c r="I222" i="4"/>
  <c r="K222" i="4"/>
  <c r="I236" i="4"/>
  <c r="O236" i="4" s="1"/>
  <c r="K236" i="4"/>
  <c r="M238" i="4"/>
  <c r="I238" i="4"/>
  <c r="K238" i="4"/>
  <c r="I252" i="4"/>
  <c r="K252" i="4"/>
  <c r="M254" i="4"/>
  <c r="I254" i="4"/>
  <c r="K254" i="4"/>
  <c r="I268" i="4"/>
  <c r="K268" i="4"/>
  <c r="M270" i="4"/>
  <c r="I270" i="4"/>
  <c r="K270" i="4"/>
  <c r="I284" i="4"/>
  <c r="K284" i="4"/>
  <c r="M286" i="4"/>
  <c r="I286" i="4"/>
  <c r="K286" i="4"/>
  <c r="I300" i="4"/>
  <c r="O300" i="4" s="1"/>
  <c r="K300" i="4"/>
  <c r="M302" i="4"/>
  <c r="I302" i="4"/>
  <c r="K302" i="4"/>
  <c r="I304" i="4"/>
  <c r="K304" i="4"/>
  <c r="M304" i="4"/>
  <c r="M306" i="4"/>
  <c r="I306" i="4"/>
  <c r="K306" i="4"/>
  <c r="M314" i="4"/>
  <c r="I314" i="4"/>
  <c r="K314" i="4"/>
  <c r="I320" i="4"/>
  <c r="K320" i="4"/>
  <c r="M320" i="4"/>
  <c r="K6" i="4"/>
  <c r="M6" i="4"/>
  <c r="I6" i="4"/>
  <c r="I9" i="4"/>
  <c r="O9" i="4" s="1"/>
  <c r="M9" i="4"/>
  <c r="K14" i="4"/>
  <c r="M14" i="4"/>
  <c r="I14" i="4"/>
  <c r="I17" i="4"/>
  <c r="M17" i="4"/>
  <c r="K22" i="4"/>
  <c r="M22" i="4"/>
  <c r="I22" i="4"/>
  <c r="I25" i="4"/>
  <c r="M25" i="4"/>
  <c r="K30" i="4"/>
  <c r="M30" i="4"/>
  <c r="I30" i="4"/>
  <c r="I33" i="4"/>
  <c r="O33" i="4" s="1"/>
  <c r="M33" i="4"/>
  <c r="K38" i="4"/>
  <c r="M38" i="4"/>
  <c r="I38" i="4"/>
  <c r="I41" i="4"/>
  <c r="O41" i="4" s="1"/>
  <c r="M41" i="4"/>
  <c r="K57" i="4"/>
  <c r="I57" i="4"/>
  <c r="K73" i="4"/>
  <c r="I73" i="4"/>
  <c r="K89" i="4"/>
  <c r="I89" i="4"/>
  <c r="K105" i="4"/>
  <c r="I105" i="4"/>
  <c r="K121" i="4"/>
  <c r="I121" i="4"/>
  <c r="K137" i="4"/>
  <c r="I137" i="4"/>
  <c r="K153" i="4"/>
  <c r="I153" i="4"/>
  <c r="K169" i="4"/>
  <c r="I169" i="4"/>
  <c r="K185" i="4"/>
  <c r="I185" i="4"/>
  <c r="K201" i="4"/>
  <c r="I201" i="4"/>
  <c r="K217" i="4"/>
  <c r="I217" i="4"/>
  <c r="K233" i="4"/>
  <c r="I233" i="4"/>
  <c r="K249" i="4"/>
  <c r="I249" i="4"/>
  <c r="K265" i="4"/>
  <c r="I265" i="4"/>
  <c r="K281" i="4"/>
  <c r="I281" i="4"/>
  <c r="K297" i="4"/>
  <c r="I297" i="4"/>
  <c r="I312" i="4"/>
  <c r="K312" i="4"/>
  <c r="M312" i="4"/>
  <c r="I164" i="4"/>
  <c r="K164" i="4"/>
  <c r="M166" i="4"/>
  <c r="I166" i="4"/>
  <c r="K166" i="4"/>
  <c r="I180" i="4"/>
  <c r="K180" i="4"/>
  <c r="M182" i="4"/>
  <c r="I182" i="4"/>
  <c r="K182" i="4"/>
  <c r="I196" i="4"/>
  <c r="K196" i="4"/>
  <c r="M198" i="4"/>
  <c r="I198" i="4"/>
  <c r="K198" i="4"/>
  <c r="I212" i="4"/>
  <c r="O212" i="4" s="1"/>
  <c r="K212" i="4"/>
  <c r="M214" i="4"/>
  <c r="I214" i="4"/>
  <c r="K214" i="4"/>
  <c r="I228" i="4"/>
  <c r="K228" i="4"/>
  <c r="M230" i="4"/>
  <c r="I230" i="4"/>
  <c r="K230" i="4"/>
  <c r="I244" i="4"/>
  <c r="K244" i="4"/>
  <c r="M246" i="4"/>
  <c r="I246" i="4"/>
  <c r="K246" i="4"/>
  <c r="I260" i="4"/>
  <c r="K260" i="4"/>
  <c r="M262" i="4"/>
  <c r="I262" i="4"/>
  <c r="K262" i="4"/>
  <c r="I276" i="4"/>
  <c r="O276" i="4" s="1"/>
  <c r="K276" i="4"/>
  <c r="M278" i="4"/>
  <c r="I278" i="4"/>
  <c r="K278" i="4"/>
  <c r="I292" i="4"/>
  <c r="K292" i="4"/>
  <c r="M294" i="4"/>
  <c r="I294" i="4"/>
  <c r="K294" i="4"/>
  <c r="M322" i="4"/>
  <c r="I322" i="4"/>
  <c r="K322" i="4"/>
  <c r="M3" i="4"/>
  <c r="K3" i="4"/>
  <c r="M7" i="4"/>
  <c r="K7" i="4"/>
  <c r="M11" i="4"/>
  <c r="K11" i="4"/>
  <c r="M15" i="4"/>
  <c r="K15" i="4"/>
  <c r="M19" i="4"/>
  <c r="K19" i="4"/>
  <c r="M23" i="4"/>
  <c r="K23" i="4"/>
  <c r="M27" i="4"/>
  <c r="K27" i="4"/>
  <c r="M31" i="4"/>
  <c r="K31" i="4"/>
  <c r="M35" i="4"/>
  <c r="K35" i="4"/>
  <c r="M39" i="4"/>
  <c r="K39" i="4"/>
  <c r="M42" i="4"/>
  <c r="I42" i="4"/>
  <c r="O42" i="4" s="1"/>
  <c r="K42" i="4"/>
  <c r="K45" i="4"/>
  <c r="I45" i="4"/>
  <c r="I48" i="4"/>
  <c r="O48" i="4" s="1"/>
  <c r="K48" i="4"/>
  <c r="M50" i="4"/>
  <c r="I50" i="4"/>
  <c r="K50" i="4"/>
  <c r="K53" i="4"/>
  <c r="I53" i="4"/>
  <c r="I56" i="4"/>
  <c r="K56" i="4"/>
  <c r="M58" i="4"/>
  <c r="I58" i="4"/>
  <c r="K58" i="4"/>
  <c r="K61" i="4"/>
  <c r="I61" i="4"/>
  <c r="I64" i="4"/>
  <c r="O64" i="4" s="1"/>
  <c r="K64" i="4"/>
  <c r="M66" i="4"/>
  <c r="I66" i="4"/>
  <c r="K66" i="4"/>
  <c r="K69" i="4"/>
  <c r="I69" i="4"/>
  <c r="O69" i="4" s="1"/>
  <c r="I72" i="4"/>
  <c r="K72" i="4"/>
  <c r="M74" i="4"/>
  <c r="I74" i="4"/>
  <c r="O74" i="4" s="1"/>
  <c r="K74" i="4"/>
  <c r="K77" i="4"/>
  <c r="I77" i="4"/>
  <c r="I80" i="4"/>
  <c r="O80" i="4" s="1"/>
  <c r="K80" i="4"/>
  <c r="M82" i="4"/>
  <c r="I82" i="4"/>
  <c r="K82" i="4"/>
  <c r="K85" i="4"/>
  <c r="I85" i="4"/>
  <c r="I88" i="4"/>
  <c r="K88" i="4"/>
  <c r="M90" i="4"/>
  <c r="I90" i="4"/>
  <c r="K90" i="4"/>
  <c r="K93" i="4"/>
  <c r="I93" i="4"/>
  <c r="I96" i="4"/>
  <c r="O96" i="4" s="1"/>
  <c r="K96" i="4"/>
  <c r="M98" i="4"/>
  <c r="I98" i="4"/>
  <c r="K98" i="4"/>
  <c r="K101" i="4"/>
  <c r="I101" i="4"/>
  <c r="O101" i="4" s="1"/>
  <c r="I104" i="4"/>
  <c r="K104" i="4"/>
  <c r="M106" i="4"/>
  <c r="I106" i="4"/>
  <c r="O106" i="4" s="1"/>
  <c r="K106" i="4"/>
  <c r="K109" i="4"/>
  <c r="I109" i="4"/>
  <c r="I112" i="4"/>
  <c r="O112" i="4" s="1"/>
  <c r="K112" i="4"/>
  <c r="M114" i="4"/>
  <c r="I114" i="4"/>
  <c r="K114" i="4"/>
  <c r="K117" i="4"/>
  <c r="I117" i="4"/>
  <c r="I120" i="4"/>
  <c r="K120" i="4"/>
  <c r="M122" i="4"/>
  <c r="I122" i="4"/>
  <c r="K122" i="4"/>
  <c r="K125" i="4"/>
  <c r="I125" i="4"/>
  <c r="I128" i="4"/>
  <c r="O128" i="4" s="1"/>
  <c r="K128" i="4"/>
  <c r="M130" i="4"/>
  <c r="I130" i="4"/>
  <c r="K130" i="4"/>
  <c r="K133" i="4"/>
  <c r="I133" i="4"/>
  <c r="O133" i="4" s="1"/>
  <c r="I136" i="4"/>
  <c r="K136" i="4"/>
  <c r="M138" i="4"/>
  <c r="I138" i="4"/>
  <c r="O138" i="4" s="1"/>
  <c r="K138" i="4"/>
  <c r="K141" i="4"/>
  <c r="I141" i="4"/>
  <c r="I144" i="4"/>
  <c r="O144" i="4" s="1"/>
  <c r="K144" i="4"/>
  <c r="M146" i="4"/>
  <c r="I146" i="4"/>
  <c r="K146" i="4"/>
  <c r="K149" i="4"/>
  <c r="I149" i="4"/>
  <c r="I152" i="4"/>
  <c r="K152" i="4"/>
  <c r="M154" i="4"/>
  <c r="I154" i="4"/>
  <c r="K154" i="4"/>
  <c r="K157" i="4"/>
  <c r="I157" i="4"/>
  <c r="I160" i="4"/>
  <c r="O160" i="4" s="1"/>
  <c r="K160" i="4"/>
  <c r="M162" i="4"/>
  <c r="I162" i="4"/>
  <c r="K162" i="4"/>
  <c r="K165" i="4"/>
  <c r="I165" i="4"/>
  <c r="O165" i="4" s="1"/>
  <c r="I168" i="4"/>
  <c r="K168" i="4"/>
  <c r="M170" i="4"/>
  <c r="I170" i="4"/>
  <c r="O170" i="4" s="1"/>
  <c r="K170" i="4"/>
  <c r="K173" i="4"/>
  <c r="I173" i="4"/>
  <c r="I176" i="4"/>
  <c r="O176" i="4" s="1"/>
  <c r="K176" i="4"/>
  <c r="M178" i="4"/>
  <c r="I178" i="4"/>
  <c r="K178" i="4"/>
  <c r="K181" i="4"/>
  <c r="I181" i="4"/>
  <c r="I184" i="4"/>
  <c r="K184" i="4"/>
  <c r="M186" i="4"/>
  <c r="I186" i="4"/>
  <c r="O186" i="4" s="1"/>
  <c r="K186" i="4"/>
  <c r="K189" i="4"/>
  <c r="I189" i="4"/>
  <c r="I192" i="4"/>
  <c r="O192" i="4" s="1"/>
  <c r="K192" i="4"/>
  <c r="M194" i="4"/>
  <c r="I194" i="4"/>
  <c r="K194" i="4"/>
  <c r="K197" i="4"/>
  <c r="I197" i="4"/>
  <c r="O197" i="4" s="1"/>
  <c r="I200" i="4"/>
  <c r="K200" i="4"/>
  <c r="M202" i="4"/>
  <c r="I202" i="4"/>
  <c r="O202" i="4" s="1"/>
  <c r="K202" i="4"/>
  <c r="K205" i="4"/>
  <c r="I205" i="4"/>
  <c r="I208" i="4"/>
  <c r="O208" i="4" s="1"/>
  <c r="K208" i="4"/>
  <c r="M210" i="4"/>
  <c r="I210" i="4"/>
  <c r="K210" i="4"/>
  <c r="K213" i="4"/>
  <c r="I213" i="4"/>
  <c r="I216" i="4"/>
  <c r="K216" i="4"/>
  <c r="M218" i="4"/>
  <c r="I218" i="4"/>
  <c r="O218" i="4" s="1"/>
  <c r="K218" i="4"/>
  <c r="K221" i="4"/>
  <c r="I221" i="4"/>
  <c r="I224" i="4"/>
  <c r="O224" i="4" s="1"/>
  <c r="K224" i="4"/>
  <c r="M226" i="4"/>
  <c r="I226" i="4"/>
  <c r="K226" i="4"/>
  <c r="K229" i="4"/>
  <c r="I229" i="4"/>
  <c r="O229" i="4" s="1"/>
  <c r="I232" i="4"/>
  <c r="K232" i="4"/>
  <c r="M234" i="4"/>
  <c r="I234" i="4"/>
  <c r="O234" i="4" s="1"/>
  <c r="K234" i="4"/>
  <c r="K237" i="4"/>
  <c r="I237" i="4"/>
  <c r="I240" i="4"/>
  <c r="O240" i="4" s="1"/>
  <c r="K240" i="4"/>
  <c r="M242" i="4"/>
  <c r="I242" i="4"/>
  <c r="K242" i="4"/>
  <c r="K245" i="4"/>
  <c r="I245" i="4"/>
  <c r="I248" i="4"/>
  <c r="K248" i="4"/>
  <c r="M250" i="4"/>
  <c r="I250" i="4"/>
  <c r="O250" i="4" s="1"/>
  <c r="K250" i="4"/>
  <c r="K253" i="4"/>
  <c r="I253" i="4"/>
  <c r="I256" i="4"/>
  <c r="O256" i="4" s="1"/>
  <c r="K256" i="4"/>
  <c r="M258" i="4"/>
  <c r="I258" i="4"/>
  <c r="K258" i="4"/>
  <c r="K261" i="4"/>
  <c r="I261" i="4"/>
  <c r="O261" i="4" s="1"/>
  <c r="I264" i="4"/>
  <c r="K264" i="4"/>
  <c r="M266" i="4"/>
  <c r="I266" i="4"/>
  <c r="O266" i="4" s="1"/>
  <c r="K266" i="4"/>
  <c r="K269" i="4"/>
  <c r="I269" i="4"/>
  <c r="I272" i="4"/>
  <c r="O272" i="4" s="1"/>
  <c r="K272" i="4"/>
  <c r="M274" i="4"/>
  <c r="I274" i="4"/>
  <c r="K274" i="4"/>
  <c r="K277" i="4"/>
  <c r="I277" i="4"/>
  <c r="I280" i="4"/>
  <c r="K280" i="4"/>
  <c r="M282" i="4"/>
  <c r="I282" i="4"/>
  <c r="O282" i="4" s="1"/>
  <c r="K282" i="4"/>
  <c r="K285" i="4"/>
  <c r="I285" i="4"/>
  <c r="I288" i="4"/>
  <c r="O288" i="4" s="1"/>
  <c r="K288" i="4"/>
  <c r="M290" i="4"/>
  <c r="I290" i="4"/>
  <c r="K290" i="4"/>
  <c r="K293" i="4"/>
  <c r="I293" i="4"/>
  <c r="O293" i="4" s="1"/>
  <c r="I296" i="4"/>
  <c r="K296" i="4"/>
  <c r="M298" i="4"/>
  <c r="I298" i="4"/>
  <c r="O298" i="4" s="1"/>
  <c r="K298" i="4"/>
  <c r="K301" i="4"/>
  <c r="I301" i="4"/>
  <c r="I308" i="4"/>
  <c r="K308" i="4"/>
  <c r="M308" i="4"/>
  <c r="M310" i="4"/>
  <c r="I310" i="4"/>
  <c r="K310" i="4"/>
  <c r="K321" i="4"/>
  <c r="I321" i="4"/>
  <c r="M321" i="4"/>
  <c r="M531" i="4"/>
  <c r="I531" i="4"/>
  <c r="K531" i="4"/>
  <c r="K534" i="4"/>
  <c r="I534" i="4"/>
  <c r="M534" i="4"/>
  <c r="I537" i="4"/>
  <c r="K537" i="4"/>
  <c r="M537" i="4"/>
  <c r="I529" i="4"/>
  <c r="K529" i="4"/>
  <c r="M529" i="4"/>
  <c r="M539" i="4"/>
  <c r="I539" i="4"/>
  <c r="O539" i="4" s="1"/>
  <c r="K539" i="4"/>
  <c r="K305" i="4"/>
  <c r="I305" i="4"/>
  <c r="K309" i="4"/>
  <c r="I309" i="4"/>
  <c r="K313" i="4"/>
  <c r="I313" i="4"/>
  <c r="I316" i="4"/>
  <c r="O316" i="4" s="1"/>
  <c r="K316" i="4"/>
  <c r="M318" i="4"/>
  <c r="I318" i="4"/>
  <c r="K317" i="4"/>
  <c r="I317" i="4"/>
  <c r="I324" i="4"/>
  <c r="O324" i="4" s="1"/>
  <c r="K324" i="4"/>
  <c r="K326" i="4"/>
  <c r="I326" i="4"/>
  <c r="M326" i="4"/>
  <c r="K330" i="4"/>
  <c r="I330" i="4"/>
  <c r="O330" i="4" s="1"/>
  <c r="M330" i="4"/>
  <c r="K334" i="4"/>
  <c r="I334" i="4"/>
  <c r="M334" i="4"/>
  <c r="K338" i="4"/>
  <c r="I338" i="4"/>
  <c r="O338" i="4" s="1"/>
  <c r="M338" i="4"/>
  <c r="K342" i="4"/>
  <c r="I342" i="4"/>
  <c r="M342" i="4"/>
  <c r="K346" i="4"/>
  <c r="I346" i="4"/>
  <c r="O346" i="4" s="1"/>
  <c r="M346" i="4"/>
  <c r="K350" i="4"/>
  <c r="I350" i="4"/>
  <c r="M350" i="4"/>
  <c r="K354" i="4"/>
  <c r="I354" i="4"/>
  <c r="O354" i="4" s="1"/>
  <c r="M354" i="4"/>
  <c r="K358" i="4"/>
  <c r="I358" i="4"/>
  <c r="M358" i="4"/>
  <c r="K362" i="4"/>
  <c r="I362" i="4"/>
  <c r="O362" i="4" s="1"/>
  <c r="M362" i="4"/>
  <c r="K366" i="4"/>
  <c r="I366" i="4"/>
  <c r="M366" i="4"/>
  <c r="K370" i="4"/>
  <c r="I370" i="4"/>
  <c r="O370" i="4" s="1"/>
  <c r="M370" i="4"/>
  <c r="K374" i="4"/>
  <c r="I374" i="4"/>
  <c r="M374" i="4"/>
  <c r="K378" i="4"/>
  <c r="I378" i="4"/>
  <c r="O378" i="4" s="1"/>
  <c r="M378" i="4"/>
  <c r="K382" i="4"/>
  <c r="I382" i="4"/>
  <c r="M382" i="4"/>
  <c r="K386" i="4"/>
  <c r="I386" i="4"/>
  <c r="O386" i="4" s="1"/>
  <c r="M386" i="4"/>
  <c r="K390" i="4"/>
  <c r="I390" i="4"/>
  <c r="M390" i="4"/>
  <c r="K394" i="4"/>
  <c r="I394" i="4"/>
  <c r="O394" i="4" s="1"/>
  <c r="M394" i="4"/>
  <c r="K398" i="4"/>
  <c r="I398" i="4"/>
  <c r="M398" i="4"/>
  <c r="K402" i="4"/>
  <c r="I402" i="4"/>
  <c r="M402" i="4"/>
  <c r="K406" i="4"/>
  <c r="I406" i="4"/>
  <c r="M406" i="4"/>
  <c r="K410" i="4"/>
  <c r="I410" i="4"/>
  <c r="O410" i="4" s="1"/>
  <c r="M410" i="4"/>
  <c r="K414" i="4"/>
  <c r="I414" i="4"/>
  <c r="M414" i="4"/>
  <c r="K418" i="4"/>
  <c r="I418" i="4"/>
  <c r="O418" i="4" s="1"/>
  <c r="M418" i="4"/>
  <c r="M327" i="4"/>
  <c r="I327" i="4"/>
  <c r="M331" i="4"/>
  <c r="I331" i="4"/>
  <c r="M335" i="4"/>
  <c r="I335" i="4"/>
  <c r="M339" i="4"/>
  <c r="I339" i="4"/>
  <c r="M343" i="4"/>
  <c r="I343" i="4"/>
  <c r="M347" i="4"/>
  <c r="I347" i="4"/>
  <c r="M351" i="4"/>
  <c r="I351" i="4"/>
  <c r="M355" i="4"/>
  <c r="I355" i="4"/>
  <c r="M359" i="4"/>
  <c r="I359" i="4"/>
  <c r="M363" i="4"/>
  <c r="I363" i="4"/>
  <c r="M367" i="4"/>
  <c r="I367" i="4"/>
  <c r="M371" i="4"/>
  <c r="I371" i="4"/>
  <c r="M375" i="4"/>
  <c r="I375" i="4"/>
  <c r="M379" i="4"/>
  <c r="I379" i="4"/>
  <c r="M383" i="4"/>
  <c r="I383" i="4"/>
  <c r="M387" i="4"/>
  <c r="I387" i="4"/>
  <c r="M391" i="4"/>
  <c r="I391" i="4"/>
  <c r="M395" i="4"/>
  <c r="I395" i="4"/>
  <c r="M399" i="4"/>
  <c r="I399" i="4"/>
  <c r="M403" i="4"/>
  <c r="I403" i="4"/>
  <c r="M407" i="4"/>
  <c r="I407" i="4"/>
  <c r="M411" i="4"/>
  <c r="I411" i="4"/>
  <c r="M415" i="4"/>
  <c r="I415" i="4"/>
  <c r="M419" i="4"/>
  <c r="I419" i="4"/>
  <c r="I421" i="4"/>
  <c r="K421" i="4"/>
  <c r="M421" i="4"/>
  <c r="M423" i="4"/>
  <c r="I423" i="4"/>
  <c r="K423" i="4"/>
  <c r="I425" i="4"/>
  <c r="K425" i="4"/>
  <c r="M425" i="4"/>
  <c r="M427" i="4"/>
  <c r="I427" i="4"/>
  <c r="K427" i="4"/>
  <c r="I429" i="4"/>
  <c r="K429" i="4"/>
  <c r="M429" i="4"/>
  <c r="M431" i="4"/>
  <c r="I431" i="4"/>
  <c r="K431" i="4"/>
  <c r="I433" i="4"/>
  <c r="K433" i="4"/>
  <c r="M433" i="4"/>
  <c r="M435" i="4"/>
  <c r="I435" i="4"/>
  <c r="K435" i="4"/>
  <c r="I437" i="4"/>
  <c r="K437" i="4"/>
  <c r="M437" i="4"/>
  <c r="M439" i="4"/>
  <c r="I439" i="4"/>
  <c r="K439" i="4"/>
  <c r="I441" i="4"/>
  <c r="K441" i="4"/>
  <c r="M441" i="4"/>
  <c r="M443" i="4"/>
  <c r="I443" i="4"/>
  <c r="K443" i="4"/>
  <c r="I445" i="4"/>
  <c r="K445" i="4"/>
  <c r="M445" i="4"/>
  <c r="M447" i="4"/>
  <c r="I447" i="4"/>
  <c r="K447" i="4"/>
  <c r="I449" i="4"/>
  <c r="K449" i="4"/>
  <c r="M449" i="4"/>
  <c r="M451" i="4"/>
  <c r="I451" i="4"/>
  <c r="K451" i="4"/>
  <c r="I453" i="4"/>
  <c r="K453" i="4"/>
  <c r="M453" i="4"/>
  <c r="M455" i="4"/>
  <c r="I455" i="4"/>
  <c r="K455" i="4"/>
  <c r="I457" i="4"/>
  <c r="K457" i="4"/>
  <c r="M457" i="4"/>
  <c r="M459" i="4"/>
  <c r="I459" i="4"/>
  <c r="K459" i="4"/>
  <c r="I461" i="4"/>
  <c r="K461" i="4"/>
  <c r="M461" i="4"/>
  <c r="M463" i="4"/>
  <c r="I463" i="4"/>
  <c r="K463" i="4"/>
  <c r="I465" i="4"/>
  <c r="K465" i="4"/>
  <c r="M465" i="4"/>
  <c r="M467" i="4"/>
  <c r="I467" i="4"/>
  <c r="K467" i="4"/>
  <c r="I469" i="4"/>
  <c r="K469" i="4"/>
  <c r="M469" i="4"/>
  <c r="M471" i="4"/>
  <c r="I471" i="4"/>
  <c r="K471" i="4"/>
  <c r="I473" i="4"/>
  <c r="K473" i="4"/>
  <c r="M473" i="4"/>
  <c r="M475" i="4"/>
  <c r="I475" i="4"/>
  <c r="K475" i="4"/>
  <c r="I477" i="4"/>
  <c r="K477" i="4"/>
  <c r="M477" i="4"/>
  <c r="M479" i="4"/>
  <c r="I479" i="4"/>
  <c r="K479" i="4"/>
  <c r="I481" i="4"/>
  <c r="K481" i="4"/>
  <c r="M481" i="4"/>
  <c r="M483" i="4"/>
  <c r="I483" i="4"/>
  <c r="K483" i="4"/>
  <c r="I485" i="4"/>
  <c r="K485" i="4"/>
  <c r="M485" i="4"/>
  <c r="M487" i="4"/>
  <c r="I487" i="4"/>
  <c r="K487" i="4"/>
  <c r="I489" i="4"/>
  <c r="K489" i="4"/>
  <c r="M489" i="4"/>
  <c r="M491" i="4"/>
  <c r="I491" i="4"/>
  <c r="K491" i="4"/>
  <c r="I493" i="4"/>
  <c r="K493" i="4"/>
  <c r="M493" i="4"/>
  <c r="M495" i="4"/>
  <c r="I495" i="4"/>
  <c r="K495" i="4"/>
  <c r="I497" i="4"/>
  <c r="K497" i="4"/>
  <c r="M497" i="4"/>
  <c r="M499" i="4"/>
  <c r="I499" i="4"/>
  <c r="K499" i="4"/>
  <c r="I501" i="4"/>
  <c r="K501" i="4"/>
  <c r="M501" i="4"/>
  <c r="M503" i="4"/>
  <c r="I503" i="4"/>
  <c r="K503" i="4"/>
  <c r="I505" i="4"/>
  <c r="K505" i="4"/>
  <c r="M505" i="4"/>
  <c r="M507" i="4"/>
  <c r="I507" i="4"/>
  <c r="K507" i="4"/>
  <c r="I509" i="4"/>
  <c r="K509" i="4"/>
  <c r="M509" i="4"/>
  <c r="M511" i="4"/>
  <c r="I511" i="4"/>
  <c r="K511" i="4"/>
  <c r="I513" i="4"/>
  <c r="K513" i="4"/>
  <c r="M513" i="4"/>
  <c r="M515" i="4"/>
  <c r="I515" i="4"/>
  <c r="K515" i="4"/>
  <c r="I517" i="4"/>
  <c r="K517" i="4"/>
  <c r="M517" i="4"/>
  <c r="M519" i="4"/>
  <c r="I519" i="4"/>
  <c r="K519" i="4"/>
  <c r="I521" i="4"/>
  <c r="K521" i="4"/>
  <c r="M521" i="4"/>
  <c r="M523" i="4"/>
  <c r="I523" i="4"/>
  <c r="K523" i="4"/>
  <c r="I525" i="4"/>
  <c r="K525" i="4"/>
  <c r="M525" i="4"/>
  <c r="M527" i="4"/>
  <c r="I527" i="4"/>
  <c r="K527" i="4"/>
  <c r="K530" i="4"/>
  <c r="I530" i="4"/>
  <c r="M530" i="4"/>
  <c r="I533" i="4"/>
  <c r="K533" i="4"/>
  <c r="M533" i="4"/>
  <c r="I545" i="4"/>
  <c r="O545" i="4" s="1"/>
  <c r="I325" i="4"/>
  <c r="K325" i="4"/>
  <c r="I329" i="4"/>
  <c r="K329" i="4"/>
  <c r="I333" i="4"/>
  <c r="K333" i="4"/>
  <c r="I337" i="4"/>
  <c r="K337" i="4"/>
  <c r="I341" i="4"/>
  <c r="K341" i="4"/>
  <c r="I345" i="4"/>
  <c r="K345" i="4"/>
  <c r="I349" i="4"/>
  <c r="K349" i="4"/>
  <c r="I353" i="4"/>
  <c r="K353" i="4"/>
  <c r="I357" i="4"/>
  <c r="K357" i="4"/>
  <c r="I361" i="4"/>
  <c r="K361" i="4"/>
  <c r="I365" i="4"/>
  <c r="K365" i="4"/>
  <c r="I369" i="4"/>
  <c r="K369" i="4"/>
  <c r="I373" i="4"/>
  <c r="K373" i="4"/>
  <c r="I377" i="4"/>
  <c r="K377" i="4"/>
  <c r="I381" i="4"/>
  <c r="K381" i="4"/>
  <c r="I385" i="4"/>
  <c r="K385" i="4"/>
  <c r="I389" i="4"/>
  <c r="K389" i="4"/>
  <c r="I393" i="4"/>
  <c r="K393" i="4"/>
  <c r="I397" i="4"/>
  <c r="K397" i="4"/>
  <c r="I401" i="4"/>
  <c r="K401" i="4"/>
  <c r="I405" i="4"/>
  <c r="K405" i="4"/>
  <c r="I409" i="4"/>
  <c r="K409" i="4"/>
  <c r="I413" i="4"/>
  <c r="K413" i="4"/>
  <c r="I417" i="4"/>
  <c r="K417" i="4"/>
  <c r="K422" i="4"/>
  <c r="I422" i="4"/>
  <c r="M422" i="4"/>
  <c r="K426" i="4"/>
  <c r="I426" i="4"/>
  <c r="M426" i="4"/>
  <c r="K430" i="4"/>
  <c r="I430" i="4"/>
  <c r="M430" i="4"/>
  <c r="K434" i="4"/>
  <c r="I434" i="4"/>
  <c r="M434" i="4"/>
  <c r="K438" i="4"/>
  <c r="I438" i="4"/>
  <c r="M438" i="4"/>
  <c r="K442" i="4"/>
  <c r="I442" i="4"/>
  <c r="M442" i="4"/>
  <c r="K446" i="4"/>
  <c r="I446" i="4"/>
  <c r="M446" i="4"/>
  <c r="K450" i="4"/>
  <c r="I450" i="4"/>
  <c r="M450" i="4"/>
  <c r="K454" i="4"/>
  <c r="I454" i="4"/>
  <c r="M454" i="4"/>
  <c r="K458" i="4"/>
  <c r="I458" i="4"/>
  <c r="M458" i="4"/>
  <c r="K462" i="4"/>
  <c r="I462" i="4"/>
  <c r="M462" i="4"/>
  <c r="K466" i="4"/>
  <c r="I466" i="4"/>
  <c r="M466" i="4"/>
  <c r="K470" i="4"/>
  <c r="I470" i="4"/>
  <c r="M470" i="4"/>
  <c r="K474" i="4"/>
  <c r="I474" i="4"/>
  <c r="M474" i="4"/>
  <c r="K478" i="4"/>
  <c r="I478" i="4"/>
  <c r="M478" i="4"/>
  <c r="K482" i="4"/>
  <c r="I482" i="4"/>
  <c r="M482" i="4"/>
  <c r="K486" i="4"/>
  <c r="I486" i="4"/>
  <c r="M486" i="4"/>
  <c r="K490" i="4"/>
  <c r="I490" i="4"/>
  <c r="M490" i="4"/>
  <c r="K494" i="4"/>
  <c r="I494" i="4"/>
  <c r="M494" i="4"/>
  <c r="K498" i="4"/>
  <c r="I498" i="4"/>
  <c r="M498" i="4"/>
  <c r="K502" i="4"/>
  <c r="I502" i="4"/>
  <c r="M502" i="4"/>
  <c r="K506" i="4"/>
  <c r="I506" i="4"/>
  <c r="M506" i="4"/>
  <c r="K510" i="4"/>
  <c r="I510" i="4"/>
  <c r="M510" i="4"/>
  <c r="K514" i="4"/>
  <c r="I514" i="4"/>
  <c r="M514" i="4"/>
  <c r="K518" i="4"/>
  <c r="I518" i="4"/>
  <c r="M518" i="4"/>
  <c r="K522" i="4"/>
  <c r="I522" i="4"/>
  <c r="M522" i="4"/>
  <c r="K526" i="4"/>
  <c r="I526" i="4"/>
  <c r="M526" i="4"/>
  <c r="M535" i="4"/>
  <c r="I535" i="4"/>
  <c r="K535" i="4"/>
  <c r="K538" i="4"/>
  <c r="I538" i="4"/>
  <c r="M538" i="4"/>
  <c r="I542" i="4"/>
  <c r="K542" i="4"/>
  <c r="I541" i="4"/>
  <c r="O541" i="4" s="1"/>
  <c r="I546" i="4"/>
  <c r="K546" i="4"/>
  <c r="I548" i="4"/>
  <c r="K548" i="4"/>
  <c r="M548" i="4"/>
  <c r="M550" i="4"/>
  <c r="I550" i="4"/>
  <c r="K550" i="4"/>
  <c r="I552" i="4"/>
  <c r="K552" i="4"/>
  <c r="M552" i="4"/>
  <c r="M554" i="4"/>
  <c r="I554" i="4"/>
  <c r="K554" i="4"/>
  <c r="I556" i="4"/>
  <c r="K556" i="4"/>
  <c r="M556" i="4"/>
  <c r="M558" i="4"/>
  <c r="I558" i="4"/>
  <c r="K558" i="4"/>
  <c r="I560" i="4"/>
  <c r="K560" i="4"/>
  <c r="M560" i="4"/>
  <c r="M562" i="4"/>
  <c r="I562" i="4"/>
  <c r="K562" i="4"/>
  <c r="I564" i="4"/>
  <c r="K564" i="4"/>
  <c r="M564" i="4"/>
  <c r="M566" i="4"/>
  <c r="I566" i="4"/>
  <c r="K566" i="4"/>
  <c r="I568" i="4"/>
  <c r="K568" i="4"/>
  <c r="M568" i="4"/>
  <c r="M570" i="4"/>
  <c r="I570" i="4"/>
  <c r="K570" i="4"/>
  <c r="I572" i="4"/>
  <c r="K572" i="4"/>
  <c r="M572" i="4"/>
  <c r="M574" i="4"/>
  <c r="I574" i="4"/>
  <c r="K574" i="4"/>
  <c r="I576" i="4"/>
  <c r="K576" i="4"/>
  <c r="M576" i="4"/>
  <c r="M578" i="4"/>
  <c r="I578" i="4"/>
  <c r="K578" i="4"/>
  <c r="I580" i="4"/>
  <c r="K580" i="4"/>
  <c r="M580" i="4"/>
  <c r="M582" i="4"/>
  <c r="I582" i="4"/>
  <c r="K582" i="4"/>
  <c r="I584" i="4"/>
  <c r="K584" i="4"/>
  <c r="M584" i="4"/>
  <c r="M586" i="4"/>
  <c r="I586" i="4"/>
  <c r="K586" i="4"/>
  <c r="I588" i="4"/>
  <c r="K588" i="4"/>
  <c r="M588" i="4"/>
  <c r="M590" i="4"/>
  <c r="I590" i="4"/>
  <c r="K590" i="4"/>
  <c r="I592" i="4"/>
  <c r="K592" i="4"/>
  <c r="M592" i="4"/>
  <c r="M594" i="4"/>
  <c r="I594" i="4"/>
  <c r="K594" i="4"/>
  <c r="I596" i="4"/>
  <c r="K596" i="4"/>
  <c r="M596" i="4"/>
  <c r="M598" i="4"/>
  <c r="I598" i="4"/>
  <c r="K598" i="4"/>
  <c r="I600" i="4"/>
  <c r="K600" i="4"/>
  <c r="M600" i="4"/>
  <c r="M602" i="4"/>
  <c r="I602" i="4"/>
  <c r="K602" i="4"/>
  <c r="I604" i="4"/>
  <c r="K604" i="4"/>
  <c r="M604" i="4"/>
  <c r="M606" i="4"/>
  <c r="I606" i="4"/>
  <c r="K606" i="4"/>
  <c r="I608" i="4"/>
  <c r="K608" i="4"/>
  <c r="M608" i="4"/>
  <c r="M610" i="4"/>
  <c r="I610" i="4"/>
  <c r="K610" i="4"/>
  <c r="I612" i="4"/>
  <c r="K612" i="4"/>
  <c r="M612" i="4"/>
  <c r="M614" i="4"/>
  <c r="I614" i="4"/>
  <c r="K614" i="4"/>
  <c r="I616" i="4"/>
  <c r="K616" i="4"/>
  <c r="M616" i="4"/>
  <c r="M618" i="4"/>
  <c r="I618" i="4"/>
  <c r="K618" i="4"/>
  <c r="I620" i="4"/>
  <c r="K620" i="4"/>
  <c r="M620" i="4"/>
  <c r="M622" i="4"/>
  <c r="I622" i="4"/>
  <c r="K622" i="4"/>
  <c r="I624" i="4"/>
  <c r="K624" i="4"/>
  <c r="M624" i="4"/>
  <c r="M542" i="4"/>
  <c r="K543" i="4"/>
  <c r="M543" i="4"/>
  <c r="K549" i="4"/>
  <c r="I549" i="4"/>
  <c r="M549" i="4"/>
  <c r="K553" i="4"/>
  <c r="I553" i="4"/>
  <c r="M553" i="4"/>
  <c r="K557" i="4"/>
  <c r="I557" i="4"/>
  <c r="O557" i="4" s="1"/>
  <c r="M557" i="4"/>
  <c r="K561" i="4"/>
  <c r="I561" i="4"/>
  <c r="M561" i="4"/>
  <c r="K565" i="4"/>
  <c r="I565" i="4"/>
  <c r="M565" i="4"/>
  <c r="K569" i="4"/>
  <c r="I569" i="4"/>
  <c r="M569" i="4"/>
  <c r="K573" i="4"/>
  <c r="I573" i="4"/>
  <c r="O573" i="4" s="1"/>
  <c r="M573" i="4"/>
  <c r="K577" i="4"/>
  <c r="I577" i="4"/>
  <c r="M577" i="4"/>
  <c r="K581" i="4"/>
  <c r="I581" i="4"/>
  <c r="M581" i="4"/>
  <c r="K585" i="4"/>
  <c r="I585" i="4"/>
  <c r="M585" i="4"/>
  <c r="K589" i="4"/>
  <c r="I589" i="4"/>
  <c r="O589" i="4" s="1"/>
  <c r="M589" i="4"/>
  <c r="K593" i="4"/>
  <c r="I593" i="4"/>
  <c r="M593" i="4"/>
  <c r="K597" i="4"/>
  <c r="I597" i="4"/>
  <c r="M597" i="4"/>
  <c r="K601" i="4"/>
  <c r="I601" i="4"/>
  <c r="M601" i="4"/>
  <c r="K605" i="4"/>
  <c r="I605" i="4"/>
  <c r="O605" i="4" s="1"/>
  <c r="M605" i="4"/>
  <c r="K609" i="4"/>
  <c r="I609" i="4"/>
  <c r="M609" i="4"/>
  <c r="K613" i="4"/>
  <c r="I613" i="4"/>
  <c r="M613" i="4"/>
  <c r="K617" i="4"/>
  <c r="I617" i="4"/>
  <c r="M617" i="4"/>
  <c r="K621" i="4"/>
  <c r="I621" i="4"/>
  <c r="O621" i="4" s="1"/>
  <c r="M621" i="4"/>
  <c r="K625" i="4"/>
  <c r="I625" i="4"/>
  <c r="M625" i="4"/>
  <c r="I629" i="4"/>
  <c r="K626" i="4"/>
  <c r="I626" i="4"/>
  <c r="I628" i="4"/>
  <c r="O628" i="4" s="1"/>
  <c r="I630" i="4"/>
  <c r="K630" i="4"/>
  <c r="M630" i="4"/>
  <c r="K629" i="4"/>
  <c r="G305" i="6" l="1"/>
  <c r="O145" i="4"/>
  <c r="O81" i="4"/>
  <c r="O30" i="4"/>
  <c r="O337" i="4"/>
  <c r="O329" i="4"/>
  <c r="O284" i="4"/>
  <c r="O220" i="4"/>
  <c r="O260" i="4"/>
  <c r="O196" i="4"/>
  <c r="K311" i="6"/>
  <c r="K327" i="6"/>
  <c r="K375" i="6"/>
  <c r="K391" i="6"/>
  <c r="K407" i="6"/>
  <c r="K315" i="6"/>
  <c r="K395" i="6"/>
  <c r="K411" i="6"/>
  <c r="K415" i="6"/>
  <c r="K307" i="6"/>
  <c r="K323" i="6"/>
  <c r="K339" i="6"/>
  <c r="K355" i="6"/>
  <c r="K387" i="6"/>
  <c r="K419" i="6"/>
  <c r="K431" i="6"/>
  <c r="K447" i="6"/>
  <c r="K543" i="6"/>
  <c r="K559" i="6"/>
  <c r="K332" i="6"/>
  <c r="K348" i="6"/>
  <c r="K396" i="6"/>
  <c r="K412" i="6"/>
  <c r="K428" i="6"/>
  <c r="K444" i="6"/>
  <c r="K460" i="6"/>
  <c r="K476" i="6"/>
  <c r="K508" i="6"/>
  <c r="K524" i="6"/>
  <c r="K540" i="6"/>
  <c r="O124" i="4"/>
  <c r="I632" i="4"/>
  <c r="O377" i="4"/>
  <c r="O369" i="4"/>
  <c r="O361" i="4"/>
  <c r="O353" i="4"/>
  <c r="O345" i="4"/>
  <c r="O530" i="4"/>
  <c r="O217" i="4"/>
  <c r="O185" i="4"/>
  <c r="O153" i="4"/>
  <c r="O121" i="4"/>
  <c r="O89" i="4"/>
  <c r="O57" i="4"/>
  <c r="O38" i="4"/>
  <c r="O6" i="4"/>
  <c r="O302" i="4"/>
  <c r="O238" i="4"/>
  <c r="O257" i="4"/>
  <c r="O129" i="4"/>
  <c r="O65" i="4"/>
  <c r="O225" i="4"/>
  <c r="O357" i="4"/>
  <c r="O349" i="4"/>
  <c r="O341" i="4"/>
  <c r="O333" i="4"/>
  <c r="O325" i="4"/>
  <c r="O501" i="4"/>
  <c r="O493" i="4"/>
  <c r="O485" i="4"/>
  <c r="O477" i="4"/>
  <c r="O469" i="4"/>
  <c r="O461" i="4"/>
  <c r="O453" i="4"/>
  <c r="O445" i="4"/>
  <c r="O437" i="4"/>
  <c r="O429" i="4"/>
  <c r="O421" i="4"/>
  <c r="O531" i="4"/>
  <c r="O277" i="4"/>
  <c r="O245" i="4"/>
  <c r="O213" i="4"/>
  <c r="O181" i="4"/>
  <c r="O154" i="4"/>
  <c r="E3835" i="6"/>
  <c r="E3837" i="6" s="1"/>
  <c r="D3" i="7" s="1"/>
  <c r="O526" i="4"/>
  <c r="O510" i="4"/>
  <c r="O494" i="4"/>
  <c r="O478" i="4"/>
  <c r="O462" i="4"/>
  <c r="O446" i="4"/>
  <c r="O430" i="4"/>
  <c r="O517" i="4"/>
  <c r="O509" i="4"/>
  <c r="O447" i="4"/>
  <c r="O439" i="4"/>
  <c r="O431" i="4"/>
  <c r="O423" i="4"/>
  <c r="O149" i="4"/>
  <c r="O122" i="4"/>
  <c r="O117" i="4"/>
  <c r="O90" i="4"/>
  <c r="O85" i="4"/>
  <c r="O58" i="4"/>
  <c r="O53" i="4"/>
  <c r="O613" i="4"/>
  <c r="O597" i="4"/>
  <c r="O581" i="4"/>
  <c r="O565" i="4"/>
  <c r="O549" i="4"/>
  <c r="O438" i="4"/>
  <c r="O422" i="4"/>
  <c r="O435" i="4"/>
  <c r="O427" i="4"/>
  <c r="O402" i="4"/>
  <c r="O310" i="4"/>
  <c r="O262" i="4"/>
  <c r="O244" i="4"/>
  <c r="O198" i="4"/>
  <c r="O180" i="4"/>
  <c r="O312" i="4"/>
  <c r="K357" i="5"/>
  <c r="O556" i="4"/>
  <c r="O548" i="4"/>
  <c r="O630" i="4"/>
  <c r="O629" i="4"/>
  <c r="O617" i="4"/>
  <c r="O601" i="4"/>
  <c r="O585" i="4"/>
  <c r="O569" i="4"/>
  <c r="O553" i="4"/>
  <c r="O622" i="4"/>
  <c r="O620" i="4"/>
  <c r="O614" i="4"/>
  <c r="O612" i="4"/>
  <c r="O606" i="4"/>
  <c r="O604" i="4"/>
  <c r="O598" i="4"/>
  <c r="O596" i="4"/>
  <c r="O590" i="4"/>
  <c r="O588" i="4"/>
  <c r="O582" i="4"/>
  <c r="O580" i="4"/>
  <c r="O574" i="4"/>
  <c r="O572" i="4"/>
  <c r="O566" i="4"/>
  <c r="O564" i="4"/>
  <c r="O558" i="4"/>
  <c r="O550" i="4"/>
  <c r="O522" i="4"/>
  <c r="O506" i="4"/>
  <c r="O490" i="4"/>
  <c r="O474" i="4"/>
  <c r="O458" i="4"/>
  <c r="O442" i="4"/>
  <c r="O426" i="4"/>
  <c r="O413" i="4"/>
  <c r="O405" i="4"/>
  <c r="O397" i="4"/>
  <c r="O389" i="4"/>
  <c r="O381" i="4"/>
  <c r="O373" i="4"/>
  <c r="O365" i="4"/>
  <c r="O533" i="4"/>
  <c r="O415" i="4"/>
  <c r="O407" i="4"/>
  <c r="O399" i="4"/>
  <c r="O391" i="4"/>
  <c r="O383" i="4"/>
  <c r="O375" i="4"/>
  <c r="O367" i="4"/>
  <c r="O359" i="4"/>
  <c r="O351" i="4"/>
  <c r="O343" i="4"/>
  <c r="O335" i="4"/>
  <c r="O327" i="4"/>
  <c r="O406" i="4"/>
  <c r="O390" i="4"/>
  <c r="O374" i="4"/>
  <c r="O358" i="4"/>
  <c r="O342" i="4"/>
  <c r="O326" i="4"/>
  <c r="O317" i="4"/>
  <c r="O309" i="4"/>
  <c r="O537" i="4"/>
  <c r="O321" i="4"/>
  <c r="O301" i="4"/>
  <c r="O280" i="4"/>
  <c r="O274" i="4"/>
  <c r="O269" i="4"/>
  <c r="O248" i="4"/>
  <c r="O242" i="4"/>
  <c r="O237" i="4"/>
  <c r="O216" i="4"/>
  <c r="O210" i="4"/>
  <c r="O205" i="4"/>
  <c r="O184" i="4"/>
  <c r="O178" i="4"/>
  <c r="O173" i="4"/>
  <c r="O152" i="4"/>
  <c r="O146" i="4"/>
  <c r="O141" i="4"/>
  <c r="O120" i="4"/>
  <c r="O114" i="4"/>
  <c r="O109" i="4"/>
  <c r="O88" i="4"/>
  <c r="O82" i="4"/>
  <c r="O77" i="4"/>
  <c r="O56" i="4"/>
  <c r="O50" i="4"/>
  <c r="O45" i="4"/>
  <c r="O292" i="4"/>
  <c r="O246" i="4"/>
  <c r="O228" i="4"/>
  <c r="O182" i="4"/>
  <c r="O164" i="4"/>
  <c r="O297" i="4"/>
  <c r="O265" i="4"/>
  <c r="O233" i="4"/>
  <c r="O201" i="4"/>
  <c r="O169" i="4"/>
  <c r="O137" i="4"/>
  <c r="O105" i="4"/>
  <c r="O73" i="4"/>
  <c r="O22" i="4"/>
  <c r="O17" i="4"/>
  <c r="O306" i="4"/>
  <c r="O304" i="4"/>
  <c r="O270" i="4"/>
  <c r="O252" i="4"/>
  <c r="O206" i="4"/>
  <c r="O188" i="4"/>
  <c r="O174" i="4"/>
  <c r="O161" i="4"/>
  <c r="O97" i="4"/>
  <c r="O241" i="4"/>
  <c r="O132" i="4"/>
  <c r="O209" i="4"/>
  <c r="O150" i="4"/>
  <c r="O134" i="4"/>
  <c r="O118" i="4"/>
  <c r="O102" i="4"/>
  <c r="O86" i="4"/>
  <c r="O70" i="4"/>
  <c r="O54" i="4"/>
  <c r="O37" i="4"/>
  <c r="O29" i="4"/>
  <c r="O84" i="4"/>
  <c r="O26" i="4"/>
  <c r="M632" i="4"/>
  <c r="F4" i="7" s="1"/>
  <c r="O100" i="4"/>
  <c r="O34" i="4"/>
  <c r="O21" i="4"/>
  <c r="Q2" i="1"/>
  <c r="Q6271" i="1" s="1"/>
  <c r="K6269" i="1"/>
  <c r="C5" i="7" s="1"/>
  <c r="O36" i="4"/>
  <c r="O31" i="4"/>
  <c r="O12" i="4"/>
  <c r="O15" i="4"/>
  <c r="O11" i="4"/>
  <c r="O544" i="4"/>
  <c r="O55" i="4"/>
  <c r="O71" i="4"/>
  <c r="O87" i="4"/>
  <c r="O103" i="4"/>
  <c r="O119" i="4"/>
  <c r="O135" i="4"/>
  <c r="O151" i="4"/>
  <c r="O167" i="4"/>
  <c r="O183" i="4"/>
  <c r="O199" i="4"/>
  <c r="O215" i="4"/>
  <c r="O231" i="4"/>
  <c r="O247" i="4"/>
  <c r="O263" i="4"/>
  <c r="O279" i="4"/>
  <c r="O295" i="4"/>
  <c r="O311" i="4"/>
  <c r="O543" i="4"/>
  <c r="O340" i="4"/>
  <c r="O356" i="4"/>
  <c r="O372" i="4"/>
  <c r="O388" i="4"/>
  <c r="O404" i="4"/>
  <c r="O420" i="4"/>
  <c r="O436" i="4"/>
  <c r="O452" i="4"/>
  <c r="O468" i="4"/>
  <c r="O484" i="4"/>
  <c r="O500" i="4"/>
  <c r="O516" i="4"/>
  <c r="O532" i="4"/>
  <c r="O551" i="4"/>
  <c r="O567" i="4"/>
  <c r="O583" i="4"/>
  <c r="O599" i="4"/>
  <c r="O615" i="4"/>
  <c r="G3835" i="6"/>
  <c r="G3837" i="6" s="1"/>
  <c r="E3" i="7" s="1"/>
  <c r="O542" i="4"/>
  <c r="O527" i="4"/>
  <c r="O525" i="4"/>
  <c r="O519" i="4"/>
  <c r="O511" i="4"/>
  <c r="O503" i="4"/>
  <c r="O495" i="4"/>
  <c r="O487" i="4"/>
  <c r="O479" i="4"/>
  <c r="O471" i="4"/>
  <c r="O463" i="4"/>
  <c r="O455" i="4"/>
  <c r="O529" i="4"/>
  <c r="O294" i="4"/>
  <c r="O230" i="4"/>
  <c r="O166" i="4"/>
  <c r="O14" i="4"/>
  <c r="O314" i="4"/>
  <c r="O254" i="4"/>
  <c r="O190" i="4"/>
  <c r="O193" i="4"/>
  <c r="O113" i="4"/>
  <c r="O49" i="4"/>
  <c r="O18" i="4"/>
  <c r="O177" i="4"/>
  <c r="O148" i="4"/>
  <c r="O273" i="4"/>
  <c r="O10" i="4"/>
  <c r="O5" i="4"/>
  <c r="K632" i="4"/>
  <c r="E4" i="7" s="1"/>
  <c r="O28" i="4"/>
  <c r="O16" i="4"/>
  <c r="O32" i="4"/>
  <c r="O20" i="4"/>
  <c r="O19" i="4"/>
  <c r="O43" i="4"/>
  <c r="O59" i="4"/>
  <c r="O75" i="4"/>
  <c r="O91" i="4"/>
  <c r="O107" i="4"/>
  <c r="O123" i="4"/>
  <c r="O139" i="4"/>
  <c r="O155" i="4"/>
  <c r="O171" i="4"/>
  <c r="O187" i="4"/>
  <c r="O203" i="4"/>
  <c r="O219" i="4"/>
  <c r="O235" i="4"/>
  <c r="O251" i="4"/>
  <c r="O267" i="4"/>
  <c r="O283" i="4"/>
  <c r="O299" i="4"/>
  <c r="O315" i="4"/>
  <c r="O328" i="4"/>
  <c r="O344" i="4"/>
  <c r="O360" i="4"/>
  <c r="O376" i="4"/>
  <c r="O392" i="4"/>
  <c r="O408" i="4"/>
  <c r="O424" i="4"/>
  <c r="O440" i="4"/>
  <c r="O456" i="4"/>
  <c r="O472" i="4"/>
  <c r="O488" i="4"/>
  <c r="O504" i="4"/>
  <c r="O520" i="4"/>
  <c r="O536" i="4"/>
  <c r="O555" i="4"/>
  <c r="O571" i="4"/>
  <c r="O587" i="4"/>
  <c r="O603" i="4"/>
  <c r="O619" i="4"/>
  <c r="O626" i="4"/>
  <c r="O625" i="4"/>
  <c r="O609" i="4"/>
  <c r="O593" i="4"/>
  <c r="O577" i="4"/>
  <c r="O561" i="4"/>
  <c r="O624" i="4"/>
  <c r="O618" i="4"/>
  <c r="O616" i="4"/>
  <c r="O610" i="4"/>
  <c r="O608" i="4"/>
  <c r="O602" i="4"/>
  <c r="O600" i="4"/>
  <c r="O594" i="4"/>
  <c r="O592" i="4"/>
  <c r="O586" i="4"/>
  <c r="O584" i="4"/>
  <c r="O578" i="4"/>
  <c r="O576" i="4"/>
  <c r="O570" i="4"/>
  <c r="O568" i="4"/>
  <c r="O562" i="4"/>
  <c r="O560" i="4"/>
  <c r="O554" i="4"/>
  <c r="O552" i="4"/>
  <c r="O546" i="4"/>
  <c r="O535" i="4"/>
  <c r="O514" i="4"/>
  <c r="O498" i="4"/>
  <c r="O482" i="4"/>
  <c r="O466" i="4"/>
  <c r="O450" i="4"/>
  <c r="O434" i="4"/>
  <c r="O417" i="4"/>
  <c r="O409" i="4"/>
  <c r="O401" i="4"/>
  <c r="O393" i="4"/>
  <c r="O385" i="4"/>
  <c r="O419" i="4"/>
  <c r="O411" i="4"/>
  <c r="O403" i="4"/>
  <c r="O395" i="4"/>
  <c r="O387" i="4"/>
  <c r="O379" i="4"/>
  <c r="O371" i="4"/>
  <c r="O363" i="4"/>
  <c r="O355" i="4"/>
  <c r="O347" i="4"/>
  <c r="O339" i="4"/>
  <c r="O331" i="4"/>
  <c r="O414" i="4"/>
  <c r="O398" i="4"/>
  <c r="O382" i="4"/>
  <c r="O366" i="4"/>
  <c r="O350" i="4"/>
  <c r="O334" i="4"/>
  <c r="O318" i="4"/>
  <c r="O313" i="4"/>
  <c r="O305" i="4"/>
  <c r="O534" i="4"/>
  <c r="O296" i="4"/>
  <c r="O290" i="4"/>
  <c r="O285" i="4"/>
  <c r="O264" i="4"/>
  <c r="O258" i="4"/>
  <c r="O253" i="4"/>
  <c r="O232" i="4"/>
  <c r="O226" i="4"/>
  <c r="O221" i="4"/>
  <c r="O200" i="4"/>
  <c r="O194" i="4"/>
  <c r="O189" i="4"/>
  <c r="O168" i="4"/>
  <c r="O162" i="4"/>
  <c r="O157" i="4"/>
  <c r="O136" i="4"/>
  <c r="O130" i="4"/>
  <c r="O125" i="4"/>
  <c r="O104" i="4"/>
  <c r="O98" i="4"/>
  <c r="O93" i="4"/>
  <c r="O72" i="4"/>
  <c r="O66" i="4"/>
  <c r="O61" i="4"/>
  <c r="O322" i="4"/>
  <c r="O278" i="4"/>
  <c r="O214" i="4"/>
  <c r="O281" i="4"/>
  <c r="O249" i="4"/>
  <c r="O156" i="4"/>
  <c r="O140" i="4"/>
  <c r="O108" i="4"/>
  <c r="O92" i="4"/>
  <c r="O76" i="4"/>
  <c r="O60" i="4"/>
  <c r="O44" i="4"/>
  <c r="O4" i="4"/>
  <c r="O23" i="4"/>
  <c r="O39" i="4"/>
  <c r="O40" i="4"/>
  <c r="O27" i="4"/>
  <c r="O47" i="4"/>
  <c r="O63" i="4"/>
  <c r="O79" i="4"/>
  <c r="O95" i="4"/>
  <c r="O111" i="4"/>
  <c r="O127" i="4"/>
  <c r="O143" i="4"/>
  <c r="O159" i="4"/>
  <c r="O175" i="4"/>
  <c r="O191" i="4"/>
  <c r="O207" i="4"/>
  <c r="O223" i="4"/>
  <c r="O239" i="4"/>
  <c r="O255" i="4"/>
  <c r="O271" i="4"/>
  <c r="O287" i="4"/>
  <c r="O303" i="4"/>
  <c r="O319" i="4"/>
  <c r="O332" i="4"/>
  <c r="O348" i="4"/>
  <c r="O364" i="4"/>
  <c r="O380" i="4"/>
  <c r="O396" i="4"/>
  <c r="O412" i="4"/>
  <c r="O428" i="4"/>
  <c r="O444" i="4"/>
  <c r="O460" i="4"/>
  <c r="O476" i="4"/>
  <c r="O492" i="4"/>
  <c r="O508" i="4"/>
  <c r="O524" i="4"/>
  <c r="O540" i="4"/>
  <c r="O559" i="4"/>
  <c r="O575" i="4"/>
  <c r="O591" i="4"/>
  <c r="O607" i="4"/>
  <c r="O623" i="4"/>
  <c r="O538" i="4"/>
  <c r="O518" i="4"/>
  <c r="O502" i="4"/>
  <c r="O486" i="4"/>
  <c r="O470" i="4"/>
  <c r="O454" i="4"/>
  <c r="O523" i="4"/>
  <c r="O521" i="4"/>
  <c r="O515" i="4"/>
  <c r="O513" i="4"/>
  <c r="O507" i="4"/>
  <c r="O505" i="4"/>
  <c r="O499" i="4"/>
  <c r="O497" i="4"/>
  <c r="O491" i="4"/>
  <c r="O489" i="4"/>
  <c r="O483" i="4"/>
  <c r="O481" i="4"/>
  <c r="O475" i="4"/>
  <c r="O473" i="4"/>
  <c r="O467" i="4"/>
  <c r="O465" i="4"/>
  <c r="O459" i="4"/>
  <c r="O457" i="4"/>
  <c r="O451" i="4"/>
  <c r="O449" i="4"/>
  <c r="O443" i="4"/>
  <c r="O441" i="4"/>
  <c r="O433" i="4"/>
  <c r="O425" i="4"/>
  <c r="O308" i="4"/>
  <c r="O25" i="4"/>
  <c r="O320" i="4"/>
  <c r="O286" i="4"/>
  <c r="O268" i="4"/>
  <c r="O222" i="4"/>
  <c r="O204" i="4"/>
  <c r="O172" i="4"/>
  <c r="O289" i="4"/>
  <c r="O116" i="4"/>
  <c r="O158" i="4"/>
  <c r="O142" i="4"/>
  <c r="O126" i="4"/>
  <c r="O110" i="4"/>
  <c r="O94" i="4"/>
  <c r="O78" i="4"/>
  <c r="O62" i="4"/>
  <c r="O46" i="4"/>
  <c r="O52" i="4"/>
  <c r="O2" i="4"/>
  <c r="C4" i="7"/>
  <c r="O68" i="4"/>
  <c r="O24" i="4"/>
  <c r="O7" i="4"/>
  <c r="O8" i="4"/>
  <c r="O3" i="4"/>
  <c r="O35" i="4"/>
  <c r="O51" i="4"/>
  <c r="O67" i="4"/>
  <c r="O83" i="4"/>
  <c r="O99" i="4"/>
  <c r="O115" i="4"/>
  <c r="O131" i="4"/>
  <c r="O147" i="4"/>
  <c r="O163" i="4"/>
  <c r="O179" i="4"/>
  <c r="O195" i="4"/>
  <c r="O211" i="4"/>
  <c r="O227" i="4"/>
  <c r="O243" i="4"/>
  <c r="O259" i="4"/>
  <c r="O275" i="4"/>
  <c r="O291" i="4"/>
  <c r="O307" i="4"/>
  <c r="O323" i="4"/>
  <c r="O336" i="4"/>
  <c r="O352" i="4"/>
  <c r="O368" i="4"/>
  <c r="O384" i="4"/>
  <c r="O400" i="4"/>
  <c r="O416" i="4"/>
  <c r="O432" i="4"/>
  <c r="O448" i="4"/>
  <c r="O464" i="4"/>
  <c r="O480" i="4"/>
  <c r="O496" i="4"/>
  <c r="O512" i="4"/>
  <c r="O528" i="4"/>
  <c r="O547" i="4"/>
  <c r="O563" i="4"/>
  <c r="O579" i="4"/>
  <c r="O595" i="4"/>
  <c r="O611" i="4"/>
  <c r="O627" i="4"/>
  <c r="K3837" i="6" l="1"/>
  <c r="O634" i="4"/>
</calcChain>
</file>

<file path=xl/sharedStrings.xml><?xml version="1.0" encoding="utf-8"?>
<sst xmlns="http://schemas.openxmlformats.org/spreadsheetml/2006/main" count="46656" uniqueCount="22473">
  <si>
    <t>经济之微波</t>
  </si>
  <si>
    <t>经济知识</t>
  </si>
  <si>
    <t>经济周刊（香港）</t>
  </si>
  <si>
    <t>经济周刊（上海）</t>
  </si>
  <si>
    <t>经纬旅行社征求特刊</t>
  </si>
  <si>
    <t>惊蛰</t>
  </si>
  <si>
    <t>惊蛰丛刊</t>
  </si>
  <si>
    <t>精诚（天津）</t>
  </si>
  <si>
    <t>精诚（南昌）</t>
  </si>
  <si>
    <t>精诚月刊</t>
  </si>
  <si>
    <t>精诚杂志</t>
  </si>
  <si>
    <t>精武</t>
  </si>
  <si>
    <t>精武丛报</t>
  </si>
  <si>
    <t>精武年报</t>
  </si>
  <si>
    <t>警备车</t>
  </si>
  <si>
    <t>警灯</t>
  </si>
  <si>
    <t>警光</t>
  </si>
  <si>
    <t>警光季刊</t>
  </si>
  <si>
    <t>警光月刊</t>
  </si>
  <si>
    <t>警光周刊</t>
  </si>
  <si>
    <t>警声月刊（南京）</t>
  </si>
  <si>
    <t>警声月刊（沈阳）</t>
  </si>
  <si>
    <t>警声月刊（武昌）</t>
  </si>
  <si>
    <t>警声月刊（北平）</t>
  </si>
  <si>
    <t>警务丛报</t>
  </si>
  <si>
    <t>警政周刊</t>
  </si>
  <si>
    <t>警钟</t>
  </si>
  <si>
    <t>竞文英文杂志</t>
  </si>
  <si>
    <t>静安</t>
  </si>
  <si>
    <t>静修日程</t>
  </si>
  <si>
    <t>餐工</t>
  </si>
  <si>
    <t>蚕声</t>
  </si>
  <si>
    <t>灿烂</t>
  </si>
  <si>
    <t>潮流丛刊</t>
  </si>
  <si>
    <t>潮嘶</t>
  </si>
  <si>
    <t>晨钟</t>
  </si>
  <si>
    <t>澄衷半年刊</t>
  </si>
  <si>
    <t>澄衷学生半年刊</t>
  </si>
  <si>
    <t>齿科季刊</t>
  </si>
  <si>
    <t>慈溪教育（浙江1930）</t>
  </si>
  <si>
    <t>慈溪教育（浙江1948）</t>
  </si>
  <si>
    <t>慈音:上海教区徐家汇圣依纳爵公学圣母始胎会会刊</t>
  </si>
  <si>
    <t>慈幼月刊</t>
  </si>
  <si>
    <t>鹾光</t>
  </si>
  <si>
    <t>党军</t>
  </si>
  <si>
    <t>党军半月刊</t>
  </si>
  <si>
    <t>党军月刊</t>
  </si>
  <si>
    <t>党旗</t>
  </si>
  <si>
    <t>党声</t>
  </si>
  <si>
    <t>党义研究</t>
  </si>
  <si>
    <t>党员知识</t>
  </si>
  <si>
    <t>导报（上海1945）</t>
  </si>
  <si>
    <t>导报（上海1935）</t>
  </si>
  <si>
    <t>导报月刊</t>
  </si>
  <si>
    <t>导光</t>
  </si>
  <si>
    <t>德华期刊</t>
  </si>
  <si>
    <t>灯塔月刊</t>
  </si>
  <si>
    <t>独立青年</t>
  </si>
  <si>
    <t>闽海教育</t>
  </si>
  <si>
    <t>闽侯教育辅导</t>
  </si>
  <si>
    <t>闽声</t>
  </si>
  <si>
    <t>闽政导报</t>
  </si>
  <si>
    <t>闽政简报</t>
  </si>
  <si>
    <t>闽政与公馀非常时期合刊</t>
  </si>
  <si>
    <t>闽政月刊:警保辑</t>
  </si>
  <si>
    <t>闽政月刊:民财建辑</t>
  </si>
  <si>
    <t>闽政月刊;教育辑</t>
  </si>
  <si>
    <t>鸣社杂志</t>
  </si>
  <si>
    <t>摩登</t>
  </si>
  <si>
    <t>摩登半月刊:文化的、趣味的大众读物</t>
  </si>
  <si>
    <t>摩登周报</t>
  </si>
  <si>
    <t>摩尼</t>
  </si>
  <si>
    <t>墨海潮美术月刊</t>
  </si>
  <si>
    <t>墨梯</t>
  </si>
  <si>
    <t>聂氏家言旬刊</t>
  </si>
  <si>
    <t>聂氏家语旬刊</t>
  </si>
  <si>
    <t>宁波民国日报六周年纪念暨二十年国庆纪念合刊</t>
  </si>
  <si>
    <t>宁波人</t>
  </si>
  <si>
    <t>宁波中学生</t>
  </si>
  <si>
    <t>宁绍新报</t>
  </si>
  <si>
    <t>宁中学生</t>
  </si>
  <si>
    <t>瓯海医刊</t>
  </si>
  <si>
    <t>欧闻集锦</t>
  </si>
  <si>
    <t>欧亚文化:中国留法比瑞同学会会刊</t>
  </si>
  <si>
    <t>欧战实报</t>
  </si>
  <si>
    <t>欧洲风云</t>
  </si>
  <si>
    <t>欧洲战纪</t>
  </si>
  <si>
    <t>欧洲战事汇报</t>
  </si>
  <si>
    <t>辟荒</t>
  </si>
  <si>
    <t>飘</t>
  </si>
  <si>
    <t>蒲公英</t>
  </si>
  <si>
    <t>齐鲁医刊</t>
  </si>
  <si>
    <t>骑兵杂志</t>
  </si>
  <si>
    <t>绮虹</t>
  </si>
  <si>
    <t>谦信药报</t>
  </si>
  <si>
    <t>钱币革命</t>
  </si>
  <si>
    <t>蔷薇</t>
  </si>
  <si>
    <t>蔷薇红</t>
  </si>
  <si>
    <t>侨光</t>
  </si>
  <si>
    <t>侨务…年</t>
  </si>
  <si>
    <t>禽声月刊</t>
  </si>
  <si>
    <t>青光</t>
  </si>
  <si>
    <t>庆祝国府还都周年纪念特刊</t>
  </si>
  <si>
    <t>琼崖建设</t>
  </si>
  <si>
    <t>趣味世界</t>
  </si>
  <si>
    <t>劝善杂志</t>
  </si>
  <si>
    <t>荣誉</t>
  </si>
  <si>
    <t>蓉锦邮朏</t>
  </si>
  <si>
    <t>睿湖</t>
  </si>
  <si>
    <t>缫丝工人</t>
  </si>
  <si>
    <t>山东建设公报</t>
  </si>
  <si>
    <t>商情报告</t>
  </si>
  <si>
    <t>商人运动特刊</t>
  </si>
  <si>
    <t>商运特刊</t>
  </si>
  <si>
    <t>上海市国医公报</t>
  </si>
  <si>
    <t>上海特别市第一区公署公报</t>
  </si>
  <si>
    <t>上海县公报</t>
  </si>
  <si>
    <t>上海县政公报</t>
  </si>
  <si>
    <t>上虞县政府公报</t>
  </si>
  <si>
    <t>上虞县政公报</t>
  </si>
  <si>
    <t>摄影周刊</t>
  </si>
  <si>
    <t>审查通讯</t>
  </si>
  <si>
    <t>声色周报</t>
  </si>
  <si>
    <t>嵊县小学教育研究会会刊</t>
  </si>
  <si>
    <t>实报半月刊</t>
  </si>
  <si>
    <t>实学</t>
  </si>
  <si>
    <t>实验卫生季刊</t>
  </si>
  <si>
    <t>实业部中央农业实验所特刊</t>
  </si>
  <si>
    <t>实业汇报</t>
  </si>
  <si>
    <t>实业金融</t>
  </si>
  <si>
    <t>实业浅说</t>
  </si>
  <si>
    <t>实业统计丛刊</t>
  </si>
  <si>
    <t>实业统计资料</t>
  </si>
  <si>
    <t>实用英文半月刊</t>
  </si>
  <si>
    <t>寿世医报</t>
  </si>
  <si>
    <t>兽医校刊</t>
  </si>
  <si>
    <t>兽医月刊</t>
  </si>
  <si>
    <t>曙光（美国）</t>
  </si>
  <si>
    <t>曙光（上海）</t>
  </si>
  <si>
    <t>曙光（北京）</t>
  </si>
  <si>
    <t>曙光（南京）</t>
  </si>
  <si>
    <t>曙光季刊</t>
  </si>
  <si>
    <t>曙钟</t>
  </si>
  <si>
    <t>数理化杂志</t>
  </si>
  <si>
    <t>翰墨汇刊</t>
  </si>
  <si>
    <t>翰缘杂志</t>
  </si>
  <si>
    <t>护国军纪事</t>
  </si>
  <si>
    <t>沪潮（上海1928）</t>
  </si>
  <si>
    <t>沪潮（上海1929）</t>
  </si>
  <si>
    <t>沪大半月刊</t>
  </si>
  <si>
    <t>沪大科学</t>
  </si>
  <si>
    <t>沪大文学</t>
  </si>
  <si>
    <t>沪风</t>
  </si>
  <si>
    <t>沪光（上海1946）</t>
  </si>
  <si>
    <t>沪光（上海1936）</t>
  </si>
  <si>
    <t>沪江附中季刊</t>
  </si>
  <si>
    <t>沪江年刊</t>
  </si>
  <si>
    <t>沪江月</t>
  </si>
  <si>
    <t>沪民</t>
  </si>
  <si>
    <t>沪农</t>
  </si>
  <si>
    <t>沪声</t>
  </si>
  <si>
    <t>沪卫月刊</t>
  </si>
  <si>
    <t>沪西</t>
  </si>
  <si>
    <t>沪星</t>
  </si>
  <si>
    <t>环球旬刊</t>
  </si>
  <si>
    <t>寰球中国学生会……周年纪念册</t>
  </si>
  <si>
    <t>寰球中国学生会年鉴</t>
  </si>
  <si>
    <t>寰球中国学生会特刊</t>
  </si>
  <si>
    <t>寰球中国学生会周刊</t>
  </si>
  <si>
    <t>会计学报（上海1936）</t>
  </si>
  <si>
    <t>会计学报（上海1928）</t>
  </si>
  <si>
    <t>会幕报</t>
  </si>
  <si>
    <t>会幕堂月刊</t>
  </si>
  <si>
    <t>慧灯月刊</t>
  </si>
  <si>
    <t>机垦通讯</t>
  </si>
  <si>
    <t>机联</t>
  </si>
  <si>
    <t>机械工程（北平）</t>
  </si>
  <si>
    <t>机械工程（杭州）</t>
  </si>
  <si>
    <t>积因放生会年刊</t>
  </si>
  <si>
    <t>稽中校刊</t>
  </si>
  <si>
    <t>稽中学生</t>
  </si>
  <si>
    <t>济生医刊</t>
  </si>
  <si>
    <t>济生医院月刊</t>
  </si>
  <si>
    <t>济世日报医药卫生专刊</t>
  </si>
  <si>
    <t>暨大文学院集刊</t>
  </si>
  <si>
    <t>暨南季刊</t>
  </si>
  <si>
    <t>暨南周刊（上海1927）</t>
  </si>
  <si>
    <t>暨南周刊（上海1925）</t>
  </si>
  <si>
    <t>家声</t>
  </si>
  <si>
    <t>家声选刊</t>
  </si>
  <si>
    <t>嘉定导报</t>
  </si>
  <si>
    <t>嘉定县中心制的教育</t>
  </si>
  <si>
    <t>嘉定小学教育研究录临时月刊</t>
  </si>
  <si>
    <t>嘉定中医周刊</t>
  </si>
  <si>
    <t>俭德储蓄会会刊</t>
  </si>
  <si>
    <t>俭德储蓄会月刊</t>
  </si>
  <si>
    <t>俭德社社刊</t>
  </si>
  <si>
    <t>检验汇刊</t>
  </si>
  <si>
    <t>检验月刊（青岛）</t>
  </si>
  <si>
    <t>检验月刊（天津）</t>
  </si>
  <si>
    <t>检阅</t>
  </si>
  <si>
    <t>讲坛月刊</t>
  </si>
  <si>
    <t>蒋府新闻</t>
  </si>
  <si>
    <t>蒋经国专集</t>
  </si>
  <si>
    <t>胶东大众</t>
  </si>
  <si>
    <t>觉</t>
  </si>
  <si>
    <t>觉路</t>
  </si>
  <si>
    <t>觉社丛书</t>
  </si>
  <si>
    <t>觉讯</t>
  </si>
  <si>
    <t>节约救难</t>
  </si>
  <si>
    <t>解放歌声</t>
  </si>
  <si>
    <t>津浦铁路公报</t>
  </si>
  <si>
    <t>锦堂学生</t>
  </si>
  <si>
    <t>经济部中央工业试验所木材试验室特刊</t>
  </si>
  <si>
    <t>经济常识</t>
  </si>
  <si>
    <t>经济观察</t>
  </si>
  <si>
    <t>经济合作</t>
  </si>
  <si>
    <t>经济家</t>
  </si>
  <si>
    <t>经济建设</t>
  </si>
  <si>
    <t>经济期刊</t>
  </si>
  <si>
    <t>经济日报</t>
  </si>
  <si>
    <t>经济特讯</t>
  </si>
  <si>
    <t>经济通讯（香港）</t>
  </si>
  <si>
    <t>经济通讯（上海）</t>
  </si>
  <si>
    <t>经济月志</t>
  </si>
  <si>
    <t>新诗刊</t>
  </si>
  <si>
    <t>新十三中</t>
  </si>
  <si>
    <t>新时代（北平）</t>
  </si>
  <si>
    <t>新时代（南京）</t>
  </si>
  <si>
    <t>新时代（上海1931）</t>
  </si>
  <si>
    <t>新时代（上海1939）</t>
  </si>
  <si>
    <t>新时代（长沙1923）</t>
  </si>
  <si>
    <t>新时代（长沙1948）</t>
  </si>
  <si>
    <t>新世纪（台北）</t>
  </si>
  <si>
    <t>新世纪（广州）</t>
  </si>
  <si>
    <t>新世纪（上海1935）</t>
  </si>
  <si>
    <t>新世纪（上海1946）</t>
  </si>
  <si>
    <t>新世纪（上海1945）</t>
  </si>
  <si>
    <t>新世纪（香港）</t>
  </si>
  <si>
    <t>新世纪评论</t>
  </si>
  <si>
    <t>新世界（上海）</t>
  </si>
  <si>
    <t>新世界（重庆）</t>
  </si>
  <si>
    <t>新蜀报四千号纪念特刊</t>
  </si>
  <si>
    <t>新思潮（北平）</t>
  </si>
  <si>
    <t>新思潮（上海）</t>
  </si>
  <si>
    <t>新思想月刊</t>
  </si>
  <si>
    <t>新四川月报</t>
  </si>
  <si>
    <t>镜湖医药报告</t>
  </si>
  <si>
    <t>旧剧集成</t>
  </si>
  <si>
    <t>剧场新闻</t>
  </si>
  <si>
    <t>剧场月报</t>
  </si>
  <si>
    <t>剧场周刊</t>
  </si>
  <si>
    <t>剧讯丛刊</t>
  </si>
  <si>
    <t>剧艺（上海1941）</t>
  </si>
  <si>
    <t>剧艺（上海1943）</t>
  </si>
  <si>
    <t>聚星</t>
  </si>
  <si>
    <t>兰荫集</t>
  </si>
  <si>
    <t>乐华</t>
  </si>
  <si>
    <t>乐天集特刊</t>
  </si>
  <si>
    <t>乐文社文会文刊</t>
  </si>
  <si>
    <t>乐闻</t>
  </si>
  <si>
    <t>乐学</t>
  </si>
  <si>
    <t>离骚（上海）</t>
  </si>
  <si>
    <t>离骚（贵阳）</t>
  </si>
  <si>
    <t>黎明（苏州）</t>
  </si>
  <si>
    <t>黎明（上海）</t>
  </si>
  <si>
    <t>黎明青年文艺</t>
  </si>
  <si>
    <t>黎明邮刊</t>
  </si>
  <si>
    <t>黎明之前</t>
  </si>
  <si>
    <t>礼拜六（上海1923）</t>
  </si>
  <si>
    <t>礼拜六（上海1941）</t>
  </si>
  <si>
    <t>礼拜日周报</t>
  </si>
  <si>
    <t>丽镜</t>
  </si>
  <si>
    <t>丽丽邮声</t>
  </si>
  <si>
    <t>丽泽</t>
  </si>
  <si>
    <t>丽泽艺刊</t>
  </si>
  <si>
    <t>励笃季刊</t>
  </si>
  <si>
    <t>励行月刊</t>
  </si>
  <si>
    <t>励进（上海）</t>
  </si>
  <si>
    <t>励进（南京）</t>
  </si>
  <si>
    <t>励进（长沙）</t>
  </si>
  <si>
    <t>励进月刊</t>
  </si>
  <si>
    <t>励学（青岛）</t>
  </si>
  <si>
    <t>励学（常熟）</t>
  </si>
  <si>
    <t>励志（上海1924）</t>
  </si>
  <si>
    <t>励志（上海1917）</t>
  </si>
  <si>
    <t>励志（南京，重庆）</t>
  </si>
  <si>
    <t>励志周刊</t>
  </si>
  <si>
    <t>联合弹词开篇集</t>
  </si>
  <si>
    <t>联华月刊</t>
  </si>
  <si>
    <t>联益之友</t>
  </si>
  <si>
    <t>联谊</t>
  </si>
  <si>
    <t>联谊医刊</t>
  </si>
  <si>
    <t>联中通讯</t>
  </si>
  <si>
    <t>练塘评论</t>
  </si>
  <si>
    <t>粮情旬报</t>
  </si>
  <si>
    <t>粮情周报</t>
  </si>
  <si>
    <t>猎奇</t>
  </si>
  <si>
    <t>临时刊布</t>
  </si>
  <si>
    <t>铃铛</t>
  </si>
  <si>
    <t>岭东国医月刊</t>
  </si>
  <si>
    <t>岭南学报</t>
  </si>
  <si>
    <t>岭英校报</t>
  </si>
  <si>
    <t>龙凤</t>
  </si>
  <si>
    <t>龙光周刊</t>
  </si>
  <si>
    <t>陇海旬刊</t>
  </si>
  <si>
    <t>芦墟</t>
  </si>
  <si>
    <t>炉炭</t>
  </si>
  <si>
    <t>鲁青善救月刊</t>
  </si>
  <si>
    <t>鲁迅文艺月刊</t>
  </si>
  <si>
    <t>轮机期刊</t>
  </si>
  <si>
    <t>轮机月刊</t>
  </si>
  <si>
    <t>罗汉菜</t>
  </si>
  <si>
    <t>骆驼</t>
  </si>
  <si>
    <t>骆驼丛刊</t>
  </si>
  <si>
    <t>绿光邮刊</t>
  </si>
  <si>
    <t>绿光邮票社月刊</t>
  </si>
  <si>
    <t>绿旗</t>
  </si>
  <si>
    <t>绿诗岛</t>
  </si>
  <si>
    <t>绿野月刊</t>
  </si>
  <si>
    <t>绿洲:中英文艺综合月刊</t>
  </si>
  <si>
    <t>蚂蚁</t>
  </si>
  <si>
    <t>迈进（桂林）</t>
  </si>
  <si>
    <t>迈进（上海）</t>
  </si>
  <si>
    <t>迈进月刊</t>
  </si>
  <si>
    <t>每日商情报告</t>
  </si>
  <si>
    <t>蒙藏半月刊</t>
  </si>
  <si>
    <t>蒙藏旬报</t>
  </si>
  <si>
    <t>蒙藏旬刊</t>
  </si>
  <si>
    <t>蒙藏周报</t>
  </si>
  <si>
    <t>蒙古旬刊</t>
  </si>
  <si>
    <t>蒙古语文研究专刊</t>
  </si>
  <si>
    <t>蒙古周刊</t>
  </si>
  <si>
    <t>蒙文白话报</t>
  </si>
  <si>
    <t>弥洒月刊</t>
  </si>
  <si>
    <t>面粉工业</t>
  </si>
  <si>
    <t>闽茶</t>
  </si>
  <si>
    <t>新中国（北京）</t>
  </si>
  <si>
    <t>新中国（开封）</t>
  </si>
  <si>
    <t>新中国（上海1938）</t>
  </si>
  <si>
    <t>新中国（上海1949）</t>
  </si>
  <si>
    <t>新中国（上海1933）</t>
  </si>
  <si>
    <t>新中国文艺丛刊</t>
  </si>
  <si>
    <t>新中国医刊</t>
  </si>
  <si>
    <t>新中国月刊</t>
  </si>
  <si>
    <t>新中华（上海1915）</t>
  </si>
  <si>
    <t>新中华（上海1933）</t>
  </si>
  <si>
    <t>新中医</t>
  </si>
  <si>
    <t>新中医刊</t>
  </si>
  <si>
    <t>新自由</t>
  </si>
  <si>
    <t>星光</t>
  </si>
  <si>
    <t>星期导报</t>
  </si>
  <si>
    <t>一中学生（浙江1931）</t>
  </si>
  <si>
    <t>一中学生（浙江1943）</t>
  </si>
  <si>
    <t>一周间国际贸易消息</t>
  </si>
  <si>
    <t>义教辅导</t>
  </si>
  <si>
    <t>义务教育（福州）</t>
  </si>
  <si>
    <t>义务教育（江苏）</t>
  </si>
  <si>
    <t>益友汇报</t>
  </si>
  <si>
    <t>银星</t>
  </si>
  <si>
    <t>英士大学校刊</t>
  </si>
  <si>
    <t>雍华图文杂志</t>
  </si>
  <si>
    <t>雍言</t>
  </si>
  <si>
    <t>邮票展览会出品目录</t>
  </si>
  <si>
    <t>虞社</t>
  </si>
  <si>
    <t>粤风</t>
  </si>
  <si>
    <t>粤声</t>
  </si>
  <si>
    <t>粤声杂志</t>
  </si>
  <si>
    <t>粤中校刊</t>
  </si>
  <si>
    <t>越旭</t>
  </si>
  <si>
    <t>运工周刊</t>
  </si>
  <si>
    <t>运务周报</t>
  </si>
  <si>
    <t>运务周报撮要</t>
  </si>
  <si>
    <t>责任</t>
  </si>
  <si>
    <t>詹詹</t>
  </si>
  <si>
    <t>彰女校刊</t>
  </si>
  <si>
    <t>浙合旬报</t>
  </si>
  <si>
    <t>浙江一中周刊</t>
  </si>
  <si>
    <t>指南针</t>
  </si>
  <si>
    <t>中联成立1周年纪念特刊</t>
  </si>
  <si>
    <t>中苏文化杂志</t>
  </si>
  <si>
    <t>中外春秋（上海）</t>
  </si>
  <si>
    <t>中外春秋（重庆）</t>
  </si>
  <si>
    <t>众论月刊</t>
  </si>
  <si>
    <t>众生</t>
  </si>
  <si>
    <t>周播</t>
  </si>
  <si>
    <t>主心月刊</t>
  </si>
  <si>
    <t>专刊汇编</t>
  </si>
  <si>
    <t>资治</t>
  </si>
  <si>
    <t>自强医刊</t>
  </si>
  <si>
    <t>最高法院民事判例汇刊</t>
  </si>
  <si>
    <t>最高法院年刊</t>
  </si>
  <si>
    <t>最高法院刑事判例汇刊</t>
  </si>
  <si>
    <t>最小</t>
  </si>
  <si>
    <t>出版消息</t>
  </si>
  <si>
    <t>矮克发影刊</t>
  </si>
  <si>
    <t>爱国:爱国女学校校友会年刊</t>
  </si>
  <si>
    <t>爱目</t>
  </si>
  <si>
    <t>半月瞭望</t>
  </si>
  <si>
    <t>宝山共和杂志</t>
  </si>
  <si>
    <t>宝山民众（上海1929）</t>
  </si>
  <si>
    <t>宝山民众（上海19？？）</t>
  </si>
  <si>
    <t>宝山县教育月刊</t>
  </si>
  <si>
    <t>宝山新教育</t>
  </si>
  <si>
    <t>暴露</t>
  </si>
  <si>
    <t>碧湖</t>
  </si>
  <si>
    <t>碧流半月刊</t>
  </si>
  <si>
    <t>碧流丛书</t>
  </si>
  <si>
    <t>碧漾</t>
  </si>
  <si>
    <t>边疆建设</t>
  </si>
  <si>
    <t>边疆研究</t>
  </si>
  <si>
    <t>边讯</t>
  </si>
  <si>
    <t>边政（上海1929）</t>
  </si>
  <si>
    <t>边政（上海1941）</t>
  </si>
  <si>
    <t>鞭</t>
  </si>
  <si>
    <t>鞭策周刊</t>
  </si>
  <si>
    <t>标准无线电</t>
  </si>
  <si>
    <t>飙</t>
  </si>
  <si>
    <t>播音潮</t>
  </si>
  <si>
    <t>播音二周刊</t>
  </si>
  <si>
    <t>播音天地</t>
  </si>
  <si>
    <t>万象（上海1941）</t>
  </si>
  <si>
    <t>万象周刊</t>
  </si>
  <si>
    <t>万影</t>
  </si>
  <si>
    <t>万有周刊</t>
  </si>
  <si>
    <t>万众</t>
  </si>
  <si>
    <t>万众：政治、经济、文化丛刊</t>
  </si>
  <si>
    <t>万竹小学</t>
  </si>
  <si>
    <t>微明（上海1933）</t>
  </si>
  <si>
    <t>微明（上海1935）</t>
  </si>
  <si>
    <t>微音</t>
  </si>
  <si>
    <t>微音旬刊</t>
  </si>
  <si>
    <t>文饭</t>
  </si>
  <si>
    <t>文学导报</t>
  </si>
  <si>
    <t>文艺新闻（上海1933）</t>
  </si>
  <si>
    <t>文艺学习（上海1931）</t>
  </si>
  <si>
    <t>文艺周刊</t>
  </si>
  <si>
    <t>无锡教育周刊</t>
  </si>
  <si>
    <t>无锡旅刊</t>
  </si>
  <si>
    <t>无锡市政</t>
  </si>
  <si>
    <t>无锡图书馆协会会报</t>
  </si>
  <si>
    <t>无线电月报</t>
  </si>
  <si>
    <t>五云日升楼</t>
  </si>
  <si>
    <t>西大周报</t>
  </si>
  <si>
    <t>仙道月报</t>
  </si>
  <si>
    <t>蚬江声</t>
  </si>
  <si>
    <t>乡村教育</t>
  </si>
  <si>
    <t>乡村教育半月刊</t>
  </si>
  <si>
    <t>独立周报（上海1912）</t>
  </si>
  <si>
    <t>独立周报（上海1941）</t>
  </si>
  <si>
    <t>独幕剧创作月刊</t>
  </si>
  <si>
    <t>读书丛刊</t>
  </si>
  <si>
    <t>读书生活（上海）</t>
  </si>
  <si>
    <t>读书生活（浙江）</t>
  </si>
  <si>
    <t>读书之友</t>
  </si>
  <si>
    <t>读书中学</t>
  </si>
  <si>
    <t>读者（上海1931）</t>
  </si>
  <si>
    <t>读者（上海1945）</t>
  </si>
  <si>
    <t>锻炼（上海1944）</t>
  </si>
  <si>
    <t>锻炼（上海1938）</t>
  </si>
  <si>
    <t>对抗</t>
  </si>
  <si>
    <t>铎声（湖北）</t>
  </si>
  <si>
    <t>铎声（北京）</t>
  </si>
  <si>
    <t>铎声月刊</t>
  </si>
  <si>
    <t>翻译月刊（上海）</t>
  </si>
  <si>
    <t>翻译月刊（南昌）</t>
  </si>
  <si>
    <t>奋斗（汉口1937）</t>
  </si>
  <si>
    <t>奋斗（汉口1931）</t>
  </si>
  <si>
    <t>奋进</t>
  </si>
  <si>
    <t>辅导季刊（东阳）</t>
  </si>
  <si>
    <t>辅导季刊（海门）</t>
  </si>
  <si>
    <t>辅仁生活</t>
  </si>
  <si>
    <t>橄榄</t>
  </si>
  <si>
    <t>鸽讯</t>
  </si>
  <si>
    <t>歌场新月</t>
  </si>
  <si>
    <t>歌曲精华</t>
  </si>
  <si>
    <t>歌曲精华·银花集合刊</t>
  </si>
  <si>
    <t>歌讯</t>
  </si>
  <si>
    <t>歌谣周刊</t>
  </si>
  <si>
    <t>公路公报</t>
  </si>
  <si>
    <t>关东日报</t>
  </si>
  <si>
    <t>广播半月刊</t>
  </si>
  <si>
    <t>广播评论</t>
  </si>
  <si>
    <t>广播世界</t>
  </si>
  <si>
    <t>广播无线电</t>
  </si>
  <si>
    <t>广仓学演说报</t>
  </si>
  <si>
    <t>广东蚕丝出口统计报告</t>
  </si>
  <si>
    <t>广东旅沪同乡会月刊</t>
  </si>
  <si>
    <t>广东民众</t>
  </si>
  <si>
    <t>广东生丝出口及生丝检验统计</t>
  </si>
  <si>
    <t>广东省教育会杂志</t>
  </si>
  <si>
    <t>广东省立动的教育实验场周刊</t>
  </si>
  <si>
    <t>广东省立小学教员补习函授学校月刊</t>
  </si>
  <si>
    <t>广东文献通讯</t>
  </si>
  <si>
    <t>广东医药旬刊</t>
  </si>
  <si>
    <t>广告与推销</t>
  </si>
  <si>
    <t>广济医报</t>
  </si>
  <si>
    <t>广声曲选</t>
  </si>
  <si>
    <t>广西健社医学月刊</t>
  </si>
  <si>
    <t>广西教育</t>
  </si>
  <si>
    <t>广西进出口贸易月报</t>
  </si>
  <si>
    <t>广西经济</t>
  </si>
  <si>
    <t>广西留京学会学报</t>
  </si>
  <si>
    <t>广州公教青年</t>
  </si>
  <si>
    <t>广州公教青年月报</t>
  </si>
  <si>
    <t>广州市牙医公会月刊（广州1934）</t>
  </si>
  <si>
    <t>广州市牙医公会月刊（广州1947）</t>
  </si>
  <si>
    <t>广州音乐</t>
  </si>
  <si>
    <t>国光艺刊</t>
  </si>
  <si>
    <t>国立广东大学文科学院季刊</t>
  </si>
  <si>
    <t>国立台湾大学农学院研究报告</t>
  </si>
  <si>
    <t>国立台湾大学校刊</t>
  </si>
  <si>
    <t>国立艺术专科学校第廿年校庆特刊</t>
  </si>
  <si>
    <t>国学汇编</t>
  </si>
  <si>
    <t>国学周刊</t>
  </si>
  <si>
    <t>国医杂志</t>
  </si>
  <si>
    <t>汉和药学</t>
  </si>
  <si>
    <t>汉口贸易统计</t>
  </si>
  <si>
    <t>汉口卫生</t>
  </si>
  <si>
    <t>汉口邮工</t>
  </si>
  <si>
    <t>汉口邮工月刊</t>
  </si>
  <si>
    <t>翰林</t>
  </si>
  <si>
    <t>新民（上海1932）</t>
  </si>
  <si>
    <t>新民（芜湖）</t>
  </si>
  <si>
    <t>新民（1935）</t>
  </si>
  <si>
    <t>新民半月刊</t>
  </si>
  <si>
    <t>新民德</t>
  </si>
  <si>
    <t>新民国</t>
  </si>
  <si>
    <t>新民声</t>
  </si>
  <si>
    <t>新民月刊（北平）</t>
  </si>
  <si>
    <t>新民月刊（山东）</t>
  </si>
  <si>
    <t>新民众</t>
  </si>
  <si>
    <t>新民周刊</t>
  </si>
  <si>
    <t>新命：命学苑苑刊</t>
  </si>
  <si>
    <t>新南社社刊</t>
  </si>
  <si>
    <t>新南洋季刊</t>
  </si>
  <si>
    <t>新宁远月刊</t>
  </si>
  <si>
    <t>新农（上海1927）</t>
  </si>
  <si>
    <t>新农（上海1949）</t>
  </si>
  <si>
    <t>新农村（杭州）</t>
  </si>
  <si>
    <t>新农村（太原）</t>
  </si>
  <si>
    <t>新农通讯</t>
  </si>
  <si>
    <t>新农业季刊</t>
  </si>
  <si>
    <t>新农杂志</t>
  </si>
  <si>
    <t>新女性（上海1926）</t>
  </si>
  <si>
    <t>新女性（上海1944）</t>
  </si>
  <si>
    <t>新女性（上海1935）</t>
  </si>
  <si>
    <t>新平</t>
  </si>
  <si>
    <t>新评论（上海）</t>
  </si>
  <si>
    <t>新评论（重庆）</t>
  </si>
  <si>
    <t>新旗</t>
  </si>
  <si>
    <t>新青半月杂志</t>
  </si>
  <si>
    <t>新青海</t>
  </si>
  <si>
    <t>新青年（广州）</t>
  </si>
  <si>
    <t>新青年（丽水）</t>
  </si>
  <si>
    <t>新青年（浙江）</t>
  </si>
  <si>
    <t>新群（上海1919）</t>
  </si>
  <si>
    <t>新群（上海1945）</t>
  </si>
  <si>
    <t>新人（上海1920）</t>
  </si>
  <si>
    <t>新人（上海1948）</t>
  </si>
  <si>
    <t>新人（天津）</t>
  </si>
  <si>
    <t>新认识（上海）</t>
  </si>
  <si>
    <t>新认识（重庆）</t>
  </si>
  <si>
    <t>新陕西月刊</t>
  </si>
  <si>
    <t>新上海（上海1925）</t>
  </si>
  <si>
    <t>新上海（上海1933）</t>
  </si>
  <si>
    <t>新上海（上海1945）</t>
  </si>
  <si>
    <t>新社会（北京1919）</t>
  </si>
  <si>
    <t>新社会（北京1926）</t>
  </si>
  <si>
    <t>新社会（上海）</t>
  </si>
  <si>
    <t>新社会月刊</t>
  </si>
  <si>
    <t>新生（北京）</t>
  </si>
  <si>
    <t>新生（杭州）</t>
  </si>
  <si>
    <t>新生（上海）</t>
  </si>
  <si>
    <t>新生活（南京）</t>
  </si>
  <si>
    <t>新生活（上海1934）</t>
  </si>
  <si>
    <t>新生活（上海1931）</t>
  </si>
  <si>
    <t>新生活（上海1941）</t>
  </si>
  <si>
    <t>新生科学月刊</t>
  </si>
  <si>
    <t>新生命（上海1928）</t>
  </si>
  <si>
    <t>新生命（上海1944）</t>
  </si>
  <si>
    <t>新生天地</t>
  </si>
  <si>
    <t>新生邮刊</t>
  </si>
  <si>
    <t>新声（广州）</t>
  </si>
  <si>
    <t>新声（上海1921）</t>
  </si>
  <si>
    <t>新声（上海1933）</t>
  </si>
  <si>
    <t>新声（上海1947）</t>
  </si>
  <si>
    <t>新声（上海1946）</t>
  </si>
  <si>
    <t>新声旬刊</t>
  </si>
  <si>
    <t>新声月刊</t>
  </si>
  <si>
    <t>新诗</t>
  </si>
  <si>
    <t>新诗歌（上海1933）</t>
  </si>
  <si>
    <t>新诗歌（上海1947）</t>
  </si>
  <si>
    <t>经济新闻</t>
  </si>
  <si>
    <t>经济学报（北平）</t>
  </si>
  <si>
    <t>经济学报（上海1924）</t>
  </si>
  <si>
    <t>经济学报（上海1933）</t>
  </si>
  <si>
    <t>经纬</t>
  </si>
  <si>
    <t>景风</t>
  </si>
  <si>
    <t>景海星</t>
  </si>
  <si>
    <t>景星季刊</t>
  </si>
  <si>
    <t>敬业附小周刊</t>
  </si>
  <si>
    <t>敬中学生期刊</t>
  </si>
  <si>
    <t>救亡漫画</t>
  </si>
  <si>
    <t>剧学</t>
  </si>
  <si>
    <t>隽味集</t>
  </si>
  <si>
    <t>开麦拉</t>
  </si>
  <si>
    <t>开麦拉电影图画杂志</t>
  </si>
  <si>
    <t>抗日专号</t>
  </si>
  <si>
    <t>狂飚旬刊</t>
  </si>
  <si>
    <t>雷电华周刊</t>
  </si>
  <si>
    <t>犂影</t>
  </si>
  <si>
    <t>力文</t>
  </si>
  <si>
    <t>溧阳教育</t>
  </si>
  <si>
    <t>贸易月刊（福建）</t>
  </si>
  <si>
    <t>贸易月刊（江西）</t>
  </si>
  <si>
    <t>贸易月刊（重庆）</t>
  </si>
  <si>
    <t>贸易周报</t>
  </si>
  <si>
    <t>煤油联讯</t>
  </si>
  <si>
    <t>美展</t>
  </si>
  <si>
    <t>美周</t>
  </si>
  <si>
    <t>萌芽月刊</t>
  </si>
  <si>
    <t>新四川月刊</t>
  </si>
  <si>
    <t>新苏政</t>
  </si>
  <si>
    <t>新绥远</t>
  </si>
  <si>
    <t>新台湾</t>
  </si>
  <si>
    <t>新天地</t>
  </si>
  <si>
    <t>新文丛（上海1948）</t>
  </si>
  <si>
    <t>新文丛（上海1941）</t>
  </si>
  <si>
    <t>新文化（桂林）</t>
  </si>
  <si>
    <t>新文化（南京）</t>
  </si>
  <si>
    <t>新文化（上海1945）</t>
  </si>
  <si>
    <t>新文化（上海1926）</t>
  </si>
  <si>
    <t>新文化丛刊</t>
  </si>
  <si>
    <t>新文学（桂林）</t>
  </si>
  <si>
    <t>新文学（上海1946）</t>
  </si>
  <si>
    <t>新文学（上海1935）</t>
  </si>
  <si>
    <t>新文艺（浙江）</t>
  </si>
  <si>
    <t>新文艺（上海）</t>
  </si>
  <si>
    <t>新文艺丛刊</t>
  </si>
  <si>
    <t>新文艺月刊</t>
  </si>
  <si>
    <t>新文字</t>
  </si>
  <si>
    <t>新闻纪事</t>
  </si>
  <si>
    <t>新闻类编</t>
  </si>
  <si>
    <t>新闻内幕</t>
  </si>
  <si>
    <t>新闻学报</t>
  </si>
  <si>
    <t>新闻学刊</t>
  </si>
  <si>
    <t>新闻杂志（福州）</t>
  </si>
  <si>
    <t>新闻杂志（杭州）</t>
  </si>
  <si>
    <t>新闻杂志（南京）</t>
  </si>
  <si>
    <t>新西北（北平）</t>
  </si>
  <si>
    <t>新西北（兰州）</t>
  </si>
  <si>
    <t>新西北（西安）</t>
  </si>
  <si>
    <t>新晓</t>
  </si>
  <si>
    <t>新莘塔</t>
  </si>
  <si>
    <t>新新新闻半月刊</t>
  </si>
  <si>
    <t>新兴粤曲集</t>
  </si>
  <si>
    <t>新学生（江西）</t>
  </si>
  <si>
    <t>新学生（上海1942）</t>
  </si>
  <si>
    <t>新学生（上海1931）</t>
  </si>
  <si>
    <t>新学生（上海1946）</t>
  </si>
  <si>
    <t>新学生杂志</t>
  </si>
  <si>
    <t>新亚（东京）</t>
  </si>
  <si>
    <t>新亚（广州）</t>
  </si>
  <si>
    <t>新演剧</t>
  </si>
  <si>
    <t>新药界</t>
  </si>
  <si>
    <t>新药月报</t>
  </si>
  <si>
    <t>新叶</t>
  </si>
  <si>
    <t>新医人</t>
  </si>
  <si>
    <t>新医学</t>
  </si>
  <si>
    <t>新医药观</t>
  </si>
  <si>
    <t>新医药与卫生</t>
  </si>
  <si>
    <t>新医药杂志（上海）</t>
  </si>
  <si>
    <t>新医药杂志（温州）</t>
  </si>
  <si>
    <t>新艺</t>
  </si>
  <si>
    <t>新艺丛</t>
  </si>
  <si>
    <t>新艺术</t>
  </si>
  <si>
    <t>新艺术半月刊</t>
  </si>
  <si>
    <t>新音乐（广州）</t>
  </si>
  <si>
    <t>新音乐（昆明）</t>
  </si>
  <si>
    <t>新音乐（重庆）</t>
  </si>
  <si>
    <t>新音乐月刊</t>
  </si>
  <si>
    <t>新银星</t>
  </si>
  <si>
    <t>新银星与体育</t>
  </si>
  <si>
    <t>新影剧</t>
  </si>
  <si>
    <t>新永康</t>
  </si>
  <si>
    <t>新宇宙</t>
  </si>
  <si>
    <t>新语（上海1934）</t>
  </si>
  <si>
    <t>新语（上海1945）</t>
  </si>
  <si>
    <t>新语文</t>
  </si>
  <si>
    <t>新育才人</t>
  </si>
  <si>
    <t>新园林</t>
  </si>
  <si>
    <t>新月（上海1925）</t>
  </si>
  <si>
    <t>新月（上海1928）</t>
  </si>
  <si>
    <t>新月（上海1930）</t>
  </si>
  <si>
    <t>新云南教育周刊</t>
  </si>
  <si>
    <t>新阵地</t>
  </si>
  <si>
    <t>新政协人物特写</t>
  </si>
  <si>
    <t>新知识（上海1948）</t>
  </si>
  <si>
    <t>新知识（上海1936）</t>
  </si>
  <si>
    <t>新知识（上海1927）</t>
  </si>
  <si>
    <t>诗歌月刊</t>
  </si>
  <si>
    <t>诗经</t>
  </si>
  <si>
    <t>诗垦地丛刊</t>
  </si>
  <si>
    <t>诗领土</t>
  </si>
  <si>
    <t>诗篇</t>
  </si>
  <si>
    <t>诗前哨丛刊</t>
  </si>
  <si>
    <t>诗人丛刊</t>
  </si>
  <si>
    <t>诗文学</t>
  </si>
  <si>
    <t>诗星</t>
  </si>
  <si>
    <t>诗星火</t>
  </si>
  <si>
    <t>诗音丛刊</t>
  </si>
  <si>
    <t>诗音讯</t>
  </si>
  <si>
    <t>诗与批评</t>
  </si>
  <si>
    <t>诗月报</t>
  </si>
  <si>
    <t>诗之叶</t>
  </si>
  <si>
    <t>诗志</t>
  </si>
  <si>
    <t>时代日报二周纪念特刊</t>
  </si>
  <si>
    <t>试验研究</t>
  </si>
  <si>
    <t>蜀铎</t>
  </si>
  <si>
    <t>税则委员会季刊</t>
  </si>
  <si>
    <t>税专沪会通讯</t>
  </si>
  <si>
    <t>税专月刊</t>
  </si>
  <si>
    <t>说丛</t>
  </si>
  <si>
    <t>丝业半月刊</t>
  </si>
  <si>
    <t>丝业之友</t>
  </si>
  <si>
    <t>松江评论</t>
  </si>
  <si>
    <t>绥远建设季刊</t>
  </si>
  <si>
    <t>绥远教育季刊</t>
  </si>
  <si>
    <t>台湾省地方行政干部训练团团刊</t>
  </si>
  <si>
    <t>台湾省训练团团刊</t>
  </si>
  <si>
    <t>台湾训练</t>
  </si>
  <si>
    <t>铁路旬刊：粤汉湘鄂线</t>
  </si>
  <si>
    <t>铁路月刊：湘鄂线</t>
  </si>
  <si>
    <t>统计汇刊（广州1926）</t>
  </si>
  <si>
    <t>统计汇刊（广州1930）</t>
  </si>
  <si>
    <t>统计汇刊（广州1934）</t>
  </si>
  <si>
    <t>统计期讯·财政：各省市财政收支统计</t>
  </si>
  <si>
    <t>统计期讯·法规：现行法规目录</t>
  </si>
  <si>
    <t>统计期讯·监犯：入监人犯统计</t>
  </si>
  <si>
    <t>统计期讯·金融：上海现银移动状况</t>
  </si>
  <si>
    <t>统计期讯·煤矿：煤矿统计</t>
  </si>
  <si>
    <t>统计期讯·卫生：主要都市人口死亡之病因统计</t>
  </si>
  <si>
    <t>统计期讯·物价：中国每日物价指数</t>
  </si>
  <si>
    <t>统计期讯·资料：统计资料索引</t>
  </si>
  <si>
    <t>统计旬报</t>
  </si>
  <si>
    <t>统计月报（南京1929）</t>
  </si>
  <si>
    <t>统计月报（南京1931）</t>
  </si>
  <si>
    <t>统计月报（南宁）</t>
  </si>
  <si>
    <t>统计月刊（北平）</t>
  </si>
  <si>
    <t>统计月刊（广东）</t>
  </si>
  <si>
    <t>统计月刊（陕西）</t>
  </si>
  <si>
    <t>统计月刊（上海）</t>
  </si>
  <si>
    <t>统计月刊（长沙）</t>
  </si>
  <si>
    <t>统一评论（成都）</t>
  </si>
  <si>
    <t>统一评论（广州）</t>
  </si>
  <si>
    <t>团结</t>
  </si>
  <si>
    <t>外部周刊</t>
  </si>
  <si>
    <t>外交部半月刊</t>
  </si>
  <si>
    <t>外交部周报</t>
  </si>
  <si>
    <t>皖北民教</t>
  </si>
  <si>
    <t>皖南人</t>
  </si>
  <si>
    <t>皖事汇报</t>
  </si>
  <si>
    <t>万宝</t>
  </si>
  <si>
    <t>万国女子参政会旬报</t>
  </si>
  <si>
    <t>万国女子参政会月刊</t>
  </si>
  <si>
    <t>万航周报</t>
  </si>
  <si>
    <t>万花筒</t>
  </si>
  <si>
    <t>万人小说</t>
  </si>
  <si>
    <t>万寿</t>
  </si>
  <si>
    <t>万寿山</t>
  </si>
  <si>
    <t>万岁杂志</t>
  </si>
  <si>
    <t>万象（上海1946）</t>
  </si>
  <si>
    <t>万象（上海1942）</t>
  </si>
  <si>
    <t>电影月报</t>
  </si>
  <si>
    <t>电影周报（上海1925）</t>
  </si>
  <si>
    <t>电影周报（上海1948）</t>
  </si>
  <si>
    <t>电友（北京,南京）</t>
  </si>
  <si>
    <t>电友（上海）</t>
  </si>
  <si>
    <t>电友（台北）</t>
  </si>
  <si>
    <t>电友周刊</t>
  </si>
  <si>
    <t>东亚和平</t>
  </si>
  <si>
    <t>督办江苏运河工程局季刊</t>
  </si>
  <si>
    <t>鄂报</t>
  </si>
  <si>
    <t>儿童新闻</t>
  </si>
  <si>
    <t>菲律宾华侨教育丛刊</t>
  </si>
  <si>
    <t>菲律滨研究</t>
  </si>
  <si>
    <t>枫叶</t>
  </si>
  <si>
    <t>福建导报</t>
  </si>
  <si>
    <t>福建妇女</t>
  </si>
  <si>
    <t>福建合作讯</t>
  </si>
  <si>
    <t>福建建设厅月刊</t>
  </si>
  <si>
    <t>福建交通</t>
  </si>
  <si>
    <t>福建教育厅教育周刊</t>
  </si>
  <si>
    <t>福建教育行政月刊</t>
  </si>
  <si>
    <t>福建教育月刊</t>
  </si>
  <si>
    <t>福建警友</t>
  </si>
  <si>
    <t>福建评论</t>
  </si>
  <si>
    <t>福建青年</t>
  </si>
  <si>
    <t>福建省地质土壤调查所地质矿产报告</t>
  </si>
  <si>
    <t>乡风</t>
  </si>
  <si>
    <t>乡间半月刊</t>
  </si>
  <si>
    <t>乡土杂志</t>
  </si>
  <si>
    <t>乡心月刊</t>
  </si>
  <si>
    <t>香港华商月刊</t>
  </si>
  <si>
    <t>香港华商总会月刊</t>
  </si>
  <si>
    <t>小国际</t>
  </si>
  <si>
    <t>新北方</t>
  </si>
  <si>
    <t>新北方周刊</t>
  </si>
  <si>
    <t>新潮（北京）</t>
  </si>
  <si>
    <t>新潮（杭州）</t>
  </si>
  <si>
    <t>新的小说</t>
  </si>
  <si>
    <t>新地丛刊</t>
  </si>
  <si>
    <t>新东方（北京）</t>
  </si>
  <si>
    <t>新东方（上海1936）</t>
  </si>
  <si>
    <t>新东方（上海1940）</t>
  </si>
  <si>
    <t>新东方杂志</t>
  </si>
  <si>
    <t>新东亚</t>
  </si>
  <si>
    <t>新动向（南京）</t>
  </si>
  <si>
    <t>新动向（南宁）</t>
  </si>
  <si>
    <t>新儿童（上海）</t>
  </si>
  <si>
    <t>新儿童（香港）</t>
  </si>
  <si>
    <t>新儿童报</t>
  </si>
  <si>
    <t>新儿童世界</t>
  </si>
  <si>
    <t>新儿童杂志</t>
  </si>
  <si>
    <t>新风周报</t>
  </si>
  <si>
    <t>新佛教</t>
  </si>
  <si>
    <t>新妇女（北京）</t>
  </si>
  <si>
    <t>新妇女（北平）</t>
  </si>
  <si>
    <t>新妇女（广州）</t>
  </si>
  <si>
    <t>新妇女（南京）</t>
  </si>
  <si>
    <t>新妇女（上海）</t>
  </si>
  <si>
    <t>新妇女月刊（汉口）</t>
  </si>
  <si>
    <t>新妇女月刊（西安）</t>
  </si>
  <si>
    <t>新妇女月刊（新加坡）</t>
  </si>
  <si>
    <t>新歌</t>
  </si>
  <si>
    <t>新工程（昆明）</t>
  </si>
  <si>
    <t>新工程（台湾）</t>
  </si>
  <si>
    <t>新工人月刊</t>
  </si>
  <si>
    <t>新公路月刊</t>
  </si>
  <si>
    <t>新光（福建）</t>
  </si>
  <si>
    <t>新光（上海1943）</t>
  </si>
  <si>
    <t>新光（上海1946）</t>
  </si>
  <si>
    <t>新光会刊</t>
  </si>
  <si>
    <t>新光年刊</t>
  </si>
  <si>
    <t>新光邮票会会刊（杭州）</t>
  </si>
  <si>
    <t>新光邮票会会刊（上海）</t>
  </si>
  <si>
    <t>新光邮票钱币杂志</t>
  </si>
  <si>
    <t>新光邮票杂志</t>
  </si>
  <si>
    <t>新光邮票杂志副刊</t>
  </si>
  <si>
    <t>新光月刊</t>
  </si>
  <si>
    <t>新广西旬报</t>
  </si>
  <si>
    <t>新广州月刊</t>
  </si>
  <si>
    <t>新国风</t>
  </si>
  <si>
    <t>新和安</t>
  </si>
  <si>
    <t>新河北</t>
  </si>
  <si>
    <t>新湖州</t>
  </si>
  <si>
    <t>新华周报</t>
  </si>
  <si>
    <t>新纪元星期报</t>
  </si>
  <si>
    <t>新纪元周刊</t>
  </si>
  <si>
    <t>新技术</t>
  </si>
  <si>
    <t>新嘉坡中医中药联合会特刊</t>
  </si>
  <si>
    <t>新俭德</t>
  </si>
  <si>
    <t>新建设（广东）</t>
  </si>
  <si>
    <t>新建设（太原）</t>
  </si>
  <si>
    <t>新教育丛集</t>
  </si>
  <si>
    <t>新进</t>
  </si>
  <si>
    <t>新剧艺半月刊</t>
  </si>
  <si>
    <t>新剧杂志</t>
  </si>
  <si>
    <t>新军：文艺双月刊</t>
  </si>
  <si>
    <t>新乐潮</t>
  </si>
  <si>
    <t>新垒半月刊</t>
  </si>
  <si>
    <t>新力杂志</t>
  </si>
  <si>
    <t>新路半月刊</t>
  </si>
  <si>
    <t>新路线月刊</t>
  </si>
  <si>
    <t>新路周刊（北平1946）</t>
  </si>
  <si>
    <t>新路周刊（北平1948）</t>
  </si>
  <si>
    <t>新蒙古</t>
  </si>
  <si>
    <t>新民（杭州）</t>
  </si>
  <si>
    <t>新民（上海1929）</t>
  </si>
  <si>
    <t>华东联中季刊</t>
  </si>
  <si>
    <t>华东联中期刊</t>
  </si>
  <si>
    <t>华东学生</t>
  </si>
  <si>
    <t>华股日报</t>
  </si>
  <si>
    <t>华股研究周报</t>
  </si>
  <si>
    <t>华光月刊</t>
  </si>
  <si>
    <t>华国</t>
  </si>
  <si>
    <t>华华与松光</t>
  </si>
  <si>
    <t>华剧特镌</t>
  </si>
  <si>
    <t>华联</t>
  </si>
  <si>
    <t>华联旬刊</t>
  </si>
  <si>
    <t>华美（上海1934）</t>
  </si>
  <si>
    <t>华美（上海1938）</t>
  </si>
  <si>
    <t>华美文摘</t>
  </si>
  <si>
    <t>华侨旬刊</t>
  </si>
  <si>
    <t>华商纱厂联合会季刊</t>
  </si>
  <si>
    <t>华商月刊</t>
  </si>
  <si>
    <t>华声（长春）</t>
  </si>
  <si>
    <t>华声（重庆）</t>
  </si>
  <si>
    <t>华铁月刊</t>
  </si>
  <si>
    <t>华童公学校刊</t>
  </si>
  <si>
    <t>华西协合大学中国文化研究所集刊</t>
  </si>
  <si>
    <t>华西医讯</t>
  </si>
  <si>
    <t>华兴商业银行经济汇刊</t>
  </si>
  <si>
    <t>华洋月报</t>
  </si>
  <si>
    <t>华影周刊</t>
  </si>
  <si>
    <t>华语月刊</t>
  </si>
  <si>
    <t>滑稽</t>
  </si>
  <si>
    <t>滑稽杂志</t>
  </si>
  <si>
    <t>滑铁卢:上海留比同学会会刊</t>
  </si>
  <si>
    <t>话剧界</t>
  </si>
  <si>
    <t>郇光特刊</t>
  </si>
  <si>
    <t>会报（北京）</t>
  </si>
  <si>
    <t>会报（上海）</t>
  </si>
  <si>
    <t>会计学杂志</t>
  </si>
  <si>
    <t>会计月刊</t>
  </si>
  <si>
    <t>会刊</t>
  </si>
  <si>
    <t>会声月报</t>
  </si>
  <si>
    <t>集美学校图书馆季刊</t>
  </si>
  <si>
    <t>集纳（北京）</t>
  </si>
  <si>
    <t>集纳（上海）</t>
  </si>
  <si>
    <t>集纳（长沙）</t>
  </si>
  <si>
    <t>集邮先声</t>
  </si>
  <si>
    <t>集邮杂志</t>
  </si>
  <si>
    <t>集作</t>
  </si>
  <si>
    <t>几茀提</t>
  </si>
  <si>
    <t>技协</t>
  </si>
  <si>
    <t>技协通讯</t>
  </si>
  <si>
    <t>家庭杂志</t>
  </si>
  <si>
    <t>嘉区邮报</t>
  </si>
  <si>
    <t>健康家庭</t>
  </si>
  <si>
    <t>健康医报</t>
  </si>
  <si>
    <t>鉴赏周刊</t>
  </si>
  <si>
    <t>江声</t>
  </si>
  <si>
    <t>江苏全省中医联合会月刊</t>
  </si>
  <si>
    <t>江苏全省中医联合会增刊</t>
  </si>
  <si>
    <t>交大唐院周刊</t>
  </si>
  <si>
    <t>焦影</t>
  </si>
  <si>
    <t>焦作工学院周刊</t>
  </si>
  <si>
    <t>教育与人生</t>
  </si>
  <si>
    <t>节制</t>
  </si>
  <si>
    <t>金融统计</t>
  </si>
  <si>
    <t>进步（南京）</t>
  </si>
  <si>
    <t>进步（上海）</t>
  </si>
  <si>
    <t>进出口贸易通报</t>
  </si>
  <si>
    <t>进德季刊</t>
  </si>
  <si>
    <t>进攻周刊</t>
  </si>
  <si>
    <t>进化（广州）</t>
  </si>
  <si>
    <t>进化（上海）</t>
  </si>
  <si>
    <t>进化报</t>
  </si>
  <si>
    <t>进刊</t>
  </si>
  <si>
    <t>进社</t>
  </si>
  <si>
    <t>经济导报（上海1942）</t>
  </si>
  <si>
    <t>经济导报（上海1943）</t>
  </si>
  <si>
    <t>经济汇报（上海）</t>
  </si>
  <si>
    <t>经济汇报（重庆）</t>
  </si>
  <si>
    <t>经济科学（成都）</t>
  </si>
  <si>
    <t>经济科学（广东）</t>
  </si>
  <si>
    <t>经济评论（汉口）</t>
  </si>
  <si>
    <t>经济评论（上海）</t>
  </si>
  <si>
    <t>经济统计（南京）</t>
  </si>
  <si>
    <t>经济统计（上海）</t>
  </si>
  <si>
    <t>中央经济月刊</t>
  </si>
  <si>
    <t>中央储备银行调查处</t>
  </si>
  <si>
    <t>7022036</t>
  </si>
  <si>
    <t>经建通讯</t>
  </si>
  <si>
    <t>山东省政府建设厅</t>
  </si>
  <si>
    <t>7021946</t>
  </si>
  <si>
    <t>经济统计月志</t>
  </si>
  <si>
    <t>中国经济统计研究所</t>
  </si>
  <si>
    <t>7029449</t>
  </si>
  <si>
    <t>上海地产月刊</t>
  </si>
  <si>
    <t>7040483</t>
  </si>
  <si>
    <t>战时经济</t>
  </si>
  <si>
    <t>战时经济月刊社</t>
  </si>
  <si>
    <t>7021944</t>
  </si>
  <si>
    <t>经济统计季刊</t>
  </si>
  <si>
    <t>7044255</t>
  </si>
  <si>
    <t>中华实业</t>
  </si>
  <si>
    <t>薛大可主编</t>
  </si>
  <si>
    <t>7041179</t>
  </si>
  <si>
    <t>之江经济期刊</t>
  </si>
  <si>
    <t>之江文理学院经济学会</t>
  </si>
  <si>
    <t>7043590</t>
  </si>
  <si>
    <t>中国研究</t>
  </si>
  <si>
    <t>7029332</t>
  </si>
  <si>
    <t>商兑</t>
  </si>
  <si>
    <t>7025842</t>
  </si>
  <si>
    <t>民国经济史：银行周报三十周纪念刊</t>
  </si>
  <si>
    <t>民国日报·妇女评论</t>
  </si>
  <si>
    <t>民国日报·妇女周报</t>
  </si>
  <si>
    <t>民国日报·黎明</t>
  </si>
  <si>
    <t>民国日报·批评</t>
  </si>
  <si>
    <t>民国日报·平民</t>
  </si>
  <si>
    <t>民国日报·青年妇女</t>
  </si>
  <si>
    <t>民国日报·文艺周刊</t>
  </si>
  <si>
    <t>民智</t>
  </si>
  <si>
    <t>南开校友月刊</t>
  </si>
  <si>
    <t>南洋潮</t>
  </si>
  <si>
    <t>宁波警察</t>
  </si>
  <si>
    <t>宁波人报特刊</t>
  </si>
  <si>
    <t>宁光</t>
  </si>
  <si>
    <t>农报（南京）</t>
  </si>
  <si>
    <t>农报（台北）</t>
  </si>
  <si>
    <t>农本副刊</t>
  </si>
  <si>
    <t>农村副业</t>
  </si>
  <si>
    <t>农村建设（嘉兴）</t>
  </si>
  <si>
    <t>农村建设（太原）</t>
  </si>
  <si>
    <t>农会导报</t>
  </si>
  <si>
    <t>农矿通讯</t>
  </si>
  <si>
    <t>农林部华中棉产改进处特刊</t>
  </si>
  <si>
    <t>农民（北京1928）</t>
  </si>
  <si>
    <t>农民（北京1925）</t>
  </si>
  <si>
    <t>农民教育</t>
  </si>
  <si>
    <t>农牧月报</t>
  </si>
  <si>
    <t>农情</t>
  </si>
  <si>
    <t>农学（北京）</t>
  </si>
  <si>
    <t>农学（南京）</t>
  </si>
  <si>
    <t>农学（上海）</t>
  </si>
  <si>
    <t>农学杂志（南京）</t>
  </si>
  <si>
    <t>农学杂志（上海）</t>
  </si>
  <si>
    <t>农业经济系报</t>
  </si>
  <si>
    <t>农业世界</t>
  </si>
  <si>
    <t>农业特刊</t>
  </si>
  <si>
    <t>农业推广（广州）</t>
  </si>
  <si>
    <t>农业推广（南京）</t>
  </si>
  <si>
    <t>农业展览会特刊</t>
  </si>
  <si>
    <t>农业之友</t>
  </si>
  <si>
    <t>农业周报（南京1929）</t>
  </si>
  <si>
    <t>农业周报（南京1931）</t>
  </si>
  <si>
    <t>农赈月刊</t>
  </si>
  <si>
    <t>泡沫</t>
  </si>
  <si>
    <t>气象通讯</t>
  </si>
  <si>
    <t>青岛市观象台月报</t>
  </si>
  <si>
    <t>秋海棠</t>
  </si>
  <si>
    <t>秋棠片花</t>
  </si>
  <si>
    <t>群大半月刊</t>
  </si>
  <si>
    <t>群光周报</t>
  </si>
  <si>
    <t>群力月刊</t>
  </si>
  <si>
    <t>群学会杂俎</t>
  </si>
  <si>
    <t>群雅</t>
  </si>
  <si>
    <t>群言（广州）</t>
  </si>
  <si>
    <t>群言（杭州）</t>
  </si>
  <si>
    <t>群众月刊</t>
  </si>
  <si>
    <t>塞风</t>
  </si>
  <si>
    <t>塞光</t>
  </si>
  <si>
    <t>商学</t>
  </si>
  <si>
    <t>上海宁波公报</t>
  </si>
  <si>
    <t>上海特写</t>
  </si>
  <si>
    <t>社会钟</t>
  </si>
  <si>
    <t>社会主义研究</t>
  </si>
  <si>
    <t>生活日报星期增刊</t>
  </si>
  <si>
    <t>生活日报周刊</t>
  </si>
  <si>
    <t>生命与健康</t>
  </si>
  <si>
    <t>胜利（浙江）</t>
  </si>
  <si>
    <t>胜利（上海）</t>
  </si>
  <si>
    <t>胜利无线电</t>
  </si>
  <si>
    <t>胜利无线电节目月刊</t>
  </si>
  <si>
    <t>圣彼得堂月刊</t>
  </si>
  <si>
    <t>圣铎：上海诸圣堂通讯</t>
  </si>
  <si>
    <t>圣公会报</t>
  </si>
  <si>
    <t>圣洁指南</t>
  </si>
  <si>
    <t>圣经报</t>
  </si>
  <si>
    <t>圣体军联合刊</t>
  </si>
  <si>
    <t>圣体军月刊</t>
  </si>
  <si>
    <t>诗（桂林）</t>
  </si>
  <si>
    <t>诗（上海）</t>
  </si>
  <si>
    <t>诗地</t>
  </si>
  <si>
    <t>诗帆</t>
  </si>
  <si>
    <t>诗歌</t>
  </si>
  <si>
    <t>诗歌与木刻</t>
  </si>
  <si>
    <t>洛阳（河南）</t>
  </si>
  <si>
    <t>7014328</t>
  </si>
  <si>
    <t>广西合作通信</t>
  </si>
  <si>
    <t>7045291</t>
  </si>
  <si>
    <t>重庆合作</t>
  </si>
  <si>
    <t>重庆市社会局合作指导室</t>
  </si>
  <si>
    <t>重庆市消费合作社联合社</t>
  </si>
  <si>
    <t>7016984</t>
  </si>
  <si>
    <t>合作业务通讯</t>
  </si>
  <si>
    <t>7042083</t>
  </si>
  <si>
    <t>中国合作</t>
  </si>
  <si>
    <t>中国合作编辑委员会</t>
  </si>
  <si>
    <t>7016976</t>
  </si>
  <si>
    <t>合作评论</t>
  </si>
  <si>
    <t>《合作评论》杂志社</t>
  </si>
  <si>
    <t>7040180</t>
  </si>
  <si>
    <t>云南合作事业</t>
  </si>
  <si>
    <t>云南省事业合作管理处</t>
  </si>
  <si>
    <t>7016980</t>
  </si>
  <si>
    <t>合作事业月刊</t>
  </si>
  <si>
    <t>社会部合作事业管理局</t>
  </si>
  <si>
    <t>7043844</t>
  </si>
  <si>
    <t>爱迪生</t>
  </si>
  <si>
    <t>安徽私立崇文中学校刊</t>
  </si>
  <si>
    <t>暗中之光</t>
  </si>
  <si>
    <t>笔</t>
  </si>
  <si>
    <t>笔部队</t>
  </si>
  <si>
    <t>笔丛</t>
  </si>
  <si>
    <t>笔锋</t>
  </si>
  <si>
    <t>笔戈</t>
  </si>
  <si>
    <t>笔与刀</t>
  </si>
  <si>
    <t>沧风纯文艺月刊</t>
  </si>
  <si>
    <t>沧海</t>
  </si>
  <si>
    <t>沧浪美</t>
  </si>
  <si>
    <t>策进（金华）</t>
  </si>
  <si>
    <t>策进（南昌）</t>
  </si>
  <si>
    <t>策励</t>
  </si>
  <si>
    <t>策源地</t>
  </si>
  <si>
    <t>钞文</t>
  </si>
  <si>
    <t>晨星</t>
  </si>
  <si>
    <t>诚化</t>
  </si>
  <si>
    <t>楚南</t>
  </si>
  <si>
    <t>创导（南京）</t>
  </si>
  <si>
    <t>创导（福建）</t>
  </si>
  <si>
    <t>创进（桂林）</t>
  </si>
  <si>
    <t>创进（上海）</t>
  </si>
  <si>
    <t>创世纪</t>
  </si>
  <si>
    <t>创造诗丛</t>
  </si>
  <si>
    <t>创造诗刊</t>
  </si>
  <si>
    <t>创作</t>
  </si>
  <si>
    <t>创作月刊（成都）</t>
  </si>
  <si>
    <t>创作月刊（桂林）</t>
  </si>
  <si>
    <t>春柳</t>
  </si>
  <si>
    <t>达德青年</t>
  </si>
  <si>
    <t>大分湖</t>
  </si>
  <si>
    <t>大美周报</t>
  </si>
  <si>
    <t>丹麦特刊</t>
  </si>
  <si>
    <t>当代散文随笔选</t>
  </si>
  <si>
    <t>当代文学</t>
  </si>
  <si>
    <t>当代文艺（桂林）</t>
  </si>
  <si>
    <t>当代文艺（上海）</t>
  </si>
  <si>
    <t>道德半月刊</t>
  </si>
  <si>
    <t>道德杂志</t>
  </si>
  <si>
    <t>道风</t>
  </si>
  <si>
    <t>道南月刊</t>
  </si>
  <si>
    <t>道声</t>
  </si>
  <si>
    <t>滇缅公路</t>
  </si>
  <si>
    <t>电工通讯（杭州）</t>
  </si>
  <si>
    <t>电工通讯（重庆，南京）</t>
  </si>
  <si>
    <t>电机工程</t>
  </si>
  <si>
    <t>电教通讯</t>
  </si>
  <si>
    <t>电力工潮特刊</t>
  </si>
  <si>
    <t>电气</t>
  </si>
  <si>
    <t>电气工业杂志</t>
  </si>
  <si>
    <t>电气协会会报</t>
  </si>
  <si>
    <t>电气月刊</t>
  </si>
  <si>
    <t>电信</t>
  </si>
  <si>
    <t>电信界</t>
  </si>
  <si>
    <t>电讯</t>
  </si>
  <si>
    <t>电业季刊（南京）</t>
  </si>
  <si>
    <t>电业季刊（上海）</t>
  </si>
  <si>
    <t>电影界</t>
  </si>
  <si>
    <t>电影世界</t>
  </si>
  <si>
    <t>电影文化</t>
  </si>
  <si>
    <t>实业季报</t>
  </si>
  <si>
    <t>全国商会联合会出版部</t>
  </si>
  <si>
    <t>7021959</t>
  </si>
  <si>
    <t>经济学报</t>
  </si>
  <si>
    <t>清华大学出版社</t>
  </si>
  <si>
    <t>经济导报</t>
  </si>
  <si>
    <t>7021983</t>
  </si>
  <si>
    <t>经济研究</t>
  </si>
  <si>
    <t>经济研究编辑部</t>
  </si>
  <si>
    <t>7023941</t>
  </si>
  <si>
    <t>联合经济研究室通讯</t>
  </si>
  <si>
    <t>联合经济研究室</t>
  </si>
  <si>
    <t>7035568</t>
  </si>
  <si>
    <t>西康经济季刊</t>
  </si>
  <si>
    <t>西康经济研究社</t>
  </si>
  <si>
    <t>康定</t>
  </si>
  <si>
    <t>7021836</t>
  </si>
  <si>
    <t>经济丛刊</t>
  </si>
  <si>
    <t>上海大夏大学经济学会</t>
  </si>
  <si>
    <t>7026201</t>
  </si>
  <si>
    <t>南洋季刊  经济号</t>
  </si>
  <si>
    <t>南洋大学出版部</t>
  </si>
  <si>
    <t>7021907</t>
  </si>
  <si>
    <t>经济论述</t>
  </si>
  <si>
    <t>上海商业储蓄银行</t>
  </si>
  <si>
    <t>7022025</t>
  </si>
  <si>
    <t>福建省教育行政月刊</t>
  </si>
  <si>
    <t>福建省农业统计资料</t>
  </si>
  <si>
    <t>福建省气象年刊</t>
  </si>
  <si>
    <t>福建省统计时报</t>
  </si>
  <si>
    <t>福建省统计月刊</t>
  </si>
  <si>
    <t>福建文化半月刊</t>
  </si>
  <si>
    <t>福建县政</t>
  </si>
  <si>
    <t>福建新闻</t>
  </si>
  <si>
    <t>福星</t>
  </si>
  <si>
    <t>福音</t>
  </si>
  <si>
    <t>福音光</t>
  </si>
  <si>
    <t>福音广播季刊</t>
  </si>
  <si>
    <t>福音钟非常时期通讯</t>
  </si>
  <si>
    <t>福幼报</t>
  </si>
  <si>
    <t>妇女青年</t>
  </si>
  <si>
    <t>复旦（上海1915）</t>
  </si>
  <si>
    <t>复旦（上海194？）</t>
  </si>
  <si>
    <t>复声</t>
  </si>
  <si>
    <t>复土</t>
  </si>
  <si>
    <t>复兴旬刊</t>
  </si>
  <si>
    <t>复兴医药杂志</t>
  </si>
  <si>
    <t>复兴中医</t>
  </si>
  <si>
    <t>复中半年刊</t>
  </si>
  <si>
    <t>干</t>
  </si>
  <si>
    <t>感化</t>
  </si>
  <si>
    <t>感化院月报</t>
  </si>
  <si>
    <t>工部局格致公学廿周纪念特刊</t>
  </si>
  <si>
    <t>公道</t>
  </si>
  <si>
    <t>公教周刊</t>
  </si>
  <si>
    <t>公路展览特刊</t>
  </si>
  <si>
    <t>贵州财政月刊</t>
  </si>
  <si>
    <t>贵州经济建设月刊</t>
  </si>
  <si>
    <t>贵州自治月刊</t>
  </si>
  <si>
    <t>国粹学报（分类合订本）</t>
  </si>
  <si>
    <t>国立贵阳师范学院特刊</t>
  </si>
  <si>
    <t>国立历史博物馆丛刊</t>
  </si>
  <si>
    <t>国立清华大学校刊</t>
  </si>
  <si>
    <t>国立山东大学周刊</t>
  </si>
  <si>
    <t>国立中山大学农学院农林研究委员会丛刊（第2类：昆虫专刊）</t>
  </si>
  <si>
    <t>国立中山大学农学院农林研究委员会丛刊（第2类：土壤报告）</t>
  </si>
  <si>
    <t>国术声</t>
  </si>
  <si>
    <t>国学商榷</t>
  </si>
  <si>
    <t>国语通讯</t>
  </si>
  <si>
    <t>国语旬刊</t>
  </si>
  <si>
    <t>海潮周刊</t>
  </si>
  <si>
    <t>海晶</t>
  </si>
  <si>
    <t>海涛（上海1949）</t>
  </si>
  <si>
    <t>海涛（上海1946）</t>
  </si>
  <si>
    <t>海天</t>
  </si>
  <si>
    <t>杭州民国日报二十三年元旦特刊</t>
  </si>
  <si>
    <t>号角</t>
  </si>
  <si>
    <t>号外</t>
  </si>
  <si>
    <t>合作通讯</t>
  </si>
  <si>
    <t>河北第一博物院半月刊</t>
  </si>
  <si>
    <t>黑白（上海1933）</t>
  </si>
  <si>
    <t>黑白（上海1946）</t>
  </si>
  <si>
    <t>黑白……届影展</t>
  </si>
  <si>
    <t>黑白影集</t>
  </si>
  <si>
    <t>黑白影刊</t>
  </si>
  <si>
    <t>黑皮书</t>
  </si>
  <si>
    <t>弘道</t>
  </si>
  <si>
    <t>红绿灯（上海1946）</t>
  </si>
  <si>
    <t>红绿灯（上海1947）</t>
  </si>
  <si>
    <t>湖北医药月刊</t>
  </si>
  <si>
    <t>湖光</t>
  </si>
  <si>
    <t>湖南地质调查所报告</t>
  </si>
  <si>
    <t>湖南地质调查所专报</t>
  </si>
  <si>
    <t>湖南合作</t>
  </si>
  <si>
    <t>湖州月刊</t>
  </si>
  <si>
    <t>沪大教育</t>
  </si>
  <si>
    <t>沪讯</t>
  </si>
  <si>
    <t>华安（上海1917）</t>
  </si>
  <si>
    <t>华安（上海1933）</t>
  </si>
  <si>
    <t>华北合作</t>
  </si>
  <si>
    <t>华北棉产汇报</t>
  </si>
  <si>
    <t>华藏世界</t>
  </si>
  <si>
    <t>华昌摄影月刊</t>
  </si>
  <si>
    <t>华昌影刊</t>
  </si>
  <si>
    <t>苏财通讯</t>
  </si>
  <si>
    <t>江苏省财政厅编辑委员会</t>
  </si>
  <si>
    <t>7044610</t>
  </si>
  <si>
    <t>中外经济拔萃月刊</t>
  </si>
  <si>
    <t>中国国民经济研究所</t>
  </si>
  <si>
    <t>7015373</t>
  </si>
  <si>
    <t>国民经济建设</t>
  </si>
  <si>
    <t>《国民经济建设》运动委员会江苏分会</t>
  </si>
  <si>
    <t>7021963</t>
  </si>
  <si>
    <t>经济学会会刊</t>
  </si>
  <si>
    <t>国立武汉大学经济学会</t>
  </si>
  <si>
    <t>7021945</t>
  </si>
  <si>
    <t>经济统计简报</t>
  </si>
  <si>
    <t>青岛市政府统计室</t>
  </si>
  <si>
    <t>7011323</t>
  </si>
  <si>
    <t>法商论谈</t>
  </si>
  <si>
    <t>7021911</t>
  </si>
  <si>
    <t>经济评论</t>
  </si>
  <si>
    <t>经济评论杂志社</t>
  </si>
  <si>
    <t>7021906</t>
  </si>
  <si>
    <t>经济论评</t>
  </si>
  <si>
    <t>《经济论评》社</t>
  </si>
  <si>
    <t>7044615</t>
  </si>
  <si>
    <t>中外经济统计汇报</t>
  </si>
  <si>
    <t>中国联合准备银行调查室</t>
  </si>
  <si>
    <t>7008828</t>
  </si>
  <si>
    <t>大东亚经济</t>
  </si>
  <si>
    <t>大东亚经济社</t>
  </si>
  <si>
    <t>7044609</t>
  </si>
  <si>
    <t>中外经济拔萃</t>
  </si>
  <si>
    <t>7041503</t>
  </si>
  <si>
    <t>中东经济月刊</t>
  </si>
  <si>
    <t>东省经济月刊编辑部</t>
  </si>
  <si>
    <t>哈爾濱</t>
  </si>
  <si>
    <t>7039366</t>
  </si>
  <si>
    <t>英美烟公司月报</t>
  </si>
  <si>
    <t>7014969</t>
  </si>
  <si>
    <t>国际经济</t>
  </si>
  <si>
    <t>7043140</t>
  </si>
  <si>
    <t>中国世界经济情报</t>
  </si>
  <si>
    <t>7044614</t>
  </si>
  <si>
    <t>中外经济统计</t>
  </si>
  <si>
    <t>7026474</t>
  </si>
  <si>
    <t>农工商周刊</t>
  </si>
  <si>
    <t>上海特别市农业工商局</t>
  </si>
  <si>
    <t>7040693</t>
  </si>
  <si>
    <t>浙江建设</t>
  </si>
  <si>
    <t>浙江省建设月刊</t>
  </si>
  <si>
    <t>7030050</t>
  </si>
  <si>
    <t>社会经济月报</t>
  </si>
  <si>
    <t>社会经济调查所</t>
  </si>
  <si>
    <t>7015374</t>
  </si>
  <si>
    <t>国民经济月刊</t>
  </si>
  <si>
    <t>国民经济研究所</t>
  </si>
  <si>
    <t>7020194</t>
  </si>
  <si>
    <t>建设周刊</t>
  </si>
  <si>
    <t>安徽省建设厅秘书处编辑股</t>
  </si>
  <si>
    <t>7021954</t>
  </si>
  <si>
    <t>经济新闻周报</t>
  </si>
  <si>
    <t>7021942</t>
  </si>
  <si>
    <t>经济通讯</t>
  </si>
  <si>
    <t>经济资料社</t>
  </si>
  <si>
    <t>7043086</t>
  </si>
  <si>
    <t>中国实业杂志</t>
  </si>
  <si>
    <t>上海,商務印書館</t>
  </si>
  <si>
    <t>7028015</t>
  </si>
  <si>
    <t>全国经济会议专刊</t>
  </si>
  <si>
    <t>7015371</t>
  </si>
  <si>
    <t>国民经济</t>
  </si>
  <si>
    <t>《国民经济》研究所</t>
  </si>
  <si>
    <t>7045072</t>
  </si>
  <si>
    <t>新光</t>
  </si>
  <si>
    <t>昌黎新光学校</t>
  </si>
  <si>
    <t>昌黎</t>
  </si>
  <si>
    <t>7042986</t>
  </si>
  <si>
    <t>中国社会经济史集刊</t>
  </si>
  <si>
    <t>國立中央研究院社會科学研究所</t>
  </si>
  <si>
    <t>7006272</t>
  </si>
  <si>
    <t>安徽大学旅京同学会会刊</t>
  </si>
  <si>
    <t>安徽大学旅京同学会</t>
  </si>
  <si>
    <t>7030052</t>
  </si>
  <si>
    <t>社会科学</t>
  </si>
  <si>
    <t>福建省研究院社会科学研究所</t>
  </si>
  <si>
    <t>7030101</t>
  </si>
  <si>
    <t>社会评论</t>
  </si>
  <si>
    <t>上海《社會評論》出版社</t>
  </si>
  <si>
    <t>上海社会评论社</t>
  </si>
  <si>
    <t>7030389</t>
  </si>
  <si>
    <t>生活月报</t>
  </si>
  <si>
    <t>7023809</t>
  </si>
  <si>
    <t>理论与自由</t>
  </si>
  <si>
    <t>7009614</t>
  </si>
  <si>
    <t>导报</t>
  </si>
  <si>
    <t>上海日侨管理处宣导科</t>
  </si>
  <si>
    <t>7030092</t>
  </si>
  <si>
    <t>社会科学月报</t>
  </si>
  <si>
    <t>南大经济</t>
  </si>
  <si>
    <t>广州私立岭南大学商学会</t>
  </si>
  <si>
    <t>7041655</t>
  </si>
  <si>
    <t>中国出路的研究</t>
  </si>
  <si>
    <t>中国出路月刊社</t>
  </si>
  <si>
    <t>7043084</t>
  </si>
  <si>
    <t>中国实业</t>
  </si>
  <si>
    <t>中国实业杂志社</t>
  </si>
  <si>
    <t>7021839</t>
  </si>
  <si>
    <t>经济导报社</t>
  </si>
  <si>
    <t>7022024</t>
  </si>
  <si>
    <t>经济周报</t>
  </si>
  <si>
    <t>经济周报社</t>
  </si>
  <si>
    <t>7022679</t>
  </si>
  <si>
    <t>柯达商报</t>
  </si>
  <si>
    <t>柯达公司</t>
  </si>
  <si>
    <t>7042328</t>
  </si>
  <si>
    <t>中国经济</t>
  </si>
  <si>
    <t>中国经济研究会调查研究部</t>
  </si>
  <si>
    <t>7021894</t>
  </si>
  <si>
    <t>经济建设月刊</t>
  </si>
  <si>
    <t>经济建设出版社</t>
  </si>
  <si>
    <t>7020714</t>
  </si>
  <si>
    <t>江西合作</t>
  </si>
  <si>
    <t>7016981</t>
  </si>
  <si>
    <t>合作同工</t>
  </si>
  <si>
    <t>广西省政府建设厅合作事业管理处</t>
  </si>
  <si>
    <t>7016970</t>
  </si>
  <si>
    <t>合作供销月刊</t>
  </si>
  <si>
    <t>全国合作社物品供销处</t>
  </si>
  <si>
    <t>崇安(福建)</t>
  </si>
  <si>
    <t>7016969</t>
  </si>
  <si>
    <t>合作供销通讯</t>
  </si>
  <si>
    <t>合作供销通讯社</t>
  </si>
  <si>
    <t>7016974</t>
  </si>
  <si>
    <t>合作经济</t>
  </si>
  <si>
    <t>中国合作经济研究社</t>
  </si>
  <si>
    <t>崇安</t>
  </si>
  <si>
    <t>7014078</t>
  </si>
  <si>
    <t>广东合作旬刊</t>
  </si>
  <si>
    <t>广东省合作事业委员会</t>
  </si>
  <si>
    <t>7014076</t>
  </si>
  <si>
    <t>广东合作半月刊</t>
  </si>
  <si>
    <t>7045744</t>
  </si>
  <si>
    <t>自贡合作旬刊</t>
  </si>
  <si>
    <t>自贡市政府合作指导室</t>
  </si>
  <si>
    <t>自贡(四川)</t>
  </si>
  <si>
    <t>7032704</t>
  </si>
  <si>
    <t>绥远合作通讯</t>
  </si>
  <si>
    <t>绥远省合作事业管理处</t>
  </si>
  <si>
    <t>归绥(呼和浩特)</t>
  </si>
  <si>
    <t>7020526</t>
  </si>
  <si>
    <t>江苏合作</t>
  </si>
  <si>
    <t>江苏合作半月刊社</t>
  </si>
  <si>
    <t>7011933</t>
  </si>
  <si>
    <t>福建合作通讯</t>
  </si>
  <si>
    <t>福建省政府建设厅合作事业管理局</t>
  </si>
  <si>
    <t>7014075</t>
  </si>
  <si>
    <t>广东合作</t>
  </si>
  <si>
    <t>7016979</t>
  </si>
  <si>
    <t>合作事业</t>
  </si>
  <si>
    <t>经济部合作事业管理局</t>
  </si>
  <si>
    <t>7014077</t>
  </si>
  <si>
    <t>广东合作通讯</t>
  </si>
  <si>
    <t>广东省合作总社编印</t>
  </si>
  <si>
    <t>7016972</t>
  </si>
  <si>
    <t>合作界</t>
  </si>
  <si>
    <t>中国合作事业协会</t>
  </si>
  <si>
    <t>7042085</t>
  </si>
  <si>
    <t>中国合作社实山区友社年刊</t>
  </si>
  <si>
    <t>中国合作社实山区友社年刊著</t>
  </si>
  <si>
    <t>7017300</t>
  </si>
  <si>
    <t>河南合作月刊</t>
  </si>
  <si>
    <t>河南省合作事业管理处</t>
  </si>
  <si>
    <t>重庆安庆印书局</t>
  </si>
  <si>
    <t>7031054</t>
  </si>
  <si>
    <t>实业界专刊</t>
  </si>
  <si>
    <t>世界实业编译社</t>
  </si>
  <si>
    <t>7019371</t>
  </si>
  <si>
    <t>基层建设</t>
  </si>
  <si>
    <t>桂林建设书店</t>
  </si>
  <si>
    <t>7029371</t>
  </si>
  <si>
    <t>商学研究</t>
  </si>
  <si>
    <t>商学院商学研究会</t>
  </si>
  <si>
    <t>7035430</t>
  </si>
  <si>
    <t>西北实业月刊</t>
  </si>
  <si>
    <t>西北实业建设公司编审委员会</t>
  </si>
  <si>
    <t>7029370</t>
  </si>
  <si>
    <t>商学期刊</t>
  </si>
  <si>
    <t>复旦大学商学会出版部</t>
  </si>
  <si>
    <t>厦门大学商学期刊出版委员会编辑部</t>
  </si>
  <si>
    <t>7035382</t>
  </si>
  <si>
    <t>西北经济通讯</t>
  </si>
  <si>
    <t>西北经济研究所</t>
  </si>
  <si>
    <t>7044257</t>
  </si>
  <si>
    <t>中华实业季刊</t>
  </si>
  <si>
    <t>中华实业季刊社</t>
  </si>
  <si>
    <t>7020196</t>
  </si>
  <si>
    <t>建苏月刊</t>
  </si>
  <si>
    <t>7044613</t>
  </si>
  <si>
    <t>中外经济情报</t>
  </si>
  <si>
    <t>《中外经济情报》编辑部</t>
  </si>
  <si>
    <t>7015233</t>
  </si>
  <si>
    <t>国立上海医学院季刊</t>
  </si>
  <si>
    <t>国立上海医学院出版委员会</t>
  </si>
  <si>
    <t>7026146</t>
  </si>
  <si>
    <t>南商半月刊</t>
  </si>
  <si>
    <t>7027012</t>
  </si>
  <si>
    <t>七十一个老板的商店</t>
  </si>
  <si>
    <t>7012286</t>
  </si>
  <si>
    <t>复华经济</t>
  </si>
  <si>
    <t>复华经济学社</t>
  </si>
  <si>
    <t>7018264</t>
  </si>
  <si>
    <t>华大经济学报</t>
  </si>
  <si>
    <t>华西协合大学经济研究所</t>
  </si>
  <si>
    <t>7020187</t>
  </si>
  <si>
    <t>建设月报</t>
  </si>
  <si>
    <t>广东省政府建设厅建设季刊社</t>
  </si>
  <si>
    <t>7042319</t>
  </si>
  <si>
    <t>中国近代经济史研究</t>
  </si>
  <si>
    <t>社会调查所</t>
  </si>
  <si>
    <t>7021969</t>
  </si>
  <si>
    <t>经济学期刊</t>
  </si>
  <si>
    <t>复旦大学经济学会；《经济学期刊》社</t>
  </si>
  <si>
    <t>7021968</t>
  </si>
  <si>
    <t>经济学刊</t>
  </si>
  <si>
    <t>《经济学刊》编辑部</t>
  </si>
  <si>
    <t>7029410</t>
  </si>
  <si>
    <t>商专年刊</t>
  </si>
  <si>
    <t>商专出版部</t>
  </si>
  <si>
    <t>7029403</t>
  </si>
  <si>
    <t>商业月刊</t>
  </si>
  <si>
    <t>上海商业月刊社</t>
  </si>
  <si>
    <t>7010886</t>
  </si>
  <si>
    <t>东亚经济</t>
  </si>
  <si>
    <t>东亚经济恳谈会编译室</t>
  </si>
  <si>
    <t>7041170</t>
  </si>
  <si>
    <t>政治与经济</t>
  </si>
  <si>
    <t>上海大夏大学法学院同学会编辑委员会</t>
  </si>
  <si>
    <t>7044619</t>
  </si>
  <si>
    <t>中外经济周刊</t>
  </si>
  <si>
    <t>经济讨论处</t>
  </si>
  <si>
    <t>7031052</t>
  </si>
  <si>
    <t>光華大學附属中學</t>
  </si>
  <si>
    <t>7032445</t>
  </si>
  <si>
    <t>四川省重要市县生活费指数月报</t>
  </si>
  <si>
    <t>社会处统计处</t>
  </si>
  <si>
    <t>7039764</t>
  </si>
  <si>
    <t>余兴</t>
  </si>
  <si>
    <t>有正书局</t>
  </si>
  <si>
    <t>7014244</t>
  </si>
  <si>
    <t>广东一月间</t>
  </si>
  <si>
    <t>广东通讯社</t>
  </si>
  <si>
    <t>7010034</t>
  </si>
  <si>
    <t>第一线月刊</t>
  </si>
  <si>
    <t>第一线杂志社编辑委员会</t>
  </si>
  <si>
    <t>辽阳（辽宁）</t>
  </si>
  <si>
    <t>7018430</t>
  </si>
  <si>
    <t>华声</t>
  </si>
  <si>
    <t>華聲出版社</t>
  </si>
  <si>
    <t>华声杂志社</t>
  </si>
  <si>
    <t>7023324</t>
  </si>
  <si>
    <t>苦斗</t>
  </si>
  <si>
    <t>苦斗社</t>
  </si>
  <si>
    <t>7040918</t>
  </si>
  <si>
    <t>枕戈</t>
  </si>
  <si>
    <t>7031423</t>
  </si>
  <si>
    <t>世界杰作精华</t>
  </si>
  <si>
    <t>世界文化出版</t>
  </si>
  <si>
    <t>7030394</t>
  </si>
  <si>
    <t>生活杂志</t>
  </si>
  <si>
    <t>经济周刊</t>
  </si>
  <si>
    <t>经济日报社</t>
  </si>
  <si>
    <t>7029402</t>
  </si>
  <si>
    <t>商业月报</t>
  </si>
  <si>
    <t>上海市商会商业月报社</t>
  </si>
  <si>
    <t>7021830</t>
  </si>
  <si>
    <t>经济部矿冶研究所燃料汇报</t>
  </si>
  <si>
    <t>7021926</t>
  </si>
  <si>
    <t>经济世界</t>
  </si>
  <si>
    <t>《经济世界》编辑部</t>
  </si>
  <si>
    <t>7021931</t>
  </si>
  <si>
    <t>经济书报资料索引</t>
  </si>
  <si>
    <t>7032393</t>
  </si>
  <si>
    <t>四川经济季刊</t>
  </si>
  <si>
    <t>四川省银行经济研究处</t>
  </si>
  <si>
    <t>7021990</t>
  </si>
  <si>
    <t>经济研究季报</t>
  </si>
  <si>
    <t>达仁学院经济研究所</t>
  </si>
  <si>
    <t>7021909</t>
  </si>
  <si>
    <t>经济论坛</t>
  </si>
  <si>
    <t>经济论坛杂志社</t>
  </si>
  <si>
    <t>7027120</t>
  </si>
  <si>
    <t>企光</t>
  </si>
  <si>
    <t>广州企业同仁总会研究部编</t>
  </si>
  <si>
    <t>7022028</t>
  </si>
  <si>
    <t>经济资料</t>
  </si>
  <si>
    <t>北京大学 经济系资料室</t>
  </si>
  <si>
    <t>7020880</t>
  </si>
  <si>
    <t>交通经济汇刊</t>
  </si>
  <si>
    <t>交通经济学会</t>
  </si>
  <si>
    <t>季刊(有脱期)</t>
  </si>
  <si>
    <t>7036099</t>
  </si>
  <si>
    <t>现代社会经济</t>
  </si>
  <si>
    <t>《现代社会经济》杂志社</t>
  </si>
  <si>
    <t>7021905</t>
  </si>
  <si>
    <t>经济论衡</t>
  </si>
  <si>
    <t>耕耘出版社</t>
  </si>
  <si>
    <t>民生主义经济学社</t>
  </si>
  <si>
    <t>7021899</t>
  </si>
  <si>
    <t>经济科学</t>
  </si>
  <si>
    <t>《经济科学》编委会</t>
  </si>
  <si>
    <t>7029713</t>
  </si>
  <si>
    <t>上海特别市中央市场月报</t>
  </si>
  <si>
    <t>7021980</t>
  </si>
  <si>
    <t>经济学月刊</t>
  </si>
  <si>
    <t>国立上海商学院经济学会</t>
  </si>
  <si>
    <t>7029010</t>
  </si>
  <si>
    <t>山西财政月刊</t>
  </si>
  <si>
    <t>山西省财政厅统计股</t>
  </si>
  <si>
    <t>7014405</t>
  </si>
  <si>
    <t>广西企业季刊</t>
  </si>
  <si>
    <t>广西企业公司董事会总秘书室</t>
  </si>
  <si>
    <t>7042320</t>
  </si>
  <si>
    <t>中国近代经济史研究集刊</t>
  </si>
  <si>
    <t>7029408</t>
  </si>
  <si>
    <t>商职月刊</t>
  </si>
  <si>
    <t>商职月刊社</t>
  </si>
  <si>
    <t>7021957</t>
  </si>
  <si>
    <t>经济学</t>
  </si>
  <si>
    <t>7021964</t>
  </si>
  <si>
    <t>经济学季刊</t>
  </si>
  <si>
    <t>中国经济学社</t>
  </si>
  <si>
    <t>7037236</t>
  </si>
  <si>
    <t>新商业</t>
  </si>
  <si>
    <t>沪江大学商学院</t>
  </si>
  <si>
    <t>7036023</t>
  </si>
  <si>
    <t>现代经济文摘</t>
  </si>
  <si>
    <t>联合编译社</t>
  </si>
  <si>
    <t>7021981</t>
  </si>
  <si>
    <t>经济旬刊</t>
  </si>
  <si>
    <t>江西省政府统计室</t>
  </si>
  <si>
    <t>7028092</t>
  </si>
  <si>
    <t>泉币杂志</t>
  </si>
  <si>
    <t>泉币学社</t>
  </si>
  <si>
    <t>7032584</t>
  </si>
  <si>
    <t>7045384</t>
  </si>
  <si>
    <t>周报社</t>
  </si>
  <si>
    <t>7039370</t>
  </si>
  <si>
    <t>英文月刊</t>
  </si>
  <si>
    <t>英文月刊社</t>
  </si>
  <si>
    <t>7010817</t>
  </si>
  <si>
    <t>东鳞西爪</t>
  </si>
  <si>
    <t>新中国印书馆</t>
  </si>
  <si>
    <t>7027402</t>
  </si>
  <si>
    <t>侨友</t>
  </si>
  <si>
    <t>侨友出版社</t>
  </si>
  <si>
    <t>侨友编辑部</t>
  </si>
  <si>
    <t>7016258</t>
  </si>
  <si>
    <t>国学杂志</t>
  </si>
  <si>
    <t>国学昌明社</t>
  </si>
  <si>
    <t>7025352</t>
  </si>
  <si>
    <t>民族呼声</t>
  </si>
  <si>
    <t>民族呼聲社</t>
  </si>
  <si>
    <t>7013739</t>
  </si>
  <si>
    <t>古定先锋</t>
  </si>
  <si>
    <t>7041253</t>
  </si>
  <si>
    <t>知用校报</t>
  </si>
  <si>
    <t>7006625</t>
  </si>
  <si>
    <t>半壁</t>
  </si>
  <si>
    <t>半壁出版社</t>
  </si>
  <si>
    <t>7029247</t>
  </si>
  <si>
    <t>陕西社会月刊</t>
  </si>
  <si>
    <t>陕西省政府社会处</t>
  </si>
  <si>
    <t>7016656</t>
  </si>
  <si>
    <t>韩民</t>
  </si>
  <si>
    <t>韩民月刊社</t>
  </si>
  <si>
    <t>7009720</t>
  </si>
  <si>
    <t>砥柱</t>
  </si>
  <si>
    <t>神州学社</t>
  </si>
  <si>
    <t>7038165</t>
  </si>
  <si>
    <t>烟酒杂志</t>
  </si>
  <si>
    <t>全国烟酒公卖局该刊编辑部</t>
  </si>
  <si>
    <t>7017002</t>
  </si>
  <si>
    <t>和与战</t>
  </si>
  <si>
    <t>泰山周报社</t>
  </si>
  <si>
    <t>7044260</t>
  </si>
  <si>
    <t>中华实业月刊</t>
  </si>
  <si>
    <t>中華實業協會</t>
  </si>
  <si>
    <t>7044155</t>
  </si>
  <si>
    <t>中华论坛</t>
  </si>
  <si>
    <t>中華論壇社</t>
  </si>
  <si>
    <t>7017256</t>
  </si>
  <si>
    <t>河海月刊</t>
  </si>
  <si>
    <t>河海工程专门学校</t>
  </si>
  <si>
    <t>7036291</t>
  </si>
  <si>
    <t>现象</t>
  </si>
  <si>
    <t>现象编辑部</t>
  </si>
  <si>
    <t>7007478</t>
  </si>
  <si>
    <t>边疆服务</t>
  </si>
  <si>
    <t>中华基督教会全国总会边疆服务部</t>
  </si>
  <si>
    <t>7034330</t>
  </si>
  <si>
    <t>卫理</t>
  </si>
  <si>
    <t>7040978</t>
  </si>
  <si>
    <t>正论旬刊</t>
  </si>
  <si>
    <t>正论旬刊社</t>
  </si>
  <si>
    <t>7027867</t>
  </si>
  <si>
    <t>清明</t>
  </si>
  <si>
    <t>安徽人民出版社</t>
  </si>
  <si>
    <t>《清明》编辑部</t>
  </si>
  <si>
    <t>7019050</t>
  </si>
  <si>
    <t>会务月报</t>
  </si>
  <si>
    <t>上海特别市棉织厂业同业公会调查研究室</t>
  </si>
  <si>
    <t>7036935</t>
  </si>
  <si>
    <t>新国家</t>
  </si>
  <si>
    <t>《新国家》杂志社</t>
  </si>
  <si>
    <t>7040135</t>
  </si>
  <si>
    <t>云岭</t>
  </si>
  <si>
    <t>云南旅平学会</t>
  </si>
  <si>
    <t>出版周期不详</t>
  </si>
  <si>
    <t>7017257</t>
  </si>
  <si>
    <t>河海周报</t>
  </si>
  <si>
    <t>南京河海工科大学</t>
  </si>
  <si>
    <t>7036926</t>
  </si>
  <si>
    <t>7044074</t>
  </si>
  <si>
    <t>中华公论</t>
  </si>
  <si>
    <t>《中华公论》社</t>
  </si>
  <si>
    <t>7031063</t>
  </si>
  <si>
    <t>实业杂志</t>
  </si>
  <si>
    <t>实业杂志馆</t>
  </si>
  <si>
    <t>7040112</t>
  </si>
  <si>
    <t>粤侨导报</t>
  </si>
  <si>
    <t>广东省政府粤侨事业辅导委员会</t>
  </si>
  <si>
    <t>7025270</t>
  </si>
  <si>
    <t>民声周报</t>
  </si>
  <si>
    <t>《民声周报》社</t>
  </si>
  <si>
    <t>7044012</t>
  </si>
  <si>
    <t>中和月刊</t>
  </si>
  <si>
    <t>中和月刊社</t>
  </si>
  <si>
    <t>7008812</t>
  </si>
  <si>
    <t>大道旬刊</t>
  </si>
  <si>
    <t>金大正风社</t>
  </si>
  <si>
    <t>7031349</t>
  </si>
  <si>
    <t>世界佛教居士林林刊</t>
  </si>
  <si>
    <t>世界佛教居士林</t>
  </si>
  <si>
    <t>7012255</t>
  </si>
  <si>
    <t>复旦青年</t>
  </si>
  <si>
    <t>7044444</t>
  </si>
  <si>
    <t>中建二年</t>
  </si>
  <si>
    <t>中国建设服务社出版部编译组</t>
  </si>
  <si>
    <t>7040986</t>
  </si>
  <si>
    <t>正信</t>
  </si>
  <si>
    <t>佛教正信会</t>
  </si>
  <si>
    <t>7024913</t>
  </si>
  <si>
    <t>梅县导报周刊</t>
  </si>
  <si>
    <t>梅县（广东）</t>
  </si>
  <si>
    <t>7037245</t>
  </si>
  <si>
    <t>新社会科学</t>
  </si>
  <si>
    <t>7031828</t>
  </si>
  <si>
    <t>书菀</t>
  </si>
  <si>
    <t>株式会社三省堂</t>
  </si>
  <si>
    <t>7015286</t>
  </si>
  <si>
    <t>国立中山大学研究院文科研究所集刊</t>
  </si>
  <si>
    <t>7036528</t>
  </si>
  <si>
    <t>小姐</t>
  </si>
  <si>
    <t>7008175</t>
  </si>
  <si>
    <t>晨报言论丛刊</t>
  </si>
  <si>
    <t>7036900</t>
  </si>
  <si>
    <t>新芬</t>
  </si>
  <si>
    <t>上海新芬社</t>
  </si>
  <si>
    <t>7028452</t>
  </si>
  <si>
    <t>人文月刊</t>
  </si>
  <si>
    <t>《人文月刊》社</t>
  </si>
  <si>
    <t>7030069</t>
  </si>
  <si>
    <t>社会科学论丛</t>
  </si>
  <si>
    <t>国立中山大学法学院</t>
  </si>
  <si>
    <t>7037417</t>
  </si>
  <si>
    <t>新希望</t>
  </si>
  <si>
    <t>新希望周刊社</t>
  </si>
  <si>
    <t>7037860</t>
  </si>
  <si>
    <t>选报</t>
  </si>
  <si>
    <t>上海总发行所</t>
  </si>
  <si>
    <t>7030151</t>
  </si>
  <si>
    <t>社会知识</t>
  </si>
  <si>
    <t>社会知识月刊出版委员会</t>
  </si>
  <si>
    <t>国立中山大学法学院课外生活服务团</t>
  </si>
  <si>
    <t>7030058</t>
  </si>
  <si>
    <t>社会科学丛刊</t>
  </si>
  <si>
    <t>7030369</t>
  </si>
  <si>
    <t>生存月刊</t>
  </si>
  <si>
    <t>7031229</t>
  </si>
  <si>
    <t>史地社会论文摘要月刊</t>
  </si>
  <si>
    <t>上海大夏学史地社会学研究室</t>
  </si>
  <si>
    <t>7008823</t>
  </si>
  <si>
    <t>大地周报</t>
  </si>
  <si>
    <t>大地出版社</t>
  </si>
  <si>
    <t>7045702</t>
  </si>
  <si>
    <t>紫晶</t>
  </si>
  <si>
    <t>7030086</t>
  </si>
  <si>
    <t>社会科学研究</t>
  </si>
  <si>
    <t>《社会科学研究》杂志社， 四川省社会科学院出版社</t>
  </si>
  <si>
    <t>社会科学研究杂志社</t>
  </si>
  <si>
    <t>7031788</t>
  </si>
  <si>
    <t>书报精华</t>
  </si>
  <si>
    <t>书报精华社</t>
  </si>
  <si>
    <t>7013316</t>
  </si>
  <si>
    <t>各重要市县生活费指数月报</t>
  </si>
  <si>
    <t>社会部统计处</t>
  </si>
  <si>
    <t>7030094</t>
  </si>
  <si>
    <t>广东省经济局第四科编辑股</t>
  </si>
  <si>
    <t>7021886</t>
  </si>
  <si>
    <t>经济汇报</t>
  </si>
  <si>
    <t>国立暨南大学商学院经济研究会</t>
  </si>
  <si>
    <t>7014821</t>
  </si>
  <si>
    <t>国防经济</t>
  </si>
  <si>
    <t>国防经济双月刊社</t>
  </si>
  <si>
    <t>7040189</t>
  </si>
  <si>
    <t>云南建设</t>
  </si>
  <si>
    <t>云南省建设厅建设计划委员会</t>
  </si>
  <si>
    <t>7020161</t>
  </si>
  <si>
    <t>建设</t>
  </si>
  <si>
    <t>建设委员会设计处</t>
  </si>
  <si>
    <t>7031056</t>
  </si>
  <si>
    <t>实业镜</t>
  </si>
  <si>
    <t>中国实业促进事务所</t>
  </si>
  <si>
    <t>7021849</t>
  </si>
  <si>
    <t>经济动员</t>
  </si>
  <si>
    <t>7016372</t>
  </si>
  <si>
    <t>海浑公报</t>
  </si>
  <si>
    <t>海军部公报室</t>
  </si>
  <si>
    <t>7016696</t>
  </si>
  <si>
    <t>汗血月刊</t>
  </si>
  <si>
    <t>《汗血月刊》社</t>
  </si>
  <si>
    <t>7037231</t>
  </si>
  <si>
    <t>新人周刊</t>
  </si>
  <si>
    <t>《新人周刊》社</t>
  </si>
  <si>
    <t>7023980</t>
  </si>
  <si>
    <t>良师月刊</t>
  </si>
  <si>
    <t>7040948</t>
  </si>
  <si>
    <t>震旦大学院杂志</t>
  </si>
  <si>
    <t>7038660</t>
  </si>
  <si>
    <t>一般话</t>
  </si>
  <si>
    <t>上海群立出版社</t>
  </si>
  <si>
    <t>7007432</t>
  </si>
  <si>
    <t>北新半月刊</t>
  </si>
  <si>
    <t>7023336</t>
  </si>
  <si>
    <t>快活</t>
  </si>
  <si>
    <t>7036875</t>
  </si>
  <si>
    <t>新地</t>
  </si>
  <si>
    <t>清华文学会</t>
  </si>
  <si>
    <t>7008999</t>
  </si>
  <si>
    <t>大同杂志</t>
  </si>
  <si>
    <t>大同雜誌社[發行]</t>
  </si>
  <si>
    <t>7024838</t>
  </si>
  <si>
    <t>满地红</t>
  </si>
  <si>
    <t>潮州(广东)</t>
  </si>
  <si>
    <t>7030575</t>
  </si>
  <si>
    <t>胜流</t>
  </si>
  <si>
    <t>《胜流》半月刊社</t>
  </si>
  <si>
    <t>7017775</t>
  </si>
  <si>
    <t>呼声</t>
  </si>
  <si>
    <t>呼声半月刊社</t>
  </si>
  <si>
    <t>7011447</t>
  </si>
  <si>
    <t>翻身乐</t>
  </si>
  <si>
    <t>翻身乐杂志社</t>
  </si>
  <si>
    <t>7017629</t>
  </si>
  <si>
    <t>横眉小辑</t>
  </si>
  <si>
    <t>7034890</t>
  </si>
  <si>
    <t>无锡国专季刊</t>
  </si>
  <si>
    <t>无锡国学专修学校学生自治会</t>
  </si>
  <si>
    <t>7024673</t>
  </si>
  <si>
    <t>陆大季刊</t>
  </si>
  <si>
    <t>《陆大季刊》社</t>
  </si>
  <si>
    <t>7044557</t>
  </si>
  <si>
    <t>中苏月刊</t>
  </si>
  <si>
    <t>沅陵(湖南)</t>
  </si>
  <si>
    <t>7037045</t>
  </si>
  <si>
    <t>新疆论丛</t>
  </si>
  <si>
    <t>西北文化建设协会</t>
  </si>
  <si>
    <t>7020848</t>
  </si>
  <si>
    <t>交大平院季刊</t>
  </si>
  <si>
    <t>北平交通大學學生自治會學術股</t>
  </si>
  <si>
    <t>7030653</t>
  </si>
  <si>
    <t>七日谈周报</t>
  </si>
  <si>
    <t>7024028</t>
  </si>
  <si>
    <t>两周评论</t>
  </si>
  <si>
    <t>7028088</t>
  </si>
  <si>
    <t>前线月刊</t>
  </si>
  <si>
    <t>前线月刊社</t>
  </si>
  <si>
    <t>7029769</t>
  </si>
  <si>
    <t>上梅旬刊</t>
  </si>
  <si>
    <t>上梅旬刊编辑委员会</t>
  </si>
  <si>
    <t>7028430</t>
  </si>
  <si>
    <t>人世间</t>
  </si>
  <si>
    <t>人世间社</t>
  </si>
  <si>
    <t>7023090</t>
  </si>
  <si>
    <t>科学通讯</t>
  </si>
  <si>
    <t>交通大学出版委员会</t>
  </si>
  <si>
    <t>7016366</t>
  </si>
  <si>
    <t>海光</t>
  </si>
  <si>
    <t>7013926</t>
  </si>
  <si>
    <t>光华附中</t>
  </si>
  <si>
    <t>平识</t>
  </si>
  <si>
    <t>平识编译社</t>
  </si>
  <si>
    <t>7031359</t>
  </si>
  <si>
    <t>世界观</t>
  </si>
  <si>
    <t>世界观社</t>
  </si>
  <si>
    <t>7044256</t>
  </si>
  <si>
    <t>中华实业丛报</t>
  </si>
  <si>
    <t>《中华实业丛报》社</t>
  </si>
  <si>
    <t>7026308</t>
  </si>
  <si>
    <t>宁波周报</t>
  </si>
  <si>
    <t>7024561</t>
  </si>
  <si>
    <t>疁声</t>
  </si>
  <si>
    <t>上海特别市嘉定区党部宣传股</t>
  </si>
  <si>
    <t>嘉定(上海)</t>
  </si>
  <si>
    <t>7034312</t>
  </si>
  <si>
    <t>唯民周刊</t>
  </si>
  <si>
    <t>《唯民周刊社》编辑部</t>
  </si>
  <si>
    <t>7039028</t>
  </si>
  <si>
    <t>艺虹</t>
  </si>
  <si>
    <t>江西艺虹学术研究社</t>
  </si>
  <si>
    <t>7006563</t>
  </si>
  <si>
    <t>白露月刊</t>
  </si>
  <si>
    <t>泰東圖書局 [發行]</t>
  </si>
  <si>
    <t>7021642</t>
  </si>
  <si>
    <t>金屋月刊</t>
  </si>
  <si>
    <t>7024514</t>
  </si>
  <si>
    <t>嶺学报</t>
  </si>
  <si>
    <t>岭学报馆</t>
  </si>
  <si>
    <t>7041395</t>
  </si>
  <si>
    <t>志林</t>
  </si>
  <si>
    <t>生活杂志社</t>
  </si>
  <si>
    <t>7018385</t>
  </si>
  <si>
    <t>华年</t>
  </si>
  <si>
    <t>华年周刊社</t>
  </si>
  <si>
    <t>7041664</t>
  </si>
  <si>
    <t>中国丛刊</t>
  </si>
  <si>
    <t>7020112</t>
  </si>
  <si>
    <t>检验统计年刊</t>
  </si>
  <si>
    <t>7030113</t>
  </si>
  <si>
    <t>社会新闻</t>
  </si>
  <si>
    <t>新光書局</t>
  </si>
  <si>
    <t>7019051</t>
  </si>
  <si>
    <t>会讯</t>
  </si>
  <si>
    <t>银行学会</t>
  </si>
  <si>
    <t>7019617</t>
  </si>
  <si>
    <t>集体创作</t>
  </si>
  <si>
    <t>7026784</t>
  </si>
  <si>
    <t>女星</t>
  </si>
  <si>
    <t>女星社</t>
  </si>
  <si>
    <t>7022202</t>
  </si>
  <si>
    <t>敬业</t>
  </si>
  <si>
    <t>南开学校敬业乐联会</t>
  </si>
  <si>
    <t>7015329</t>
  </si>
  <si>
    <t>国立中央研究院社会科学研究所专刊</t>
  </si>
  <si>
    <t>7023913</t>
  </si>
  <si>
    <t>励志月刊</t>
  </si>
  <si>
    <t>茂物华侨励志社</t>
  </si>
  <si>
    <t>7016529</t>
  </si>
  <si>
    <t>塘沽（河北）</t>
  </si>
  <si>
    <t>7009227</t>
  </si>
  <si>
    <t>弹花</t>
  </si>
  <si>
    <t>弹花文艺社</t>
  </si>
  <si>
    <t>7032926</t>
  </si>
  <si>
    <t>泰东月刊</t>
  </si>
  <si>
    <t>泰东图书局编辑部</t>
  </si>
  <si>
    <t>7006995</t>
  </si>
  <si>
    <t>北京大学日刊  第十六分册</t>
  </si>
  <si>
    <t>7010821</t>
  </si>
  <si>
    <t>东南</t>
  </si>
  <si>
    <t>东南学社</t>
  </si>
  <si>
    <t>7029666</t>
  </si>
  <si>
    <t>上海十日</t>
  </si>
  <si>
    <t>7011812</t>
  </si>
  <si>
    <t>风物志集刊</t>
  </si>
  <si>
    <t>中国民俗学会</t>
  </si>
  <si>
    <t>风物志社</t>
  </si>
  <si>
    <t>7027723</t>
  </si>
  <si>
    <t>青年周刊</t>
  </si>
  <si>
    <t>青年周刊编辑部</t>
  </si>
  <si>
    <t>7032239</t>
  </si>
  <si>
    <t>朔望半月刊</t>
  </si>
  <si>
    <t>7038089</t>
  </si>
  <si>
    <t>血泪</t>
  </si>
  <si>
    <t>7038105</t>
  </si>
  <si>
    <t>训练月刊</t>
  </si>
  <si>
    <t>训练月刊编辑部</t>
  </si>
  <si>
    <t>7040604</t>
  </si>
  <si>
    <t>哲学评论</t>
  </si>
  <si>
    <t>北平尚志学会</t>
  </si>
  <si>
    <t>7012281</t>
  </si>
  <si>
    <t>复旦杂志</t>
  </si>
  <si>
    <t>7006645</t>
  </si>
  <si>
    <t>半月剧刊</t>
  </si>
  <si>
    <t>罗宾汉出版社</t>
  </si>
  <si>
    <t>该剧刊社</t>
  </si>
  <si>
    <t>7010430</t>
  </si>
  <si>
    <t>电友</t>
  </si>
  <si>
    <t>电友社</t>
  </si>
  <si>
    <t>7006899</t>
  </si>
  <si>
    <t>北辰杂志</t>
  </si>
  <si>
    <t>北辰杂志编辑委员会</t>
  </si>
  <si>
    <t>7021792</t>
  </si>
  <si>
    <t>禁烟汇刊</t>
  </si>
  <si>
    <t>7011868</t>
  </si>
  <si>
    <t>服劳</t>
  </si>
  <si>
    <t>服劳社</t>
  </si>
  <si>
    <t>7036873</t>
  </si>
  <si>
    <t>新道理通俗  半月刊</t>
  </si>
  <si>
    <t>新道理社</t>
  </si>
  <si>
    <t>7027417</t>
  </si>
  <si>
    <t>秦风周报</t>
  </si>
  <si>
    <t>秦风周报社</t>
  </si>
  <si>
    <t>7022088</t>
  </si>
  <si>
    <t>精进旬刊</t>
  </si>
  <si>
    <t>南昌红灯社</t>
  </si>
  <si>
    <t>7010836</t>
  </si>
  <si>
    <t>东南论衡</t>
  </si>
  <si>
    <t>东南论衡社</t>
  </si>
  <si>
    <t>7009069</t>
  </si>
  <si>
    <t>大学月刊</t>
  </si>
  <si>
    <t>辽宁冯庸大学学友会编辑部</t>
  </si>
  <si>
    <t>7012147</t>
  </si>
  <si>
    <t>辅导通讯</t>
  </si>
  <si>
    <t>考试院人事处</t>
  </si>
  <si>
    <t>7031011</t>
  </si>
  <si>
    <t>实话</t>
  </si>
  <si>
    <t>中国共产党中央委员会</t>
  </si>
  <si>
    <t>7030106</t>
  </si>
  <si>
    <t>社会通讯月刊</t>
  </si>
  <si>
    <t>社会通讯月刊编辑委员会</t>
  </si>
  <si>
    <t>7021795</t>
  </si>
  <si>
    <t>禁烟专刊</t>
  </si>
  <si>
    <t>上海市禁烟委员会</t>
  </si>
  <si>
    <t>7039132</t>
  </si>
  <si>
    <t>羿弓九日刊</t>
  </si>
  <si>
    <t>羿弓九日刊社</t>
  </si>
  <si>
    <t>7037462</t>
  </si>
  <si>
    <t>新亚半月刊</t>
  </si>
  <si>
    <t>上海新亚化学制药股份有限公司</t>
  </si>
  <si>
    <t>7026309</t>
  </si>
  <si>
    <t>宁潮学报</t>
  </si>
  <si>
    <t>宁潮学报社</t>
  </si>
  <si>
    <t>兴宁市(广东省)</t>
  </si>
  <si>
    <t>7035987</t>
  </si>
  <si>
    <t>现代家庭</t>
  </si>
  <si>
    <t>《现代家庭》编辑部</t>
  </si>
  <si>
    <t>7039838</t>
  </si>
  <si>
    <t>语林</t>
  </si>
  <si>
    <t>语林社</t>
  </si>
  <si>
    <t>7021511</t>
  </si>
  <si>
    <t>今世</t>
  </si>
  <si>
    <t>今世杂志社</t>
  </si>
  <si>
    <t>7025179</t>
  </si>
  <si>
    <t>民铎杂志</t>
  </si>
  <si>
    <t>7044527</t>
  </si>
  <si>
    <t>中山公论</t>
  </si>
  <si>
    <t>中山公论出版委员会</t>
  </si>
  <si>
    <t>7030220</t>
  </si>
  <si>
    <t>申报月刊</t>
  </si>
  <si>
    <t>申报馆《申报月刊》社</t>
  </si>
  <si>
    <t>7037289</t>
  </si>
  <si>
    <t>新世界旬刊</t>
  </si>
  <si>
    <t>7021692</t>
  </si>
  <si>
    <t>津声周刊</t>
  </si>
  <si>
    <t>天津特别市党务整理委员会宣传部</t>
  </si>
  <si>
    <t>7032633</t>
  </si>
  <si>
    <t>苏讯</t>
  </si>
  <si>
    <t>7015022</t>
  </si>
  <si>
    <t>国际评论</t>
  </si>
  <si>
    <t>国际评论社</t>
  </si>
  <si>
    <t>7023909</t>
  </si>
  <si>
    <t>励笃</t>
  </si>
  <si>
    <t>励志笃行社出版</t>
  </si>
  <si>
    <t>7036060</t>
  </si>
  <si>
    <t>现代民众</t>
  </si>
  <si>
    <t>湖北省立实验民众教育馆编辑部</t>
  </si>
  <si>
    <t>7018261</t>
  </si>
  <si>
    <t>华北月刊</t>
  </si>
  <si>
    <t>《華北月刊》社</t>
  </si>
  <si>
    <t>7023912</t>
  </si>
  <si>
    <t>励志季刊</t>
  </si>
  <si>
    <t>7039839</t>
  </si>
  <si>
    <t>语丝</t>
  </si>
  <si>
    <t>7015217</t>
  </si>
  <si>
    <t>国立劳动大学月刊</t>
  </si>
  <si>
    <t>国立劳动大学</t>
  </si>
  <si>
    <t>现代中医杂志</t>
  </si>
  <si>
    <t>现代周刊（北平）</t>
  </si>
  <si>
    <t>现代周刊（台北）</t>
  </si>
  <si>
    <t>现实（奉化）</t>
  </si>
  <si>
    <t>现实（南京）</t>
  </si>
  <si>
    <t>现实（上海1931）</t>
  </si>
  <si>
    <t>现实（上海1939）</t>
  </si>
  <si>
    <t>现实:新闻周报</t>
  </si>
  <si>
    <t>现象（北平）</t>
  </si>
  <si>
    <t>现象（上海）</t>
  </si>
  <si>
    <t>现象月刊</t>
  </si>
  <si>
    <t>现在之青岛</t>
  </si>
  <si>
    <t>湘报类纂</t>
  </si>
  <si>
    <t>湘桂黔旬刊</t>
  </si>
  <si>
    <t>湘湖通讯</t>
  </si>
  <si>
    <t>湘湖学生</t>
  </si>
  <si>
    <t>逍遥</t>
  </si>
  <si>
    <t>校友通讯（南京）</t>
  </si>
  <si>
    <t>校友通讯（上海）</t>
  </si>
  <si>
    <t>笑话杂志</t>
  </si>
  <si>
    <t>笑林杂志</t>
  </si>
  <si>
    <t>絜茜</t>
  </si>
  <si>
    <t>莘莘</t>
  </si>
  <si>
    <t>行政院善后救济总署广东分署半月刊</t>
  </si>
  <si>
    <t>行政院善后救济总署广东分署周报</t>
  </si>
  <si>
    <t>勖社季刊</t>
  </si>
  <si>
    <t>学风（安庆）</t>
  </si>
  <si>
    <t>学风（上海1941）</t>
  </si>
  <si>
    <t>7020012</t>
  </si>
  <si>
    <t>家庭研究</t>
  </si>
  <si>
    <t>7023557</t>
  </si>
  <si>
    <t>劳动</t>
  </si>
  <si>
    <t>中华人民共和</t>
  </si>
  <si>
    <t>7031414</t>
  </si>
  <si>
    <t>世界季刊</t>
  </si>
  <si>
    <t>7038363</t>
  </si>
  <si>
    <t>燕大通讯</t>
  </si>
  <si>
    <t>7025939</t>
  </si>
  <si>
    <t>南尖季刊</t>
  </si>
  <si>
    <t>中国南尖社编辑部</t>
  </si>
  <si>
    <t>7034951</t>
  </si>
  <si>
    <t>吾友</t>
  </si>
  <si>
    <t>《吾友》報社</t>
  </si>
  <si>
    <t>7035682</t>
  </si>
  <si>
    <t>希望</t>
  </si>
  <si>
    <t>希望周刊社</t>
  </si>
  <si>
    <t>广东《希望》杂志社</t>
  </si>
  <si>
    <t>7045389</t>
  </si>
  <si>
    <t>周论</t>
  </si>
  <si>
    <t>周论编辑委员会</t>
  </si>
  <si>
    <t>7010871</t>
  </si>
  <si>
    <t>东山</t>
  </si>
  <si>
    <t>7025281</t>
  </si>
  <si>
    <t>民心周报</t>
  </si>
  <si>
    <t>民心周报社</t>
  </si>
  <si>
    <t>7020127</t>
  </si>
  <si>
    <t>见闻</t>
  </si>
  <si>
    <t>见闻周报社</t>
  </si>
  <si>
    <t>7030117</t>
  </si>
  <si>
    <t>社会行政月刊</t>
  </si>
  <si>
    <t>社会行政月刊社</t>
  </si>
  <si>
    <t>7031289</t>
  </si>
  <si>
    <t>世风</t>
  </si>
  <si>
    <t>中国图书编译馆</t>
  </si>
  <si>
    <t>7006973</t>
  </si>
  <si>
    <t>北华月刊</t>
  </si>
  <si>
    <t>北华月刊社</t>
  </si>
  <si>
    <t>7013688</t>
  </si>
  <si>
    <t>公余</t>
  </si>
  <si>
    <t>福建省县政人员训练编辑课</t>
  </si>
  <si>
    <t>7025268</t>
  </si>
  <si>
    <t>民声旬刊</t>
  </si>
  <si>
    <t>《民声旬刊》社</t>
  </si>
  <si>
    <t>7022039</t>
  </si>
  <si>
    <t>经理月刊</t>
  </si>
  <si>
    <t>国民政府军事委员会委员长行营经理研究会</t>
  </si>
  <si>
    <t>7039989</t>
  </si>
  <si>
    <t>裕民</t>
  </si>
  <si>
    <t>江西裕民银行经济研究室</t>
  </si>
  <si>
    <t>遂川[江西]</t>
  </si>
  <si>
    <t>7041447</t>
  </si>
  <si>
    <t>智慧周刊</t>
  </si>
  <si>
    <t>7022253</t>
  </si>
  <si>
    <t>拒毒月刊</t>
  </si>
  <si>
    <t>7040973</t>
  </si>
  <si>
    <t>正大土木</t>
  </si>
  <si>
    <t>(国立)中正大学土木工程学会</t>
  </si>
  <si>
    <t>7008844</t>
  </si>
  <si>
    <t>大公</t>
  </si>
  <si>
    <t>大公周刊社[发行</t>
  </si>
  <si>
    <t>7031578</t>
  </si>
  <si>
    <t>世界杂志增刊</t>
  </si>
  <si>
    <t>7038322</t>
  </si>
  <si>
    <t>盐务月报</t>
  </si>
  <si>
    <t>财政部盐务总局</t>
  </si>
  <si>
    <t>7007450</t>
  </si>
  <si>
    <t>奔涛</t>
  </si>
  <si>
    <t>7037675</t>
  </si>
  <si>
    <t>星洲日报</t>
  </si>
  <si>
    <t>星洲日报编辑部</t>
  </si>
  <si>
    <t>7039359</t>
  </si>
  <si>
    <t>英大土本</t>
  </si>
  <si>
    <t>金华市(浙江)</t>
  </si>
  <si>
    <t>7044828</t>
  </si>
  <si>
    <t>中兴周刊</t>
  </si>
  <si>
    <t>中兴周刊社</t>
  </si>
  <si>
    <t>7017729</t>
  </si>
  <si>
    <t>吼声</t>
  </si>
  <si>
    <t>言行社</t>
  </si>
  <si>
    <t>翻译月刊社</t>
  </si>
  <si>
    <t>侦探世界（上海）</t>
  </si>
  <si>
    <t>真道报</t>
  </si>
  <si>
    <t>真道期刊</t>
  </si>
  <si>
    <t>真道杂志</t>
  </si>
  <si>
    <t>真光校刊</t>
  </si>
  <si>
    <t>真光杂志</t>
  </si>
  <si>
    <t>真快乐</t>
  </si>
  <si>
    <t>真理与生命（北京）</t>
  </si>
  <si>
    <t>真善美（广州）</t>
  </si>
  <si>
    <t>振德女子中学校刊</t>
  </si>
  <si>
    <t>振华校友通讯</t>
  </si>
  <si>
    <t>振务月刊（成都）</t>
  </si>
  <si>
    <t>振务月刊（南京）</t>
  </si>
  <si>
    <t>赈务旬刊</t>
  </si>
  <si>
    <t>峥嵘</t>
  </si>
  <si>
    <t>正气月刊（赣县）</t>
  </si>
  <si>
    <t>执事</t>
  </si>
  <si>
    <t>殖边</t>
  </si>
  <si>
    <t>致用</t>
  </si>
  <si>
    <t>中国气象学会会刊</t>
  </si>
  <si>
    <t>中华国有铁路统计月刊</t>
  </si>
  <si>
    <t>中华国有铁路行车统计月刊</t>
  </si>
  <si>
    <t>中华基督教教育季刊</t>
  </si>
  <si>
    <t>Shanghai TSG (晚清期刊数据库) &gt; 302+3427 titles</t>
  </si>
  <si>
    <t>* means: 61 of the (altogether 352) journal titles contained in the "Hytong" ressource are also found in the Shanghai TSG ressource (this does not check which years and issues are covered!!!)</t>
  </si>
  <si>
    <t>前哨报</t>
  </si>
  <si>
    <t>前哨出版社</t>
  </si>
  <si>
    <t>华东警备7旅兼镇江军分区政治部前哨社</t>
  </si>
  <si>
    <t>7008173</t>
  </si>
  <si>
    <t>晨报七周纪念增刊</t>
  </si>
  <si>
    <t>晨报社发行部</t>
  </si>
  <si>
    <t>晨报社编辑处</t>
  </si>
  <si>
    <t>7027864</t>
  </si>
  <si>
    <t>清华周刊副刊</t>
  </si>
  <si>
    <t>7006350</t>
  </si>
  <si>
    <t>安徽青年</t>
  </si>
  <si>
    <t>安徽省中小学补充教材编审委员会</t>
  </si>
  <si>
    <t>7038627</t>
  </si>
  <si>
    <t>野草</t>
  </si>
  <si>
    <t>7036887</t>
  </si>
  <si>
    <t>新动向半月刊</t>
  </si>
  <si>
    <t>云南日报社出版</t>
  </si>
  <si>
    <t>7021518</t>
  </si>
  <si>
    <t>今虞</t>
  </si>
  <si>
    <t>今虞琴刊社</t>
  </si>
  <si>
    <t>7036761</t>
  </si>
  <si>
    <t>心理</t>
  </si>
  <si>
    <t>中华心理学会</t>
  </si>
  <si>
    <t>7037757</t>
  </si>
  <si>
    <t>雄风</t>
  </si>
  <si>
    <t>7026945</t>
  </si>
  <si>
    <t>陕西教育月刊（西安1927）</t>
  </si>
  <si>
    <t>陕西旅平大学同学会会刊</t>
  </si>
  <si>
    <t>陕西棉讯</t>
  </si>
  <si>
    <t>陕西省银行汇刊</t>
  </si>
  <si>
    <t>陕西实业杂志</t>
  </si>
  <si>
    <t>善导报</t>
  </si>
  <si>
    <t>善导月报</t>
  </si>
  <si>
    <t>善后救济总署广东分署周报</t>
  </si>
  <si>
    <t>善救</t>
  </si>
  <si>
    <t>商联月刊</t>
  </si>
  <si>
    <t>商品新闻</t>
  </si>
  <si>
    <t>商人公论</t>
  </si>
  <si>
    <t>商人救国</t>
  </si>
  <si>
    <t>商务印刷所图书馆部图书馆通讯</t>
  </si>
  <si>
    <t>商务周报</t>
  </si>
  <si>
    <t>商学汇报</t>
  </si>
  <si>
    <t>商学汇刊</t>
  </si>
  <si>
    <t>商学季刊（北京）</t>
  </si>
  <si>
    <t>商学季刊（天津）</t>
  </si>
  <si>
    <t>商学期刊（上海）</t>
  </si>
  <si>
    <t>商学期刊（厦门）</t>
  </si>
  <si>
    <t>商学研究（北京）</t>
  </si>
  <si>
    <t>商学研究（上海）</t>
  </si>
  <si>
    <t>商学杂志</t>
  </si>
  <si>
    <t>商业丛刊</t>
  </si>
  <si>
    <t>商业导报</t>
  </si>
  <si>
    <t>商业实务</t>
  </si>
  <si>
    <t>商业统制会刊</t>
  </si>
  <si>
    <t>《志林》编辑部</t>
  </si>
  <si>
    <t>三台(四川)</t>
  </si>
  <si>
    <t>7036763</t>
  </si>
  <si>
    <t>心理  季刊</t>
  </si>
  <si>
    <t>7013687</t>
  </si>
  <si>
    <t>公用月刊</t>
  </si>
  <si>
    <t>上海市公用局秘书室</t>
  </si>
  <si>
    <t>7027649</t>
  </si>
  <si>
    <t>青年世纪</t>
  </si>
  <si>
    <t>7013323</t>
  </si>
  <si>
    <t>更生评议</t>
  </si>
  <si>
    <t>评议编辑社</t>
  </si>
  <si>
    <t>7045065</t>
  </si>
  <si>
    <t>中央导报</t>
  </si>
  <si>
    <t>中国国民党中央执监委员非常会议</t>
  </si>
  <si>
    <t>7007444</t>
  </si>
  <si>
    <t>北战场</t>
  </si>
  <si>
    <t>北战场半月刊社</t>
  </si>
  <si>
    <t>7011879</t>
  </si>
  <si>
    <t>服务通讯</t>
  </si>
  <si>
    <t>广东省银行乡村服务团</t>
  </si>
  <si>
    <t>曲江（广东）</t>
  </si>
  <si>
    <t>7010626</t>
  </si>
  <si>
    <t>东北公论</t>
  </si>
  <si>
    <t>《東北公論》社</t>
  </si>
  <si>
    <t>瀋陽</t>
  </si>
  <si>
    <t>7009114</t>
  </si>
  <si>
    <t>大众话</t>
  </si>
  <si>
    <t>大众话出版社[发行]</t>
  </si>
  <si>
    <t>7018413</t>
  </si>
  <si>
    <t>华侨杂志</t>
  </si>
  <si>
    <t>华侨杂志画刊社</t>
  </si>
  <si>
    <t>7040984</t>
  </si>
  <si>
    <t>正声</t>
  </si>
  <si>
    <t>《正聲》雜誌社</t>
  </si>
  <si>
    <t>7033579</t>
  </si>
  <si>
    <t>通讯纲</t>
  </si>
  <si>
    <t>现实文化出版社</t>
  </si>
  <si>
    <t>7035667</t>
  </si>
  <si>
    <t>西书精华</t>
  </si>
  <si>
    <t>西風月刊社</t>
  </si>
  <si>
    <t>7011843</t>
  </si>
  <si>
    <t>佛教文摘</t>
  </si>
  <si>
    <t>7022040</t>
  </si>
  <si>
    <t>经纶月刊</t>
  </si>
  <si>
    <t>《经纶月刊》社</t>
  </si>
  <si>
    <t>7024107</t>
  </si>
  <si>
    <t>辽宁民众追悼抗俄阵亡将士大会纪念专刊</t>
  </si>
  <si>
    <t>辽宁省国民外交协会</t>
  </si>
  <si>
    <t>7030021</t>
  </si>
  <si>
    <t>社会导报</t>
  </si>
  <si>
    <t>7038645</t>
  </si>
  <si>
    <t>夜光</t>
  </si>
  <si>
    <t>山西教育学院夜光社编辑股</t>
  </si>
  <si>
    <t>7025476</t>
  </si>
  <si>
    <t>明灯</t>
  </si>
  <si>
    <t>四明编译社</t>
  </si>
  <si>
    <t>7016493</t>
  </si>
  <si>
    <t>海涛</t>
  </si>
  <si>
    <t>新文艺出版</t>
  </si>
  <si>
    <t>7030894</t>
  </si>
  <si>
    <t>时代论坛</t>
  </si>
  <si>
    <t>时代论坛社</t>
  </si>
  <si>
    <t>7007000</t>
  </si>
  <si>
    <t>北京大学日刊  第五分册</t>
  </si>
  <si>
    <t>北京后门内国立北京大学</t>
  </si>
  <si>
    <t>7027854</t>
  </si>
  <si>
    <t>清华副刊</t>
  </si>
  <si>
    <t>国立清华大学副刊社</t>
  </si>
  <si>
    <t>7034817</t>
  </si>
  <si>
    <t>文章</t>
  </si>
  <si>
    <t>文章社</t>
  </si>
  <si>
    <t>7008776</t>
  </si>
  <si>
    <t>葱茏</t>
  </si>
  <si>
    <t>上海国光文艺社</t>
  </si>
  <si>
    <t>7024518</t>
  </si>
  <si>
    <t>流火</t>
  </si>
  <si>
    <t>流火编委会</t>
  </si>
  <si>
    <t>7017650</t>
  </si>
  <si>
    <t>红灯</t>
  </si>
  <si>
    <t>通俗知识</t>
  </si>
  <si>
    <t>通问报:耶稣教家庭新闻</t>
  </si>
  <si>
    <t>通问月刊</t>
  </si>
  <si>
    <t>通讯之友</t>
  </si>
  <si>
    <t>通运通讯</t>
  </si>
  <si>
    <t>童军教育</t>
  </si>
  <si>
    <t>童年月刊（板浦）</t>
  </si>
  <si>
    <t>童年月刊（上海）</t>
  </si>
  <si>
    <t>童育</t>
  </si>
  <si>
    <t>童子军</t>
  </si>
  <si>
    <t>童子军问题</t>
  </si>
  <si>
    <t>童子军月刊</t>
  </si>
  <si>
    <t>童子声</t>
  </si>
  <si>
    <t>晚成庐丛刊</t>
  </si>
  <si>
    <t>晚霞</t>
  </si>
  <si>
    <t>唯是</t>
  </si>
  <si>
    <t>娓娓集</t>
  </si>
  <si>
    <t>温中校刊</t>
  </si>
  <si>
    <t>温州中学校刊</t>
  </si>
  <si>
    <t>蚊雷</t>
  </si>
  <si>
    <t>问世</t>
  </si>
  <si>
    <t>问政</t>
  </si>
  <si>
    <t>惜阴周刊</t>
  </si>
  <si>
    <t>细流</t>
  </si>
  <si>
    <t>夏铎</t>
  </si>
  <si>
    <t>夏星</t>
  </si>
  <si>
    <t>夏之花小说季刊</t>
  </si>
  <si>
    <t>厦大学报</t>
  </si>
  <si>
    <t>厦大周刊</t>
  </si>
  <si>
    <t>厦门大学季刊</t>
  </si>
  <si>
    <t>厦门大学学报</t>
  </si>
  <si>
    <t>闲书</t>
  </si>
  <si>
    <t>现代（广州）</t>
  </si>
  <si>
    <t>现代（南京）</t>
  </si>
  <si>
    <t>现代（上海1932）</t>
  </si>
  <si>
    <t>现代（上海1940）</t>
  </si>
  <si>
    <t>现代（仙游）</t>
  </si>
  <si>
    <t>现代电影</t>
  </si>
  <si>
    <t>现代父母</t>
  </si>
  <si>
    <t>现代公论</t>
  </si>
  <si>
    <t>现代华侨</t>
  </si>
  <si>
    <t>现代教育评论</t>
  </si>
  <si>
    <t>现代经济通讯</t>
  </si>
  <si>
    <t>现代经济通讯:星期增刊</t>
  </si>
  <si>
    <t>现代警察</t>
  </si>
  <si>
    <t>现代论坛</t>
  </si>
  <si>
    <t>现代青年（北平）</t>
  </si>
  <si>
    <t>现代青年（福州）</t>
  </si>
  <si>
    <t>现代青年（南京）</t>
  </si>
  <si>
    <t>现代少年</t>
  </si>
  <si>
    <t>现代体育</t>
  </si>
  <si>
    <t>现代文丛</t>
  </si>
  <si>
    <t>现代文献</t>
  </si>
  <si>
    <t>现代文学（上海1930）</t>
  </si>
  <si>
    <t>现代文学（上海1935）</t>
  </si>
  <si>
    <t>现代文艺（上海）</t>
  </si>
  <si>
    <t>现代文艺（永安）</t>
  </si>
  <si>
    <t>现代文摘（上海）</t>
  </si>
  <si>
    <t>现代文摘（重庆）</t>
  </si>
  <si>
    <t>现代新闻（上海1934）</t>
  </si>
  <si>
    <t>现代新闻（上海1947）</t>
  </si>
  <si>
    <t>现代学生（汉口）</t>
  </si>
  <si>
    <t>现代学生（上海1930）</t>
  </si>
  <si>
    <t>现代学生（上海1946）</t>
  </si>
  <si>
    <t>现代演剧</t>
  </si>
  <si>
    <t>现代医学季刊</t>
  </si>
  <si>
    <t>现代医药月刊</t>
  </si>
  <si>
    <t>现代艺术</t>
  </si>
  <si>
    <t>现代英文</t>
  </si>
  <si>
    <t>现代知识（北平）</t>
  </si>
  <si>
    <t>现代知识（上海1936）</t>
  </si>
  <si>
    <t>现代知识（上海1946）</t>
  </si>
  <si>
    <t>现代中国（上海1928）</t>
  </si>
  <si>
    <t>现代中国（上海1939）</t>
  </si>
  <si>
    <t>现代中医</t>
  </si>
  <si>
    <t>华北政务委员会建设总署水利局水文气象测验报告</t>
  </si>
  <si>
    <t>华北作家月报</t>
  </si>
  <si>
    <t>华文大阪每日</t>
  </si>
  <si>
    <t>华文每日</t>
  </si>
  <si>
    <t>华文震华</t>
  </si>
  <si>
    <t>华西协合大学中国文化研究所专刊</t>
  </si>
  <si>
    <t>画风</t>
  </si>
  <si>
    <t>画阵</t>
  </si>
  <si>
    <t>淮海</t>
  </si>
  <si>
    <t>淮南警讯</t>
  </si>
  <si>
    <t>荒漠活泉</t>
  </si>
  <si>
    <t>荒园</t>
  </si>
  <si>
    <t>黄河（大阪）</t>
  </si>
  <si>
    <t>黄河（西安）</t>
  </si>
  <si>
    <t>黄河水利月刊</t>
  </si>
  <si>
    <t>黄河文艺丛刊</t>
  </si>
  <si>
    <t>黄花旬报</t>
  </si>
  <si>
    <t>黄华</t>
  </si>
  <si>
    <t>黄埔（南京）</t>
  </si>
  <si>
    <t>黄埔（重庆）</t>
  </si>
  <si>
    <t>黄埔生活</t>
  </si>
  <si>
    <t>黄埔同学会会务月刊</t>
  </si>
  <si>
    <t>黄埔武力</t>
  </si>
  <si>
    <t>黄埔周刊（广州）</t>
  </si>
  <si>
    <t>黄埔周刊（天津）</t>
  </si>
  <si>
    <t>黄墟</t>
  </si>
  <si>
    <t>彗星</t>
  </si>
  <si>
    <t>晦鸣</t>
  </si>
  <si>
    <t>基本教育</t>
  </si>
  <si>
    <t>基督教苏州夏令会刊</t>
  </si>
  <si>
    <t>学风（上海1947）</t>
  </si>
  <si>
    <t>雪风</t>
  </si>
  <si>
    <t>雪花</t>
  </si>
  <si>
    <t>雪霞</t>
  </si>
  <si>
    <t>雅歌集</t>
  </si>
  <si>
    <t>雅言（北京）</t>
  </si>
  <si>
    <t>雅言（上海）</t>
  </si>
  <si>
    <t>烟草月刊</t>
  </si>
  <si>
    <t>研经社杂志</t>
  </si>
  <si>
    <t>研究（上海1923）</t>
  </si>
  <si>
    <t>研究（上海1932）</t>
  </si>
  <si>
    <t>研究与批判</t>
  </si>
  <si>
    <t>眼界:百科丛刊</t>
  </si>
  <si>
    <t>扬善半月刊</t>
  </si>
  <si>
    <t>扬子</t>
  </si>
  <si>
    <t>扬子江水道整理委员会季刊</t>
  </si>
  <si>
    <t>扬子江水利季刊</t>
  </si>
  <si>
    <t>扬子江水利委员会季刊</t>
  </si>
  <si>
    <t>阳光</t>
  </si>
  <si>
    <t>野草丛刊</t>
  </si>
  <si>
    <t>野草文丛</t>
  </si>
  <si>
    <t>野草新集</t>
  </si>
  <si>
    <t>野风（上海）</t>
  </si>
  <si>
    <t>野风（绍兴）</t>
  </si>
  <si>
    <t>野风周刊:新闻观察</t>
  </si>
  <si>
    <t>野火（杭州）</t>
  </si>
  <si>
    <t>野火（上海）</t>
  </si>
  <si>
    <t>野玫瑰</t>
  </si>
  <si>
    <t>野声:新文社月刊</t>
  </si>
  <si>
    <t>壹零集:文艺月刊</t>
  </si>
  <si>
    <t>异端</t>
  </si>
  <si>
    <t>翊教</t>
  </si>
  <si>
    <t>硬的评论</t>
  </si>
  <si>
    <t>邮乘</t>
  </si>
  <si>
    <t>邮海月刊</t>
  </si>
  <si>
    <t>邮话（上海1942.?）</t>
  </si>
  <si>
    <t>邮话（上海1942.1）</t>
  </si>
  <si>
    <t>邮汇生活</t>
  </si>
  <si>
    <t>邮侣</t>
  </si>
  <si>
    <t>邮目</t>
  </si>
  <si>
    <t>邮票三月刊</t>
  </si>
  <si>
    <t>邮票通讯拍卖目录</t>
  </si>
  <si>
    <t>邮票新声</t>
  </si>
  <si>
    <t>邮票月刊</t>
  </si>
  <si>
    <t>邮人</t>
  </si>
  <si>
    <t>邮声</t>
  </si>
  <si>
    <t>邮市月报</t>
  </si>
  <si>
    <t>邮坛</t>
  </si>
  <si>
    <t>邮讯（上海）</t>
  </si>
  <si>
    <t>邮讯（重庆）</t>
  </si>
  <si>
    <t>邮讯周刊</t>
  </si>
  <si>
    <t>邮友</t>
  </si>
  <si>
    <t>邮苑</t>
  </si>
  <si>
    <t>邮摘</t>
  </si>
  <si>
    <t>邮摘周报</t>
  </si>
  <si>
    <t>游历</t>
  </si>
  <si>
    <t>游艺汇刊</t>
  </si>
  <si>
    <t>游艺杂志</t>
  </si>
  <si>
    <t>娱乐（上海1935,半月刊）</t>
  </si>
  <si>
    <t>娱乐（上海1935,双周刊）</t>
  </si>
  <si>
    <t>娱闲录:四川公报增刊</t>
  </si>
  <si>
    <t>寓言</t>
  </si>
  <si>
    <t>裕民（南京）</t>
  </si>
  <si>
    <t>裕民（遂川）</t>
  </si>
  <si>
    <t>越光</t>
  </si>
  <si>
    <t>越光月刊</t>
  </si>
  <si>
    <t>越华</t>
  </si>
  <si>
    <t>越剧专刊</t>
  </si>
  <si>
    <t>越讴</t>
  </si>
  <si>
    <t>越坛花絮</t>
  </si>
  <si>
    <t>越坛万象</t>
  </si>
  <si>
    <t>越王魂</t>
  </si>
  <si>
    <t>云南大学学报:第一类</t>
  </si>
  <si>
    <t>云南公路特刊</t>
  </si>
  <si>
    <t>云南旅京学会会刊</t>
  </si>
  <si>
    <t>云南旅平学会季刊</t>
  </si>
  <si>
    <t>云南论坛</t>
  </si>
  <si>
    <t>云南民政季刊</t>
  </si>
  <si>
    <t>章贡</t>
  </si>
  <si>
    <t>哲报</t>
  </si>
  <si>
    <t>哲学（北京）</t>
  </si>
  <si>
    <t>哲学杂志</t>
  </si>
  <si>
    <t>浙江教育杂志</t>
  </si>
  <si>
    <t>侦探（上海1938）</t>
  </si>
  <si>
    <t>侦探（上海1946）</t>
  </si>
  <si>
    <t>侦探世界（吼声书局）</t>
  </si>
  <si>
    <t>昆仑影讯</t>
  </si>
  <si>
    <t>昆山教育</t>
  </si>
  <si>
    <t>狼烟文艺丛刊</t>
  </si>
  <si>
    <t>劳大周刊</t>
  </si>
  <si>
    <t>劳动周刊</t>
  </si>
  <si>
    <t>劳农</t>
  </si>
  <si>
    <t>犁头周报</t>
  </si>
  <si>
    <t>理论与现实（北平）</t>
  </si>
  <si>
    <t>理论与现实（重庆）</t>
  </si>
  <si>
    <t>理想家庭</t>
  </si>
  <si>
    <t>聊斋</t>
  </si>
  <si>
    <t>留东周报</t>
  </si>
  <si>
    <t>留美学生年报</t>
  </si>
  <si>
    <t>留美学生月刊</t>
  </si>
  <si>
    <t>留日学生季报</t>
  </si>
  <si>
    <t>留声机</t>
  </si>
  <si>
    <t>娄风</t>
  </si>
  <si>
    <t>陆大月刊</t>
  </si>
  <si>
    <t>陆军学会军事月报</t>
  </si>
  <si>
    <t>陆军月刊</t>
  </si>
  <si>
    <t>梅剧团出演特刊</t>
  </si>
  <si>
    <t>梅社月刊</t>
  </si>
  <si>
    <t>猛进</t>
  </si>
  <si>
    <t>秘闻</t>
  </si>
  <si>
    <t>密教讲习录</t>
  </si>
  <si>
    <t>棉报</t>
  </si>
  <si>
    <t>棉布月报</t>
  </si>
  <si>
    <t>棉纺会讯</t>
  </si>
  <si>
    <t>棉级丛刊</t>
  </si>
  <si>
    <t>棉检通讯</t>
  </si>
  <si>
    <t>棉情月志</t>
  </si>
  <si>
    <t>棉市周报</t>
  </si>
  <si>
    <t>棉讯</t>
  </si>
  <si>
    <t>棉业</t>
  </si>
  <si>
    <t>棉业年报（中华民国二十八年份）</t>
  </si>
  <si>
    <t>棉运合作</t>
  </si>
  <si>
    <t>呐喊（上海1937）</t>
  </si>
  <si>
    <t>俳优杂志</t>
  </si>
  <si>
    <t>陪都邮声</t>
  </si>
  <si>
    <t>评论与通讯</t>
  </si>
  <si>
    <t>评论之评论（上海1920）</t>
  </si>
  <si>
    <t>评论之评论（上海1924）</t>
  </si>
  <si>
    <t>萍</t>
  </si>
  <si>
    <t>萍乡县立中学校校刊</t>
  </si>
  <si>
    <t>萍影</t>
  </si>
  <si>
    <t>萍中校刊</t>
  </si>
  <si>
    <t>破浪（北平）</t>
  </si>
  <si>
    <t>破浪（上海）</t>
  </si>
  <si>
    <t>普福钟</t>
  </si>
  <si>
    <t>期刊（天津）</t>
  </si>
  <si>
    <t>期刊（浙江）</t>
  </si>
  <si>
    <t>启东青年</t>
  </si>
  <si>
    <t>气象报告</t>
  </si>
  <si>
    <t>气象月报（北平）</t>
  </si>
  <si>
    <t>气象月报（昆明）</t>
  </si>
  <si>
    <t>气象月报（青岛）</t>
  </si>
  <si>
    <t>气象月刊（吉林）</t>
  </si>
  <si>
    <t>气象月刊（南宁）</t>
  </si>
  <si>
    <t>气象月刊（镇江）</t>
  </si>
  <si>
    <t>气象月刊（重庆）</t>
  </si>
  <si>
    <t>乾坤</t>
  </si>
  <si>
    <t>浅草</t>
  </si>
  <si>
    <t>清华文艺</t>
  </si>
  <si>
    <t>清华校刊</t>
  </si>
  <si>
    <t>清华学报</t>
  </si>
  <si>
    <t>清华旬刊</t>
  </si>
  <si>
    <t>清华周刊:书报介绍副刊</t>
  </si>
  <si>
    <t>清华周刊:文艺增刊</t>
  </si>
  <si>
    <t>清明（上海1939）</t>
  </si>
  <si>
    <t>清明（上海1946）</t>
  </si>
  <si>
    <t>清心月刊（上海1935）</t>
  </si>
  <si>
    <t>清心月刊（上海1937）</t>
  </si>
  <si>
    <t>清真铎报副刊</t>
  </si>
  <si>
    <t>情报</t>
  </si>
  <si>
    <t>情化</t>
  </si>
  <si>
    <t>扫荡:文艺汇刊</t>
  </si>
  <si>
    <t>陕西教育旬刊</t>
  </si>
  <si>
    <t>陕西教育月刊（西安1921）</t>
  </si>
  <si>
    <t>Hyutong</t>
  </si>
  <si>
    <t>Dacheng (大成老旧刊全文数据库) &gt; 6266 titles</t>
  </si>
  <si>
    <t>Apabi (民国期刊) &gt; 629 titles</t>
  </si>
  <si>
    <t>妇女生活（上海1935）</t>
  </si>
  <si>
    <t>妇女旬刊汇编</t>
  </si>
  <si>
    <t>妇女医学杂志</t>
  </si>
  <si>
    <t>妇女杂志（北京）</t>
  </si>
  <si>
    <t>妇女杂志（上海）</t>
  </si>
  <si>
    <t>妇声半月刊</t>
  </si>
  <si>
    <t>副官业务通讯</t>
  </si>
  <si>
    <t>富吉堂半年来会务报告</t>
  </si>
  <si>
    <t>富吉堂会务周刊</t>
  </si>
  <si>
    <t>罡风</t>
  </si>
  <si>
    <t>皋农</t>
  </si>
  <si>
    <t>耕耘</t>
  </si>
  <si>
    <t>公路半月刊</t>
  </si>
  <si>
    <t>观海</t>
  </si>
  <si>
    <t>贯彻</t>
  </si>
  <si>
    <t>鬼</t>
  </si>
  <si>
    <t>鬼半月刊</t>
  </si>
  <si>
    <t>国报周刊</t>
  </si>
  <si>
    <t>国本</t>
  </si>
  <si>
    <t>国产导报</t>
  </si>
  <si>
    <t>国产月刊</t>
  </si>
  <si>
    <t>国耻</t>
  </si>
  <si>
    <t>国戳季刊</t>
  </si>
  <si>
    <t>国粹医药</t>
  </si>
  <si>
    <t>商业新闻</t>
  </si>
  <si>
    <t>商业新闻年刊</t>
  </si>
  <si>
    <t>商业月报:战时特刊</t>
  </si>
  <si>
    <t>商业杂志（上海1917）</t>
  </si>
  <si>
    <t>商业杂志（上海1926）</t>
  </si>
  <si>
    <t>商夜月刊</t>
  </si>
  <si>
    <t>商友</t>
  </si>
  <si>
    <t>商余会报</t>
  </si>
  <si>
    <t>上海法学院商专季刊</t>
  </si>
  <si>
    <t>绍兴教育界</t>
  </si>
  <si>
    <t>绍兴教育杂志</t>
  </si>
  <si>
    <t>绍兴民国日报</t>
  </si>
  <si>
    <t>绍兴医药学报星期增刊</t>
  </si>
  <si>
    <t>绍兴医药月报</t>
  </si>
  <si>
    <t>绍中校刊</t>
  </si>
  <si>
    <t>绍中月刊</t>
  </si>
  <si>
    <t>射电</t>
  </si>
  <si>
    <t>师大学刊</t>
  </si>
  <si>
    <t>师范教育</t>
  </si>
  <si>
    <t>师风</t>
  </si>
  <si>
    <t>师中季刊</t>
  </si>
  <si>
    <t>时代（东京）</t>
  </si>
  <si>
    <t>时代（上海1929）</t>
  </si>
  <si>
    <t>时代（上海1931）</t>
  </si>
  <si>
    <t>时代（上海1939）</t>
  </si>
  <si>
    <t>时代（漳州）</t>
  </si>
  <si>
    <t>时代（重庆）</t>
  </si>
  <si>
    <t>时代电影（成都）</t>
  </si>
  <si>
    <t>时代电影（上海）</t>
  </si>
  <si>
    <t>时代儿童</t>
  </si>
  <si>
    <t>时代妇女（广州）</t>
  </si>
  <si>
    <t>时代妇女（上海）</t>
  </si>
  <si>
    <t>时代公论（广州）</t>
  </si>
  <si>
    <t>时代公论（南京）</t>
  </si>
  <si>
    <t>时代教育（北平）</t>
  </si>
  <si>
    <t>时代教育（上海）</t>
  </si>
  <si>
    <t>时代青年（上海1930）</t>
  </si>
  <si>
    <t>时代青年（上海1932）</t>
  </si>
  <si>
    <t>时代青年（上海1939）</t>
  </si>
  <si>
    <t>时代少年</t>
  </si>
  <si>
    <t>时代生活（上海）</t>
  </si>
  <si>
    <t>时代生活（天津）</t>
  </si>
  <si>
    <t>时代生活（重庆）</t>
  </si>
  <si>
    <t>时代文艺（上海1937）</t>
  </si>
  <si>
    <t>时代文艺（上海1945）</t>
  </si>
  <si>
    <t>时代文摘</t>
  </si>
  <si>
    <t>时代新星</t>
  </si>
  <si>
    <t>时代学生（上海）</t>
  </si>
  <si>
    <t>时代学生（香港）</t>
  </si>
  <si>
    <t>时代艺术</t>
  </si>
  <si>
    <t>时代英文</t>
  </si>
  <si>
    <t>时代与教育</t>
  </si>
  <si>
    <t>时代杂志</t>
  </si>
  <si>
    <t>时代之美</t>
  </si>
  <si>
    <t>时局人物</t>
  </si>
  <si>
    <t>时论（南京）</t>
  </si>
  <si>
    <t>时论（上海）</t>
  </si>
  <si>
    <t>时事大观</t>
  </si>
  <si>
    <t>时事公论</t>
  </si>
  <si>
    <t>时事通讯</t>
  </si>
  <si>
    <t>时事文萃</t>
  </si>
  <si>
    <t>时事新报月刊</t>
  </si>
  <si>
    <t>时事译丛</t>
  </si>
  <si>
    <t>时事月刊</t>
  </si>
  <si>
    <t>书报精华副刊</t>
  </si>
  <si>
    <t>书摘</t>
  </si>
  <si>
    <t>四川国学杂志</t>
  </si>
  <si>
    <t>甦</t>
  </si>
  <si>
    <t>探海灯:广州版</t>
  </si>
  <si>
    <t>桃坞</t>
  </si>
  <si>
    <t>甜心</t>
  </si>
  <si>
    <t>停云</t>
  </si>
  <si>
    <t>通俗报</t>
  </si>
  <si>
    <t>通俗讲演书</t>
  </si>
  <si>
    <t>通俗教育报</t>
  </si>
  <si>
    <t>通俗教育研究录</t>
  </si>
  <si>
    <t>通俗教育杂志</t>
  </si>
  <si>
    <t>通俗文化:政治,经济,科学,工程半月刊</t>
  </si>
  <si>
    <t>通俗杂志</t>
  </si>
  <si>
    <t>国民外交杂志（北京）</t>
  </si>
  <si>
    <t>国民外交杂志（南京）</t>
  </si>
  <si>
    <t>国民先导月报</t>
  </si>
  <si>
    <t>国民杂志（北京）</t>
  </si>
  <si>
    <t>国民杂志（上海）</t>
  </si>
  <si>
    <t>国民周刊</t>
  </si>
  <si>
    <t>国民自决</t>
  </si>
  <si>
    <t>国情</t>
  </si>
  <si>
    <t>国是</t>
  </si>
  <si>
    <t>国术（杭州）</t>
  </si>
  <si>
    <t>国术（上海）</t>
  </si>
  <si>
    <t>国术周刊（南京）</t>
  </si>
  <si>
    <t>国术周刊（天津）</t>
  </si>
  <si>
    <t>国泰新片特刊</t>
  </si>
  <si>
    <t>国外部通讯</t>
  </si>
  <si>
    <t>国文学会丛刊</t>
  </si>
  <si>
    <t>国学（上海）</t>
  </si>
  <si>
    <t>国学（天津）</t>
  </si>
  <si>
    <t>国学丛刊（北京）</t>
  </si>
  <si>
    <t>国学丛刊（南京）</t>
  </si>
  <si>
    <t>国学荟编</t>
  </si>
  <si>
    <t>国学论衡</t>
  </si>
  <si>
    <t>国学月报:述学社刊物之一</t>
  </si>
  <si>
    <t>国讯:港版</t>
  </si>
  <si>
    <t>国药新声</t>
  </si>
  <si>
    <t>国医导报</t>
  </si>
  <si>
    <t>国医砥柱月刊</t>
  </si>
  <si>
    <t>国医讲习所季刊</t>
  </si>
  <si>
    <t>国医评论</t>
  </si>
  <si>
    <t>国医求是月刊</t>
  </si>
  <si>
    <t>国医素</t>
  </si>
  <si>
    <t>国医学社纪念刊</t>
  </si>
  <si>
    <t>国医旬刊</t>
  </si>
  <si>
    <t>国艺</t>
  </si>
  <si>
    <t>国营招商局七十五周年纪念刊</t>
  </si>
  <si>
    <t>国营招商局业务通讯</t>
  </si>
  <si>
    <t>国有铁路统计月刊</t>
  </si>
  <si>
    <t>国语报</t>
  </si>
  <si>
    <t>国语月报</t>
  </si>
  <si>
    <t>寒光</t>
  </si>
  <si>
    <t>航空（北京）</t>
  </si>
  <si>
    <t>航空（上海）</t>
  </si>
  <si>
    <t>航空月刊（北京）</t>
  </si>
  <si>
    <t>航空月刊（广州）</t>
  </si>
  <si>
    <t>航空月刊（杭州）</t>
  </si>
  <si>
    <t>航声</t>
  </si>
  <si>
    <t>航务月刊（上海1937）</t>
  </si>
  <si>
    <t>航务月刊（上海1948）</t>
  </si>
  <si>
    <t>航业通讯</t>
  </si>
  <si>
    <t>荷属华侨学生会</t>
  </si>
  <si>
    <t>贺兰风</t>
  </si>
  <si>
    <t>湖北财政季刊</t>
  </si>
  <si>
    <t>湖北地方政务研究半月刊</t>
  </si>
  <si>
    <t>湖北地方政务研究周刊</t>
  </si>
  <si>
    <t>湖北民教</t>
  </si>
  <si>
    <t>湖北省棉花搀水搀杂取缔所月刊</t>
  </si>
  <si>
    <t>湖北省运特刊</t>
  </si>
  <si>
    <t>湖北特教半月刊</t>
  </si>
  <si>
    <t>湖南财政季刊</t>
  </si>
  <si>
    <t>湖南财政厅物价指数特刊</t>
  </si>
  <si>
    <t>湖南财政月刊</t>
  </si>
  <si>
    <t>湖南教育杂志</t>
  </si>
  <si>
    <t>湖南农讯</t>
  </si>
  <si>
    <t>湖南省财政厅物价指数特刊</t>
  </si>
  <si>
    <t>湖南省建设月刊</t>
  </si>
  <si>
    <t>湖南赈务汇刊</t>
  </si>
  <si>
    <t>湖南征训</t>
  </si>
  <si>
    <t>湖山杂志</t>
  </si>
  <si>
    <t>沪大商业丛刊</t>
  </si>
  <si>
    <t>华北水利工程总局水文气象测验报告</t>
  </si>
  <si>
    <t>华北水利委员会水文气象测验报告</t>
  </si>
  <si>
    <t>中山半月</t>
  </si>
  <si>
    <t>中法教育</t>
  </si>
  <si>
    <t>中法比瑞</t>
  </si>
  <si>
    <t>中英半月</t>
  </si>
  <si>
    <t xml:space="preserve">中论  </t>
  </si>
  <si>
    <t xml:space="preserve">主流  </t>
  </si>
  <si>
    <t>交通大学</t>
  </si>
  <si>
    <t xml:space="preserve">人之初 </t>
  </si>
  <si>
    <t xml:space="preserve">今论衡 </t>
  </si>
  <si>
    <t xml:space="preserve">六艺  </t>
  </si>
  <si>
    <t>再建旬刊</t>
  </si>
  <si>
    <t>初阳文艺</t>
  </si>
  <si>
    <t>制言半月</t>
  </si>
  <si>
    <t>制言月刊</t>
  </si>
  <si>
    <t>创造月刊</t>
  </si>
  <si>
    <t xml:space="preserve">力文  </t>
  </si>
  <si>
    <t xml:space="preserve">动向  </t>
  </si>
  <si>
    <t xml:space="preserve">十日新 </t>
  </si>
  <si>
    <t>史学与地</t>
  </si>
  <si>
    <t>吴医汇讲</t>
  </si>
  <si>
    <t xml:space="preserve">周行  </t>
  </si>
  <si>
    <t xml:space="preserve">问世  </t>
  </si>
  <si>
    <t xml:space="preserve">四川  </t>
  </si>
  <si>
    <t>四川杂志</t>
  </si>
  <si>
    <t>回教月刊</t>
  </si>
  <si>
    <t>国学季刊</t>
  </si>
  <si>
    <t>国文学会</t>
  </si>
  <si>
    <t xml:space="preserve">国民报 </t>
  </si>
  <si>
    <t>国立劳动</t>
  </si>
  <si>
    <t>国立北平</t>
  </si>
  <si>
    <t xml:space="preserve">国风报 </t>
  </si>
  <si>
    <t xml:space="preserve">大中  </t>
  </si>
  <si>
    <t>大理院公</t>
  </si>
  <si>
    <t>大声无线</t>
  </si>
  <si>
    <t>基督堂年刊</t>
  </si>
  <si>
    <t>基督徒</t>
  </si>
  <si>
    <t>基督徒报</t>
  </si>
  <si>
    <t>级友</t>
  </si>
  <si>
    <t>棘林蔓草</t>
  </si>
  <si>
    <t>集美师范月刊</t>
  </si>
  <si>
    <t>寂光半月刊</t>
  </si>
  <si>
    <t>剪报</t>
  </si>
  <si>
    <t>健而美影刊</t>
  </si>
  <si>
    <t>健力美:副刊</t>
  </si>
  <si>
    <t>健宁</t>
  </si>
  <si>
    <t>健行</t>
  </si>
  <si>
    <t>健与力</t>
  </si>
  <si>
    <t>教导周刊</t>
  </si>
  <si>
    <t>教师进修</t>
  </si>
  <si>
    <t>教师生活</t>
  </si>
  <si>
    <t>教师之友（南京）</t>
  </si>
  <si>
    <t>教师之友（上海）</t>
  </si>
  <si>
    <t>教学研究</t>
  </si>
  <si>
    <t>教友生活</t>
  </si>
  <si>
    <t>教育部编纂处月刊</t>
  </si>
  <si>
    <t>教育潮</t>
  </si>
  <si>
    <t>教育辅导</t>
  </si>
  <si>
    <t>教育改进</t>
  </si>
  <si>
    <t>教育汇刊（兰溪）</t>
  </si>
  <si>
    <t>教育汇刊（南京1921）</t>
  </si>
  <si>
    <t>教育汇刊（南京1929）</t>
  </si>
  <si>
    <t>教育季刊（上海1925）</t>
  </si>
  <si>
    <t>教育季刊（上海1927）</t>
  </si>
  <si>
    <t>教育季刊（上海1930）</t>
  </si>
  <si>
    <t>教育季刊（上海1931）</t>
  </si>
  <si>
    <t>教育建设（南京）</t>
  </si>
  <si>
    <t>教育建设（上海）</t>
  </si>
  <si>
    <t>教育生活</t>
  </si>
  <si>
    <t>教育实业合刊</t>
  </si>
  <si>
    <t>教育通讯（汉口）</t>
  </si>
  <si>
    <t>教育通讯（陕西）</t>
  </si>
  <si>
    <t>教育新时代</t>
  </si>
  <si>
    <t>教育学报（北京）</t>
  </si>
  <si>
    <t>教育学报（北平）</t>
  </si>
  <si>
    <t>教育学报（上海）</t>
  </si>
  <si>
    <t>教育研究（广州）</t>
  </si>
  <si>
    <t>教育研究（昆山）</t>
  </si>
  <si>
    <t>教育研究（上海1913）</t>
  </si>
  <si>
    <t>教育研究（上海193?）</t>
  </si>
  <si>
    <t>教育夜市纪念特刊</t>
  </si>
  <si>
    <t>教育益闻录</t>
  </si>
  <si>
    <t>教育与农村</t>
  </si>
  <si>
    <t>教育与社会</t>
  </si>
  <si>
    <t>教育与文化（福州）</t>
  </si>
  <si>
    <t>教育与文化（上海）</t>
  </si>
  <si>
    <t>教育与心理</t>
  </si>
  <si>
    <t>教育与中国</t>
  </si>
  <si>
    <t>教育月报</t>
  </si>
  <si>
    <t>教育月刊（哈尔滨）</t>
  </si>
  <si>
    <t>教育月刊（上海）</t>
  </si>
  <si>
    <t>教育周报（桂林）</t>
  </si>
  <si>
    <t>教育周报（杭州）</t>
  </si>
  <si>
    <t>教育周报（上海）</t>
  </si>
  <si>
    <t>净土宗月刊</t>
  </si>
  <si>
    <t>净业月刊</t>
  </si>
  <si>
    <t>救国</t>
  </si>
  <si>
    <t>救国通讯</t>
  </si>
  <si>
    <t>救灾会刊</t>
  </si>
  <si>
    <t>俱乐部</t>
  </si>
  <si>
    <t>卷烟月刊</t>
  </si>
  <si>
    <t>军事知识</t>
  </si>
  <si>
    <t>开发西北特刊</t>
  </si>
  <si>
    <t>开封教育旬刊</t>
  </si>
  <si>
    <t>开明（上海1928）</t>
  </si>
  <si>
    <t>开明学期刊</t>
  </si>
  <si>
    <t>开明中学讲义</t>
  </si>
  <si>
    <t>开心特刊</t>
  </si>
  <si>
    <t>康藏研究月刊</t>
  </si>
  <si>
    <t>康健世界</t>
  </si>
  <si>
    <t>康健杂志（上海1929）</t>
  </si>
  <si>
    <t>康健杂志（上海1933）</t>
  </si>
  <si>
    <t>康乐世界</t>
  </si>
  <si>
    <t xml:space="preserve">贡献  </t>
  </si>
  <si>
    <t xml:space="preserve">越风  </t>
  </si>
  <si>
    <t>辛报战情</t>
  </si>
  <si>
    <t xml:space="preserve">透视  </t>
  </si>
  <si>
    <t>遐迩贯珍</t>
  </si>
  <si>
    <t xml:space="preserve">鄂棉  </t>
  </si>
  <si>
    <t xml:space="preserve">醒狮  </t>
  </si>
  <si>
    <t>金钢钻月</t>
  </si>
  <si>
    <t>长风半月</t>
  </si>
  <si>
    <t xml:space="preserve">防痨  </t>
  </si>
  <si>
    <t xml:space="preserve">陇铎  </t>
  </si>
  <si>
    <t xml:space="preserve">雄风  </t>
  </si>
  <si>
    <t>电影・漫</t>
  </si>
  <si>
    <t>电影戏剧</t>
  </si>
  <si>
    <t>电影生活</t>
  </si>
  <si>
    <t>灵学丛志</t>
  </si>
  <si>
    <t>青年文会</t>
  </si>
  <si>
    <t xml:space="preserve">青年界 </t>
  </si>
  <si>
    <t xml:space="preserve">青鹤  </t>
  </si>
  <si>
    <t xml:space="preserve">饭後钟 </t>
  </si>
  <si>
    <t xml:space="preserve">鲁迅风 </t>
  </si>
  <si>
    <t>鲁青善救</t>
  </si>
  <si>
    <t>点石斋画</t>
  </si>
  <si>
    <t>努力周报</t>
  </si>
  <si>
    <t>唤群特刊</t>
  </si>
  <si>
    <t xml:space="preserve">消闲钟 </t>
  </si>
  <si>
    <t>台樟通讯</t>
  </si>
  <si>
    <t>台湾建设</t>
  </si>
  <si>
    <t>西北师范</t>
  </si>
  <si>
    <t>Overview</t>
  </si>
  <si>
    <t>Apabi</t>
  </si>
  <si>
    <t>Dacheng</t>
  </si>
  <si>
    <t>Shanghai TSG (晚清期刊数据库)</t>
  </si>
  <si>
    <t>Apabi (民国期刊)</t>
  </si>
  <si>
    <t>Dacheng (大成老旧刊全文数据库)</t>
  </si>
  <si>
    <t>place</t>
  </si>
  <si>
    <t>shortened title for comparision</t>
  </si>
  <si>
    <t>QIKAN name</t>
  </si>
  <si>
    <t>Shanghai vs Apabi</t>
  </si>
  <si>
    <t>Shanghai vs Dacheng</t>
  </si>
  <si>
    <t>Shanghai vs Hytong</t>
  </si>
  <si>
    <t>number of identical (shortened) title:</t>
  </si>
  <si>
    <t>Hytong</t>
  </si>
  <si>
    <t>Publisher</t>
  </si>
  <si>
    <t>Apabi vs Shanghai</t>
  </si>
  <si>
    <t>Apabi vs Dacheng</t>
  </si>
  <si>
    <t>Apabi vs Hytong</t>
  </si>
  <si>
    <t>简体字</t>
  </si>
  <si>
    <t>Hytong vs Apabi</t>
  </si>
  <si>
    <t>Hytong vs Shanghai</t>
  </si>
  <si>
    <t>Hytong vs Dacheng</t>
  </si>
  <si>
    <t>Dacheng vs Apabi</t>
  </si>
  <si>
    <t>Dacheng vs Hytong</t>
  </si>
  <si>
    <t>Dacheng vs Shanghai</t>
  </si>
  <si>
    <t>上海市政府公报</t>
  </si>
  <si>
    <t>上海市政府秘书处</t>
  </si>
  <si>
    <t>7037697</t>
  </si>
  <si>
    <t>行政干部</t>
  </si>
  <si>
    <t>7040872</t>
  </si>
  <si>
    <t>侦探世界</t>
  </si>
  <si>
    <t>7014196</t>
  </si>
  <si>
    <t>广东省政府周报</t>
  </si>
  <si>
    <t>广东省政府秘书处编辑股</t>
  </si>
  <si>
    <t>7031672</t>
  </si>
  <si>
    <t>市政期刊</t>
  </si>
  <si>
    <t>市政学会出版部</t>
  </si>
  <si>
    <t>7014638</t>
  </si>
  <si>
    <t>贵阳市政</t>
  </si>
  <si>
    <t>贵阳市政府贵阳市政编辑室</t>
  </si>
  <si>
    <t>7025923</t>
  </si>
  <si>
    <t>南海县政月报</t>
  </si>
  <si>
    <t>南海县政府编辑课</t>
  </si>
  <si>
    <t>7032761</t>
  </si>
  <si>
    <t>台山县政公报</t>
  </si>
  <si>
    <t>台山市(广东)</t>
  </si>
  <si>
    <t>7027511</t>
  </si>
  <si>
    <t>青岛市政府公报</t>
  </si>
  <si>
    <t>青岛市政府秘书处编审室</t>
  </si>
  <si>
    <t>7014149</t>
  </si>
  <si>
    <t>国粹邮刊</t>
  </si>
  <si>
    <t>国粹月刊</t>
  </si>
  <si>
    <t>国防报</t>
  </si>
  <si>
    <t>国防教育特刊</t>
  </si>
  <si>
    <t>国防新报</t>
  </si>
  <si>
    <t>国风（吉安）</t>
  </si>
  <si>
    <t>国风（南京）</t>
  </si>
  <si>
    <t>国故</t>
  </si>
  <si>
    <t>国光（杭州）</t>
  </si>
  <si>
    <t>国光（上海1936）</t>
  </si>
  <si>
    <t>国光（上海1946）</t>
  </si>
  <si>
    <t>国光（无锡）</t>
  </si>
  <si>
    <t>国花报</t>
  </si>
  <si>
    <t>国华</t>
  </si>
  <si>
    <t>国华校刊</t>
  </si>
  <si>
    <t>国华月刊</t>
  </si>
  <si>
    <t>国画</t>
  </si>
  <si>
    <t>国会丛报</t>
  </si>
  <si>
    <t>国货半月刊（广州）</t>
  </si>
  <si>
    <t>国货半月刊（上海）</t>
  </si>
  <si>
    <t>国货汇编</t>
  </si>
  <si>
    <t>国货商标汇刊（南京）</t>
  </si>
  <si>
    <t>国货商标汇刊（上海）</t>
  </si>
  <si>
    <t>国货与实业</t>
  </si>
  <si>
    <t>国货月报（上海1915）</t>
  </si>
  <si>
    <t>国货月报（上海1924）</t>
  </si>
  <si>
    <t>国货月报（上海1934）</t>
  </si>
  <si>
    <t>国货月刊（广州）</t>
  </si>
  <si>
    <t>国货月刊（上海）</t>
  </si>
  <si>
    <t>国货运动报</t>
  </si>
  <si>
    <t>国货周报</t>
  </si>
  <si>
    <t>国际（上海1932）</t>
  </si>
  <si>
    <t>国际（上海1938）</t>
  </si>
  <si>
    <t>国际时事研究</t>
  </si>
  <si>
    <t>国际问题</t>
  </si>
  <si>
    <t>国际译报（上海1932）</t>
  </si>
  <si>
    <t>国际译报（上海1945）</t>
  </si>
  <si>
    <t>国际知识（上海1937）</t>
  </si>
  <si>
    <t>国际知识（上海1945）</t>
  </si>
  <si>
    <t>国际知识（天津）</t>
  </si>
  <si>
    <t>国际周报（南京）</t>
  </si>
  <si>
    <t>国际周报（上海1928）</t>
  </si>
  <si>
    <t>国际周报（上海1931）</t>
  </si>
  <si>
    <t>国际周报（香港）</t>
  </si>
  <si>
    <t>国立劳动大学劳动季刊</t>
  </si>
  <si>
    <t>国联影讯</t>
  </si>
  <si>
    <t>国民（广州）</t>
  </si>
  <si>
    <t>国民（桂林）</t>
  </si>
  <si>
    <t>国民（上海1913）</t>
  </si>
  <si>
    <t>国民（上海1919）</t>
  </si>
  <si>
    <t>国民（上海1937）</t>
  </si>
  <si>
    <t>国民革命军遗族学校校刊</t>
  </si>
  <si>
    <t>国民公论（巴黎）</t>
  </si>
  <si>
    <t>国民公论（汉口）</t>
  </si>
  <si>
    <t>国民公论（上海1928）</t>
  </si>
  <si>
    <t>国民公论（上海1931）</t>
  </si>
  <si>
    <t>国民教育辅导月刊（上海）</t>
  </si>
  <si>
    <t>国民教育辅导月刊（台北）</t>
  </si>
  <si>
    <t>国民教育辅导月刊（镇江）</t>
  </si>
  <si>
    <t>国民教育通讯</t>
  </si>
  <si>
    <t>国民教育指导月刊（成都）</t>
  </si>
  <si>
    <t>国民教育指导月刊（桂林）</t>
  </si>
  <si>
    <t>国民教育指导月刊（丽水）</t>
  </si>
  <si>
    <t>国民教育指导月刊（台北）</t>
  </si>
  <si>
    <t>国民教育指导月刊（永安）</t>
  </si>
  <si>
    <t>国民评论</t>
  </si>
  <si>
    <t>国民体育汇刊</t>
  </si>
  <si>
    <t>海关中外贸易统计年刊  国内转口土货类编</t>
  </si>
  <si>
    <t>7040058</t>
  </si>
  <si>
    <t>远东贸易月报</t>
  </si>
  <si>
    <t>远东贸易月刊社</t>
  </si>
  <si>
    <t>东京（日本）</t>
  </si>
  <si>
    <t>7041619</t>
  </si>
  <si>
    <t>中国蚕丝</t>
  </si>
  <si>
    <t>全国经济委员会蚕丝改良委员会</t>
  </si>
  <si>
    <t>7017010</t>
  </si>
  <si>
    <t>河北财政公报</t>
  </si>
  <si>
    <t>河北省财政厅</t>
  </si>
  <si>
    <t>7007765</t>
  </si>
  <si>
    <t>财政评论</t>
  </si>
  <si>
    <t>财政评论社编</t>
  </si>
  <si>
    <t>7040631</t>
  </si>
  <si>
    <t>浙江财政月刊</t>
  </si>
  <si>
    <t>浙江省财政厅秘书处</t>
  </si>
  <si>
    <t>7007766</t>
  </si>
  <si>
    <t>财政评论月刊</t>
  </si>
  <si>
    <t>财政评论社</t>
  </si>
  <si>
    <t>7007763</t>
  </si>
  <si>
    <t>财政经济汇刊</t>
  </si>
  <si>
    <t>浙江财务人员养成所</t>
  </si>
  <si>
    <t>7021812</t>
  </si>
  <si>
    <t>京兆财政月刊</t>
  </si>
  <si>
    <t>京兆财政厅月刊处</t>
  </si>
  <si>
    <t>7007757</t>
  </si>
  <si>
    <t>财政部公报</t>
  </si>
  <si>
    <t>财政部总务司</t>
  </si>
  <si>
    <t>7028758</t>
  </si>
  <si>
    <t>山东财政旬刊</t>
  </si>
  <si>
    <t>山东省政府财政厅公报编辑处</t>
  </si>
  <si>
    <t>7007758</t>
  </si>
  <si>
    <t>财政公报</t>
  </si>
  <si>
    <t>财政部总务科公报股</t>
  </si>
  <si>
    <t>国民政府财政部总务科</t>
  </si>
  <si>
    <t>7028754</t>
  </si>
  <si>
    <t>山东财政公报</t>
  </si>
  <si>
    <t>7017781</t>
  </si>
  <si>
    <t>湖北财政月刊</t>
  </si>
  <si>
    <t>7017938</t>
  </si>
  <si>
    <t>湖南财政汇刊</t>
  </si>
  <si>
    <t>7007767</t>
  </si>
  <si>
    <t>财政日刊</t>
  </si>
  <si>
    <t>7007770</t>
  </si>
  <si>
    <t>财政研究</t>
  </si>
  <si>
    <t>《财政研究》编辑部</t>
  </si>
  <si>
    <t>7007777</t>
  </si>
  <si>
    <t>财政知识</t>
  </si>
  <si>
    <t>财政知识社</t>
  </si>
  <si>
    <t>赣州[江西]</t>
  </si>
  <si>
    <t>7033687</t>
  </si>
  <si>
    <t>统税公报</t>
  </si>
  <si>
    <t>统税公署</t>
  </si>
  <si>
    <t>7014601</t>
  </si>
  <si>
    <t>广州直接税月报</t>
  </si>
  <si>
    <t>财政部广东区直接税局广州分局资料室</t>
  </si>
  <si>
    <t>7014269</t>
  </si>
  <si>
    <t>广东直接税导报</t>
  </si>
  <si>
    <t>财政部广东区直接税局经济资料室</t>
  </si>
  <si>
    <t>7032217</t>
  </si>
  <si>
    <t>税工研究</t>
  </si>
  <si>
    <t>税工研究编辑委员会</t>
  </si>
  <si>
    <t>7032221</t>
  </si>
  <si>
    <t>税务通讯</t>
  </si>
  <si>
    <t>上海市人民政府税务局</t>
  </si>
  <si>
    <t>7032443</t>
  </si>
  <si>
    <t>四川省营业税局月报</t>
  </si>
  <si>
    <t xml:space="preserve">一周间 </t>
  </si>
  <si>
    <t>世界军情</t>
  </si>
  <si>
    <t>中国美术</t>
  </si>
  <si>
    <t>纽约（美国）</t>
  </si>
  <si>
    <t>7029711</t>
  </si>
  <si>
    <t>上海特别市市政公报</t>
  </si>
  <si>
    <t>上海特别市市政府秘书处</t>
  </si>
  <si>
    <t>7032548</t>
  </si>
  <si>
    <t>四邑侨报</t>
  </si>
  <si>
    <t>四邑侨报社</t>
  </si>
  <si>
    <t>7018409</t>
  </si>
  <si>
    <t>华侨通讯</t>
  </si>
  <si>
    <t>华侨通讯社</t>
  </si>
  <si>
    <t>7025936</t>
  </si>
  <si>
    <t>南汇县政</t>
  </si>
  <si>
    <t>南汇县政府</t>
  </si>
  <si>
    <t>南汇（江苏）</t>
  </si>
  <si>
    <t>7014581</t>
  </si>
  <si>
    <t>广州市政府市政公报</t>
  </si>
  <si>
    <t>广州市政府编辑股</t>
  </si>
  <si>
    <t>7014577</t>
  </si>
  <si>
    <t>广州市市政规章集刊</t>
  </si>
  <si>
    <t>7019840</t>
  </si>
  <si>
    <t>济南市市政月刊</t>
  </si>
  <si>
    <t>济南市市政府秘书处编纂室</t>
  </si>
  <si>
    <t>济南（山东）</t>
  </si>
  <si>
    <t>7022158</t>
  </si>
  <si>
    <t>警察向导</t>
  </si>
  <si>
    <t>内政部警察总队警察向导编辑室</t>
  </si>
  <si>
    <t>大声周刊</t>
  </si>
  <si>
    <t xml:space="preserve">天下  </t>
  </si>
  <si>
    <t>太平杂志</t>
  </si>
  <si>
    <t xml:space="preserve">奔涛  </t>
  </si>
  <si>
    <t>女师大学</t>
  </si>
  <si>
    <t>女师学院</t>
  </si>
  <si>
    <t>妇女新生</t>
  </si>
  <si>
    <t>安大学生</t>
  </si>
  <si>
    <t>安大农学</t>
  </si>
  <si>
    <t>安徽俗话</t>
  </si>
  <si>
    <t>安徽大学</t>
  </si>
  <si>
    <t>安徽白话</t>
  </si>
  <si>
    <t xml:space="preserve">实话  </t>
  </si>
  <si>
    <t>射南新报</t>
  </si>
  <si>
    <t xml:space="preserve">小报  </t>
  </si>
  <si>
    <t xml:space="preserve">小说家 </t>
  </si>
  <si>
    <t>小说新潮</t>
  </si>
  <si>
    <t xml:space="preserve">小说林 </t>
  </si>
  <si>
    <t>少年社会</t>
  </si>
  <si>
    <t xml:space="preserve">岭学报 </t>
  </si>
  <si>
    <t xml:space="preserve">平论  </t>
  </si>
  <si>
    <t>广东计政</t>
  </si>
  <si>
    <t xml:space="preserve">影画  </t>
  </si>
  <si>
    <t xml:space="preserve">微妙声 </t>
  </si>
  <si>
    <t xml:space="preserve">心理  </t>
  </si>
  <si>
    <t>戏剧与文</t>
  </si>
  <si>
    <t>掌故丛编</t>
  </si>
  <si>
    <t xml:space="preserve">政衡  </t>
  </si>
  <si>
    <t xml:space="preserve">政风  </t>
  </si>
  <si>
    <t xml:space="preserve">文学界 </t>
  </si>
  <si>
    <t>文艺画报</t>
  </si>
  <si>
    <t>文饭小品</t>
  </si>
  <si>
    <t xml:space="preserve">新上海 </t>
  </si>
  <si>
    <t xml:space="preserve">新国民 </t>
  </si>
  <si>
    <t xml:space="preserve">新夷族 </t>
  </si>
  <si>
    <t xml:space="preserve">新影坛 </t>
  </si>
  <si>
    <t xml:space="preserve">新法学 </t>
  </si>
  <si>
    <t xml:space="preserve">新潮  </t>
  </si>
  <si>
    <t xml:space="preserve">新诗潮 </t>
  </si>
  <si>
    <t>新语半月</t>
  </si>
  <si>
    <t xml:space="preserve">新青海 </t>
  </si>
  <si>
    <t>旅行便览</t>
  </si>
  <si>
    <t>日文与日</t>
  </si>
  <si>
    <t xml:space="preserve">昌言报 </t>
  </si>
  <si>
    <t>时事译读</t>
  </si>
  <si>
    <t>时代旬刊</t>
  </si>
  <si>
    <t>未央诗刊</t>
  </si>
  <si>
    <t xml:space="preserve">东方  </t>
  </si>
  <si>
    <t>每月画报</t>
  </si>
  <si>
    <t xml:space="preserve">民潮  </t>
  </si>
  <si>
    <t xml:space="preserve">求是  </t>
  </si>
  <si>
    <t xml:space="preserve">江苏  </t>
  </si>
  <si>
    <t xml:space="preserve">沈钟  </t>
  </si>
  <si>
    <t>沙仑月刊</t>
  </si>
  <si>
    <t>海事杂志</t>
  </si>
  <si>
    <t>湖南大学</t>
  </si>
  <si>
    <t xml:space="preserve">沪潮  </t>
  </si>
  <si>
    <t>漫画漫话</t>
  </si>
  <si>
    <t xml:space="preserve">瀚海潮 </t>
  </si>
  <si>
    <t>狮子吼月</t>
  </si>
  <si>
    <t>现代戏剧</t>
  </si>
  <si>
    <t>理想与文</t>
  </si>
  <si>
    <t>理论与现</t>
  </si>
  <si>
    <t>生力半月</t>
  </si>
  <si>
    <t xml:space="preserve">生产  </t>
  </si>
  <si>
    <t xml:space="preserve">申报  </t>
  </si>
  <si>
    <t>申报上海</t>
  </si>
  <si>
    <t>申报汉口</t>
  </si>
  <si>
    <t>申报香港</t>
  </si>
  <si>
    <t>省宪周报</t>
  </si>
  <si>
    <t>社会服务</t>
  </si>
  <si>
    <t>福建善救</t>
  </si>
  <si>
    <t>福建学院</t>
  </si>
  <si>
    <t>福建义教</t>
  </si>
  <si>
    <t>福农月刊</t>
  </si>
  <si>
    <t>礼拜日周</t>
  </si>
  <si>
    <t>科学与技</t>
  </si>
  <si>
    <t xml:space="preserve">税人  </t>
  </si>
  <si>
    <t>竞立社小</t>
  </si>
  <si>
    <t xml:space="preserve">第一线 </t>
  </si>
  <si>
    <t>经世季刊</t>
  </si>
  <si>
    <t xml:space="preserve">绿洲  </t>
  </si>
  <si>
    <t xml:space="preserve">考古  </t>
  </si>
  <si>
    <t>考文学会</t>
  </si>
  <si>
    <t>肇和月刊</t>
  </si>
  <si>
    <t xml:space="preserve">自求  </t>
  </si>
  <si>
    <t xml:space="preserve">良心  </t>
  </si>
  <si>
    <t>茶声半月</t>
  </si>
  <si>
    <t xml:space="preserve">艺术  </t>
  </si>
  <si>
    <t xml:space="preserve">艺风  </t>
  </si>
  <si>
    <t xml:space="preserve">虞美人 </t>
  </si>
  <si>
    <t xml:space="preserve">蜀评  </t>
  </si>
  <si>
    <t xml:space="preserve">蜀铎  </t>
  </si>
  <si>
    <t xml:space="preserve">血泪  </t>
  </si>
  <si>
    <t xml:space="preserve">观察  </t>
  </si>
  <si>
    <t xml:space="preserve">评论报 </t>
  </si>
  <si>
    <t xml:space="preserve">论衡  </t>
  </si>
  <si>
    <t>7013294</t>
  </si>
  <si>
    <t>革新与建设</t>
  </si>
  <si>
    <t>7018386</t>
  </si>
  <si>
    <t>华侨</t>
  </si>
  <si>
    <t>7020866</t>
  </si>
  <si>
    <t>交通部电政法令汇刊</t>
  </si>
  <si>
    <t>交通部电政司</t>
  </si>
  <si>
    <t>7040695</t>
  </si>
  <si>
    <t>7022163</t>
  </si>
  <si>
    <t>警察杂志</t>
  </si>
  <si>
    <t>警察杂志社</t>
  </si>
  <si>
    <t>7027401</t>
  </si>
  <si>
    <t>侨学杂志</t>
  </si>
  <si>
    <t>旅京华侨学会</t>
  </si>
  <si>
    <t>7040765</t>
  </si>
  <si>
    <t>浙江省昆虫局专门报告</t>
  </si>
  <si>
    <t>7018415</t>
  </si>
  <si>
    <t>华侨战线</t>
  </si>
  <si>
    <t>宣传委员会出版组</t>
  </si>
  <si>
    <t>华侨抗敌动员总会宣传委员会</t>
  </si>
  <si>
    <t>7025368</t>
  </si>
  <si>
    <t>民族青年</t>
  </si>
  <si>
    <t>广州青年文化事业社</t>
  </si>
  <si>
    <t>民族青年社</t>
  </si>
  <si>
    <t>7012030</t>
  </si>
  <si>
    <t>福建省政干团团刊</t>
  </si>
  <si>
    <t>福建省地方行政干部训练团</t>
  </si>
  <si>
    <t>7027983</t>
  </si>
  <si>
    <t>曲江县政季刊</t>
  </si>
  <si>
    <t>曲江县政府秘书处</t>
  </si>
  <si>
    <t>7040757</t>
  </si>
  <si>
    <t>浙江省地方行政干部训练团团刊</t>
  </si>
  <si>
    <t>浙江省地方行政干部训练团</t>
  </si>
  <si>
    <t>7021794</t>
  </si>
  <si>
    <t>禁烟委员会公报</t>
  </si>
  <si>
    <t>禁烟委员会总务处第二科</t>
  </si>
  <si>
    <t>7029316</t>
  </si>
  <si>
    <t>汕头市政公报</t>
  </si>
  <si>
    <t>汕头市政府秘书处</t>
  </si>
  <si>
    <t>7014030</t>
  </si>
  <si>
    <t>广东保安</t>
  </si>
  <si>
    <t>广东保安双月刊社</t>
  </si>
  <si>
    <t>7017378</t>
  </si>
  <si>
    <t>河南省政府公报</t>
  </si>
  <si>
    <t>河南省政府秘书处公报室</t>
  </si>
  <si>
    <t>7013412</t>
  </si>
  <si>
    <t>工读周刊</t>
  </si>
  <si>
    <t>上海图书学校</t>
  </si>
  <si>
    <t>7035105</t>
  </si>
  <si>
    <t>武汉市政公报</t>
  </si>
  <si>
    <t>武汉市市政委员会秘书处</t>
  </si>
  <si>
    <t>7029250</t>
  </si>
  <si>
    <t>陕西省政府工作报告</t>
  </si>
  <si>
    <t>陕西省政府秘书处</t>
  </si>
  <si>
    <t>7014145</t>
  </si>
  <si>
    <t>广东民政公报目录汇刊</t>
  </si>
  <si>
    <t>广东民政厅</t>
  </si>
  <si>
    <t>7015334</t>
  </si>
  <si>
    <t>国立中央研究院院务月报</t>
  </si>
  <si>
    <t>7018411</t>
  </si>
  <si>
    <t>华侨先锋</t>
  </si>
  <si>
    <t>华侨先锋半月刊社</t>
  </si>
  <si>
    <t>武漢</t>
  </si>
  <si>
    <t>7021790</t>
  </si>
  <si>
    <t>禁烟公报</t>
  </si>
  <si>
    <t>禁烟委员会宣传科出版股</t>
  </si>
  <si>
    <t>7037701</t>
  </si>
  <si>
    <t>行政评论</t>
  </si>
  <si>
    <t>行政评论社</t>
  </si>
  <si>
    <t>7029692</t>
  </si>
  <si>
    <t>广州空军总司令部总政治训练处</t>
  </si>
  <si>
    <t>7025325</t>
  </si>
  <si>
    <t>民主论坛</t>
  </si>
  <si>
    <t>民主论坛社</t>
  </si>
  <si>
    <t>7006402</t>
  </si>
  <si>
    <t>安徽政治月刊</t>
  </si>
  <si>
    <t>7034834</t>
  </si>
  <si>
    <t>问政月刊</t>
  </si>
  <si>
    <t>问政杂志社</t>
  </si>
  <si>
    <t>7013272</t>
  </si>
  <si>
    <t>革命理论</t>
  </si>
  <si>
    <t>革命理论出版社</t>
  </si>
  <si>
    <t>韶关市(广东)</t>
  </si>
  <si>
    <t>7025339</t>
  </si>
  <si>
    <t>民主与统一</t>
  </si>
  <si>
    <t>民主与统一旬刊社</t>
  </si>
  <si>
    <t>7041090</t>
  </si>
  <si>
    <t>政论旬刊</t>
  </si>
  <si>
    <t>7009748</t>
  </si>
  <si>
    <t>地方自治半月刊</t>
  </si>
  <si>
    <t>地方自治半月刊社</t>
  </si>
  <si>
    <t>7045762</t>
  </si>
  <si>
    <t>自强</t>
  </si>
  <si>
    <t>太平洋印刷公司</t>
  </si>
  <si>
    <t>中国少年自强会</t>
  </si>
  <si>
    <t>7043905</t>
  </si>
  <si>
    <t>中国政治内幕</t>
  </si>
  <si>
    <t>新潮出版社</t>
  </si>
  <si>
    <t>广东南路各属行政委员公署公报</t>
  </si>
  <si>
    <t>7025987</t>
  </si>
  <si>
    <t>南京国民政府外交部公报  第十辑</t>
  </si>
  <si>
    <t>7040256</t>
  </si>
  <si>
    <t>云南省政府公报</t>
  </si>
  <si>
    <t>云南省政府秘书处第三科公报编辑股</t>
  </si>
  <si>
    <t>7020611</t>
  </si>
  <si>
    <t>江苏省政</t>
  </si>
  <si>
    <t>江苏省建筑厅</t>
  </si>
  <si>
    <t>7040117</t>
  </si>
  <si>
    <t>粤政简报</t>
  </si>
  <si>
    <t>7028867</t>
  </si>
  <si>
    <t>山东民政公报</t>
  </si>
  <si>
    <t>山东省政府民政厅</t>
  </si>
  <si>
    <t>7041094</t>
  </si>
  <si>
    <t>政务报告</t>
  </si>
  <si>
    <t>7040222</t>
  </si>
  <si>
    <t>云南民政月刊</t>
  </si>
  <si>
    <t>云南民政厅宣传处</t>
  </si>
  <si>
    <t>7029505</t>
  </si>
  <si>
    <t>上海公共租界工部局年报</t>
  </si>
  <si>
    <t>上海公共租界工部局</t>
  </si>
  <si>
    <t>7014092</t>
  </si>
  <si>
    <t>广东建设厅公报</t>
  </si>
  <si>
    <t>广东建设厅</t>
  </si>
  <si>
    <t>7019842</t>
  </si>
  <si>
    <t>济南铁路管理局局报</t>
  </si>
  <si>
    <t>中国人民政府铁道部</t>
  </si>
  <si>
    <t>7030051</t>
  </si>
  <si>
    <t>社会局公报</t>
  </si>
  <si>
    <t>7014375</t>
  </si>
  <si>
    <t>广西民政</t>
  </si>
  <si>
    <t>广西省政府民政厅出版委员会</t>
  </si>
  <si>
    <t>7021756</t>
  </si>
  <si>
    <t>进出口贸易月刊</t>
  </si>
  <si>
    <t>上海市进出口商业同业公会</t>
  </si>
  <si>
    <t>7016358</t>
  </si>
  <si>
    <t>海关中外贸易统计年刊  各项比较图表</t>
  </si>
  <si>
    <t>上海总税务司署统计科编印</t>
  </si>
  <si>
    <t>7016364</t>
  </si>
  <si>
    <t>海关中外贸易统计年刊  贸易报告</t>
  </si>
  <si>
    <t>上海海关总税务司署统计科</t>
  </si>
  <si>
    <t>7016365</t>
  </si>
  <si>
    <t>海关中外贸易统计年刊  贸易概论</t>
  </si>
  <si>
    <t>7013041</t>
  </si>
  <si>
    <t>港务统计季刊</t>
  </si>
  <si>
    <t>青岛市人民政府港务局</t>
  </si>
  <si>
    <t>7016357</t>
  </si>
  <si>
    <t>海关中外贸易统计年刊  出口货物类编</t>
  </si>
  <si>
    <t>7037754</t>
  </si>
  <si>
    <t>兄弟国贷月报</t>
  </si>
  <si>
    <t>兄弟国贷产销合作社</t>
  </si>
  <si>
    <t>7014999</t>
  </si>
  <si>
    <t>国际贸易</t>
  </si>
  <si>
    <t>《国际贸易》杂志社</t>
  </si>
  <si>
    <t>7016362</t>
  </si>
  <si>
    <t>海关中外贸易统计年刊  进出口货物类编国别表</t>
  </si>
  <si>
    <t>7042326</t>
  </si>
  <si>
    <t>中国进出口贸易统计月报</t>
  </si>
  <si>
    <t>關總稅務司署統計科</t>
  </si>
  <si>
    <t>7016356</t>
  </si>
  <si>
    <t>海关中外贸易统计年刊</t>
  </si>
  <si>
    <t>总税务司署统计科</t>
  </si>
  <si>
    <t>7016360</t>
  </si>
  <si>
    <t>7006741</t>
  </si>
  <si>
    <t>保甲周刊</t>
  </si>
  <si>
    <t>广州市保甲委员会</t>
  </si>
  <si>
    <t>7017379</t>
  </si>
  <si>
    <t>河南省政府年刊</t>
  </si>
  <si>
    <t>河南省政府秘书处编译室</t>
  </si>
  <si>
    <t>7009747</t>
  </si>
  <si>
    <t>地方自治</t>
  </si>
  <si>
    <t>中国地方自治学会</t>
  </si>
  <si>
    <t>7029315</t>
  </si>
  <si>
    <t>汕头市市政公报</t>
  </si>
  <si>
    <t>汕头市市政府秘书处</t>
  </si>
  <si>
    <t>汕頭</t>
  </si>
  <si>
    <t>7006361</t>
  </si>
  <si>
    <t>安徽省政府公报</t>
  </si>
  <si>
    <t>安徽省政府秘书处公报室</t>
  </si>
  <si>
    <t>7018262</t>
  </si>
  <si>
    <t>华北政报</t>
  </si>
  <si>
    <t>華北人民政府秘書廳</t>
  </si>
  <si>
    <t>7006401</t>
  </si>
  <si>
    <t>安徽政治</t>
  </si>
  <si>
    <t>7014144</t>
  </si>
  <si>
    <t>广东民政公报</t>
  </si>
  <si>
    <t>广东民政厅编辑室</t>
  </si>
  <si>
    <t>7025922</t>
  </si>
  <si>
    <t>南海县政季报</t>
  </si>
  <si>
    <t>南海县政府编辑处</t>
  </si>
  <si>
    <t>7027398</t>
  </si>
  <si>
    <t>侨务十五年</t>
  </si>
  <si>
    <t>侨务委员会</t>
  </si>
  <si>
    <t>7037702</t>
  </si>
  <si>
    <t>行政效率</t>
  </si>
  <si>
    <t>行政效率研究会筹备处</t>
  </si>
  <si>
    <t>7014425</t>
  </si>
  <si>
    <t>广西省政府公报总目索引</t>
  </si>
  <si>
    <t>广西省政府</t>
  </si>
  <si>
    <t>7017886</t>
  </si>
  <si>
    <t>湖北省政府新闻资料</t>
  </si>
  <si>
    <t>《湖北省政府新闻资料》编辑室</t>
  </si>
  <si>
    <t>7037072</t>
  </si>
  <si>
    <t>新疆省政府公报</t>
  </si>
  <si>
    <t>7020095</t>
  </si>
  <si>
    <t>监察院施政概要</t>
  </si>
  <si>
    <t>7021831</t>
  </si>
  <si>
    <t>经济部中央工业试验所研究专报</t>
  </si>
  <si>
    <t>重庆（四川）</t>
  </si>
  <si>
    <t>7035858</t>
  </si>
  <si>
    <t>县政府公务统计方案</t>
  </si>
  <si>
    <t>7019769</t>
  </si>
  <si>
    <t>计政季刊</t>
  </si>
  <si>
    <t>中国计政学会</t>
  </si>
  <si>
    <t>7026174</t>
  </si>
  <si>
    <t>南雄县政汇刊</t>
  </si>
  <si>
    <t>本府编辑处</t>
  </si>
  <si>
    <t>7032444</t>
  </si>
  <si>
    <t>四川省政府公报</t>
  </si>
  <si>
    <t>四川省政府秘书处公报室</t>
  </si>
  <si>
    <t>7027512</t>
  </si>
  <si>
    <t>青岛市政府市政公报</t>
  </si>
  <si>
    <t>秘书处</t>
  </si>
  <si>
    <t>7033278</t>
  </si>
  <si>
    <t>天津市政府公报</t>
  </si>
  <si>
    <t>天津市政府</t>
  </si>
  <si>
    <t>7018414</t>
  </si>
  <si>
    <t>华侨战士</t>
  </si>
  <si>
    <t>华侨战士半月刊社编辑部</t>
  </si>
  <si>
    <t>7044531</t>
  </si>
  <si>
    <t>中山县土地局年刊</t>
  </si>
  <si>
    <t>7018410</t>
  </si>
  <si>
    <t>华侨文阵</t>
  </si>
  <si>
    <t>佛化新青年</t>
  </si>
  <si>
    <t>佛化新青年会</t>
  </si>
  <si>
    <t>7027647</t>
  </si>
  <si>
    <t>青年时代</t>
  </si>
  <si>
    <t>当代贵州杂志社  青年时代杂志社</t>
  </si>
  <si>
    <t>7040745</t>
  </si>
  <si>
    <t>浙江青年</t>
  </si>
  <si>
    <t>浙江省教育厅浙江青年月刊编辑部</t>
  </si>
  <si>
    <t>7025327</t>
  </si>
  <si>
    <t>民主青年</t>
  </si>
  <si>
    <t>中国新民主主义青年团旅大区委员会民主青年社</t>
  </si>
  <si>
    <t>7034983</t>
  </si>
  <si>
    <t>五四特刊</t>
  </si>
  <si>
    <t>梅菉市立中学校学生自治会出版部</t>
  </si>
  <si>
    <t>吴川（广东）</t>
  </si>
  <si>
    <t>7007916</t>
  </si>
  <si>
    <t>察省青年</t>
  </si>
  <si>
    <t>7027721</t>
  </si>
  <si>
    <t>青年中国季刊</t>
  </si>
  <si>
    <t>中国青年季刊社</t>
  </si>
  <si>
    <t>7014470</t>
  </si>
  <si>
    <t>广西学生军</t>
  </si>
  <si>
    <t>广西学生军司令部政治部</t>
  </si>
  <si>
    <t>贵县（广西）</t>
  </si>
  <si>
    <t>7035830</t>
  </si>
  <si>
    <t>7018416</t>
  </si>
  <si>
    <t>华侨周报</t>
  </si>
  <si>
    <t>国民政府侨务委员会本报社</t>
  </si>
  <si>
    <t>7014424</t>
  </si>
  <si>
    <t>广西省政府公报</t>
  </si>
  <si>
    <t>7035320</t>
  </si>
  <si>
    <t>西安市政府公报</t>
  </si>
  <si>
    <t>西安市政府秘书处编审室</t>
  </si>
  <si>
    <t>7018387</t>
  </si>
  <si>
    <t>华侨半月刊</t>
  </si>
  <si>
    <t>华侨半月刊社</t>
  </si>
  <si>
    <t>7036922</t>
  </si>
  <si>
    <t>新公务员</t>
  </si>
  <si>
    <t>新公务员月刊社</t>
  </si>
  <si>
    <t>7018400</t>
  </si>
  <si>
    <t>华侨教育</t>
  </si>
  <si>
    <t>国立暨南大学师范科同学会编辑股</t>
  </si>
  <si>
    <t>7006357</t>
  </si>
  <si>
    <t>安徽省公报</t>
  </si>
  <si>
    <t>安徽省政府秘書處第四科</t>
  </si>
  <si>
    <t>安慶 (安徽)]</t>
  </si>
  <si>
    <t>7032256</t>
  </si>
  <si>
    <t>司法行政公报</t>
  </si>
  <si>
    <t>司法行政部公报处</t>
  </si>
  <si>
    <t>7037716</t>
  </si>
  <si>
    <t>行政月刊</t>
  </si>
  <si>
    <t>嫩江省政府秘书处</t>
  </si>
  <si>
    <t>嫩江（黑龙江）</t>
  </si>
  <si>
    <t>7028212</t>
  </si>
  <si>
    <t>热河省政府三十五年度工作报告</t>
  </si>
  <si>
    <t>热河省政府</t>
  </si>
  <si>
    <t>热河省</t>
  </si>
  <si>
    <t>7045068</t>
  </si>
  <si>
    <t>中央副刊</t>
  </si>
  <si>
    <t>7041092</t>
  </si>
  <si>
    <t>政声</t>
  </si>
  <si>
    <t>福建学院政治学会政声编辑委员会</t>
  </si>
  <si>
    <t>7022180</t>
  </si>
  <si>
    <t>警卫与民众月刊</t>
  </si>
  <si>
    <t>民众杂志社</t>
  </si>
  <si>
    <t>温州市(浙江省)</t>
  </si>
  <si>
    <t>7008247</t>
  </si>
  <si>
    <t>成都市市政公报</t>
  </si>
  <si>
    <t>成都市市政府秘书处第三科</t>
  </si>
  <si>
    <t>7017346</t>
  </si>
  <si>
    <t>河南民政月刊</t>
  </si>
  <si>
    <t>河南民政厅</t>
  </si>
  <si>
    <t>河南省</t>
  </si>
  <si>
    <t>7021295</t>
  </si>
  <si>
    <t>揭阳县政府公报</t>
  </si>
  <si>
    <t>揭阳县政府</t>
  </si>
  <si>
    <t>7031669</t>
  </si>
  <si>
    <t>市政季刊</t>
  </si>
  <si>
    <t>7014225</t>
  </si>
  <si>
    <t>广东土地公报</t>
  </si>
  <si>
    <t>广东土地厅</t>
  </si>
  <si>
    <t>7032762</t>
  </si>
  <si>
    <t>台山县政年刊</t>
  </si>
  <si>
    <t>台山县政府编辑委员会</t>
  </si>
  <si>
    <t>江门市(广东)</t>
  </si>
  <si>
    <t>7035860</t>
  </si>
  <si>
    <t>县政学报</t>
  </si>
  <si>
    <t>中国县政学会</t>
  </si>
  <si>
    <t>7017883</t>
  </si>
  <si>
    <t>湖北省党政军学体教育促进委员会会刊</t>
  </si>
  <si>
    <t>7027513</t>
  </si>
  <si>
    <t>青岛特别市政府市政公报</t>
  </si>
  <si>
    <t>7029686</t>
  </si>
  <si>
    <t>上海市社会局业务报告</t>
  </si>
  <si>
    <t>7040732</t>
  </si>
  <si>
    <t>浙江民政月刊</t>
  </si>
  <si>
    <t>浙江省政府民政厅秘书处</t>
  </si>
  <si>
    <t>世界知识  妇女生活  中华公论  国民周刊战时联合旬刊</t>
  </si>
  <si>
    <t>世界知識社</t>
  </si>
  <si>
    <t>7022626</t>
  </si>
  <si>
    <t>抗战妇女</t>
  </si>
  <si>
    <t>抗战妇女社</t>
  </si>
  <si>
    <t>7014057</t>
  </si>
  <si>
    <t>广东妇女</t>
  </si>
  <si>
    <t>广东省新生活运动促进会妇女工作委员会</t>
  </si>
  <si>
    <t>7012202</t>
  </si>
  <si>
    <t>妇女月报</t>
  </si>
  <si>
    <t>妇女月报社</t>
  </si>
  <si>
    <t>7012203</t>
  </si>
  <si>
    <t>妇女月刊</t>
  </si>
  <si>
    <t>妇女月刊社</t>
  </si>
  <si>
    <t>7021409</t>
  </si>
  <si>
    <t>今代妇女</t>
  </si>
  <si>
    <t>今代妇女社</t>
  </si>
  <si>
    <t>7012194</t>
  </si>
  <si>
    <t>妇女新运通讯</t>
  </si>
  <si>
    <t>7043245</t>
  </si>
  <si>
    <t>中国同盟会杂志</t>
  </si>
  <si>
    <t>中国同盟会粤支部</t>
  </si>
  <si>
    <t>7045055</t>
  </si>
  <si>
    <t>中央半月刊</t>
  </si>
  <si>
    <t>中國國民黨中央執行委員會宣傳部</t>
  </si>
  <si>
    <t>7025301</t>
  </si>
  <si>
    <t>民众导报</t>
  </si>
  <si>
    <t>民众导报社</t>
  </si>
  <si>
    <t>7013259</t>
  </si>
  <si>
    <t>革命半月刊</t>
  </si>
  <si>
    <t>中国国民党广西省党务整理委员会宣传部</t>
  </si>
  <si>
    <t>7049232</t>
  </si>
  <si>
    <t>国师校刊</t>
  </si>
  <si>
    <t>7030978</t>
  </si>
  <si>
    <t>时事论坛</t>
  </si>
  <si>
    <t>国民政府主席广州行辕新闻处</t>
  </si>
  <si>
    <t>7025323</t>
  </si>
  <si>
    <t>民主  南方版</t>
  </si>
  <si>
    <t>民主星期刊社</t>
  </si>
  <si>
    <t>7040463</t>
  </si>
  <si>
    <t>战斗中国</t>
  </si>
  <si>
    <t>7041969</t>
  </si>
  <si>
    <t>中国公论</t>
  </si>
  <si>
    <t>中国公论社</t>
  </si>
  <si>
    <t>7045756</t>
  </si>
  <si>
    <t>自决</t>
  </si>
  <si>
    <t>自决杂志社编辑部</t>
  </si>
  <si>
    <t>7025766</t>
  </si>
  <si>
    <t>内政公报</t>
  </si>
  <si>
    <t>国民政府内政部秘书处第二科</t>
  </si>
  <si>
    <t>内政部公报处</t>
  </si>
  <si>
    <t>7025425</t>
  </si>
  <si>
    <t>闽北联通讯</t>
  </si>
  <si>
    <t>闽北基督教学生团体联合会出版委员会</t>
  </si>
  <si>
    <t>7019770</t>
  </si>
  <si>
    <t>计政通讯</t>
  </si>
  <si>
    <t>军政部会计处</t>
  </si>
  <si>
    <t>7045764</t>
  </si>
  <si>
    <t>自强周报</t>
  </si>
  <si>
    <t>国立清华大学抗日救国委员会</t>
  </si>
  <si>
    <t>7030974</t>
  </si>
  <si>
    <t>时事解剖</t>
  </si>
  <si>
    <t>7014788</t>
  </si>
  <si>
    <t>桂政导报</t>
  </si>
  <si>
    <t>广西省政府秘书处编译室</t>
  </si>
  <si>
    <t>7013285</t>
  </si>
  <si>
    <t>革命宣传半月刊</t>
  </si>
  <si>
    <t>7022234</t>
  </si>
  <si>
    <t>救国杂志</t>
  </si>
  <si>
    <t>7014338</t>
  </si>
  <si>
    <t>广西建设特刊</t>
  </si>
  <si>
    <t>7045061</t>
  </si>
  <si>
    <t>中央党务公报</t>
  </si>
  <si>
    <t>中国国民党中央执行委员会秘书处</t>
  </si>
  <si>
    <t>7029211</t>
  </si>
  <si>
    <t>陕西建设月刊</t>
  </si>
  <si>
    <t>陕西建设厅秘书处</t>
  </si>
  <si>
    <t>7040759</t>
  </si>
  <si>
    <t>浙江省建设厅二十一年年刊</t>
  </si>
  <si>
    <t>7014340</t>
  </si>
  <si>
    <t>广西建设月刊</t>
  </si>
  <si>
    <t>广西建设厅</t>
  </si>
  <si>
    <t>7041111</t>
  </si>
  <si>
    <t>政治部公报</t>
  </si>
  <si>
    <t>军事委员会政治部秘书处</t>
  </si>
  <si>
    <t>7040453</t>
  </si>
  <si>
    <t>战地党政月刊</t>
  </si>
  <si>
    <t>战地党政月刊编辑室</t>
  </si>
  <si>
    <t>7017377</t>
  </si>
  <si>
    <t>河南省政府工作报告</t>
  </si>
  <si>
    <t>河南省政府秘书处</t>
  </si>
  <si>
    <t>7036984</t>
  </si>
  <si>
    <t>新建设</t>
  </si>
  <si>
    <t>新建设杂志社</t>
  </si>
  <si>
    <t>7027952</t>
  </si>
  <si>
    <t>7025302</t>
  </si>
  <si>
    <t>民众动员</t>
  </si>
  <si>
    <t>民众动员社出版部</t>
  </si>
  <si>
    <t>7030985</t>
  </si>
  <si>
    <t>时事旬报</t>
  </si>
  <si>
    <t>7015432</t>
  </si>
  <si>
    <t>国是公论</t>
  </si>
  <si>
    <t>国是公论旬刊社</t>
  </si>
  <si>
    <t>7045682</t>
  </si>
  <si>
    <t>资治月刊</t>
  </si>
  <si>
    <t>岭南大学社会科学研究会</t>
  </si>
  <si>
    <t>7025295</t>
  </si>
  <si>
    <t>民治</t>
  </si>
  <si>
    <t>民治周刊社</t>
  </si>
  <si>
    <t>7020203</t>
  </si>
  <si>
    <t>建政月刊</t>
  </si>
  <si>
    <t>建政月刊社</t>
  </si>
  <si>
    <t>7022233</t>
  </si>
  <si>
    <t>救国月刊</t>
  </si>
  <si>
    <t>闽南基督徒救国会宣传部</t>
  </si>
  <si>
    <t>7013264</t>
  </si>
  <si>
    <t>革命公论</t>
  </si>
  <si>
    <t>革命公论社</t>
  </si>
  <si>
    <t>7023472</t>
  </si>
  <si>
    <t>昆明市政</t>
  </si>
  <si>
    <t>昆明市政月刊社</t>
  </si>
  <si>
    <t>昆明市政月刊编辑委员会</t>
  </si>
  <si>
    <t>7035857</t>
  </si>
  <si>
    <t>县政</t>
  </si>
  <si>
    <t>县政月刊社</t>
  </si>
  <si>
    <t>县政月刊编辑委员会</t>
  </si>
  <si>
    <t>7040730</t>
  </si>
  <si>
    <t>浙江民意</t>
  </si>
  <si>
    <t>浙江省参议会</t>
  </si>
  <si>
    <t>7030984</t>
  </si>
  <si>
    <t>时事新闻</t>
  </si>
  <si>
    <t>时事新闻通讯社</t>
  </si>
  <si>
    <t>7017424</t>
  </si>
  <si>
    <t>河南政治月刊</t>
  </si>
  <si>
    <t>河南省政治讨论会</t>
  </si>
  <si>
    <t>河南省政治讨论会干事会</t>
  </si>
  <si>
    <t>7009743</t>
  </si>
  <si>
    <t>地方政治</t>
  </si>
  <si>
    <t>江西省地方政治讲习院出版股</t>
  </si>
  <si>
    <t>7007494</t>
  </si>
  <si>
    <t>边政月刊</t>
  </si>
  <si>
    <t>边政月刊社</t>
  </si>
  <si>
    <t>7011446</t>
  </si>
  <si>
    <t>番禺县政公报</t>
  </si>
  <si>
    <t>番禺县政府</t>
  </si>
  <si>
    <t>7017671</t>
  </si>
  <si>
    <t>红旗</t>
  </si>
  <si>
    <t>红旗杂志编辑委员会</t>
  </si>
  <si>
    <t>7030983</t>
  </si>
  <si>
    <t>时事文汇</t>
  </si>
  <si>
    <t>香港大时代文汇出版社</t>
  </si>
  <si>
    <t>时事文汇社</t>
  </si>
  <si>
    <t>7042041</t>
  </si>
  <si>
    <t>中国国民党第二次全国代表大会日刊</t>
  </si>
  <si>
    <t>中国国民党第二次全国代表大会秘书处</t>
  </si>
  <si>
    <t>7025330</t>
  </si>
  <si>
    <t>民主世纪</t>
  </si>
  <si>
    <t>民主世纪社</t>
  </si>
  <si>
    <t>7013293</t>
  </si>
  <si>
    <t>革新评论</t>
  </si>
  <si>
    <t>革新评论社</t>
  </si>
  <si>
    <t>7030977</t>
  </si>
  <si>
    <t>时事类编特刊</t>
  </si>
  <si>
    <t>7027399</t>
  </si>
  <si>
    <t>侨务委员会公报</t>
  </si>
  <si>
    <t>侨务委员会秘书处</t>
  </si>
  <si>
    <t>7045316</t>
  </si>
  <si>
    <t>重庆商埠督办公署月刊</t>
  </si>
  <si>
    <t>7025340</t>
  </si>
  <si>
    <t>民主与文化</t>
  </si>
  <si>
    <t>群力书店</t>
  </si>
  <si>
    <t>广东市工务局季刊编辑处</t>
  </si>
  <si>
    <t>7013445</t>
  </si>
  <si>
    <t>工人读物</t>
  </si>
  <si>
    <t>中国劳动学社编纂委员会</t>
  </si>
  <si>
    <t>7013416</t>
  </si>
  <si>
    <t>工合之友</t>
  </si>
  <si>
    <t>中国工业合作协会推进委员会</t>
  </si>
  <si>
    <t>7029695</t>
  </si>
  <si>
    <t>上海市总工会第五届一周年纪念特刊</t>
  </si>
  <si>
    <t>上海市总工会</t>
  </si>
  <si>
    <t>7013449</t>
  </si>
  <si>
    <t>工人之路</t>
  </si>
  <si>
    <t>中华全国总工会省港罢工委员会</t>
  </si>
  <si>
    <t>7045285</t>
  </si>
  <si>
    <t>重庆工人运动大事记</t>
  </si>
  <si>
    <t>重庆市总工会政策研究所</t>
  </si>
  <si>
    <t>7023603</t>
  </si>
  <si>
    <t>劳工月刊</t>
  </si>
  <si>
    <t>劳工月刊社</t>
  </si>
  <si>
    <t>7024160</t>
  </si>
  <si>
    <t>辽宁邮工</t>
  </si>
  <si>
    <t>辽宁邮工编辑委员会</t>
  </si>
  <si>
    <t>7026537</t>
  </si>
  <si>
    <t>农民运动</t>
  </si>
  <si>
    <t>国民党中央执行委员会农民部</t>
  </si>
  <si>
    <t>7036061</t>
  </si>
  <si>
    <t>现代农民</t>
  </si>
  <si>
    <t>中国农业协会</t>
  </si>
  <si>
    <t>7018265</t>
  </si>
  <si>
    <t>华大青年</t>
  </si>
  <si>
    <t>华大青年出版社</t>
  </si>
  <si>
    <t>7021753</t>
  </si>
  <si>
    <t>进步青年</t>
  </si>
  <si>
    <t>进步青年编辑委员会</t>
  </si>
  <si>
    <t>7035660</t>
  </si>
  <si>
    <t>西农青年</t>
  </si>
  <si>
    <t>西农青年月刊社</t>
  </si>
  <si>
    <t>7027687</t>
  </si>
  <si>
    <t>青年旬刊</t>
  </si>
  <si>
    <t>青年旬刊社</t>
  </si>
  <si>
    <t>7025820</t>
  </si>
  <si>
    <t>南昌青年</t>
  </si>
  <si>
    <t>南昌基督教青年会</t>
  </si>
  <si>
    <t>7037674</t>
  </si>
  <si>
    <t>星洲青年</t>
  </si>
  <si>
    <t>7040490</t>
  </si>
  <si>
    <t>战时青年</t>
  </si>
  <si>
    <t>战时青年半月刊社</t>
  </si>
  <si>
    <t>7044205</t>
  </si>
  <si>
    <t>中华青年</t>
  </si>
  <si>
    <t>中华青年团指导部</t>
  </si>
  <si>
    <t>7014406</t>
  </si>
  <si>
    <t>广西青年</t>
  </si>
  <si>
    <t>广西青年旬刊社</t>
  </si>
  <si>
    <t>7025875</t>
  </si>
  <si>
    <t>南方青年</t>
  </si>
  <si>
    <t>南方青年社</t>
  </si>
  <si>
    <t>7019011</t>
  </si>
  <si>
    <t>回民青年</t>
  </si>
  <si>
    <t>中国回民青年会</t>
  </si>
  <si>
    <t>7010838</t>
  </si>
  <si>
    <t>东南青年</t>
  </si>
  <si>
    <t>东南青年月刊社</t>
  </si>
  <si>
    <t>7000006</t>
  </si>
  <si>
    <t>勷商青年</t>
  </si>
  <si>
    <t>三民主义青年团中央直属广东省立勷勤高学院分团部筹备处</t>
  </si>
  <si>
    <t>7027602</t>
  </si>
  <si>
    <t>青年大众</t>
  </si>
  <si>
    <t>青年大众半月刊社</t>
  </si>
  <si>
    <t>7011839</t>
  </si>
  <si>
    <t>京师学务公报</t>
  </si>
  <si>
    <t>京师学务局编</t>
  </si>
  <si>
    <t>7021389</t>
  </si>
  <si>
    <t>解放周报</t>
  </si>
  <si>
    <t>7008693</t>
  </si>
  <si>
    <t>创进月刊</t>
  </si>
  <si>
    <t>7037532</t>
  </si>
  <si>
    <t>新政治家</t>
  </si>
  <si>
    <t>新政治家社</t>
  </si>
  <si>
    <t>7041125</t>
  </si>
  <si>
    <t>政治家</t>
  </si>
  <si>
    <t>政治家月刊社</t>
  </si>
  <si>
    <t>7044077</t>
  </si>
  <si>
    <t>中华归主</t>
  </si>
  <si>
    <t>中华全国基督教协进会月刊</t>
  </si>
  <si>
    <t>7031665</t>
  </si>
  <si>
    <t>市政公报</t>
  </si>
  <si>
    <t>北平特别市市政府秘书处</t>
  </si>
  <si>
    <t>7032630</t>
  </si>
  <si>
    <t>苏皖政治学院季刊</t>
  </si>
  <si>
    <t>福建苏皖政治学院</t>
  </si>
  <si>
    <t>崇安（福建）</t>
  </si>
  <si>
    <t>7009469</t>
  </si>
  <si>
    <t>党内通讯</t>
  </si>
  <si>
    <t>西北局党内通讯社</t>
  </si>
  <si>
    <t>7016982</t>
  </si>
  <si>
    <t>合作行政</t>
  </si>
  <si>
    <t>实业部合作司</t>
  </si>
  <si>
    <t>先锋队报</t>
  </si>
  <si>
    <t>广东青年抗日先锋队东江区部队</t>
  </si>
  <si>
    <t>7012175</t>
  </si>
  <si>
    <t>妇女工作</t>
  </si>
  <si>
    <t>全国妇联</t>
  </si>
  <si>
    <t>贵阳市(贵州省)</t>
  </si>
  <si>
    <t>7040479</t>
  </si>
  <si>
    <t>战时妇女月刊</t>
  </si>
  <si>
    <t>7026806</t>
  </si>
  <si>
    <t>女运</t>
  </si>
  <si>
    <t>上海市科发药厂产业工会职工学</t>
  </si>
  <si>
    <t>7012205</t>
  </si>
  <si>
    <t>妇女杂志</t>
  </si>
  <si>
    <t>上海妇女杂志社</t>
  </si>
  <si>
    <t>7012189</t>
  </si>
  <si>
    <t>妇女文化</t>
  </si>
  <si>
    <t>妇女文化社</t>
  </si>
  <si>
    <t>7026780</t>
  </si>
  <si>
    <t>女师学院期刊</t>
  </si>
  <si>
    <t>河北省立女子師範學院出版課</t>
  </si>
  <si>
    <t>7014315</t>
  </si>
  <si>
    <t>广西妇女</t>
  </si>
  <si>
    <t>广西妇女月刊社</t>
  </si>
  <si>
    <t>7012208</t>
  </si>
  <si>
    <t>妇女战线</t>
  </si>
  <si>
    <t>7028627</t>
  </si>
  <si>
    <t>三八特刊</t>
  </si>
  <si>
    <t>首都各界妇女纪念国际妇女节大会筹备处</t>
  </si>
  <si>
    <t>7008750</t>
  </si>
  <si>
    <t>慈俭妇女</t>
  </si>
  <si>
    <t>中国妇女慈俭学会</t>
  </si>
  <si>
    <t>7012188</t>
  </si>
  <si>
    <t>妇女时报</t>
  </si>
  <si>
    <t>《妇女时报》社</t>
  </si>
  <si>
    <t>7012179</t>
  </si>
  <si>
    <t>妇女合作运动</t>
  </si>
  <si>
    <t>7012852</t>
  </si>
  <si>
    <t>甘肃妇女</t>
  </si>
  <si>
    <t>7037013</t>
  </si>
  <si>
    <t>新疆妇女</t>
  </si>
  <si>
    <t>新疆人民出版社</t>
  </si>
  <si>
    <t>7013648</t>
  </si>
  <si>
    <t>公教妇女</t>
  </si>
  <si>
    <t>7029480</t>
  </si>
  <si>
    <t>上海妇女</t>
  </si>
  <si>
    <t>上海妇女社</t>
  </si>
  <si>
    <t>7041282</t>
  </si>
  <si>
    <t>职业妇女</t>
  </si>
  <si>
    <t>7012193</t>
  </si>
  <si>
    <t>妇女新运</t>
  </si>
  <si>
    <t>妇女指导委员会文化事业组</t>
  </si>
  <si>
    <t>7006290</t>
  </si>
  <si>
    <t>安徽妇女</t>
  </si>
  <si>
    <t>安徽省妇女运动委员会</t>
  </si>
  <si>
    <t>7026816</t>
  </si>
  <si>
    <t>女子月刊</t>
  </si>
  <si>
    <t>女子月刊社</t>
  </si>
  <si>
    <t>7012190</t>
  </si>
  <si>
    <t>妇女文献</t>
  </si>
  <si>
    <t>7012174</t>
  </si>
  <si>
    <t>妇女</t>
  </si>
  <si>
    <t>妇女杂志社</t>
  </si>
  <si>
    <t>7018235</t>
  </si>
  <si>
    <t>华北妇女</t>
  </si>
  <si>
    <t>7020780</t>
  </si>
  <si>
    <t>江西省妇女生活改进会会刊</t>
  </si>
  <si>
    <t>7035939</t>
  </si>
  <si>
    <t>现代妇女</t>
  </si>
  <si>
    <t>《现代妇女》杂志社</t>
  </si>
  <si>
    <t>7036904</t>
  </si>
  <si>
    <t>新妇女</t>
  </si>
  <si>
    <t>中国妇女建国学会</t>
  </si>
  <si>
    <t>7041871</t>
  </si>
  <si>
    <t>中国妇女</t>
  </si>
  <si>
    <t>中国妇女杂志编辑部</t>
  </si>
  <si>
    <t>7031599</t>
  </si>
  <si>
    <t>上海文化界救国会</t>
  </si>
  <si>
    <t>7013261</t>
  </si>
  <si>
    <t>革命导报</t>
  </si>
  <si>
    <t>革命导报社(发行)</t>
  </si>
  <si>
    <t>7011106</t>
  </si>
  <si>
    <t>兑泽校刊</t>
  </si>
  <si>
    <t>湖南兌澤中學校學生自治會校刊編輯委員會</t>
  </si>
  <si>
    <t>7013705</t>
  </si>
  <si>
    <t>共产党</t>
  </si>
  <si>
    <t>中国共产党上海发起组</t>
  </si>
  <si>
    <t>[上海]</t>
  </si>
  <si>
    <t>7042043</t>
  </si>
  <si>
    <t>中国国民党中央执行委员会西南执行部党务年刊</t>
  </si>
  <si>
    <t>7009451</t>
  </si>
  <si>
    <t>党基旬刊</t>
  </si>
  <si>
    <t>党基旬刊社</t>
  </si>
  <si>
    <t>7032282</t>
  </si>
  <si>
    <t>思想与时代</t>
  </si>
  <si>
    <t>《思想与时代》编辑社</t>
  </si>
  <si>
    <t>遵义</t>
  </si>
  <si>
    <t>7031673</t>
  </si>
  <si>
    <t>市政通告</t>
  </si>
  <si>
    <t>市政公所编译科</t>
  </si>
  <si>
    <t>7029056</t>
  </si>
  <si>
    <t>山西建设公报</t>
  </si>
  <si>
    <t>山西省政府建设厅出版委员会</t>
  </si>
  <si>
    <t>7042162</t>
  </si>
  <si>
    <t>中国回教救国协会会刊</t>
  </si>
  <si>
    <t>7014578</t>
  </si>
  <si>
    <t>广州市土地局季刊</t>
  </si>
  <si>
    <t>广州市土地局秘书处</t>
  </si>
  <si>
    <t>7016667</t>
  </si>
  <si>
    <t>汉奸丑史</t>
  </si>
  <si>
    <t>7014580</t>
  </si>
  <si>
    <t>广州市政府公报</t>
  </si>
  <si>
    <t>广州市政府秘书处</t>
  </si>
  <si>
    <t>7009982</t>
  </si>
  <si>
    <t>地质专报甲种  中国原人史要</t>
  </si>
  <si>
    <t>7014575</t>
  </si>
  <si>
    <t>广州市市政报告汇刊</t>
  </si>
  <si>
    <t>7018772</t>
  </si>
  <si>
    <t>淮安党史资料</t>
  </si>
  <si>
    <t>《淮安党史资料》编辑部</t>
  </si>
  <si>
    <t>7012111</t>
  </si>
  <si>
    <t>福州党史通讯</t>
  </si>
  <si>
    <t>《福州党史通讯》编辑部</t>
  </si>
  <si>
    <t>7014582</t>
  </si>
  <si>
    <t>广州市政府新署落成纪念专刊</t>
  </si>
  <si>
    <t>广州市政府</t>
  </si>
  <si>
    <t>7029712</t>
  </si>
  <si>
    <t>上海特别市政府市政公报</t>
  </si>
  <si>
    <t>上海特别市政府秘书处</t>
  </si>
  <si>
    <t>7026413</t>
  </si>
  <si>
    <t>农村建设半月刊</t>
  </si>
  <si>
    <t>7024085</t>
  </si>
  <si>
    <t>辽宁建设季刊</t>
  </si>
  <si>
    <t>辽宁建设厅</t>
  </si>
  <si>
    <t>7041155</t>
  </si>
  <si>
    <t>政治向导</t>
  </si>
  <si>
    <t>南京政治向导社</t>
  </si>
  <si>
    <t>7041148</t>
  </si>
  <si>
    <t>政治路线</t>
  </si>
  <si>
    <t>政治路线月刊编辑委员会</t>
  </si>
  <si>
    <t>7020538</t>
  </si>
  <si>
    <t>江苏建设公报</t>
  </si>
  <si>
    <t>江苏建设厅公报处</t>
  </si>
  <si>
    <t>民族生路</t>
  </si>
  <si>
    <t>民族生路社</t>
  </si>
  <si>
    <t>7033688</t>
  </si>
  <si>
    <t>统一救国</t>
  </si>
  <si>
    <t>江西各界统一救国大同盟</t>
  </si>
  <si>
    <t>7022239</t>
  </si>
  <si>
    <t>救亡周刊</t>
  </si>
  <si>
    <t>上海市职业界救亡协会</t>
  </si>
  <si>
    <t>7028645</t>
  </si>
  <si>
    <t>三民主义周刊</t>
  </si>
  <si>
    <t>三民主义周刊社</t>
  </si>
  <si>
    <t>7013290</t>
  </si>
  <si>
    <t>革命政治旬刊</t>
  </si>
  <si>
    <t>山西省政府军政联席会议办公室</t>
  </si>
  <si>
    <t>7040958</t>
  </si>
  <si>
    <t>争取持久和平，争取人民民主！</t>
  </si>
  <si>
    <t>人民出版社出版,《争取持久和平,争取人民自主》编辑部</t>
  </si>
  <si>
    <t>解放社</t>
  </si>
  <si>
    <t>7028640</t>
  </si>
  <si>
    <t>三民月刊</t>
  </si>
  <si>
    <t>三民编译社</t>
  </si>
  <si>
    <t>7011465</t>
  </si>
  <si>
    <t>反日特刊</t>
  </si>
  <si>
    <t>7025307</t>
  </si>
  <si>
    <t>民众抗战</t>
  </si>
  <si>
    <t>求实月刊</t>
  </si>
  <si>
    <t>求实月刊社</t>
  </si>
  <si>
    <t>7028401</t>
  </si>
  <si>
    <t>人民周刊</t>
  </si>
  <si>
    <t>7020200</t>
  </si>
  <si>
    <t>建言月刊</t>
  </si>
  <si>
    <t>7027944</t>
  </si>
  <si>
    <t>求是</t>
  </si>
  <si>
    <t>求是杂志编辑委员会</t>
  </si>
  <si>
    <t>7009470</t>
  </si>
  <si>
    <t>党群周报</t>
  </si>
  <si>
    <t>7042269</t>
  </si>
  <si>
    <t>中国建设月刊</t>
  </si>
  <si>
    <t>中国建设编辑委员会</t>
  </si>
  <si>
    <t>7027941</t>
  </si>
  <si>
    <t>求实</t>
  </si>
  <si>
    <t>《求实》编辑部</t>
  </si>
  <si>
    <t>7040152</t>
  </si>
  <si>
    <t>云南党务</t>
  </si>
  <si>
    <t>云南省党部执行委员会党务半月刊编辑委员会</t>
  </si>
  <si>
    <t>7040694</t>
  </si>
  <si>
    <t>浙江建设厅</t>
  </si>
  <si>
    <t>7045935</t>
  </si>
  <si>
    <t>作风</t>
  </si>
  <si>
    <t>作风社</t>
  </si>
  <si>
    <t>7020539</t>
  </si>
  <si>
    <t>江苏建设季刊</t>
  </si>
  <si>
    <t>7035583</t>
  </si>
  <si>
    <t>西南党务月刊</t>
  </si>
  <si>
    <t>中国国民党中央执行委员会西南执行部秘书处</t>
  </si>
  <si>
    <t>7016978</t>
  </si>
  <si>
    <t>合作青年</t>
  </si>
  <si>
    <t>中国合作青年出版社</t>
  </si>
  <si>
    <t>7014039</t>
  </si>
  <si>
    <t>广东党务</t>
  </si>
  <si>
    <t>广东省党部</t>
  </si>
  <si>
    <t>7009551</t>
  </si>
  <si>
    <t>党言</t>
  </si>
  <si>
    <t>晨光书店</t>
  </si>
  <si>
    <t>党言社</t>
  </si>
  <si>
    <t>7044536</t>
  </si>
  <si>
    <t>中山县政季刊</t>
  </si>
  <si>
    <t>7012826</t>
  </si>
  <si>
    <t>干部学习</t>
  </si>
  <si>
    <t>中共中央东北局宣传部编</t>
  </si>
  <si>
    <t>7040758</t>
  </si>
  <si>
    <t>浙江建设厅月刊</t>
  </si>
  <si>
    <t>浙江建设厅月刊编辑处</t>
  </si>
  <si>
    <t>7030906</t>
  </si>
  <si>
    <t>时代思潮</t>
  </si>
  <si>
    <t>7037221</t>
  </si>
  <si>
    <t>新青年</t>
  </si>
  <si>
    <t>群益书社</t>
  </si>
  <si>
    <t>《新青年》编辑部</t>
  </si>
  <si>
    <t>7033869</t>
  </si>
  <si>
    <t>团务通讯</t>
  </si>
  <si>
    <t>教育部第二社会教育工作团</t>
  </si>
  <si>
    <t>7033871</t>
  </si>
  <si>
    <t>团务月刊</t>
  </si>
  <si>
    <t>福建省团务处宣传股</t>
  </si>
  <si>
    <t>7033866</t>
  </si>
  <si>
    <t>团刊</t>
  </si>
  <si>
    <t>出版者不詳]</t>
  </si>
  <si>
    <t>出版地不詳</t>
  </si>
  <si>
    <t>7030902</t>
  </si>
  <si>
    <t>时代青年</t>
  </si>
  <si>
    <t>时代青年杂志社</t>
  </si>
  <si>
    <t>7029495</t>
  </si>
  <si>
    <t>上海工务</t>
  </si>
  <si>
    <t>上海工務月刊社</t>
  </si>
  <si>
    <t>7025906</t>
  </si>
  <si>
    <t>南工月刊</t>
  </si>
  <si>
    <t>江苏公立南京工业专门学校</t>
  </si>
  <si>
    <t>7013443</t>
  </si>
  <si>
    <t>工人报</t>
  </si>
  <si>
    <t>7013476</t>
  </si>
  <si>
    <t>工务季刊</t>
  </si>
  <si>
    <t>成都市</t>
  </si>
  <si>
    <t>光明日报出版社</t>
  </si>
  <si>
    <t>7040830</t>
  </si>
  <si>
    <t>浙江政治</t>
  </si>
  <si>
    <t>浙江省政府</t>
  </si>
  <si>
    <t>7009742</t>
  </si>
  <si>
    <t>地方行政季刊</t>
  </si>
  <si>
    <t>该处(发行)</t>
  </si>
  <si>
    <t>7007415</t>
  </si>
  <si>
    <t>北平市政府公报</t>
  </si>
  <si>
    <t>北平市政府编审室</t>
  </si>
  <si>
    <t>7035319</t>
  </si>
  <si>
    <t>西安市工季刊</t>
  </si>
  <si>
    <t>7040812</t>
  </si>
  <si>
    <t>浙江新政交儆报</t>
  </si>
  <si>
    <t>7014206</t>
  </si>
  <si>
    <t>广东市市政报告汇刊</t>
  </si>
  <si>
    <t>7016753</t>
  </si>
  <si>
    <t>杭州市政</t>
  </si>
  <si>
    <t>7040898</t>
  </si>
  <si>
    <t>真理评论</t>
  </si>
  <si>
    <t>7013289</t>
  </si>
  <si>
    <t>革命真理</t>
  </si>
  <si>
    <t>檀香山自由新报社</t>
  </si>
  <si>
    <t>檀香山</t>
  </si>
  <si>
    <t>7014576</t>
  </si>
  <si>
    <t>广州市市政公报</t>
  </si>
  <si>
    <t>广州市市政厅总务科编辑股</t>
  </si>
  <si>
    <t>7030027</t>
  </si>
  <si>
    <t>社会改造</t>
  </si>
  <si>
    <t>励志笃行社</t>
  </si>
  <si>
    <t>7023296</t>
  </si>
  <si>
    <t>孔德校刊</t>
  </si>
  <si>
    <t>北平孔德学校</t>
  </si>
  <si>
    <t>7014191</t>
  </si>
  <si>
    <t>广东省政府</t>
  </si>
  <si>
    <t>7010645</t>
  </si>
  <si>
    <t>东北论丛</t>
  </si>
  <si>
    <t>7041150</t>
  </si>
  <si>
    <t>政治期刊</t>
  </si>
  <si>
    <t>复旦大学政治系学会出版部</t>
  </si>
  <si>
    <t>7028644</t>
  </si>
  <si>
    <t>三民主义月刊</t>
  </si>
  <si>
    <t>三民主义月刊社</t>
  </si>
  <si>
    <t>7016241</t>
  </si>
  <si>
    <t>国闻周报</t>
  </si>
  <si>
    <t>7045817</t>
  </si>
  <si>
    <t>自由</t>
  </si>
  <si>
    <t>吉林人民出版社</t>
  </si>
  <si>
    <t>自由社</t>
  </si>
  <si>
    <t>7035827</t>
  </si>
  <si>
    <t>先导</t>
  </si>
  <si>
    <t>先导月刊社</t>
  </si>
  <si>
    <t>7041167</t>
  </si>
  <si>
    <t>政治训练</t>
  </si>
  <si>
    <t>7009073</t>
  </si>
  <si>
    <t>大亚洲主义与东亚联盟</t>
  </si>
  <si>
    <t>大亚洲主义与东亚联盟月刊社</t>
  </si>
  <si>
    <t>7031584</t>
  </si>
  <si>
    <t>世界政治经济情报</t>
  </si>
  <si>
    <t>世界情報社</t>
  </si>
  <si>
    <t>每月四期</t>
  </si>
  <si>
    <t>7045340</t>
  </si>
  <si>
    <t>重庆市政府公报</t>
  </si>
  <si>
    <t>重庆市政府秘书处</t>
  </si>
  <si>
    <t>7022602</t>
  </si>
  <si>
    <t>抗建</t>
  </si>
  <si>
    <t>陝西省教育廳編審 [發行]</t>
  </si>
  <si>
    <t>7027400</t>
  </si>
  <si>
    <t>侨务月报</t>
  </si>
  <si>
    <t>侨务委员会本报社</t>
  </si>
  <si>
    <t>7036832</t>
  </si>
  <si>
    <t>辛亥月刊</t>
  </si>
  <si>
    <t>辛亥革命文化社</t>
  </si>
  <si>
    <t>7021809</t>
  </si>
  <si>
    <t>警察画报</t>
  </si>
  <si>
    <t>双十节特刊</t>
  </si>
  <si>
    <t>7014123</t>
  </si>
  <si>
    <t>广东警保月刊</t>
  </si>
  <si>
    <t>广东警保月刊社</t>
  </si>
  <si>
    <t>7041152</t>
  </si>
  <si>
    <t>政治生活</t>
  </si>
  <si>
    <t>《政治生活》社</t>
  </si>
  <si>
    <t>7022192</t>
  </si>
  <si>
    <t>警政导报</t>
  </si>
  <si>
    <t>内政部警察总署</t>
  </si>
  <si>
    <t>警政导报社</t>
  </si>
  <si>
    <t>7038418</t>
  </si>
  <si>
    <t>阳春县政公报</t>
  </si>
  <si>
    <t>阳春县政府编辑处</t>
  </si>
  <si>
    <t>阳春(广东)</t>
  </si>
  <si>
    <t>7040680</t>
  </si>
  <si>
    <t>浙江公立图书馆年报</t>
  </si>
  <si>
    <t>浙江公立图书馆</t>
  </si>
  <si>
    <t>7028335</t>
  </si>
  <si>
    <t>人民警察</t>
  </si>
  <si>
    <t>上海市人民政府公安局</t>
  </si>
  <si>
    <t>《人民警察》杂志社</t>
  </si>
  <si>
    <t>7013600</t>
  </si>
  <si>
    <t>公安工作十年大事记</t>
  </si>
  <si>
    <t>中华人民共和国公安部办公厅</t>
  </si>
  <si>
    <t>7036736</t>
  </si>
  <si>
    <t>协力</t>
  </si>
  <si>
    <t>7025991</t>
  </si>
  <si>
    <t>南京国民政府外交部公报  第五辑</t>
  </si>
  <si>
    <t>7041159</t>
  </si>
  <si>
    <t>政治学报年刊</t>
  </si>
  <si>
    <t>中华政治学会</t>
  </si>
  <si>
    <t>7030867</t>
  </si>
  <si>
    <t>时代风</t>
  </si>
  <si>
    <t>时代风出版社</t>
  </si>
  <si>
    <t>7030044</t>
  </si>
  <si>
    <t>社会建设</t>
  </si>
  <si>
    <t>社会建设杂志社</t>
  </si>
  <si>
    <t>7012029</t>
  </si>
  <si>
    <t>福建省政府公报</t>
  </si>
  <si>
    <t>福建省政府秘书处第一科</t>
  </si>
  <si>
    <t>7015386</t>
  </si>
  <si>
    <t>国民政府公报</t>
  </si>
  <si>
    <t>国民政府文官处印铸局</t>
  </si>
  <si>
    <t>7015157</t>
  </si>
  <si>
    <t>国家与社会</t>
  </si>
  <si>
    <t>浙江人民出版社</t>
  </si>
  <si>
    <t>国家与社会月刊社</t>
  </si>
  <si>
    <t>7040977</t>
  </si>
  <si>
    <t>正论</t>
  </si>
  <si>
    <t>正论社</t>
  </si>
  <si>
    <t>7041089</t>
  </si>
  <si>
    <t>政论</t>
  </si>
  <si>
    <t>汉口[湖北]</t>
  </si>
  <si>
    <t>7045119</t>
  </si>
  <si>
    <t>中央政治学校校刊</t>
  </si>
  <si>
    <t>中国国民党中央政治学校校刊社</t>
  </si>
  <si>
    <t>7007493</t>
  </si>
  <si>
    <t>边政公论</t>
  </si>
  <si>
    <t>中国边政学会边政公论社</t>
  </si>
  <si>
    <t>7032283</t>
  </si>
  <si>
    <t>思想月刊</t>
  </si>
  <si>
    <t>思想月刊社</t>
  </si>
  <si>
    <t>7018378</t>
  </si>
  <si>
    <t>华南校报</t>
  </si>
  <si>
    <t>7041171</t>
  </si>
  <si>
    <t>政治与军事</t>
  </si>
  <si>
    <t>政治与军事月刊社</t>
  </si>
  <si>
    <t>乐昌（广东）</t>
  </si>
  <si>
    <t>7016245</t>
  </si>
  <si>
    <t>国宪起草委员会公报</t>
  </si>
  <si>
    <t>《国宪起草委员会公报》编辑部</t>
  </si>
  <si>
    <t>7037531</t>
  </si>
  <si>
    <t>新政治</t>
  </si>
  <si>
    <t>中央政治学校编辑部</t>
  </si>
  <si>
    <t>7009552</t>
  </si>
  <si>
    <t>党义研究月刊</t>
  </si>
  <si>
    <t>国立四川大学党义研究会</t>
  </si>
  <si>
    <t>7041172</t>
  </si>
  <si>
    <t>政治月刊</t>
  </si>
  <si>
    <t>政治通讯月刊社</t>
  </si>
  <si>
    <t>7041161</t>
  </si>
  <si>
    <t>政治学刊</t>
  </si>
  <si>
    <t>国立广西大学政治学会</t>
  </si>
  <si>
    <t>7041162</t>
  </si>
  <si>
    <t>政治学论丛</t>
  </si>
  <si>
    <t>北大政治学会</t>
  </si>
  <si>
    <t>7027560</t>
  </si>
  <si>
    <t>青海省政府公报</t>
  </si>
  <si>
    <t>青海省政府秘书处</t>
  </si>
  <si>
    <t>西宁</t>
  </si>
  <si>
    <t>7041154</t>
  </si>
  <si>
    <t>政治系刊</t>
  </si>
  <si>
    <t>上海复旦大学政治学会</t>
  </si>
  <si>
    <t>7013291</t>
  </si>
  <si>
    <t>革命周报</t>
  </si>
  <si>
    <t>革命周报社</t>
  </si>
  <si>
    <t>7022238</t>
  </si>
  <si>
    <t>救亡情报</t>
  </si>
  <si>
    <t>朱怡声主编</t>
  </si>
  <si>
    <t>7029251</t>
  </si>
  <si>
    <t>陕西省政府公报</t>
  </si>
  <si>
    <t>陕西省政府秘书处第三科公报股</t>
  </si>
  <si>
    <t>7041064</t>
  </si>
  <si>
    <t>政府公报分类汇编</t>
  </si>
  <si>
    <t>扫叶山房北号</t>
  </si>
  <si>
    <t>7006333</t>
  </si>
  <si>
    <t>安徽民政公报</t>
  </si>
  <si>
    <t>安徽民政厅第一科第四股</t>
  </si>
  <si>
    <t>7026359</t>
  </si>
  <si>
    <t>宁夏省政府公报</t>
  </si>
  <si>
    <t>宁夏省政府秘书处</t>
  </si>
  <si>
    <t>宁夏省政府秘书处公报室</t>
  </si>
  <si>
    <t>宁夏</t>
  </si>
  <si>
    <t>7041149</t>
  </si>
  <si>
    <t>政治评论</t>
  </si>
  <si>
    <t>政治评论社</t>
  </si>
  <si>
    <t>7012906</t>
  </si>
  <si>
    <t>甘肃省政府公报</t>
  </si>
  <si>
    <t>甘肃省政府秘书处公报室</t>
  </si>
  <si>
    <t>7014174</t>
  </si>
  <si>
    <t>广东社政</t>
  </si>
  <si>
    <t>广东省政府社会处</t>
  </si>
  <si>
    <t>7028733</t>
  </si>
  <si>
    <t>沙市市政汇刊</t>
  </si>
  <si>
    <t>(民国)沙市市政管理委员会</t>
  </si>
  <si>
    <t>7009636</t>
  </si>
  <si>
    <t>道德专刊</t>
  </si>
  <si>
    <t>汉口道德专刊社</t>
  </si>
  <si>
    <t>江中如主编</t>
  </si>
  <si>
    <t>7040975</t>
  </si>
  <si>
    <t>正风周刊</t>
  </si>
  <si>
    <t>正风周刊社</t>
  </si>
  <si>
    <t>吴忠民主编</t>
  </si>
  <si>
    <t>7011981</t>
  </si>
  <si>
    <t>福建民众教育季刊</t>
  </si>
  <si>
    <t>福建省立民众教育馆</t>
  </si>
  <si>
    <t>7038298</t>
  </si>
  <si>
    <t>研究与批评</t>
  </si>
  <si>
    <t>研究与批评社</t>
  </si>
  <si>
    <t>乐昌(广东)</t>
  </si>
  <si>
    <t>7012825</t>
  </si>
  <si>
    <t>干部生活</t>
  </si>
  <si>
    <t>教导处教务委员会校刊编辑组</t>
  </si>
  <si>
    <t>7015357</t>
  </si>
  <si>
    <t>国民基础教育丛讯</t>
  </si>
  <si>
    <t>广西普及国民基础教育研究院编译委员会</t>
  </si>
  <si>
    <t>7028868</t>
  </si>
  <si>
    <t>山东民众教育月刊</t>
  </si>
  <si>
    <t>山东省立民众教育馆</t>
  </si>
  <si>
    <t>7040902</t>
  </si>
  <si>
    <t>真美善</t>
  </si>
  <si>
    <t>真美善书店</t>
  </si>
  <si>
    <t>7017347</t>
  </si>
  <si>
    <t>河南民众教育</t>
  </si>
  <si>
    <t>河南省立实验民众学校研究实验部</t>
  </si>
  <si>
    <t>7033691</t>
  </si>
  <si>
    <t>统一评论</t>
  </si>
  <si>
    <t>统一评论社</t>
  </si>
  <si>
    <t>7011464</t>
  </si>
  <si>
    <t>反侵略通讯周刊</t>
  </si>
  <si>
    <t>国际反侵略运动大会中国分会广东支会</t>
  </si>
  <si>
    <t>7025360</t>
  </si>
  <si>
    <t>民族解放旬刊</t>
  </si>
  <si>
    <t>民族解放社</t>
  </si>
  <si>
    <t>7025367</t>
  </si>
  <si>
    <t>民族前卫</t>
  </si>
  <si>
    <t>民族革命前卫社出版组</t>
  </si>
  <si>
    <t>7025369</t>
  </si>
  <si>
    <t>7013941</t>
  </si>
  <si>
    <t>光明</t>
  </si>
  <si>
    <t>《光明》编辑部</t>
  </si>
  <si>
    <t>7045090</t>
  </si>
  <si>
    <t>中央日报</t>
  </si>
  <si>
    <t>7024191</t>
  </si>
  <si>
    <t>燎原</t>
  </si>
  <si>
    <t>7035543</t>
  </si>
  <si>
    <t>西风副刊</t>
  </si>
  <si>
    <t>《西風月刊》社</t>
  </si>
  <si>
    <t>7015278</t>
  </si>
  <si>
    <t>国立中山大学师范学院季刊</t>
  </si>
  <si>
    <t>国立中山大学师范学院季刊编辑委员会</t>
  </si>
  <si>
    <t>7016985</t>
  </si>
  <si>
    <t>合作与民众</t>
  </si>
  <si>
    <t>南平(福建)</t>
  </si>
  <si>
    <t>7027594</t>
  </si>
  <si>
    <t>青年</t>
  </si>
  <si>
    <t>青年杂志社</t>
  </si>
  <si>
    <t>7010596</t>
  </si>
  <si>
    <t>喋血</t>
  </si>
  <si>
    <t>贵阳喋血社</t>
  </si>
  <si>
    <t>7018933</t>
  </si>
  <si>
    <t>唤起</t>
  </si>
  <si>
    <t>7028133</t>
  </si>
  <si>
    <t>群力</t>
  </si>
  <si>
    <t>群力月刊社</t>
  </si>
  <si>
    <t>7021463</t>
  </si>
  <si>
    <t>今日评论</t>
  </si>
  <si>
    <t>江苏省民众组织委员会宣传股</t>
  </si>
  <si>
    <t>7028134</t>
  </si>
  <si>
    <t>群情月刊</t>
  </si>
  <si>
    <t>群情月刊社</t>
  </si>
  <si>
    <t>7030979</t>
  </si>
  <si>
    <t>时事论坛报</t>
  </si>
  <si>
    <t>7030980</t>
  </si>
  <si>
    <t>时事年刊</t>
  </si>
  <si>
    <t>7030965</t>
  </si>
  <si>
    <t>时事半月刊</t>
  </si>
  <si>
    <t>福建省党部宣传科</t>
  </si>
  <si>
    <t>7030987</t>
  </si>
  <si>
    <t>时事研究</t>
  </si>
  <si>
    <t>时速研究社</t>
  </si>
  <si>
    <t>7031583</t>
  </si>
  <si>
    <t>世界政治</t>
  </si>
  <si>
    <t>江苏人民出版社</t>
  </si>
  <si>
    <t>世界政治社</t>
  </si>
  <si>
    <t>7020145</t>
  </si>
  <si>
    <t>建国公论</t>
  </si>
  <si>
    <t>建国公论社</t>
  </si>
  <si>
    <t>7020144</t>
  </si>
  <si>
    <t>建国导报</t>
  </si>
  <si>
    <t>7020150</t>
  </si>
  <si>
    <t>建国学术</t>
  </si>
  <si>
    <t>中国学术研究会</t>
  </si>
  <si>
    <t>7025252</t>
  </si>
  <si>
    <t>民路</t>
  </si>
  <si>
    <t>民路旬刊社编辑部</t>
  </si>
  <si>
    <t>7025187</t>
  </si>
  <si>
    <t>民锋半月刊</t>
  </si>
  <si>
    <t>7020148</t>
  </si>
  <si>
    <t>建国评论</t>
  </si>
  <si>
    <t>广州建国评论社</t>
  </si>
  <si>
    <t>7013722</t>
  </si>
  <si>
    <t>共和言论报</t>
  </si>
  <si>
    <t>7025186</t>
  </si>
  <si>
    <t>民锋</t>
  </si>
  <si>
    <t>第一军第一师政训处</t>
  </si>
  <si>
    <t>7035567</t>
  </si>
  <si>
    <t>西康建省委员会公报</t>
  </si>
  <si>
    <t>《西康建省委員會公報》室</t>
  </si>
  <si>
    <t>7008610</t>
  </si>
  <si>
    <t>川沙县政公报</t>
  </si>
  <si>
    <t>川沙县政府公报编辑处</t>
  </si>
  <si>
    <t>7017284</t>
  </si>
  <si>
    <t>河南地政</t>
  </si>
  <si>
    <t>河南地政月刊社</t>
  </si>
  <si>
    <t>7020613</t>
  </si>
  <si>
    <t>江苏省政府土地整理委员会公报</t>
  </si>
  <si>
    <t>江苏省政府土地整理委员会</t>
  </si>
  <si>
    <t>镇江(江苏</t>
  </si>
  <si>
    <t>7030981</t>
  </si>
  <si>
    <t>时事评论</t>
  </si>
  <si>
    <t>7014781</t>
  </si>
  <si>
    <t>桂林市政府公报</t>
  </si>
  <si>
    <t>桂林市政府编辑委员会公报组</t>
  </si>
  <si>
    <t>7009897</t>
  </si>
  <si>
    <t>地政论文撮要</t>
  </si>
  <si>
    <t>7044533</t>
  </si>
  <si>
    <t>中山县县政季刊</t>
  </si>
  <si>
    <t>廣州培英印务公司</t>
  </si>
  <si>
    <t>7020612</t>
  </si>
  <si>
    <t>江苏省政府公报</t>
  </si>
  <si>
    <t>江苏省政府秘书处公报股</t>
  </si>
  <si>
    <t>鎮江(江蘇)</t>
  </si>
  <si>
    <t>7028908</t>
  </si>
  <si>
    <t>山东省政府公报</t>
  </si>
  <si>
    <t>山东省政府秘书处第一科编辑股</t>
  </si>
  <si>
    <t>7029116</t>
  </si>
  <si>
    <t>山西省公报</t>
  </si>
  <si>
    <t>山西省公署秘书处公报股</t>
  </si>
  <si>
    <t>7008245</t>
  </si>
  <si>
    <t>财政部广西区直接税局梧州分局</t>
  </si>
  <si>
    <t>7013314</t>
  </si>
  <si>
    <t>各省财政收支统计</t>
  </si>
  <si>
    <t>7021778</t>
  </si>
  <si>
    <t>晋县财政公报</t>
  </si>
  <si>
    <t>7007776</t>
  </si>
  <si>
    <t>财政月刊</t>
  </si>
  <si>
    <t>财政部总务司公报股</t>
  </si>
  <si>
    <t>7032391</t>
  </si>
  <si>
    <t>四川经济</t>
  </si>
  <si>
    <t>四川省银行  经济调查室</t>
  </si>
  <si>
    <t>7014176</t>
  </si>
  <si>
    <t>广东省财政公报</t>
  </si>
  <si>
    <t>广东财政厅四楼编辑处</t>
  </si>
  <si>
    <t>7014573</t>
  </si>
  <si>
    <t>广州市财政统计</t>
  </si>
  <si>
    <t>7011904</t>
  </si>
  <si>
    <t>福建财政月刊</t>
  </si>
  <si>
    <t>福建财政处</t>
  </si>
  <si>
    <t>7007768</t>
  </si>
  <si>
    <t>财政学报</t>
  </si>
  <si>
    <t>中国财政学会</t>
  </si>
  <si>
    <t>7017885</t>
  </si>
  <si>
    <t>湖北省政府公报</t>
  </si>
  <si>
    <t>湖北省政府秘书处</t>
  </si>
  <si>
    <t>7016494</t>
  </si>
  <si>
    <t>海外归侨月刊</t>
  </si>
  <si>
    <t>广州海外华侨工会</t>
  </si>
  <si>
    <t>7035859</t>
  </si>
  <si>
    <t>县政计画季报</t>
  </si>
  <si>
    <t>行政院县政计画委员会</t>
  </si>
  <si>
    <t>7023886</t>
  </si>
  <si>
    <t>立法院公报</t>
  </si>
  <si>
    <t>立法院秘书处</t>
  </si>
  <si>
    <t>7017115</t>
  </si>
  <si>
    <t>河北民政刊要</t>
  </si>
  <si>
    <t>河北省民政厅</t>
  </si>
  <si>
    <t>7014195</t>
  </si>
  <si>
    <t>广东省政府特刊</t>
  </si>
  <si>
    <t>7022420</t>
  </si>
  <si>
    <t>军事与政治</t>
  </si>
  <si>
    <t>7018404</t>
  </si>
  <si>
    <t>华侨评论</t>
  </si>
  <si>
    <t>7014045</t>
  </si>
  <si>
    <t>广东地政季刊</t>
  </si>
  <si>
    <t>7029249</t>
  </si>
  <si>
    <t>陕西省立政学院</t>
  </si>
  <si>
    <t>7022168</t>
  </si>
  <si>
    <t>警高月刊</t>
  </si>
  <si>
    <t>内政部警官高等学校编译委员会</t>
  </si>
  <si>
    <t>7026061</t>
  </si>
  <si>
    <t>南京特别市市政公报</t>
  </si>
  <si>
    <t>南京特别市市政府秘书编辑股</t>
  </si>
  <si>
    <t>7026303</t>
  </si>
  <si>
    <t>宁波市政月刊</t>
  </si>
  <si>
    <t>宁波市政府编辑室</t>
  </si>
  <si>
    <t>7045073</t>
  </si>
  <si>
    <t>中央警官学校第二分校概况</t>
  </si>
  <si>
    <t>中央警官学校第二分校编译科</t>
  </si>
  <si>
    <t>7031675</t>
  </si>
  <si>
    <t>市政研究</t>
  </si>
  <si>
    <t>中华市政研究会编辑委员会</t>
  </si>
  <si>
    <t>7017366</t>
  </si>
  <si>
    <t>河南善救分署周报</t>
  </si>
  <si>
    <t>《河南善救分署周报》发行</t>
  </si>
  <si>
    <t>7022162</t>
  </si>
  <si>
    <t>警察月刊</t>
  </si>
  <si>
    <t>中国警察协和湖南分会</t>
  </si>
  <si>
    <t>7022143</t>
  </si>
  <si>
    <t>7025496</t>
  </si>
  <si>
    <t>铭贤周刊</t>
  </si>
  <si>
    <t>私立铭贤农工专科学校教务处出版组</t>
  </si>
  <si>
    <t>7037686</t>
  </si>
  <si>
    <t>行健半月刊</t>
  </si>
  <si>
    <t>7014263</t>
  </si>
  <si>
    <t>广东月刊</t>
  </si>
  <si>
    <t>7044432</t>
  </si>
  <si>
    <t>中华周刊</t>
  </si>
  <si>
    <t>7006559</t>
  </si>
  <si>
    <t>白地月刊</t>
  </si>
  <si>
    <t>7032424</t>
  </si>
  <si>
    <t>四川青年</t>
  </si>
  <si>
    <t>四川青年杂志社</t>
  </si>
  <si>
    <t>7026828</t>
  </si>
  <si>
    <t>欧游漫记</t>
  </si>
  <si>
    <t>7007431</t>
  </si>
  <si>
    <t>北新</t>
  </si>
  <si>
    <t>7027337</t>
  </si>
  <si>
    <t>前线  越王魂</t>
  </si>
  <si>
    <t>绍兴(浙江)</t>
  </si>
  <si>
    <t>7039655</t>
  </si>
  <si>
    <t>友谊</t>
  </si>
  <si>
    <t>中苏友好协会旅大分会</t>
  </si>
  <si>
    <t>旅大 (遼寧)</t>
  </si>
  <si>
    <t>7031338</t>
  </si>
  <si>
    <t>世界动态</t>
  </si>
  <si>
    <t>大学出版社</t>
  </si>
  <si>
    <t>世界出版协社</t>
  </si>
  <si>
    <t>7045880</t>
  </si>
  <si>
    <t>纵横谈</t>
  </si>
  <si>
    <t>7006400</t>
  </si>
  <si>
    <t>安徽政务月刊</t>
  </si>
  <si>
    <t>7022533</t>
  </si>
  <si>
    <t>开平华侨月刊</t>
  </si>
  <si>
    <t>开平华侨月刊社</t>
  </si>
  <si>
    <t>7040280</t>
  </si>
  <si>
    <t>云南县政</t>
  </si>
  <si>
    <t>7018398</t>
  </si>
  <si>
    <t>华侨工商导报</t>
  </si>
  <si>
    <t>华侨工商导报社</t>
  </si>
  <si>
    <t>7027496</t>
  </si>
  <si>
    <t>青岛警察月刊</t>
  </si>
  <si>
    <t>青岛市警察局青岛警察月刊社</t>
  </si>
  <si>
    <t>7007485</t>
  </si>
  <si>
    <t>边疆问题</t>
  </si>
  <si>
    <t>7045075</t>
  </si>
  <si>
    <t>中央警官学校第二分校校刊</t>
  </si>
  <si>
    <t>7008147</t>
  </si>
  <si>
    <t>潮阳县政公报</t>
  </si>
  <si>
    <t>潮阳县政府编辑处</t>
  </si>
  <si>
    <t>7029693</t>
  </si>
  <si>
    <t>上海市政府公报本府法规補辑</t>
  </si>
  <si>
    <t>7013682</t>
  </si>
  <si>
    <t>公务员半月刊</t>
  </si>
  <si>
    <t>公务员杂志社</t>
  </si>
  <si>
    <t>7037803</t>
  </si>
  <si>
    <t>徐州市政府公报</t>
  </si>
  <si>
    <t>徐州市政府秘书室</t>
  </si>
  <si>
    <t>7026145</t>
  </si>
  <si>
    <t>南区干部</t>
  </si>
  <si>
    <t>广东省地方行政干部训练团第七八九行政督察区联合训练班编辑委员会</t>
  </si>
  <si>
    <t>7045074</t>
  </si>
  <si>
    <t>中央警官学校第二分校年刊</t>
  </si>
  <si>
    <t>中央警官学校第二分校</t>
  </si>
  <si>
    <t>7016673</t>
  </si>
  <si>
    <t>汉市市政公报</t>
  </si>
  <si>
    <t>7029504</t>
  </si>
  <si>
    <t>上海公共租界工部局公报</t>
  </si>
  <si>
    <t>7036968</t>
  </si>
  <si>
    <t>新会县政月刊</t>
  </si>
  <si>
    <t>新会县政编辑处</t>
  </si>
  <si>
    <t>新会县(广东)</t>
  </si>
  <si>
    <t>7008058</t>
  </si>
  <si>
    <t>长沙市政季刊</t>
  </si>
  <si>
    <t>7035370</t>
  </si>
  <si>
    <t>西北公安</t>
  </si>
  <si>
    <t>陕西宁边去政府公安厅</t>
  </si>
  <si>
    <t>7013266</t>
  </si>
  <si>
    <t>革命华侨汇刊</t>
  </si>
  <si>
    <t>革命华侨社</t>
  </si>
  <si>
    <t>7020099</t>
  </si>
  <si>
    <t>监政周刊</t>
  </si>
  <si>
    <t>山西民众监政运动会</t>
  </si>
  <si>
    <t>7007420</t>
  </si>
  <si>
    <t>北平特别市市政公报</t>
  </si>
  <si>
    <t>北平特别市市政公报编辑处</t>
  </si>
  <si>
    <t>7037711</t>
  </si>
  <si>
    <t>行政与训练</t>
  </si>
  <si>
    <t>桂林(广西）</t>
  </si>
  <si>
    <t>7014237</t>
  </si>
  <si>
    <t>广东行政周刊</t>
  </si>
  <si>
    <t>7041112</t>
  </si>
  <si>
    <t>政治成绩统计</t>
  </si>
  <si>
    <t>中央统计处</t>
  </si>
  <si>
    <t>7027393</t>
  </si>
  <si>
    <t>侨声</t>
  </si>
  <si>
    <t>华侨协会</t>
  </si>
  <si>
    <t>7029595</t>
  </si>
  <si>
    <t>上海警察</t>
  </si>
  <si>
    <t>上海市警察局秘书室</t>
  </si>
  <si>
    <t>7026220</t>
  </si>
  <si>
    <t>南诏季刊</t>
  </si>
  <si>
    <t>南诏学社</t>
  </si>
  <si>
    <t>7009012</t>
  </si>
  <si>
    <t>大夏大学预科同学会刊</t>
  </si>
  <si>
    <t>7045451</t>
  </si>
  <si>
    <t>主张与批评</t>
  </si>
  <si>
    <t>7036402</t>
  </si>
  <si>
    <t>湘中半月刊</t>
  </si>
  <si>
    <t>湘乡</t>
  </si>
  <si>
    <t>7030914</t>
  </si>
  <si>
    <t>时代写真</t>
  </si>
  <si>
    <t>7020678</t>
  </si>
  <si>
    <t>江苏自治公报</t>
  </si>
  <si>
    <t>7023690</t>
  </si>
  <si>
    <t>礼拜三</t>
  </si>
  <si>
    <t>笑林杂志社</t>
  </si>
  <si>
    <t>7027314</t>
  </si>
  <si>
    <t>前锋周报</t>
  </si>
  <si>
    <t>7023354</t>
  </si>
  <si>
    <t>狂飚汇刊</t>
  </si>
  <si>
    <t>7036927</t>
  </si>
  <si>
    <t>新光杂志</t>
  </si>
  <si>
    <t>7016698</t>
  </si>
  <si>
    <t>捍卫</t>
  </si>
  <si>
    <t>7036104</t>
  </si>
  <si>
    <t>现代生活</t>
  </si>
  <si>
    <t>《现代生活》杂志社</t>
  </si>
  <si>
    <t>7011880</t>
  </si>
  <si>
    <t>服务月刊</t>
  </si>
  <si>
    <t>服务月刊社</t>
  </si>
  <si>
    <t>7031050</t>
  </si>
  <si>
    <t>实业导报</t>
  </si>
  <si>
    <t>广东实业公司经济研究组</t>
  </si>
  <si>
    <t>7011813</t>
  </si>
  <si>
    <t>风下</t>
  </si>
  <si>
    <t>新南洋出版社 [發行]</t>
  </si>
  <si>
    <t>新加坡</t>
  </si>
  <si>
    <t>7037514</t>
  </si>
  <si>
    <t>新语周刊</t>
  </si>
  <si>
    <t>新语社</t>
  </si>
  <si>
    <t>7011833</t>
  </si>
  <si>
    <t>凤藻</t>
  </si>
  <si>
    <t>7031660</t>
  </si>
  <si>
    <t>市一月刊</t>
  </si>
  <si>
    <t>7031997</t>
  </si>
  <si>
    <t>双星杂志</t>
  </si>
  <si>
    <t>7032962</t>
  </si>
  <si>
    <t>探讨与批判</t>
  </si>
  <si>
    <t>探讨批判社</t>
  </si>
  <si>
    <t>7035671</t>
  </si>
  <si>
    <t>西线</t>
  </si>
  <si>
    <t>7019119</t>
  </si>
  <si>
    <t>火炬</t>
  </si>
  <si>
    <t>安徽民族文艺社出版股</t>
  </si>
  <si>
    <t>7015355</t>
  </si>
  <si>
    <t>国民公论月刊</t>
  </si>
  <si>
    <t>7044746</t>
  </si>
  <si>
    <t>中西新闻</t>
  </si>
  <si>
    <t>中西新闻社</t>
  </si>
  <si>
    <t>7040921</t>
  </si>
  <si>
    <t>阵中月刊</t>
  </si>
  <si>
    <t>7026854</t>
  </si>
  <si>
    <t>盘石杂志</t>
  </si>
  <si>
    <t>7030976</t>
  </si>
  <si>
    <t>时事类编</t>
  </si>
  <si>
    <t>7007645</t>
  </si>
  <si>
    <t>不忘</t>
  </si>
  <si>
    <t>不忘杂志社</t>
  </si>
  <si>
    <t>7026373</t>
  </si>
  <si>
    <t>钮司</t>
  </si>
  <si>
    <t>钮司社编辑委员会</t>
  </si>
  <si>
    <t>7009613</t>
  </si>
  <si>
    <t>刀与笔</t>
  </si>
  <si>
    <t>刀与笔社</t>
  </si>
  <si>
    <t>7013581</t>
  </si>
  <si>
    <t>工作竞赛</t>
  </si>
  <si>
    <t>工作競賽月刊社</t>
  </si>
  <si>
    <t>复旦大学江西同学会编辑委员会</t>
  </si>
  <si>
    <t>7018461</t>
  </si>
  <si>
    <t>华夏</t>
  </si>
  <si>
    <t>华夏出版社</t>
  </si>
  <si>
    <t>7007423</t>
  </si>
  <si>
    <t>北平邮刊</t>
  </si>
  <si>
    <t>北平邮币公司</t>
  </si>
  <si>
    <t>7016345</t>
  </si>
  <si>
    <t>海潮周报</t>
  </si>
  <si>
    <t>海潮周刊社</t>
  </si>
  <si>
    <t>7031298</t>
  </si>
  <si>
    <t>世间解</t>
  </si>
  <si>
    <t>世间解月刊社</t>
  </si>
  <si>
    <t>7023542</t>
  </si>
  <si>
    <t>蓝田青年</t>
  </si>
  <si>
    <t>中国文化服务社蓝天分社</t>
  </si>
  <si>
    <t>蓝田青年月刊社</t>
  </si>
  <si>
    <t>7036862</t>
  </si>
  <si>
    <t>新创造</t>
  </si>
  <si>
    <t>新创造半月刊社</t>
  </si>
  <si>
    <t>7036971</t>
  </si>
  <si>
    <t>新纪元周报</t>
  </si>
  <si>
    <t>新纪元周报社</t>
  </si>
  <si>
    <t>7016697</t>
  </si>
  <si>
    <t>汗血周刊</t>
  </si>
  <si>
    <t>汗血周刊社</t>
  </si>
  <si>
    <t>7008737</t>
  </si>
  <si>
    <t>春雷</t>
  </si>
  <si>
    <t>春雷文艺杂志社</t>
  </si>
  <si>
    <t>7017436</t>
  </si>
  <si>
    <t>河南中原煤矿公司汇刊</t>
  </si>
  <si>
    <t>今日评论社</t>
  </si>
  <si>
    <t>7024738</t>
  </si>
  <si>
    <t>绿茶</t>
  </si>
  <si>
    <t>绿茶杂志社</t>
  </si>
  <si>
    <t>7015059</t>
  </si>
  <si>
    <t>国际文摘</t>
  </si>
  <si>
    <t>7020110</t>
  </si>
  <si>
    <t>检验年刊</t>
  </si>
  <si>
    <t>7036871</t>
  </si>
  <si>
    <t>新道理</t>
  </si>
  <si>
    <t>7045837</t>
  </si>
  <si>
    <t>自治</t>
  </si>
  <si>
    <t>福建省立第二師範學校自治會</t>
  </si>
  <si>
    <t>漳州 [福建]</t>
  </si>
  <si>
    <t>7038628</t>
  </si>
  <si>
    <t>野风周刊</t>
  </si>
  <si>
    <t>7015341</t>
  </si>
  <si>
    <t>国立中正大学校刊</t>
  </si>
  <si>
    <t>國立中正大學出版組</t>
  </si>
  <si>
    <t>7037851</t>
  </si>
  <si>
    <t>宣传通讯</t>
  </si>
  <si>
    <t>《宣传通讯》编辑室</t>
  </si>
  <si>
    <t>7023236</t>
  </si>
  <si>
    <t>墾訉</t>
  </si>
  <si>
    <t>7037646</t>
  </si>
  <si>
    <t>兴华报</t>
  </si>
  <si>
    <t>7038104</t>
  </si>
  <si>
    <t>训练通讯</t>
  </si>
  <si>
    <t>中国国民党中央执行委员会训练委员会</t>
  </si>
  <si>
    <t>7024519</t>
  </si>
  <si>
    <t>流火月刊</t>
  </si>
  <si>
    <t>流火月刊编辑委员会</t>
  </si>
  <si>
    <t>7037691</t>
  </si>
  <si>
    <t>行务通讯</t>
  </si>
  <si>
    <t>广西银行总行经济研究室</t>
  </si>
  <si>
    <t>7025293</t>
  </si>
  <si>
    <t>民友月刊</t>
  </si>
  <si>
    <t>民友报社</t>
  </si>
  <si>
    <t>7020668</t>
  </si>
  <si>
    <t>江苏月刊</t>
  </si>
  <si>
    <t>江苏月刊社</t>
  </si>
  <si>
    <t>7022064</t>
  </si>
  <si>
    <t>荆凡</t>
  </si>
  <si>
    <t>7036069</t>
  </si>
  <si>
    <t>现代评坛</t>
  </si>
  <si>
    <t>现代评坛社</t>
  </si>
  <si>
    <t>7033595</t>
  </si>
  <si>
    <t>同工</t>
  </si>
  <si>
    <t>《同工》编辑部</t>
  </si>
  <si>
    <t>3月刊(有脱期)</t>
  </si>
  <si>
    <t>7030384</t>
  </si>
  <si>
    <t>生活学校</t>
  </si>
  <si>
    <t>《生活學校》社</t>
  </si>
  <si>
    <t>7041258</t>
  </si>
  <si>
    <t>直接税月报</t>
  </si>
  <si>
    <t>财政部直接税处经济研究室</t>
  </si>
  <si>
    <t>7045888</t>
  </si>
  <si>
    <t>租税研究</t>
  </si>
  <si>
    <t>财政部所得税事务处川康滇黔办事处</t>
  </si>
  <si>
    <t>7032220</t>
  </si>
  <si>
    <t>税务公报</t>
  </si>
  <si>
    <t>7032227</t>
  </si>
  <si>
    <t>税务月刊</t>
  </si>
  <si>
    <t>7013847</t>
  </si>
  <si>
    <t>关税问题</t>
  </si>
  <si>
    <t>税专关税研究会编辑股</t>
  </si>
  <si>
    <t>7032228</t>
  </si>
  <si>
    <t>税务知识</t>
  </si>
  <si>
    <t>7032229</t>
  </si>
  <si>
    <t>税专半月刊</t>
  </si>
  <si>
    <t>北平税务专门学校同学会</t>
  </si>
  <si>
    <t>7032226</t>
  </si>
  <si>
    <t>税务月报</t>
  </si>
  <si>
    <t>财务部税务署</t>
  </si>
  <si>
    <t>7041257</t>
  </si>
  <si>
    <t>直接税节特刊</t>
  </si>
  <si>
    <t>工读半月刊</t>
  </si>
  <si>
    <t>《工读半月刊》杂志社</t>
  </si>
  <si>
    <t>7045849</t>
  </si>
  <si>
    <t>宗圣学报</t>
  </si>
  <si>
    <t>山西宗圣总会</t>
  </si>
  <si>
    <t>7036183</t>
  </si>
  <si>
    <t>现代学报</t>
  </si>
  <si>
    <t>《现代学报》编辑部</t>
  </si>
  <si>
    <t>7030644</t>
  </si>
  <si>
    <t>狮子吼月刊</t>
  </si>
  <si>
    <t>7025292</t>
  </si>
  <si>
    <t>民友</t>
  </si>
  <si>
    <t>民友社</t>
  </si>
  <si>
    <t>7038640</t>
  </si>
  <si>
    <t>业余生活</t>
  </si>
  <si>
    <t>7037147</t>
  </si>
  <si>
    <t>新垒</t>
  </si>
  <si>
    <t>新垒文艺月刊社</t>
  </si>
  <si>
    <t>7040930</t>
  </si>
  <si>
    <t>振华季刊</t>
  </si>
  <si>
    <t>苏州市(江苏)</t>
  </si>
  <si>
    <t>7036282</t>
  </si>
  <si>
    <t>现实生活</t>
  </si>
  <si>
    <t>现实生活社</t>
  </si>
  <si>
    <t>7035828</t>
  </si>
  <si>
    <t>先导半月刊</t>
  </si>
  <si>
    <t>先导社</t>
  </si>
  <si>
    <t>7026859</t>
  </si>
  <si>
    <t>旁观</t>
  </si>
  <si>
    <t>旁观旬刊社</t>
  </si>
  <si>
    <t>7008691</t>
  </si>
  <si>
    <t>创导半月刊</t>
  </si>
  <si>
    <t>创导半月刊社</t>
  </si>
  <si>
    <t>7009009</t>
  </si>
  <si>
    <t>大侠魂周刊</t>
  </si>
  <si>
    <t>鑄魂學社[發行]</t>
  </si>
  <si>
    <t>7026205</t>
  </si>
  <si>
    <t>南洋通俗报</t>
  </si>
  <si>
    <t>广州大学出版组</t>
  </si>
  <si>
    <t>7019132</t>
  </si>
  <si>
    <t>伙友报</t>
  </si>
  <si>
    <t>上海工商友谊会</t>
  </si>
  <si>
    <t>7045877</t>
  </si>
  <si>
    <t>纵横</t>
  </si>
  <si>
    <t>中国文史出版社</t>
  </si>
  <si>
    <t>《纵横》杂志社</t>
  </si>
  <si>
    <t>7034564</t>
  </si>
  <si>
    <t>文社月刊</t>
  </si>
  <si>
    <t>文社</t>
  </si>
  <si>
    <t>7023356</t>
  </si>
  <si>
    <t>狂潮旬刊</t>
  </si>
  <si>
    <t>狂朝出版社</t>
  </si>
  <si>
    <t>7028173</t>
  </si>
  <si>
    <t>饶平青年</t>
  </si>
  <si>
    <t>饶平青年出版社</t>
  </si>
  <si>
    <t>潮州市(广东)</t>
  </si>
  <si>
    <t>7026957</t>
  </si>
  <si>
    <t>评论报</t>
  </si>
  <si>
    <t>评论报社</t>
  </si>
  <si>
    <t>7014749</t>
  </si>
  <si>
    <t>贵州文献汇刊</t>
  </si>
  <si>
    <t>贵州文献征辑馆</t>
  </si>
  <si>
    <t>7008814</t>
  </si>
  <si>
    <t>大地</t>
  </si>
  <si>
    <t>《大地》杂志社</t>
  </si>
  <si>
    <t>宁波市(浙江)</t>
  </si>
  <si>
    <t>7011037</t>
  </si>
  <si>
    <t>读者文摘</t>
  </si>
  <si>
    <t>《读者文摘》编辑部；甘肃人民出版社</t>
  </si>
  <si>
    <t>《读者文摘》编辑部</t>
  </si>
  <si>
    <t>7012811</t>
  </si>
  <si>
    <t>改进半月刊</t>
  </si>
  <si>
    <t>7014516</t>
  </si>
  <si>
    <t>广肇月刊</t>
  </si>
  <si>
    <t>特别党部政治督导员室</t>
  </si>
  <si>
    <t>肇庆(广东)</t>
  </si>
  <si>
    <t>总合</t>
  </si>
  <si>
    <t>7037255</t>
  </si>
  <si>
    <t>新生活运动促进总会会刊</t>
  </si>
  <si>
    <t>7044631</t>
  </si>
  <si>
    <t>中外评论</t>
  </si>
  <si>
    <t>《中外评论》社</t>
  </si>
  <si>
    <t>7033339</t>
  </si>
  <si>
    <t>天南</t>
  </si>
  <si>
    <t>大夏大学天南学社</t>
  </si>
  <si>
    <t>7035392</t>
  </si>
  <si>
    <t>西北论壇</t>
  </si>
  <si>
    <t>7016344</t>
  </si>
  <si>
    <t>海潮音月刊</t>
  </si>
  <si>
    <t>江苏省教育团公有林总局</t>
  </si>
  <si>
    <t>7013258</t>
  </si>
  <si>
    <t>革命</t>
  </si>
  <si>
    <t>7010629</t>
  </si>
  <si>
    <t>东北呼声</t>
  </si>
  <si>
    <t>东北呼声社</t>
  </si>
  <si>
    <t>7045363</t>
  </si>
  <si>
    <t>重心</t>
  </si>
  <si>
    <t>重心半月刊社</t>
  </si>
  <si>
    <t>7040372</t>
  </si>
  <si>
    <t>杂志半月刊</t>
  </si>
  <si>
    <t>杂志社</t>
  </si>
  <si>
    <t>7020903</t>
  </si>
  <si>
    <t>交通职工月报</t>
  </si>
  <si>
    <t>交通职工月报编辑委员会</t>
  </si>
  <si>
    <t>7014510</t>
  </si>
  <si>
    <t>广益月刊</t>
  </si>
  <si>
    <t>油头梅县广盆中学</t>
  </si>
  <si>
    <t>梅州市(广东)</t>
  </si>
  <si>
    <t>纵横谈出版社</t>
  </si>
  <si>
    <t>7032702</t>
  </si>
  <si>
    <t>绥靖旬刊</t>
  </si>
  <si>
    <t>驻豫特派绥靖主任公署  绥靖旬刊编篡室</t>
  </si>
  <si>
    <t>7008694</t>
  </si>
  <si>
    <t>创进周刊</t>
  </si>
  <si>
    <t>7032865</t>
  </si>
  <si>
    <t>太平</t>
  </si>
  <si>
    <t>太平书局</t>
  </si>
  <si>
    <t>7045836</t>
  </si>
  <si>
    <t>自由中国</t>
  </si>
  <si>
    <t>《自由中国》社</t>
  </si>
  <si>
    <t>7007495</t>
  </si>
  <si>
    <t>砭群丛报</t>
  </si>
  <si>
    <t>7027685</t>
  </si>
  <si>
    <t>青年学习业刊</t>
  </si>
  <si>
    <t>成都(四川省)</t>
  </si>
  <si>
    <t>7045870</t>
  </si>
  <si>
    <t>总动员</t>
  </si>
  <si>
    <t>总动员月刊社</t>
  </si>
  <si>
    <t>7031850</t>
  </si>
  <si>
    <t>曙光</t>
  </si>
  <si>
    <t>曙光半月刊社编辑部</t>
  </si>
  <si>
    <t>7030995</t>
  </si>
  <si>
    <t>时与潮半月刊</t>
  </si>
  <si>
    <t>7041177</t>
  </si>
  <si>
    <t>之大通讯</t>
  </si>
  <si>
    <t>之江文理学院秘书处</t>
  </si>
  <si>
    <t>7036348</t>
  </si>
  <si>
    <t>香江杂志</t>
  </si>
  <si>
    <t>7031062</t>
  </si>
  <si>
    <t>实业月刊</t>
  </si>
  <si>
    <t>实业月刊社</t>
  </si>
  <si>
    <t>7022530</t>
  </si>
  <si>
    <t>开明少年</t>
  </si>
  <si>
    <t>开明少年社</t>
  </si>
  <si>
    <t>7037461</t>
  </si>
  <si>
    <t>新血轮月刊</t>
  </si>
  <si>
    <t>诸暨(湖南)</t>
  </si>
  <si>
    <t>7037534</t>
  </si>
  <si>
    <t>新知</t>
  </si>
  <si>
    <t>新知半月刊社</t>
  </si>
  <si>
    <t>7013689</t>
  </si>
  <si>
    <t>公余生活</t>
  </si>
  <si>
    <t>广西省政府公余进修社</t>
  </si>
  <si>
    <t>7035920</t>
  </si>
  <si>
    <t>现代读物</t>
  </si>
  <si>
    <t>现代读物社</t>
  </si>
  <si>
    <t>7035441</t>
  </si>
  <si>
    <t>西北通讯</t>
  </si>
  <si>
    <t>西北通讯半月刊社</t>
  </si>
  <si>
    <t>7037786</t>
  </si>
  <si>
    <t>嘘风</t>
  </si>
  <si>
    <t>嘘风月刊社</t>
  </si>
  <si>
    <t>7035468</t>
  </si>
  <si>
    <t>西北之声</t>
  </si>
  <si>
    <t>張家口</t>
  </si>
  <si>
    <t>7045461</t>
  </si>
  <si>
    <t>助产学报</t>
  </si>
  <si>
    <t>《助产学报》编辑部</t>
  </si>
  <si>
    <t>7013321</t>
  </si>
  <si>
    <t>更生</t>
  </si>
  <si>
    <t>《更生》出版社發行所</t>
  </si>
  <si>
    <t>7038461</t>
  </si>
  <si>
    <t>摇篮</t>
  </si>
  <si>
    <t>院刊编辑部</t>
  </si>
  <si>
    <t>7034755</t>
  </si>
  <si>
    <t>文艺青年</t>
  </si>
  <si>
    <t>文艺青年社</t>
  </si>
  <si>
    <t>7030891</t>
  </si>
  <si>
    <t>时代精神</t>
  </si>
  <si>
    <t>时代精神月刊社</t>
  </si>
  <si>
    <t>7009159</t>
  </si>
  <si>
    <t>大众生活</t>
  </si>
  <si>
    <t>大众生活杂志社</t>
  </si>
  <si>
    <t>7038673</t>
  </si>
  <si>
    <t>一周间</t>
  </si>
  <si>
    <t>现代书局</t>
  </si>
  <si>
    <t>7028661</t>
  </si>
  <si>
    <t>三五旬刊</t>
  </si>
  <si>
    <t>国民革命军第三十五军政治调练处</t>
  </si>
  <si>
    <t>7016712</t>
  </si>
  <si>
    <t>瀚海潮</t>
  </si>
  <si>
    <t>新疆文化运动委员会</t>
  </si>
  <si>
    <t>7022049</t>
  </si>
  <si>
    <t>经世文明</t>
  </si>
  <si>
    <t>新世界学报管</t>
  </si>
  <si>
    <t>7036473</t>
  </si>
  <si>
    <t>消息</t>
  </si>
  <si>
    <t>中华基督教青年会全国协会校会组</t>
  </si>
  <si>
    <t>7011761</t>
  </si>
  <si>
    <t>奋报</t>
  </si>
  <si>
    <t>7030111</t>
  </si>
  <si>
    <t>社会新报  上半月刊</t>
  </si>
  <si>
    <t>社会新报社编辑部</t>
  </si>
  <si>
    <t>哈尔滨(黑龙江)</t>
  </si>
  <si>
    <t>7036858</t>
  </si>
  <si>
    <t>新潮</t>
  </si>
  <si>
    <t>国立北京大学出版部</t>
  </si>
  <si>
    <t>7044825</t>
  </si>
  <si>
    <t>中兴</t>
  </si>
  <si>
    <t>7024690</t>
  </si>
  <si>
    <t>驴溪季刊</t>
  </si>
  <si>
    <t>四川平民教育促进会江津实验区驴溪季刊编辑委员会</t>
  </si>
  <si>
    <t>7036738</t>
  </si>
  <si>
    <t>协力月刊</t>
  </si>
  <si>
    <t>广东省宣传处事业科出版股</t>
  </si>
  <si>
    <t>7044104</t>
  </si>
  <si>
    <t>中华季刊</t>
  </si>
  <si>
    <t>中华季刊编辑委员会</t>
  </si>
  <si>
    <t>7027861</t>
  </si>
  <si>
    <t>清华学报各期目录</t>
  </si>
  <si>
    <t>7015130</t>
  </si>
  <si>
    <t>国际周报</t>
  </si>
  <si>
    <t>7035391</t>
  </si>
  <si>
    <t>西北论坛</t>
  </si>
  <si>
    <t>西北论坛社</t>
  </si>
  <si>
    <t>7025494</t>
  </si>
  <si>
    <t>明星</t>
  </si>
  <si>
    <t>中美出版公司</t>
  </si>
  <si>
    <t>7035352</t>
  </si>
  <si>
    <t>西北导报</t>
  </si>
  <si>
    <t>《西北导报》社</t>
  </si>
  <si>
    <t>7028172</t>
  </si>
  <si>
    <t>勷勤大学师范学院博物地理学系月刊</t>
  </si>
  <si>
    <t>7030424</t>
  </si>
  <si>
    <t>生路</t>
  </si>
  <si>
    <t>上海新学会社</t>
  </si>
  <si>
    <t>7010889</t>
  </si>
  <si>
    <t>东亚声</t>
  </si>
  <si>
    <t>天津东亚企业股份有限公司</t>
  </si>
  <si>
    <t>7037268</t>
  </si>
  <si>
    <t>新时代周刊</t>
  </si>
  <si>
    <t>新时代周刊社编辑部</t>
  </si>
  <si>
    <t>7013849</t>
  </si>
  <si>
    <t>观察</t>
  </si>
  <si>
    <t>观察社</t>
  </si>
  <si>
    <t>7021730</t>
  </si>
  <si>
    <t>尽言周刊</t>
  </si>
  <si>
    <t>尽言周刊社</t>
  </si>
  <si>
    <t>7033216</t>
  </si>
  <si>
    <t>天津经济统计月报</t>
  </si>
  <si>
    <t>天津市政府统计室</t>
  </si>
  <si>
    <t>7008121</t>
  </si>
  <si>
    <t>朝报月刊</t>
  </si>
  <si>
    <t>朝报月刊社</t>
  </si>
  <si>
    <t>西安市(陕西)</t>
  </si>
  <si>
    <t>7012980</t>
  </si>
  <si>
    <t>赣声</t>
  </si>
  <si>
    <t>战歌周刊</t>
  </si>
  <si>
    <t>战鼓周刊</t>
  </si>
  <si>
    <t>战国策（上海）</t>
  </si>
  <si>
    <t>战国策（昆明）</t>
  </si>
  <si>
    <t>战警通讯</t>
  </si>
  <si>
    <t>战警月刊</t>
  </si>
  <si>
    <t>战时儿童</t>
  </si>
  <si>
    <t>战时妇女</t>
  </si>
  <si>
    <t>战时工人</t>
  </si>
  <si>
    <t>战时合作通讯</t>
  </si>
  <si>
    <t>战时青年（武昌，重庆）</t>
  </si>
  <si>
    <t>战时青年（漳州）</t>
  </si>
  <si>
    <t>战时日本</t>
  </si>
  <si>
    <t>战线（宁波）</t>
  </si>
  <si>
    <t>战线（上海1928）</t>
  </si>
  <si>
    <t>战线（上海1937）</t>
  </si>
  <si>
    <t>战友（出版地不详1947）</t>
  </si>
  <si>
    <t>战友（重庆，上海1945）</t>
  </si>
  <si>
    <t>浙江广济医报</t>
  </si>
  <si>
    <t>蔗境志</t>
  </si>
  <si>
    <t>针灸杂志</t>
  </si>
  <si>
    <t>震旦（上海）</t>
  </si>
  <si>
    <t>震旦（北京）</t>
  </si>
  <si>
    <t>震旦大学院工科杂志</t>
  </si>
  <si>
    <t>震旦大学院文学法政杂志</t>
  </si>
  <si>
    <t>震旦大学院医科杂志</t>
  </si>
  <si>
    <t>震旦校友</t>
  </si>
  <si>
    <t>震旦医刊</t>
  </si>
  <si>
    <t>震旦杂志</t>
  </si>
  <si>
    <t>震高新闻</t>
  </si>
  <si>
    <t>震亚月报</t>
  </si>
  <si>
    <t>镇蚕</t>
  </si>
  <si>
    <t>河南中原煤矿公司汇刊编辑室</t>
  </si>
  <si>
    <t>焦作</t>
  </si>
  <si>
    <t>7036293</t>
  </si>
  <si>
    <t>理综月刊</t>
  </si>
  <si>
    <t>理综出版社</t>
  </si>
  <si>
    <t>7037276</t>
  </si>
  <si>
    <t>新使命</t>
  </si>
  <si>
    <t>《新使命》月刊社</t>
  </si>
  <si>
    <t>7010611</t>
  </si>
  <si>
    <t>东北丛刊</t>
  </si>
  <si>
    <t>7012250</t>
  </si>
  <si>
    <t>复旦季刊</t>
  </si>
  <si>
    <t>上海复旦大学</t>
  </si>
  <si>
    <t>7021520</t>
  </si>
  <si>
    <t>金城月刊</t>
  </si>
  <si>
    <t>金城大戏院</t>
  </si>
  <si>
    <t>7021519</t>
  </si>
  <si>
    <t>金城</t>
  </si>
  <si>
    <t>联谊出版公司</t>
  </si>
  <si>
    <t>7008004</t>
  </si>
  <si>
    <t>长虹</t>
  </si>
  <si>
    <t>上海益昌照相材料行</t>
  </si>
  <si>
    <t>长虹月刊社</t>
  </si>
  <si>
    <t>7016347</t>
  </si>
  <si>
    <t>海风</t>
  </si>
  <si>
    <t>海风月刊社</t>
  </si>
  <si>
    <t>7019614</t>
  </si>
  <si>
    <t>集美周刊</t>
  </si>
  <si>
    <t>厦门集美学校秘书处周刊编辑股</t>
  </si>
  <si>
    <t>7017967</t>
  </si>
  <si>
    <t>湖南妇女</t>
  </si>
  <si>
    <t>湖南省新生活运动促进会妇女工作委员会文化事业组</t>
  </si>
  <si>
    <t>7037161</t>
  </si>
  <si>
    <t>新路</t>
  </si>
  <si>
    <t>新路旬刊社</t>
  </si>
  <si>
    <t>7040814</t>
  </si>
  <si>
    <t>浙江学报</t>
  </si>
  <si>
    <t>国立浙江大学《浙江学报》编委会</t>
  </si>
  <si>
    <t>7037663</t>
  </si>
  <si>
    <t>星期评论</t>
  </si>
  <si>
    <t>星期评论社</t>
  </si>
  <si>
    <t>7028728</t>
  </si>
  <si>
    <t>沙仑</t>
  </si>
  <si>
    <t>上海文藝出版社</t>
  </si>
  <si>
    <t>7011140</t>
  </si>
  <si>
    <t>峨眉丛刊</t>
  </si>
  <si>
    <t>峨眉剧社</t>
  </si>
  <si>
    <t>乐山市(四川)</t>
  </si>
  <si>
    <t>7016350</t>
  </si>
  <si>
    <t>海风周报汇刊</t>
  </si>
  <si>
    <t>7045095</t>
  </si>
  <si>
    <t>中央时事周报</t>
  </si>
  <si>
    <t>中央日报社编辑部</t>
  </si>
  <si>
    <t>7013726</t>
  </si>
  <si>
    <t>共信</t>
  </si>
  <si>
    <t>上海共信出版社</t>
  </si>
  <si>
    <t>7014801</t>
  </si>
  <si>
    <t>国大周刊</t>
  </si>
  <si>
    <t>上海国民大学国大周刊社</t>
  </si>
  <si>
    <t>7016967</t>
  </si>
  <si>
    <t>合作</t>
  </si>
  <si>
    <t>三藩市(美国加州)</t>
  </si>
  <si>
    <t>7045834</t>
  </si>
  <si>
    <t>自由杂志</t>
  </si>
  <si>
    <t>申報館</t>
  </si>
  <si>
    <t>7036835</t>
  </si>
  <si>
    <t>莘莘月刊</t>
  </si>
  <si>
    <t>莘莘学杂志</t>
  </si>
  <si>
    <t>7019053</t>
  </si>
  <si>
    <t>会员通讯</t>
  </si>
  <si>
    <t>7036970</t>
  </si>
  <si>
    <t>新纪元</t>
  </si>
  <si>
    <t>7022603</t>
  </si>
  <si>
    <t>抗建半月刊</t>
  </si>
  <si>
    <t>7025109</t>
  </si>
  <si>
    <t>蒙藏月报</t>
  </si>
  <si>
    <t>蒙藏委员会</t>
  </si>
  <si>
    <t>7013411</t>
  </si>
  <si>
    <t>崇善</t>
  </si>
  <si>
    <t>崇实</t>
  </si>
  <si>
    <t>崇中期刊</t>
  </si>
  <si>
    <t>船山学报（长沙1915）</t>
  </si>
  <si>
    <t>大观园·都会</t>
  </si>
  <si>
    <t>第二代</t>
  </si>
  <si>
    <t>第五届全运专集</t>
  </si>
  <si>
    <t>动力</t>
  </si>
  <si>
    <t>动向</t>
  </si>
  <si>
    <t>动员（绥靖）</t>
  </si>
  <si>
    <t>动员（诸暨）</t>
  </si>
  <si>
    <t>动员周刊</t>
  </si>
  <si>
    <t>都会</t>
  </si>
  <si>
    <t>都市与农村</t>
  </si>
  <si>
    <t>恩友</t>
  </si>
  <si>
    <t>纺织建设月刊</t>
  </si>
  <si>
    <t>纺织快讯</t>
  </si>
  <si>
    <t>纺织胜利特刊</t>
  </si>
  <si>
    <t>纺织时报</t>
  </si>
  <si>
    <t>纺织世界</t>
  </si>
  <si>
    <t>纺织新闻</t>
  </si>
  <si>
    <t>烽烟</t>
  </si>
  <si>
    <t>俯瞰</t>
  </si>
  <si>
    <t>妇女（上海1938）</t>
  </si>
  <si>
    <t>妇女（上海1945）</t>
  </si>
  <si>
    <t>妇女生活（上海1932）</t>
  </si>
  <si>
    <t>7021526</t>
  </si>
  <si>
    <t>金大青年</t>
  </si>
  <si>
    <t>成都金陵大学青年会</t>
  </si>
  <si>
    <t>7012955</t>
  </si>
  <si>
    <t>感化月刊</t>
  </si>
  <si>
    <t>国民政府军事委员会委员长</t>
  </si>
  <si>
    <t>7037232</t>
  </si>
  <si>
    <t>新认识</t>
  </si>
  <si>
    <t>新认识社</t>
  </si>
  <si>
    <t>7032873</t>
  </si>
  <si>
    <t>太平洋杂志</t>
  </si>
  <si>
    <t>太平洋出版社</t>
  </si>
  <si>
    <t>7040876</t>
  </si>
  <si>
    <t>真光</t>
  </si>
  <si>
    <t>真光周刊社</t>
  </si>
  <si>
    <t>7027863</t>
  </si>
  <si>
    <t>清华周刊</t>
  </si>
  <si>
    <t>国立清华大学周刊社</t>
  </si>
  <si>
    <t>7041182</t>
  </si>
  <si>
    <t>之江校刊</t>
  </si>
  <si>
    <t>之江大学秘书处</t>
  </si>
  <si>
    <t>7034129</t>
  </si>
  <si>
    <t>皖政导报</t>
  </si>
  <si>
    <t>安徽省政府秘书处编译室</t>
  </si>
  <si>
    <t>合肥(安徽)</t>
  </si>
  <si>
    <t>7030907</t>
  </si>
  <si>
    <t>时代思潮月刊</t>
  </si>
  <si>
    <t>时代思潮社</t>
  </si>
  <si>
    <t>7011816</t>
  </si>
  <si>
    <t>风行杂志</t>
  </si>
  <si>
    <t>风行杂志社</t>
  </si>
  <si>
    <t>7027078</t>
  </si>
  <si>
    <t>齐鲁学报</t>
  </si>
  <si>
    <t>齐鲁大学国学研究所学报编辑委员会</t>
  </si>
  <si>
    <t>7037658</t>
  </si>
  <si>
    <t>星火</t>
  </si>
  <si>
    <t>星火文艺社</t>
  </si>
  <si>
    <t>7034814</t>
  </si>
  <si>
    <t>文摘月报</t>
  </si>
  <si>
    <t>文摘月报社</t>
  </si>
  <si>
    <t>7045763</t>
  </si>
  <si>
    <t>自强杂志</t>
  </si>
  <si>
    <t>自强杂志社</t>
  </si>
  <si>
    <t>7007426</t>
  </si>
  <si>
    <t>北平周报</t>
  </si>
  <si>
    <t>该校第一院</t>
  </si>
  <si>
    <t>7013555</t>
  </si>
  <si>
    <t>工业月刊</t>
  </si>
  <si>
    <t>《工业月刊》杂志社</t>
  </si>
  <si>
    <t>7045871</t>
  </si>
  <si>
    <t>学生（西安）</t>
  </si>
  <si>
    <t>学生（上海）</t>
  </si>
  <si>
    <t>学生呼声（西安）</t>
  </si>
  <si>
    <t>学生呼声（上海）</t>
  </si>
  <si>
    <t>学生会会报</t>
  </si>
  <si>
    <t>学生论坛</t>
  </si>
  <si>
    <t>学生生活（南京）</t>
  </si>
  <si>
    <t>学生生活（上海1940）</t>
  </si>
  <si>
    <t>学生生活（上海1937）</t>
  </si>
  <si>
    <t>学生时代</t>
  </si>
  <si>
    <t>学生世界</t>
  </si>
  <si>
    <t>学生文艺丛刊汇编</t>
  </si>
  <si>
    <t>学生邮刊</t>
  </si>
  <si>
    <t>学生与国家</t>
  </si>
  <si>
    <t>学生之友（重庆）</t>
  </si>
  <si>
    <t>学生之友（绍兴）</t>
  </si>
  <si>
    <t>学生周刊（上海）</t>
  </si>
  <si>
    <t>学生周刊（南京）</t>
  </si>
  <si>
    <t>学声</t>
  </si>
  <si>
    <t>学术季刊:文哲号</t>
  </si>
  <si>
    <t>学术界（上海）</t>
  </si>
  <si>
    <t>学术界（东京）</t>
  </si>
  <si>
    <t>学术研究</t>
  </si>
  <si>
    <t>学术与教育杂志</t>
  </si>
  <si>
    <t>学徒之友</t>
  </si>
  <si>
    <t>学文月刊</t>
  </si>
  <si>
    <t>学校春秋</t>
  </si>
  <si>
    <t>学校家庭通信</t>
  </si>
  <si>
    <t>学校评论</t>
  </si>
  <si>
    <t>学校生活（上海）</t>
  </si>
  <si>
    <t>学校生活（杭州）</t>
  </si>
  <si>
    <t>学校新闻</t>
  </si>
  <si>
    <t>7037239</t>
  </si>
  <si>
    <t>新少年</t>
  </si>
  <si>
    <t>7032546</t>
  </si>
  <si>
    <t>四十年代</t>
  </si>
  <si>
    <t>四十年代杂志社</t>
  </si>
  <si>
    <t>7014849</t>
  </si>
  <si>
    <t>国防周刊</t>
  </si>
  <si>
    <t>《国防周刊》社</t>
  </si>
  <si>
    <t>7035627</t>
  </si>
  <si>
    <t>西南评论</t>
  </si>
  <si>
    <t>《西南评论》杂志社</t>
  </si>
  <si>
    <t>7025908</t>
  </si>
  <si>
    <t>南光月刊</t>
  </si>
  <si>
    <t>南光月刊社</t>
  </si>
  <si>
    <t>国立暨南大学广州同学会</t>
  </si>
  <si>
    <t>7038161</t>
  </si>
  <si>
    <t>亚洲学术杂志</t>
  </si>
  <si>
    <t>亞洲學術研究會</t>
  </si>
  <si>
    <t>7036328</t>
  </si>
  <si>
    <t>相辉校闻</t>
  </si>
  <si>
    <t>7026820</t>
  </si>
  <si>
    <t>暖流半月刊</t>
  </si>
  <si>
    <t>7022312</t>
  </si>
  <si>
    <t>觉音</t>
  </si>
  <si>
    <t>觉音社</t>
  </si>
  <si>
    <t>7030932</t>
  </si>
  <si>
    <t>时浪月刊</t>
  </si>
  <si>
    <t>时浪月刊社</t>
  </si>
  <si>
    <t>7045062</t>
  </si>
  <si>
    <t>中央党务月刊</t>
  </si>
  <si>
    <t>中國國民黨中央執行委員會秘書處</t>
  </si>
  <si>
    <t>7030421</t>
  </si>
  <si>
    <t>生力</t>
  </si>
  <si>
    <t>生力杂志社</t>
  </si>
  <si>
    <t>7015291</t>
  </si>
  <si>
    <t>国立中央大学半月刊</t>
  </si>
  <si>
    <t>7033501</t>
  </si>
  <si>
    <t>铁血</t>
  </si>
  <si>
    <t>铁血出版社</t>
  </si>
  <si>
    <t>7018412</t>
  </si>
  <si>
    <t>华侨月刊</t>
  </si>
  <si>
    <t>该会</t>
  </si>
  <si>
    <t>7037260</t>
  </si>
  <si>
    <t>新生周刊</t>
  </si>
  <si>
    <t>新生周刊社</t>
  </si>
  <si>
    <t>7038639</t>
  </si>
  <si>
    <t>业余</t>
  </si>
  <si>
    <t>福建省银行总管理处  金融研究室</t>
  </si>
  <si>
    <t>7016238</t>
  </si>
  <si>
    <t>国文月刊</t>
  </si>
  <si>
    <t>国文月刊社</t>
  </si>
  <si>
    <t>7031618</t>
  </si>
  <si>
    <t>世界周报</t>
  </si>
  <si>
    <t>时事通信社</t>
  </si>
  <si>
    <t>7040954</t>
  </si>
  <si>
    <t>震宗报月刊</t>
  </si>
  <si>
    <t>震宗报馆</t>
  </si>
  <si>
    <t>7036811</t>
  </si>
  <si>
    <t>心声</t>
  </si>
  <si>
    <t>《心声》杂志社</t>
  </si>
  <si>
    <t>7008811</t>
  </si>
  <si>
    <t>大道</t>
  </si>
  <si>
    <t>大道月刊社</t>
  </si>
  <si>
    <t>7034475</t>
  </si>
  <si>
    <t>文化论衡</t>
  </si>
  <si>
    <t>上海杂志公司</t>
  </si>
  <si>
    <t>7009413</t>
  </si>
  <si>
    <t>当代杂志</t>
  </si>
  <si>
    <t>当代杂志社</t>
  </si>
  <si>
    <t>7039544</t>
  </si>
  <si>
    <t>永生周刊</t>
  </si>
  <si>
    <t>上海生活书店</t>
  </si>
  <si>
    <t>7036184</t>
  </si>
  <si>
    <t>现代学生</t>
  </si>
  <si>
    <t>7036918</t>
  </si>
  <si>
    <t>新工人</t>
  </si>
  <si>
    <t>新工人月刊社</t>
  </si>
  <si>
    <t>7035363</t>
  </si>
  <si>
    <t>西北风</t>
  </si>
  <si>
    <t>西北风社</t>
  </si>
  <si>
    <t>艺文杂志（上海1945）</t>
  </si>
  <si>
    <t>艺星</t>
  </si>
  <si>
    <t>艺苑朝华</t>
  </si>
  <si>
    <t>艺钟</t>
  </si>
  <si>
    <t>译丛</t>
  </si>
  <si>
    <t>译丛:英文报章杂志的综合译刊</t>
  </si>
  <si>
    <t>译刊（上海）</t>
  </si>
  <si>
    <t>译刊（安徽）</t>
  </si>
  <si>
    <t>译林月刊</t>
  </si>
  <si>
    <t>译意风</t>
  </si>
  <si>
    <t>译作</t>
  </si>
  <si>
    <t>译作文丛:谷音</t>
  </si>
  <si>
    <t>翼道丛刊</t>
  </si>
  <si>
    <t>翼社</t>
  </si>
  <si>
    <t>喑铎</t>
  </si>
  <si>
    <t>银都</t>
  </si>
  <si>
    <t>银光</t>
  </si>
  <si>
    <t>银海</t>
  </si>
  <si>
    <t>银行实务</t>
  </si>
  <si>
    <t>银行实务月报</t>
  </si>
  <si>
    <t>银花集</t>
  </si>
  <si>
    <t>银画</t>
  </si>
  <si>
    <t>银銮殿</t>
  </si>
  <si>
    <t>银幕</t>
  </si>
  <si>
    <t>银幕周报</t>
  </si>
  <si>
    <t>银色</t>
  </si>
  <si>
    <t>银坛名歌</t>
  </si>
  <si>
    <t>银舞周刊</t>
  </si>
  <si>
    <t>银讯</t>
  </si>
  <si>
    <t>银影（上海1939）</t>
  </si>
  <si>
    <t>银影（上海1949）</t>
  </si>
  <si>
    <t>鄞县县政</t>
  </si>
  <si>
    <t>鄞县县政半月刊</t>
  </si>
  <si>
    <t>莺花杂志</t>
  </si>
  <si>
    <t>婴宁月刊</t>
  </si>
  <si>
    <t>嘤鸣</t>
  </si>
  <si>
    <t>嘤鸣杂志</t>
  </si>
  <si>
    <t>嘤声月刊</t>
  </si>
  <si>
    <t>营造</t>
  </si>
  <si>
    <t>营造旬刊</t>
  </si>
  <si>
    <t>影画</t>
  </si>
  <si>
    <t>影剧（上海1946）</t>
  </si>
  <si>
    <t>影剧（上海1948）</t>
  </si>
  <si>
    <t>影剧（上海1943）</t>
  </si>
  <si>
    <t>影剧丛刊</t>
  </si>
  <si>
    <t>影剧界</t>
  </si>
  <si>
    <t>影剧人</t>
  </si>
  <si>
    <t>影剧天地</t>
  </si>
  <si>
    <t>影剧新地</t>
  </si>
  <si>
    <t>影剧杂志</t>
  </si>
  <si>
    <t>影剧周刊</t>
  </si>
  <si>
    <t>影迷俱乐部</t>
  </si>
  <si>
    <t>影迷世界</t>
  </si>
  <si>
    <t>影迷周报（上海1934）</t>
  </si>
  <si>
    <t>影迷周报（上海1940）</t>
  </si>
  <si>
    <t>影舞日报周刊</t>
  </si>
  <si>
    <t>影舞新闻</t>
  </si>
  <si>
    <t>影舞周报</t>
  </si>
  <si>
    <t>影戏春秋</t>
  </si>
  <si>
    <t>影戏生活</t>
  </si>
  <si>
    <t>影戏世界</t>
  </si>
  <si>
    <t>影戏杂志</t>
  </si>
  <si>
    <t>影星专集</t>
  </si>
  <si>
    <t>影讯</t>
  </si>
  <si>
    <t>影讯特辑</t>
  </si>
  <si>
    <t>影与戏</t>
  </si>
  <si>
    <t>余光</t>
  </si>
  <si>
    <t>余杭教育旬刊</t>
  </si>
  <si>
    <t>渔况</t>
  </si>
  <si>
    <t>舆论报</t>
  </si>
  <si>
    <t>舆论周报</t>
  </si>
  <si>
    <t>豫言</t>
  </si>
  <si>
    <t>鸳湖杂志</t>
  </si>
  <si>
    <t>远东杂志</t>
  </si>
  <si>
    <t>愿望</t>
  </si>
  <si>
    <t>杂粮市声</t>
  </si>
  <si>
    <t>杂文丛刊</t>
  </si>
  <si>
    <t>战地（上海）</t>
  </si>
  <si>
    <t>战地（汉口）</t>
  </si>
  <si>
    <t>战地（金华）</t>
  </si>
  <si>
    <t>战地半月</t>
  </si>
  <si>
    <t>战地摄影</t>
  </si>
  <si>
    <t>战地通信</t>
  </si>
  <si>
    <t>战地通讯</t>
  </si>
  <si>
    <t>战地钟声</t>
  </si>
  <si>
    <t>战干</t>
  </si>
  <si>
    <t>晨报六周纪念增刊</t>
  </si>
  <si>
    <t>7033287</t>
  </si>
  <si>
    <t>天津特别市公署公处用汇刊</t>
  </si>
  <si>
    <t>7008738</t>
  </si>
  <si>
    <t>春秋</t>
  </si>
  <si>
    <t>7014267</t>
  </si>
  <si>
    <t>广东政治</t>
  </si>
  <si>
    <t>广东政治月刊社</t>
  </si>
  <si>
    <t>7009374</t>
  </si>
  <si>
    <t>数学杂志（南通）</t>
  </si>
  <si>
    <t>数学杂志（上海）</t>
  </si>
  <si>
    <t>双十半月刊</t>
  </si>
  <si>
    <t>双十月刊</t>
  </si>
  <si>
    <t>双星</t>
  </si>
  <si>
    <t>说部精英甲子花</t>
  </si>
  <si>
    <t>说话</t>
  </si>
  <si>
    <t>说书杂志</t>
  </si>
  <si>
    <t>私立岭南大学校报</t>
  </si>
  <si>
    <t>苏北</t>
  </si>
  <si>
    <t>苏铎</t>
  </si>
  <si>
    <t>苏衡</t>
  </si>
  <si>
    <t>苏联论坛</t>
  </si>
  <si>
    <t>苏农</t>
  </si>
  <si>
    <t>苏农通讯</t>
  </si>
  <si>
    <t>苏社特刊</t>
  </si>
  <si>
    <t>苏声月刊</t>
  </si>
  <si>
    <t>苏州国医医院院刊</t>
  </si>
  <si>
    <t>苏州国医杂志</t>
  </si>
  <si>
    <t>苏州觉社年刊</t>
  </si>
  <si>
    <t>苏州觉社特刊</t>
  </si>
  <si>
    <t>苏州女子师范学校校刊</t>
  </si>
  <si>
    <t>苏州女子中学月刊</t>
  </si>
  <si>
    <t>苏州邮刊</t>
  </si>
  <si>
    <t>绥靖导报</t>
  </si>
  <si>
    <t>绥农</t>
  </si>
  <si>
    <t>镇丹金溧扬联合月刊</t>
  </si>
  <si>
    <t>镇属五县旅沪同乡会成立纪念刊</t>
  </si>
  <si>
    <t>征信日报</t>
  </si>
  <si>
    <t>征信所报</t>
  </si>
  <si>
    <t>征信新闻（汉口）</t>
  </si>
  <si>
    <t>征信新闻（南京）</t>
  </si>
  <si>
    <t>征信新闻（上海）</t>
  </si>
  <si>
    <t>征信新闻（重庆）</t>
  </si>
  <si>
    <t>证交</t>
  </si>
  <si>
    <t>职妇</t>
  </si>
  <si>
    <t>职业生活</t>
  </si>
  <si>
    <t>质文</t>
  </si>
  <si>
    <t>中华基督教卫理公会通讯</t>
  </si>
  <si>
    <t>中山大学图书馆周刊</t>
  </si>
  <si>
    <t>钟灵中学季刊</t>
  </si>
  <si>
    <t>钟声</t>
  </si>
  <si>
    <t>种植与畜牧</t>
  </si>
  <si>
    <t>诸暨教育</t>
  </si>
  <si>
    <t>诸暨教育月刊</t>
  </si>
  <si>
    <t>诸圣堂月刊</t>
  </si>
  <si>
    <t>综合半月刊</t>
  </si>
  <si>
    <t>综艺:美术戏剧电影音乐半月刊</t>
  </si>
  <si>
    <t>总汇报每旬增刊</t>
  </si>
  <si>
    <t>总理奉安纪念特刊</t>
  </si>
  <si>
    <t>槜李</t>
  </si>
  <si>
    <t>报告（上海1937）</t>
  </si>
  <si>
    <t>报告（上海1949）</t>
  </si>
  <si>
    <t>报工</t>
  </si>
  <si>
    <t>报学月刊</t>
  </si>
  <si>
    <t>报展</t>
  </si>
  <si>
    <t>博爱</t>
  </si>
  <si>
    <t>博艺团刊</t>
  </si>
  <si>
    <t>财训</t>
  </si>
  <si>
    <t>财政部国定税则委员会经济统计丛刊</t>
  </si>
  <si>
    <t>财政经济杂志</t>
  </si>
  <si>
    <t>财政统计通讯</t>
  </si>
  <si>
    <t>财政旬刊（汉口）</t>
  </si>
  <si>
    <t>财政旬刊（济南）</t>
  </si>
  <si>
    <t>残日周刊</t>
  </si>
  <si>
    <t>草堂</t>
  </si>
  <si>
    <t>草野</t>
  </si>
  <si>
    <t>测验</t>
  </si>
  <si>
    <t>茶报</t>
  </si>
  <si>
    <t>茶话:美丽</t>
  </si>
  <si>
    <t>茶声半月刊</t>
  </si>
  <si>
    <t>茶讯</t>
  </si>
  <si>
    <t>茶叶研究</t>
  </si>
  <si>
    <t>产业界</t>
  </si>
  <si>
    <t>常州旅沪同乡会会讯</t>
  </si>
  <si>
    <t>朝气</t>
  </si>
  <si>
    <t>晨报副刊:国际</t>
  </si>
  <si>
    <t>晨报副刊:国立北京法政大学沪案特刊</t>
  </si>
  <si>
    <t>晨报副刊:家庭</t>
  </si>
  <si>
    <t>晨报副刊:剧刊</t>
  </si>
  <si>
    <t>晨报副刊:社会</t>
  </si>
  <si>
    <t>晨报副刊:诗刊</t>
  </si>
  <si>
    <t>晨报副刊:文学旬刊</t>
  </si>
  <si>
    <t>晨报副刊:新少年旬刊</t>
  </si>
  <si>
    <t>晨报副刊:艺林旬刊</t>
  </si>
  <si>
    <t>晨报经济界创刊纪念号</t>
  </si>
  <si>
    <t>晨报六周年增刊</t>
  </si>
  <si>
    <t>晨报七周年增刊</t>
  </si>
  <si>
    <t>晨报五周年纪念增刊</t>
  </si>
  <si>
    <t>晨风（上海1933）</t>
  </si>
  <si>
    <t>晨风（上海1939）</t>
  </si>
  <si>
    <t>晨光（北京）</t>
  </si>
  <si>
    <t>晨光（杭州）</t>
  </si>
  <si>
    <t>晨光（宁波）</t>
  </si>
  <si>
    <t>晨光（上海）</t>
  </si>
  <si>
    <t>晨光季刊</t>
  </si>
  <si>
    <t>晨星报</t>
  </si>
  <si>
    <t>晨友团讯</t>
  </si>
  <si>
    <t>晨钟特刊</t>
  </si>
  <si>
    <t>崇德公报</t>
  </si>
  <si>
    <t>崇德年刊</t>
  </si>
  <si>
    <t>崇德医药月刊</t>
  </si>
  <si>
    <t>崇俭</t>
  </si>
  <si>
    <t>崇明旅沪学生会杂志</t>
  </si>
  <si>
    <t>微笑：循环美术特刊</t>
  </si>
  <si>
    <t>卫生报</t>
  </si>
  <si>
    <t>卫生教育</t>
  </si>
  <si>
    <t>卫生月刊（哈尔滨）</t>
  </si>
  <si>
    <t>卫生月刊（北平1928）</t>
  </si>
  <si>
    <t>卫生月刊（上海）</t>
  </si>
  <si>
    <t>卫生月刊（北平1934）</t>
  </si>
  <si>
    <t>无线电半月刊</t>
  </si>
  <si>
    <t>吴江</t>
  </si>
  <si>
    <t>舞伴</t>
  </si>
  <si>
    <t>舞场特写</t>
  </si>
  <si>
    <t>舞风</t>
  </si>
  <si>
    <t>舞国</t>
  </si>
  <si>
    <t>舞声电</t>
  </si>
  <si>
    <t>舞台艺术（上海）</t>
  </si>
  <si>
    <t>舞台艺术（济南）</t>
  </si>
  <si>
    <t>舞台银幕</t>
  </si>
  <si>
    <t>舞台与银幕</t>
  </si>
  <si>
    <t>舞影</t>
  </si>
  <si>
    <t>锡报:二十四年双十画册</t>
  </si>
  <si>
    <t>锡声</t>
  </si>
  <si>
    <t>锡秀</t>
  </si>
  <si>
    <t>戏（上海1933）</t>
  </si>
  <si>
    <t>戏（上海1938）</t>
  </si>
  <si>
    <t>戏报（苏州）</t>
  </si>
  <si>
    <t>戏报（上海）</t>
  </si>
  <si>
    <t>戏海</t>
  </si>
  <si>
    <t>戏剧（广州）</t>
  </si>
  <si>
    <t>戏剧（北京）</t>
  </si>
  <si>
    <t>戏剧（上海）</t>
  </si>
  <si>
    <t>戏剧半月刊</t>
  </si>
  <si>
    <t>戏剧春秋（桂林）</t>
  </si>
  <si>
    <t>戏剧春秋（上海）</t>
  </si>
  <si>
    <t>戏剧丛报</t>
  </si>
  <si>
    <t>戏剧电影</t>
  </si>
  <si>
    <t>戏剧年鉴</t>
  </si>
  <si>
    <t>戏剧时代（上海）</t>
  </si>
  <si>
    <t>戏剧时代（重庆）</t>
  </si>
  <si>
    <t>戏剧与文学（广州）</t>
  </si>
  <si>
    <t>戏剧与文学（上海）</t>
  </si>
  <si>
    <t>戏剧与文艺</t>
  </si>
  <si>
    <t>戏剧与音乐</t>
  </si>
  <si>
    <t>戏剧月刊</t>
  </si>
  <si>
    <t>戏剧周报</t>
  </si>
  <si>
    <t>戏剧周讯</t>
  </si>
  <si>
    <t>戏迷传</t>
  </si>
  <si>
    <t>戏曲月辑</t>
  </si>
  <si>
    <t>戏世界月刊</t>
  </si>
  <si>
    <t>戏学指南</t>
  </si>
  <si>
    <t>戏言</t>
  </si>
  <si>
    <t>戏杂志</t>
  </si>
  <si>
    <t>戏周刊</t>
  </si>
  <si>
    <t>县训</t>
  </si>
  <si>
    <t>线路</t>
  </si>
  <si>
    <t>宪兵杂志</t>
  </si>
  <si>
    <t>宪法新闻</t>
  </si>
  <si>
    <t>宪政</t>
  </si>
  <si>
    <t>宪政半月刊</t>
  </si>
  <si>
    <t>销魂语</t>
  </si>
  <si>
    <t>潇湘涟漪</t>
  </si>
  <si>
    <t>校讯</t>
  </si>
  <si>
    <t>写作与阅读</t>
  </si>
  <si>
    <t>新声无线电</t>
  </si>
  <si>
    <t>兴亚青年</t>
  </si>
  <si>
    <t>兴亚月报</t>
  </si>
  <si>
    <t>兴业邮乘</t>
  </si>
  <si>
    <t>兴业杂志</t>
  </si>
  <si>
    <t>兴中校友</t>
  </si>
  <si>
    <t>学报：文艺月刊</t>
  </si>
  <si>
    <t>学粹</t>
  </si>
  <si>
    <t>学灯</t>
  </si>
  <si>
    <t>学海（南京）</t>
  </si>
  <si>
    <t>学海（香港）</t>
  </si>
  <si>
    <t>学海（上海）</t>
  </si>
  <si>
    <t>学建通讯</t>
  </si>
  <si>
    <t>学蠡</t>
  </si>
  <si>
    <t>学林（上海）</t>
  </si>
  <si>
    <t>学林（北京）</t>
  </si>
  <si>
    <t>学林（东京）</t>
  </si>
  <si>
    <t>学僧天地</t>
  </si>
  <si>
    <t>学生（南京）</t>
  </si>
  <si>
    <t>行政院行政效率研究会</t>
  </si>
  <si>
    <t>7015310</t>
  </si>
  <si>
    <t>国立中央研究地科学研究所集刊</t>
  </si>
  <si>
    <t>7023807</t>
  </si>
  <si>
    <t>理论与现实丛刊</t>
  </si>
  <si>
    <t>徐伯昕(发行人)</t>
  </si>
  <si>
    <t>7029296</t>
  </si>
  <si>
    <t>陕行汇刊</t>
  </si>
  <si>
    <t>陕西省银行经济研究室</t>
  </si>
  <si>
    <t>7037735</t>
  </si>
  <si>
    <t>醒钟月刊</t>
  </si>
  <si>
    <t>7026054</t>
  </si>
  <si>
    <t>南京市特别市政公报编补</t>
  </si>
  <si>
    <t>南京特别市市政府秘书处出版股</t>
  </si>
  <si>
    <t>南京特别市市政府秘书处编译股</t>
  </si>
  <si>
    <t>7012249</t>
  </si>
  <si>
    <t>复旦大学政治学报</t>
  </si>
  <si>
    <t>上海复旦政治系同学会出版部</t>
  </si>
  <si>
    <t>7030224</t>
  </si>
  <si>
    <t>申报周刊</t>
  </si>
  <si>
    <t>7027317</t>
  </si>
  <si>
    <t>前进</t>
  </si>
  <si>
    <t>《前进》编辑部</t>
  </si>
  <si>
    <t>7043236</t>
  </si>
  <si>
    <t>中国天下</t>
  </si>
  <si>
    <t>7033279</t>
  </si>
  <si>
    <t>天津市政府公告</t>
  </si>
  <si>
    <t>7014324</t>
  </si>
  <si>
    <t>广西官报</t>
  </si>
  <si>
    <t>学新</t>
  </si>
  <si>
    <t>学谊</t>
  </si>
  <si>
    <t>学谊丛刊</t>
  </si>
  <si>
    <t>学友月刊</t>
  </si>
  <si>
    <t>学余月刊</t>
  </si>
  <si>
    <t>学余周刊</t>
  </si>
  <si>
    <t>学与思</t>
  </si>
  <si>
    <t>学苑</t>
  </si>
  <si>
    <t>鸭绿江</t>
  </si>
  <si>
    <t>牙医月刊</t>
  </si>
  <si>
    <t>严华周璇婚变特刊</t>
  </si>
  <si>
    <t>严中校刊</t>
  </si>
  <si>
    <t>严中学生</t>
  </si>
  <si>
    <t>燕大年刊</t>
  </si>
  <si>
    <t>燕大农讯</t>
  </si>
  <si>
    <t>燕大农讯农产展览会特刊</t>
  </si>
  <si>
    <t>燕大旬刊</t>
  </si>
  <si>
    <t>燕风</t>
  </si>
  <si>
    <t>燕京水星</t>
  </si>
  <si>
    <t>燕京文学</t>
  </si>
  <si>
    <t>燕京新闻</t>
  </si>
  <si>
    <t>燕京学报专号</t>
  </si>
  <si>
    <t>养蜂月报</t>
  </si>
  <si>
    <t>养蜂之研究</t>
  </si>
  <si>
    <t>药声</t>
  </si>
  <si>
    <t>药识</t>
  </si>
  <si>
    <t>药学生活</t>
  </si>
  <si>
    <t>药讯</t>
  </si>
  <si>
    <t>医报</t>
  </si>
  <si>
    <t>医潮月刊</t>
  </si>
  <si>
    <t>医铎（福州）</t>
  </si>
  <si>
    <t>医铎（马来西亚）</t>
  </si>
  <si>
    <t>医光</t>
  </si>
  <si>
    <t>医界春秋汇选</t>
  </si>
  <si>
    <t>医进</t>
  </si>
  <si>
    <t>医史杂志</t>
  </si>
  <si>
    <t>医事公论</t>
  </si>
  <si>
    <t>医事汇刊</t>
  </si>
  <si>
    <t>医事通讯</t>
  </si>
  <si>
    <t>医文摘要</t>
  </si>
  <si>
    <t>医学</t>
  </si>
  <si>
    <t>医学及文化：德华月刊</t>
  </si>
  <si>
    <t>医学门径语</t>
  </si>
  <si>
    <t>医学世界（上海1932）</t>
  </si>
  <si>
    <t>医学世界（上海1908）</t>
  </si>
  <si>
    <t>医学新报</t>
  </si>
  <si>
    <t>医学新声</t>
  </si>
  <si>
    <t>医学与药学</t>
  </si>
  <si>
    <t>医学杂志</t>
  </si>
  <si>
    <t>医讯</t>
  </si>
  <si>
    <t>医药改进月刊</t>
  </si>
  <si>
    <t>医药顾问</t>
  </si>
  <si>
    <t>医药广播</t>
  </si>
  <si>
    <t>医药年刊</t>
  </si>
  <si>
    <t>医药情报</t>
  </si>
  <si>
    <t>医药卫生月刊</t>
  </si>
  <si>
    <t>医药新报</t>
  </si>
  <si>
    <t>医药新闻</t>
  </si>
  <si>
    <t>医药新星</t>
  </si>
  <si>
    <t>医药月刊（上海）</t>
  </si>
  <si>
    <t>医药月刊（新加坡）</t>
  </si>
  <si>
    <t>医药杂志（上海）</t>
  </si>
  <si>
    <t>医药杂志（杭州）</t>
  </si>
  <si>
    <t>医药之声</t>
  </si>
  <si>
    <t>医药指导录</t>
  </si>
  <si>
    <t>黟山青年奋斗特刊</t>
  </si>
  <si>
    <t>仪文</t>
  </si>
  <si>
    <t>遗族校刊</t>
  </si>
  <si>
    <t>亿中通讯</t>
  </si>
  <si>
    <t>艺兵丛刊</t>
  </si>
  <si>
    <t>艺府</t>
  </si>
  <si>
    <t>艺彀</t>
  </si>
  <si>
    <t>艺观</t>
  </si>
  <si>
    <t>艺光邮报</t>
  </si>
  <si>
    <t>艺海周刊</t>
  </si>
  <si>
    <t>艺花</t>
  </si>
  <si>
    <t>艺华</t>
  </si>
  <si>
    <t>艺浪</t>
  </si>
  <si>
    <t>艺林月刊:游山专号</t>
  </si>
  <si>
    <t>艺术（上海1923）</t>
  </si>
  <si>
    <t>艺术（上海1930）</t>
  </si>
  <si>
    <t>艺术（上海1933）</t>
  </si>
  <si>
    <t>艺术风景线</t>
  </si>
  <si>
    <t>艺术建设</t>
  </si>
  <si>
    <t>艺术界周刊</t>
  </si>
  <si>
    <t>艺术论坛</t>
  </si>
  <si>
    <t>艺文杂志（上海1917）</t>
  </si>
  <si>
    <t>艺文杂志（北京）</t>
  </si>
  <si>
    <t>7031001</t>
  </si>
  <si>
    <t>时兆月报</t>
  </si>
  <si>
    <t>重庆时兆报馆</t>
  </si>
  <si>
    <t>7030896</t>
  </si>
  <si>
    <t>时代批判</t>
  </si>
  <si>
    <t>时代批判社</t>
  </si>
  <si>
    <t>7029120</t>
  </si>
  <si>
    <t>山西省政公报</t>
  </si>
  <si>
    <t>山西公报馆</t>
  </si>
  <si>
    <t>7015337</t>
  </si>
  <si>
    <t>国立中央研究院总报告</t>
  </si>
  <si>
    <t>7045118</t>
  </si>
  <si>
    <t>中央政治会议广州分会十六年份月刊合编</t>
  </si>
  <si>
    <t>7030962</t>
  </si>
  <si>
    <t>时时周报</t>
  </si>
  <si>
    <t>时时周报社</t>
  </si>
  <si>
    <t>7035861</t>
  </si>
  <si>
    <t>县政研究</t>
  </si>
  <si>
    <t>《县政研究》月刊社</t>
  </si>
  <si>
    <t>7020146</t>
  </si>
  <si>
    <t>建国季刊</t>
  </si>
  <si>
    <t>建国季刊社</t>
  </si>
  <si>
    <t>7033870</t>
  </si>
  <si>
    <t>团务通讯半月刊</t>
  </si>
  <si>
    <t>7041105</t>
  </si>
  <si>
    <t>政训月刊</t>
  </si>
  <si>
    <t>7045819</t>
  </si>
  <si>
    <t>自由导报</t>
  </si>
  <si>
    <t>7020437</t>
  </si>
  <si>
    <t>江汉思潮</t>
  </si>
  <si>
    <t>武漢江漢思潮社</t>
  </si>
  <si>
    <t>[漢口(湖北)</t>
  </si>
  <si>
    <t>7041173</t>
  </si>
  <si>
    <t>政治知识</t>
  </si>
  <si>
    <t>中国地方政治研究会</t>
  </si>
  <si>
    <t>7037458</t>
  </si>
  <si>
    <t>新学风</t>
  </si>
  <si>
    <t>安徽省政府教育厅</t>
  </si>
  <si>
    <t>安徽省政府教育厅秘书室</t>
  </si>
  <si>
    <t>安徽省</t>
  </si>
  <si>
    <t>7012810</t>
  </si>
  <si>
    <t>改进</t>
  </si>
  <si>
    <t>7017677</t>
  </si>
  <si>
    <t>红旗周报</t>
  </si>
  <si>
    <t>7013274</t>
  </si>
  <si>
    <t>革命评论</t>
  </si>
  <si>
    <t>《革命评论》社</t>
  </si>
  <si>
    <t>7009741</t>
  </si>
  <si>
    <t>地方行政</t>
  </si>
  <si>
    <t>地方行政月刊编辑委员会</t>
  </si>
  <si>
    <t>新京[长春]</t>
  </si>
  <si>
    <t>7041124</t>
  </si>
  <si>
    <t>政治季刊</t>
  </si>
  <si>
    <t>中央政治学校研究部</t>
  </si>
  <si>
    <t>7021324</t>
  </si>
  <si>
    <t>解放</t>
  </si>
  <si>
    <t>解放杂志编辑委员会</t>
  </si>
  <si>
    <t>7026090</t>
  </si>
  <si>
    <t>南京中央日报周刊</t>
  </si>
  <si>
    <t>南京新街口中央日报社</t>
  </si>
  <si>
    <t>7030662</t>
  </si>
  <si>
    <t>十月谈</t>
  </si>
  <si>
    <t>中国美术刊行社</t>
  </si>
  <si>
    <t>7045120</t>
  </si>
  <si>
    <t>中央周报</t>
  </si>
  <si>
    <t>《中央周报》编辑部</t>
  </si>
  <si>
    <t>7015356</t>
  </si>
  <si>
    <t>国民会议特刊</t>
  </si>
  <si>
    <t>中国国民党陕西省党务指导委员会</t>
  </si>
  <si>
    <t>7008172</t>
  </si>
  <si>
    <t>7031774</t>
  </si>
  <si>
    <t>寿险界</t>
  </si>
  <si>
    <t>中华人寿保险协进社编辑部</t>
  </si>
  <si>
    <t>7006759</t>
  </si>
  <si>
    <t>保险季刊</t>
  </si>
  <si>
    <t>中国保险学会出版</t>
  </si>
  <si>
    <t>7031773</t>
  </si>
  <si>
    <t>寿险季刊</t>
  </si>
  <si>
    <t>7020126</t>
  </si>
  <si>
    <t>简易人寿保险</t>
  </si>
  <si>
    <t>7006760</t>
  </si>
  <si>
    <t>保险界</t>
  </si>
  <si>
    <t>7006750</t>
  </si>
  <si>
    <t>保联</t>
  </si>
  <si>
    <t>上海市保险业业余联谊会出版委员会</t>
  </si>
  <si>
    <t>7039816</t>
  </si>
  <si>
    <t>舆论周刊</t>
  </si>
  <si>
    <t>舆论周刊社</t>
  </si>
  <si>
    <t>7017680</t>
  </si>
  <si>
    <t>红色中华</t>
  </si>
  <si>
    <t>中华苏维埃共和国临时中央政府机关报</t>
  </si>
  <si>
    <t>7010996</t>
  </si>
  <si>
    <t>读书生活</t>
  </si>
  <si>
    <t>7031577</t>
  </si>
  <si>
    <t>世界杂志精华</t>
  </si>
  <si>
    <t>世界文化出版社</t>
  </si>
  <si>
    <t>7033155</t>
  </si>
  <si>
    <t>天公报</t>
  </si>
  <si>
    <t>《天公报》编辑部</t>
  </si>
  <si>
    <t>7034525</t>
  </si>
  <si>
    <t>文教</t>
  </si>
  <si>
    <t>山东省文化教育委员会</t>
  </si>
  <si>
    <t>绥远财政季刊</t>
  </si>
  <si>
    <t>绥远农村周刊</t>
  </si>
  <si>
    <t>绥远月刊</t>
  </si>
  <si>
    <t>台电励进月刊</t>
  </si>
  <si>
    <t>台碱生活</t>
  </si>
  <si>
    <t>台林</t>
  </si>
  <si>
    <t>台旅月刊</t>
  </si>
  <si>
    <t>台湾茶业</t>
  </si>
  <si>
    <t>台湾工程界</t>
  </si>
  <si>
    <t>台湾公论</t>
  </si>
  <si>
    <t>台湾公营工矿业汇报</t>
  </si>
  <si>
    <t>台湾公营工矿业简报</t>
  </si>
  <si>
    <t>台湾教育</t>
  </si>
  <si>
    <t>台湾金融年报</t>
  </si>
  <si>
    <t>台湾经济月刊</t>
  </si>
  <si>
    <t>台湾警察</t>
  </si>
  <si>
    <t>台湾科学</t>
  </si>
  <si>
    <t>台湾贸易</t>
  </si>
  <si>
    <t>台湾农林</t>
  </si>
  <si>
    <t>台湾农林月刊</t>
  </si>
  <si>
    <t>台湾农林月刊·台湾农情月报</t>
  </si>
  <si>
    <t>台湾农业推广通讯</t>
  </si>
  <si>
    <t>台湾女性</t>
  </si>
  <si>
    <t>台湾人报半月刊</t>
  </si>
  <si>
    <t>台湾省博物馆季刊</t>
  </si>
  <si>
    <t>台湾省海洋研究所研究集刊</t>
  </si>
  <si>
    <t>台湾省立工学院院刊</t>
  </si>
  <si>
    <t>台湾省立农学院院刊</t>
  </si>
  <si>
    <t>台湾省立师范学院院刊</t>
  </si>
  <si>
    <t>台湾省林业试验所通讯</t>
  </si>
  <si>
    <t>台湾省农业试验所汇报</t>
  </si>
  <si>
    <t>台湾省气象局月报</t>
  </si>
  <si>
    <t>台湾省统计要览</t>
  </si>
  <si>
    <t>台湾诗报</t>
  </si>
  <si>
    <t>台湾糖业季刊</t>
  </si>
  <si>
    <t>台湾糖业统计</t>
  </si>
  <si>
    <t>台湾通讯</t>
  </si>
  <si>
    <t>台湾统计通讯</t>
  </si>
  <si>
    <t>台湾物价统计月报</t>
  </si>
  <si>
    <t>台湾新社会</t>
  </si>
  <si>
    <t>台湾新闻通讯</t>
  </si>
  <si>
    <t>台湾银行季刊</t>
  </si>
  <si>
    <t>台湾营造界</t>
  </si>
  <si>
    <t>台湾月刊（上海）</t>
  </si>
  <si>
    <t>台湾月刊（台北）</t>
  </si>
  <si>
    <t>台湾之声</t>
  </si>
  <si>
    <t>台纸通讯</t>
  </si>
  <si>
    <t>坛前</t>
  </si>
  <si>
    <t>昙华</t>
  </si>
  <si>
    <t>谈盐丛报</t>
  </si>
  <si>
    <t>涛声（上海1931）</t>
  </si>
  <si>
    <t>涛声（上海1937）</t>
  </si>
  <si>
    <t>体育新声</t>
  </si>
  <si>
    <t>体育与卫生</t>
  </si>
  <si>
    <t>体育周刊</t>
  </si>
  <si>
    <t>铁道（上海1931）</t>
  </si>
  <si>
    <t>铁道（上海1912）</t>
  </si>
  <si>
    <t>铁路公报:津浦线</t>
  </si>
  <si>
    <t>铁路月刊:北宁线</t>
  </si>
  <si>
    <t>铁路月刊:津浦线</t>
  </si>
  <si>
    <t>铁樵医药事务所三周纪念特刊</t>
  </si>
  <si>
    <t>通俗教育月刊</t>
  </si>
  <si>
    <t>图书馆学季刊</t>
  </si>
  <si>
    <t>图书季刊:英文本</t>
  </si>
  <si>
    <t>图书月刊（四川）</t>
  </si>
  <si>
    <t>图书月刊（台北）</t>
  </si>
  <si>
    <t>图书月刊（上海）</t>
  </si>
  <si>
    <t>图文:新型综合趣味图画周刊</t>
  </si>
  <si>
    <t>暾社学谭</t>
  </si>
  <si>
    <t>万国储蓄会号单</t>
  </si>
  <si>
    <t>万国储蓄会月报</t>
  </si>
  <si>
    <t>万奇月刊</t>
  </si>
  <si>
    <t>微波（重庆）</t>
  </si>
  <si>
    <t>微波（浙江）</t>
  </si>
  <si>
    <t>中国国际联盟同志会月刊</t>
  </si>
  <si>
    <t>7032712</t>
  </si>
  <si>
    <t>绥远政府公报</t>
  </si>
  <si>
    <t>绥远区政府秘书处</t>
  </si>
  <si>
    <t>归绥(内蒙古)</t>
  </si>
  <si>
    <t>7041924</t>
  </si>
  <si>
    <t>中国革命</t>
  </si>
  <si>
    <t>中国革命周刊社</t>
  </si>
  <si>
    <t>7025985</t>
  </si>
  <si>
    <t>南京国民政府外交部公报  第三辑</t>
  </si>
  <si>
    <t>南京国民政府外交部</t>
  </si>
  <si>
    <t>7024665</t>
  </si>
  <si>
    <t>鲁青善救旬刊</t>
  </si>
  <si>
    <t>行政院善后救济总署鲁青分署秘书室</t>
  </si>
  <si>
    <t>7017371</t>
  </si>
  <si>
    <t>河南省第十区行政周刊</t>
  </si>
  <si>
    <t>7041126</t>
  </si>
  <si>
    <t>政治建设</t>
  </si>
  <si>
    <t>中国政治建设学会</t>
  </si>
  <si>
    <t>7044532</t>
  </si>
  <si>
    <t>中山县县政汇刊</t>
  </si>
  <si>
    <t>中山县县政府</t>
  </si>
  <si>
    <t>7028363</t>
  </si>
  <si>
    <t>人民世纪</t>
  </si>
  <si>
    <t>人民世纪杂志社</t>
  </si>
  <si>
    <t>7040119</t>
  </si>
  <si>
    <t>越风半月刊</t>
  </si>
  <si>
    <t>7017884</t>
  </si>
  <si>
    <t>湖北省地方行政干部训练圑刊</t>
  </si>
  <si>
    <t>7025768</t>
  </si>
  <si>
    <t>内政消息</t>
  </si>
  <si>
    <t>内政部内政消息社</t>
  </si>
  <si>
    <t>7015335</t>
  </si>
  <si>
    <t>国立中央研究院院务月刊</t>
  </si>
  <si>
    <t>国立中央研究院总办事处</t>
  </si>
  <si>
    <t>7009542</t>
  </si>
  <si>
    <t>党务月刊</t>
  </si>
  <si>
    <t>中国国民党第四十六军特别党部筹备委员会</t>
  </si>
  <si>
    <t>7037547</t>
  </si>
  <si>
    <t>新中国</t>
  </si>
  <si>
    <t>新中国学社</t>
  </si>
  <si>
    <t>7038004</t>
  </si>
  <si>
    <t>学习</t>
  </si>
  <si>
    <t>《学习》杂志编辑部</t>
  </si>
  <si>
    <t>7022229</t>
  </si>
  <si>
    <t>九一八</t>
  </si>
  <si>
    <t>东北抗战建国协进会</t>
  </si>
  <si>
    <t>7036414</t>
  </si>
  <si>
    <t>向导</t>
  </si>
  <si>
    <t>7030964</t>
  </si>
  <si>
    <t>时事</t>
  </si>
  <si>
    <t>7030988</t>
  </si>
  <si>
    <t>时事一周</t>
  </si>
  <si>
    <t>中国周刊社</t>
  </si>
  <si>
    <t>7030161</t>
  </si>
  <si>
    <t>社会主义月刊</t>
  </si>
  <si>
    <t>社会主义学会</t>
  </si>
  <si>
    <t>7029677</t>
  </si>
  <si>
    <t>上海市公报</t>
  </si>
  <si>
    <t>上海市政厅</t>
  </si>
  <si>
    <t>7014606</t>
  </si>
  <si>
    <t>归纳</t>
  </si>
  <si>
    <t>《归纳》杂志社</t>
  </si>
  <si>
    <t>7040990</t>
  </si>
  <si>
    <t>正义</t>
  </si>
  <si>
    <t>正義週刊社</t>
  </si>
  <si>
    <t>7037703</t>
  </si>
  <si>
    <t>行政研究</t>
  </si>
  <si>
    <t>中外商业金融专报</t>
  </si>
  <si>
    <t>7021626</t>
  </si>
  <si>
    <t>金融专报</t>
  </si>
  <si>
    <t>四联总处秘书处</t>
  </si>
  <si>
    <t>7045628</t>
  </si>
  <si>
    <t>资本市场</t>
  </si>
  <si>
    <t>上海证券交易所调查研究处</t>
  </si>
  <si>
    <t>7021624</t>
  </si>
  <si>
    <t>金融周刊</t>
  </si>
  <si>
    <t>中中交农四银行联合办事总处</t>
  </si>
  <si>
    <t>7016944</t>
  </si>
  <si>
    <t>合川金融年报</t>
  </si>
  <si>
    <t>合川银行商业同业公会</t>
  </si>
  <si>
    <t>7040998</t>
  </si>
  <si>
    <t>证券市场</t>
  </si>
  <si>
    <t>《证券市场红周刊》编辑部</t>
  </si>
  <si>
    <t>7021574</t>
  </si>
  <si>
    <t>金融汇报</t>
  </si>
  <si>
    <t>7037578</t>
  </si>
  <si>
    <t>信托报刊</t>
  </si>
  <si>
    <t>信托季刊社</t>
  </si>
  <si>
    <t>7014221</t>
  </si>
  <si>
    <t>广东统计月报</t>
  </si>
  <si>
    <t>7021567</t>
  </si>
  <si>
    <t>金融导报</t>
  </si>
  <si>
    <t>7014550</t>
  </si>
  <si>
    <t>广州金融商情月刊</t>
  </si>
  <si>
    <t>广东省政府统计事务处</t>
  </si>
  <si>
    <t>7032359</t>
  </si>
  <si>
    <t>四川合作金融季刊</t>
  </si>
  <si>
    <t>四川省合作金库秘书室</t>
  </si>
  <si>
    <t>7032585</t>
  </si>
  <si>
    <t>苏俄评论</t>
  </si>
  <si>
    <t>苏俄评论社</t>
  </si>
  <si>
    <t>7035829</t>
  </si>
  <si>
    <t>先锋半月刊</t>
  </si>
  <si>
    <t>7029297</t>
  </si>
  <si>
    <t>陕政</t>
  </si>
  <si>
    <t>陕西省政府编译室</t>
  </si>
  <si>
    <t>7015211</t>
  </si>
  <si>
    <t>国立暨南大学校刊</t>
  </si>
  <si>
    <t>国立暨南大学</t>
  </si>
  <si>
    <t>7010792</t>
  </si>
  <si>
    <t>东风</t>
  </si>
  <si>
    <t>东风杂志编辑委员会</t>
  </si>
  <si>
    <t>7027953</t>
  </si>
  <si>
    <t>求真杂志</t>
  </si>
  <si>
    <t>求真杂志社</t>
  </si>
  <si>
    <t>求真杂志编辑委员会</t>
  </si>
  <si>
    <t>7031676</t>
  </si>
  <si>
    <t>市政月刊</t>
  </si>
  <si>
    <t>杭州市政府秘书处编</t>
  </si>
  <si>
    <t>7014044</t>
  </si>
  <si>
    <t>广东地政</t>
  </si>
  <si>
    <t>东省地政局</t>
  </si>
  <si>
    <t>广东省地政局广东地政编辑委员会</t>
  </si>
  <si>
    <t>7033276</t>
  </si>
  <si>
    <t>天津市社会局行政周刊</t>
  </si>
  <si>
    <t>《天津市社會局行政週刊》编辑部</t>
  </si>
  <si>
    <t>7013282</t>
  </si>
  <si>
    <t>革命文献丛刊</t>
  </si>
  <si>
    <t>中国国民党中央党史史料编纂委员会</t>
  </si>
  <si>
    <t>7028128</t>
  </si>
  <si>
    <t>铨叙公报</t>
  </si>
  <si>
    <t>7045833</t>
  </si>
  <si>
    <t>自由月刊</t>
  </si>
  <si>
    <t>自由书店</t>
  </si>
  <si>
    <t>7037528</t>
  </si>
  <si>
    <t>新政论</t>
  </si>
  <si>
    <t>7030973</t>
  </si>
  <si>
    <t>时事汇报</t>
  </si>
  <si>
    <t>时事新报馆</t>
  </si>
  <si>
    <t>7018225</t>
  </si>
  <si>
    <t>华北半月刊</t>
  </si>
  <si>
    <t>7016277</t>
  </si>
  <si>
    <t>国专月刊</t>
  </si>
  <si>
    <t>7041158</t>
  </si>
  <si>
    <t>政治学报</t>
  </si>
  <si>
    <t>国立清华大学政治学会</t>
  </si>
  <si>
    <t>7041093</t>
  </si>
  <si>
    <t>政问周刊</t>
  </si>
  <si>
    <t>南京政问周刊社</t>
  </si>
  <si>
    <t>7031671</t>
  </si>
  <si>
    <t>市政评论</t>
  </si>
  <si>
    <t>市政评论社</t>
  </si>
  <si>
    <t>7041151</t>
  </si>
  <si>
    <t>政治前线</t>
  </si>
  <si>
    <t>江西南康新南康路政治前线月刊社</t>
  </si>
  <si>
    <t>南康（江西）</t>
  </si>
  <si>
    <t>7025320</t>
  </si>
  <si>
    <t>民主</t>
  </si>
  <si>
    <t>民主杂志社</t>
  </si>
  <si>
    <t>7040966</t>
  </si>
  <si>
    <t>整建月刊</t>
  </si>
  <si>
    <t>海军整建月刊社</t>
  </si>
  <si>
    <t>常德(湖南)</t>
  </si>
  <si>
    <t>7025341</t>
  </si>
  <si>
    <t>民主政治</t>
  </si>
  <si>
    <t>民主政治社</t>
  </si>
  <si>
    <t>7013470</t>
  </si>
  <si>
    <t>工商学报</t>
  </si>
  <si>
    <t>7035836</t>
  </si>
  <si>
    <t>先驱</t>
  </si>
  <si>
    <t>北京人民出版社</t>
  </si>
  <si>
    <t>7041086</t>
  </si>
  <si>
    <t>政衡</t>
  </si>
  <si>
    <t>政衡杂志社</t>
  </si>
  <si>
    <t>农行月刊</t>
  </si>
  <si>
    <t>江苏省农民银行月刊编辑委员会</t>
  </si>
  <si>
    <t>7039243</t>
  </si>
  <si>
    <t>银行生活</t>
  </si>
  <si>
    <t>银行生活社</t>
  </si>
  <si>
    <t>孙洁人</t>
  </si>
  <si>
    <t>7012028</t>
  </si>
  <si>
    <t>福建省银行季刊</t>
  </si>
  <si>
    <t>福建省银行经济研究室</t>
  </si>
  <si>
    <t>7014190</t>
  </si>
  <si>
    <t>广东省银行月刊</t>
  </si>
  <si>
    <t>广东省银行秘书处</t>
  </si>
  <si>
    <t>7039254</t>
  </si>
  <si>
    <t>银行月刊</t>
  </si>
  <si>
    <t>中国人民银行总行</t>
  </si>
  <si>
    <t>7039244</t>
  </si>
  <si>
    <t>银行生活（特种现金保证办法专刊）</t>
  </si>
  <si>
    <t>7039256</t>
  </si>
  <si>
    <t>银行周报</t>
  </si>
  <si>
    <t>银行周报社</t>
  </si>
  <si>
    <t>7027344</t>
  </si>
  <si>
    <t>钱业月报</t>
  </si>
  <si>
    <t>上海钱业工会</t>
  </si>
  <si>
    <t>7039239</t>
  </si>
  <si>
    <t>银行季刊</t>
  </si>
  <si>
    <t>福建省银行银行季刊社</t>
  </si>
  <si>
    <t>7043810</t>
  </si>
  <si>
    <t>中国银行业务会计通信录</t>
  </si>
  <si>
    <t>7039242</t>
  </si>
  <si>
    <t>银行期刊</t>
  </si>
  <si>
    <t>7039247</t>
  </si>
  <si>
    <t>银行系刊</t>
  </si>
  <si>
    <t>国立复旦大学银行学会出版组</t>
  </si>
  <si>
    <t>7039245</t>
  </si>
  <si>
    <t>银行通讯</t>
  </si>
  <si>
    <t>银行通讯社</t>
  </si>
  <si>
    <t>7045113</t>
  </si>
  <si>
    <t>中央银行旬刊</t>
  </si>
  <si>
    <t>中央银行秘书处</t>
  </si>
  <si>
    <t>7045115</t>
  </si>
  <si>
    <t>中央银行月报</t>
  </si>
  <si>
    <t>7010870</t>
  </si>
  <si>
    <t>东三省官银号经济月刊</t>
  </si>
  <si>
    <t>东三省官银号经济月刊编辑处</t>
  </si>
  <si>
    <t>7029801</t>
  </si>
  <si>
    <t>上海证券交易所年报</t>
  </si>
  <si>
    <t>7045111</t>
  </si>
  <si>
    <t>中央银行旬报</t>
  </si>
  <si>
    <t>中央银行总裁室秘书处</t>
  </si>
  <si>
    <t>7039583</t>
  </si>
  <si>
    <t>邮政储金汇业事务年报</t>
  </si>
  <si>
    <t>7014189</t>
  </si>
  <si>
    <t>广东省银行季刊</t>
  </si>
  <si>
    <t>广东省银行经济研究室</t>
  </si>
  <si>
    <t>7008585</t>
  </si>
  <si>
    <t>储汇服务</t>
  </si>
  <si>
    <t>邮政储金汇业局经济研究室</t>
  </si>
  <si>
    <t>7014481</t>
  </si>
  <si>
    <t>广西银行行务通讯</t>
  </si>
  <si>
    <t>广西银行董事会总秘书室</t>
  </si>
  <si>
    <t>7028442</t>
  </si>
  <si>
    <t>人寿季刊</t>
  </si>
  <si>
    <t>7032853</t>
  </si>
  <si>
    <t>太安丰保险界</t>
  </si>
  <si>
    <t>太平安平丰盛保险公司总经理处</t>
  </si>
  <si>
    <t>7029360</t>
  </si>
  <si>
    <t>商务报</t>
  </si>
  <si>
    <t>商务报馆</t>
  </si>
  <si>
    <t>7024900</t>
  </si>
  <si>
    <t>贸易</t>
  </si>
  <si>
    <t>中国国际贸易协会</t>
  </si>
  <si>
    <t>7016361</t>
  </si>
  <si>
    <t>海关中外贸易统计年刊  进出口货物类编</t>
  </si>
  <si>
    <t>7029368</t>
  </si>
  <si>
    <t>商学丛刊</t>
  </si>
  <si>
    <t>大夏大学商学会出版委员会</t>
  </si>
  <si>
    <t>7024906</t>
  </si>
  <si>
    <t>贸易月刊</t>
  </si>
  <si>
    <t>7029376</t>
  </si>
  <si>
    <t>商业导报月刊</t>
  </si>
  <si>
    <t>广东省商会联合会经济研究委员会</t>
  </si>
  <si>
    <t>7015007</t>
  </si>
  <si>
    <t>国际贸易周报</t>
  </si>
  <si>
    <t>7013462</t>
  </si>
  <si>
    <t>工商青年</t>
  </si>
  <si>
    <t>开州各大书店</t>
  </si>
  <si>
    <t>7029404</t>
  </si>
  <si>
    <t>商业杂志</t>
  </si>
  <si>
    <t>泰东图书局</t>
  </si>
  <si>
    <t>7029369</t>
  </si>
  <si>
    <t>商学季刊</t>
  </si>
  <si>
    <t>中国大学出版部编辑股  中国大学商学研究社</t>
  </si>
  <si>
    <t>7021811</t>
  </si>
  <si>
    <t>京师总商会月报</t>
  </si>
  <si>
    <t>京师总商会</t>
  </si>
  <si>
    <t>7030654</t>
  </si>
  <si>
    <t>十日文报</t>
  </si>
  <si>
    <t>7034389</t>
  </si>
  <si>
    <t>未名</t>
  </si>
  <si>
    <t>未名社出版部</t>
  </si>
  <si>
    <t>7036586</t>
  </si>
  <si>
    <t>小天地</t>
  </si>
  <si>
    <t>天地出版社</t>
  </si>
  <si>
    <t>7036149</t>
  </si>
  <si>
    <t>现代文化</t>
  </si>
  <si>
    <t>现代文化社</t>
  </si>
  <si>
    <t>7034462</t>
  </si>
  <si>
    <t>文化导报</t>
  </si>
  <si>
    <t>军事委员会西北青年劳动营正义出版社</t>
  </si>
  <si>
    <t>7036729</t>
  </si>
  <si>
    <t>协大艺文</t>
  </si>
  <si>
    <t>协大艺文社</t>
  </si>
  <si>
    <t>7034524</t>
  </si>
  <si>
    <t>文季月刊</t>
  </si>
  <si>
    <t>文季月刊社</t>
  </si>
  <si>
    <t>7036363</t>
  </si>
  <si>
    <t>湘声</t>
  </si>
  <si>
    <t>7037875</t>
  </si>
  <si>
    <t>学风</t>
  </si>
  <si>
    <t>益智出版社；《学风》社</t>
  </si>
  <si>
    <t>7034469</t>
  </si>
  <si>
    <t>文化汇刊</t>
  </si>
  <si>
    <t>《文化汇刊》编辑部</t>
  </si>
  <si>
    <t>7034474</t>
  </si>
  <si>
    <t>文化界</t>
  </si>
  <si>
    <t>《文化界》杂志社</t>
  </si>
  <si>
    <t>7006288</t>
  </si>
  <si>
    <t>安徽儿童</t>
  </si>
  <si>
    <t>7023949</t>
  </si>
  <si>
    <t>联声半月刊</t>
  </si>
  <si>
    <t>上海联出版委员会</t>
  </si>
  <si>
    <t>7013413</t>
  </si>
  <si>
    <t>工锋</t>
  </si>
  <si>
    <t>7010631</t>
  </si>
  <si>
    <t>东北集刊</t>
  </si>
  <si>
    <t>國立東北大學東北史地經濟研究室</t>
  </si>
  <si>
    <t>三台[四川</t>
  </si>
  <si>
    <t>7022048</t>
  </si>
  <si>
    <t>经世文潮</t>
  </si>
  <si>
    <t>上海新世界学报馆</t>
  </si>
  <si>
    <t>7038158</t>
  </si>
  <si>
    <t>亚洲文化</t>
  </si>
  <si>
    <t>編輯亞洲文化協會宣傳部</t>
  </si>
  <si>
    <t>7034311</t>
  </si>
  <si>
    <t>唯力</t>
  </si>
  <si>
    <t>7008725</t>
  </si>
  <si>
    <t>创作周刊</t>
  </si>
  <si>
    <t>7027508</t>
  </si>
  <si>
    <t>青岛市观象台学术汇刊</t>
  </si>
  <si>
    <t>7031789</t>
  </si>
  <si>
    <t>书报评论</t>
  </si>
  <si>
    <t>书报评论社</t>
  </si>
  <si>
    <t>7044353</t>
  </si>
  <si>
    <t>中华学艺社报</t>
  </si>
  <si>
    <t>7034476</t>
  </si>
  <si>
    <t>文化论坛</t>
  </si>
  <si>
    <t>《文化论坛》编辑部</t>
  </si>
  <si>
    <t>7034483</t>
  </si>
  <si>
    <t>文化通讯</t>
  </si>
  <si>
    <t>文化通讯社</t>
  </si>
  <si>
    <t>7034632</t>
  </si>
  <si>
    <t>文献丛编</t>
  </si>
  <si>
    <t>国立北平故宫博物院文献馆</t>
  </si>
  <si>
    <t>7034467</t>
  </si>
  <si>
    <t>文化革新导言</t>
  </si>
  <si>
    <t>中华文化革新导言社</t>
  </si>
  <si>
    <t>西南政务委员会审计处</t>
  </si>
  <si>
    <t>7035390</t>
  </si>
  <si>
    <t>西北论衡</t>
  </si>
  <si>
    <t>西北论衡社</t>
  </si>
  <si>
    <t>7042032</t>
  </si>
  <si>
    <t>7029747</t>
  </si>
  <si>
    <t>上海物价季刊</t>
  </si>
  <si>
    <t>国定税则委员会</t>
  </si>
  <si>
    <t>7027510</t>
  </si>
  <si>
    <t>青岛市物价指数月刊</t>
  </si>
  <si>
    <t>7045339</t>
  </si>
  <si>
    <t>重庆市物价指数专报</t>
  </si>
  <si>
    <t>7035194</t>
  </si>
  <si>
    <t>物价统计</t>
  </si>
  <si>
    <t>中央广播电视大学出版社</t>
  </si>
  <si>
    <t>7029840</t>
  </si>
  <si>
    <t>上海物价年刊</t>
  </si>
  <si>
    <t>7017202</t>
  </si>
  <si>
    <t>河北物价指数季刊</t>
  </si>
  <si>
    <t>河北省实业厅</t>
  </si>
  <si>
    <t>7045338</t>
  </si>
  <si>
    <t>重庆市物价指数</t>
  </si>
  <si>
    <t>经济部</t>
  </si>
  <si>
    <t>7014556</t>
  </si>
  <si>
    <t>广州批发物价指数季刊</t>
  </si>
  <si>
    <t>7013861</t>
  </si>
  <si>
    <t>管价汇刊</t>
  </si>
  <si>
    <t>广东省物价管制委员会</t>
  </si>
  <si>
    <t>7014555</t>
  </si>
  <si>
    <t>广州批发物价指数汇刊</t>
  </si>
  <si>
    <t>7021601</t>
  </si>
  <si>
    <t>金融物价月刊</t>
  </si>
  <si>
    <t>7016669</t>
  </si>
  <si>
    <t>汉口商业月刊</t>
  </si>
  <si>
    <t>汉口市商会商业月刊社</t>
  </si>
  <si>
    <t>7008142</t>
  </si>
  <si>
    <t>潮梅商会联合会半月刊</t>
  </si>
  <si>
    <t>7012884</t>
  </si>
  <si>
    <t>甘肃贸易</t>
  </si>
  <si>
    <t>甘肃省贸易公司技术室</t>
  </si>
  <si>
    <t>7032588</t>
  </si>
  <si>
    <t>苏华商业月报</t>
  </si>
  <si>
    <t>苏岛(印尼)</t>
  </si>
  <si>
    <t>7040753</t>
  </si>
  <si>
    <t>浙江商务</t>
  </si>
  <si>
    <t>浙江省商务管理局</t>
  </si>
  <si>
    <t>7040107</t>
  </si>
  <si>
    <t>粤海关进出口贸易统计月报</t>
  </si>
  <si>
    <t>奉粤海关税务司</t>
  </si>
  <si>
    <t>7020481</t>
  </si>
  <si>
    <t>江苏财政公报</t>
  </si>
  <si>
    <t>江苏省财政厅庶务处</t>
  </si>
  <si>
    <t>江苏省财政厅公报处</t>
  </si>
  <si>
    <t>7006269</t>
  </si>
  <si>
    <t>安徽财政公报</t>
  </si>
  <si>
    <t>安徽省政府财政厅</t>
  </si>
  <si>
    <t>7028755</t>
  </si>
  <si>
    <t>山东财政年刊</t>
  </si>
  <si>
    <t>山东省政府财政厅</t>
  </si>
  <si>
    <t>7020681</t>
  </si>
  <si>
    <t>江西财政公报</t>
  </si>
  <si>
    <t>江西省财政厅公报编辑室</t>
  </si>
  <si>
    <t>7017780</t>
  </si>
  <si>
    <t>湖北财政通讯</t>
  </si>
  <si>
    <t>湖北省财政厅湖北财政通讯编辑室</t>
  </si>
  <si>
    <t>恩施（湖北）</t>
  </si>
  <si>
    <t>7021600</t>
  </si>
  <si>
    <t>金融物价</t>
  </si>
  <si>
    <t>东北银行总行业务处调统科</t>
  </si>
  <si>
    <t>7044642</t>
  </si>
  <si>
    <t>农村经济</t>
  </si>
  <si>
    <t>《农村经济》杂志社</t>
  </si>
  <si>
    <t>7042743</t>
  </si>
  <si>
    <t>中国农村月刊</t>
  </si>
  <si>
    <t>中国农村经济研究会</t>
  </si>
  <si>
    <t>7026551</t>
  </si>
  <si>
    <t>农社年刊</t>
  </si>
  <si>
    <t>广州领南农科大学农社</t>
  </si>
  <si>
    <t>7023478</t>
  </si>
  <si>
    <t>昆农</t>
  </si>
  <si>
    <t>7026734</t>
  </si>
  <si>
    <t>农业周报</t>
  </si>
  <si>
    <t>中国农学社</t>
  </si>
  <si>
    <t>7026635</t>
  </si>
  <si>
    <t>农业经济报道</t>
  </si>
  <si>
    <t>国立中山大学农业经济研究会</t>
  </si>
  <si>
    <t>7036303</t>
  </si>
  <si>
    <t>乡村建设月刊</t>
  </si>
  <si>
    <t>青岛市政府秘书处编辑委员会</t>
  </si>
  <si>
    <t>7042753</t>
  </si>
  <si>
    <t>中国农民月刊</t>
  </si>
  <si>
    <t>7026629</t>
  </si>
  <si>
    <t>农业建设</t>
  </si>
  <si>
    <t>湖南省农业改进所</t>
  </si>
  <si>
    <t>7042723</t>
  </si>
  <si>
    <t>中国农村</t>
  </si>
  <si>
    <t>7024020</t>
  </si>
  <si>
    <t>粮政月刊</t>
  </si>
  <si>
    <t>粮食部督导室</t>
  </si>
  <si>
    <t>7042744</t>
  </si>
  <si>
    <t>中国农村战时特刊</t>
  </si>
  <si>
    <t>7021577</t>
  </si>
  <si>
    <t>金融汇报周刊社</t>
  </si>
  <si>
    <t>黄曦龄主编</t>
  </si>
  <si>
    <t>7021580</t>
  </si>
  <si>
    <t>7021599</t>
  </si>
  <si>
    <t>金融统计月报</t>
  </si>
  <si>
    <t>中国银行总管理处调查部</t>
  </si>
  <si>
    <t>7021625</t>
  </si>
  <si>
    <t>金融周讯</t>
  </si>
  <si>
    <t>金融研究社</t>
  </si>
  <si>
    <t>7044641</t>
  </si>
  <si>
    <t>中外商业金融汇报</t>
  </si>
  <si>
    <t>7021621</t>
  </si>
  <si>
    <t>金融月刊</t>
  </si>
  <si>
    <t>金融月刊社</t>
  </si>
  <si>
    <t>7021586</t>
  </si>
  <si>
    <t>金融经济月刊</t>
  </si>
  <si>
    <t>广州市立银行经济调查室</t>
  </si>
  <si>
    <t>7021604</t>
  </si>
  <si>
    <t>金融旬报</t>
  </si>
  <si>
    <t>中国人民银行华中区行</t>
  </si>
  <si>
    <t>7044608</t>
  </si>
  <si>
    <t>中外金融周报</t>
  </si>
  <si>
    <t>金城银行总行调查科</t>
  </si>
  <si>
    <t>7037579</t>
  </si>
  <si>
    <t>信托季刊</t>
  </si>
  <si>
    <t>7021579</t>
  </si>
  <si>
    <t>金融季刊</t>
  </si>
  <si>
    <t>财政部金融研究委员会</t>
  </si>
  <si>
    <t>7021623</t>
  </si>
  <si>
    <t>金融周报</t>
  </si>
  <si>
    <t>7021593</t>
  </si>
  <si>
    <t>金融商业报</t>
  </si>
  <si>
    <t>7021622</t>
  </si>
  <si>
    <t>金融知识</t>
  </si>
  <si>
    <t>邮政储金汇业局</t>
  </si>
  <si>
    <t>7039255</t>
  </si>
  <si>
    <t>银行杂志</t>
  </si>
  <si>
    <t>《银行杂志》社</t>
  </si>
  <si>
    <t>7014482</t>
  </si>
  <si>
    <t>广西银行月报</t>
  </si>
  <si>
    <t>广西银行总设计室</t>
  </si>
  <si>
    <t>7039246</t>
  </si>
  <si>
    <t>银行同报</t>
  </si>
  <si>
    <t>7029754</t>
  </si>
  <si>
    <t>上海现银移动状况</t>
  </si>
  <si>
    <t>7045112</t>
  </si>
  <si>
    <t>中央银行旬报附刊统计表</t>
  </si>
  <si>
    <t>上海中央银行秘书处</t>
  </si>
  <si>
    <t>7039248</t>
  </si>
  <si>
    <t>银行学会会刊</t>
  </si>
  <si>
    <t>7029787</t>
  </si>
  <si>
    <t>上海银行业工总会周刊</t>
  </si>
  <si>
    <t>7045114</t>
  </si>
  <si>
    <t>中央银行营业报告</t>
  </si>
  <si>
    <t>7017161</t>
  </si>
  <si>
    <t>河北省银行月刊</t>
  </si>
  <si>
    <t>7019052</t>
  </si>
  <si>
    <t>会银通讯</t>
  </si>
  <si>
    <t>国立广西大学会银通讯出版委员会</t>
  </si>
  <si>
    <t>7018062</t>
  </si>
  <si>
    <t>湖南省银行经济季刊</t>
  </si>
  <si>
    <t>7043808</t>
  </si>
  <si>
    <t>中国银行通信录</t>
  </si>
  <si>
    <t>中国银行总管理处</t>
  </si>
  <si>
    <t>7018065</t>
  </si>
  <si>
    <t>湖南省银行月刊</t>
  </si>
  <si>
    <t>7039257</t>
  </si>
  <si>
    <t>银行周报汇编</t>
  </si>
  <si>
    <t>7043809</t>
  </si>
  <si>
    <t>中国银行通讯</t>
  </si>
  <si>
    <t>7026561</t>
  </si>
  <si>
    <t>7020599</t>
  </si>
  <si>
    <t>江苏省教育团公有林报告书</t>
  </si>
  <si>
    <t>7026401</t>
  </si>
  <si>
    <t>农村服务通讯</t>
  </si>
  <si>
    <t>经济部江西农村服务区管理处</t>
  </si>
  <si>
    <t>7011999</t>
  </si>
  <si>
    <t>福建农业月刊</t>
  </si>
  <si>
    <t>福建省农林处</t>
  </si>
  <si>
    <t>7029058</t>
  </si>
  <si>
    <t>山西建设月刊</t>
  </si>
  <si>
    <t>山西省县村十年建设促进会宣传股</t>
  </si>
  <si>
    <t>7037304</t>
  </si>
  <si>
    <t>新苏农</t>
  </si>
  <si>
    <t>中央大学区立苏州农业学校第一院</t>
  </si>
  <si>
    <t>7013503</t>
  </si>
  <si>
    <t>工业合作月刊</t>
  </si>
  <si>
    <t>中国工业合作协会推进处</t>
  </si>
  <si>
    <t>7013501</t>
  </si>
  <si>
    <t>工业合作</t>
  </si>
  <si>
    <t>中国工业合作协会</t>
  </si>
  <si>
    <t>7021829</t>
  </si>
  <si>
    <t>经济部矿冶研究所钢铁汇报</t>
  </si>
  <si>
    <t>7041950</t>
  </si>
  <si>
    <t>中国工业月刊</t>
  </si>
  <si>
    <t>中国工业月刊社发行部、</t>
  </si>
  <si>
    <t>中国工业银行设计出</t>
  </si>
  <si>
    <t>7028548</t>
  </si>
  <si>
    <t>日用经济月刊</t>
  </si>
  <si>
    <t>美商环球信托公司经济研究部</t>
  </si>
  <si>
    <t>7006308</t>
  </si>
  <si>
    <t>安徽建设公报</t>
  </si>
  <si>
    <t>该股</t>
  </si>
  <si>
    <t>7020902</t>
  </si>
  <si>
    <t>交通职工</t>
  </si>
  <si>
    <t>7014483</t>
  </si>
  <si>
    <t>广西邮工</t>
  </si>
  <si>
    <t>7007422</t>
  </si>
  <si>
    <t>北平邮工</t>
  </si>
  <si>
    <t>北平邮务工会宣传部</t>
  </si>
  <si>
    <t>7012844</t>
  </si>
  <si>
    <t>甘宁青邮工</t>
  </si>
  <si>
    <t>甘宁青邮务工会宣传科</t>
  </si>
  <si>
    <t>兰州(甘肃省)</t>
  </si>
  <si>
    <t>7029286</t>
  </si>
  <si>
    <t>陕西邮区邮务工会会务导报</t>
  </si>
  <si>
    <t>7029789</t>
  </si>
  <si>
    <t>上海邮工</t>
  </si>
  <si>
    <t>上海邮工编辑委员会</t>
  </si>
  <si>
    <t>7026306</t>
  </si>
  <si>
    <t>宁波邮工</t>
  </si>
  <si>
    <t>宁波市(浙江省)</t>
  </si>
  <si>
    <t>7044412</t>
  </si>
  <si>
    <t>中华邮工</t>
  </si>
  <si>
    <t>全国邮务总工会整理委员会宣传科</t>
  </si>
  <si>
    <t>7036218</t>
  </si>
  <si>
    <t>现代邮政</t>
  </si>
  <si>
    <t>7033319</t>
  </si>
  <si>
    <t>天津邮刊</t>
  </si>
  <si>
    <t>天津邮票会</t>
  </si>
  <si>
    <t>7025825</t>
  </si>
  <si>
    <t>南昌邮工</t>
  </si>
  <si>
    <t>7024901</t>
  </si>
  <si>
    <t>贸易半月刊</t>
  </si>
  <si>
    <t>财政部贸易委员会</t>
  </si>
  <si>
    <t>7021915</t>
  </si>
  <si>
    <t>经济商业期刊</t>
  </si>
  <si>
    <t>7019025</t>
  </si>
  <si>
    <t>会计读物</t>
  </si>
  <si>
    <t>会计读物社</t>
  </si>
  <si>
    <t>7035971</t>
  </si>
  <si>
    <t>现代会计</t>
  </si>
  <si>
    <t>《现代会计》编辑部</t>
  </si>
  <si>
    <t>7019028</t>
  </si>
  <si>
    <t>会计社刊</t>
  </si>
  <si>
    <t>7023890</t>
  </si>
  <si>
    <t>立信会计季刊</t>
  </si>
  <si>
    <t>立信会计师事务所</t>
  </si>
  <si>
    <t>7029808</t>
  </si>
  <si>
    <t>上海中华民间会计师公会</t>
  </si>
  <si>
    <t>7019027</t>
  </si>
  <si>
    <t>会计期刊</t>
  </si>
  <si>
    <t>7023892</t>
  </si>
  <si>
    <t>立信月报</t>
  </si>
  <si>
    <t>7019031</t>
  </si>
  <si>
    <t>会计系刊</t>
  </si>
  <si>
    <t>7019036</t>
  </si>
  <si>
    <t>会计杂志</t>
  </si>
  <si>
    <t>7019032</t>
  </si>
  <si>
    <t>会计学报</t>
  </si>
  <si>
    <t>立信会计学校同学会</t>
  </si>
  <si>
    <t>7040992</t>
  </si>
  <si>
    <t>正谊会计事务所  正谊会计编译社</t>
  </si>
  <si>
    <t>7013683</t>
  </si>
  <si>
    <t>公信会计月刊</t>
  </si>
  <si>
    <t>上海公信会计师事务所</t>
  </si>
  <si>
    <t>7032368</t>
  </si>
  <si>
    <t>四川会计通讯</t>
  </si>
  <si>
    <t>7029818</t>
  </si>
  <si>
    <t>上海总商会月报</t>
  </si>
  <si>
    <t>上海总商会</t>
  </si>
  <si>
    <t>7024905</t>
  </si>
  <si>
    <t>贸易消息</t>
  </si>
  <si>
    <t>7042956</t>
  </si>
  <si>
    <t>中国商业循环录</t>
  </si>
  <si>
    <t>中国经济调查社</t>
  </si>
  <si>
    <t>7016353</t>
  </si>
  <si>
    <t>海关进出口贸易统计月报</t>
  </si>
  <si>
    <t>7013469</t>
  </si>
  <si>
    <t>工商新闻百期汇刊</t>
  </si>
  <si>
    <t>工商新闻报馆[发行]</t>
  </si>
  <si>
    <t>7014872</t>
  </si>
  <si>
    <t>国货商标汇刊</t>
  </si>
  <si>
    <t>工商部商标局编辑课</t>
  </si>
  <si>
    <t>7014870</t>
  </si>
  <si>
    <t>国货年刊</t>
  </si>
  <si>
    <t>河北省国货陈列馆</t>
  </si>
  <si>
    <t>7013729</t>
  </si>
  <si>
    <t>购销旬刊</t>
  </si>
  <si>
    <t>7014875</t>
  </si>
  <si>
    <t>国货月刊</t>
  </si>
  <si>
    <t>广州市提倡国货委员会编辑股</t>
  </si>
  <si>
    <t>7016359</t>
  </si>
  <si>
    <t>海关中外贸易统计年刊  国内国货贸易统计</t>
  </si>
  <si>
    <t>上海海关总税务司署统计局</t>
  </si>
  <si>
    <t>7029375</t>
  </si>
  <si>
    <t>商业报导</t>
  </si>
  <si>
    <t>商业杂志社</t>
  </si>
  <si>
    <t>7014868</t>
  </si>
  <si>
    <t>国货调查录</t>
  </si>
  <si>
    <t>中华国货维持会</t>
  </si>
  <si>
    <t>7036475</t>
  </si>
  <si>
    <t>消息月刊</t>
  </si>
  <si>
    <t>青年协会校会组</t>
  </si>
  <si>
    <t>7014869</t>
  </si>
  <si>
    <t>国货汇刊</t>
  </si>
  <si>
    <t>国货汇刊部</t>
  </si>
  <si>
    <t>7014871</t>
  </si>
  <si>
    <t>国货评论刊</t>
  </si>
  <si>
    <t>国货评论社</t>
  </si>
  <si>
    <t>7014867</t>
  </si>
  <si>
    <t>国货半月刊</t>
  </si>
  <si>
    <t>7014873</t>
  </si>
  <si>
    <t>国货研究月刊</t>
  </si>
  <si>
    <t>天津国货研究所</t>
  </si>
  <si>
    <t>7044078</t>
  </si>
  <si>
    <t>中华国货月报</t>
  </si>
  <si>
    <t>《中华国货月报》馆</t>
  </si>
  <si>
    <t>7014356</t>
  </si>
  <si>
    <t>广西进出口贸易月报  梧州</t>
  </si>
  <si>
    <t>广西饷捐局</t>
  </si>
  <si>
    <t>7035564</t>
  </si>
  <si>
    <t>西京市物价指数年刊</t>
  </si>
  <si>
    <t>7035565</t>
  </si>
  <si>
    <t>西京市物价指数月刊</t>
  </si>
  <si>
    <t>西京(陕西)</t>
  </si>
  <si>
    <t>7035195</t>
  </si>
  <si>
    <t>物价统计月刊</t>
  </si>
  <si>
    <t>主计处统计局</t>
  </si>
  <si>
    <t>7035196</t>
  </si>
  <si>
    <t>物价问题丛刊</t>
  </si>
  <si>
    <t>中央银行经济研究处</t>
  </si>
  <si>
    <t>7014068</t>
  </si>
  <si>
    <t>广东管价通讯</t>
  </si>
  <si>
    <t>7029748</t>
  </si>
  <si>
    <t>上海物价月报</t>
  </si>
  <si>
    <t>财政部关税税则委员会</t>
  </si>
  <si>
    <t>7032494</t>
  </si>
  <si>
    <t>四川物价汇报</t>
  </si>
  <si>
    <t>农情报告</t>
  </si>
  <si>
    <t>经济部中央农业实验所农业经济系</t>
  </si>
  <si>
    <t>7026637</t>
  </si>
  <si>
    <t>农业经济调查报告</t>
  </si>
  <si>
    <t>7026470</t>
  </si>
  <si>
    <t>农贷消息半月刊</t>
  </si>
  <si>
    <t>广东省银行农村贷款部</t>
  </si>
  <si>
    <t>7026459</t>
  </si>
  <si>
    <t>农村旬刊</t>
  </si>
  <si>
    <t>7022026</t>
  </si>
  <si>
    <t>经济周讯</t>
  </si>
  <si>
    <t>金陵大学农学院农业经济系</t>
  </si>
  <si>
    <t>7026443</t>
  </si>
  <si>
    <t>农村生活</t>
  </si>
  <si>
    <t>湖北人民出版社</t>
  </si>
  <si>
    <t>广西临桂农业推广实验系</t>
  </si>
  <si>
    <t>7009138</t>
  </si>
  <si>
    <t>大众农村副业月刊</t>
  </si>
  <si>
    <t>大众农村副业月刊社</t>
  </si>
  <si>
    <t>7035662</t>
  </si>
  <si>
    <t>西农月刊</t>
  </si>
  <si>
    <t>7015299</t>
  </si>
  <si>
    <t>国立中央大学农业经济集刊</t>
  </si>
  <si>
    <t>7026507</t>
  </si>
  <si>
    <t>农经导报</t>
  </si>
  <si>
    <t>7026528</t>
  </si>
  <si>
    <t>农贸消息半月刊</t>
  </si>
  <si>
    <t>7017353</t>
  </si>
  <si>
    <t>河南农讯</t>
  </si>
  <si>
    <t>河南农讯社</t>
  </si>
  <si>
    <t>7026684</t>
  </si>
  <si>
    <t>农业生产</t>
  </si>
  <si>
    <t>农业生产社</t>
  </si>
  <si>
    <t>7026638</t>
  </si>
  <si>
    <t>农业经济季刊</t>
  </si>
  <si>
    <t>7008858</t>
  </si>
  <si>
    <t>大华农报</t>
  </si>
  <si>
    <t>7024019</t>
  </si>
  <si>
    <t>粮政季刊</t>
  </si>
  <si>
    <t>广西省政府粮政局编辑室</t>
  </si>
  <si>
    <t>7026644</t>
  </si>
  <si>
    <t>农业经济研究丛刊</t>
  </si>
  <si>
    <t>福建省农业改进处调查室</t>
  </si>
  <si>
    <t>7032408</t>
  </si>
  <si>
    <t>四川农村物价指数</t>
  </si>
  <si>
    <t>四川省农业改进社</t>
  </si>
  <si>
    <t>7026467</t>
  </si>
  <si>
    <t>农村月刊</t>
  </si>
  <si>
    <t>世界出版协会月刊社</t>
  </si>
  <si>
    <t>世界农村月刊编辑委员会</t>
  </si>
  <si>
    <t>7026403</t>
  </si>
  <si>
    <t>农村改进</t>
  </si>
  <si>
    <t>中国农村改进社</t>
  </si>
  <si>
    <t>7026427</t>
  </si>
  <si>
    <t>农村经济月刊</t>
  </si>
  <si>
    <t>农村经济月刊社</t>
  </si>
  <si>
    <t>7026550</t>
  </si>
  <si>
    <t>农商公报</t>
  </si>
  <si>
    <t>农商部编辑处</t>
  </si>
  <si>
    <t>7026409</t>
  </si>
  <si>
    <t>农村合作月报</t>
  </si>
  <si>
    <t>中国农村合作出版部</t>
  </si>
  <si>
    <t>7044501</t>
  </si>
  <si>
    <t>中农经济统计</t>
  </si>
  <si>
    <t>《中农经济统计》编辑部</t>
  </si>
  <si>
    <t>7026375</t>
  </si>
  <si>
    <t>农报旬刊</t>
  </si>
  <si>
    <t>7026420</t>
  </si>
  <si>
    <t>7010634</t>
  </si>
  <si>
    <t>东北经济</t>
  </si>
  <si>
    <t>《東北經濟》研究社</t>
  </si>
  <si>
    <t>7014095</t>
  </si>
  <si>
    <t>广东建设月刊</t>
  </si>
  <si>
    <t>广东建设厅编辑股</t>
  </si>
  <si>
    <t>7040711</t>
  </si>
  <si>
    <t>浙江经济</t>
  </si>
  <si>
    <t>《浙江经济》杂志社</t>
  </si>
  <si>
    <t>7017989</t>
  </si>
  <si>
    <t>湖南建设季刊</t>
  </si>
  <si>
    <t>湖南省建设厂</t>
  </si>
  <si>
    <t>7026215</t>
  </si>
  <si>
    <t>南洋周刊</t>
  </si>
  <si>
    <t>《南洋周刊》编辑部</t>
  </si>
  <si>
    <t>7022487</t>
  </si>
  <si>
    <t>开发西北月刊</t>
  </si>
  <si>
    <t>西北屯垦团出版委员会</t>
  </si>
  <si>
    <t>7009737</t>
  </si>
  <si>
    <t>地方建设</t>
  </si>
  <si>
    <t>国立中正大学文法学院地方建设月刊编辑委员会</t>
  </si>
  <si>
    <t>7035643</t>
  </si>
  <si>
    <t>西南实业通讯</t>
  </si>
  <si>
    <t>7017309</t>
  </si>
  <si>
    <t>河南建设月刊</t>
  </si>
  <si>
    <t>河南省政府建设厅月刊编辑处</t>
  </si>
  <si>
    <t>7031045</t>
  </si>
  <si>
    <t>实业部天津商品检验局检验月刊</t>
  </si>
  <si>
    <t>7010873</t>
  </si>
  <si>
    <t>7026471</t>
  </si>
  <si>
    <t>农贷消息月刊</t>
  </si>
  <si>
    <t>广东省银行农贷部</t>
  </si>
  <si>
    <t>7026386</t>
  </si>
  <si>
    <t>农场经营指导通讯</t>
  </si>
  <si>
    <t>农林部农场经营改进处</t>
  </si>
  <si>
    <t>7016986</t>
  </si>
  <si>
    <t>合作与农村</t>
  </si>
  <si>
    <t>合作与农村出版社</t>
  </si>
  <si>
    <t>7042724</t>
  </si>
  <si>
    <t>中国农村半月刊</t>
  </si>
  <si>
    <t>7042733</t>
  </si>
  <si>
    <t>中国农村生活</t>
  </si>
  <si>
    <t>中国农村生活社</t>
  </si>
  <si>
    <t>7026722</t>
  </si>
  <si>
    <t>农业业刊</t>
  </si>
  <si>
    <t>国立浙江大学农学院</t>
  </si>
  <si>
    <t>7036866</t>
  </si>
  <si>
    <t>新村  半月刊</t>
  </si>
  <si>
    <t>广东省地方自治工作人员训练所</t>
  </si>
  <si>
    <t>7026412</t>
  </si>
  <si>
    <t>农村建设</t>
  </si>
  <si>
    <t>嘉興縣政府合作事業推廣委員會</t>
  </si>
  <si>
    <t>嘉興</t>
  </si>
  <si>
    <t>7034121</t>
  </si>
  <si>
    <t>皖南农村</t>
  </si>
  <si>
    <t>7026415</t>
  </si>
  <si>
    <t>农村建设月刊</t>
  </si>
  <si>
    <t>中国农村建设协会</t>
  </si>
  <si>
    <t>7026408</t>
  </si>
  <si>
    <t>农村合作</t>
  </si>
  <si>
    <t>江西省农村合作委员会</t>
  </si>
  <si>
    <t>7026402</t>
  </si>
  <si>
    <t>农村复兴委员会会报</t>
  </si>
  <si>
    <t>行政院农村复兴委员会</t>
  </si>
  <si>
    <t>7031491</t>
  </si>
  <si>
    <t>世界农村月刊</t>
  </si>
  <si>
    <t>世界农村出版协会月刊社</t>
  </si>
  <si>
    <t>7036300</t>
  </si>
  <si>
    <t>乡村建设</t>
  </si>
  <si>
    <t>鄒平</t>
  </si>
  <si>
    <t>7036310</t>
  </si>
  <si>
    <t>乡民半月刊</t>
  </si>
  <si>
    <t>河北省立实验乡村民众教育馆出版委员会</t>
  </si>
  <si>
    <t>河北省</t>
  </si>
  <si>
    <t>7036298</t>
  </si>
  <si>
    <t>乡村改造半月刊</t>
  </si>
  <si>
    <t>河南省立百泉乡村师范学校实验研究部</t>
  </si>
  <si>
    <t>7026387</t>
  </si>
  <si>
    <t>农村</t>
  </si>
  <si>
    <t>青年前卫社</t>
  </si>
  <si>
    <t>7040498</t>
  </si>
  <si>
    <t>战时乡村</t>
  </si>
  <si>
    <t>湖北战时乡村工作促进会</t>
  </si>
  <si>
    <t>7042751</t>
  </si>
  <si>
    <t>中国农民</t>
  </si>
  <si>
    <t>7036299</t>
  </si>
  <si>
    <t>乡村工作</t>
  </si>
  <si>
    <t>乡村建设委员会</t>
  </si>
  <si>
    <t>7036308</t>
  </si>
  <si>
    <t>乡建通讯</t>
  </si>
  <si>
    <t>浙江省政府建设厅秘书室</t>
  </si>
  <si>
    <t>7013588</t>
  </si>
  <si>
    <t>工作月刊</t>
  </si>
  <si>
    <t>7011993</t>
  </si>
  <si>
    <t>福建农业</t>
  </si>
  <si>
    <t>《福建农业》杂志社</t>
  </si>
  <si>
    <t>7029710</t>
  </si>
  <si>
    <t>上海特别市农工商局半年刊</t>
  </si>
  <si>
    <t>上海特别市农工商局</t>
  </si>
  <si>
    <t>《工商新闻》编辑部</t>
  </si>
  <si>
    <t>7018237</t>
  </si>
  <si>
    <t>华北工商</t>
  </si>
  <si>
    <t>华北工商月刊社</t>
  </si>
  <si>
    <t>7013466</t>
  </si>
  <si>
    <t>工商通讯</t>
  </si>
  <si>
    <t>江西工商管理处  江西全省商联会  南昌市商会  江西省政府统计室</t>
  </si>
  <si>
    <t>7040669</t>
  </si>
  <si>
    <t>浙江工商</t>
  </si>
  <si>
    <t>浙江省建设厅工商管理处</t>
  </si>
  <si>
    <t>7017049</t>
  </si>
  <si>
    <t>河北工商月报</t>
  </si>
  <si>
    <t>河北省政府工商厅秘书处</t>
  </si>
  <si>
    <t>7013461</t>
  </si>
  <si>
    <t>工商经济月刊</t>
  </si>
  <si>
    <t>工商经济月刊社编辑委员会</t>
  </si>
  <si>
    <t>7013465</t>
  </si>
  <si>
    <t>工商天地</t>
  </si>
  <si>
    <t>7013457</t>
  </si>
  <si>
    <t>工商管理月刊</t>
  </si>
  <si>
    <t>工商管理月刊社</t>
  </si>
  <si>
    <t>7041943</t>
  </si>
  <si>
    <t>中国工商界月刊</t>
  </si>
  <si>
    <t>7013472</t>
  </si>
  <si>
    <t>工商月报</t>
  </si>
  <si>
    <t>工商月报社</t>
  </si>
  <si>
    <t>7013474</t>
  </si>
  <si>
    <t>工商知识</t>
  </si>
  <si>
    <t>工商知识社</t>
  </si>
  <si>
    <t>7032759</t>
  </si>
  <si>
    <t>台山工商杂志</t>
  </si>
  <si>
    <t>7013464</t>
  </si>
  <si>
    <t>工商特刊</t>
  </si>
  <si>
    <t>7013686</t>
  </si>
  <si>
    <t>公益工商通讯</t>
  </si>
  <si>
    <t>公益工商研究所</t>
  </si>
  <si>
    <t>7013450</t>
  </si>
  <si>
    <t>工商半月刊</t>
  </si>
  <si>
    <t>实业部工商访问局</t>
  </si>
  <si>
    <t>7013455</t>
  </si>
  <si>
    <t>工商管理</t>
  </si>
  <si>
    <t>(国立)贵州大学工商管理学系系会</t>
  </si>
  <si>
    <t>7045873</t>
  </si>
  <si>
    <t>总商会月报</t>
  </si>
  <si>
    <t>7044073</t>
  </si>
  <si>
    <t>中华工商</t>
  </si>
  <si>
    <t>私立中华工商专科学校出版委员会</t>
  </si>
  <si>
    <t>7013453</t>
  </si>
  <si>
    <t>工商法规</t>
  </si>
  <si>
    <t>上海市商会</t>
  </si>
  <si>
    <t>7029708</t>
  </si>
  <si>
    <t>上海特别市工务局业务报告</t>
  </si>
  <si>
    <t>上海特别市工务局编</t>
  </si>
  <si>
    <t>7019026</t>
  </si>
  <si>
    <t>会计季刊</t>
  </si>
  <si>
    <t>中国会计学社</t>
  </si>
  <si>
    <t>7019024</t>
  </si>
  <si>
    <t>会计导报</t>
  </si>
  <si>
    <t>中国会计学社广东分社</t>
  </si>
  <si>
    <t>7019044</t>
  </si>
  <si>
    <t>会计知识</t>
  </si>
  <si>
    <t>7023891</t>
  </si>
  <si>
    <t>立信会计通讯</t>
  </si>
  <si>
    <t>广州立信同学会</t>
  </si>
  <si>
    <t>7019030</t>
  </si>
  <si>
    <t>会计通讯</t>
  </si>
  <si>
    <t>会计通讯出版委员会</t>
  </si>
  <si>
    <t>沪江大学科学社</t>
  </si>
  <si>
    <t>7033456</t>
  </si>
  <si>
    <t>铁道卫生季刊</t>
  </si>
  <si>
    <t>铁道部卫生处</t>
  </si>
  <si>
    <t>7007489</t>
  </si>
  <si>
    <t>边疆月刊</t>
  </si>
  <si>
    <t>边疆社</t>
  </si>
  <si>
    <t>7020598</t>
  </si>
  <si>
    <t>江苏省公报</t>
  </si>
  <si>
    <t>江蘇省政府秘書處</t>
  </si>
  <si>
    <t>7035573</t>
  </si>
  <si>
    <t>西康省建设丛刊  西康南部之森林概况</t>
  </si>
  <si>
    <t>7012041</t>
  </si>
  <si>
    <t>福建师专校刊</t>
  </si>
  <si>
    <t>7015280</t>
  </si>
  <si>
    <t>国立中山大学文史集刊</t>
  </si>
  <si>
    <t>7027710</t>
  </si>
  <si>
    <t>青年杂志</t>
  </si>
  <si>
    <t>青年杂志月刊社</t>
  </si>
  <si>
    <t>7030123</t>
  </si>
  <si>
    <t>社会学刊</t>
  </si>
  <si>
    <t>7009070</t>
  </si>
  <si>
    <t>大学之道</t>
  </si>
  <si>
    <t>7031579</t>
  </si>
  <si>
    <t>世界展望</t>
  </si>
  <si>
    <t>《世界展望》编辑部</t>
  </si>
  <si>
    <t>7032529</t>
  </si>
  <si>
    <t>四存月刊</t>
  </si>
  <si>
    <t>四存学会</t>
  </si>
  <si>
    <t>7037550</t>
  </si>
  <si>
    <t>新中华报</t>
  </si>
  <si>
    <t>7033217</t>
  </si>
  <si>
    <t>7014086</t>
  </si>
  <si>
    <t>广东会计通讯</t>
  </si>
  <si>
    <t>广东省政府会计处</t>
  </si>
  <si>
    <t>7030337</t>
  </si>
  <si>
    <t>审计部公报</t>
  </si>
  <si>
    <t>审计部总务处</t>
  </si>
  <si>
    <t>7042527</t>
  </si>
  <si>
    <t>中国劳动</t>
  </si>
  <si>
    <t>《中国劳动》编辑部</t>
  </si>
  <si>
    <t>7023581</t>
  </si>
  <si>
    <t>劳动季报</t>
  </si>
  <si>
    <t>劳动季报社</t>
  </si>
  <si>
    <t>7023600</t>
  </si>
  <si>
    <t>劳工</t>
  </si>
  <si>
    <t>中国劳工福利协会云南省分会</t>
  </si>
  <si>
    <t>7023582</t>
  </si>
  <si>
    <t>劳动季刊</t>
  </si>
  <si>
    <t>7018245</t>
  </si>
  <si>
    <t>华北劳动</t>
  </si>
  <si>
    <t>华北劳动月刊社</t>
  </si>
  <si>
    <t>7023598</t>
  </si>
  <si>
    <t>劳动周报</t>
  </si>
  <si>
    <t>劳动周报社</t>
  </si>
  <si>
    <t>7014987</t>
  </si>
  <si>
    <t>国际劳工</t>
  </si>
  <si>
    <t>《国际劳工》局编辑</t>
  </si>
  <si>
    <t>7023604</t>
  </si>
  <si>
    <t>劳资合一</t>
  </si>
  <si>
    <t>劳资合一研究会编审部</t>
  </si>
  <si>
    <t>7023602</t>
  </si>
  <si>
    <t>劳工月报</t>
  </si>
  <si>
    <t>国民政府劳工局编审科</t>
  </si>
  <si>
    <t>7028434</t>
  </si>
  <si>
    <t>人事管理</t>
  </si>
  <si>
    <t>人事管理杂志厅</t>
  </si>
  <si>
    <t>7032495</t>
  </si>
  <si>
    <t>四川物价旬报</t>
  </si>
  <si>
    <t>7027161</t>
  </si>
  <si>
    <t>企业周刊</t>
  </si>
  <si>
    <t>企业周刊社</t>
  </si>
  <si>
    <t>7040242</t>
  </si>
  <si>
    <t>云南企业月刊</t>
  </si>
  <si>
    <t>7041929</t>
  </si>
  <si>
    <t>中国工厂检查年报</t>
  </si>
  <si>
    <t>南京实业中央工厂检查处</t>
  </si>
  <si>
    <t>7030351</t>
  </si>
  <si>
    <t>生产管理月刊</t>
  </si>
  <si>
    <t>7023923</t>
  </si>
  <si>
    <t>连锁</t>
  </si>
  <si>
    <t>湖南大学合作学会</t>
  </si>
  <si>
    <t>7028435</t>
  </si>
  <si>
    <t>人事管理汇报</t>
  </si>
  <si>
    <t>福建省研究院社会科学研究室</t>
  </si>
  <si>
    <t>7014713</t>
  </si>
  <si>
    <t>贵州企业季刊</t>
  </si>
  <si>
    <t>贵州企业同仁总会</t>
  </si>
  <si>
    <t>贵州企业季刊社</t>
  </si>
  <si>
    <t>7027145</t>
  </si>
  <si>
    <t>企业通讯</t>
  </si>
  <si>
    <t>福建省企业特种股份有限公司</t>
  </si>
  <si>
    <t>南平（福建）</t>
  </si>
  <si>
    <t>7022009</t>
  </si>
  <si>
    <t>经济与经营</t>
  </si>
  <si>
    <t>国立暨南大学工商管理学会</t>
  </si>
  <si>
    <t>7019511</t>
  </si>
  <si>
    <t>吉林农报</t>
  </si>
  <si>
    <t>7026633</t>
  </si>
  <si>
    <t>农业经济</t>
  </si>
  <si>
    <t>7036301</t>
  </si>
  <si>
    <t>乡村建设半月刊</t>
  </si>
  <si>
    <t>山东乡村建设研究院编辑部  乡村建设半月刊编辑室</t>
  </si>
  <si>
    <t>7026546</t>
  </si>
  <si>
    <t>7030705</t>
  </si>
  <si>
    <t>石室学报</t>
  </si>
  <si>
    <t>留京成都联合县立中学校同学会编辑部</t>
  </si>
  <si>
    <t>7014592</t>
  </si>
  <si>
    <t>广州学生</t>
  </si>
  <si>
    <t>廣州學生聯合會</t>
  </si>
  <si>
    <t>7012282</t>
  </si>
  <si>
    <t>复旦周刊</t>
  </si>
  <si>
    <t>7011039</t>
  </si>
  <si>
    <t>读者文摘半月刊</t>
  </si>
  <si>
    <t>读者文摘出版社</t>
  </si>
  <si>
    <t>7041479</t>
  </si>
  <si>
    <t>中大学生</t>
  </si>
  <si>
    <t>兰州中山大学学生会宣傅科</t>
  </si>
  <si>
    <t>中国与南洋</t>
  </si>
  <si>
    <t>暨南學報编辑部</t>
  </si>
  <si>
    <t>7028930</t>
  </si>
  <si>
    <t>山东实业学会会志</t>
  </si>
  <si>
    <t>山东实业学会</t>
  </si>
  <si>
    <t>7014327</t>
  </si>
  <si>
    <t>广西合库通讯半月刊</t>
  </si>
  <si>
    <t>广西省合作金库研究室</t>
  </si>
  <si>
    <t>7017308</t>
  </si>
  <si>
    <t>河南建设季刊</t>
  </si>
  <si>
    <t>河南省建设厅编辑委员会</t>
  </si>
  <si>
    <t>7040265</t>
  </si>
  <si>
    <t>云南实业公报</t>
  </si>
  <si>
    <t>云南实业司</t>
  </si>
  <si>
    <t>7045335</t>
  </si>
  <si>
    <t>重庆市工资指数</t>
  </si>
  <si>
    <t>7014093</t>
  </si>
  <si>
    <t>广东建设协进会筹备委员会周刊</t>
  </si>
  <si>
    <t>7040760</t>
  </si>
  <si>
    <t>浙江省建设厅秘书室编辑股</t>
  </si>
  <si>
    <t>7014204</t>
  </si>
  <si>
    <t>广东实业厅公报</t>
  </si>
  <si>
    <t>广东实业厅编辑股</t>
  </si>
  <si>
    <t>7040685</t>
  </si>
  <si>
    <t>浙江合作</t>
  </si>
  <si>
    <t>浙江省建设厅合作事业部</t>
  </si>
  <si>
    <t>浙江合作半月刊社</t>
  </si>
  <si>
    <t>7018061</t>
  </si>
  <si>
    <t>湖南省银行半月刊</t>
  </si>
  <si>
    <t>湖南省银行经济研究室</t>
  </si>
  <si>
    <t>7020846</t>
  </si>
  <si>
    <t>交大经济</t>
  </si>
  <si>
    <t>(国立)交通大学经济学会出版部</t>
  </si>
  <si>
    <t>7010691</t>
  </si>
  <si>
    <t>东北新建设杂志</t>
  </si>
  <si>
    <t>7012860</t>
  </si>
  <si>
    <t>甘肃合作通讯</t>
  </si>
  <si>
    <t>合作事业管理处</t>
  </si>
  <si>
    <t>7035381</t>
  </si>
  <si>
    <t>西北经济</t>
  </si>
  <si>
    <t>陝西省銀行經濟研究室</t>
  </si>
  <si>
    <t>7017160</t>
  </si>
  <si>
    <t>河北省银行经济半月刊</t>
  </si>
  <si>
    <t>河北省银行经济调查室</t>
  </si>
  <si>
    <t>7010635</t>
  </si>
  <si>
    <t>东北经建</t>
  </si>
  <si>
    <t>东北行辕经济委员会</t>
  </si>
  <si>
    <t>7027509</t>
  </si>
  <si>
    <t>青岛市物价月刊</t>
  </si>
  <si>
    <t>7018007</t>
  </si>
  <si>
    <t>湖南经济</t>
  </si>
  <si>
    <t>7015228</t>
  </si>
  <si>
    <t>国立山西大学校刊</t>
  </si>
  <si>
    <t>國立山西大學出版組</t>
  </si>
  <si>
    <t>国立山西大学出版组</t>
  </si>
  <si>
    <t>7031550</t>
  </si>
  <si>
    <t>世界学会丛刊</t>
  </si>
  <si>
    <t>《世界学会丛刊》编辑部</t>
  </si>
  <si>
    <t>7006996</t>
  </si>
  <si>
    <t>北京大学日刊  第十三分册</t>
  </si>
  <si>
    <t>7006994</t>
  </si>
  <si>
    <t>北京大学日刊  第十分册</t>
  </si>
  <si>
    <t>北京胶印二厂印刷</t>
  </si>
  <si>
    <t>7019895</t>
  </si>
  <si>
    <t>稷社社讯</t>
  </si>
  <si>
    <t>7034547</t>
  </si>
  <si>
    <t>文理院刊</t>
  </si>
  <si>
    <t>曲江</t>
  </si>
  <si>
    <t>7014520</t>
  </si>
  <si>
    <t>广州大学校刊</t>
  </si>
  <si>
    <t>7040624</t>
  </si>
  <si>
    <t>浙大学生</t>
  </si>
  <si>
    <t>国立浙江大学浙大学生编辑委员会</t>
  </si>
  <si>
    <t>7015229</t>
  </si>
  <si>
    <t>国立商学院院刊</t>
  </si>
  <si>
    <t>国立商学院教务处出版组</t>
  </si>
  <si>
    <t>7007020</t>
  </si>
  <si>
    <t>北京大学月刊</t>
  </si>
  <si>
    <t>北京大学《北京大学月刊》编辑部</t>
  </si>
  <si>
    <t>东省经济月刊</t>
  </si>
  <si>
    <t>7045337</t>
  </si>
  <si>
    <t>重庆市生活费指数</t>
  </si>
  <si>
    <t>7026214</t>
  </si>
  <si>
    <t>南洋杂志</t>
  </si>
  <si>
    <t>南洋编译所</t>
  </si>
  <si>
    <t>7040761</t>
  </si>
  <si>
    <t>浙江省建设专刊</t>
  </si>
  <si>
    <t>7021437</t>
  </si>
  <si>
    <t>今日东北</t>
  </si>
  <si>
    <t>《今日東北》社</t>
  </si>
  <si>
    <t>7022486</t>
  </si>
  <si>
    <t>开发西北</t>
  </si>
  <si>
    <t>开发西北协会</t>
  </si>
  <si>
    <t>7041585</t>
  </si>
  <si>
    <t>中国边疆建设集刊</t>
  </si>
  <si>
    <t>国立边疆建设学会</t>
  </si>
  <si>
    <t>7036943</t>
  </si>
  <si>
    <t>新湖北月刊</t>
  </si>
  <si>
    <t>湖北省政府宣传处</t>
  </si>
  <si>
    <t>湖北省</t>
  </si>
  <si>
    <t>7032394</t>
  </si>
  <si>
    <t>四川经济月刊</t>
  </si>
  <si>
    <t>四川省银行经济调查室</t>
  </si>
  <si>
    <t>7022035</t>
  </si>
  <si>
    <t>经建季刊</t>
  </si>
  <si>
    <t>江西省银行经济研究室</t>
  </si>
  <si>
    <t>7017510</t>
  </si>
  <si>
    <t>黑龙江财政季刊</t>
  </si>
  <si>
    <t>黑龙江省财政厅</t>
  </si>
  <si>
    <t>齐齐哈尔（黑龙江）</t>
  </si>
  <si>
    <t>7007488</t>
  </si>
  <si>
    <t>边疆研究通讯</t>
  </si>
  <si>
    <t>边疆研究通讯社</t>
  </si>
  <si>
    <t>7014033</t>
  </si>
  <si>
    <t>广东财政特派员公署财政月刊</t>
  </si>
  <si>
    <t>广东财政特派员公署编辑处</t>
  </si>
  <si>
    <t>7040696</t>
  </si>
  <si>
    <t>浙江建设月刊</t>
  </si>
  <si>
    <t>浙江省建设厅</t>
  </si>
  <si>
    <t>7032392</t>
  </si>
  <si>
    <t>四川经济汇报</t>
  </si>
  <si>
    <t>7040712</t>
  </si>
  <si>
    <t>浙江经济调查</t>
  </si>
  <si>
    <t>建设委员会调查浙江经济所统计课</t>
  </si>
  <si>
    <t>7040714</t>
  </si>
  <si>
    <t>浙江经济月刊</t>
  </si>
  <si>
    <t>浙江地方银行经济研究室</t>
  </si>
  <si>
    <t>7037127</t>
  </si>
  <si>
    <t>新经济</t>
  </si>
  <si>
    <t>广东新经济杂志社</t>
  </si>
  <si>
    <t>7021893</t>
  </si>
  <si>
    <t>经济建设季刊</t>
  </si>
  <si>
    <t>中国经济建设协会</t>
  </si>
  <si>
    <t>7013454</t>
  </si>
  <si>
    <t>工商公报</t>
  </si>
  <si>
    <t>工商部总务司印</t>
  </si>
  <si>
    <t>7013452</t>
  </si>
  <si>
    <t>工商参考资料</t>
  </si>
  <si>
    <t>7013471</t>
  </si>
  <si>
    <t>工商学志</t>
  </si>
  <si>
    <t>工商天地出版社</t>
  </si>
  <si>
    <t>德中印字馆</t>
  </si>
  <si>
    <t>7013467</t>
  </si>
  <si>
    <t>工商通讯周刊</t>
  </si>
  <si>
    <t>新希望出版社</t>
  </si>
  <si>
    <t>7008608</t>
  </si>
  <si>
    <t>川南工商</t>
  </si>
  <si>
    <t>川南工商新闻社</t>
  </si>
  <si>
    <t>7013460</t>
  </si>
  <si>
    <t>工商经济</t>
  </si>
  <si>
    <t>7013468</t>
  </si>
  <si>
    <t>工商新闻</t>
  </si>
  <si>
    <t>7034702</t>
  </si>
  <si>
    <t>文学周报</t>
  </si>
  <si>
    <t>7006989</t>
  </si>
  <si>
    <t>北京大学日刊  第九分册</t>
  </si>
  <si>
    <t>7008549</t>
  </si>
  <si>
    <t>出版月刊</t>
  </si>
  <si>
    <t>7015193</t>
  </si>
  <si>
    <t>国立大学联合会月刊</t>
  </si>
  <si>
    <t>国立大学联合会</t>
  </si>
  <si>
    <t>7014420</t>
  </si>
  <si>
    <t>广西省立桂林师范学院月刊</t>
  </si>
  <si>
    <t>7025117</t>
  </si>
  <si>
    <t>蒙学报</t>
  </si>
  <si>
    <t>吴县（江苏）</t>
  </si>
  <si>
    <t>7016375</t>
  </si>
  <si>
    <t>海疆校刊</t>
  </si>
  <si>
    <t>7023159</t>
  </si>
  <si>
    <t>科学知识</t>
  </si>
  <si>
    <t>北平科学知识社</t>
  </si>
  <si>
    <t>7023819</t>
  </si>
  <si>
    <t>醴师学生</t>
  </si>
  <si>
    <t>7023069</t>
  </si>
  <si>
    <t>科学时报</t>
  </si>
  <si>
    <t>世界科学社</t>
  </si>
  <si>
    <t>7030148</t>
  </si>
  <si>
    <t>社会月刊</t>
  </si>
  <si>
    <t>上海大东书书局</t>
  </si>
  <si>
    <t>7043006</t>
  </si>
  <si>
    <t>中国社会史的论战</t>
  </si>
  <si>
    <t>神州國光社</t>
  </si>
  <si>
    <t>7043517</t>
  </si>
  <si>
    <t>中国新专校刊</t>
  </si>
  <si>
    <t>中国新闻专科学校</t>
  </si>
  <si>
    <t>7029230</t>
  </si>
  <si>
    <t>陕西旅沪学会季刊</t>
  </si>
  <si>
    <t>7029416</t>
  </si>
  <si>
    <t>上海半月刊</t>
  </si>
  <si>
    <t>上海半月刊社</t>
  </si>
  <si>
    <t>7006278</t>
  </si>
  <si>
    <t>安徽大学月刊</t>
  </si>
  <si>
    <t>7036352</t>
  </si>
  <si>
    <t>湘报</t>
  </si>
  <si>
    <t>7033274</t>
  </si>
  <si>
    <t>天津市社会局公报</t>
  </si>
  <si>
    <t>天津市社会局公报处</t>
  </si>
  <si>
    <t>7007015</t>
  </si>
  <si>
    <t>北京大学学生周刊</t>
  </si>
  <si>
    <t>7007590</t>
  </si>
  <si>
    <t>并州学院月刊</t>
  </si>
  <si>
    <t>并州学院月刊社</t>
  </si>
  <si>
    <t>7038157</t>
  </si>
  <si>
    <t>亚洲世纪月刊</t>
  </si>
  <si>
    <t>改造出版社股份有限公司</t>
  </si>
  <si>
    <t>7007064</t>
  </si>
  <si>
    <t>北京高师周刊</t>
  </si>
  <si>
    <t>7044431</t>
  </si>
  <si>
    <t>中华周报</t>
  </si>
  <si>
    <t>中华周报社</t>
  </si>
  <si>
    <t>7040993</t>
  </si>
  <si>
    <t>正谊会计月刊</t>
  </si>
  <si>
    <t>正谊会计月刊编译社</t>
  </si>
  <si>
    <t>7015226</t>
  </si>
  <si>
    <t>国立山东大学科学丛刊</t>
  </si>
  <si>
    <t>国立山东大学出版委员会</t>
  </si>
  <si>
    <t>7015194</t>
  </si>
  <si>
    <t>国立第七中学校刊</t>
  </si>
  <si>
    <t>国立第七中学校刊社</t>
  </si>
  <si>
    <t>7022950</t>
  </si>
  <si>
    <t>科学丛刊</t>
  </si>
  <si>
    <t>《中国棉讯》半月刊社</t>
  </si>
  <si>
    <t>7041683</t>
  </si>
  <si>
    <t>中国稻作</t>
  </si>
  <si>
    <t>中华稻作学会</t>
  </si>
  <si>
    <t>7020601</t>
  </si>
  <si>
    <t>江苏省昆虫局十七十八年刊</t>
  </si>
  <si>
    <t>江苏省昆虫局</t>
  </si>
  <si>
    <t>7017649</t>
  </si>
  <si>
    <t>红茶</t>
  </si>
  <si>
    <t>红茶文学社</t>
  </si>
  <si>
    <t>7035908</t>
  </si>
  <si>
    <t>现代电信</t>
  </si>
  <si>
    <t>南京通信学校出版社</t>
  </si>
  <si>
    <t>7039641</t>
  </si>
  <si>
    <t>游戏世界</t>
  </si>
  <si>
    <t>7026901</t>
  </si>
  <si>
    <t>皮革化学工业</t>
  </si>
  <si>
    <t>经济部中央工业试验所制革鞣料示范实验工厂</t>
  </si>
  <si>
    <t>7018637</t>
  </si>
  <si>
    <t>化民丛报</t>
  </si>
  <si>
    <t>湘潭(湖南)</t>
  </si>
  <si>
    <t>7018535</t>
  </si>
  <si>
    <t>化工</t>
  </si>
  <si>
    <t>国立浙江大学化学工程学会</t>
  </si>
  <si>
    <t>7018694</t>
  </si>
  <si>
    <t>化学期刊</t>
  </si>
  <si>
    <t>广东省立工业专科学校化学研究会出版部</t>
  </si>
  <si>
    <t>7018671</t>
  </si>
  <si>
    <t>化学工业</t>
  </si>
  <si>
    <t>中华化学工业会</t>
  </si>
  <si>
    <t>天津救济院院刊</t>
  </si>
  <si>
    <t>7029618</t>
  </si>
  <si>
    <t>上海论坛</t>
  </si>
  <si>
    <t>上海论坛社</t>
  </si>
  <si>
    <t>7011811</t>
  </si>
  <si>
    <t>风土什志</t>
  </si>
  <si>
    <t>《風土什誌》社</t>
  </si>
  <si>
    <t>7030093</t>
  </si>
  <si>
    <t>社会科学月刊</t>
  </si>
  <si>
    <t>社会科学研究会</t>
  </si>
  <si>
    <t>7011863</t>
  </si>
  <si>
    <t>佛学月刊</t>
  </si>
  <si>
    <t>中国佛教学院佛学月刊社</t>
  </si>
  <si>
    <t>7006388</t>
  </si>
  <si>
    <t>安徽学生</t>
  </si>
  <si>
    <t>立煌(安徽)</t>
  </si>
  <si>
    <t>7012245</t>
  </si>
  <si>
    <t>复旦大学社学系半年刊</t>
  </si>
  <si>
    <t>复旦大学社会学系</t>
  </si>
  <si>
    <t>7022961</t>
  </si>
  <si>
    <t>科学的中国</t>
  </si>
  <si>
    <t>中国科学化运动协会</t>
  </si>
  <si>
    <t>7007433</t>
  </si>
  <si>
    <t>北新周刊</t>
  </si>
  <si>
    <t>7030400</t>
  </si>
  <si>
    <t>生活知识周刊</t>
  </si>
  <si>
    <t>生活知识周刊社</t>
  </si>
  <si>
    <t>7037244</t>
  </si>
  <si>
    <t>新社会半月刊</t>
  </si>
  <si>
    <t>新社会半月刊社</t>
  </si>
  <si>
    <t>7037551</t>
  </si>
  <si>
    <t>新中华复刊</t>
  </si>
  <si>
    <t>中华书局有限公司</t>
  </si>
  <si>
    <t>7014024</t>
  </si>
  <si>
    <t>广大学生</t>
  </si>
  <si>
    <t>广州大学学治会学术股</t>
  </si>
  <si>
    <t>广州(广东省)</t>
  </si>
  <si>
    <t>7034695</t>
  </si>
  <si>
    <t>文学院丛刊</t>
  </si>
  <si>
    <t>7006378</t>
  </si>
  <si>
    <t>安徽俗话报</t>
  </si>
  <si>
    <t>7037969</t>
  </si>
  <si>
    <t>学术世界</t>
  </si>
  <si>
    <t>《学术世界》编译社</t>
  </si>
  <si>
    <t>7031102</t>
  </si>
  <si>
    <t>实用科学</t>
  </si>
  <si>
    <t>上海实用科学社</t>
  </si>
  <si>
    <t>7015304</t>
  </si>
  <si>
    <t>国立中央大学心理半年刊</t>
  </si>
  <si>
    <t>國立中央大學心理學系</t>
  </si>
  <si>
    <t>7037139</t>
  </si>
  <si>
    <t>新科学月刊</t>
  </si>
  <si>
    <t>7013255</t>
  </si>
  <si>
    <t>歌曲创作月刊</t>
  </si>
  <si>
    <t>革命乐社</t>
  </si>
  <si>
    <t>7024683</t>
  </si>
  <si>
    <t>鹿地研究室报</t>
  </si>
  <si>
    <t>军委会政治部鹿地研究室</t>
  </si>
  <si>
    <t>7037930</t>
  </si>
  <si>
    <t>学生月刊</t>
  </si>
  <si>
    <t>学生月刊社</t>
  </si>
  <si>
    <t>7015000</t>
  </si>
  <si>
    <t>国际贸易导报</t>
  </si>
  <si>
    <t>实业部国际贸易局  上海商品检验局</t>
  </si>
  <si>
    <t>7015218</t>
  </si>
  <si>
    <t>国立劳动大学周刊</t>
  </si>
  <si>
    <t>7006963</t>
  </si>
  <si>
    <t>北方杂志</t>
  </si>
  <si>
    <t>北方杂志社</t>
  </si>
  <si>
    <t>邯郸(河北)</t>
  </si>
  <si>
    <t>7028364</t>
  </si>
  <si>
    <t>人民世纪周刊</t>
  </si>
  <si>
    <t>人民世纪周刊社</t>
  </si>
  <si>
    <t>7027872</t>
  </si>
  <si>
    <t>清乡前线</t>
  </si>
  <si>
    <t>清乡区党务办事吃宣传科</t>
  </si>
  <si>
    <t>7015171</t>
  </si>
  <si>
    <t>国立北京大学  社会科学季刊</t>
  </si>
  <si>
    <t>《国立北京大学社会科学季刊》编辑会</t>
  </si>
  <si>
    <t>7027426</t>
  </si>
  <si>
    <t>秦钟</t>
  </si>
  <si>
    <t>北京旅京陕西学生联合</t>
  </si>
  <si>
    <t>7030070</t>
  </si>
  <si>
    <t>社会科学论丛季刊</t>
  </si>
  <si>
    <t>国立中山大学法学院《社会科学论丛季刊》编辑委员会</t>
  </si>
  <si>
    <t>7013854</t>
  </si>
  <si>
    <t>观象丛报</t>
  </si>
  <si>
    <t>7034819</t>
  </si>
  <si>
    <t>文哲</t>
  </si>
  <si>
    <t>文哲周刊社</t>
  </si>
  <si>
    <t>7011830</t>
  </si>
  <si>
    <t>冯庸大学月刊</t>
  </si>
  <si>
    <t>冯庸大学学友会</t>
  </si>
  <si>
    <t>7006262</t>
  </si>
  <si>
    <t>安大季刊</t>
  </si>
  <si>
    <t>安徽大学编审委员会</t>
  </si>
  <si>
    <t>7012244</t>
  </si>
  <si>
    <t>复旦大学社会学系半月刊</t>
  </si>
  <si>
    <t>复旦大学社会学系编辑委员会</t>
  </si>
  <si>
    <t>7006988</t>
  </si>
  <si>
    <t>北京大学日刊  第二分册</t>
  </si>
  <si>
    <t>7023945</t>
  </si>
  <si>
    <t>联勤学术研究季刊</t>
  </si>
  <si>
    <t>7025177</t>
  </si>
  <si>
    <t>民大月刊</t>
  </si>
  <si>
    <t>北京民国大学月刊编辑部</t>
  </si>
  <si>
    <t>7007220</t>
  </si>
  <si>
    <t>北京女子高等师范周刊</t>
  </si>
  <si>
    <t>北京女子高等师范学校</t>
  </si>
  <si>
    <t>7014185</t>
  </si>
  <si>
    <t>广东省立工专校刊</t>
  </si>
  <si>
    <t>广东省立工专学校</t>
  </si>
  <si>
    <t>7015200</t>
  </si>
  <si>
    <t>国立革一侨民师范学校校刊</t>
  </si>
  <si>
    <t>国立第一侨民师范学校</t>
  </si>
  <si>
    <t>长汀（福建）</t>
  </si>
  <si>
    <t>7016971</t>
  </si>
  <si>
    <t>合作讲习会概况报告</t>
  </si>
  <si>
    <t>河北省立农学院出版委员会编</t>
  </si>
  <si>
    <t>保定（河北）</t>
  </si>
  <si>
    <t>7006992</t>
  </si>
  <si>
    <t>北京大学日刊  第三分册</t>
  </si>
  <si>
    <t>7040766</t>
  </si>
  <si>
    <t>浙江省立杭州高级护士助产职业学校校刊</t>
  </si>
  <si>
    <t>7015259</t>
  </si>
  <si>
    <t>国立武汉大学周刊</t>
  </si>
  <si>
    <t>《国立武汉大学周刊》编辑部</t>
  </si>
  <si>
    <t>7015184</t>
  </si>
  <si>
    <t>国立北平师范大学校务汇报</t>
  </si>
  <si>
    <t>国立北平师范大学出版课</t>
  </si>
  <si>
    <t>7041480</t>
  </si>
  <si>
    <t>中大周刊</t>
  </si>
  <si>
    <t>國立中央大學出版部</t>
  </si>
  <si>
    <t>广东省建设厅农林局</t>
  </si>
  <si>
    <t>7020760</t>
  </si>
  <si>
    <t>江西农讯</t>
  </si>
  <si>
    <t>江西省農業院</t>
  </si>
  <si>
    <t>7035404</t>
  </si>
  <si>
    <t>西北农报</t>
  </si>
  <si>
    <t>國立西北農學院編輯出版委員會</t>
  </si>
  <si>
    <t>7026631</t>
  </si>
  <si>
    <t>农业进步</t>
  </si>
  <si>
    <t>大连市(沈阳省)</t>
  </si>
  <si>
    <t>7026534</t>
  </si>
  <si>
    <t>农民通讯</t>
  </si>
  <si>
    <t>7026514</t>
  </si>
  <si>
    <t>农林部西南改良作物品种繁殖场</t>
  </si>
  <si>
    <t>7017194</t>
  </si>
  <si>
    <t>河北通俗农刊</t>
  </si>
  <si>
    <t>河北省立农学院出版委员会</t>
  </si>
  <si>
    <t>7036720</t>
  </si>
  <si>
    <t>协大农报</t>
  </si>
  <si>
    <t>私立福建协和大学农报编辑委员会</t>
  </si>
  <si>
    <t>7019368</t>
  </si>
  <si>
    <t>鸡与蛋</t>
  </si>
  <si>
    <t>7021548</t>
  </si>
  <si>
    <t>金陵大学农学院特刊</t>
  </si>
  <si>
    <t>7026690</t>
  </si>
  <si>
    <t>农业通讯</t>
  </si>
  <si>
    <t>农业推广委员会</t>
  </si>
  <si>
    <t>7032410</t>
  </si>
  <si>
    <t>四川农业</t>
  </si>
  <si>
    <t>7033621</t>
  </si>
  <si>
    <t>同济杂志</t>
  </si>
  <si>
    <t>吴淞同济杂志社</t>
  </si>
  <si>
    <t>7010615</t>
  </si>
  <si>
    <t>东北大学周刊</t>
  </si>
  <si>
    <t>沈陽</t>
  </si>
  <si>
    <t>7007001</t>
  </si>
  <si>
    <t>北京大学日刊  第一分册</t>
  </si>
  <si>
    <t>7015230</t>
  </si>
  <si>
    <t>国立上海商学院季刊</t>
  </si>
  <si>
    <t>国立上海商学院</t>
  </si>
  <si>
    <t>7015192</t>
  </si>
  <si>
    <t>国立大学联合会季刊</t>
  </si>
  <si>
    <t>《国立大学联合会季刊》联合会</t>
  </si>
  <si>
    <t>7015177</t>
  </si>
  <si>
    <t>国立北京女子师范大学周刊</t>
  </si>
  <si>
    <t>国立北京女子师范大学周刊社</t>
  </si>
  <si>
    <t>7025932</t>
  </si>
  <si>
    <t>南华学院院报</t>
  </si>
  <si>
    <t>(私立)南华学院编辑委员会</t>
  </si>
  <si>
    <t>7015330</t>
  </si>
  <si>
    <t>国立中央研究院十九年度总报告</t>
  </si>
  <si>
    <t>国立中央研究院文书处</t>
  </si>
  <si>
    <t>7025933</t>
  </si>
  <si>
    <t>南华月刊</t>
  </si>
  <si>
    <t>南华社</t>
  </si>
  <si>
    <t>7028065</t>
  </si>
  <si>
    <t>全国注册局公报</t>
  </si>
  <si>
    <t>全国注册局秘书处出版</t>
  </si>
  <si>
    <t>7037943</t>
  </si>
  <si>
    <t>学识半月刊</t>
  </si>
  <si>
    <t>学识社月</t>
  </si>
  <si>
    <t>7022470</t>
  </si>
  <si>
    <t>咖啡味</t>
  </si>
  <si>
    <t>可可出版社</t>
  </si>
  <si>
    <t>7042009</t>
  </si>
  <si>
    <t>中国官音白话报</t>
  </si>
  <si>
    <t>无锡市(江苏省)</t>
  </si>
  <si>
    <t>7043563</t>
  </si>
  <si>
    <t>中国学生丛刊</t>
  </si>
  <si>
    <t>中国学生丛刊编辑</t>
  </si>
  <si>
    <t>7040617</t>
  </si>
  <si>
    <t>哲学月刊</t>
  </si>
  <si>
    <t>《哲学月刊》社</t>
  </si>
  <si>
    <t>7011932</t>
  </si>
  <si>
    <t>福建合作</t>
  </si>
  <si>
    <t>福建省合作事业管理处</t>
  </si>
  <si>
    <t>7011940</t>
  </si>
  <si>
    <t>福建计政</t>
  </si>
  <si>
    <t>永安福建省政府会计编辑委员会</t>
  </si>
  <si>
    <t>7020876</t>
  </si>
  <si>
    <t>交通管理学院院刊</t>
  </si>
  <si>
    <t>交通大學交通管理學院學生會</t>
  </si>
  <si>
    <t>7040773</t>
  </si>
  <si>
    <t>浙江省通志馆馆刊</t>
  </si>
  <si>
    <t>本本馆馆刊编辑处</t>
  </si>
  <si>
    <t>7021804</t>
  </si>
  <si>
    <t>京话日报</t>
  </si>
  <si>
    <t>北京《京话日报》社</t>
  </si>
  <si>
    <t>7015276</t>
  </si>
  <si>
    <t>国立浙江大学校刊</t>
  </si>
  <si>
    <t>遵义（贵州）</t>
  </si>
  <si>
    <t>7024554</t>
  </si>
  <si>
    <t>留美学生季报</t>
  </si>
  <si>
    <t>留美中国学生季报社</t>
  </si>
  <si>
    <t>7026167</t>
  </si>
  <si>
    <t>南通学院院刊</t>
  </si>
  <si>
    <t>南通学院院刊出版委员会</t>
  </si>
  <si>
    <t>江苏南通学院院刊出版委员会</t>
  </si>
  <si>
    <t>国立四川大学农学院新农林刊社</t>
  </si>
  <si>
    <t>7020777</t>
  </si>
  <si>
    <t>江西瑞昌湖北阳新大冶苎麻之生产及运销</t>
  </si>
  <si>
    <t>7037767</t>
  </si>
  <si>
    <t>修农月刊</t>
  </si>
  <si>
    <t>7032439</t>
  </si>
  <si>
    <t>四川省农业改进所农林专刊</t>
  </si>
  <si>
    <t>7014397</t>
  </si>
  <si>
    <t>广西农业</t>
  </si>
  <si>
    <t>广西农业厅</t>
  </si>
  <si>
    <t>7010690</t>
  </si>
  <si>
    <t>东北新建设</t>
  </si>
  <si>
    <t>《东北新建设》杂志社</t>
  </si>
  <si>
    <t>7026547</t>
  </si>
  <si>
    <t>农情通讯简报</t>
  </si>
  <si>
    <t>農林部農業推廣委員會</t>
  </si>
  <si>
    <t>7040771</t>
  </si>
  <si>
    <t>浙江省立植物病虫害防治所年刊</t>
  </si>
  <si>
    <t>浙江省立植物病虫害防治所</t>
  </si>
  <si>
    <t>7024433</t>
  </si>
  <si>
    <t>临平稻虫防治实施区白穗调查及螟害损失量之统计</t>
  </si>
  <si>
    <t>7015336</t>
  </si>
  <si>
    <t>国立中央研究院植物研究所年报</t>
  </si>
  <si>
    <t>国立中央研究院植物研究所</t>
  </si>
  <si>
    <t>7008519</t>
  </si>
  <si>
    <t>虫情</t>
  </si>
  <si>
    <t>7043919</t>
  </si>
  <si>
    <t>中国植物学杂志</t>
  </si>
  <si>
    <t>中国植物学会</t>
  </si>
  <si>
    <t>7040770</t>
  </si>
  <si>
    <t>浙江省立植物病虫害防治所报告</t>
  </si>
  <si>
    <t>7035446</t>
  </si>
  <si>
    <t>西北械工</t>
  </si>
  <si>
    <t>7041319</t>
  </si>
  <si>
    <t>植树节专刊</t>
  </si>
  <si>
    <t>四川省政府建设厅</t>
  </si>
  <si>
    <t>专刊</t>
  </si>
  <si>
    <t>7023447</t>
  </si>
  <si>
    <t>昆虫与植物</t>
  </si>
  <si>
    <t>7033229</t>
  </si>
  <si>
    <t>天津棉</t>
  </si>
  <si>
    <t>实业部天津商品检验局天津棉编辑室</t>
  </si>
  <si>
    <t>7025155</t>
  </si>
  <si>
    <t>棉检月刊</t>
  </si>
  <si>
    <t>农林部棉产改进处棉检同学会棉检月刊社</t>
  </si>
  <si>
    <t>7026556</t>
  </si>
  <si>
    <t>农事月刊</t>
  </si>
  <si>
    <t>岭南农科大学推广部</t>
  </si>
  <si>
    <t>7040971</t>
  </si>
  <si>
    <t>正大农学丛刊</t>
  </si>
  <si>
    <t>正大农学丛刊编辑委员会</t>
  </si>
  <si>
    <t>7024837</t>
  </si>
  <si>
    <t>麦籽</t>
  </si>
  <si>
    <t>麦籽月刊出版社</t>
  </si>
  <si>
    <t>7033856</t>
  </si>
  <si>
    <t>土壤与肥料</t>
  </si>
  <si>
    <t>浙江省化学肥料管理处</t>
  </si>
  <si>
    <t>7025573</t>
  </si>
  <si>
    <t>木棉</t>
  </si>
  <si>
    <t>7026738</t>
  </si>
  <si>
    <t>农友会报</t>
  </si>
  <si>
    <t>7042664</t>
  </si>
  <si>
    <t>中国棉讯</t>
  </si>
  <si>
    <t>广西农事试验场</t>
  </si>
  <si>
    <t>柳州（广西）</t>
  </si>
  <si>
    <t>7026563</t>
  </si>
  <si>
    <t>农学纪录</t>
  </si>
  <si>
    <t>国立清华大学农学院</t>
  </si>
  <si>
    <t>7037202</t>
  </si>
  <si>
    <t>新农会刊</t>
  </si>
  <si>
    <t>7008743</t>
  </si>
  <si>
    <t>纯泉</t>
  </si>
  <si>
    <t>7035570</t>
  </si>
  <si>
    <t>西康农讯</t>
  </si>
  <si>
    <t>西康省农业改进所</t>
  </si>
  <si>
    <t>康定（西康）</t>
  </si>
  <si>
    <t>7026552</t>
  </si>
  <si>
    <t>农声</t>
  </si>
  <si>
    <t>国立中山大学农林科农声社</t>
  </si>
  <si>
    <t>7026526</t>
  </si>
  <si>
    <t>农林新报</t>
  </si>
  <si>
    <t>南京金陵大学农学院农林新报社</t>
  </si>
  <si>
    <t>7026567</t>
  </si>
  <si>
    <t>农学月刊</t>
  </si>
  <si>
    <t>农学月刊社</t>
  </si>
  <si>
    <t>7021547</t>
  </si>
  <si>
    <t>金陵大学农学院丛刊</t>
  </si>
  <si>
    <t>南京金陵大学农学院</t>
  </si>
  <si>
    <t>7035536</t>
  </si>
  <si>
    <t>西大农讯</t>
  </si>
  <si>
    <t>7026516</t>
  </si>
  <si>
    <t>农林公报</t>
  </si>
  <si>
    <t>农林部</t>
  </si>
  <si>
    <t>7026697</t>
  </si>
  <si>
    <t>7018751</t>
  </si>
  <si>
    <t>化学杂志</t>
  </si>
  <si>
    <t>7018664</t>
  </si>
  <si>
    <t>化学工程</t>
  </si>
  <si>
    <t>《化学工程》编辑部</t>
  </si>
  <si>
    <t>7043920</t>
  </si>
  <si>
    <t>中国纸业</t>
  </si>
  <si>
    <t>中国纸业月刊社</t>
  </si>
  <si>
    <t>7038490</t>
  </si>
  <si>
    <t>药物化学研究报告</t>
  </si>
  <si>
    <t>全国经济委员会卫生实验处</t>
  </si>
  <si>
    <t>[不详]</t>
  </si>
  <si>
    <t>7007852</t>
  </si>
  <si>
    <t>测定石炭发热量之新建设</t>
  </si>
  <si>
    <t>沁园燃料研究室</t>
  </si>
  <si>
    <t>7018745</t>
  </si>
  <si>
    <t>化学与工业</t>
  </si>
  <si>
    <t>国立中山大学化学工程学会出版</t>
  </si>
  <si>
    <t>7039589</t>
  </si>
  <si>
    <t>油漆季刊</t>
  </si>
  <si>
    <t>7035841</t>
  </si>
  <si>
    <t>纤维工业</t>
  </si>
  <si>
    <t>纤维工业出版社</t>
  </si>
  <si>
    <t>7027516</t>
  </si>
  <si>
    <t>青岛橡胶季刊</t>
  </si>
  <si>
    <t>青岛橡胶厂</t>
  </si>
  <si>
    <t>7044090</t>
  </si>
  <si>
    <t>中华化学工业会会志</t>
  </si>
  <si>
    <t>7018613</t>
  </si>
  <si>
    <t>化工通讯</t>
  </si>
  <si>
    <t>国立广西大学化学工程学会</t>
  </si>
  <si>
    <t>7018944</t>
  </si>
  <si>
    <t>黄海化学工业调查研究报告</t>
  </si>
  <si>
    <t>7017108</t>
  </si>
  <si>
    <t>河北棉产汇报</t>
  </si>
  <si>
    <t>河北省棉产改进会</t>
  </si>
  <si>
    <t>7011574</t>
  </si>
  <si>
    <t>纺声</t>
  </si>
  <si>
    <t>纺织科学友会</t>
  </si>
  <si>
    <t>上海纺织工业专科学校纺声出版委员会</t>
  </si>
  <si>
    <t>7011616</t>
  </si>
  <si>
    <t>纺织染</t>
  </si>
  <si>
    <t>苏工纺织染学会</t>
  </si>
  <si>
    <t>社会科学杂志</t>
  </si>
  <si>
    <t>中国社会科学会</t>
  </si>
  <si>
    <t>7015300</t>
  </si>
  <si>
    <t>国立中央大学社会科学丛刊</t>
  </si>
  <si>
    <t>《国立中央大学社会科学丛刊》编辑委员会</t>
  </si>
  <si>
    <t>7009000</t>
  </si>
  <si>
    <t>大同周报</t>
  </si>
  <si>
    <t>大同学社编辑部</t>
  </si>
  <si>
    <t>7012256</t>
  </si>
  <si>
    <t>复旦社会学系半月刊</t>
  </si>
  <si>
    <t>复旦社会学系编辑股</t>
  </si>
  <si>
    <t>7037783</t>
  </si>
  <si>
    <t>袖珍杂志</t>
  </si>
  <si>
    <t>新光出版社</t>
  </si>
  <si>
    <t>7030399</t>
  </si>
  <si>
    <t>生活知识</t>
  </si>
  <si>
    <t>《生活知识》社</t>
  </si>
  <si>
    <t>7030405</t>
  </si>
  <si>
    <t>生教导报</t>
  </si>
  <si>
    <t>生教出版社</t>
  </si>
  <si>
    <t>7020849</t>
  </si>
  <si>
    <t>交大通刊</t>
  </si>
  <si>
    <t>7013846</t>
  </si>
  <si>
    <t>关声</t>
  </si>
  <si>
    <t>7037247</t>
  </si>
  <si>
    <t>新生</t>
  </si>
  <si>
    <t>《新生》周刊社</t>
  </si>
  <si>
    <t>7035539</t>
  </si>
  <si>
    <t>西点</t>
  </si>
  <si>
    <t>西點社</t>
  </si>
  <si>
    <t>农学</t>
  </si>
  <si>
    <t>东南大学农科农学编辑部</t>
  </si>
  <si>
    <t>7024468</t>
  </si>
  <si>
    <t>岭南农刊</t>
  </si>
  <si>
    <t>广州岭南大学农学院学会</t>
  </si>
  <si>
    <t>7026376</t>
  </si>
  <si>
    <t>农本</t>
  </si>
  <si>
    <t>7016987</t>
  </si>
  <si>
    <t>合作与农业</t>
  </si>
  <si>
    <t>7026555</t>
  </si>
  <si>
    <t>农事双月刊</t>
  </si>
  <si>
    <t>广州市私立岭南大学农科学院</t>
  </si>
  <si>
    <t>7026530</t>
  </si>
  <si>
    <t>农民半月刊</t>
  </si>
  <si>
    <t>7040234</t>
  </si>
  <si>
    <t>云南农林植物研究所业刊</t>
  </si>
  <si>
    <t>云南农林植物研究所</t>
  </si>
  <si>
    <t>7024225</t>
  </si>
  <si>
    <t>林学杂志</t>
  </si>
  <si>
    <t>7008518</t>
  </si>
  <si>
    <t>虫刊</t>
  </si>
  <si>
    <t>广东建设厅农林局昆虫研究所</t>
  </si>
  <si>
    <t>7014403</t>
  </si>
  <si>
    <t>广西农业通讯</t>
  </si>
  <si>
    <t>广西农业通讯编辑委员会</t>
  </si>
  <si>
    <t>7026517</t>
  </si>
  <si>
    <t>农林顾问汇刊初集</t>
  </si>
  <si>
    <t>国立中山大学农学院</t>
  </si>
  <si>
    <t>7026548</t>
  </si>
  <si>
    <t>农趣</t>
  </si>
  <si>
    <t>农趣报社</t>
  </si>
  <si>
    <t>农趣报社编辑部</t>
  </si>
  <si>
    <t>7006335</t>
  </si>
  <si>
    <t>安徽农学会会报</t>
  </si>
  <si>
    <t>安徽农学会编辑股</t>
  </si>
  <si>
    <t>7032438</t>
  </si>
  <si>
    <t>四川省农情报告</t>
  </si>
  <si>
    <t>四川省农业改进所统计室</t>
  </si>
  <si>
    <t>7026589</t>
  </si>
  <si>
    <t>农业丛刊</t>
  </si>
  <si>
    <t>农业研究会</t>
  </si>
  <si>
    <t>7037212</t>
  </si>
  <si>
    <t>新农业</t>
  </si>
  <si>
    <t>《新农业》杂志社</t>
  </si>
  <si>
    <t>7014090</t>
  </si>
  <si>
    <t>广东建设厅蚕丝改良局十九年工作检阅专刊</t>
  </si>
  <si>
    <t>广东建设厅蚕丝改良局</t>
  </si>
  <si>
    <t>7014159</t>
  </si>
  <si>
    <t>广东农业推广</t>
  </si>
  <si>
    <t>广东建设厅农林局推广课宣传股</t>
  </si>
  <si>
    <t>7026691</t>
  </si>
  <si>
    <t>农业统计资料</t>
  </si>
  <si>
    <t>福建省农林处统计室</t>
  </si>
  <si>
    <t>7048131</t>
  </si>
  <si>
    <t>新农民</t>
  </si>
  <si>
    <t>农林部华东区推广繁殖站</t>
  </si>
  <si>
    <t>武汉市(湖北省)</t>
  </si>
  <si>
    <t>7026593</t>
  </si>
  <si>
    <t>农业革命</t>
  </si>
  <si>
    <t>7026569</t>
  </si>
  <si>
    <t>农学周刊</t>
  </si>
  <si>
    <t>7045060</t>
  </si>
  <si>
    <t>中央大学农学院旬刊</t>
  </si>
  <si>
    <t>7014160</t>
  </si>
  <si>
    <t>广东农业战时通讯</t>
  </si>
  <si>
    <t>广东省农业通讯社与广东省建设厅农林局</t>
  </si>
  <si>
    <t>中华民国红十字会总会</t>
  </si>
  <si>
    <t>7011543</t>
  </si>
  <si>
    <t>防痨月刊</t>
  </si>
  <si>
    <t>中国防痨协会</t>
  </si>
  <si>
    <t>7009163</t>
  </si>
  <si>
    <t>大众卫生</t>
  </si>
  <si>
    <t>私立广东光华医学院附属医院保健科</t>
  </si>
  <si>
    <t>7031041</t>
  </si>
  <si>
    <t>实验卫生</t>
  </si>
  <si>
    <t>中央卫生实验院  实验卫生编辑委员会</t>
  </si>
  <si>
    <t>7036401</t>
  </si>
  <si>
    <t>湘雅医风</t>
  </si>
  <si>
    <t>7034343</t>
  </si>
  <si>
    <t>卫生工程导报</t>
  </si>
  <si>
    <t>7020333</t>
  </si>
  <si>
    <t>健康生活</t>
  </si>
  <si>
    <t>健康生活杂志社</t>
  </si>
  <si>
    <t>7037687</t>
  </si>
  <si>
    <t>行健月刊</t>
  </si>
  <si>
    <t>东北行健学会</t>
  </si>
  <si>
    <t>7034342</t>
  </si>
  <si>
    <t>卫生工程</t>
  </si>
  <si>
    <t>7014459</t>
  </si>
  <si>
    <t>广西卫生旬刊</t>
  </si>
  <si>
    <t>廣西衛生旬刊社</t>
  </si>
  <si>
    <t>梧州</t>
  </si>
  <si>
    <t>7034363</t>
  </si>
  <si>
    <t>卫生月刊</t>
  </si>
  <si>
    <t>上海特别市卫生局</t>
  </si>
  <si>
    <t>7033534</t>
  </si>
  <si>
    <t>通俗卫生</t>
  </si>
  <si>
    <t>四川省农业科学研究所  四川农业编辑委员会</t>
  </si>
  <si>
    <t>7014392</t>
  </si>
  <si>
    <t>广西农事试验场二十七年度工作报告</t>
  </si>
  <si>
    <t>柳州(广西)</t>
  </si>
  <si>
    <t>7020583</t>
  </si>
  <si>
    <t>江苏农讯</t>
  </si>
  <si>
    <t>江苏省农业改进所编印</t>
  </si>
  <si>
    <t>7022223</t>
  </si>
  <si>
    <t>九龄农刊</t>
  </si>
  <si>
    <t>广东九龄农学院出版委员会</t>
  </si>
  <si>
    <t>7028738</t>
  </si>
  <si>
    <t>沙田通讯</t>
  </si>
  <si>
    <t>广东省沙田整理处</t>
  </si>
  <si>
    <t>中山(广东)</t>
  </si>
  <si>
    <t>7012023</t>
  </si>
  <si>
    <t>福建省农事试验场场报</t>
  </si>
  <si>
    <t>福建省农事试验场编辑委员会</t>
  </si>
  <si>
    <t>7033524</t>
  </si>
  <si>
    <t>通农期刊</t>
  </si>
  <si>
    <t>南通大学农学院学生自治会出版股</t>
  </si>
  <si>
    <t>7037203</t>
  </si>
  <si>
    <t>新农季刊</t>
  </si>
  <si>
    <t>福建省立农学院新农季刊社</t>
  </si>
  <si>
    <t>7041467</t>
  </si>
  <si>
    <t>中蚕通讯</t>
  </si>
  <si>
    <t>中国蚕丝公司编辑出版委员会</t>
  </si>
  <si>
    <t>7014034</t>
  </si>
  <si>
    <t>广东蚕声</t>
  </si>
  <si>
    <t>广东全省蚕业改良实施区总区</t>
  </si>
  <si>
    <t>7035409</t>
  </si>
  <si>
    <t>西北农学</t>
  </si>
  <si>
    <t>西安西北农学社</t>
  </si>
  <si>
    <t>7026455</t>
  </si>
  <si>
    <t>农村通讯</t>
  </si>
  <si>
    <t>福建省农林处统计室农业推广所</t>
  </si>
  <si>
    <t>7026736</t>
  </si>
  <si>
    <t>农艺通讯</t>
  </si>
  <si>
    <t>国立英士大学农艺学会</t>
  </si>
  <si>
    <t>7024469</t>
  </si>
  <si>
    <t>岭南农学季刊</t>
  </si>
  <si>
    <t>岭南农学季刊社</t>
  </si>
  <si>
    <t>7026475</t>
  </si>
  <si>
    <t>农工月刊</t>
  </si>
  <si>
    <t>7020607</t>
  </si>
  <si>
    <t>江苏省农矿厅公报</t>
  </si>
  <si>
    <t>该厅</t>
  </si>
  <si>
    <t>7025488</t>
  </si>
  <si>
    <t>明日医叶</t>
  </si>
  <si>
    <t>7040744</t>
  </si>
  <si>
    <t>浙江女蚕</t>
  </si>
  <si>
    <t>浙江省蚕桑改良场附设女子蚕业讲习所校友会筹备会</t>
  </si>
  <si>
    <t>7012262</t>
  </si>
  <si>
    <t>复旦土木工程学会会刊</t>
  </si>
  <si>
    <t>7028737</t>
  </si>
  <si>
    <t>沙塘农讯半月刊</t>
  </si>
  <si>
    <t>7036740</t>
  </si>
  <si>
    <t>协职农讯</t>
  </si>
  <si>
    <t>7027933</t>
  </si>
  <si>
    <t>琼农</t>
  </si>
  <si>
    <t>北平新蒙古月刊社</t>
  </si>
  <si>
    <t>7044163</t>
  </si>
  <si>
    <t>中华棉产改进会月刊</t>
  </si>
  <si>
    <t>中华棉产改进会</t>
  </si>
  <si>
    <t>7042660</t>
  </si>
  <si>
    <t>中国棉虫之研究与防治</t>
  </si>
  <si>
    <t>农林部棉产改进处</t>
  </si>
  <si>
    <t>7037204</t>
  </si>
  <si>
    <t>新农林</t>
  </si>
  <si>
    <t>上海市银钱业业余联谊会出版委员会</t>
  </si>
  <si>
    <t>7025615</t>
  </si>
  <si>
    <t>内科学报</t>
  </si>
  <si>
    <t>内科学报社</t>
  </si>
  <si>
    <t>7012942</t>
  </si>
  <si>
    <t>肝胆</t>
  </si>
  <si>
    <t>7008495</t>
  </si>
  <si>
    <t>澄光医药季刊</t>
  </si>
  <si>
    <t>澄光医药季刊社</t>
  </si>
  <si>
    <t>7014125</t>
  </si>
  <si>
    <t>广东军医杂志</t>
  </si>
  <si>
    <t>广东军医杂志社</t>
  </si>
  <si>
    <t>7041808</t>
  </si>
  <si>
    <t>中国翻译</t>
  </si>
  <si>
    <t>《中国翻译》编辑部</t>
  </si>
  <si>
    <t>7022442</t>
  </si>
  <si>
    <t>军医公报</t>
  </si>
  <si>
    <t>军事委员会军医署</t>
  </si>
  <si>
    <t>6天</t>
  </si>
  <si>
    <t>7013542</t>
  </si>
  <si>
    <t>工业卫生通讯</t>
  </si>
  <si>
    <t>上海工厂联合医务处</t>
  </si>
  <si>
    <t>7038893</t>
  </si>
  <si>
    <t>医药学  复刊版</t>
  </si>
  <si>
    <t>7038478</t>
  </si>
  <si>
    <t>药和化学</t>
  </si>
  <si>
    <t>上海药和化学月刊社</t>
  </si>
  <si>
    <t>7038891</t>
  </si>
  <si>
    <t>医药新知</t>
  </si>
  <si>
    <t>新医书局编译所</t>
  </si>
  <si>
    <t>7038477</t>
  </si>
  <si>
    <t>药报</t>
  </si>
  <si>
    <t>杭州浙江省立医药专科学校药报社</t>
  </si>
  <si>
    <t>7038519</t>
  </si>
  <si>
    <t>药讯期刊</t>
  </si>
  <si>
    <t>药学专科学校学生自治会</t>
  </si>
  <si>
    <t>7025263</t>
  </si>
  <si>
    <t>民生医药</t>
  </si>
  <si>
    <t>民生医药月刊社</t>
  </si>
  <si>
    <t>7044362</t>
  </si>
  <si>
    <t>中华药学杂志</t>
  </si>
  <si>
    <t>《中华药学杂志》学会</t>
  </si>
  <si>
    <t>7014422</t>
  </si>
  <si>
    <t>广西省立医学院药品然给研究委员会研究报告</t>
  </si>
  <si>
    <t>7038520</t>
  </si>
  <si>
    <t>药友</t>
  </si>
  <si>
    <t>7038892</t>
  </si>
  <si>
    <t>医药学</t>
  </si>
  <si>
    <t>医药学杂志社</t>
  </si>
  <si>
    <t>7038883</t>
  </si>
  <si>
    <t>医药世界</t>
  </si>
  <si>
    <t>《医药世界》杂志社</t>
  </si>
  <si>
    <t>7040736</t>
  </si>
  <si>
    <t>浙江农业</t>
  </si>
  <si>
    <t>浙江省农业改进所</t>
  </si>
  <si>
    <t>松阳(浙江)</t>
  </si>
  <si>
    <t>7011985</t>
  </si>
  <si>
    <t>福建农报</t>
  </si>
  <si>
    <t>福建省农业改进处</t>
  </si>
  <si>
    <t>7015263</t>
  </si>
  <si>
    <t>国立西北农学院院刊</t>
  </si>
  <si>
    <t>《国立西北农学院院刊》出版组</t>
  </si>
  <si>
    <t>武功</t>
  </si>
  <si>
    <t>7015180</t>
  </si>
  <si>
    <t>国立北平大学学报农学专刊</t>
  </si>
  <si>
    <t>国立北平大学农学院</t>
  </si>
  <si>
    <t>7014393</t>
  </si>
  <si>
    <t>广西农事试验场专刊</t>
  </si>
  <si>
    <t>中华昆虫学会</t>
  </si>
  <si>
    <t>7026509</t>
  </si>
  <si>
    <t>农科季刊</t>
  </si>
  <si>
    <t>河南中山大学农科</t>
  </si>
  <si>
    <t>7026518</t>
  </si>
  <si>
    <t>农林汇刊</t>
  </si>
  <si>
    <t>广西农林试验场</t>
  </si>
  <si>
    <t>7014389</t>
  </si>
  <si>
    <t>7014031</t>
  </si>
  <si>
    <t>广东保安半月刊</t>
  </si>
  <si>
    <t>中国国民党广东全省保安司令部特别党部</t>
  </si>
  <si>
    <t>7009718</t>
  </si>
  <si>
    <t>抵抗三日刊</t>
  </si>
  <si>
    <t>7028270</t>
  </si>
  <si>
    <t>人间十日</t>
  </si>
  <si>
    <t>7011860</t>
  </si>
  <si>
    <t>佛学丛报</t>
  </si>
  <si>
    <t>《佛学丛报》编委会</t>
  </si>
  <si>
    <t>7011838</t>
  </si>
  <si>
    <t>佛化随刊</t>
  </si>
  <si>
    <t>陕西佛教会《佛化随刊》社</t>
  </si>
  <si>
    <t>7024773</t>
  </si>
  <si>
    <t>论学</t>
  </si>
  <si>
    <t>《论学》社</t>
  </si>
  <si>
    <t>7040597</t>
  </si>
  <si>
    <t>哲学</t>
  </si>
  <si>
    <t>哲学月刊社</t>
  </si>
  <si>
    <t>7036762</t>
  </si>
  <si>
    <t>心理  半年刊</t>
  </si>
  <si>
    <t>国立中央大学心理学系</t>
  </si>
  <si>
    <t>7006613</t>
  </si>
  <si>
    <t>农业推广通讯</t>
  </si>
  <si>
    <t>农产促进委员会</t>
  </si>
  <si>
    <t>7015297</t>
  </si>
  <si>
    <t>国立中央大学农学丛刊</t>
  </si>
  <si>
    <t>国立中央大学农学院</t>
  </si>
  <si>
    <t>7008609</t>
  </si>
  <si>
    <t>川农所简报</t>
  </si>
  <si>
    <t>四川省农业改进所</t>
  </si>
  <si>
    <t>7026374</t>
  </si>
  <si>
    <t>农报</t>
  </si>
  <si>
    <t>农林部中央农业实验所农报社</t>
  </si>
  <si>
    <t>7020783</t>
  </si>
  <si>
    <t>江西省农业院专刊</t>
  </si>
  <si>
    <t>江西省农业院</t>
  </si>
  <si>
    <t>江西省农业院推广部</t>
  </si>
  <si>
    <t>7043491</t>
  </si>
  <si>
    <t>中国新农业</t>
  </si>
  <si>
    <t>中国农业书局</t>
  </si>
  <si>
    <t>7040742</t>
  </si>
  <si>
    <t>浙江农业推广</t>
  </si>
  <si>
    <t>浙江省立农业推广人员养成所推广部</t>
  </si>
  <si>
    <t>7026476</t>
  </si>
  <si>
    <t>农话</t>
  </si>
  <si>
    <t>农话编辑处</t>
  </si>
  <si>
    <t>7032397</t>
  </si>
  <si>
    <t>四川科学农业</t>
  </si>
  <si>
    <t>四川省农业改造所</t>
  </si>
  <si>
    <t>7033822</t>
  </si>
  <si>
    <t>土地局年刊</t>
  </si>
  <si>
    <t>上海土地局</t>
  </si>
  <si>
    <t>7026737</t>
  </si>
  <si>
    <t>农友</t>
  </si>
  <si>
    <t>豫鄂皖赣四省农民银行总行</t>
  </si>
  <si>
    <t>漢口</t>
  </si>
  <si>
    <t>7028020</t>
  </si>
  <si>
    <t>全国农林试验研究报告辑要</t>
  </si>
  <si>
    <t>农林局</t>
  </si>
  <si>
    <t>7028736</t>
  </si>
  <si>
    <t>沙塘农讯</t>
  </si>
  <si>
    <t>广西农村建设试办区  农事试验场  农林技术人员训练班</t>
  </si>
  <si>
    <t>柳州市(广西)</t>
  </si>
  <si>
    <t>7032416</t>
  </si>
  <si>
    <t>四川农业月刊</t>
  </si>
  <si>
    <t>四川中心农事试验场  四川农业编辑委员会</t>
  </si>
  <si>
    <t>7038408</t>
  </si>
  <si>
    <t>扬子江水道季刊</t>
  </si>
  <si>
    <t>交通部扬子江水道整理委员会</t>
  </si>
  <si>
    <t>7013150</t>
  </si>
  <si>
    <t>高农期刊</t>
  </si>
  <si>
    <t>高农期刊编辑委员会</t>
  </si>
  <si>
    <t>7036297</t>
  </si>
  <si>
    <t>乡村改造</t>
  </si>
  <si>
    <t>河南省立百泉乡村师范实验研究部</t>
  </si>
  <si>
    <t>輝縣</t>
  </si>
  <si>
    <t>7026508</t>
  </si>
  <si>
    <t>农刊</t>
  </si>
  <si>
    <t>广东建设厅农林处宣传股</t>
  </si>
  <si>
    <t>7031047</t>
  </si>
  <si>
    <t>实业部中央农业实验所</t>
  </si>
  <si>
    <t>7026735</t>
  </si>
  <si>
    <t>农业周讯</t>
  </si>
  <si>
    <t>7026568</t>
  </si>
  <si>
    <t>农学杂志</t>
  </si>
  <si>
    <t>7017863</t>
  </si>
  <si>
    <t>湖北农声</t>
  </si>
  <si>
    <t>湖北省立教育学院农事研究会</t>
  </si>
  <si>
    <t>7031048</t>
  </si>
  <si>
    <t>实业部中央农业实验所研究报告</t>
  </si>
  <si>
    <t>7026562</t>
  </si>
  <si>
    <t>7024595</t>
  </si>
  <si>
    <t>六艺新文艺出版社</t>
  </si>
  <si>
    <t>7033404</t>
  </si>
  <si>
    <t>天行杂志</t>
  </si>
  <si>
    <t>《天行杂志》编辑部</t>
  </si>
  <si>
    <t>南平</t>
  </si>
  <si>
    <t>7032298</t>
  </si>
  <si>
    <t>斯文</t>
  </si>
  <si>
    <t>金陵大学文学院</t>
  </si>
  <si>
    <t>7028257</t>
  </si>
  <si>
    <t>人道旬刊</t>
  </si>
  <si>
    <t>人道旬刊社</t>
  </si>
  <si>
    <t>7010723</t>
  </si>
  <si>
    <t>东方副刊</t>
  </si>
  <si>
    <t>苏继〓，商务印书馆</t>
  </si>
  <si>
    <t>7011459</t>
  </si>
  <si>
    <t>繁华杂志</t>
  </si>
  <si>
    <t>锦章图书局</t>
  </si>
  <si>
    <t>7025240</t>
  </si>
  <si>
    <t>民间周报</t>
  </si>
  <si>
    <t>民间周报社</t>
  </si>
  <si>
    <t>7039151</t>
  </si>
  <si>
    <t>逸经</t>
  </si>
  <si>
    <t>7027325</t>
  </si>
  <si>
    <t>中国营养学杂志</t>
  </si>
  <si>
    <t>中国营养学会</t>
  </si>
  <si>
    <t>7015267</t>
  </si>
  <si>
    <t>国立湘雅医学院院刊</t>
  </si>
  <si>
    <t>7016263</t>
  </si>
  <si>
    <t>国医砥柱</t>
  </si>
  <si>
    <t>北平国医砥柱总社</t>
  </si>
  <si>
    <t>7038726</t>
  </si>
  <si>
    <t>医务生活</t>
  </si>
  <si>
    <t>医务生活编辑委员会编辑</t>
  </si>
  <si>
    <t>7030350</t>
  </si>
  <si>
    <t>生草</t>
  </si>
  <si>
    <t>7017778</t>
  </si>
  <si>
    <t>呼吸</t>
  </si>
  <si>
    <t>7038690</t>
  </si>
  <si>
    <t>医防通讯</t>
  </si>
  <si>
    <t>7009178</t>
  </si>
  <si>
    <t>大众医刊</t>
  </si>
  <si>
    <t>大众医刊社(发行)</t>
  </si>
  <si>
    <t>7033543</t>
  </si>
  <si>
    <t>通俗医事月刊</t>
  </si>
  <si>
    <t>艾酉学会</t>
  </si>
  <si>
    <t>7010855</t>
  </si>
  <si>
    <t>东南医刊</t>
  </si>
  <si>
    <t>《東南醫刊》社</t>
  </si>
  <si>
    <t>7033620</t>
  </si>
  <si>
    <t>同济医学月刊</t>
  </si>
  <si>
    <t>同濟大學醫學院</t>
  </si>
  <si>
    <t>7018458</t>
  </si>
  <si>
    <t>华西医药杂志</t>
  </si>
  <si>
    <t>华西医药杂志社</t>
  </si>
  <si>
    <t>7015223</t>
  </si>
  <si>
    <t>国立潘阳医学院医学杂志</t>
  </si>
  <si>
    <t>7040500</t>
  </si>
  <si>
    <t>战时医政</t>
  </si>
  <si>
    <t>战时医政旬刊社</t>
  </si>
  <si>
    <t>7038721</t>
  </si>
  <si>
    <t>医事月刊</t>
  </si>
  <si>
    <t>7013637</t>
  </si>
  <si>
    <t>公共卫生月刊</t>
  </si>
  <si>
    <t>卫生署公共卫生月刊编辑委员会</t>
  </si>
  <si>
    <t>7039550</t>
  </si>
  <si>
    <t>优生</t>
  </si>
  <si>
    <t>上海青年协会书局</t>
  </si>
  <si>
    <t>中国基督教青年会全国协会中华种族卫生委员会</t>
  </si>
  <si>
    <t>7017682</t>
  </si>
  <si>
    <t>红十字月刊</t>
  </si>
  <si>
    <t>灵光报社</t>
  </si>
  <si>
    <t>7037189</t>
  </si>
  <si>
    <t>新南洋</t>
  </si>
  <si>
    <t>南洋研究所</t>
  </si>
  <si>
    <t>7030401</t>
  </si>
  <si>
    <t>生活周报</t>
  </si>
  <si>
    <t>《生活周报》社</t>
  </si>
  <si>
    <t>7018106</t>
  </si>
  <si>
    <t>湖南新化县中期刊</t>
  </si>
  <si>
    <t>湖南新化县立中学校校友与学生自治会</t>
  </si>
  <si>
    <t>7021557</t>
  </si>
  <si>
    <t>金陵学报</t>
  </si>
  <si>
    <t>私立金陵大学《金陵学报》编辑委员会</t>
  </si>
  <si>
    <t>7009089</t>
  </si>
  <si>
    <t>大众</t>
  </si>
  <si>
    <t>大众出版社</t>
  </si>
  <si>
    <t>7036733</t>
  </si>
  <si>
    <t>协和湖</t>
  </si>
  <si>
    <t>通县潞河中学校学生会出版股</t>
  </si>
  <si>
    <t>潞河中学校</t>
  </si>
  <si>
    <t>通县</t>
  </si>
  <si>
    <t>7016988</t>
  </si>
  <si>
    <t>合作月刊</t>
  </si>
  <si>
    <t>中国合作学社</t>
  </si>
  <si>
    <t>7016997</t>
  </si>
  <si>
    <t>和平钟</t>
  </si>
  <si>
    <t>《和平钟》杂志社</t>
  </si>
  <si>
    <t>7010885</t>
  </si>
  <si>
    <t>东西月刊</t>
  </si>
  <si>
    <t>7045822</t>
  </si>
  <si>
    <t>自由评论</t>
  </si>
  <si>
    <t>自由评论社</t>
  </si>
  <si>
    <t>7027636</t>
  </si>
  <si>
    <t>7020359</t>
  </si>
  <si>
    <t>健康知识</t>
  </si>
  <si>
    <t>北平健康社</t>
  </si>
  <si>
    <t>7030107</t>
  </si>
  <si>
    <t>社会卫生</t>
  </si>
  <si>
    <t>《社会卫生》杂志社</t>
  </si>
  <si>
    <t>7034364</t>
  </si>
  <si>
    <t>卫生杂志</t>
  </si>
  <si>
    <t>7020025</t>
  </si>
  <si>
    <t>家庭医药</t>
  </si>
  <si>
    <t>家庭医药杂志社</t>
  </si>
  <si>
    <t>7040809</t>
  </si>
  <si>
    <t>浙江卫生</t>
  </si>
  <si>
    <t>7022585</t>
  </si>
  <si>
    <t>康健杂志</t>
  </si>
  <si>
    <t>中华健康会</t>
  </si>
  <si>
    <t>7021789</t>
  </si>
  <si>
    <t>禁烟半月刊</t>
  </si>
  <si>
    <t>国民政府军事委员会禁烟总会</t>
  </si>
  <si>
    <t>7037482</t>
  </si>
  <si>
    <t>新医药刊</t>
  </si>
  <si>
    <t>新医药刊社</t>
  </si>
  <si>
    <t>7034332</t>
  </si>
  <si>
    <t>卫生半月刊</t>
  </si>
  <si>
    <t>南京内政部卫生署全国经济委员会卫生实验处卫生教育系</t>
  </si>
  <si>
    <t>7031532</t>
  </si>
  <si>
    <t>世界卫生组织汇报</t>
  </si>
  <si>
    <t>世界卫生组织</t>
  </si>
  <si>
    <t>纽约</t>
  </si>
  <si>
    <t>7043748</t>
  </si>
  <si>
    <t>中国医药</t>
  </si>
  <si>
    <t>中国医药杂志社</t>
  </si>
  <si>
    <t>中国医药杂志编辑部</t>
  </si>
  <si>
    <t>7016269</t>
  </si>
  <si>
    <t>国医正言</t>
  </si>
  <si>
    <t>《国医正言》杂志社</t>
  </si>
  <si>
    <t>7044395</t>
  </si>
  <si>
    <t>中华医药</t>
  </si>
  <si>
    <t>中国广播电视出版社</t>
  </si>
  <si>
    <t>中央国医馆中华医药社</t>
  </si>
  <si>
    <t>7045148</t>
  </si>
  <si>
    <t>中医学校期刊</t>
  </si>
  <si>
    <t>广西省立南宁高级中医职业学校</t>
  </si>
  <si>
    <t>南宁(广西)</t>
  </si>
  <si>
    <t>7045177</t>
  </si>
  <si>
    <t>中医杂志</t>
  </si>
  <si>
    <t>中医杂志编辑部</t>
  </si>
  <si>
    <t>7040840</t>
  </si>
  <si>
    <t>浙江中医专门学校校友会会刊</t>
  </si>
  <si>
    <t>浙江中医专门学校校友会</t>
  </si>
  <si>
    <t>7045134</t>
  </si>
  <si>
    <t>中药职工月刊</t>
  </si>
  <si>
    <t>上海市中药业职业工会委员会</t>
  </si>
  <si>
    <t>7029619</t>
  </si>
  <si>
    <t>上海漫画</t>
  </si>
  <si>
    <t>独立出版社</t>
  </si>
  <si>
    <t>上海漫画社</t>
  </si>
  <si>
    <t>7034731</t>
  </si>
  <si>
    <t>文艺的医学</t>
  </si>
  <si>
    <t>通俗医药杂志社</t>
  </si>
  <si>
    <t>7044346</t>
  </si>
  <si>
    <t>中华新医药刊</t>
  </si>
  <si>
    <t>7015188</t>
  </si>
  <si>
    <t>国立北平研究院生理学研究所中文报告汇刊</t>
  </si>
  <si>
    <t>7039237</t>
  </si>
  <si>
    <t>银钱界月刊</t>
  </si>
  <si>
    <t>银钱界出版社</t>
  </si>
  <si>
    <t>7040917</t>
  </si>
  <si>
    <t>诊疗医报</t>
  </si>
  <si>
    <t>《诊疗医报》社</t>
  </si>
  <si>
    <t>7039236</t>
  </si>
  <si>
    <t>银钱界</t>
  </si>
  <si>
    <t>远东月报</t>
  </si>
  <si>
    <t>远东月报社</t>
  </si>
  <si>
    <t>7015213</t>
  </si>
  <si>
    <t>国立江苏医学院院刊</t>
  </si>
  <si>
    <t>7031628</t>
  </si>
  <si>
    <t>世轮</t>
  </si>
  <si>
    <t>联志学术研究社</t>
  </si>
  <si>
    <t>7040976</t>
  </si>
  <si>
    <t>正路</t>
  </si>
  <si>
    <t>干部同学总会</t>
  </si>
  <si>
    <t>7022587</t>
  </si>
  <si>
    <t>康宁报</t>
  </si>
  <si>
    <t>《康宁报》编辑发行</t>
  </si>
  <si>
    <t>7036988</t>
  </si>
  <si>
    <t>新建设半月刊</t>
  </si>
  <si>
    <t>7014876</t>
  </si>
  <si>
    <t>国际</t>
  </si>
  <si>
    <t>国际问题研究会出版组</t>
  </si>
  <si>
    <t>7009016</t>
  </si>
  <si>
    <t>大夏通讯</t>
  </si>
  <si>
    <t>大夏大学毕同学会</t>
  </si>
  <si>
    <t>7037673</t>
  </si>
  <si>
    <t>星之歌</t>
  </si>
  <si>
    <t>狼烟出版社</t>
  </si>
  <si>
    <t>7040116</t>
  </si>
  <si>
    <t>粤秀文垒</t>
  </si>
  <si>
    <t>粤秀出版社</t>
  </si>
  <si>
    <t>7025914</t>
  </si>
  <si>
    <t>南国月刊</t>
  </si>
  <si>
    <t>上海现代书局(发行)</t>
  </si>
  <si>
    <t>7038054</t>
  </si>
  <si>
    <t>学徙之友</t>
  </si>
  <si>
    <t>学徙之友社</t>
  </si>
  <si>
    <t>7027633</t>
  </si>
  <si>
    <t>青年前锋</t>
  </si>
  <si>
    <t>青年前锋周刊社</t>
  </si>
  <si>
    <t>7028487</t>
  </si>
  <si>
    <t>认识</t>
  </si>
  <si>
    <t>中国国民党上海特别市执行委员会宣传部</t>
  </si>
  <si>
    <t>7012102</t>
  </si>
  <si>
    <t>福幼报月刊</t>
  </si>
  <si>
    <t>7025284</t>
  </si>
  <si>
    <t>民彝旬刊</t>
  </si>
  <si>
    <t>民彝旬刊社</t>
  </si>
  <si>
    <t>7026377</t>
  </si>
  <si>
    <t>农本月刊</t>
  </si>
  <si>
    <t>经济部弄本局研究室</t>
  </si>
  <si>
    <t>7012939</t>
  </si>
  <si>
    <t>甘院学生</t>
  </si>
  <si>
    <t>《甘院学生》该刊编委会</t>
  </si>
  <si>
    <t>[季刊]</t>
  </si>
  <si>
    <t>7023285</t>
  </si>
  <si>
    <t>空运大隧丰月刊</t>
  </si>
  <si>
    <t>7033003</t>
  </si>
  <si>
    <t>特别党部半月刊</t>
  </si>
  <si>
    <t>7045823</t>
  </si>
  <si>
    <t>自由人</t>
  </si>
  <si>
    <t>《自由人》月刊雜誌社</t>
  </si>
  <si>
    <t>7009644</t>
  </si>
  <si>
    <t>稻麦月刊</t>
  </si>
  <si>
    <t>浙江省稻麦改良场</t>
  </si>
  <si>
    <t>浙江省稻麦改良场浙江省稻麦改良场</t>
  </si>
  <si>
    <t>7014390</t>
  </si>
  <si>
    <t>广西农林学报</t>
  </si>
  <si>
    <t>广西农林学会</t>
  </si>
  <si>
    <t>7026570</t>
  </si>
  <si>
    <t>农讯</t>
  </si>
  <si>
    <t>国立北平大学农学院出版</t>
  </si>
  <si>
    <t>7044125</t>
  </si>
  <si>
    <t>中华昆虫学会通讯</t>
  </si>
  <si>
    <t>湖北省立蒲圻民众教育馆</t>
  </si>
  <si>
    <t>7022310</t>
  </si>
  <si>
    <t>觉是青年</t>
  </si>
  <si>
    <t>觉是青年社</t>
  </si>
  <si>
    <t>7008181</t>
  </si>
  <si>
    <t>晨钟汇刊</t>
  </si>
  <si>
    <t>7037175</t>
  </si>
  <si>
    <t>新民</t>
  </si>
  <si>
    <t>7030931</t>
  </si>
  <si>
    <t>时局观察</t>
  </si>
  <si>
    <t>7010585</t>
  </si>
  <si>
    <t>刁斗</t>
  </si>
  <si>
    <t>刁斗文艺社</t>
  </si>
  <si>
    <t>7038006</t>
  </si>
  <si>
    <t>学习半月刊</t>
  </si>
  <si>
    <t>学习社</t>
  </si>
  <si>
    <t>7034390</t>
  </si>
  <si>
    <t>未名半月刊</t>
  </si>
  <si>
    <t>7026273</t>
  </si>
  <si>
    <t>Hytong (瀚堂近代报刊) &gt; 352 titles</t>
  </si>
  <si>
    <t>7025280</t>
  </si>
  <si>
    <t>民心月刊</t>
  </si>
  <si>
    <t>7037162</t>
  </si>
  <si>
    <t>新路十日刊</t>
  </si>
  <si>
    <t>新路十日刊社</t>
  </si>
  <si>
    <t>7027064</t>
  </si>
  <si>
    <t>齐大校友通讯</t>
  </si>
  <si>
    <t>7032987</t>
  </si>
  <si>
    <t>唐院月刊</t>
  </si>
  <si>
    <t>7040115</t>
  </si>
  <si>
    <t>粤西通讯</t>
  </si>
  <si>
    <t>粤西通讯编辑委员会</t>
  </si>
  <si>
    <t>7040489</t>
  </si>
  <si>
    <t>班禅驻京力事处月刊</t>
  </si>
  <si>
    <t>心理半年刊社</t>
  </si>
  <si>
    <t>7007407</t>
  </si>
  <si>
    <t>北平佛教会月刊</t>
  </si>
  <si>
    <t>北平庚申佛经流通处等</t>
  </si>
  <si>
    <t>7030582</t>
  </si>
  <si>
    <t>圣经公会报</t>
  </si>
  <si>
    <t>7045843</t>
  </si>
  <si>
    <t>宗教教育季刊</t>
  </si>
  <si>
    <t>中华基督教会教育促进会</t>
  </si>
  <si>
    <t>月刊；季刊</t>
  </si>
  <si>
    <t>7011859</t>
  </si>
  <si>
    <t>佛学半月刊</t>
  </si>
  <si>
    <t>上海佛学半月刊社</t>
  </si>
  <si>
    <t>7028478</t>
  </si>
  <si>
    <t>人之初</t>
  </si>
  <si>
    <t>《人之初》杂志社</t>
  </si>
  <si>
    <t>7019010</t>
  </si>
  <si>
    <t>回教文化</t>
  </si>
  <si>
    <t>中国回教救国协会</t>
  </si>
  <si>
    <t>7038428</t>
  </si>
  <si>
    <t>阳明学</t>
  </si>
  <si>
    <t>7028575</t>
  </si>
  <si>
    <t>儒效月刊</t>
  </si>
  <si>
    <t>河南儒效月刊社</t>
  </si>
  <si>
    <t>儒效月刊社</t>
  </si>
  <si>
    <t>7038688</t>
  </si>
  <si>
    <t>伊斯兰青年</t>
  </si>
  <si>
    <t>东北大学“东北伊斯兰学友会”||西安大学</t>
  </si>
  <si>
    <t>7019397</t>
  </si>
  <si>
    <t>基督教丛刊</t>
  </si>
  <si>
    <t>基督教联合出版社编辑委员会</t>
  </si>
  <si>
    <t>生命社</t>
  </si>
  <si>
    <t>7036771</t>
  </si>
  <si>
    <t>心理教育实验专篇</t>
  </si>
  <si>
    <t>国立中央大学教育学院教育实验所</t>
  </si>
  <si>
    <t>7020942</t>
  </si>
  <si>
    <t>教会公报</t>
  </si>
  <si>
    <t>7015302</t>
  </si>
  <si>
    <t>国立中央大学文史哲季刊</t>
  </si>
  <si>
    <t>国立中央大学文史哲季刊编辑委员</t>
  </si>
  <si>
    <t>7028269</t>
  </si>
  <si>
    <t>人间佛教</t>
  </si>
  <si>
    <t>7011858</t>
  </si>
  <si>
    <t>佛心丛刊</t>
  </si>
  <si>
    <t>北京大学出版部</t>
  </si>
  <si>
    <t>7034820</t>
  </si>
  <si>
    <t>文哲丛刊</t>
  </si>
  <si>
    <t>国立湖南大学文哲丛刊社</t>
  </si>
  <si>
    <t>7041230</t>
  </si>
  <si>
    <t>知行</t>
  </si>
  <si>
    <t>知行杂志社</t>
  </si>
  <si>
    <t>7045184</t>
  </si>
  <si>
    <t>中庸</t>
  </si>
  <si>
    <t>中庸半月刊社</t>
  </si>
  <si>
    <t>7044102</t>
  </si>
  <si>
    <t>中华基督教会全国总会公报</t>
  </si>
  <si>
    <t>上海中华基督教会全国总会</t>
  </si>
  <si>
    <t>7019007</t>
  </si>
  <si>
    <t>回教论坛</t>
  </si>
  <si>
    <t>回教论坛社</t>
  </si>
  <si>
    <t>7023144</t>
  </si>
  <si>
    <t>科学与宗教</t>
  </si>
  <si>
    <t>北京科学与宗教社</t>
  </si>
  <si>
    <t>京报临时增刊</t>
  </si>
  <si>
    <t>7036304</t>
  </si>
  <si>
    <t>乡村教会</t>
  </si>
  <si>
    <t>南京金陵神学院乡村教会科</t>
  </si>
  <si>
    <t>7039778</t>
  </si>
  <si>
    <t>娱间录</t>
  </si>
  <si>
    <t>7025760</t>
  </si>
  <si>
    <t>内外什志</t>
  </si>
  <si>
    <t>内外什志社</t>
  </si>
  <si>
    <t>新风周刊社</t>
  </si>
  <si>
    <t>7016445</t>
  </si>
  <si>
    <t>海沫</t>
  </si>
  <si>
    <t>海沫社</t>
  </si>
  <si>
    <t>7008180</t>
  </si>
  <si>
    <t>晨曦</t>
  </si>
  <si>
    <t>金陵大学晨曦社</t>
  </si>
  <si>
    <t>7037878</t>
  </si>
  <si>
    <t>学觚</t>
  </si>
  <si>
    <t>7015056</t>
  </si>
  <si>
    <t>国际通讯</t>
  </si>
  <si>
    <t>国际问题研究社</t>
  </si>
  <si>
    <t>7011048</t>
  </si>
  <si>
    <t>独立评论周刊</t>
  </si>
  <si>
    <t>7011025</t>
  </si>
  <si>
    <t>读者</t>
  </si>
  <si>
    <t>读者杂志社</t>
  </si>
  <si>
    <t>7044453</t>
  </si>
  <si>
    <t>中流</t>
  </si>
  <si>
    <t>《中流》杂志社</t>
  </si>
  <si>
    <t>7037861</t>
  </si>
  <si>
    <t>选萃</t>
  </si>
  <si>
    <t>选萃出版社</t>
  </si>
  <si>
    <t>7012290</t>
  </si>
  <si>
    <t>复兴关</t>
  </si>
  <si>
    <t>中央训练团编纂组</t>
  </si>
  <si>
    <t>重庆(四川省)</t>
  </si>
  <si>
    <t>7023337</t>
  </si>
  <si>
    <t>快活世界</t>
  </si>
  <si>
    <t>7009083</t>
  </si>
  <si>
    <t>大中</t>
  </si>
  <si>
    <t>大中杂志社[发行]</t>
  </si>
  <si>
    <t>7024710</t>
  </si>
  <si>
    <t>旅行杂志</t>
  </si>
  <si>
    <t>旅行杂志编委会</t>
  </si>
  <si>
    <t>7045915</t>
  </si>
  <si>
    <t>尊风</t>
  </si>
  <si>
    <t>尊孔中学学生自治会出版股</t>
  </si>
  <si>
    <t>雪兰莪(马来西亚)</t>
  </si>
  <si>
    <t>7037150</t>
  </si>
  <si>
    <t>新力</t>
  </si>
  <si>
    <t>新力出版社</t>
  </si>
  <si>
    <t>7036751</t>
  </si>
  <si>
    <t>心潮</t>
  </si>
  <si>
    <t>民智书局</t>
  </si>
  <si>
    <t>7009071</t>
  </si>
  <si>
    <t>大亚杂志</t>
  </si>
  <si>
    <t>亚州民族协会</t>
  </si>
  <si>
    <t>7040385</t>
  </si>
  <si>
    <t>再生旬刊</t>
  </si>
  <si>
    <t>再生旬刊社</t>
  </si>
  <si>
    <t>7008981</t>
  </si>
  <si>
    <t>大时代</t>
  </si>
  <si>
    <t>《大时代》编辑部</t>
  </si>
  <si>
    <t>7007925</t>
  </si>
  <si>
    <t>产共半月刊</t>
  </si>
  <si>
    <t>反共救民会</t>
  </si>
  <si>
    <t>7027016</t>
  </si>
  <si>
    <t>七月</t>
  </si>
  <si>
    <t>《七月》杂志社</t>
  </si>
  <si>
    <t>7030898</t>
  </si>
  <si>
    <t>时代评论</t>
  </si>
  <si>
    <t>时代评论社</t>
  </si>
  <si>
    <t>7013670</t>
  </si>
  <si>
    <t>公论</t>
  </si>
  <si>
    <t>第一公论社</t>
  </si>
  <si>
    <t>7030663</t>
  </si>
  <si>
    <t>十中青年</t>
  </si>
  <si>
    <t>7006662</t>
  </si>
  <si>
    <t>半月志异</t>
  </si>
  <si>
    <t>7032866</t>
  </si>
  <si>
    <t>太平导报</t>
  </si>
  <si>
    <t>太平导报社</t>
  </si>
  <si>
    <t>7024454</t>
  </si>
  <si>
    <t>灵光</t>
  </si>
  <si>
    <t>7036735</t>
  </si>
  <si>
    <t>协进</t>
  </si>
  <si>
    <t>中华全国基督教协进会</t>
  </si>
  <si>
    <t>7028400</t>
  </si>
  <si>
    <t>人民周报</t>
  </si>
  <si>
    <t>人民日报社</t>
  </si>
  <si>
    <t>7030150</t>
  </si>
  <si>
    <t>社会之花</t>
  </si>
  <si>
    <t>大陆圆书公司</t>
  </si>
  <si>
    <t>7037385</t>
  </si>
  <si>
    <t>新闻旬刊</t>
  </si>
  <si>
    <t>金陵大学新闻学会</t>
  </si>
  <si>
    <t>7020039</t>
  </si>
  <si>
    <t>家业论文摘要</t>
  </si>
  <si>
    <t>福建省农林处统计室编</t>
  </si>
  <si>
    <t>7037494</t>
  </si>
  <si>
    <t>新意识</t>
  </si>
  <si>
    <t>新意识杂志社</t>
  </si>
  <si>
    <t>7018155</t>
  </si>
  <si>
    <t>互助月刊</t>
  </si>
  <si>
    <t>上海青年互助社</t>
  </si>
  <si>
    <t>7008123</t>
  </si>
  <si>
    <t>朝花旬刊</t>
  </si>
  <si>
    <t>朝花社</t>
  </si>
  <si>
    <t>7008951</t>
  </si>
  <si>
    <t>大路月刊</t>
  </si>
  <si>
    <t>大路月刊社编辑委员会</t>
  </si>
  <si>
    <t>太和(江西)</t>
  </si>
  <si>
    <t>7007486</t>
  </si>
  <si>
    <t>边疆研究季刊</t>
  </si>
  <si>
    <t>中国边疆文化促进会</t>
  </si>
  <si>
    <t>7022308</t>
  </si>
  <si>
    <t>觉民</t>
  </si>
  <si>
    <t>觉民社</t>
  </si>
  <si>
    <t>青年人半月刊</t>
  </si>
  <si>
    <t>青年人出版社</t>
  </si>
  <si>
    <t>7026741</t>
  </si>
  <si>
    <t>实业部中央农业实验所农报社</t>
  </si>
  <si>
    <t>7036979</t>
  </si>
  <si>
    <t>新家庭</t>
  </si>
  <si>
    <t>7008606</t>
  </si>
  <si>
    <t>川康工合</t>
  </si>
  <si>
    <t>中国工业合作协会川康区办事处</t>
  </si>
  <si>
    <t>7045405</t>
  </si>
  <si>
    <t>轴心</t>
  </si>
  <si>
    <t>轴心旬刊社</t>
  </si>
  <si>
    <t>7009014</t>
  </si>
  <si>
    <t>大夏年刊</t>
  </si>
  <si>
    <t>上海大夏大学出版</t>
  </si>
  <si>
    <t>大夏年刊编辑委员会</t>
  </si>
  <si>
    <t>7024688</t>
  </si>
  <si>
    <t>路向半月刊</t>
  </si>
  <si>
    <t>路向社</t>
  </si>
  <si>
    <t>7025038</t>
  </si>
  <si>
    <t>美商青年</t>
  </si>
  <si>
    <t>7030908</t>
  </si>
  <si>
    <t>时代文化</t>
  </si>
  <si>
    <t>7040979</t>
  </si>
  <si>
    <t>正论周刊</t>
  </si>
  <si>
    <t>7044443</t>
  </si>
  <si>
    <t>中建半月刊  北平版</t>
  </si>
  <si>
    <t>7033894</t>
  </si>
  <si>
    <t>拓荒者</t>
  </si>
  <si>
    <t>7030925</t>
  </si>
  <si>
    <t>时代周刊</t>
  </si>
  <si>
    <t>时代周刊社</t>
  </si>
  <si>
    <t>7026212</t>
  </si>
  <si>
    <t>南洋旬报</t>
  </si>
  <si>
    <t>南洋大学</t>
  </si>
  <si>
    <t>7044458</t>
  </si>
  <si>
    <t>中美周刊</t>
  </si>
  <si>
    <t>美商罗斯福出版公司</t>
  </si>
  <si>
    <t>中美周刊社</t>
  </si>
  <si>
    <t>7027658</t>
  </si>
  <si>
    <t>青年文化</t>
  </si>
  <si>
    <t>《青年文化》杂志社</t>
  </si>
  <si>
    <t>7028641</t>
  </si>
  <si>
    <t>三民周报</t>
  </si>
  <si>
    <t>7007999</t>
  </si>
  <si>
    <t>长风</t>
  </si>
  <si>
    <t>长风社</t>
  </si>
  <si>
    <t>7035434</t>
  </si>
  <si>
    <t>西北世纪半月刊</t>
  </si>
  <si>
    <t>西北世纪半月刊社</t>
  </si>
  <si>
    <t>7033859</t>
  </si>
  <si>
    <t>兔苑</t>
  </si>
  <si>
    <t>兔苑社</t>
  </si>
  <si>
    <t>7029634</t>
  </si>
  <si>
    <t>上海评论</t>
  </si>
  <si>
    <t>上海评论社</t>
  </si>
  <si>
    <t>7041502</t>
  </si>
  <si>
    <t>中东半月刊</t>
  </si>
  <si>
    <t>中东半月刊编辑部</t>
  </si>
  <si>
    <t>7007456</t>
  </si>
  <si>
    <t>本行通讯</t>
  </si>
  <si>
    <t>7023944</t>
  </si>
  <si>
    <t>联合周报</t>
  </si>
  <si>
    <t>联合周报社</t>
  </si>
  <si>
    <t>7026942</t>
  </si>
  <si>
    <t>平民</t>
  </si>
  <si>
    <t>復旦大學平民週刊社</t>
  </si>
  <si>
    <t>7028362</t>
  </si>
  <si>
    <t>人民时代</t>
  </si>
  <si>
    <t>人民时代社</t>
  </si>
  <si>
    <t>7038366</t>
  </si>
  <si>
    <t>燕大月刊</t>
  </si>
  <si>
    <t>海淀燕京大学学生自治会</t>
  </si>
  <si>
    <t>7045076</t>
  </si>
  <si>
    <t>中央警官学校校刊</t>
  </si>
  <si>
    <t>中央警官学校编译股</t>
  </si>
  <si>
    <t>7033396</t>
  </si>
  <si>
    <t>天下</t>
  </si>
  <si>
    <t>天下出版社</t>
  </si>
  <si>
    <t>7040059</t>
  </si>
  <si>
    <t>河南农工银行经济调查研究室</t>
  </si>
  <si>
    <t>7022047</t>
  </si>
  <si>
    <t>经世报</t>
  </si>
  <si>
    <t>7009635</t>
  </si>
  <si>
    <t>道德月刊</t>
  </si>
  <si>
    <t>编辑道德总社</t>
  </si>
  <si>
    <t>7045757</t>
  </si>
  <si>
    <t>自觉</t>
  </si>
  <si>
    <t>自觉半月刊社</t>
  </si>
  <si>
    <t>7036812</t>
  </si>
  <si>
    <t>心声月刊</t>
  </si>
  <si>
    <t>浙江省政府秘书处心声读书会</t>
  </si>
  <si>
    <t>7045446</t>
  </si>
  <si>
    <t>主流</t>
  </si>
  <si>
    <t>主流社</t>
  </si>
  <si>
    <t>7011049</t>
  </si>
  <si>
    <t>独立周报</t>
  </si>
  <si>
    <t>《独立周报》社</t>
  </si>
  <si>
    <t>7013930</t>
  </si>
  <si>
    <t>光华期刊</t>
  </si>
  <si>
    <t>光华大中学生会编辑部</t>
  </si>
  <si>
    <t>7014508</t>
  </si>
  <si>
    <t>广益</t>
  </si>
  <si>
    <t>《廣益》校刊編輯委員會</t>
  </si>
  <si>
    <t>7006562</t>
  </si>
  <si>
    <t>白露</t>
  </si>
  <si>
    <t>上海白露社</t>
  </si>
  <si>
    <t>7039082</t>
  </si>
  <si>
    <t>艺术周刊</t>
  </si>
  <si>
    <t>7013587</t>
  </si>
  <si>
    <t>工作与学习</t>
  </si>
  <si>
    <t>工作与学习社和漫画与木刻社</t>
  </si>
  <si>
    <t>7045259</t>
  </si>
  <si>
    <t>众志月刊</t>
  </si>
  <si>
    <t>北平众志学社</t>
  </si>
  <si>
    <t>7040384</t>
  </si>
  <si>
    <t>再生</t>
  </si>
  <si>
    <t>再生杂志社编辑委员会</t>
  </si>
  <si>
    <t>7039266</t>
  </si>
  <si>
    <t>引擎</t>
  </si>
  <si>
    <t>不确定</t>
  </si>
  <si>
    <t>7037661</t>
  </si>
  <si>
    <t>星期</t>
  </si>
  <si>
    <t>7006997</t>
  </si>
  <si>
    <t>北京大学日刊  第十四分册</t>
  </si>
  <si>
    <t>7045091</t>
  </si>
  <si>
    <t>中央日报特刊</t>
  </si>
  <si>
    <t>中央日报社</t>
  </si>
  <si>
    <t>7037261</t>
  </si>
  <si>
    <t>新声</t>
  </si>
  <si>
    <t>新声社编辑部</t>
  </si>
  <si>
    <t>7008962</t>
  </si>
  <si>
    <t>大千</t>
  </si>
  <si>
    <t>大千杂志社</t>
  </si>
  <si>
    <t>7024459</t>
  </si>
  <si>
    <t>灵通</t>
  </si>
  <si>
    <t>双日</t>
  </si>
  <si>
    <t>7037859</t>
  </si>
  <si>
    <t>玄黄</t>
  </si>
  <si>
    <t>7040456</t>
  </si>
  <si>
    <t>战地农村</t>
  </si>
  <si>
    <t>战地农村通讯社</t>
  </si>
  <si>
    <t>7031575</t>
  </si>
  <si>
    <t>世界月刊</t>
  </si>
  <si>
    <t>7017929</t>
  </si>
  <si>
    <t>湖大通訉</t>
  </si>
  <si>
    <t>国立湖南大学</t>
  </si>
  <si>
    <t>7030927</t>
  </si>
  <si>
    <t>时风</t>
  </si>
  <si>
    <t>时风出版社</t>
  </si>
  <si>
    <t>7025312</t>
  </si>
  <si>
    <t>民众先锋</t>
  </si>
  <si>
    <t>实业季刊</t>
  </si>
  <si>
    <t>中华民国全国商会联合会</t>
  </si>
  <si>
    <t>7029396</t>
  </si>
  <si>
    <t>商业实务半月刊</t>
  </si>
  <si>
    <t>商业实务社</t>
  </si>
  <si>
    <t>7033193</t>
  </si>
  <si>
    <t>天津合作</t>
  </si>
  <si>
    <t>天津市合作社聯合會</t>
  </si>
  <si>
    <t>7029409</t>
  </si>
  <si>
    <t>商专季刊</t>
  </si>
  <si>
    <t>上海法學院商業專修科畢業同學會</t>
  </si>
  <si>
    <t>7030887</t>
  </si>
  <si>
    <t>时代经济</t>
  </si>
  <si>
    <t>时代经济研究所</t>
  </si>
  <si>
    <t>7021835</t>
  </si>
  <si>
    <t>经济丛报</t>
  </si>
  <si>
    <t>经济丛报社</t>
  </si>
  <si>
    <t>7031065</t>
  </si>
  <si>
    <t>实业之友月刊</t>
  </si>
  <si>
    <t>实业之友月刊社</t>
  </si>
  <si>
    <t>7022018</t>
  </si>
  <si>
    <t>经济杂志</t>
  </si>
  <si>
    <t>重庆市商会</t>
  </si>
  <si>
    <t>7006906</t>
  </si>
  <si>
    <t>北大经济学会</t>
  </si>
  <si>
    <t>7041088</t>
  </si>
  <si>
    <t>政经学刊</t>
  </si>
  <si>
    <t>四川政经学会</t>
  </si>
  <si>
    <t>7021828</t>
  </si>
  <si>
    <t>经济部公报</t>
  </si>
  <si>
    <t>7036919</t>
  </si>
  <si>
    <t>新工商</t>
  </si>
  <si>
    <t>财政经济出版社</t>
  </si>
  <si>
    <t>战时南路</t>
  </si>
  <si>
    <t>战时南路编辑委员会</t>
  </si>
  <si>
    <t>7012812</t>
  </si>
  <si>
    <t>改进专刊</t>
  </si>
  <si>
    <t>北宁铁路管理局改进委员会</t>
  </si>
  <si>
    <t>北宁[天津]</t>
  </si>
  <si>
    <t>7010349</t>
  </si>
  <si>
    <t>电信交通部电信学校校刊</t>
  </si>
  <si>
    <t>该刊编辑部</t>
  </si>
  <si>
    <t>7037438</t>
  </si>
  <si>
    <t>新新新闻</t>
  </si>
  <si>
    <t>7023077</t>
  </si>
  <si>
    <t>科学世纪</t>
  </si>
  <si>
    <t>国立中山大学科学研究会</t>
  </si>
  <si>
    <t>7008716</t>
  </si>
  <si>
    <t>创造季刊</t>
  </si>
  <si>
    <t>7036948</t>
  </si>
  <si>
    <t>新华南</t>
  </si>
  <si>
    <t>7024199</t>
  </si>
  <si>
    <t>猎奇半月刊</t>
  </si>
  <si>
    <t>猎奇出版社</t>
  </si>
  <si>
    <t>7023681</t>
  </si>
  <si>
    <t>犁头</t>
  </si>
  <si>
    <t>广东省农民协会</t>
  </si>
  <si>
    <t>7037257</t>
  </si>
  <si>
    <t>新生路月刊</t>
  </si>
  <si>
    <t>新生路月刊社</t>
  </si>
  <si>
    <t>7034829</t>
  </si>
  <si>
    <t>文踪</t>
  </si>
  <si>
    <t>文综社</t>
  </si>
  <si>
    <t>7041231</t>
  </si>
  <si>
    <t>知言</t>
  </si>
  <si>
    <t>知言月刊社</t>
  </si>
  <si>
    <t>7045254</t>
  </si>
  <si>
    <t>众力</t>
  </si>
  <si>
    <t>《众力》编辑部</t>
  </si>
  <si>
    <t>7008878</t>
  </si>
  <si>
    <t>大江季刊</t>
  </si>
  <si>
    <t>大江社</t>
  </si>
  <si>
    <t>7009086</t>
  </si>
  <si>
    <t>大中华</t>
  </si>
  <si>
    <t>7028091</t>
  </si>
  <si>
    <t>泉币</t>
  </si>
  <si>
    <t>医学书局</t>
  </si>
  <si>
    <t>7030996</t>
  </si>
  <si>
    <t>时与潮副刊</t>
  </si>
  <si>
    <t>7045315</t>
  </si>
  <si>
    <t>重庆清华</t>
  </si>
  <si>
    <t>7030656</t>
  </si>
  <si>
    <t>十日文摘</t>
  </si>
  <si>
    <t>十日文摘社</t>
  </si>
  <si>
    <t>7027778</t>
  </si>
  <si>
    <t>青职学报</t>
  </si>
  <si>
    <t>7030102</t>
  </si>
  <si>
    <t>社会日报</t>
  </si>
  <si>
    <t>7010820</t>
  </si>
  <si>
    <t>东路</t>
  </si>
  <si>
    <t>赣粤闽湘鄂剿匪军东路总司令部编辑委员会</t>
  </si>
  <si>
    <t>漳洲(福建)</t>
  </si>
  <si>
    <t>7006657</t>
  </si>
  <si>
    <t>半月新闻</t>
  </si>
  <si>
    <t>英國新聞處</t>
  </si>
  <si>
    <t>7040931</t>
  </si>
  <si>
    <t>振华校友</t>
  </si>
  <si>
    <t>苏州振华女学校校友会</t>
  </si>
  <si>
    <t>7006900</t>
  </si>
  <si>
    <t>北大半月刊</t>
  </si>
  <si>
    <t>北京大学学生自治会</t>
  </si>
  <si>
    <t>7019054</t>
  </si>
  <si>
    <t>晦鸣周刊</t>
  </si>
  <si>
    <t>7036265</t>
  </si>
  <si>
    <t>现代周报</t>
  </si>
  <si>
    <t>上海现代出版社</t>
  </si>
  <si>
    <t>7012289</t>
  </si>
  <si>
    <t>复兴</t>
  </si>
  <si>
    <t>7027767</t>
  </si>
  <si>
    <t>青天</t>
  </si>
  <si>
    <t>7007944</t>
  </si>
  <si>
    <t>昌言</t>
  </si>
  <si>
    <t>昌言杂志社</t>
  </si>
  <si>
    <t>7036902</t>
  </si>
  <si>
    <t>新风周刊</t>
  </si>
  <si>
    <t>7022300</t>
  </si>
  <si>
    <t>决胜</t>
  </si>
  <si>
    <t>决胜周刊社发行部</t>
  </si>
  <si>
    <t>决胜周刊社编辑部</t>
  </si>
  <si>
    <t>永康(浙江)</t>
  </si>
  <si>
    <t>7012264</t>
  </si>
  <si>
    <t>复旦学报</t>
  </si>
  <si>
    <t>复旦大学出版委员会</t>
  </si>
  <si>
    <t>7016342</t>
  </si>
  <si>
    <t>海滨杂志</t>
  </si>
  <si>
    <t>厦门海滨杂志社</t>
  </si>
  <si>
    <t>7024989</t>
  </si>
  <si>
    <t>每周评论</t>
  </si>
  <si>
    <t>每周评论社</t>
  </si>
  <si>
    <t>7040466</t>
  </si>
  <si>
    <t>战鼓</t>
  </si>
  <si>
    <t>上虞县抗日自卫委员会</t>
  </si>
  <si>
    <t>上虞县战时教育文化事业委员会</t>
  </si>
  <si>
    <t>上虞(浙江)</t>
  </si>
  <si>
    <t>7030968</t>
  </si>
  <si>
    <t>时事报图画杂俎</t>
  </si>
  <si>
    <t>7033577</t>
  </si>
  <si>
    <t>通讯半月刊</t>
  </si>
  <si>
    <t>徐州(江苏)</t>
  </si>
  <si>
    <t>7008989</t>
  </si>
  <si>
    <t>大同半月刊</t>
  </si>
  <si>
    <t>大同半月刊社</t>
  </si>
  <si>
    <t>7035429</t>
  </si>
  <si>
    <t>西北实业</t>
  </si>
  <si>
    <t>西北实业公司</t>
  </si>
  <si>
    <t>7037180</t>
  </si>
  <si>
    <t>新民月报</t>
  </si>
  <si>
    <t>开平蚬冈启新学会</t>
  </si>
  <si>
    <t>开平(广东)</t>
  </si>
  <si>
    <t>7018151</t>
  </si>
  <si>
    <t>互励</t>
  </si>
  <si>
    <t>互励月刊社编辑委员会</t>
  </si>
  <si>
    <t>7033397</t>
  </si>
  <si>
    <t>天下事</t>
  </si>
  <si>
    <t>亢德书房</t>
  </si>
  <si>
    <t>7018524</t>
  </si>
  <si>
    <t>华中穗声</t>
  </si>
  <si>
    <t>私立武昌华中大学广州基督教联合校友会</t>
  </si>
  <si>
    <t>7007481</t>
  </si>
  <si>
    <t>边疆通讯</t>
  </si>
  <si>
    <t>蒙藏委员会边疆通讯社</t>
  </si>
  <si>
    <t>7034902</t>
  </si>
  <si>
    <t>无锡童报</t>
  </si>
  <si>
    <t>无锡崇安寺本校</t>
  </si>
  <si>
    <t>无锡第一学区中心小学校</t>
  </si>
  <si>
    <t>7037633</t>
  </si>
  <si>
    <t>信行特刊</t>
  </si>
  <si>
    <t>中华基督徒信行救国十人团总团办事处</t>
  </si>
  <si>
    <t>7039130</t>
  </si>
  <si>
    <t>驿运月刊</t>
  </si>
  <si>
    <t>《驿运月刊》社</t>
  </si>
  <si>
    <t>7022588</t>
  </si>
  <si>
    <t>康专校刊</t>
  </si>
  <si>
    <t>国立西康技术专科学校校刊编辑委员会</t>
  </si>
  <si>
    <t>西昌(四川)</t>
  </si>
  <si>
    <t>7018931</t>
  </si>
  <si>
    <t>寰宇十日刊</t>
  </si>
  <si>
    <t>广州寰宇杂志社</t>
  </si>
  <si>
    <t>7021432</t>
  </si>
  <si>
    <t>今日</t>
  </si>
  <si>
    <t>北平清华大学今日社</t>
  </si>
  <si>
    <t>后方勤务半月刊社</t>
  </si>
  <si>
    <t>7010012</t>
  </si>
  <si>
    <t>第三届防空节</t>
  </si>
  <si>
    <t>7040481</t>
  </si>
  <si>
    <t>战时教材</t>
  </si>
  <si>
    <t>战时教材编辑社</t>
  </si>
  <si>
    <t>7041687</t>
  </si>
  <si>
    <t>中国的空军</t>
  </si>
  <si>
    <t>中国的空军杂志社</t>
  </si>
  <si>
    <t>7014072</t>
  </si>
  <si>
    <t>广东国民大学周报</t>
  </si>
  <si>
    <t>廣東國民大學學生會</t>
  </si>
  <si>
    <t>7007582</t>
  </si>
  <si>
    <t>兵役旬刊</t>
  </si>
  <si>
    <t>贵兴师管区司令部</t>
  </si>
  <si>
    <t>贵兴(贵州)</t>
  </si>
  <si>
    <t>7014837</t>
  </si>
  <si>
    <t>国防论坛</t>
  </si>
  <si>
    <t>国防论坛社</t>
  </si>
  <si>
    <t>7021251</t>
  </si>
  <si>
    <t>教育与国防季刊</t>
  </si>
  <si>
    <t>浙江省立嘉兴民众教育馆研究辅导委员会</t>
  </si>
  <si>
    <t>嘉兴(浙江)</t>
  </si>
  <si>
    <t>7014836</t>
  </si>
  <si>
    <t>国防科学简报</t>
  </si>
  <si>
    <t>南京国防部第六厅</t>
  </si>
  <si>
    <t>7040478</t>
  </si>
  <si>
    <t>战时大学</t>
  </si>
  <si>
    <t>战时大学编辑部</t>
  </si>
  <si>
    <t>7040487</t>
  </si>
  <si>
    <t>战时民训</t>
  </si>
  <si>
    <t>7007492</t>
  </si>
  <si>
    <t>边事研究</t>
  </si>
  <si>
    <t>边事研究月刊编辑部</t>
  </si>
  <si>
    <t>7014621</t>
  </si>
  <si>
    <t>贵大学报</t>
  </si>
  <si>
    <t>国立贵州大学</t>
  </si>
  <si>
    <t>7011062</t>
  </si>
  <si>
    <t>度量衡同志</t>
  </si>
  <si>
    <t>中国度量衡学会</t>
  </si>
  <si>
    <t>7008126</t>
  </si>
  <si>
    <t>朝声半月刊</t>
  </si>
  <si>
    <t>朝声社</t>
  </si>
  <si>
    <t>7024841</t>
  </si>
  <si>
    <t>满蒙月刊</t>
  </si>
  <si>
    <t>满蒙问题研究会编辑部</t>
  </si>
  <si>
    <t>7025538</t>
  </si>
  <si>
    <t>莫厘风</t>
  </si>
  <si>
    <t>东洞庭山各校同学联谊社</t>
  </si>
  <si>
    <t>7037279</t>
  </si>
  <si>
    <t>新世纪</t>
  </si>
  <si>
    <t>新世纪周刊社</t>
  </si>
  <si>
    <t>7028258</t>
  </si>
  <si>
    <t>人地时</t>
  </si>
  <si>
    <t>人地时月刊社编辑部</t>
  </si>
  <si>
    <t>7035009</t>
  </si>
  <si>
    <t>武铎</t>
  </si>
  <si>
    <t>武铎杂志社</t>
  </si>
  <si>
    <t>7023325</t>
  </si>
  <si>
    <t>苦竹</t>
  </si>
  <si>
    <t>《苦竹》社</t>
  </si>
  <si>
    <t>7015345</t>
  </si>
  <si>
    <t>国论</t>
  </si>
  <si>
    <t>国论周刊社</t>
  </si>
  <si>
    <t>7031548</t>
  </si>
  <si>
    <t>世界学典  朝鲜版</t>
  </si>
  <si>
    <t>世界学院朝鲜学典管</t>
  </si>
  <si>
    <t>7009080</t>
  </si>
  <si>
    <t>大侦探</t>
  </si>
  <si>
    <t>第一编辑公司</t>
  </si>
  <si>
    <t>7035946</t>
  </si>
  <si>
    <t>现代公论月刊</t>
  </si>
  <si>
    <t>现代公论社</t>
  </si>
  <si>
    <t>7031827</t>
  </si>
  <si>
    <t>书人月刊</t>
  </si>
  <si>
    <t>书人社编辑部</t>
  </si>
  <si>
    <t>7036359</t>
  </si>
  <si>
    <t>湘湖生活</t>
  </si>
  <si>
    <t>浙江省立湘湖乡村师范学校出版委员会</t>
  </si>
  <si>
    <t>7020845</t>
  </si>
  <si>
    <t>交大季刊</t>
  </si>
  <si>
    <t>上海交通大学出版委员会</t>
  </si>
  <si>
    <t>7039543</t>
  </si>
  <si>
    <t>永生</t>
  </si>
  <si>
    <t>上海《永生》周刊社</t>
  </si>
  <si>
    <t>7036276</t>
  </si>
  <si>
    <t>现化评论</t>
  </si>
  <si>
    <t>现代评论社</t>
  </si>
  <si>
    <t>每周六日出版</t>
  </si>
  <si>
    <t>7014878</t>
  </si>
  <si>
    <t>国际编译</t>
  </si>
  <si>
    <t>国民图书出版社</t>
  </si>
  <si>
    <t>7038659</t>
  </si>
  <si>
    <t>一般</t>
  </si>
  <si>
    <t>立达学会</t>
  </si>
  <si>
    <t>7009088</t>
  </si>
  <si>
    <t>大钟</t>
  </si>
  <si>
    <t>中華青年會大埔留日同學會</t>
  </si>
  <si>
    <t>7017627</t>
  </si>
  <si>
    <t>黑燕</t>
  </si>
  <si>
    <t>7016684</t>
  </si>
  <si>
    <t>汉帜</t>
  </si>
  <si>
    <t>古今图书局</t>
  </si>
  <si>
    <t>汉帜编辑部</t>
  </si>
  <si>
    <t>7036955</t>
  </si>
  <si>
    <t>新华文摘</t>
  </si>
  <si>
    <t>新华文摘杂志社</t>
  </si>
  <si>
    <t>7012216</t>
  </si>
  <si>
    <t>妇女知识丛书</t>
  </si>
  <si>
    <t>7039652</t>
  </si>
  <si>
    <t>友声</t>
  </si>
  <si>
    <t>广州培英中学校友总会</t>
  </si>
  <si>
    <t>7017348</t>
  </si>
  <si>
    <t>河南农工银行月刊</t>
  </si>
  <si>
    <t>7042058</t>
  </si>
  <si>
    <t>中国海军</t>
  </si>
  <si>
    <t>海军出版社</t>
  </si>
  <si>
    <t>中國海軍月刊社</t>
  </si>
  <si>
    <t>7014032</t>
  </si>
  <si>
    <t>广东兵役</t>
  </si>
  <si>
    <t>广东省军管区司令部兵役宣传委员会</t>
  </si>
  <si>
    <t>7045080</t>
  </si>
  <si>
    <t>中央民众训练部公报</t>
  </si>
  <si>
    <t>中国国民党中央执行委员会民众训练部编务处</t>
  </si>
  <si>
    <t>中国国民党中央执行委员会民众训练部编审处编辑科</t>
  </si>
  <si>
    <t>7006522</t>
  </si>
  <si>
    <t>八路军军政杂志</t>
  </si>
  <si>
    <t>第八路军政治部</t>
  </si>
  <si>
    <t>7028071</t>
  </si>
  <si>
    <t>全面战周刊</t>
  </si>
  <si>
    <t>第五路军总政训处全面战周刊社</t>
  </si>
  <si>
    <t>7032218</t>
  </si>
  <si>
    <t>税人</t>
  </si>
  <si>
    <t>税人月刊编辑委员会</t>
  </si>
  <si>
    <t>7033467</t>
  </si>
  <si>
    <t>铁甲车</t>
  </si>
  <si>
    <t>铁甲车半月刊社</t>
  </si>
  <si>
    <t>7009627</t>
  </si>
  <si>
    <t>导淮半年刊</t>
  </si>
  <si>
    <t>淮河水利工程总局</t>
  </si>
  <si>
    <t>蚌埠市(安徽)</t>
  </si>
  <si>
    <t>7040503</t>
  </si>
  <si>
    <t>战时知识</t>
  </si>
  <si>
    <t>战时知识社</t>
  </si>
  <si>
    <t>7009715</t>
  </si>
  <si>
    <t>敌情研究</t>
  </si>
  <si>
    <t>国民政府军事委员会</t>
  </si>
  <si>
    <t>7015079</t>
  </si>
  <si>
    <t>国际研究</t>
  </si>
  <si>
    <t>西南国民对外协会广东省支会</t>
  </si>
  <si>
    <t>7020181</t>
  </si>
  <si>
    <t>建设统计汇刊</t>
  </si>
  <si>
    <t>福建省政府建设厅</t>
  </si>
  <si>
    <t>7043820</t>
  </si>
  <si>
    <t>中国营造学社汇刊</t>
  </si>
  <si>
    <t>国际文化出版公司</t>
  </si>
  <si>
    <t>中国营造学社</t>
  </si>
  <si>
    <t>7028066</t>
  </si>
  <si>
    <t>全国注册局商标公报</t>
  </si>
  <si>
    <t>全国注册局秘书处</t>
  </si>
  <si>
    <t>7017185</t>
  </si>
  <si>
    <t>河北实业公报</t>
  </si>
  <si>
    <t>河北省实业厅秘书处</t>
  </si>
  <si>
    <t>7016968</t>
  </si>
  <si>
    <t>合作供销</t>
  </si>
  <si>
    <t>合作供销月刊社</t>
  </si>
  <si>
    <t>上饶(江西)</t>
  </si>
  <si>
    <t>7037129</t>
  </si>
  <si>
    <t>新经济半月刊</t>
  </si>
  <si>
    <t>新经济半月刊社</t>
  </si>
  <si>
    <t>7017388</t>
  </si>
  <si>
    <t>河南实业周刊</t>
  </si>
  <si>
    <t>河南实业厅实业周刊编辑处</t>
  </si>
  <si>
    <t>7031053</t>
  </si>
  <si>
    <t>北平燕京大学《国防杂志》社</t>
  </si>
  <si>
    <t>7013415</t>
  </si>
  <si>
    <t>工合战士</t>
  </si>
  <si>
    <t>7035926</t>
  </si>
  <si>
    <t>现代防空</t>
  </si>
  <si>
    <t>现代防空出版社</t>
  </si>
  <si>
    <t>防空总监部民防处</t>
  </si>
  <si>
    <t>7010857</t>
  </si>
  <si>
    <t>东南战线</t>
  </si>
  <si>
    <t>东南战线社</t>
  </si>
  <si>
    <t>7015375</t>
  </si>
  <si>
    <t>国民空军</t>
  </si>
  <si>
    <t>《国民空军》总务组</t>
  </si>
  <si>
    <t>7027712</t>
  </si>
  <si>
    <t>青年战士月刊</t>
  </si>
  <si>
    <t>7014843</t>
  </si>
  <si>
    <t>国防研究</t>
  </si>
  <si>
    <t>第四战区司令长官司令部军学研究会</t>
  </si>
  <si>
    <t>7031285</t>
  </si>
  <si>
    <t>士兵半月刊</t>
  </si>
  <si>
    <t>7040467</t>
  </si>
  <si>
    <t>战国策</t>
  </si>
  <si>
    <t>新檏学社</t>
  </si>
  <si>
    <t>战国策编辑部</t>
  </si>
  <si>
    <t>7040501</t>
  </si>
  <si>
    <t>战时艺术</t>
  </si>
  <si>
    <t>战时艺术半月刊社</t>
  </si>
  <si>
    <t>7014845</t>
  </si>
  <si>
    <t>国防月刊</t>
  </si>
  <si>
    <t>国防月刊社</t>
  </si>
  <si>
    <t>7007820</t>
  </si>
  <si>
    <t>残不废月刊</t>
  </si>
  <si>
    <t>荣誉军人生产事业委员会北平分会</t>
  </si>
  <si>
    <t>7007578</t>
  </si>
  <si>
    <t>兵事杂志</t>
  </si>
  <si>
    <t>中国民主建国会中央常务委员会  中华全国工商业联合会新工商半月刊社</t>
  </si>
  <si>
    <t>7020715</t>
  </si>
  <si>
    <t>江西合作通讯</t>
  </si>
  <si>
    <t>7031046</t>
  </si>
  <si>
    <t>实业部月刊</t>
  </si>
  <si>
    <t>实业部统计处</t>
  </si>
  <si>
    <t>7018428</t>
  </si>
  <si>
    <t>华商季刊</t>
  </si>
  <si>
    <t>暹罗中华总商会</t>
  </si>
  <si>
    <t>7031058</t>
  </si>
  <si>
    <t>实业来复报</t>
  </si>
  <si>
    <t>7037237</t>
  </si>
  <si>
    <t>新商业季刊</t>
  </si>
  <si>
    <t>沪江大学城中区商学院工商研究部</t>
  </si>
  <si>
    <t>7025198</t>
  </si>
  <si>
    <t>民国经济杂志</t>
  </si>
  <si>
    <t>民国经济杂志社</t>
  </si>
  <si>
    <t>7018407</t>
  </si>
  <si>
    <t>华侨实业月刊</t>
  </si>
  <si>
    <t>华侨实业月刊社</t>
  </si>
  <si>
    <t>7026202</t>
  </si>
  <si>
    <t>南洋经济半月刊</t>
  </si>
  <si>
    <t>新南洋出版社</t>
  </si>
  <si>
    <t>南洋经济学报社</t>
  </si>
  <si>
    <t>7014122</t>
  </si>
  <si>
    <t>广东经济建设月刊</t>
  </si>
  <si>
    <t>国民经济建设运动委员会广东分会</t>
  </si>
  <si>
    <t>7027936</t>
  </si>
  <si>
    <t>琼崖实业季刊</t>
  </si>
  <si>
    <t>7020183</t>
  </si>
  <si>
    <t>建设委员会模范灌溉事业报告</t>
  </si>
  <si>
    <t>7029210</t>
  </si>
  <si>
    <t>陕西建设公报</t>
  </si>
  <si>
    <t>7040949</t>
  </si>
  <si>
    <t>震旦法律经济杂志</t>
  </si>
  <si>
    <t>上海震旦大学法学院</t>
  </si>
  <si>
    <t>7018425</t>
  </si>
  <si>
    <t>华商</t>
  </si>
  <si>
    <t>华商杂志社</t>
  </si>
  <si>
    <t>7033823</t>
  </si>
  <si>
    <t>土地行政汇刊</t>
  </si>
  <si>
    <t>天津市特别市土地局</t>
  </si>
  <si>
    <t>7018402</t>
  </si>
  <si>
    <t>华侨经济</t>
  </si>
  <si>
    <t>华侨银行经济调查室</t>
  </si>
  <si>
    <t>7010833</t>
  </si>
  <si>
    <t>东南经济</t>
  </si>
  <si>
    <t>东南经济月刊社</t>
  </si>
  <si>
    <t>上饶</t>
  </si>
  <si>
    <t>7040568</t>
  </si>
  <si>
    <t>招商月刊</t>
  </si>
  <si>
    <t>招商局</t>
  </si>
  <si>
    <t>7029684</t>
  </si>
  <si>
    <t>上海市商会商品陈列所开幕特刊</t>
  </si>
  <si>
    <t>特刊</t>
  </si>
  <si>
    <t>7042332</t>
  </si>
  <si>
    <t>中国经济评论</t>
  </si>
  <si>
    <t>中国经济评论社</t>
  </si>
  <si>
    <t>7036839</t>
  </si>
  <si>
    <t>新北辰</t>
  </si>
  <si>
    <t>光启学会</t>
  </si>
  <si>
    <t>7021825</t>
  </si>
  <si>
    <t>经济</t>
  </si>
  <si>
    <t>经济杂志社</t>
  </si>
  <si>
    <t>7029133</t>
  </si>
  <si>
    <t>山西实业报</t>
  </si>
  <si>
    <t>7015231</t>
  </si>
  <si>
    <t>国立上海商学院院务半月刊</t>
  </si>
  <si>
    <t>国立上海商学院出版部</t>
  </si>
  <si>
    <t>7022015</t>
  </si>
  <si>
    <t>经济月报</t>
  </si>
  <si>
    <t>北平育英中学学生自治会半月刊委员会</t>
  </si>
  <si>
    <t>7016526</t>
  </si>
  <si>
    <t>海外月刊</t>
  </si>
  <si>
    <t>海外月刊编辑委员会</t>
  </si>
  <si>
    <t>四川省知识青年志愿从军征集委员会</t>
  </si>
  <si>
    <t>7040514</t>
  </si>
  <si>
    <t>战线</t>
  </si>
  <si>
    <t>战线社</t>
  </si>
  <si>
    <t>7013329</t>
  </si>
  <si>
    <t>工兵杂志</t>
  </si>
  <si>
    <t>陆军工兵学校编审委员会</t>
  </si>
  <si>
    <t>7037950</t>
  </si>
  <si>
    <t>学术汇刊</t>
  </si>
  <si>
    <t>军事委员会委员长行营学术研究总会</t>
  </si>
  <si>
    <t>7011535</t>
  </si>
  <si>
    <t>防空军人复刊</t>
  </si>
  <si>
    <t>7034153</t>
  </si>
  <si>
    <t>王曲</t>
  </si>
  <si>
    <t>中央军校第七分校王曲校刊社</t>
  </si>
  <si>
    <t>7037135</t>
  </si>
  <si>
    <t>新军</t>
  </si>
  <si>
    <t>新军杂志社</t>
  </si>
  <si>
    <t>7020120</t>
  </si>
  <si>
    <t>检阅周刊</t>
  </si>
  <si>
    <t>7013732</t>
  </si>
  <si>
    <t>孤军</t>
  </si>
  <si>
    <t>孤军讨论会</t>
  </si>
  <si>
    <t>7036027</t>
  </si>
  <si>
    <t>现代军人</t>
  </si>
  <si>
    <t>陆军大学校特别党部</t>
  </si>
  <si>
    <t>7024679</t>
  </si>
  <si>
    <t>陆军经理杂志</t>
  </si>
  <si>
    <t>军政部《陆军经理杂志》社</t>
  </si>
  <si>
    <t>7022464</t>
  </si>
  <si>
    <t>军之友月刊</t>
  </si>
  <si>
    <t>7022315</t>
  </si>
  <si>
    <t>军大导报</t>
  </si>
  <si>
    <t>华东军政大学政治部</t>
  </si>
  <si>
    <t>7013627</t>
  </si>
  <si>
    <t>公安月刊</t>
  </si>
  <si>
    <t>公安月刊杂志社</t>
  </si>
  <si>
    <t>7012814</t>
  </si>
  <si>
    <t>改造俘虏工作的初步总结</t>
  </si>
  <si>
    <t>7022336</t>
  </si>
  <si>
    <t>军民导报</t>
  </si>
  <si>
    <t>豫鄂皖三省剿匪总司</t>
  </si>
  <si>
    <t>鄂豫皖边区</t>
  </si>
  <si>
    <t>7007583</t>
  </si>
  <si>
    <t>兵役月刊</t>
  </si>
  <si>
    <t>军政部兵役署兵役月刊社</t>
  </si>
  <si>
    <t>7022462</t>
  </si>
  <si>
    <t>军政往来</t>
  </si>
  <si>
    <t>中国人民解放军中原军区政治部出版</t>
  </si>
  <si>
    <t>7025989</t>
  </si>
  <si>
    <t>南京国民政府外交部公报  第十一辑</t>
  </si>
  <si>
    <t>7013271</t>
  </si>
  <si>
    <t>革命空军旬刊</t>
  </si>
  <si>
    <t>革命空军旬刊社</t>
  </si>
  <si>
    <t>7020156</t>
  </si>
  <si>
    <t>建军月刊</t>
  </si>
  <si>
    <t>中央陆军军官学校政治训练处</t>
  </si>
  <si>
    <t>7017730</t>
  </si>
  <si>
    <t>后方勤务</t>
  </si>
  <si>
    <t>7014212</t>
  </si>
  <si>
    <t>广东司法星期报</t>
  </si>
  <si>
    <t>广东高等裁判所</t>
  </si>
  <si>
    <t>每星期</t>
  </si>
  <si>
    <t>7011360</t>
  </si>
  <si>
    <t>法学专刊</t>
  </si>
  <si>
    <t>国立北平大学法学院</t>
  </si>
  <si>
    <t>[出版地不详]</t>
  </si>
  <si>
    <t>7011324</t>
  </si>
  <si>
    <t>法商学报</t>
  </si>
  <si>
    <t>广东省立法商学院编辑委员会</t>
  </si>
  <si>
    <t>7032258</t>
  </si>
  <si>
    <t>司法月报</t>
  </si>
  <si>
    <t>7044053</t>
  </si>
  <si>
    <t>中华法学杂志</t>
  </si>
  <si>
    <t>中华民国法学会</t>
  </si>
  <si>
    <t>7032251</t>
  </si>
  <si>
    <t>司法公报</t>
  </si>
  <si>
    <t>司法部参事厅</t>
  </si>
  <si>
    <t>7033286</t>
  </si>
  <si>
    <t>天津特别市公署公报</t>
  </si>
  <si>
    <t>天津特别市公署秘书处第三科</t>
  </si>
  <si>
    <t>7014211</t>
  </si>
  <si>
    <t>广东司法五日报</t>
  </si>
  <si>
    <t>7013672</t>
  </si>
  <si>
    <t>公民</t>
  </si>
  <si>
    <t>《公民》杂志社</t>
  </si>
  <si>
    <t>7011281</t>
  </si>
  <si>
    <t>法轨期刊</t>
  </si>
  <si>
    <t>复旦大学法律学系同学会</t>
  </si>
  <si>
    <t>7032253</t>
  </si>
  <si>
    <t>司法季刊</t>
  </si>
  <si>
    <t>司法行政部公报室</t>
  </si>
  <si>
    <t>7041507</t>
  </si>
  <si>
    <t>中法大学月刊</t>
  </si>
  <si>
    <t>7014835</t>
  </si>
  <si>
    <t>国防科学参考资料</t>
  </si>
  <si>
    <t>国防科学参考资料编辑部</t>
  </si>
  <si>
    <t>7007581</t>
  </si>
  <si>
    <t>兵役半月刊</t>
  </si>
  <si>
    <t>四川省军管区司令部</t>
  </si>
  <si>
    <t>7040486</t>
  </si>
  <si>
    <t>战时论坛</t>
  </si>
  <si>
    <t>延安（陕西）</t>
  </si>
  <si>
    <t>7011532</t>
  </si>
  <si>
    <t>防空</t>
  </si>
  <si>
    <t>防空学校编辑部</t>
  </si>
  <si>
    <t>7014848</t>
  </si>
  <si>
    <t>国防周报</t>
  </si>
  <si>
    <t>国防周报社</t>
  </si>
  <si>
    <t>7014840</t>
  </si>
  <si>
    <t>国防线</t>
  </si>
  <si>
    <t>7016380</t>
  </si>
  <si>
    <t>海军部成立六周年纪念特刊</t>
  </si>
  <si>
    <t>7023251</t>
  </si>
  <si>
    <t>空军</t>
  </si>
  <si>
    <t>中央航空学校</t>
  </si>
  <si>
    <t>7016402</t>
  </si>
  <si>
    <t>海军建设</t>
  </si>
  <si>
    <t>海军建设月刊社</t>
  </si>
  <si>
    <t>海军建设促进会海军建设月刊社</t>
  </si>
  <si>
    <t>7013617</t>
  </si>
  <si>
    <t>公安通讯</t>
  </si>
  <si>
    <t>青海省人民政府公安厅秘书室</t>
  </si>
  <si>
    <t>7016411</t>
  </si>
  <si>
    <t>海军年报</t>
  </si>
  <si>
    <t>中华民国海军部</t>
  </si>
  <si>
    <t>海军部编</t>
  </si>
  <si>
    <t>7018240</t>
  </si>
  <si>
    <t>华北解放军</t>
  </si>
  <si>
    <t>7023283</t>
  </si>
  <si>
    <t>空校月刊</t>
  </si>
  <si>
    <t>航空学校编译处</t>
  </si>
  <si>
    <t>7016430</t>
  </si>
  <si>
    <t>海军整建</t>
  </si>
  <si>
    <t>7016391</t>
  </si>
  <si>
    <t>海军公报</t>
  </si>
  <si>
    <t>7014294</t>
  </si>
  <si>
    <t>广西兵役通讯</t>
  </si>
  <si>
    <t>广西省军管区政治部</t>
  </si>
  <si>
    <t>广西兵役通讯编辑委员会</t>
  </si>
  <si>
    <t>7016431</t>
  </si>
  <si>
    <t>海军整建月刊</t>
  </si>
  <si>
    <t>7016412</t>
  </si>
  <si>
    <t>海军期刊</t>
  </si>
  <si>
    <t>国民革命军海军总司令部编译处</t>
  </si>
  <si>
    <t>7020091</t>
  </si>
  <si>
    <t>尖兵半月刊</t>
  </si>
  <si>
    <t>尖兵半月刊社</t>
  </si>
  <si>
    <t>吉安(江西)</t>
  </si>
  <si>
    <t>7011534</t>
  </si>
  <si>
    <t>防空军人</t>
  </si>
  <si>
    <t>7043247</t>
  </si>
  <si>
    <t>中国童子军总会公报</t>
  </si>
  <si>
    <t>7011478</t>
  </si>
  <si>
    <t>方面军</t>
  </si>
  <si>
    <t>方面军半月刊社</t>
  </si>
  <si>
    <t>漳州市(福建)</t>
  </si>
  <si>
    <t>7027629</t>
  </si>
  <si>
    <t>青年空军</t>
  </si>
  <si>
    <t>空军军士学校青年空军出版社</t>
  </si>
  <si>
    <t>7027623</t>
  </si>
  <si>
    <t>青年军人</t>
  </si>
  <si>
    <t>青年军人社</t>
  </si>
  <si>
    <t>7040494</t>
  </si>
  <si>
    <t>战时童子军</t>
  </si>
  <si>
    <t>中国童子军总会印刷</t>
  </si>
  <si>
    <t>7022050</t>
  </si>
  <si>
    <t>经世战时特刊</t>
  </si>
  <si>
    <t>7022595</t>
  </si>
  <si>
    <t>抗敌</t>
  </si>
  <si>
    <t>7025419</t>
  </si>
  <si>
    <t>民族战士</t>
  </si>
  <si>
    <t>中央军校黄埔月刊社</t>
  </si>
  <si>
    <t>7040505</t>
  </si>
  <si>
    <t>战士</t>
  </si>
  <si>
    <t>湖南战士社</t>
  </si>
  <si>
    <t>7021386</t>
  </si>
  <si>
    <t>解放日报索引</t>
  </si>
  <si>
    <t>解放日报社</t>
  </si>
  <si>
    <t>7036029</t>
  </si>
  <si>
    <t>现代军事</t>
  </si>
  <si>
    <t>现代军事杂志社</t>
  </si>
  <si>
    <t>7018973</t>
  </si>
  <si>
    <t>黄埔</t>
  </si>
  <si>
    <t>黄埔杂志社</t>
  </si>
  <si>
    <t>7022338</t>
  </si>
  <si>
    <t>军民旬刊</t>
  </si>
  <si>
    <t>7036937</t>
  </si>
  <si>
    <t>新海军</t>
  </si>
  <si>
    <t>《新海军》杂志社</t>
  </si>
  <si>
    <t>7030986</t>
  </si>
  <si>
    <t>时事旬刊</t>
  </si>
  <si>
    <t>亚洲文明协会</t>
  </si>
  <si>
    <t>7022356</t>
  </si>
  <si>
    <t>军事公报</t>
  </si>
  <si>
    <t>7042363</t>
  </si>
  <si>
    <t>中国军人</t>
  </si>
  <si>
    <t>中國青年軍人聯合會</t>
  </si>
  <si>
    <t>7040459</t>
  </si>
  <si>
    <t>战地知识</t>
  </si>
  <si>
    <t>7040484</t>
  </si>
  <si>
    <t>战时劳工</t>
  </si>
  <si>
    <t>中国劳动协会战时劳工社</t>
  </si>
  <si>
    <t>7022460</t>
  </si>
  <si>
    <t>军政公报增刊</t>
  </si>
  <si>
    <t>7040964</t>
  </si>
  <si>
    <t>征训月刊</t>
  </si>
  <si>
    <t>湖南军管区征训月刊社</t>
  </si>
  <si>
    <t>耒阳（湖南）</t>
  </si>
  <si>
    <t>7026194</t>
  </si>
  <si>
    <t>南洋兵事杂志</t>
  </si>
  <si>
    <t>两江督练公所教练处</t>
  </si>
  <si>
    <t>南洋兵事杂志社</t>
  </si>
  <si>
    <t>7022463</t>
  </si>
  <si>
    <t>军政旬刊</t>
  </si>
  <si>
    <t>国民政府军事委员会委员长南昌行营第二厅编辑室</t>
  </si>
  <si>
    <t>7040517</t>
  </si>
  <si>
    <t>战运月刊</t>
  </si>
  <si>
    <t>7022645</t>
  </si>
  <si>
    <t>抗战向导</t>
  </si>
  <si>
    <t>抗战报导社</t>
  </si>
  <si>
    <t>7015352</t>
  </si>
  <si>
    <t>国民革命军总司部公报</t>
  </si>
  <si>
    <t>7011536</t>
  </si>
  <si>
    <t>防空月刊</t>
  </si>
  <si>
    <t>防空学校《防空月刊》编辑部</t>
  </si>
  <si>
    <t>7022623</t>
  </si>
  <si>
    <t>抗战半月刊</t>
  </si>
  <si>
    <t>《抗战》出版社，上海北新书局</t>
  </si>
  <si>
    <t>7022181</t>
  </si>
  <si>
    <t>警务旬报</t>
  </si>
  <si>
    <t>四川省会警察局秘书室</t>
  </si>
  <si>
    <t>7014847</t>
  </si>
  <si>
    <t>国防杂志</t>
  </si>
  <si>
    <t>译丛月刊社</t>
  </si>
  <si>
    <t>7044555</t>
  </si>
  <si>
    <t>中苏研究</t>
  </si>
  <si>
    <t>东北中苏友好协会</t>
  </si>
  <si>
    <t>长春（吉林）</t>
  </si>
  <si>
    <t>7035951</t>
  </si>
  <si>
    <t>现代国际</t>
  </si>
  <si>
    <t>现代国际月刊社</t>
  </si>
  <si>
    <t>7009072</t>
  </si>
  <si>
    <t>大亚洲主义</t>
  </si>
  <si>
    <t>大亚洲主义月刊社</t>
  </si>
  <si>
    <t>7044664</t>
  </si>
  <si>
    <t>中外问题</t>
  </si>
  <si>
    <t>7044556</t>
  </si>
  <si>
    <t>中苏友好</t>
  </si>
  <si>
    <t>中苏友好协会总会</t>
  </si>
  <si>
    <t>7034020</t>
  </si>
  <si>
    <t>外交评论</t>
  </si>
  <si>
    <t>外交评论社</t>
  </si>
  <si>
    <t>7043848</t>
  </si>
  <si>
    <t>中国与苏俄季刊</t>
  </si>
  <si>
    <t>中国与苏俄杂志社</t>
  </si>
  <si>
    <t>7034015</t>
  </si>
  <si>
    <t>外交报</t>
  </si>
  <si>
    <t>7043847</t>
  </si>
  <si>
    <t>中国与苏俄</t>
  </si>
  <si>
    <t>苏俄杂志社</t>
  </si>
  <si>
    <t>7015106</t>
  </si>
  <si>
    <t>国际与中国</t>
  </si>
  <si>
    <t>中国国际会</t>
  </si>
  <si>
    <t>7043845</t>
  </si>
  <si>
    <t>中国与世界</t>
  </si>
  <si>
    <t>中国与世界社</t>
  </si>
  <si>
    <t>7029816</t>
  </si>
  <si>
    <t>上海周报</t>
  </si>
  <si>
    <t>国华编译社</t>
  </si>
  <si>
    <t>7034024</t>
  </si>
  <si>
    <t>7018976</t>
  </si>
  <si>
    <t>黄埔潮周刊</t>
  </si>
  <si>
    <t>7007414</t>
  </si>
  <si>
    <t>北平市学生联合会 绥远劳军团专刊</t>
  </si>
  <si>
    <t>7022622</t>
  </si>
  <si>
    <t>抗战</t>
  </si>
  <si>
    <t>战地宣传委员会</t>
  </si>
  <si>
    <t>7013269</t>
  </si>
  <si>
    <t>革命军</t>
  </si>
  <si>
    <t>中国宪政党三藩市支部宣传科</t>
  </si>
  <si>
    <t>7022630</t>
  </si>
  <si>
    <t>抗战军人</t>
  </si>
  <si>
    <t>抗战军人杂志社</t>
  </si>
  <si>
    <t>7028073</t>
  </si>
  <si>
    <t>全民抗战七大杂志联合</t>
  </si>
  <si>
    <t>7031306</t>
  </si>
  <si>
    <t>世界兵学</t>
  </si>
  <si>
    <t>《世界兵学》编译馆</t>
  </si>
  <si>
    <t>韶关</t>
  </si>
  <si>
    <t>7029319</t>
  </si>
  <si>
    <t>伤兵之友</t>
  </si>
  <si>
    <t>7018978</t>
  </si>
  <si>
    <t>黄埔月刊</t>
  </si>
  <si>
    <t>陆军军官学校  黄埔出版社</t>
  </si>
  <si>
    <t>7022465</t>
  </si>
  <si>
    <t>军中文摘</t>
  </si>
  <si>
    <t>《军中文摘》社</t>
  </si>
  <si>
    <t>7022423</t>
  </si>
  <si>
    <t>军事杂志</t>
  </si>
  <si>
    <t>军事杂志编辑委员会</t>
  </si>
  <si>
    <t>7045688</t>
  </si>
  <si>
    <t>子弟兵</t>
  </si>
  <si>
    <t>辽吉军区司令部政治部出版</t>
  </si>
  <si>
    <t>吉林省</t>
  </si>
  <si>
    <t>7022359</t>
  </si>
  <si>
    <t>军事汇刊</t>
  </si>
  <si>
    <t>军事参议院军事汇刊编辑所</t>
  </si>
  <si>
    <t>7034404</t>
  </si>
  <si>
    <t>慰劳专刊</t>
  </si>
  <si>
    <t>中国妇女慰劳自卫抗战将士总会</t>
  </si>
  <si>
    <t>7028562</t>
  </si>
  <si>
    <t>荣誉军人</t>
  </si>
  <si>
    <t>基督教负伤将士服务协会</t>
  </si>
  <si>
    <t>7040492</t>
  </si>
  <si>
    <t>战时生产局公报</t>
  </si>
  <si>
    <t>战时生产局</t>
  </si>
  <si>
    <t>7040715</t>
  </si>
  <si>
    <t>浙江军政府公报</t>
  </si>
  <si>
    <t>浙江省长公署公报处</t>
  </si>
  <si>
    <t>7022172</t>
  </si>
  <si>
    <t>警声周刊</t>
  </si>
  <si>
    <t>中华警察学术研究所</t>
  </si>
  <si>
    <t>7040475</t>
  </si>
  <si>
    <t>战区妇女</t>
  </si>
  <si>
    <t>新生活运动促进会、第五战区妇女工作委员会、文化组</t>
  </si>
  <si>
    <t>7033694</t>
  </si>
  <si>
    <t>统一战线</t>
  </si>
  <si>
    <t>《统一战线》杂志社</t>
  </si>
  <si>
    <t>7013288</t>
  </si>
  <si>
    <t>革命战线</t>
  </si>
  <si>
    <t>中国国民党各省市党部海外总支联合办事处</t>
  </si>
  <si>
    <t>7035171</t>
  </si>
  <si>
    <t>武装</t>
  </si>
  <si>
    <t>武装杂志社</t>
  </si>
  <si>
    <t>7029598</t>
  </si>
  <si>
    <t>上海抗日血战记</t>
  </si>
  <si>
    <t>上海军事新闻社总部</t>
  </si>
  <si>
    <t>7027777</t>
  </si>
  <si>
    <t>青战</t>
  </si>
  <si>
    <t>青战社</t>
  </si>
  <si>
    <t>7009539</t>
  </si>
  <si>
    <t>党童子军司令部月刊</t>
  </si>
  <si>
    <t>7027397</t>
  </si>
  <si>
    <t>侨务季刊</t>
  </si>
  <si>
    <t>7032521</t>
  </si>
  <si>
    <t>四川知识青年从军专刊</t>
  </si>
  <si>
    <t>7012815</t>
  </si>
  <si>
    <t>改造评论</t>
  </si>
  <si>
    <t>改造评论社</t>
  </si>
  <si>
    <t>改造评论编辑委员会</t>
  </si>
  <si>
    <t>7011926</t>
  </si>
  <si>
    <t>福建公安</t>
  </si>
  <si>
    <t>福建公安编辑委员会</t>
  </si>
  <si>
    <t>7036897</t>
  </si>
  <si>
    <t>新法学</t>
  </si>
  <si>
    <t>7028941</t>
  </si>
  <si>
    <t>山东司法公报</t>
  </si>
  <si>
    <t>山东高等法院书记处</t>
  </si>
  <si>
    <t>7030344</t>
  </si>
  <si>
    <t>审计院公报</t>
  </si>
  <si>
    <t>国民政府审计院</t>
  </si>
  <si>
    <t>7045910</t>
  </si>
  <si>
    <t>最高法院公报</t>
  </si>
  <si>
    <t>最高法院公报编辑处</t>
  </si>
  <si>
    <t>7011331</t>
  </si>
  <si>
    <t>法声新闻</t>
  </si>
  <si>
    <t>7011380</t>
  </si>
  <si>
    <t>法政浅说报</t>
  </si>
  <si>
    <t>京都日报馆</t>
  </si>
  <si>
    <t>7011339</t>
  </si>
  <si>
    <t>法学会杂志</t>
  </si>
  <si>
    <t>北京法学会</t>
  </si>
  <si>
    <t>7025278</t>
  </si>
  <si>
    <t>民宪</t>
  </si>
  <si>
    <t>民宪半月刊社</t>
  </si>
  <si>
    <t>7011286</t>
  </si>
  <si>
    <t>法界</t>
  </si>
  <si>
    <t>法政编译社出版</t>
  </si>
  <si>
    <t>7041140</t>
  </si>
  <si>
    <t>政治经济与法律</t>
  </si>
  <si>
    <t>国立暨南大学出版部</t>
  </si>
  <si>
    <t>国立暨南大学法学院</t>
  </si>
  <si>
    <t>7029617</t>
  </si>
  <si>
    <t>上海律师公会报告书</t>
  </si>
  <si>
    <t>上海律师公会</t>
  </si>
  <si>
    <t>7011340</t>
  </si>
  <si>
    <t>法学季刊</t>
  </si>
  <si>
    <t>《法学季刊》编辑部</t>
  </si>
  <si>
    <t>7036121</t>
  </si>
  <si>
    <t>现代司法</t>
  </si>
  <si>
    <t>司法行政部总务司第二科</t>
  </si>
  <si>
    <t>7011279</t>
  </si>
  <si>
    <t>法规汇编</t>
  </si>
  <si>
    <t>7032583</t>
  </si>
  <si>
    <t>苏北公安</t>
  </si>
  <si>
    <t>苏北公安编辑委员会</t>
  </si>
  <si>
    <t>7012816</t>
  </si>
  <si>
    <t>改造杂志</t>
  </si>
  <si>
    <t>改造编辑部</t>
  </si>
  <si>
    <t>7029325</t>
  </si>
  <si>
    <t>商标公报</t>
  </si>
  <si>
    <t>《商标公报》局</t>
  </si>
  <si>
    <t>7020610</t>
  </si>
  <si>
    <t>江苏省司法汇报</t>
  </si>
  <si>
    <t>7011330</t>
  </si>
  <si>
    <t>法声半月刊</t>
  </si>
  <si>
    <t>(国立)广东法科学院学生自治会出版委员会</t>
  </si>
  <si>
    <t>7037529</t>
  </si>
  <si>
    <t>新政评论</t>
  </si>
  <si>
    <t>新政出版社</t>
  </si>
  <si>
    <t>7025201</t>
  </si>
  <si>
    <t>民力周刊社</t>
  </si>
  <si>
    <t>7015420</t>
  </si>
  <si>
    <t>国难半月刊</t>
  </si>
  <si>
    <t>中华民国国难救济会</t>
  </si>
  <si>
    <t>7025980</t>
  </si>
  <si>
    <t>南京国民政府外交部公报  第八辑</t>
  </si>
  <si>
    <t>7015353</t>
  </si>
  <si>
    <t>国民公论</t>
  </si>
  <si>
    <t>国民公论社</t>
  </si>
  <si>
    <t>7020842</t>
  </si>
  <si>
    <t>蒋党内幕</t>
  </si>
  <si>
    <t>大同出版社</t>
  </si>
  <si>
    <t>大同出版社编辑委员会</t>
  </si>
  <si>
    <t>7025746</t>
  </si>
  <si>
    <t>内幕新闻</t>
  </si>
  <si>
    <t>新潮社</t>
  </si>
  <si>
    <t>7025981</t>
  </si>
  <si>
    <t>南京国民政府外交部公报  第二辑</t>
  </si>
  <si>
    <t>外交部总务处文书科</t>
  </si>
  <si>
    <t>外交部公报编辑所</t>
  </si>
  <si>
    <t>7022235</t>
  </si>
  <si>
    <t>救国周报</t>
  </si>
  <si>
    <t>上海救国周报社</t>
  </si>
  <si>
    <t>7014194</t>
  </si>
  <si>
    <t>广东省政府三十年行政会议纪要</t>
  </si>
  <si>
    <t>7034132</t>
  </si>
  <si>
    <t>万国女子参政合旬报</t>
  </si>
  <si>
    <t>7014177</t>
  </si>
  <si>
    <t>广东省参议会第二次常会日刊</t>
  </si>
  <si>
    <t>中法大学</t>
  </si>
  <si>
    <t>7011322</t>
  </si>
  <si>
    <t>法商论坛</t>
  </si>
  <si>
    <t>7011365</t>
  </si>
  <si>
    <t>法医月刊</t>
  </si>
  <si>
    <t>司法行政部法医研究所第一届研究员研究会出版委员会</t>
  </si>
  <si>
    <t>7011290</t>
  </si>
  <si>
    <t>法令周报</t>
  </si>
  <si>
    <t>《法令周报》编辑部</t>
  </si>
  <si>
    <t>7015178</t>
  </si>
  <si>
    <t>国立北平大学学报法学专刊</t>
  </si>
  <si>
    <t>7011278</t>
  </si>
  <si>
    <t>法规</t>
  </si>
  <si>
    <t>7014184</t>
  </si>
  <si>
    <t>广东省立法商学院院报</t>
  </si>
  <si>
    <t>广东省立法商学院</t>
  </si>
  <si>
    <t>7011357</t>
  </si>
  <si>
    <t>法学月刊</t>
  </si>
  <si>
    <t>上海持志学院法律学会</t>
  </si>
  <si>
    <t>保定(河北)</t>
  </si>
  <si>
    <t>7015176</t>
  </si>
  <si>
    <t>国立北京法政大学沪案特刊</t>
  </si>
  <si>
    <t>7011316</t>
  </si>
  <si>
    <t>法律知识</t>
  </si>
  <si>
    <t>《法律知识》社</t>
  </si>
  <si>
    <t>7037525</t>
  </si>
  <si>
    <t>新侦探</t>
  </si>
  <si>
    <t>艺文书局</t>
  </si>
  <si>
    <t>7011292</t>
  </si>
  <si>
    <t>法令周刊分类总目</t>
  </si>
  <si>
    <t>上海法学编译社</t>
  </si>
  <si>
    <t>7011356</t>
  </si>
  <si>
    <t>法学院期刊</t>
  </si>
  <si>
    <t>大夏大学法学院同学会</t>
  </si>
  <si>
    <t>7011325</t>
  </si>
  <si>
    <t>法商学术汇刊</t>
  </si>
  <si>
    <t>法商学院法商学术汇刊编辑委员会</t>
  </si>
  <si>
    <t>7022459</t>
  </si>
  <si>
    <t>军政公报</t>
  </si>
  <si>
    <t>军政部公报编辑处</t>
  </si>
  <si>
    <t>7011280</t>
  </si>
  <si>
    <t>法轨</t>
  </si>
  <si>
    <t>7010877</t>
  </si>
  <si>
    <t>东吴法声</t>
  </si>
  <si>
    <t>上海东吴大学法律学院学生会出版委员会</t>
  </si>
  <si>
    <t>7011382</t>
  </si>
  <si>
    <t>法政杂志</t>
  </si>
  <si>
    <t>法政杂志社</t>
  </si>
  <si>
    <t>7008790</t>
  </si>
  <si>
    <t>村治月刊</t>
  </si>
  <si>
    <t>7011317</t>
  </si>
  <si>
    <t>法律周刊</t>
  </si>
  <si>
    <t>7009263</t>
  </si>
  <si>
    <t>当代法学</t>
  </si>
  <si>
    <t>厦门大学法律学会出刊委员会编辑部</t>
  </si>
  <si>
    <t>7011318</t>
  </si>
  <si>
    <t>法律专刊</t>
  </si>
  <si>
    <t>7035925</t>
  </si>
  <si>
    <t>现代法学</t>
  </si>
  <si>
    <t>《现代法学》编辑部</t>
  </si>
  <si>
    <t>7010588</t>
  </si>
  <si>
    <t>调查法权委员会报告书</t>
  </si>
  <si>
    <t>7028406</t>
  </si>
  <si>
    <t>人权月刊</t>
  </si>
  <si>
    <t>人权杂志社</t>
  </si>
  <si>
    <t>7014447</t>
  </si>
  <si>
    <t>广西司法半月刊</t>
  </si>
  <si>
    <t>广西高等法院公报处</t>
  </si>
  <si>
    <t>7028210</t>
  </si>
  <si>
    <t>热河高等法院公报</t>
  </si>
  <si>
    <t>热河高等法院书记室</t>
  </si>
  <si>
    <t>承德（河北）</t>
  </si>
  <si>
    <t>7011291</t>
  </si>
  <si>
    <t>法令周刊</t>
  </si>
  <si>
    <t>7025271</t>
  </si>
  <si>
    <t>民事诉讼法草案</t>
  </si>
  <si>
    <t>汉口银行杂志社</t>
  </si>
  <si>
    <t>7007813</t>
  </si>
  <si>
    <t>参议院议事录</t>
  </si>
  <si>
    <t>7009662</t>
  </si>
  <si>
    <t>德意志民主共和国新闻公报</t>
  </si>
  <si>
    <t>德意志民主共和国驻华大使馆新闻处</t>
  </si>
  <si>
    <t>7030865</t>
  </si>
  <si>
    <t>时代动向</t>
  </si>
  <si>
    <t>时代动向社</t>
  </si>
  <si>
    <t>时代动向旬刊编辑部</t>
  </si>
  <si>
    <t>十日刊</t>
  </si>
  <si>
    <t>7040057</t>
  </si>
  <si>
    <t>远东观察者</t>
  </si>
  <si>
    <t>远东观察者月刊社</t>
  </si>
  <si>
    <t>7011127</t>
  </si>
  <si>
    <t>俄罗斯研究</t>
  </si>
  <si>
    <t>《俄罗斯研究》编辑部</t>
  </si>
  <si>
    <t>7007811</t>
  </si>
  <si>
    <t>参议院会议速记录</t>
  </si>
  <si>
    <t>7041121</t>
  </si>
  <si>
    <t>政治观察</t>
  </si>
  <si>
    <t>7014941</t>
  </si>
  <si>
    <t>国际周报社</t>
  </si>
  <si>
    <t>7044509</t>
  </si>
  <si>
    <t>中日评论</t>
  </si>
  <si>
    <t>国立中山大学中日问题研究会编辑委员会</t>
  </si>
  <si>
    <t>7014989</t>
  </si>
  <si>
    <t>国际劳工消息</t>
  </si>
  <si>
    <t>7011448</t>
  </si>
  <si>
    <t>翻译</t>
  </si>
  <si>
    <t>翻译月刊编委会</t>
  </si>
  <si>
    <t>7015066</t>
  </si>
  <si>
    <t>国际问题研究会通讯</t>
  </si>
  <si>
    <t>国际问题研究会</t>
  </si>
  <si>
    <t>7010887</t>
  </si>
  <si>
    <t>东亚联盟</t>
  </si>
  <si>
    <t>中国东亚联盟协会</t>
  </si>
  <si>
    <t>7015381</t>
  </si>
  <si>
    <t>国民外交杂志</t>
  </si>
  <si>
    <t>国民外交协会国民外交杂志社</t>
  </si>
  <si>
    <t>7008503</t>
  </si>
  <si>
    <t>赤俄与中共半月刊</t>
  </si>
  <si>
    <t>中共赤峰市委党史资料征集研究委员会办公室</t>
  </si>
  <si>
    <t>7039112</t>
  </si>
  <si>
    <t>译刊</t>
  </si>
  <si>
    <t>译社</t>
  </si>
  <si>
    <t>7014955</t>
  </si>
  <si>
    <t>国际间</t>
  </si>
  <si>
    <t>国际间半月刊社</t>
  </si>
  <si>
    <t>7029841</t>
  </si>
  <si>
    <t>上智编译馆馆报</t>
  </si>
  <si>
    <t>7015078</t>
  </si>
  <si>
    <t>国际言论</t>
  </si>
  <si>
    <t>国际言论社</t>
  </si>
  <si>
    <t>7031573</t>
  </si>
  <si>
    <t>世界与中国</t>
  </si>
  <si>
    <t>世界与中国杂志社</t>
  </si>
  <si>
    <t>7039108</t>
  </si>
  <si>
    <t>译丛月刊</t>
  </si>
  <si>
    <t>7011084</t>
  </si>
  <si>
    <t>队员通讯</t>
  </si>
  <si>
    <t>第九战区战地党政委员会分会生活指导委员会</t>
  </si>
  <si>
    <t>7038209</t>
  </si>
  <si>
    <t>菸草通讯</t>
  </si>
  <si>
    <t>7016983</t>
  </si>
  <si>
    <t>合作讯</t>
  </si>
  <si>
    <t>7017004</t>
  </si>
  <si>
    <t>河北半月刊</t>
  </si>
  <si>
    <t>《河北半月刊》编辑部</t>
  </si>
  <si>
    <t>7037230</t>
  </si>
  <si>
    <t>新人旬刊</t>
  </si>
  <si>
    <t>新人旬刊社编辑部</t>
  </si>
  <si>
    <t>7026817</t>
  </si>
  <si>
    <t>女子杂志</t>
  </si>
  <si>
    <t>女子杂志社</t>
  </si>
  <si>
    <t>7035584</t>
  </si>
  <si>
    <t>西南导报</t>
  </si>
  <si>
    <t>西南导报社</t>
  </si>
  <si>
    <t>7036840</t>
  </si>
  <si>
    <t>新北方月刊</t>
  </si>
  <si>
    <t>新北方月刊社</t>
  </si>
  <si>
    <t>7027522</t>
  </si>
  <si>
    <t>青光半月刊</t>
  </si>
  <si>
    <t>青光出版社</t>
  </si>
  <si>
    <t>7040468</t>
  </si>
  <si>
    <t>战魂</t>
  </si>
  <si>
    <t>战魂社</t>
  </si>
  <si>
    <t>7018955</t>
  </si>
  <si>
    <t>黄河战旗</t>
  </si>
  <si>
    <t>黄河战旗社</t>
  </si>
  <si>
    <t>7006912</t>
  </si>
  <si>
    <t>北斗</t>
  </si>
  <si>
    <t>《北斗》杂志社</t>
  </si>
  <si>
    <t>7027009</t>
  </si>
  <si>
    <t>七七</t>
  </si>
  <si>
    <t>7023197</t>
  </si>
  <si>
    <t>客观月刊</t>
  </si>
  <si>
    <t>外交研究</t>
  </si>
  <si>
    <t>外交问题研究会</t>
  </si>
  <si>
    <t>7034026</t>
  </si>
  <si>
    <t>外交周报</t>
  </si>
  <si>
    <t>外交月报社</t>
  </si>
  <si>
    <t>7011453</t>
  </si>
  <si>
    <t>翻译月刊</t>
  </si>
  <si>
    <t>7015380</t>
  </si>
  <si>
    <t>国民外交导报</t>
  </si>
  <si>
    <t>中国国民外交协会驻美办事处</t>
  </si>
  <si>
    <t>7034017</t>
  </si>
  <si>
    <t>外交公报</t>
  </si>
  <si>
    <t>中央人民政府外交部</t>
  </si>
  <si>
    <t>7025983</t>
  </si>
  <si>
    <t>南京国民政府外交部公报  第六辑</t>
  </si>
  <si>
    <t>7015379</t>
  </si>
  <si>
    <t>国民外交</t>
  </si>
  <si>
    <t>辽宁省国民外交协会宣传部</t>
  </si>
  <si>
    <t>7034019</t>
  </si>
  <si>
    <t>外交季刊</t>
  </si>
  <si>
    <t>中国编译出版社</t>
  </si>
  <si>
    <t>7034025</t>
  </si>
  <si>
    <t>外交月报</t>
  </si>
  <si>
    <t>7034016</t>
  </si>
  <si>
    <t>外交部公报</t>
  </si>
  <si>
    <t>7044553</t>
  </si>
  <si>
    <t>中苏</t>
  </si>
  <si>
    <t>《中苏》文化协会湖南分会</t>
  </si>
  <si>
    <t>7034073</t>
  </si>
  <si>
    <t>外事评论</t>
  </si>
  <si>
    <t>外事协进会出版</t>
  </si>
  <si>
    <t>外事评论编辑委员会</t>
  </si>
  <si>
    <t>7022652</t>
  </si>
  <si>
    <t>抗争  外交评论</t>
  </si>
  <si>
    <t>7013280</t>
  </si>
  <si>
    <t>革命外交</t>
  </si>
  <si>
    <t>中央宣传部出版科</t>
  </si>
  <si>
    <t>中央宣传部革命外交周刊编辑处</t>
  </si>
  <si>
    <t>7039105</t>
  </si>
  <si>
    <t>译报周刊</t>
  </si>
  <si>
    <t>译报周刊社</t>
  </si>
  <si>
    <t>Shanghai</t>
  </si>
  <si>
    <t>7015384</t>
  </si>
  <si>
    <t>国民月刊</t>
  </si>
  <si>
    <t>7011436</t>
  </si>
  <si>
    <t>法治论谈</t>
  </si>
  <si>
    <t>7011379</t>
  </si>
  <si>
    <t>法政季刊</t>
  </si>
  <si>
    <t>7023887</t>
  </si>
  <si>
    <t>立法专刊</t>
  </si>
  <si>
    <t>7032252</t>
  </si>
  <si>
    <t>司法公报增刊</t>
  </si>
  <si>
    <t>司法部公报处</t>
  </si>
  <si>
    <t>7011359</t>
  </si>
  <si>
    <t>法学杂志</t>
  </si>
  <si>
    <t>法学杂志编辑部</t>
  </si>
  <si>
    <t>7017192</t>
  </si>
  <si>
    <t>河北天津地方法院第一周年院务年刊</t>
  </si>
  <si>
    <t>7034946</t>
  </si>
  <si>
    <t>吴县律师公会报告书</t>
  </si>
  <si>
    <t>7006292</t>
  </si>
  <si>
    <t>安徽高等法院公报</t>
  </si>
  <si>
    <t>安徽高等法院公报处</t>
  </si>
  <si>
    <t>7011442</t>
  </si>
  <si>
    <t>法治周报</t>
  </si>
  <si>
    <t>南京司法行政部法官训练所同学</t>
  </si>
  <si>
    <t>7011348</t>
  </si>
  <si>
    <t>法学新报</t>
  </si>
  <si>
    <t>东北法学研究会</t>
  </si>
  <si>
    <t>7036292</t>
  </si>
  <si>
    <t>现行法规目录</t>
  </si>
  <si>
    <t>7011383</t>
  </si>
  <si>
    <t>法政周刊</t>
  </si>
  <si>
    <t>上海法政学院</t>
  </si>
  <si>
    <t>7011326</t>
  </si>
  <si>
    <t>法商学院</t>
  </si>
  <si>
    <t>7032347</t>
  </si>
  <si>
    <t>四川高等法院公报</t>
  </si>
  <si>
    <t>改造出版社</t>
  </si>
  <si>
    <t>7028537</t>
  </si>
  <si>
    <t>日出</t>
  </si>
  <si>
    <t>《日出》编辑部</t>
  </si>
  <si>
    <t>7015046</t>
  </si>
  <si>
    <t>国际时论</t>
  </si>
  <si>
    <t>中山文化教育馆国际时论编译委员会</t>
  </si>
  <si>
    <t>7037137</t>
  </si>
  <si>
    <t>新军周刊</t>
  </si>
  <si>
    <t>新军周刊社</t>
  </si>
  <si>
    <t>7014852</t>
  </si>
  <si>
    <t>国风报</t>
  </si>
  <si>
    <t>国风报馆</t>
  </si>
  <si>
    <t>7022578</t>
  </si>
  <si>
    <t>康导月刊</t>
  </si>
  <si>
    <t>康导月刊社</t>
  </si>
  <si>
    <t>7007429</t>
  </si>
  <si>
    <t>北强月刊</t>
  </si>
  <si>
    <t>北强学社</t>
  </si>
  <si>
    <t>真理评论社</t>
  </si>
  <si>
    <t>7014193</t>
  </si>
  <si>
    <t>广东省政府年刊</t>
  </si>
  <si>
    <t>7032708</t>
  </si>
  <si>
    <t>绥远省政府年刊</t>
  </si>
  <si>
    <t>绥远省政府秘书处</t>
  </si>
  <si>
    <t>7009898</t>
  </si>
  <si>
    <t>地政通讯</t>
  </si>
  <si>
    <t>地政署地政通讯社</t>
  </si>
  <si>
    <t>7008250</t>
  </si>
  <si>
    <t>成都市政月刊</t>
  </si>
  <si>
    <t>7025984</t>
  </si>
  <si>
    <t>南京国民政府外交部公报  第七辑</t>
  </si>
  <si>
    <t>7022534</t>
  </si>
  <si>
    <t>开平县政府公报</t>
  </si>
  <si>
    <t>开平县政府</t>
  </si>
  <si>
    <t>7007301</t>
  </si>
  <si>
    <t>北京市政报</t>
  </si>
  <si>
    <t>北京市人民政府秘书厅编</t>
  </si>
  <si>
    <t>7020614</t>
  </si>
  <si>
    <t>江苏省政府土地整理委员会年刊</t>
  </si>
  <si>
    <t>7009744</t>
  </si>
  <si>
    <t>地方政治周刊</t>
  </si>
  <si>
    <t>7020650</t>
  </si>
  <si>
    <t>江苏旬刊</t>
  </si>
  <si>
    <t>江苏省政府秘书处</t>
  </si>
  <si>
    <t>7020785</t>
  </si>
  <si>
    <t>江西省政府公报</t>
  </si>
  <si>
    <t>江西省政府秘书处公报室</t>
  </si>
  <si>
    <t>雙周</t>
  </si>
  <si>
    <t>7022237</t>
  </si>
  <si>
    <t>救亡呼声</t>
  </si>
  <si>
    <t>救亡呼声旬刊社</t>
  </si>
  <si>
    <t>7037530</t>
  </si>
  <si>
    <t>新政月刊</t>
  </si>
  <si>
    <t>新政月刊社</t>
  </si>
  <si>
    <t>预约看</t>
  </si>
  <si>
    <t>7036295</t>
  </si>
  <si>
    <t>宪政论坛</t>
  </si>
  <si>
    <t>7037533</t>
  </si>
  <si>
    <t>新政周刊</t>
  </si>
  <si>
    <t>新政周刊社</t>
  </si>
  <si>
    <t>《自力旬刊》社</t>
  </si>
  <si>
    <t>7031713</t>
  </si>
  <si>
    <t>是非公论</t>
  </si>
  <si>
    <t>是非公论旬刊社</t>
  </si>
  <si>
    <t>7037118</t>
  </si>
  <si>
    <t>新阶段</t>
  </si>
  <si>
    <t>新阶段月刊社</t>
  </si>
  <si>
    <t>7037883</t>
  </si>
  <si>
    <t>学衡</t>
  </si>
  <si>
    <t>江苏古籍出版社</t>
  </si>
  <si>
    <t>7024876</t>
  </si>
  <si>
    <t>莽原</t>
  </si>
  <si>
    <t>莽原编辑部</t>
  </si>
  <si>
    <t>7015236</t>
  </si>
  <si>
    <t>国立师范学院旬刊</t>
  </si>
  <si>
    <t>7037159</t>
  </si>
  <si>
    <t>新鲁会刊</t>
  </si>
  <si>
    <t>7038459</t>
  </si>
  <si>
    <t>摇蓝</t>
  </si>
  <si>
    <t>7029179</t>
  </si>
  <si>
    <t>珊瑚</t>
  </si>
  <si>
    <t>珊瑚半月刊社</t>
  </si>
  <si>
    <t>7014511</t>
  </si>
  <si>
    <t>广益杂志</t>
  </si>
  <si>
    <t>7013257</t>
  </si>
  <si>
    <t>歌谣</t>
  </si>
  <si>
    <t>国立北京大学歌谣研究会</t>
  </si>
  <si>
    <t>7025893</t>
  </si>
  <si>
    <t>南方杂志</t>
  </si>
  <si>
    <t>中国国民党广西省执行委员会编译委员会</t>
  </si>
  <si>
    <t>7036228</t>
  </si>
  <si>
    <t>现代月刊</t>
  </si>
  <si>
    <t>《现代月刊》杂志社0</t>
  </si>
  <si>
    <t>7037945</t>
  </si>
  <si>
    <t>学术丛刊</t>
  </si>
  <si>
    <t>中华文化学院出版委员会</t>
  </si>
  <si>
    <t>广东省参议会秘书处</t>
  </si>
  <si>
    <t>7014179</t>
  </si>
  <si>
    <t>广东省参议会月刊</t>
  </si>
  <si>
    <t>7014178</t>
  </si>
  <si>
    <t>广东省参议会第三次常会日刊</t>
  </si>
  <si>
    <t>7025979</t>
  </si>
  <si>
    <t>南京国民政府外交部公报</t>
  </si>
  <si>
    <t>7045257</t>
  </si>
  <si>
    <t>众议院公报</t>
  </si>
  <si>
    <t>众议院公报处</t>
  </si>
  <si>
    <t>7015387</t>
  </si>
  <si>
    <t>国民政府监察院公报</t>
  </si>
  <si>
    <t>档案出版社</t>
  </si>
  <si>
    <t>国民政府监察院训练科</t>
  </si>
  <si>
    <t>7018059</t>
  </si>
  <si>
    <t>湖南省参议会会刊</t>
  </si>
  <si>
    <t>湖南省参议会秘书处议事组</t>
  </si>
  <si>
    <t>7015388</t>
  </si>
  <si>
    <t>国民政府西南政务委员会公报</t>
  </si>
  <si>
    <t>7007418</t>
  </si>
  <si>
    <t>北平市政府行政纪要</t>
  </si>
  <si>
    <t>北平市政府</t>
  </si>
  <si>
    <t>7016754</t>
  </si>
  <si>
    <t>杭州市政季刊</t>
  </si>
  <si>
    <t>杭州市政府秘书处编辑室</t>
  </si>
  <si>
    <t>7016750</t>
  </si>
  <si>
    <t>杭州市参议会第一届七次大会会刊</t>
  </si>
  <si>
    <t>当代出版社</t>
  </si>
  <si>
    <t>杭州市参议会秘书处</t>
  </si>
  <si>
    <t>7025449</t>
  </si>
  <si>
    <t>闽政月刊  民财建辑</t>
  </si>
  <si>
    <t>福建省县政人员训练所编辑课</t>
  </si>
  <si>
    <t>7040844</t>
  </si>
  <si>
    <t>浙江自治</t>
  </si>
  <si>
    <t>浙江自治周刊社</t>
  </si>
  <si>
    <t>7016321</t>
  </si>
  <si>
    <t>哈尔滨特别市市政报告书</t>
  </si>
  <si>
    <t>哈尔滨特别市市政局编</t>
  </si>
  <si>
    <t>7025448</t>
  </si>
  <si>
    <t>闽政月刊  警保辑</t>
  </si>
  <si>
    <t>闽政月刊警保辑编辑室</t>
  </si>
  <si>
    <t>7021791</t>
  </si>
  <si>
    <t>禁烟公报民国十九年汇编</t>
  </si>
  <si>
    <t>7025990</t>
  </si>
  <si>
    <t>南京国民政府外交部公报  第四辑</t>
  </si>
  <si>
    <t>7025199</t>
  </si>
  <si>
    <t>民国日报</t>
  </si>
  <si>
    <t>7015364</t>
  </si>
  <si>
    <t>国民教育指导月刊  广西</t>
  </si>
  <si>
    <t>7042161</t>
  </si>
  <si>
    <t>中国回教救国协会会报</t>
  </si>
  <si>
    <t>7022236</t>
  </si>
  <si>
    <t>救国周刊合刊号</t>
  </si>
  <si>
    <t>7022627</t>
  </si>
  <si>
    <t>抗战华侨</t>
  </si>
  <si>
    <t>抗战华侨社</t>
  </si>
  <si>
    <t>7015350</t>
  </si>
  <si>
    <t>国民党论</t>
  </si>
  <si>
    <t>7025828</t>
  </si>
  <si>
    <t>南潮</t>
  </si>
  <si>
    <t>中国国民党福建省执行委员会</t>
  </si>
  <si>
    <t>7042042</t>
  </si>
  <si>
    <t>中国国民党缅甸仰光支部党务双月刊</t>
  </si>
  <si>
    <t>中国国民党缅甸仰光支部</t>
  </si>
  <si>
    <t>仰光(缅甸)</t>
  </si>
  <si>
    <t>7025982</t>
  </si>
  <si>
    <t>南京国民政府外交部公报  第九辑</t>
  </si>
  <si>
    <t>7007812</t>
  </si>
  <si>
    <t>参议院议决案汇编</t>
  </si>
  <si>
    <t>四川省立重慶大學物候所</t>
  </si>
  <si>
    <t>7045690</t>
  </si>
  <si>
    <t>子曰丛刊</t>
  </si>
  <si>
    <t>《子曰丛刊》编辑部</t>
  </si>
  <si>
    <t>7018887</t>
  </si>
  <si>
    <t>环球</t>
  </si>
  <si>
    <t>环球杂志社</t>
  </si>
  <si>
    <t>7029364</t>
  </si>
  <si>
    <t>商务印书馆通信录</t>
  </si>
  <si>
    <t>7034313</t>
  </si>
  <si>
    <t>唯生</t>
  </si>
  <si>
    <t>《唯生》周刊社</t>
  </si>
  <si>
    <t>7023284</t>
  </si>
  <si>
    <t>空讯</t>
  </si>
  <si>
    <t>铁风出版社</t>
  </si>
  <si>
    <t>7037413</t>
  </si>
  <si>
    <t>新西北</t>
  </si>
  <si>
    <t>《新西北》社</t>
  </si>
  <si>
    <t>7039762</t>
  </si>
  <si>
    <t>邘江杂志</t>
  </si>
  <si>
    <t>扬州(江苏)</t>
  </si>
  <si>
    <t>7039959</t>
  </si>
  <si>
    <t>玉田季刊</t>
  </si>
  <si>
    <t>7033147</t>
  </si>
  <si>
    <t>天地</t>
  </si>
  <si>
    <t>《天地》杂志社</t>
  </si>
  <si>
    <t>7007535</t>
  </si>
  <si>
    <t>飇</t>
  </si>
  <si>
    <t>7044269</t>
  </si>
  <si>
    <t>中华司机</t>
  </si>
  <si>
    <t>中华汽车司机周刊社</t>
  </si>
  <si>
    <t>7011471</t>
  </si>
  <si>
    <t>饭后钟</t>
  </si>
  <si>
    <t>7040878</t>
  </si>
  <si>
    <t>真话周刊</t>
  </si>
  <si>
    <t>真话杂志社</t>
  </si>
  <si>
    <t>7017905</t>
  </si>
  <si>
    <t>湖北训练</t>
  </si>
  <si>
    <t>湖北省训练团湖北训练半月刊社</t>
  </si>
  <si>
    <t>7013723</t>
  </si>
  <si>
    <t>共进</t>
  </si>
  <si>
    <t>(国立)北平大学第一工学院一九三一级级友会</t>
  </si>
  <si>
    <t>7030442</t>
  </si>
  <si>
    <t>生生</t>
  </si>
  <si>
    <t>植社出刊委员会</t>
  </si>
  <si>
    <t>7025343</t>
  </si>
  <si>
    <t>民主周刊增刊</t>
  </si>
  <si>
    <t>民主周刊社</t>
  </si>
  <si>
    <t>7037290</t>
  </si>
  <si>
    <t>新世界月刊</t>
  </si>
  <si>
    <t>新世界月刊社编辑委员会</t>
  </si>
  <si>
    <t>7017720</t>
  </si>
  <si>
    <t>洪声</t>
  </si>
  <si>
    <t>上海洪声月刊社</t>
  </si>
  <si>
    <t>7019182</t>
  </si>
  <si>
    <t>机声</t>
  </si>
  <si>
    <t>机声月刊社</t>
  </si>
  <si>
    <t>7019423</t>
  </si>
  <si>
    <t>激流</t>
  </si>
  <si>
    <t>7029503</t>
  </si>
  <si>
    <t>上海公报</t>
  </si>
  <si>
    <t>上海县知事署公报发行处</t>
  </si>
  <si>
    <t>7010880</t>
  </si>
  <si>
    <t>东吴通迅</t>
  </si>
  <si>
    <t>7036103</t>
  </si>
  <si>
    <t>现代生产杂志</t>
  </si>
  <si>
    <t>现代生产杂志社</t>
  </si>
  <si>
    <t>7013533</t>
  </si>
  <si>
    <t>工业世界</t>
  </si>
  <si>
    <t>湖北全省工业总会</t>
  </si>
  <si>
    <t>7041255</t>
  </si>
  <si>
    <t>织云杂志</t>
  </si>
  <si>
    <t>扫叶山房</t>
  </si>
  <si>
    <t>7021832</t>
  </si>
  <si>
    <t>经济部重庆工业试验所研究专报</t>
  </si>
  <si>
    <t>经济部重庆工业试验所</t>
  </si>
  <si>
    <t>7010625</t>
  </si>
  <si>
    <t>东北工业</t>
  </si>
  <si>
    <t>东北人民政府工业部</t>
  </si>
  <si>
    <t>7013409</t>
  </si>
  <si>
    <t>工程周刊</t>
  </si>
  <si>
    <t>《工程建设》社</t>
  </si>
  <si>
    <t>7029676</t>
  </si>
  <si>
    <t>上海市工业度验所业务报告</t>
  </si>
  <si>
    <t>7026742</t>
  </si>
  <si>
    <t>辳工月刊</t>
  </si>
  <si>
    <t>中央农工部</t>
  </si>
  <si>
    <t>7009722</t>
  </si>
  <si>
    <t>砥柱周刊</t>
  </si>
  <si>
    <t>砥柱周刊社</t>
  </si>
  <si>
    <t>7040672</t>
  </si>
  <si>
    <t>浙江工业</t>
  </si>
  <si>
    <t>浙江工业编辑委员会</t>
  </si>
  <si>
    <t>7013485</t>
  </si>
  <si>
    <t>工业安全卫生展览会特刊</t>
  </si>
  <si>
    <t>7013559</t>
  </si>
  <si>
    <t>工业周刊</t>
  </si>
  <si>
    <t>河北省立工业学院周刊社</t>
  </si>
  <si>
    <t>《客观月刊》社</t>
  </si>
  <si>
    <t>7038413</t>
  </si>
  <si>
    <t>扬子江月刊</t>
  </si>
  <si>
    <t>7031061</t>
  </si>
  <si>
    <t>实业月报</t>
  </si>
  <si>
    <t>直隶实业厅编辑处</t>
  </si>
  <si>
    <t>7033152</t>
  </si>
  <si>
    <t>天风</t>
  </si>
  <si>
    <t>天风社</t>
  </si>
  <si>
    <t>7034888</t>
  </si>
  <si>
    <t>无锡白话报</t>
  </si>
  <si>
    <t>7026745</t>
  </si>
  <si>
    <t>省资中校刊</t>
  </si>
  <si>
    <t>7037176</t>
  </si>
  <si>
    <t>新民报</t>
  </si>
  <si>
    <t>北京社团洁人新民报社清算事务所</t>
  </si>
  <si>
    <t>7037988</t>
  </si>
  <si>
    <t>学术月刊</t>
  </si>
  <si>
    <t>学术月刊社</t>
  </si>
  <si>
    <t>7029248</t>
  </si>
  <si>
    <t>陕西省地方政务研究会月刊</t>
  </si>
  <si>
    <t>陕西省地方政务研究会</t>
  </si>
  <si>
    <t>7045765</t>
  </si>
  <si>
    <t>自求</t>
  </si>
  <si>
    <t>交通部交通職工事務委員會</t>
  </si>
  <si>
    <t>7006910</t>
  </si>
  <si>
    <t>北大周刊</t>
  </si>
  <si>
    <t>北大学生会周刊委员会编辑部</t>
  </si>
  <si>
    <t>7045830</t>
  </si>
  <si>
    <t>自由新闻</t>
  </si>
  <si>
    <t>自由新闻社</t>
  </si>
  <si>
    <t>7025843</t>
  </si>
  <si>
    <t>南大期刊</t>
  </si>
  <si>
    <t>7034944</t>
  </si>
  <si>
    <t>吴淞月刊</t>
  </si>
  <si>
    <t>中国公学大学</t>
  </si>
  <si>
    <t>7035542</t>
  </si>
  <si>
    <t>西风</t>
  </si>
  <si>
    <t>国立广东法科学院广西同学会出版部</t>
  </si>
  <si>
    <t>广西同学会出版部  国立广东法科学院</t>
  </si>
  <si>
    <t>7037259</t>
  </si>
  <si>
    <t>新生中国</t>
  </si>
  <si>
    <t>上海新生中国社</t>
  </si>
  <si>
    <t>7044829</t>
  </si>
  <si>
    <t>中行</t>
  </si>
  <si>
    <t>中行杂志出版社</t>
  </si>
  <si>
    <t>7038134</t>
  </si>
  <si>
    <t>雅言杂志</t>
  </si>
  <si>
    <t>《雅言杂志》社</t>
  </si>
  <si>
    <t>7015239</t>
  </si>
  <si>
    <t>国立四川大学周刊</t>
  </si>
  <si>
    <t>國立四川大學]秘書處</t>
  </si>
  <si>
    <t>7034810</t>
  </si>
  <si>
    <t>文摘副刊</t>
  </si>
  <si>
    <t>7037401</t>
  </si>
  <si>
    <t>新闻月刊</t>
  </si>
  <si>
    <t>7023910</t>
  </si>
  <si>
    <t>励学</t>
  </si>
  <si>
    <t>国立山东大学《励学》社</t>
  </si>
  <si>
    <t>7036284</t>
  </si>
  <si>
    <t>现实文摘</t>
  </si>
  <si>
    <t>现实文摘社</t>
  </si>
  <si>
    <t>7041420</t>
  </si>
  <si>
    <t>制言半月刊</t>
  </si>
  <si>
    <t>制言半月刊编辑部</t>
  </si>
  <si>
    <t>7029625</t>
  </si>
  <si>
    <t>上海民友</t>
  </si>
  <si>
    <t>上海闵行镇民众教育馆</t>
  </si>
  <si>
    <t>7025318</t>
  </si>
  <si>
    <t>民众周刊</t>
  </si>
  <si>
    <t>民众读物社</t>
  </si>
  <si>
    <t>7037164</t>
  </si>
  <si>
    <t>新路周刊</t>
  </si>
  <si>
    <t>中国社会经济研究会</t>
  </si>
  <si>
    <t>7037740</t>
  </si>
  <si>
    <t>幸福</t>
  </si>
  <si>
    <t>中国幸福杂志社</t>
  </si>
  <si>
    <t>7038156</t>
  </si>
  <si>
    <t>亚洲世纪</t>
  </si>
  <si>
    <t>7009630</t>
  </si>
  <si>
    <t>道德浅言</t>
  </si>
  <si>
    <t>7026197</t>
  </si>
  <si>
    <t>南洋华侨丛刊</t>
  </si>
  <si>
    <t>7025254</t>
  </si>
  <si>
    <t>民鸣月刊</t>
  </si>
  <si>
    <t>7008006</t>
  </si>
  <si>
    <t>长虹周刊</t>
  </si>
  <si>
    <t>狂飈出版部</t>
  </si>
  <si>
    <t>周刊(有脱期)</t>
  </si>
  <si>
    <t>7022184</t>
  </si>
  <si>
    <t>警醒</t>
  </si>
  <si>
    <t>7021701</t>
  </si>
  <si>
    <t>锦师通讯</t>
  </si>
  <si>
    <t>慈溪(浙江)</t>
  </si>
  <si>
    <t>7018977</t>
  </si>
  <si>
    <t>黄埔季刊</t>
  </si>
  <si>
    <t>黄埔出版社</t>
  </si>
  <si>
    <t>7027605</t>
  </si>
  <si>
    <t>青年动力</t>
  </si>
  <si>
    <t>青年动力社</t>
  </si>
  <si>
    <t>7036286</t>
  </si>
  <si>
    <t>现实与理想</t>
  </si>
  <si>
    <t>新中国文化供应社</t>
  </si>
  <si>
    <t>现实与理想月刊社</t>
  </si>
  <si>
    <t>7036944</t>
  </si>
  <si>
    <t>新湖南</t>
  </si>
  <si>
    <t>7024462</t>
  </si>
  <si>
    <t>灵子旬刊</t>
  </si>
  <si>
    <t>广州灵子学院</t>
  </si>
  <si>
    <t>7034439</t>
  </si>
  <si>
    <t>文潮</t>
  </si>
  <si>
    <t>《文潮社》编辑部</t>
  </si>
  <si>
    <t>7028992</t>
  </si>
  <si>
    <t>山东自治报</t>
  </si>
  <si>
    <t>济南后宰门简报馆</t>
  </si>
  <si>
    <t>自治籌办处</t>
  </si>
  <si>
    <t>7032885</t>
  </si>
  <si>
    <t>太阳月刊</t>
  </si>
  <si>
    <t>太阳社</t>
  </si>
  <si>
    <t>7040932</t>
  </si>
  <si>
    <t>振济月刊</t>
  </si>
  <si>
    <t>江西省振务会</t>
  </si>
  <si>
    <t>7037160</t>
  </si>
  <si>
    <t>新陆</t>
  </si>
  <si>
    <t>新陆旬刊社</t>
  </si>
  <si>
    <t>7018185</t>
  </si>
  <si>
    <t>沪大周刊</t>
  </si>
  <si>
    <t>7013751</t>
  </si>
  <si>
    <t>古今</t>
  </si>
  <si>
    <t>古今出版社</t>
  </si>
  <si>
    <t>7033692</t>
  </si>
  <si>
    <t>统一评论周报</t>
  </si>
  <si>
    <t>7012981</t>
  </si>
  <si>
    <t>赣声季刊</t>
  </si>
  <si>
    <t>复旦大学章贡学会</t>
  </si>
  <si>
    <t>7026882</t>
  </si>
  <si>
    <t>澎湃</t>
  </si>
  <si>
    <t>新宇宙书店</t>
  </si>
  <si>
    <t>7014509</t>
  </si>
  <si>
    <t>广益声</t>
  </si>
  <si>
    <t>7025308</t>
  </si>
  <si>
    <t>民众三日刊</t>
  </si>
  <si>
    <t>民众社</t>
  </si>
  <si>
    <t>7023353</t>
  </si>
  <si>
    <t>狂飚</t>
  </si>
  <si>
    <t>7045760</t>
  </si>
  <si>
    <t>自力旬刊</t>
  </si>
  <si>
    <t>7007848</t>
  </si>
  <si>
    <t>草原</t>
  </si>
  <si>
    <t>草原社</t>
  </si>
  <si>
    <t>7041618</t>
  </si>
  <si>
    <t>中国蚕桑研究所汇报</t>
  </si>
  <si>
    <t>中国蚕桑研究所</t>
  </si>
  <si>
    <t>7023448</t>
  </si>
  <si>
    <t>昆虫摘要</t>
  </si>
  <si>
    <t>昆虫趣味会(发行)</t>
  </si>
  <si>
    <t>7043599</t>
  </si>
  <si>
    <t>中国养蜂月刊</t>
  </si>
  <si>
    <t>中国养蜂月刊社</t>
  </si>
  <si>
    <t>7043601</t>
  </si>
  <si>
    <t>中国养鸡杂志</t>
  </si>
  <si>
    <t>中国养鸡学社</t>
  </si>
  <si>
    <t>7035447</t>
  </si>
  <si>
    <t>西北畜牧</t>
  </si>
  <si>
    <t>西安市(陕西省)</t>
  </si>
  <si>
    <t>7043600</t>
  </si>
  <si>
    <t>中国养蜂杂志</t>
  </si>
  <si>
    <t>《中國養蜂雜誌》社</t>
  </si>
  <si>
    <t>7019369</t>
  </si>
  <si>
    <t>鸡与蛋杂志</t>
  </si>
  <si>
    <t>中国养鸡学术研究会</t>
  </si>
  <si>
    <t>7037457</t>
  </si>
  <si>
    <t>新畜生颂</t>
  </si>
  <si>
    <t>文丛出版社</t>
  </si>
  <si>
    <t>7032011</t>
  </si>
  <si>
    <t>水产</t>
  </si>
  <si>
    <t>江苏省立水产学校校友会</t>
  </si>
  <si>
    <t>7029688</t>
  </si>
  <si>
    <t>上海市水产经济月刊</t>
  </si>
  <si>
    <t>上海市市立渔业指导所</t>
  </si>
  <si>
    <t>7028517</t>
  </si>
  <si>
    <t>日本水产学会志</t>
  </si>
  <si>
    <t>7041180</t>
  </si>
  <si>
    <t>之江期刊</t>
  </si>
  <si>
    <t>杭州之江文理学院学生自治会期刊委员会</t>
  </si>
  <si>
    <t>7018340</t>
  </si>
  <si>
    <t>华国月刊</t>
  </si>
  <si>
    <t>《华国》月刊社</t>
  </si>
  <si>
    <t>7028256</t>
  </si>
  <si>
    <t>人道</t>
  </si>
  <si>
    <t>人道周刊社</t>
  </si>
  <si>
    <t>7013896</t>
  </si>
  <si>
    <t>贯澈评论</t>
  </si>
  <si>
    <t>贯澈评论社</t>
  </si>
  <si>
    <t>7029675</t>
  </si>
  <si>
    <t>上海市工务局业务报告</t>
  </si>
  <si>
    <t>上海特別市工務局</t>
  </si>
  <si>
    <t>7037464</t>
  </si>
  <si>
    <t>新亚细亚</t>
  </si>
  <si>
    <t>新亚细亚月刊社编辑部</t>
  </si>
  <si>
    <t>7036331</t>
  </si>
  <si>
    <t>香岛学生</t>
  </si>
  <si>
    <t>香岛中学学生自治会</t>
  </si>
  <si>
    <t>7009015</t>
  </si>
  <si>
    <t>大夏期刊</t>
  </si>
  <si>
    <t>大夏大学学生会编辑部</t>
  </si>
  <si>
    <t>7019049</t>
  </si>
  <si>
    <t>会务物刊</t>
  </si>
  <si>
    <t>中国化学会出版</t>
  </si>
  <si>
    <t>7037734</t>
  </si>
  <si>
    <t>醒钟</t>
  </si>
  <si>
    <t>北平民国学院出版课编辑股</t>
  </si>
  <si>
    <t>松口</t>
  </si>
  <si>
    <t>7010894</t>
  </si>
  <si>
    <t>乐艺</t>
  </si>
  <si>
    <t>国立音乐专科学校乐艺社</t>
  </si>
  <si>
    <t>乐艺社</t>
  </si>
  <si>
    <t>7022045</t>
  </si>
  <si>
    <t>经世</t>
  </si>
  <si>
    <t>《经世》半月刊社</t>
  </si>
  <si>
    <t>7023686</t>
  </si>
  <si>
    <t>礼拜六</t>
  </si>
  <si>
    <t>7045824</t>
  </si>
  <si>
    <t>自由世界</t>
  </si>
  <si>
    <t>《自由世界》出版社</t>
  </si>
  <si>
    <t>7028966</t>
  </si>
  <si>
    <t>山东盐务月刊</t>
  </si>
  <si>
    <t>山东盐运使署</t>
  </si>
  <si>
    <t>7023481</t>
  </si>
  <si>
    <t>廓清</t>
  </si>
  <si>
    <t>7006766</t>
  </si>
  <si>
    <t>报报</t>
  </si>
  <si>
    <t>《报报》出版社</t>
  </si>
  <si>
    <t>7043500</t>
  </si>
  <si>
    <t>中国新书月报</t>
  </si>
  <si>
    <t>上海华通书局</t>
  </si>
  <si>
    <t>中国新书月报社</t>
  </si>
  <si>
    <t>7014887</t>
  </si>
  <si>
    <t>国际丛报</t>
  </si>
  <si>
    <t>《国际丛报》社</t>
  </si>
  <si>
    <t>7037517</t>
  </si>
  <si>
    <t>新月</t>
  </si>
  <si>
    <t>《新月》编辑部</t>
  </si>
  <si>
    <t>银川</t>
  </si>
  <si>
    <t>7006993</t>
  </si>
  <si>
    <t>北京大学日刊  第十二分册</t>
  </si>
  <si>
    <t>7010689</t>
  </si>
  <si>
    <t>东北消息汇刊</t>
  </si>
  <si>
    <t>上海东北通讯社</t>
  </si>
  <si>
    <t>7032587</t>
  </si>
  <si>
    <t>苏衡半月刊</t>
  </si>
  <si>
    <t>苏衡社</t>
  </si>
  <si>
    <t>7018156</t>
  </si>
  <si>
    <t>互助周刊</t>
  </si>
  <si>
    <t>互助周刊社</t>
  </si>
  <si>
    <t>7011010</t>
  </si>
  <si>
    <t>读物</t>
  </si>
  <si>
    <t>读物出版社</t>
  </si>
  <si>
    <t>读物社编辑部</t>
  </si>
  <si>
    <t>7007480</t>
  </si>
  <si>
    <t>边疆人文</t>
  </si>
  <si>
    <t>南开大学文科研究所边疆人文研究室</t>
  </si>
  <si>
    <t>7027214</t>
  </si>
  <si>
    <t>气象月刊</t>
  </si>
  <si>
    <t>7015249</t>
  </si>
  <si>
    <t>国立同济大学工学会季刊</t>
  </si>
  <si>
    <t>同济工学会</t>
  </si>
  <si>
    <t>7013481</t>
  </si>
  <si>
    <t>工学月刊</t>
  </si>
  <si>
    <t>国立北平大学工学院  工学月刊编辑部</t>
  </si>
  <si>
    <t>7013507</t>
  </si>
  <si>
    <t>工业技术</t>
  </si>
  <si>
    <t>金山石</t>
  </si>
  <si>
    <t>7040933</t>
  </si>
  <si>
    <t>振务月刊</t>
  </si>
  <si>
    <t>振务委员会总务组</t>
  </si>
  <si>
    <t>7013557</t>
  </si>
  <si>
    <t>工业杂志</t>
  </si>
  <si>
    <t>湖南工学会工业杂志社</t>
  </si>
  <si>
    <t>長沙</t>
  </si>
  <si>
    <t>7033615</t>
  </si>
  <si>
    <t>同济工学会季刊</t>
  </si>
  <si>
    <t>同济工学会编辑委员会</t>
  </si>
  <si>
    <t>7010082</t>
  </si>
  <si>
    <t>电工</t>
  </si>
  <si>
    <t>中国电机工程师学会秘书处</t>
  </si>
  <si>
    <t>7013502</t>
  </si>
  <si>
    <t>工业合作半月通讯</t>
  </si>
  <si>
    <t>7033576</t>
  </si>
  <si>
    <t>通讯</t>
  </si>
  <si>
    <t>潮汕历史文化研究中心办公室</t>
  </si>
  <si>
    <t>7013558</t>
  </si>
  <si>
    <t>工业中心</t>
  </si>
  <si>
    <t>龙门联合书局出版</t>
  </si>
  <si>
    <t>实业部中央工业试验所</t>
  </si>
  <si>
    <t>7013340</t>
  </si>
  <si>
    <t>工程报导</t>
  </si>
  <si>
    <t>上海行公学社</t>
  </si>
  <si>
    <t>7013403</t>
  </si>
  <si>
    <t>工程月刊</t>
  </si>
  <si>
    <t>广东国民大学工学院土木工程研究会</t>
  </si>
  <si>
    <t>7038107</t>
  </si>
  <si>
    <t>迅雷</t>
  </si>
  <si>
    <t>澳门</t>
  </si>
  <si>
    <t>7013356</t>
  </si>
  <si>
    <t>工程季刊</t>
  </si>
  <si>
    <t>《工程季刊》社</t>
  </si>
  <si>
    <t>7028568</t>
  </si>
  <si>
    <t>熔炉</t>
  </si>
  <si>
    <t>7017162</t>
  </si>
  <si>
    <t>河北省营三矿月刊</t>
  </si>
  <si>
    <t>河北省省营矿业监理委员会总务处</t>
  </si>
  <si>
    <t>7031060</t>
  </si>
  <si>
    <t>实业学社杂志</t>
  </si>
  <si>
    <t>山西实业学社</t>
  </si>
  <si>
    <t>7040454</t>
  </si>
  <si>
    <t>战地工合</t>
  </si>
  <si>
    <t>中国工业合作协会晋豫区办事处</t>
  </si>
  <si>
    <t>7019162</t>
  </si>
  <si>
    <t>机电通讯</t>
  </si>
  <si>
    <t>7033072</t>
  </si>
  <si>
    <t>锑业半月刊</t>
  </si>
  <si>
    <t>锡矿山工程处</t>
  </si>
  <si>
    <t>杨执端</t>
  </si>
  <si>
    <t>7036154</t>
  </si>
  <si>
    <t>现代文艺</t>
  </si>
  <si>
    <t>现代文艺社</t>
  </si>
  <si>
    <t>7039089</t>
  </si>
  <si>
    <t>艺文印刷月刊</t>
  </si>
  <si>
    <t>7040496</t>
  </si>
  <si>
    <t>战时文艺</t>
  </si>
  <si>
    <t>普益协社文化部</t>
  </si>
  <si>
    <t>7045197</t>
  </si>
  <si>
    <t>中原文艺杂志希望文哨联合特刊</t>
  </si>
  <si>
    <t>中原社  文艺杂志社</t>
  </si>
  <si>
    <t>7025250</t>
  </si>
  <si>
    <t>民立画报</t>
  </si>
  <si>
    <t>7034723</t>
  </si>
  <si>
    <t>文艺报</t>
  </si>
  <si>
    <t>中华全国文学</t>
  </si>
  <si>
    <t>7041108</t>
  </si>
  <si>
    <t>政艺通报</t>
  </si>
  <si>
    <t>7034789</t>
  </si>
  <si>
    <t>文艺杂志</t>
  </si>
  <si>
    <t>人生出版社</t>
  </si>
  <si>
    <t>太行新华日报馆</t>
  </si>
  <si>
    <t>太行</t>
  </si>
  <si>
    <t>7039070</t>
  </si>
  <si>
    <t>艺术文献</t>
  </si>
  <si>
    <t>上海書店</t>
  </si>
  <si>
    <t>出版頻率不确定</t>
  </si>
  <si>
    <t>7040989</t>
  </si>
  <si>
    <t>正言文艺月刊</t>
  </si>
  <si>
    <t>美商联邦出版公司</t>
  </si>
  <si>
    <t>7034554</t>
  </si>
  <si>
    <t>文美</t>
  </si>
  <si>
    <t>文美出版社</t>
  </si>
  <si>
    <t>7034791</t>
  </si>
  <si>
    <t>文艺战线</t>
  </si>
  <si>
    <t>文艺战线社</t>
  </si>
  <si>
    <t>延安</t>
  </si>
  <si>
    <t>7036750</t>
  </si>
  <si>
    <t>械机化杂志</t>
  </si>
  <si>
    <t>机械化杂志社</t>
  </si>
  <si>
    <t>7008526</t>
  </si>
  <si>
    <t>绸缪月刊</t>
  </si>
  <si>
    <t>上海绸业银行通问科</t>
  </si>
  <si>
    <t>7011668</t>
  </si>
  <si>
    <t>飞利浦无线电杂志</t>
  </si>
  <si>
    <t>飞利浦洋行</t>
  </si>
  <si>
    <t>7036717</t>
  </si>
  <si>
    <t>协大化学社消息</t>
  </si>
  <si>
    <t>福建协和大学化学社编</t>
  </si>
  <si>
    <t>7015315</t>
  </si>
  <si>
    <t>国立中央研究院化学研究所集刊</t>
  </si>
  <si>
    <t>国立中央研究院化学研究所</t>
  </si>
  <si>
    <t>7019175</t>
  </si>
  <si>
    <t>机联会刊</t>
  </si>
  <si>
    <t>上海机制国货工厂联合会</t>
  </si>
  <si>
    <t>7014560</t>
  </si>
  <si>
    <t>广州商品检验局汇刊</t>
  </si>
  <si>
    <t>7023847</t>
  </si>
  <si>
    <t>力讯</t>
  </si>
  <si>
    <t>国立武汉大学力讯社</t>
  </si>
  <si>
    <t>7013489</t>
  </si>
  <si>
    <t>工业标准通讯</t>
  </si>
  <si>
    <t>经济部工业标准委员会</t>
  </si>
  <si>
    <t>7007520</t>
  </si>
  <si>
    <t>标准</t>
  </si>
  <si>
    <t>经济部中央标准局</t>
  </si>
  <si>
    <t>7013490</t>
  </si>
  <si>
    <t>工业标准与度量衡</t>
  </si>
  <si>
    <t>实业部全国度量衡局</t>
  </si>
  <si>
    <t>7013491</t>
  </si>
  <si>
    <t>工业标准与衡量</t>
  </si>
  <si>
    <t>7032766</t>
  </si>
  <si>
    <t>台糖通讯旬刊</t>
  </si>
  <si>
    <t>台湾糖业公司经济研究室</t>
  </si>
  <si>
    <t>7020908</t>
  </si>
  <si>
    <t>交行通信</t>
  </si>
  <si>
    <t>交通银行总管理处设计部</t>
  </si>
  <si>
    <t>7010914</t>
  </si>
  <si>
    <t>动力工程季刊</t>
  </si>
  <si>
    <t>中国动力工程学会</t>
  </si>
  <si>
    <t>7027252</t>
  </si>
  <si>
    <t>汽车世界</t>
  </si>
  <si>
    <t>《汽车世界》出版社</t>
  </si>
  <si>
    <t>7013479</t>
  </si>
  <si>
    <t>工学季刊</t>
  </si>
  <si>
    <t>国立中山大学工学院</t>
  </si>
  <si>
    <t>7034932</t>
  </si>
  <si>
    <t>无线电新报</t>
  </si>
  <si>
    <t>7033402</t>
  </si>
  <si>
    <t>天下周刊</t>
  </si>
  <si>
    <t>《天下周刊》编辑部</t>
  </si>
  <si>
    <t>7036830</t>
  </si>
  <si>
    <t>辛报  战时半月刊</t>
  </si>
  <si>
    <t>7040389</t>
  </si>
  <si>
    <t>再造</t>
  </si>
  <si>
    <t>再造旬刊社</t>
  </si>
  <si>
    <t>7018439</t>
  </si>
  <si>
    <t>华文每日半月刊</t>
  </si>
  <si>
    <t>7022195</t>
  </si>
  <si>
    <t>竞存月刊</t>
  </si>
  <si>
    <t>7041487</t>
  </si>
  <si>
    <t>中德学志</t>
  </si>
  <si>
    <t>中德學誌編輯委員會</t>
  </si>
  <si>
    <t>7027320</t>
  </si>
  <si>
    <t>前路</t>
  </si>
  <si>
    <t>前路社</t>
  </si>
  <si>
    <t>7032204</t>
  </si>
  <si>
    <t>水荇</t>
  </si>
  <si>
    <t>东吴大学第一中学学生会</t>
  </si>
  <si>
    <t>7008587</t>
  </si>
  <si>
    <t>楚风月刊</t>
  </si>
  <si>
    <t>楚风学术研究会学术组</t>
  </si>
  <si>
    <t>7038068</t>
  </si>
  <si>
    <t>学艺百号纪念增刊</t>
  </si>
  <si>
    <t>7040016</t>
  </si>
  <si>
    <t>园艺</t>
  </si>
  <si>
    <t>山东农学院《园艺》杂志编辑部</t>
  </si>
  <si>
    <t>泰安(山东)</t>
  </si>
  <si>
    <t>7026527</t>
  </si>
  <si>
    <t>农林杂志</t>
  </si>
  <si>
    <t>浙江馀姚《农林杂志》社</t>
  </si>
  <si>
    <t>7010869</t>
  </si>
  <si>
    <t>东区农林月刊</t>
  </si>
  <si>
    <t>东区模范林场果树繁殖场东区农林月刊社</t>
  </si>
  <si>
    <t>潮安(广东)</t>
  </si>
  <si>
    <t>7024304</t>
  </si>
  <si>
    <t>林业通讯</t>
  </si>
  <si>
    <t>东北人民政府农林部林务总局</t>
  </si>
  <si>
    <t>7020597</t>
  </si>
  <si>
    <t>江苏省第一林区林务局月报</t>
  </si>
  <si>
    <t>江苏省第一林区林务局</t>
  </si>
  <si>
    <t>7025574</t>
  </si>
  <si>
    <t>木业界</t>
  </si>
  <si>
    <t>上海市木商业同业公会教育组出版股</t>
  </si>
  <si>
    <t>7017120</t>
  </si>
  <si>
    <t>河北农林学刊</t>
  </si>
  <si>
    <t>7028707</t>
  </si>
  <si>
    <t>森林</t>
  </si>
  <si>
    <t>中华森林会学艺部</t>
  </si>
  <si>
    <t>7014154</t>
  </si>
  <si>
    <t>广东农林月报</t>
  </si>
  <si>
    <t>广东省地方农林试验场</t>
  </si>
  <si>
    <t>7024224</t>
  </si>
  <si>
    <t>林学</t>
  </si>
  <si>
    <t>中华林学会</t>
  </si>
  <si>
    <t>7014391</t>
  </si>
  <si>
    <t>广西农林专刊</t>
  </si>
  <si>
    <t>广西农林局</t>
  </si>
  <si>
    <t>南宁（广西）</t>
  </si>
  <si>
    <t>7015187</t>
  </si>
  <si>
    <t>国立北平研究院动物学研究所中文报告汇刊</t>
  </si>
  <si>
    <t>国立北平研究院总办事处</t>
  </si>
  <si>
    <t>7042525</t>
  </si>
  <si>
    <t>中国昆虫学文献索引</t>
  </si>
  <si>
    <t>南通（江苏）</t>
  </si>
  <si>
    <t>7040764</t>
  </si>
  <si>
    <t>浙江省昆虫局年刊</t>
  </si>
  <si>
    <t>浙江省昆虫局</t>
  </si>
  <si>
    <t>7040856</t>
  </si>
  <si>
    <t>蔗苗繁殖场工作年报</t>
  </si>
  <si>
    <t>7018259</t>
  </si>
  <si>
    <t>华北养蜂月刊</t>
  </si>
  <si>
    <t>华北养蜂月刊社</t>
  </si>
  <si>
    <t>7038438</t>
  </si>
  <si>
    <t>养蜂新报</t>
  </si>
  <si>
    <t>湖南养蜂协会</t>
  </si>
  <si>
    <t>7037827</t>
  </si>
  <si>
    <t>畜牧兽医月刊</t>
  </si>
  <si>
    <t>中华畜牧兽医出版社</t>
  </si>
  <si>
    <t>7023446</t>
  </si>
  <si>
    <t>昆虫与植病</t>
  </si>
  <si>
    <t>7009713</t>
  </si>
  <si>
    <t>狄克探案</t>
  </si>
  <si>
    <t>滑稽世界出版社</t>
  </si>
  <si>
    <t>7039371</t>
  </si>
  <si>
    <t>英文杂志</t>
  </si>
  <si>
    <t>7031541</t>
  </si>
  <si>
    <t>世界文学</t>
  </si>
  <si>
    <t>世界文学杂志社</t>
  </si>
  <si>
    <t>7018945</t>
  </si>
  <si>
    <t>黄河</t>
  </si>
  <si>
    <t>中国文化出版社</t>
  </si>
  <si>
    <t>《黄河》编辑部</t>
  </si>
  <si>
    <t>7035676</t>
  </si>
  <si>
    <t>西洋文学</t>
  </si>
  <si>
    <t>西洋文学社</t>
  </si>
  <si>
    <t>7011283</t>
  </si>
  <si>
    <t>法国文学研究</t>
  </si>
  <si>
    <t>商务印书馆；商务出版社</t>
  </si>
  <si>
    <t>7039052</t>
  </si>
  <si>
    <t>艺术家月刊</t>
  </si>
  <si>
    <t>7039197</t>
  </si>
  <si>
    <t>音乐与美术月刊</t>
  </si>
  <si>
    <t>广西艺术艺术师资训练班</t>
  </si>
  <si>
    <t>广西省</t>
  </si>
  <si>
    <t>7039071</t>
  </si>
  <si>
    <t>艺术旬刊</t>
  </si>
  <si>
    <t>摩社编辑部</t>
  </si>
  <si>
    <t>7039093</t>
  </si>
  <si>
    <t>艺友</t>
  </si>
  <si>
    <t>艺友社出版部</t>
  </si>
  <si>
    <t>7039643</t>
  </si>
  <si>
    <t>游艺</t>
  </si>
  <si>
    <t>7039079</t>
  </si>
  <si>
    <t>艺术与生活</t>
  </si>
  <si>
    <t>艺术与生活画报社</t>
  </si>
  <si>
    <t>7039019</t>
  </si>
  <si>
    <t>艺潮</t>
  </si>
  <si>
    <t>《艺潮》编辑部</t>
  </si>
  <si>
    <t>国际文献印刷</t>
  </si>
  <si>
    <t>隔月刊</t>
  </si>
  <si>
    <t>7008683</t>
  </si>
  <si>
    <t>船农</t>
  </si>
  <si>
    <t>7010785</t>
  </si>
  <si>
    <t>东方渔业</t>
  </si>
  <si>
    <t>青岛渔市场出版委员会</t>
  </si>
  <si>
    <t>7032017</t>
  </si>
  <si>
    <t>水产画报</t>
  </si>
  <si>
    <t>《水产画报》编辑部</t>
  </si>
  <si>
    <t>7037500</t>
  </si>
  <si>
    <t>新渔</t>
  </si>
  <si>
    <t>渔业善后物资管理处研究训练所</t>
  </si>
  <si>
    <t>7032048</t>
  </si>
  <si>
    <t>水产月刊</t>
  </si>
  <si>
    <t>上海鱼市场</t>
  </si>
  <si>
    <t>7037718</t>
  </si>
  <si>
    <t>行总农渔</t>
  </si>
  <si>
    <t>行政院善后救济总署农业业务委员会</t>
  </si>
  <si>
    <t>7010786</t>
  </si>
  <si>
    <t>东方渔业月刊</t>
  </si>
  <si>
    <t>官商合办青岛鱼市场股份有限公司</t>
  </si>
  <si>
    <t>7037719</t>
  </si>
  <si>
    <t>行总周报渔附刊</t>
  </si>
  <si>
    <t>7032037</t>
  </si>
  <si>
    <t>水产学报</t>
  </si>
  <si>
    <t>《水产学报》编委会</t>
  </si>
  <si>
    <t>7013537</t>
  </si>
  <si>
    <t>工业通讯</t>
  </si>
  <si>
    <t>东北行政委员会工业部</t>
  </si>
  <si>
    <t>7006901</t>
  </si>
  <si>
    <t>北大化讯</t>
  </si>
  <si>
    <t>国立北京大学化学系系友会</t>
  </si>
  <si>
    <t>7035367</t>
  </si>
  <si>
    <t>西北工合</t>
  </si>
  <si>
    <t>中国工业合作会西北区办事处编</t>
  </si>
  <si>
    <t>宝鸡</t>
  </si>
  <si>
    <t>7039293</t>
  </si>
  <si>
    <t>印刷通讯</t>
  </si>
  <si>
    <t>7013401</t>
  </si>
  <si>
    <t>工程译报</t>
  </si>
  <si>
    <t>上海特别市工务局</t>
  </si>
  <si>
    <t>7040952</t>
  </si>
  <si>
    <t>震光数理</t>
  </si>
  <si>
    <t>7010357</t>
  </si>
  <si>
    <t>电信效率</t>
  </si>
  <si>
    <t>电信效率社</t>
  </si>
  <si>
    <t>7044031</t>
  </si>
  <si>
    <t>中华电气杂志</t>
  </si>
  <si>
    <t>中华电气杂志社</t>
  </si>
  <si>
    <t>7013538</t>
  </si>
  <si>
    <t>工业同志进行会杂志</t>
  </si>
  <si>
    <t>工业同志进行会</t>
  </si>
  <si>
    <t>东京市</t>
  </si>
  <si>
    <t>7013483</t>
  </si>
  <si>
    <t>工业安全</t>
  </si>
  <si>
    <t>工业安全协会；《工业安全》杂志社</t>
  </si>
  <si>
    <t>7015179</t>
  </si>
  <si>
    <t>国立北平大学学报工学专刊</t>
  </si>
  <si>
    <t>国立北平大学工学院</t>
  </si>
  <si>
    <t>7032523</t>
  </si>
  <si>
    <t>四川中心工业试验所年刊</t>
  </si>
  <si>
    <t>四川中心工业试验所</t>
  </si>
  <si>
    <t>7044452</t>
  </si>
  <si>
    <t>中立</t>
  </si>
  <si>
    <t>中立评论社</t>
  </si>
  <si>
    <t>7044761</t>
  </si>
  <si>
    <t>中小工业</t>
  </si>
  <si>
    <t>中国《中小工业》联合会</t>
  </si>
  <si>
    <t>7015270</t>
  </si>
  <si>
    <t>国立浙江大学工程季刊</t>
  </si>
  <si>
    <t>中国工程师学会湛江分会</t>
  </si>
  <si>
    <t>7014203</t>
  </si>
  <si>
    <t>广东实业厅工业试验所年刊</t>
  </si>
  <si>
    <t>广东建设厅工业试验所</t>
  </si>
  <si>
    <t>正言文艺</t>
  </si>
  <si>
    <t>文艺月刊社</t>
  </si>
  <si>
    <t>7022647</t>
  </si>
  <si>
    <t>抗战艺术</t>
  </si>
  <si>
    <t>阜阳(安徽)</t>
  </si>
  <si>
    <t>7039027</t>
  </si>
  <si>
    <t>艺海画报</t>
  </si>
  <si>
    <t>7034790</t>
  </si>
  <si>
    <t>文艺增刊</t>
  </si>
  <si>
    <t>天津日报编辑部</t>
  </si>
  <si>
    <t>7028146</t>
  </si>
  <si>
    <t>群众文艺</t>
  </si>
  <si>
    <t>群众文艺社</t>
  </si>
  <si>
    <t>7034728</t>
  </si>
  <si>
    <t>文艺丛刊</t>
  </si>
  <si>
    <t>《文艺丛刊》编辑部</t>
  </si>
  <si>
    <t>7037928</t>
  </si>
  <si>
    <t>学生文艺汇编</t>
  </si>
  <si>
    <t>7011050</t>
  </si>
  <si>
    <t>独幕剧创月刊</t>
  </si>
  <si>
    <t>7008000</t>
  </si>
  <si>
    <t>长风文艺</t>
  </si>
  <si>
    <t>长风文艺社</t>
  </si>
  <si>
    <t>怀化(湖南)</t>
  </si>
  <si>
    <t>7039084</t>
  </si>
  <si>
    <t>艺涛</t>
  </si>
  <si>
    <t>艺涛半月刊社</t>
  </si>
  <si>
    <t>7034774</t>
  </si>
  <si>
    <t>文艺先锋</t>
  </si>
  <si>
    <t>文艺先锋社</t>
  </si>
  <si>
    <t>7021410</t>
  </si>
  <si>
    <t>今代文艺</t>
  </si>
  <si>
    <t>今代文艺社</t>
  </si>
  <si>
    <t>7018258</t>
  </si>
  <si>
    <t>华北文艺</t>
  </si>
  <si>
    <t>华北文艺界协</t>
  </si>
  <si>
    <t>华北</t>
  </si>
  <si>
    <t>月刊(有脱期)</t>
  </si>
  <si>
    <t>7013766</t>
  </si>
  <si>
    <t>谷音</t>
  </si>
  <si>
    <t>汕头角石中学谷音社</t>
  </si>
  <si>
    <t>汕头(广东</t>
  </si>
  <si>
    <t>7033593</t>
  </si>
  <si>
    <t>同代人文艺丛刊</t>
  </si>
  <si>
    <t>《同代人文艺丛刊》编辑部</t>
  </si>
  <si>
    <t>7039034</t>
  </si>
  <si>
    <t>艺术</t>
  </si>
  <si>
    <t>摩社艺术月刊编辑部</t>
  </si>
  <si>
    <t>7034798</t>
  </si>
  <si>
    <t>文艺之友</t>
  </si>
  <si>
    <t>交友社上海总社</t>
  </si>
  <si>
    <t>7030912</t>
  </si>
  <si>
    <t>时代文艺</t>
  </si>
  <si>
    <t>时代文艺社</t>
  </si>
  <si>
    <t>7011119</t>
  </si>
  <si>
    <t>多样文艺</t>
  </si>
  <si>
    <t>《多样文艺》社</t>
  </si>
  <si>
    <t>7034772</t>
  </si>
  <si>
    <t>文艺舞台</t>
  </si>
  <si>
    <t>艺术通讯社</t>
  </si>
  <si>
    <t>7016343</t>
  </si>
  <si>
    <t>海潮音</t>
  </si>
  <si>
    <t>海潮音社</t>
  </si>
  <si>
    <t>7037136</t>
  </si>
  <si>
    <t>新军(文艺月刊)</t>
  </si>
  <si>
    <t>新军社</t>
  </si>
  <si>
    <t>万人月报社</t>
  </si>
  <si>
    <t>7025204</t>
  </si>
  <si>
    <t>民间</t>
  </si>
  <si>
    <t>大中出版社  《民间》社</t>
  </si>
  <si>
    <t>民间社</t>
  </si>
  <si>
    <t>7044440</t>
  </si>
  <si>
    <t>中坚</t>
  </si>
  <si>
    <t>中坚月刊社</t>
  </si>
  <si>
    <t>7030975</t>
  </si>
  <si>
    <t>时事解释</t>
  </si>
  <si>
    <t>华北文化书局</t>
  </si>
  <si>
    <t>华北政务委员会情报局</t>
  </si>
  <si>
    <t>7026926</t>
  </si>
  <si>
    <t>平等杂志</t>
  </si>
  <si>
    <t>平等杂志社</t>
  </si>
  <si>
    <t>7037997</t>
  </si>
  <si>
    <t>学思</t>
  </si>
  <si>
    <t>《学思》社</t>
  </si>
  <si>
    <t>7010712</t>
  </si>
  <si>
    <t>东方</t>
  </si>
  <si>
    <t>东方杂志社</t>
  </si>
  <si>
    <t>7025902</t>
  </si>
  <si>
    <t>南风月刊</t>
  </si>
  <si>
    <t>私立岭南大学学生自治会</t>
  </si>
  <si>
    <t>7016711</t>
  </si>
  <si>
    <t>翰墨缘半月刊</t>
  </si>
  <si>
    <t>山东济南芙蓉街北首翰墨缘美术院</t>
  </si>
  <si>
    <t>7026554</t>
  </si>
  <si>
    <t>农声月刊</t>
  </si>
  <si>
    <t>国立中山大学农学院农声编辑处</t>
  </si>
  <si>
    <t>7036876</t>
  </si>
  <si>
    <t>新地  月刊</t>
  </si>
  <si>
    <t>7014991</t>
  </si>
  <si>
    <t>国际两周报</t>
  </si>
  <si>
    <t>新生命社</t>
  </si>
  <si>
    <t>国际编译社</t>
  </si>
  <si>
    <t>7024456</t>
  </si>
  <si>
    <t>灵声</t>
  </si>
  <si>
    <t>7018758</t>
  </si>
  <si>
    <t>画图新报</t>
  </si>
  <si>
    <t>上海画图新报馆</t>
  </si>
  <si>
    <t>7039527</t>
  </si>
  <si>
    <t>影音</t>
  </si>
  <si>
    <t>电影与播音编刊社</t>
  </si>
  <si>
    <t>影音月刊社</t>
  </si>
  <si>
    <t>7024594</t>
  </si>
  <si>
    <t>六艺</t>
  </si>
  <si>
    <t>六藝新文藝社</t>
  </si>
  <si>
    <t>7039029</t>
  </si>
  <si>
    <t>艺虹杂志</t>
  </si>
  <si>
    <t>艺虹杂志社</t>
  </si>
  <si>
    <t>南昌(江西)</t>
  </si>
  <si>
    <t>7034457</t>
  </si>
  <si>
    <t>文华艺术月刊</t>
  </si>
  <si>
    <t>7034784</t>
  </si>
  <si>
    <t>文艺研究</t>
  </si>
  <si>
    <t>文化艺术出版社</t>
  </si>
  <si>
    <t>《文艺研究》编辑部</t>
  </si>
  <si>
    <t>7037449</t>
  </si>
  <si>
    <t>新形式与文艺</t>
  </si>
  <si>
    <t>香港联合发行所</t>
  </si>
  <si>
    <t>大众文艺丛刊社</t>
  </si>
  <si>
    <t>7031543</t>
  </si>
  <si>
    <t>世界文艺季刊</t>
  </si>
  <si>
    <t>《世界文藝季刊》社</t>
  </si>
  <si>
    <t>7033729</t>
  </si>
  <si>
    <t>图画周刊</t>
  </si>
  <si>
    <t>北京图画世界社</t>
  </si>
  <si>
    <t>7034725</t>
  </si>
  <si>
    <t>文艺创作</t>
  </si>
  <si>
    <t>文艺创作出版社</t>
  </si>
  <si>
    <t>7034742</t>
  </si>
  <si>
    <t>文艺科学</t>
  </si>
  <si>
    <t>7008745</t>
  </si>
  <si>
    <t>纯文艺</t>
  </si>
  <si>
    <t>7039172</t>
  </si>
  <si>
    <t>音乐导报</t>
  </si>
  <si>
    <t>7023635</t>
  </si>
  <si>
    <t>乐风</t>
  </si>
  <si>
    <t>7023636</t>
  </si>
  <si>
    <t>乐风副本</t>
  </si>
  <si>
    <t>乐风月刊社</t>
  </si>
  <si>
    <t>7007612</t>
  </si>
  <si>
    <t>泊声</t>
  </si>
  <si>
    <t>河北省立第九师范学校</t>
  </si>
  <si>
    <t>7023648</t>
  </si>
  <si>
    <t>乐群</t>
  </si>
  <si>
    <t>樂群書店 [發行]</t>
  </si>
  <si>
    <t>7039198</t>
  </si>
  <si>
    <t>音乐月刊</t>
  </si>
  <si>
    <t>《音乐月刊》社</t>
  </si>
  <si>
    <t>7027694</t>
  </si>
  <si>
    <t>青年音乐</t>
  </si>
  <si>
    <t>7039199</t>
  </si>
  <si>
    <t>音乐知识</t>
  </si>
  <si>
    <t>音乐知识社</t>
  </si>
  <si>
    <t>7033858</t>
  </si>
  <si>
    <t>土壤专报</t>
  </si>
  <si>
    <t>实业部地质调查所  国立北平研究院地质学研究所</t>
  </si>
  <si>
    <t>7009645</t>
  </si>
  <si>
    <t>稻作季刊</t>
  </si>
  <si>
    <t>江苏省立稻作试验场；《稻作季刊》社</t>
  </si>
  <si>
    <t>松江(江苏)</t>
  </si>
  <si>
    <t>7009139</t>
  </si>
  <si>
    <t>大众农业</t>
  </si>
  <si>
    <t>民本出版公司[發行</t>
  </si>
  <si>
    <t>大众农业社</t>
  </si>
  <si>
    <t>7033415</t>
  </si>
  <si>
    <t>田粮通讯</t>
  </si>
  <si>
    <t>7025156</t>
  </si>
  <si>
    <t>棉业月报</t>
  </si>
  <si>
    <t>《棉业月报》社</t>
  </si>
  <si>
    <t>7011149</t>
  </si>
  <si>
    <t>鄂棉</t>
  </si>
  <si>
    <t>湖北棉业改良委员会实验总厂</t>
  </si>
  <si>
    <t>7039094</t>
  </si>
  <si>
    <t>艺园</t>
  </si>
  <si>
    <t>艺园周刊社</t>
  </si>
  <si>
    <t>7037520</t>
  </si>
  <si>
    <t>新粤周刊</t>
  </si>
  <si>
    <t>新粤周刊社</t>
  </si>
  <si>
    <t>7030664</t>
  </si>
  <si>
    <t>十字街头</t>
  </si>
  <si>
    <t>7024752</t>
  </si>
  <si>
    <t>绿讯</t>
  </si>
  <si>
    <t>全国邮务总工会妇女组织科</t>
  </si>
  <si>
    <t>7029361</t>
  </si>
  <si>
    <t>商务官报</t>
  </si>
  <si>
    <t>农工商部印刷科</t>
  </si>
  <si>
    <t>商务官报局</t>
  </si>
  <si>
    <t>7026959</t>
  </si>
  <si>
    <t>评论之评论</t>
  </si>
  <si>
    <t>评论之评论社</t>
  </si>
  <si>
    <t>7017143</t>
  </si>
  <si>
    <t>河北省公报</t>
  </si>
  <si>
    <t>河北省公署秘书处</t>
  </si>
  <si>
    <t>7037758</t>
  </si>
  <si>
    <t>雄风半月刊</t>
  </si>
  <si>
    <t>雄风半月刊社</t>
  </si>
  <si>
    <t>7037151</t>
  </si>
  <si>
    <t>新力周刊</t>
  </si>
  <si>
    <t>新力周刊社</t>
  </si>
  <si>
    <t>7028681</t>
  </si>
  <si>
    <t>散文</t>
  </si>
  <si>
    <t>《散文》编辑部</t>
  </si>
  <si>
    <t>7037933</t>
  </si>
  <si>
    <t>学生杂志目录</t>
  </si>
  <si>
    <t>7047516</t>
  </si>
  <si>
    <t>少年时代</t>
  </si>
  <si>
    <t>少年时代出版社发行</t>
  </si>
  <si>
    <t>少年时代出版社编辑部</t>
  </si>
  <si>
    <t>7029882</t>
  </si>
  <si>
    <t>少年读物</t>
  </si>
  <si>
    <t>文化生活出版社</t>
  </si>
  <si>
    <t>少年读物社</t>
  </si>
  <si>
    <t>7029944</t>
  </si>
  <si>
    <t>少年之光</t>
  </si>
  <si>
    <t>上海基督教中华浸会少年团联会编辑部</t>
  </si>
  <si>
    <t>7037919</t>
  </si>
  <si>
    <t>学生生活月刊</t>
  </si>
  <si>
    <t>学生生活社</t>
  </si>
  <si>
    <t>7037925</t>
  </si>
  <si>
    <t>大东书局；《学生文艺丛刊》杂志社</t>
  </si>
  <si>
    <t>7029916</t>
  </si>
  <si>
    <t>少年文选</t>
  </si>
  <si>
    <t>北新书局</t>
  </si>
  <si>
    <t>7029925</t>
  </si>
  <si>
    <t>少年文艺月刊</t>
  </si>
  <si>
    <t>少年出版社</t>
  </si>
  <si>
    <t>少年文艺丛刊社</t>
  </si>
  <si>
    <t>7029948</t>
  </si>
  <si>
    <t>少年周报</t>
  </si>
  <si>
    <t>7044933</t>
  </si>
  <si>
    <t>中学生文艺</t>
  </si>
  <si>
    <t>中学生社</t>
  </si>
  <si>
    <t>7011182</t>
  </si>
  <si>
    <t>儿童世界</t>
  </si>
  <si>
    <t>儿童世界社</t>
  </si>
  <si>
    <t>7025384</t>
  </si>
  <si>
    <t>民族文学</t>
  </si>
  <si>
    <t>民族文学杂志社</t>
  </si>
  <si>
    <t>时代生活</t>
  </si>
  <si>
    <t>时代生活出版社</t>
  </si>
  <si>
    <t>7025180</t>
  </si>
  <si>
    <t>民铎杂志  （上册）</t>
  </si>
  <si>
    <t>7018380</t>
  </si>
  <si>
    <t>华南学院校刊</t>
  </si>
  <si>
    <t>私立华南女子文理学院出版委员会</t>
  </si>
  <si>
    <t>福州(福建省)</t>
  </si>
  <si>
    <t>7046684</t>
  </si>
  <si>
    <t>生活文摘</t>
  </si>
  <si>
    <t>生活文摘杂志社</t>
  </si>
  <si>
    <t>7029318</t>
  </si>
  <si>
    <t>善救月刊</t>
  </si>
  <si>
    <t>善后救济总署湖南分属秘书室</t>
  </si>
  <si>
    <t>7040464</t>
  </si>
  <si>
    <t>战斗周报</t>
  </si>
  <si>
    <t>战斗周报社</t>
  </si>
  <si>
    <t>7028441</t>
  </si>
  <si>
    <t>人寿</t>
  </si>
  <si>
    <t>上海宁绍人寿保险公司</t>
  </si>
  <si>
    <t>7021773</t>
  </si>
  <si>
    <t>晋铎</t>
  </si>
  <si>
    <t>山西省公署情报处</t>
  </si>
  <si>
    <t>7027722</t>
  </si>
  <si>
    <t>青年周报</t>
  </si>
  <si>
    <t>7030970</t>
  </si>
  <si>
    <t>时事大观  下册</t>
  </si>
  <si>
    <t>时事新报管</t>
  </si>
  <si>
    <t>7026775</t>
  </si>
  <si>
    <t>女神</t>
  </si>
  <si>
    <t>女神出版社</t>
  </si>
  <si>
    <t>7031299</t>
  </si>
  <si>
    <t>世界</t>
  </si>
  <si>
    <t>上海世界书局</t>
  </si>
  <si>
    <t>《世界》杂志编辑部</t>
  </si>
  <si>
    <t>7037278</t>
  </si>
  <si>
    <t>新世代</t>
  </si>
  <si>
    <t>7027693</t>
  </si>
  <si>
    <t>青年艺术</t>
  </si>
  <si>
    <t>《青年艺术》社</t>
  </si>
  <si>
    <t>7033628</t>
  </si>
  <si>
    <t>同声</t>
  </si>
  <si>
    <t>同声月刊社</t>
  </si>
  <si>
    <t>7039020</t>
  </si>
  <si>
    <t>艺丛</t>
  </si>
  <si>
    <t>长江文艺出版</t>
  </si>
  <si>
    <t>《艺丛》编辑部</t>
  </si>
  <si>
    <t>7015268</t>
  </si>
  <si>
    <t>国立艺术院半月刊</t>
  </si>
  <si>
    <t>浙江杭州西湖国立艺术院</t>
  </si>
  <si>
    <t>7034760</t>
  </si>
  <si>
    <t>文艺生活</t>
  </si>
  <si>
    <t>湖南人民出版社</t>
  </si>
  <si>
    <t>文艺生活杂志社</t>
  </si>
  <si>
    <t>7010688</t>
  </si>
  <si>
    <t>东北文艺</t>
  </si>
  <si>
    <t>东北文学艺术</t>
  </si>
  <si>
    <t>7034778</t>
  </si>
  <si>
    <t>文艺新辑</t>
  </si>
  <si>
    <t>文艺新辑社</t>
  </si>
  <si>
    <t>7032614</t>
  </si>
  <si>
    <t>苏联文艺</t>
  </si>
  <si>
    <t>外语教学与研究出版社</t>
  </si>
  <si>
    <t>苏联文艺编辑</t>
  </si>
  <si>
    <t>7020364</t>
  </si>
  <si>
    <t>健力美</t>
  </si>
  <si>
    <t>健力美社</t>
  </si>
  <si>
    <t>7022642</t>
  </si>
  <si>
    <t>抗战文艺周刊</t>
  </si>
  <si>
    <t>7033724</t>
  </si>
  <si>
    <t>突兀文艺</t>
  </si>
  <si>
    <t>突兀文艺社</t>
  </si>
  <si>
    <t>7038355</t>
  </si>
  <si>
    <t>演剧艺术</t>
  </si>
  <si>
    <t>7030637</t>
  </si>
  <si>
    <t>诗与音乐</t>
  </si>
  <si>
    <t>7039780</t>
  </si>
  <si>
    <t>娱乐周报</t>
  </si>
  <si>
    <t>娱乐周报社</t>
  </si>
  <si>
    <t>7039087</t>
  </si>
  <si>
    <t>艺文集刊</t>
  </si>
  <si>
    <t>赣州市(江西省)</t>
  </si>
  <si>
    <t>7010775</t>
  </si>
  <si>
    <t>东方写真集</t>
  </si>
  <si>
    <t>7044135</t>
  </si>
  <si>
    <t>中华乐府</t>
  </si>
  <si>
    <t>说文社出版部</t>
  </si>
  <si>
    <t>7034721</t>
  </si>
  <si>
    <t>文艺</t>
  </si>
  <si>
    <t>轮底文学社</t>
  </si>
  <si>
    <t>7009378</t>
  </si>
  <si>
    <t>当代文艺</t>
  </si>
  <si>
    <t>7038067</t>
  </si>
  <si>
    <t>学艺</t>
  </si>
  <si>
    <t>学艺杂志编辑处</t>
  </si>
  <si>
    <t>7039090</t>
  </si>
  <si>
    <t>艺文杂志</t>
  </si>
  <si>
    <t>艺文杂志编辑部</t>
  </si>
  <si>
    <t>7038070</t>
  </si>
  <si>
    <t>学艺杂志</t>
  </si>
  <si>
    <t>中华学艺社</t>
  </si>
  <si>
    <t>7041107</t>
  </si>
  <si>
    <t>政艺</t>
  </si>
  <si>
    <t>行政效率研究会</t>
  </si>
  <si>
    <t>7026952</t>
  </si>
  <si>
    <t>平原文艺</t>
  </si>
  <si>
    <t>冀鲁豫文联</t>
  </si>
  <si>
    <t>平原文艺委员会</t>
  </si>
  <si>
    <t>聊城市(山东)</t>
  </si>
  <si>
    <t>7038021</t>
  </si>
  <si>
    <t>学习生活  文艺版</t>
  </si>
  <si>
    <t>学习生活社</t>
  </si>
  <si>
    <t>7020920</t>
  </si>
  <si>
    <t>膠东文艺</t>
  </si>
  <si>
    <t>烟台市(山东)</t>
  </si>
  <si>
    <t>7039033</t>
  </si>
  <si>
    <t>艺声</t>
  </si>
  <si>
    <t>国风出版社</t>
  </si>
  <si>
    <t>7033726</t>
  </si>
  <si>
    <t>图画剧报</t>
  </si>
  <si>
    <t>7040988</t>
  </si>
  <si>
    <t>7030991</t>
  </si>
  <si>
    <t>时事周报</t>
  </si>
  <si>
    <t>7020596</t>
  </si>
  <si>
    <t>江苏社会月刊</t>
  </si>
  <si>
    <t>江苏社会月刊社</t>
  </si>
  <si>
    <t>7040947</t>
  </si>
  <si>
    <t>震旦</t>
  </si>
  <si>
    <t>7040972</t>
  </si>
  <si>
    <t>正大通讯</t>
  </si>
  <si>
    <t>国立中正大学校友服务部</t>
  </si>
  <si>
    <t>7033720</t>
  </si>
  <si>
    <t>突崛</t>
  </si>
  <si>
    <t>《突崛》编辑部</t>
  </si>
  <si>
    <t>7037665</t>
  </si>
  <si>
    <t>星期文摘</t>
  </si>
  <si>
    <t>《星期文摘》社</t>
  </si>
  <si>
    <t>7045092</t>
  </si>
  <si>
    <t>中央日报周刊</t>
  </si>
  <si>
    <t>南京中央日报刊行</t>
  </si>
  <si>
    <t>7034828</t>
  </si>
  <si>
    <t>文综</t>
  </si>
  <si>
    <t>竞进学艺社出版部</t>
  </si>
  <si>
    <t>联美出版公司</t>
  </si>
  <si>
    <t>7006987</t>
  </si>
  <si>
    <t>北京大学日刊  第八分册</t>
  </si>
  <si>
    <t>7035449</t>
  </si>
  <si>
    <t>西北学术</t>
  </si>
  <si>
    <t>西北学术月刊编辑委员会</t>
  </si>
  <si>
    <t>陕西省</t>
  </si>
  <si>
    <t>7037647</t>
  </si>
  <si>
    <t>兴建</t>
  </si>
  <si>
    <t>7036941</t>
  </si>
  <si>
    <t>新湖北季刊</t>
  </si>
  <si>
    <t>7022228</t>
  </si>
  <si>
    <t>九十天的杂志</t>
  </si>
  <si>
    <t>九十天的杂志社</t>
  </si>
  <si>
    <t>7024908</t>
  </si>
  <si>
    <t>眉语</t>
  </si>
  <si>
    <t>新学会社</t>
  </si>
  <si>
    <t>7035677</t>
  </si>
  <si>
    <t>西影</t>
  </si>
  <si>
    <t>西影出版社</t>
  </si>
  <si>
    <t>7024896</t>
  </si>
  <si>
    <t>矛盾月刊</t>
  </si>
  <si>
    <t>《矛盾月刊》出版社</t>
  </si>
  <si>
    <t>7045829</t>
  </si>
  <si>
    <t>自由文摘</t>
  </si>
  <si>
    <t>自由文摘出版社</t>
  </si>
  <si>
    <t>7045655</t>
  </si>
  <si>
    <t>资料周报</t>
  </si>
  <si>
    <t>全国经济委员会秘书处资料室</t>
  </si>
  <si>
    <t>7038091</t>
  </si>
  <si>
    <t>血路周刊</t>
  </si>
  <si>
    <t>7037537</t>
  </si>
  <si>
    <t>新知十日刊</t>
  </si>
  <si>
    <t>信任出版社</t>
  </si>
  <si>
    <t>7009721</t>
  </si>
  <si>
    <t>砥柱旬刊</t>
  </si>
  <si>
    <t>7032168</t>
  </si>
  <si>
    <t>水生</t>
  </si>
  <si>
    <t>文化书局</t>
  </si>
  <si>
    <t>7034135</t>
  </si>
  <si>
    <t>万人月报</t>
  </si>
  <si>
    <t>广州万人书店</t>
  </si>
  <si>
    <t>《公理报》报社</t>
  </si>
  <si>
    <t>马尼拉</t>
  </si>
  <si>
    <t>7030938</t>
  </si>
  <si>
    <t>时论周刊</t>
  </si>
  <si>
    <t>时论周刊社</t>
  </si>
  <si>
    <t>7025590</t>
  </si>
  <si>
    <t>内阁官报</t>
  </si>
  <si>
    <t>内阁印刷军</t>
  </si>
  <si>
    <t>7018928</t>
  </si>
  <si>
    <t>环宇</t>
  </si>
  <si>
    <t>7007957</t>
  </si>
  <si>
    <t>长城季刊</t>
  </si>
  <si>
    <t>绥远长城社</t>
  </si>
  <si>
    <t>7028411</t>
  </si>
  <si>
    <t>人人周刊</t>
  </si>
  <si>
    <t>人人出版社</t>
  </si>
  <si>
    <t>7010598</t>
  </si>
  <si>
    <t>丁丑杂志</t>
  </si>
  <si>
    <t>7045220</t>
  </si>
  <si>
    <t>忠勇月刊</t>
  </si>
  <si>
    <t>《忠勇月刊》编辑部</t>
  </si>
  <si>
    <t>7030935</t>
  </si>
  <si>
    <t>时论分析</t>
  </si>
  <si>
    <t>广西建设研究会编译委员会</t>
  </si>
  <si>
    <t>7037685</t>
  </si>
  <si>
    <t>行健</t>
  </si>
  <si>
    <t>行健月刊社</t>
  </si>
  <si>
    <t>7037645</t>
  </si>
  <si>
    <t>当代文献</t>
  </si>
  <si>
    <t>本刊由中國文化服務社編輯。</t>
  </si>
  <si>
    <t>7011043</t>
  </si>
  <si>
    <t>独立公论</t>
  </si>
  <si>
    <t>《独立公论》社</t>
  </si>
  <si>
    <t>7033337</t>
  </si>
  <si>
    <t>天明</t>
  </si>
  <si>
    <t>未设定</t>
  </si>
  <si>
    <t>7014266</t>
  </si>
  <si>
    <t>广东政府公报</t>
  </si>
  <si>
    <t>7025446</t>
  </si>
  <si>
    <t>上海灵声社</t>
  </si>
  <si>
    <t>7027313</t>
  </si>
  <si>
    <t>前锋月刊</t>
  </si>
  <si>
    <t>前锋月刊社</t>
  </si>
  <si>
    <t>7045689</t>
  </si>
  <si>
    <t>子日丛刊</t>
  </si>
  <si>
    <t>子曰社</t>
  </si>
  <si>
    <t>7040027</t>
  </si>
  <si>
    <t>原声</t>
  </si>
  <si>
    <t>7021689</t>
  </si>
  <si>
    <t>津津月刊</t>
  </si>
  <si>
    <t>天津特别市公署宣传处</t>
  </si>
  <si>
    <t>7013480</t>
  </si>
  <si>
    <t>工学院半月刊</t>
  </si>
  <si>
    <t>國立北平大學工學院出版委員會</t>
  </si>
  <si>
    <t>7013679</t>
  </si>
  <si>
    <t>公平报</t>
  </si>
  <si>
    <t>7020702</t>
  </si>
  <si>
    <t>江西赋粮</t>
  </si>
  <si>
    <t>江西田赋粮食管理处</t>
  </si>
  <si>
    <t>7035378</t>
  </si>
  <si>
    <t>西北角</t>
  </si>
  <si>
    <t>西北角半月刊社</t>
  </si>
  <si>
    <t>7026939</t>
  </si>
  <si>
    <t>平论</t>
  </si>
  <si>
    <t>7027964</t>
  </si>
  <si>
    <t>求知文丛</t>
  </si>
  <si>
    <t>求知出版社</t>
  </si>
  <si>
    <t>7044268</t>
  </si>
  <si>
    <t>中华书局图书月刊</t>
  </si>
  <si>
    <t>7045445</t>
  </si>
  <si>
    <t>主计通讯</t>
  </si>
  <si>
    <t>主计部</t>
  </si>
  <si>
    <t>7012817</t>
  </si>
  <si>
    <t>改造周报</t>
  </si>
  <si>
    <t>陆军第三方面军司令部改造日报馆</t>
  </si>
  <si>
    <t>7028271</t>
  </si>
  <si>
    <t>人间世</t>
  </si>
  <si>
    <t>良友图书印刷有限公司</t>
  </si>
  <si>
    <t>7028642</t>
  </si>
  <si>
    <t>三民周刊</t>
  </si>
  <si>
    <t>三民周刊社</t>
  </si>
  <si>
    <t>7024659</t>
  </si>
  <si>
    <t>鲁案善后月报</t>
  </si>
  <si>
    <t>督办鲁案善后事宜公署</t>
  </si>
  <si>
    <t>7024983</t>
  </si>
  <si>
    <t>每月科学</t>
  </si>
  <si>
    <t>《每月科学》社</t>
  </si>
  <si>
    <t>7025309</t>
  </si>
  <si>
    <t>民众生活</t>
  </si>
  <si>
    <t>云南省立昆华民众教育馆</t>
  </si>
  <si>
    <t>7043492</t>
  </si>
  <si>
    <t>中国新女界杂志</t>
  </si>
  <si>
    <t>《中国新女界》杂志社</t>
  </si>
  <si>
    <t>7019013</t>
  </si>
  <si>
    <t>回民言论</t>
  </si>
  <si>
    <t>7037459</t>
  </si>
  <si>
    <t>新学生</t>
  </si>
  <si>
    <t>新学生月刊社</t>
  </si>
  <si>
    <t>7035595</t>
  </si>
  <si>
    <t>西南国民周刊</t>
  </si>
  <si>
    <t>西南国民周刊社</t>
  </si>
  <si>
    <t>7014000</t>
  </si>
  <si>
    <t>光杂志</t>
  </si>
  <si>
    <t>光周刊社</t>
  </si>
  <si>
    <t>7045364</t>
  </si>
  <si>
    <t>重心旬刊</t>
  </si>
  <si>
    <t>重心旬刊社</t>
  </si>
  <si>
    <t>7014799</t>
  </si>
  <si>
    <t>国本半月刊</t>
  </si>
  <si>
    <t>国本半月刊社</t>
  </si>
  <si>
    <t>7030922</t>
  </si>
  <si>
    <t>时代与青年</t>
  </si>
  <si>
    <t>7044013</t>
  </si>
  <si>
    <t>中华</t>
  </si>
  <si>
    <t>成都中华女中中华月刊社</t>
  </si>
  <si>
    <t>7028090</t>
  </si>
  <si>
    <t>权威</t>
  </si>
  <si>
    <t>7021697</t>
  </si>
  <si>
    <t>津中周报</t>
  </si>
  <si>
    <t>河北省立天津中学校出版委员会</t>
  </si>
  <si>
    <t>双周刊</t>
  </si>
  <si>
    <t>7039756</t>
  </si>
  <si>
    <t>渝工</t>
  </si>
  <si>
    <t>7030370</t>
  </si>
  <si>
    <t>生活导报</t>
  </si>
  <si>
    <t>《生活导报》编辑部</t>
  </si>
  <si>
    <t>7025839</t>
  </si>
  <si>
    <t>南大半月刊</t>
  </si>
  <si>
    <t>南开大学出版社</t>
  </si>
  <si>
    <t>7022589</t>
  </si>
  <si>
    <t>伉俪月刊</t>
  </si>
  <si>
    <t>伉俪月刊社</t>
  </si>
  <si>
    <t>7025490</t>
  </si>
  <si>
    <t>明日之土地</t>
  </si>
  <si>
    <t>明日之土地月刊编辑委员会，中国地政学会湖南分会</t>
  </si>
  <si>
    <t>7027932</t>
  </si>
  <si>
    <t>琼东</t>
  </si>
  <si>
    <t>上海启智印刷公司</t>
  </si>
  <si>
    <t>7030874</t>
  </si>
  <si>
    <t>时代观</t>
  </si>
  <si>
    <t>光明书局</t>
  </si>
  <si>
    <t>7019887</t>
  </si>
  <si>
    <t>暨南校刊</t>
  </si>
  <si>
    <t>中华书书局</t>
  </si>
  <si>
    <t>国立暨南大学附中图书室</t>
  </si>
  <si>
    <t>7025491</t>
  </si>
  <si>
    <t>明天</t>
  </si>
  <si>
    <t>景山书社</t>
  </si>
  <si>
    <t>7036730</t>
  </si>
  <si>
    <t>协大周刊</t>
  </si>
  <si>
    <t>私立福建协和大学学生自治会</t>
  </si>
  <si>
    <t>7027766</t>
  </si>
  <si>
    <t>青声周刊</t>
  </si>
  <si>
    <t>青声周刊社</t>
  </si>
  <si>
    <t>7031294</t>
  </si>
  <si>
    <t>世纪评论</t>
  </si>
  <si>
    <t>世紀出版社</t>
  </si>
  <si>
    <t>7030933</t>
  </si>
  <si>
    <t>时论</t>
  </si>
  <si>
    <t>时论社</t>
  </si>
  <si>
    <t>7024614</t>
  </si>
  <si>
    <t>龙门杂志</t>
  </si>
  <si>
    <t>7030232</t>
  </si>
  <si>
    <t>深光</t>
  </si>
  <si>
    <t>旅平深县学联合会</t>
  </si>
  <si>
    <t>7022440</t>
  </si>
  <si>
    <t>军学月刊</t>
  </si>
  <si>
    <t>新中国文化出版社</t>
  </si>
  <si>
    <t>西安(山西)</t>
  </si>
  <si>
    <t>7008949</t>
  </si>
  <si>
    <t>大陸</t>
  </si>
  <si>
    <t>大陆报总发行所</t>
  </si>
  <si>
    <t>7036521</t>
  </si>
  <si>
    <t>小广州人杂志</t>
  </si>
  <si>
    <t>建国杂志社</t>
  </si>
  <si>
    <t>7008602</t>
  </si>
  <si>
    <t>川边季刊</t>
  </si>
  <si>
    <t>重庆中国银行</t>
  </si>
  <si>
    <t>7016500</t>
  </si>
  <si>
    <t>海外青年</t>
  </si>
  <si>
    <t>海外青年社</t>
  </si>
  <si>
    <t>7030994</t>
  </si>
  <si>
    <t>时与潮</t>
  </si>
  <si>
    <t>上海时与潮社</t>
  </si>
  <si>
    <t>7030905</t>
  </si>
  <si>
    <t>燕大双周刊</t>
  </si>
  <si>
    <t>7037179</t>
  </si>
  <si>
    <t>国民新报副刊</t>
  </si>
  <si>
    <t>7045825</t>
  </si>
  <si>
    <t>自由世界论文集</t>
  </si>
  <si>
    <t>上海自由世界出版社</t>
  </si>
  <si>
    <t>7015008</t>
  </si>
  <si>
    <t>国际每日文选</t>
  </si>
  <si>
    <t>中外出版公司</t>
  </si>
  <si>
    <t>7036278</t>
  </si>
  <si>
    <t>现实</t>
  </si>
  <si>
    <t>现实出版社</t>
  </si>
  <si>
    <t>现实周报社</t>
  </si>
  <si>
    <t>7027333</t>
  </si>
  <si>
    <t>前卫杂志</t>
  </si>
  <si>
    <t>《前卫》杂志编辑部</t>
  </si>
  <si>
    <t>中国  武汉</t>
  </si>
  <si>
    <t>7036956</t>
  </si>
  <si>
    <t>新华行报</t>
  </si>
  <si>
    <t>7040118</t>
  </si>
  <si>
    <t>越风</t>
  </si>
  <si>
    <t>《越风》社</t>
  </si>
  <si>
    <t>7010658</t>
  </si>
  <si>
    <t>东北青年</t>
  </si>
  <si>
    <t>《东北青年》社</t>
  </si>
  <si>
    <t>7023488</t>
  </si>
  <si>
    <t>来复</t>
  </si>
  <si>
    <t>来复报社</t>
  </si>
  <si>
    <t>7026858</t>
  </si>
  <si>
    <t>叛逆女人</t>
  </si>
  <si>
    <t>新女性月刊</t>
  </si>
  <si>
    <t>7012938</t>
  </si>
  <si>
    <t>甘行月刊</t>
  </si>
  <si>
    <t>甘肃省银行经济研究室</t>
  </si>
  <si>
    <t>7037228</t>
  </si>
  <si>
    <t>新人</t>
  </si>
  <si>
    <t>新人周刊社</t>
  </si>
  <si>
    <t>7008087</t>
  </si>
  <si>
    <t>常识</t>
  </si>
  <si>
    <t>常识出版社</t>
  </si>
  <si>
    <t>《新世代》杂志社</t>
  </si>
  <si>
    <t>7037538</t>
  </si>
  <si>
    <t>新知识月刊</t>
  </si>
  <si>
    <t>上海国民出版社</t>
  </si>
  <si>
    <t>7016977</t>
  </si>
  <si>
    <t>合作前锋</t>
  </si>
  <si>
    <t>浙江印刷厂</t>
  </si>
  <si>
    <t>合作前锋月刊社</t>
  </si>
  <si>
    <t>7015354</t>
  </si>
  <si>
    <t>国民公论半月刊</t>
  </si>
  <si>
    <t>7008840</t>
  </si>
  <si>
    <t>大風</t>
  </si>
  <si>
    <t>大風月刊社</t>
  </si>
  <si>
    <t>7039022</t>
  </si>
  <si>
    <t>艺丛周刊</t>
  </si>
  <si>
    <t>7024521</t>
  </si>
  <si>
    <t>流沙</t>
  </si>
  <si>
    <t>7008856</t>
  </si>
  <si>
    <t>大汉魂月刊</t>
  </si>
  <si>
    <t>大汉魂月刊社</t>
  </si>
  <si>
    <t>大汉魂月刊编辑部</t>
  </si>
  <si>
    <t>菲律宾</t>
  </si>
  <si>
    <t>7034981</t>
  </si>
  <si>
    <t>五九</t>
  </si>
  <si>
    <t>国民对日外交大会</t>
  </si>
  <si>
    <t>7032935</t>
  </si>
  <si>
    <t>潭中期刊</t>
  </si>
  <si>
    <t>7017154</t>
  </si>
  <si>
    <t>河北省立工学院半月刊</t>
  </si>
  <si>
    <t>天津河北省立工学院出版委员会</t>
  </si>
  <si>
    <t>7031576</t>
  </si>
  <si>
    <t>世界杂志</t>
  </si>
  <si>
    <t>世界杂志社</t>
  </si>
  <si>
    <t>7040877</t>
  </si>
  <si>
    <t>真话</t>
  </si>
  <si>
    <t>7013292</t>
  </si>
  <si>
    <t>革新</t>
  </si>
  <si>
    <t>革新周刊社</t>
  </si>
  <si>
    <t>7024832</t>
  </si>
  <si>
    <t>蚂蚁小集</t>
  </si>
  <si>
    <t>7025896</t>
  </si>
  <si>
    <t>南风</t>
  </si>
  <si>
    <t>上海商务出版社</t>
  </si>
  <si>
    <t>南风杂志社</t>
  </si>
  <si>
    <t>7013728</t>
  </si>
  <si>
    <t>贡献</t>
  </si>
  <si>
    <t>贡献旬刊社</t>
  </si>
  <si>
    <t>7023820</t>
  </si>
  <si>
    <t>力行</t>
  </si>
  <si>
    <t>《力行》月刊社</t>
  </si>
  <si>
    <t>7024780</t>
  </si>
  <si>
    <t>罗素月刊</t>
  </si>
  <si>
    <t>讲学社</t>
  </si>
  <si>
    <t>7013940</t>
  </si>
  <si>
    <t>光芒</t>
  </si>
  <si>
    <t>光汉中医专科学校学生自治会刊物编委会</t>
  </si>
  <si>
    <t>7027459</t>
  </si>
  <si>
    <t>青春旬刊</t>
  </si>
  <si>
    <t>广州青春旬刊社</t>
  </si>
  <si>
    <t>7015343</t>
  </si>
  <si>
    <t>国立中正医学院院刊</t>
  </si>
  <si>
    <t>江西永新国立中正医学院</t>
  </si>
  <si>
    <t>院刊出版委员会</t>
  </si>
  <si>
    <t>7033268</t>
  </si>
  <si>
    <t>天津市</t>
  </si>
  <si>
    <t>天津市政府秘书处编译室</t>
  </si>
  <si>
    <t>7020198</t>
  </si>
  <si>
    <t>建言</t>
  </si>
  <si>
    <t>福建旅沪同乡会</t>
  </si>
  <si>
    <t>7010041</t>
  </si>
  <si>
    <t>滇声</t>
  </si>
  <si>
    <t>云南旅沪学会</t>
  </si>
  <si>
    <t>7032992</t>
  </si>
  <si>
    <t>糖业月刊</t>
  </si>
  <si>
    <t>中国全国国糖产销协会</t>
  </si>
  <si>
    <t>7039024</t>
  </si>
  <si>
    <t>艺锋</t>
  </si>
  <si>
    <t>华南书店</t>
  </si>
  <si>
    <t>尖社出版部</t>
  </si>
  <si>
    <t>7044457</t>
  </si>
  <si>
    <t>中美周报</t>
  </si>
  <si>
    <t>中美出版社</t>
  </si>
  <si>
    <t>纽约(美国)</t>
  </si>
  <si>
    <t>7029846</t>
  </si>
  <si>
    <t>尚志周刊</t>
  </si>
  <si>
    <t>尚志周刊社</t>
  </si>
  <si>
    <t>7007586</t>
  </si>
  <si>
    <t>丙辰杂志</t>
  </si>
  <si>
    <t>丙辰学社</t>
  </si>
  <si>
    <t>日本东京</t>
  </si>
  <si>
    <t>7044562</t>
  </si>
  <si>
    <t>中外春秋</t>
  </si>
  <si>
    <t>7016373</t>
  </si>
  <si>
    <t>海疆季刊</t>
  </si>
  <si>
    <t>7037196</t>
  </si>
  <si>
    <t>新年特刊</t>
  </si>
  <si>
    <t>7013442</t>
  </si>
  <si>
    <t>工人宝鉴</t>
  </si>
  <si>
    <t>工人出版社 [發行]</t>
  </si>
  <si>
    <t>7011009</t>
  </si>
  <si>
    <t>读书知音</t>
  </si>
  <si>
    <t>7027322</t>
  </si>
  <si>
    <t>前驱</t>
  </si>
  <si>
    <t>龙岩市(福建省)</t>
  </si>
  <si>
    <t>7039581</t>
  </si>
  <si>
    <t>邮花杂志</t>
  </si>
  <si>
    <t>上海国光邮票社</t>
  </si>
  <si>
    <t>7008774</t>
  </si>
  <si>
    <t>从奋斗到胜利</t>
  </si>
  <si>
    <t>7026840</t>
  </si>
  <si>
    <t>瓯风杂志</t>
  </si>
  <si>
    <t>欧风杂志社</t>
  </si>
  <si>
    <t>瑞安</t>
  </si>
  <si>
    <t>7044539</t>
  </si>
  <si>
    <t>中山学报</t>
  </si>
  <si>
    <t>國立中山大學出版組</t>
  </si>
  <si>
    <t>7034131</t>
  </si>
  <si>
    <t>万国公报</t>
  </si>
  <si>
    <t>上海美华书馆</t>
  </si>
  <si>
    <t>7026960</t>
  </si>
  <si>
    <t>评论周报</t>
  </si>
  <si>
    <t>评论周报社</t>
  </si>
  <si>
    <t>7044831</t>
  </si>
  <si>
    <t>中行杂志</t>
  </si>
  <si>
    <t>《中行》杂志社</t>
  </si>
  <si>
    <t>7026280</t>
  </si>
  <si>
    <t>聂氏家言选刊</t>
  </si>
  <si>
    <t>7007437</t>
  </si>
  <si>
    <t>北洋校刊</t>
  </si>
  <si>
    <t>国立北洋大学</t>
  </si>
  <si>
    <t>7015191</t>
  </si>
  <si>
    <t>国立编译馆馆刊</t>
  </si>
  <si>
    <t>《国立编译馆馆刊》杂志社</t>
  </si>
  <si>
    <t>7022466</t>
  </si>
  <si>
    <t>君山周刊</t>
  </si>
  <si>
    <t>君山周刊社</t>
  </si>
  <si>
    <t>7031536</t>
  </si>
  <si>
    <t>世界文化</t>
  </si>
  <si>
    <t>《世界文化》编辑部</t>
  </si>
  <si>
    <t>中国  天津</t>
  </si>
  <si>
    <t>7039827</t>
  </si>
  <si>
    <t>宇宙风乙刊</t>
  </si>
  <si>
    <t>西风社</t>
  </si>
  <si>
    <t>7044548</t>
  </si>
  <si>
    <t>中山周刊</t>
  </si>
  <si>
    <t>中山学社</t>
  </si>
  <si>
    <t>7013652</t>
  </si>
  <si>
    <t>公理报</t>
  </si>
  <si>
    <t>河北省政府公报</t>
  </si>
  <si>
    <t>河北省政府秘书处第四科公报股</t>
  </si>
  <si>
    <t>7037712</t>
  </si>
  <si>
    <t>行政与训练月刊</t>
  </si>
  <si>
    <t>大同印刷社</t>
  </si>
  <si>
    <t>广西省地方行政干部训练委员会</t>
  </si>
  <si>
    <t>7014022</t>
  </si>
  <si>
    <t>广大计政</t>
  </si>
  <si>
    <t>广州大学计政训练班出版部</t>
  </si>
  <si>
    <t>7045103</t>
  </si>
  <si>
    <t>中央亚细亚</t>
  </si>
  <si>
    <t>中央亚细亚协会编辑部</t>
  </si>
  <si>
    <t>7014700</t>
  </si>
  <si>
    <t>贵州民意</t>
  </si>
  <si>
    <t>贵州民意月刊社</t>
  </si>
  <si>
    <t>7041156</t>
  </si>
  <si>
    <t>政治新闻</t>
  </si>
  <si>
    <t>《政治新闻》周刊社</t>
  </si>
  <si>
    <t>7041057</t>
  </si>
  <si>
    <t>政风</t>
  </si>
  <si>
    <t>福建省新闻处</t>
  </si>
  <si>
    <t>7009068</t>
  </si>
  <si>
    <t>大学院公报</t>
  </si>
  <si>
    <t>大学院公报编辑处</t>
  </si>
  <si>
    <t>7030990</t>
  </si>
  <si>
    <t>时事知识月刊</t>
  </si>
  <si>
    <t>时事知识月刊社</t>
  </si>
  <si>
    <t>7024767</t>
  </si>
  <si>
    <t>论衡</t>
  </si>
  <si>
    <t>7018066</t>
  </si>
  <si>
    <t>湖南省政府公报</t>
  </si>
  <si>
    <t>湖南省政府秘书处公报室</t>
  </si>
  <si>
    <t>7022217</t>
  </si>
  <si>
    <t>九江市政公报</t>
  </si>
  <si>
    <t>九江市(江西省)</t>
  </si>
  <si>
    <t>闽政月刊</t>
  </si>
  <si>
    <t>7015158</t>
  </si>
  <si>
    <t>国家中心问题</t>
  </si>
  <si>
    <t>7012778</t>
  </si>
  <si>
    <t>复政</t>
  </si>
  <si>
    <t>国立复旦大学复政编辑委员会</t>
  </si>
  <si>
    <t>7034822</t>
  </si>
  <si>
    <t>文哲月刊</t>
  </si>
  <si>
    <t>《文哲月刊》社</t>
  </si>
  <si>
    <t>7025241</t>
  </si>
  <si>
    <t>民间周刊</t>
  </si>
  <si>
    <t>民间周刊社</t>
  </si>
  <si>
    <t>7014291</t>
  </si>
  <si>
    <t>广闻录</t>
  </si>
  <si>
    <t>7023687</t>
  </si>
  <si>
    <t>礼拜六彚订第五集</t>
  </si>
  <si>
    <t>7037265</t>
  </si>
  <si>
    <t>新时代半月刊</t>
  </si>
  <si>
    <t>新时代出版社</t>
  </si>
  <si>
    <t>7020122</t>
  </si>
  <si>
    <t>简报周刊</t>
  </si>
  <si>
    <t>7007425</t>
  </si>
  <si>
    <t>北平中法大学理学院特刊</t>
  </si>
  <si>
    <t>北平中法大学</t>
  </si>
  <si>
    <t>7034638</t>
  </si>
  <si>
    <t>文撷</t>
  </si>
  <si>
    <t>文撷出版社</t>
  </si>
  <si>
    <t>7024553</t>
  </si>
  <si>
    <t>留京潮州学会年刊</t>
  </si>
  <si>
    <t>7015376</t>
  </si>
  <si>
    <t>国民前导</t>
  </si>
  <si>
    <t>7010952</t>
  </si>
  <si>
    <t>动员</t>
  </si>
  <si>
    <t>温州(浙江)</t>
  </si>
  <si>
    <t>7023357</t>
  </si>
  <si>
    <t>狂风</t>
  </si>
  <si>
    <t>海啸文艺研究社</t>
  </si>
  <si>
    <t>7045755</t>
  </si>
  <si>
    <t>自救</t>
  </si>
  <si>
    <t>东北民众自救会</t>
  </si>
  <si>
    <t>7035189</t>
  </si>
  <si>
    <t>戊午杂志</t>
  </si>
  <si>
    <t>戊午杂志社</t>
  </si>
  <si>
    <t>7023070</t>
  </si>
  <si>
    <t>科学时代</t>
  </si>
  <si>
    <t>《科学时代》杂志社</t>
  </si>
  <si>
    <t>7007647</t>
  </si>
  <si>
    <t>布尔塞维克</t>
  </si>
  <si>
    <t>7025255</t>
  </si>
  <si>
    <t>民鸣杂志</t>
  </si>
  <si>
    <t>学术研究会民鸣杂志编辑处</t>
  </si>
  <si>
    <t>7031314</t>
  </si>
  <si>
    <t>世界大势概要</t>
  </si>
  <si>
    <t>内务部编译处</t>
  </si>
  <si>
    <t>7006571</t>
  </si>
  <si>
    <t>白日</t>
  </si>
  <si>
    <t>7007428</t>
  </si>
  <si>
    <t>北强</t>
  </si>
  <si>
    <t>北平北强学社</t>
  </si>
  <si>
    <t>7008927</t>
  </si>
  <si>
    <t>大连青年</t>
  </si>
  <si>
    <t>7012101</t>
  </si>
  <si>
    <t>福音钟</t>
  </si>
  <si>
    <t>7027607</t>
  </si>
  <si>
    <t>青年辅导</t>
  </si>
  <si>
    <t>青年辅导出版社</t>
  </si>
  <si>
    <t>7038665</t>
  </si>
  <si>
    <t>一条心</t>
  </si>
  <si>
    <t>7036870</t>
  </si>
  <si>
    <t>新大众</t>
  </si>
  <si>
    <t>晋冀鲁豫边区</t>
  </si>
  <si>
    <t>7023821</t>
  </si>
  <si>
    <t>力行月刊</t>
  </si>
  <si>
    <t>力行月刊社</t>
  </si>
  <si>
    <t>7017630</t>
  </si>
  <si>
    <t>衡锋</t>
  </si>
  <si>
    <t>衡锋社</t>
  </si>
  <si>
    <t>7045217</t>
  </si>
  <si>
    <t>忠报</t>
  </si>
  <si>
    <t>忠报社</t>
  </si>
  <si>
    <t>7033281</t>
  </si>
  <si>
    <t>天津双周</t>
  </si>
  <si>
    <t>天津特别市中国国民党执行委员会宣传部</t>
  </si>
  <si>
    <t>国民政府西南政务委员会审计处公报</t>
  </si>
  <si>
    <t>全民月刊社</t>
  </si>
  <si>
    <t>7008309</t>
  </si>
  <si>
    <t>诚信月刊</t>
  </si>
  <si>
    <t>7040899</t>
  </si>
  <si>
    <t>真理与生命</t>
  </si>
  <si>
    <t>7036353</t>
  </si>
  <si>
    <t>湘报（上下）</t>
  </si>
  <si>
    <t>7015285</t>
  </si>
  <si>
    <t>国立中山大学校友通讯</t>
  </si>
  <si>
    <t>坪石（广东）</t>
  </si>
  <si>
    <t>7007447</t>
  </si>
  <si>
    <t>奔流</t>
  </si>
  <si>
    <t>河南省文联</t>
  </si>
  <si>
    <t>7013246</t>
  </si>
  <si>
    <t>戈壁</t>
  </si>
  <si>
    <t>戈壁编辑部</t>
  </si>
  <si>
    <t>7037181</t>
  </si>
  <si>
    <t>新民月刊</t>
  </si>
  <si>
    <t>新民读书会编辑部</t>
  </si>
  <si>
    <t>7033544</t>
  </si>
  <si>
    <t>通俗周报</t>
  </si>
  <si>
    <t>7037226</t>
  </si>
  <si>
    <t>新群</t>
  </si>
  <si>
    <t>新群杂志社</t>
  </si>
  <si>
    <t>7018525</t>
  </si>
  <si>
    <t>华中通讯</t>
  </si>
  <si>
    <t>武昌华中大学同学总会华中通讯编辑委员会</t>
  </si>
  <si>
    <t>私立武昌华中大学同学总会华中通讯编辑委员会</t>
  </si>
  <si>
    <t>7038662</t>
  </si>
  <si>
    <t>一三杂志</t>
  </si>
  <si>
    <t>一三杂志社</t>
  </si>
  <si>
    <t>7007585</t>
  </si>
  <si>
    <t>丙辰</t>
  </si>
  <si>
    <t>丙辰杂志社</t>
  </si>
  <si>
    <t>7034641</t>
  </si>
  <si>
    <t>文选</t>
  </si>
  <si>
    <t>7026944</t>
  </si>
  <si>
    <t>平明杂志</t>
  </si>
  <si>
    <t>《平明杂志》社</t>
  </si>
  <si>
    <t>7037441</t>
  </si>
  <si>
    <t>新新月报</t>
  </si>
  <si>
    <t>新新月报社</t>
  </si>
  <si>
    <t>7008715</t>
  </si>
  <si>
    <t>创造</t>
  </si>
  <si>
    <t>《创造》杂志社</t>
  </si>
  <si>
    <t>7021766</t>
  </si>
  <si>
    <t>进中校刊</t>
  </si>
  <si>
    <t>7024833</t>
  </si>
  <si>
    <t>蚂蚁月刊</t>
  </si>
  <si>
    <t>蚁社文化部</t>
  </si>
  <si>
    <t>7013096</t>
  </si>
  <si>
    <t>高级中华英文周报</t>
  </si>
  <si>
    <t>7027655</t>
  </si>
  <si>
    <t>青年通讯</t>
  </si>
  <si>
    <t>三民主义青年团中央团部</t>
  </si>
  <si>
    <t>7016553</t>
  </si>
  <si>
    <t>海校校刊</t>
  </si>
  <si>
    <t>海军军官学校校刊编辑委员会</t>
  </si>
  <si>
    <t>7007265</t>
  </si>
  <si>
    <t>北京师大周刊</t>
  </si>
  <si>
    <t>7038362</t>
  </si>
  <si>
    <t>粤汉区铁路管理局秘书室</t>
  </si>
  <si>
    <t>7028259</t>
  </si>
  <si>
    <t>人工</t>
  </si>
  <si>
    <t>台湾人工月刊社</t>
  </si>
  <si>
    <t>台北（台湾）</t>
  </si>
  <si>
    <t>7021768</t>
  </si>
  <si>
    <t>晋察冀日报</t>
  </si>
  <si>
    <t>晋察冀日报社</t>
  </si>
  <si>
    <t>7021799</t>
  </si>
  <si>
    <t>京潮</t>
  </si>
  <si>
    <t>7016242</t>
  </si>
  <si>
    <t>国闻周刊</t>
  </si>
  <si>
    <t>国闻周报社</t>
  </si>
  <si>
    <t>7040076</t>
  </si>
  <si>
    <t>生活图书公司</t>
  </si>
  <si>
    <t>7014877</t>
  </si>
  <si>
    <t>国际半月刊</t>
  </si>
  <si>
    <t>国际编译出版社</t>
  </si>
  <si>
    <t>7040731</t>
  </si>
  <si>
    <t>浙江民政年刊</t>
  </si>
  <si>
    <t>浙江省民政厅</t>
  </si>
  <si>
    <t>7014730</t>
  </si>
  <si>
    <t>贵州省政府公报</t>
  </si>
  <si>
    <t>贵州省政府秘书处</t>
  </si>
  <si>
    <t>7026750</t>
  </si>
  <si>
    <t>怒涛半月刊</t>
  </si>
  <si>
    <t>怒涛社</t>
  </si>
  <si>
    <t>7045450</t>
  </si>
  <si>
    <t>主张公道</t>
  </si>
  <si>
    <t>7025249</t>
  </si>
  <si>
    <t>民力</t>
  </si>
  <si>
    <t>山東省第二民眾教育輔導區編輯委員會</t>
  </si>
  <si>
    <t>益都縣(山東)</t>
  </si>
  <si>
    <t>7037218</t>
  </si>
  <si>
    <t>新评论</t>
  </si>
  <si>
    <t>新评论社</t>
  </si>
  <si>
    <t>7038327</t>
  </si>
  <si>
    <t>盐政杂志</t>
  </si>
  <si>
    <t>7008979</t>
  </si>
  <si>
    <t>大声</t>
  </si>
  <si>
    <t>大声周刊社</t>
  </si>
  <si>
    <t>7013685</t>
  </si>
  <si>
    <t>公议</t>
  </si>
  <si>
    <t>公议杂志社编辑部</t>
  </si>
  <si>
    <t>7027634</t>
  </si>
  <si>
    <t>青年前线</t>
  </si>
  <si>
    <t>青年前线社</t>
  </si>
  <si>
    <t>7040922</t>
  </si>
  <si>
    <t>振导</t>
  </si>
  <si>
    <t>振导月刊社</t>
  </si>
  <si>
    <t>7037501</t>
  </si>
  <si>
    <t>新虞西</t>
  </si>
  <si>
    <t>7036951</t>
  </si>
  <si>
    <t>新华日报索引</t>
  </si>
  <si>
    <t>7030658</t>
  </si>
  <si>
    <t>十日杂志</t>
  </si>
  <si>
    <t>十日杂志社</t>
  </si>
  <si>
    <t>7023692</t>
  </si>
  <si>
    <t>礼乐半月刊</t>
  </si>
  <si>
    <t>國立禮樂館禮樂半月刊編輯部</t>
  </si>
  <si>
    <t>7010868</t>
  </si>
  <si>
    <t>东青通迅</t>
  </si>
  <si>
    <t>7008559</t>
  </si>
  <si>
    <t>出路</t>
  </si>
  <si>
    <t>西安出路社</t>
  </si>
  <si>
    <t>7037173</t>
  </si>
  <si>
    <t>新苗</t>
  </si>
  <si>
    <t>(国立)北平大学女子文理学院出版委员会</t>
  </si>
  <si>
    <t>新苗编辑委员会</t>
  </si>
  <si>
    <t>7042622</t>
  </si>
  <si>
    <t>中国论坛</t>
  </si>
  <si>
    <t>中国社会经济研究社</t>
  </si>
  <si>
    <t>7020853</t>
  </si>
  <si>
    <t>交大月刊</t>
  </si>
  <si>
    <t>上海交通大学学生会出版部《交大月刊社》编辑部</t>
  </si>
  <si>
    <t>交通大学上海学生会学术委员会出版部交大月刊社编辑部</t>
  </si>
  <si>
    <t>7014677</t>
  </si>
  <si>
    <t>贵州合作通讯</t>
  </si>
  <si>
    <t>贵州省合作事业管理处</t>
  </si>
  <si>
    <t>贵州省</t>
  </si>
  <si>
    <t>7008843</t>
  </si>
  <si>
    <t>大戈壁</t>
  </si>
  <si>
    <t>大戈壁杂志社</t>
  </si>
  <si>
    <t>7040900</t>
  </si>
  <si>
    <t>真理与自由</t>
  </si>
  <si>
    <t>7015232</t>
  </si>
  <si>
    <t>国立上海商学院院务月刊</t>
  </si>
  <si>
    <t>7029411</t>
  </si>
  <si>
    <t>商专月刊</t>
  </si>
  <si>
    <t>上海法学院商业专修科</t>
  </si>
  <si>
    <t>7020667</t>
  </si>
  <si>
    <t>江苏月报</t>
  </si>
  <si>
    <t>《江苏月报》社</t>
  </si>
  <si>
    <t>7026743</t>
  </si>
  <si>
    <t>努力</t>
  </si>
  <si>
    <t>努力文艺杂志社</t>
  </si>
  <si>
    <t>7011008</t>
  </si>
  <si>
    <t>读书杂志</t>
  </si>
  <si>
    <t>神州国光社</t>
  </si>
  <si>
    <t>7009188</t>
  </si>
  <si>
    <t>大众知识</t>
  </si>
  <si>
    <t>通俗读物编刊社</t>
  </si>
  <si>
    <t>7044258</t>
  </si>
  <si>
    <t>中华实业界</t>
  </si>
  <si>
    <t>中华实业界社</t>
  </si>
  <si>
    <t>7029874</t>
  </si>
  <si>
    <t>少年</t>
  </si>
  <si>
    <t>7011044</t>
  </si>
  <si>
    <t>独立论坛</t>
  </si>
  <si>
    <t>7022605</t>
  </si>
  <si>
    <t>抗建月刊</t>
  </si>
  <si>
    <t>第一区干部训练团第二处</t>
  </si>
  <si>
    <t>洛阳市(河南省)</t>
  </si>
  <si>
    <t>7033148</t>
  </si>
  <si>
    <t>天地间</t>
  </si>
  <si>
    <t>天地间月刊社</t>
  </si>
  <si>
    <t>《国民杂志》发行处</t>
  </si>
  <si>
    <t>7006235</t>
  </si>
  <si>
    <t>爱国报</t>
  </si>
  <si>
    <t>7041175</t>
  </si>
  <si>
    <t>政治周报</t>
  </si>
  <si>
    <t>政治周报社</t>
  </si>
  <si>
    <t>7033821</t>
  </si>
  <si>
    <t>土地改革</t>
  </si>
  <si>
    <t>土地改革编辑委员会</t>
  </si>
  <si>
    <t>7028129</t>
  </si>
  <si>
    <t>铨政月刊</t>
  </si>
  <si>
    <t>铨政月刊编印委员会</t>
  </si>
  <si>
    <t>7009638</t>
  </si>
  <si>
    <t>道路参政资料索引</t>
  </si>
  <si>
    <t>全国经济委员会公路处图书馆</t>
  </si>
  <si>
    <t>7007416</t>
  </si>
  <si>
    <t>北平市政府统计</t>
  </si>
  <si>
    <t>7019892</t>
  </si>
  <si>
    <t>暨南周刊</t>
  </si>
  <si>
    <t>7009716</t>
  </si>
  <si>
    <t>敌情月刊</t>
  </si>
  <si>
    <t>敌情月刊社</t>
  </si>
  <si>
    <t>7025287</t>
  </si>
  <si>
    <t>民意周刊</t>
  </si>
  <si>
    <t>民意周刊社</t>
  </si>
  <si>
    <t>7006236</t>
  </si>
  <si>
    <t>爱国青年</t>
  </si>
  <si>
    <t>宁波爱国青年社</t>
  </si>
  <si>
    <t>宁波</t>
  </si>
  <si>
    <t>7025342</t>
  </si>
  <si>
    <t>民主周刊</t>
  </si>
  <si>
    <t>7028072</t>
  </si>
  <si>
    <t>全民抗战</t>
  </si>
  <si>
    <t>政论社</t>
  </si>
  <si>
    <t>7032941</t>
  </si>
  <si>
    <t>坦途</t>
  </si>
  <si>
    <t>该刊发行所</t>
  </si>
  <si>
    <t>7041104</t>
  </si>
  <si>
    <t>政学罪言</t>
  </si>
  <si>
    <t>7041176</t>
  </si>
  <si>
    <t>政治週报</t>
  </si>
  <si>
    <t>广州政治週报社</t>
  </si>
  <si>
    <t>7039131</t>
  </si>
  <si>
    <t>驿政季刊</t>
  </si>
  <si>
    <t>7025257</t>
  </si>
  <si>
    <t>民权素</t>
  </si>
  <si>
    <t>民权出版部</t>
  </si>
  <si>
    <t>7027720</t>
  </si>
  <si>
    <t>青年中国</t>
  </si>
  <si>
    <t>青年中国社</t>
  </si>
  <si>
    <t>7011460</t>
  </si>
  <si>
    <t>反帝国主义运动大连盟会刊</t>
  </si>
  <si>
    <t>7022548</t>
  </si>
  <si>
    <t>凯旋</t>
  </si>
  <si>
    <t>凯旋出版社(发行)</t>
  </si>
  <si>
    <t>7019904</t>
  </si>
  <si>
    <t>夹攻周刊</t>
  </si>
  <si>
    <t>夹攻周刊社</t>
  </si>
  <si>
    <t>7011300</t>
  </si>
  <si>
    <t>法律生活</t>
  </si>
  <si>
    <t>国立武汉大学协进法学社</t>
  </si>
  <si>
    <t>7036936</t>
  </si>
  <si>
    <t>新国民</t>
  </si>
  <si>
    <t>新国民杂志社</t>
  </si>
  <si>
    <t>7017163</t>
  </si>
  <si>
    <t>青年公论社</t>
  </si>
  <si>
    <t>7045820</t>
  </si>
  <si>
    <t>自由导报周刊</t>
  </si>
  <si>
    <t>自由导报社</t>
  </si>
  <si>
    <t>7026770</t>
  </si>
  <si>
    <t>女青年</t>
  </si>
  <si>
    <t>女青年半月刊社</t>
  </si>
  <si>
    <t>7035571</t>
  </si>
  <si>
    <t>西康青年</t>
  </si>
  <si>
    <t>7035922</t>
  </si>
  <si>
    <t>现代儿童</t>
  </si>
  <si>
    <t>福建永安改进出版社</t>
  </si>
  <si>
    <t>7021440</t>
  </si>
  <si>
    <t>今日儿童</t>
  </si>
  <si>
    <t>7013586</t>
  </si>
  <si>
    <t>工作与生活</t>
  </si>
  <si>
    <t>广东省军管区政治部</t>
  </si>
  <si>
    <t>7026777</t>
  </si>
  <si>
    <t>女声</t>
  </si>
  <si>
    <t>女声社</t>
  </si>
  <si>
    <t>7021443</t>
  </si>
  <si>
    <t>今日妇女</t>
  </si>
  <si>
    <t>今日妇女月刊社</t>
  </si>
  <si>
    <t>7028427</t>
  </si>
  <si>
    <t>人生与服务</t>
  </si>
  <si>
    <t>7030112</t>
  </si>
  <si>
    <t>社会新报  下半月刊</t>
  </si>
  <si>
    <t>7037548</t>
  </si>
  <si>
    <t>新中国妇女</t>
  </si>
  <si>
    <t>新中国妇女社</t>
  </si>
  <si>
    <t>7020771</t>
  </si>
  <si>
    <t>江西青年</t>
  </si>
  <si>
    <t>《江西青年》社</t>
  </si>
  <si>
    <t>7027635</t>
  </si>
  <si>
    <t>青年人</t>
  </si>
  <si>
    <t>青年人杂志社</t>
  </si>
  <si>
    <t>7041297</t>
  </si>
  <si>
    <t>职业介绍</t>
  </si>
  <si>
    <t>7007508</t>
  </si>
  <si>
    <t>编译月报</t>
  </si>
  <si>
    <t>安徽省文化工作委员会</t>
  </si>
  <si>
    <t>7041063</t>
  </si>
  <si>
    <t>政府公报</t>
  </si>
  <si>
    <t>《政府公报》编辑部</t>
  </si>
  <si>
    <t>7044830</t>
  </si>
  <si>
    <t>中行月刊</t>
  </si>
  <si>
    <t>中国银行总管理处经济研究室</t>
  </si>
  <si>
    <t>7015303</t>
  </si>
  <si>
    <t>国立中央大学校刊</t>
  </si>
  <si>
    <t>国立中央大学校刊编辑处</t>
  </si>
  <si>
    <t>7009084</t>
  </si>
  <si>
    <t>大中国</t>
  </si>
  <si>
    <t>7028909</t>
  </si>
  <si>
    <t>山东省政府行政报告</t>
  </si>
  <si>
    <t>山东省政府秘书处</t>
  </si>
  <si>
    <t>7026274</t>
  </si>
  <si>
    <t>念二运动</t>
  </si>
  <si>
    <t>教育编译馆</t>
  </si>
  <si>
    <t>念二运动促进会</t>
  </si>
  <si>
    <t>7011386</t>
  </si>
  <si>
    <t>法制半月刊</t>
  </si>
  <si>
    <t>国防部政工局</t>
  </si>
  <si>
    <t>7022610</t>
  </si>
  <si>
    <t>抗日救国</t>
  </si>
  <si>
    <t>東北旅京同鄉救國會</t>
  </si>
  <si>
    <t>7012813</t>
  </si>
  <si>
    <t>改造</t>
  </si>
  <si>
    <t>北京新学会</t>
  </si>
  <si>
    <t>7025986</t>
  </si>
  <si>
    <t>南京国民政府外交部公报  第十二辑</t>
  </si>
  <si>
    <t>7027639</t>
  </si>
  <si>
    <t>青年生活</t>
  </si>
  <si>
    <t>青年生活社</t>
  </si>
  <si>
    <t>7028349</t>
  </si>
  <si>
    <t>人民评论</t>
  </si>
  <si>
    <t>人民评论社</t>
  </si>
  <si>
    <t>7040974</t>
  </si>
  <si>
    <t>正风</t>
  </si>
  <si>
    <t>正风商业经济评论社</t>
  </si>
  <si>
    <t>7021752</t>
  </si>
  <si>
    <t>进步</t>
  </si>
  <si>
    <t>《进步》杂志社</t>
  </si>
  <si>
    <t>7011378</t>
  </si>
  <si>
    <t>法政半月刊</t>
  </si>
  <si>
    <t>《法政半月刊》社</t>
  </si>
  <si>
    <t>7037713</t>
  </si>
  <si>
    <t>行政院公报</t>
  </si>
  <si>
    <t>行政院秘书处</t>
  </si>
  <si>
    <t>7045831</t>
  </si>
  <si>
    <t>自由言论</t>
  </si>
  <si>
    <t>上海自由言论半月刊社</t>
  </si>
  <si>
    <t>7021388</t>
  </si>
  <si>
    <t>解放与改造</t>
  </si>
  <si>
    <t>7031504</t>
  </si>
  <si>
    <t>世界日报副刊</t>
  </si>
  <si>
    <t>世界日報社</t>
  </si>
  <si>
    <t>7008990</t>
  </si>
  <si>
    <t>大同报</t>
  </si>
  <si>
    <t>大同报编辑所</t>
  </si>
  <si>
    <t>7014052</t>
  </si>
  <si>
    <t>广东度政</t>
  </si>
  <si>
    <t>中国度量衡学会广东分会</t>
  </si>
  <si>
    <t>7013262</t>
  </si>
  <si>
    <t>革命斗争</t>
  </si>
  <si>
    <t>革命斗争半月刊社</t>
  </si>
  <si>
    <t>7030936</t>
  </si>
  <si>
    <t>时论通讯</t>
  </si>
  <si>
    <t>7037676</t>
  </si>
  <si>
    <t>星洲日报半月刊</t>
  </si>
  <si>
    <t>星洲日报社编辑部</t>
  </si>
  <si>
    <t>7044822</t>
  </si>
  <si>
    <t>中心评论</t>
  </si>
  <si>
    <t>中心评论社</t>
  </si>
  <si>
    <t>7013275</t>
  </si>
  <si>
    <t>革命青年</t>
  </si>
  <si>
    <t>革命青年社</t>
  </si>
  <si>
    <t>7015389</t>
  </si>
  <si>
    <t>耒阳(湖南)</t>
  </si>
  <si>
    <t>7012215</t>
  </si>
  <si>
    <t>妇女知识</t>
  </si>
  <si>
    <t>妇女知识社</t>
  </si>
  <si>
    <t>7027632</t>
  </si>
  <si>
    <t>青年评论</t>
  </si>
  <si>
    <t>青年评论社</t>
  </si>
  <si>
    <t>7041299</t>
  </si>
  <si>
    <t>职业青年</t>
  </si>
  <si>
    <t>7021467</t>
  </si>
  <si>
    <t>今日青年</t>
  </si>
  <si>
    <t>《今日青年》编辑部</t>
  </si>
  <si>
    <t>7036077</t>
  </si>
  <si>
    <t>现代青年</t>
  </si>
  <si>
    <t>现代青年杂志社</t>
  </si>
  <si>
    <t>7041936</t>
  </si>
  <si>
    <t>中国工人</t>
  </si>
  <si>
    <t>《中国工人》杂志社编辑</t>
  </si>
  <si>
    <t>7037213</t>
  </si>
  <si>
    <t>新女性</t>
  </si>
  <si>
    <t>《新女性》杂志社[发行]</t>
  </si>
  <si>
    <t>7027707</t>
  </si>
  <si>
    <t>青年月刊</t>
  </si>
  <si>
    <t>新世纪青少年报刊总社</t>
  </si>
  <si>
    <t>7012219</t>
  </si>
  <si>
    <t>妇声</t>
  </si>
  <si>
    <t>妇声出版社</t>
  </si>
  <si>
    <t>7027620</t>
  </si>
  <si>
    <t>青年进步</t>
  </si>
  <si>
    <t>中华基督教青年会全国协会上海分会</t>
  </si>
  <si>
    <t>7030374</t>
  </si>
  <si>
    <t>生活教育</t>
  </si>
  <si>
    <t>《生活教育》杂志社</t>
  </si>
  <si>
    <t>7042800</t>
  </si>
  <si>
    <t>中国女青年</t>
  </si>
  <si>
    <t>中国女青年社出版处</t>
  </si>
  <si>
    <t>7030143</t>
  </si>
  <si>
    <t>社会旬刊</t>
  </si>
  <si>
    <t>社会旬报社</t>
  </si>
  <si>
    <t>7027651</t>
  </si>
  <si>
    <t>青年世界</t>
  </si>
  <si>
    <t>青年世界杂志社</t>
  </si>
  <si>
    <t>7020149</t>
  </si>
  <si>
    <t>建国青年</t>
  </si>
  <si>
    <t>建国青年杂志社</t>
  </si>
  <si>
    <t>7012201</t>
  </si>
  <si>
    <t>妇女与儿童</t>
  </si>
  <si>
    <t>妇女与儿童社</t>
  </si>
  <si>
    <t>7026809</t>
  </si>
  <si>
    <t>女子世界</t>
  </si>
  <si>
    <t>女子世界杂志社</t>
  </si>
  <si>
    <t>7012196</t>
  </si>
  <si>
    <t>妇女旬刊</t>
  </si>
  <si>
    <t>中華婦女學社 [發行]</t>
  </si>
  <si>
    <t>7008031</t>
  </si>
  <si>
    <t>长郡青年</t>
  </si>
  <si>
    <t>长郡青年期刊社</t>
  </si>
  <si>
    <t>7029976</t>
  </si>
  <si>
    <t>邵中学生</t>
  </si>
  <si>
    <t>7028132</t>
  </si>
  <si>
    <t>群策月刊</t>
  </si>
  <si>
    <t>7040108</t>
  </si>
  <si>
    <t>粤汉半月刊</t>
  </si>
  <si>
    <t>社会</t>
  </si>
  <si>
    <t>《社会》杂志社</t>
  </si>
  <si>
    <t>7030038</t>
  </si>
  <si>
    <t>社会公论月刊</t>
  </si>
  <si>
    <t>7035187</t>
  </si>
  <si>
    <t>务服社会季刊</t>
  </si>
  <si>
    <t>社会服务服刊编辑委员会</t>
  </si>
  <si>
    <t>7030120</t>
  </si>
  <si>
    <t>社会学报</t>
  </si>
  <si>
    <t>珠海大学社会学会</t>
  </si>
  <si>
    <t>7008311</t>
  </si>
  <si>
    <t>城固青年</t>
  </si>
  <si>
    <t>7030020</t>
  </si>
  <si>
    <t>社会部公报</t>
  </si>
  <si>
    <t>社会部编译委员会</t>
  </si>
  <si>
    <t>7030065</t>
  </si>
  <si>
    <t>社会科学季刊</t>
  </si>
  <si>
    <t>国立武汉大学社会科学季刊编辑部会</t>
  </si>
  <si>
    <t>7043007</t>
  </si>
  <si>
    <t>中国社会学讯</t>
  </si>
  <si>
    <t>南京中国社会学社</t>
  </si>
  <si>
    <t>7030129</t>
  </si>
  <si>
    <t>社会学讯</t>
  </si>
  <si>
    <t>中国社会学社广东分社出版组</t>
  </si>
  <si>
    <t>7030146</t>
  </si>
  <si>
    <t>社会与教育</t>
  </si>
  <si>
    <t>社会与教育社</t>
  </si>
  <si>
    <t>7030142</t>
  </si>
  <si>
    <t>社会学杂志</t>
  </si>
  <si>
    <t>《中國社會學雜誌》社</t>
  </si>
  <si>
    <t>7030147</t>
  </si>
  <si>
    <t>社会月报</t>
  </si>
  <si>
    <t>上海社会出版社</t>
  </si>
  <si>
    <t>7030026</t>
  </si>
  <si>
    <t>社会福利统计</t>
  </si>
  <si>
    <t>社会部统计</t>
  </si>
  <si>
    <t>《盐政杂志》社</t>
  </si>
  <si>
    <t>7027336</t>
  </si>
  <si>
    <t>前线</t>
  </si>
  <si>
    <t>中共北京市委《前线》编辑委员会</t>
  </si>
  <si>
    <t>7013671</t>
  </si>
  <si>
    <t>公论丛书</t>
  </si>
  <si>
    <t>公论社</t>
  </si>
  <si>
    <t>7025174</t>
  </si>
  <si>
    <t>民潮丛刊</t>
  </si>
  <si>
    <t>民潮出版社</t>
  </si>
  <si>
    <t>7028699</t>
  </si>
  <si>
    <t>扫荡通讯</t>
  </si>
  <si>
    <t>桂林扫荡报社</t>
  </si>
  <si>
    <t>7009574</t>
  </si>
  <si>
    <t>荡寇志</t>
  </si>
  <si>
    <t>时代文艺出版社</t>
  </si>
  <si>
    <t>7036306</t>
  </si>
  <si>
    <t>乡村运动周刊</t>
  </si>
  <si>
    <t>乡村运动周刊社</t>
  </si>
  <si>
    <t>7011381</t>
  </si>
  <si>
    <t>法政学报</t>
  </si>
  <si>
    <t>《法政学报》社</t>
  </si>
  <si>
    <t>7009319</t>
  </si>
  <si>
    <t>当代评论</t>
  </si>
  <si>
    <t>当代评论社</t>
  </si>
  <si>
    <t>7037535</t>
  </si>
  <si>
    <t>新知半月刊</t>
  </si>
  <si>
    <t>7013684</t>
  </si>
  <si>
    <t>公言</t>
  </si>
  <si>
    <t>公言半月刊社</t>
  </si>
  <si>
    <t>7040407</t>
  </si>
  <si>
    <t>造产救国社年报</t>
  </si>
  <si>
    <t>太原造产救国社</t>
  </si>
  <si>
    <t>7030993</t>
  </si>
  <si>
    <t>时务报</t>
  </si>
  <si>
    <t>上海时务报馆</t>
  </si>
  <si>
    <t>7040067</t>
  </si>
  <si>
    <t>院务汇报</t>
  </si>
  <si>
    <t>7021431</t>
  </si>
  <si>
    <t>今论衡</t>
  </si>
  <si>
    <t>科学教育社</t>
  </si>
  <si>
    <t>7044535</t>
  </si>
  <si>
    <t>中山县政季报</t>
  </si>
  <si>
    <t>中山县政府第二科</t>
  </si>
  <si>
    <t>7034139</t>
  </si>
  <si>
    <t>万岁</t>
  </si>
  <si>
    <t>人民音乐出版社</t>
  </si>
  <si>
    <t>万岁书局</t>
  </si>
  <si>
    <t>7008249</t>
  </si>
  <si>
    <t>成都市政府公报</t>
  </si>
  <si>
    <t>成都市政府秘书处</t>
  </si>
  <si>
    <t>7036820</t>
  </si>
  <si>
    <t>心远周刊</t>
  </si>
  <si>
    <t>江西心远中学心远周刊社</t>
  </si>
  <si>
    <t>7007419</t>
  </si>
  <si>
    <t>北平税务监督公署税务月刊</t>
  </si>
  <si>
    <t>北平税务公署</t>
  </si>
  <si>
    <t>7013322</t>
  </si>
  <si>
    <t>更生评论</t>
  </si>
  <si>
    <t>7014192</t>
  </si>
  <si>
    <t>广东省政府公报</t>
  </si>
  <si>
    <t>广东省政府秘书处</t>
  </si>
  <si>
    <t>7040502</t>
  </si>
  <si>
    <t>战时政治</t>
  </si>
  <si>
    <t>《战时政治》编辑委员会；《战时政治》编辑部</t>
  </si>
  <si>
    <t>7029043</t>
  </si>
  <si>
    <t>山西公报</t>
  </si>
  <si>
    <t>山西公报馆编辑部</t>
  </si>
  <si>
    <t>7036232</t>
  </si>
  <si>
    <t>现代政治</t>
  </si>
  <si>
    <t>现代政治社</t>
  </si>
  <si>
    <t>7028698</t>
  </si>
  <si>
    <t>扫荡</t>
  </si>
  <si>
    <t>军事委员会政治训练处</t>
  </si>
  <si>
    <t>7037654</t>
  </si>
  <si>
    <t>兴中月刊</t>
  </si>
  <si>
    <t>7015122</t>
  </si>
  <si>
    <t>国际知识</t>
  </si>
  <si>
    <t>7015385</t>
  </si>
  <si>
    <t>国民杂志</t>
  </si>
  <si>
    <t>金陵神学志</t>
  </si>
  <si>
    <t>南京金陵神学院金陵神学志社</t>
  </si>
  <si>
    <t>7027697</t>
  </si>
  <si>
    <t>青年与社会</t>
  </si>
  <si>
    <t>青年与社会杂志社</t>
  </si>
  <si>
    <t>7045313</t>
  </si>
  <si>
    <t>重庆青年</t>
  </si>
  <si>
    <t>重庆青年社</t>
  </si>
  <si>
    <t>7026769</t>
  </si>
  <si>
    <t>女青</t>
  </si>
  <si>
    <t>中华基督教女青年会全国协会</t>
  </si>
  <si>
    <t>7041938</t>
  </si>
  <si>
    <t>中国工人丛刊</t>
  </si>
  <si>
    <t>7027625</t>
  </si>
  <si>
    <t>青年科学</t>
  </si>
  <si>
    <t>青年科学杂志社</t>
  </si>
  <si>
    <t>7011199</t>
  </si>
  <si>
    <t>儿童与社会</t>
  </si>
  <si>
    <t>上海儿童福利促进会</t>
  </si>
  <si>
    <t>7027711</t>
  </si>
  <si>
    <t>青年战士</t>
  </si>
  <si>
    <t>青年战士月刊社</t>
  </si>
  <si>
    <t>7020306</t>
  </si>
  <si>
    <t>健康·生活</t>
  </si>
  <si>
    <t>7023338</t>
  </si>
  <si>
    <t>快乐家庭</t>
  </si>
  <si>
    <t>快乐家庭出版社</t>
  </si>
  <si>
    <t>7035096</t>
  </si>
  <si>
    <t>武威青年</t>
  </si>
  <si>
    <t>甘肃武威青年社</t>
  </si>
  <si>
    <t>7027619</t>
  </si>
  <si>
    <t>青年界</t>
  </si>
  <si>
    <t>7041313</t>
  </si>
  <si>
    <t>职业与修养</t>
  </si>
  <si>
    <t>职业与修养社</t>
  </si>
  <si>
    <t>7030348</t>
  </si>
  <si>
    <t>升学与就业</t>
  </si>
  <si>
    <t>升学与就业季刊社</t>
  </si>
  <si>
    <t>7012181</t>
  </si>
  <si>
    <t>妇女前哨</t>
  </si>
  <si>
    <t>7023068</t>
  </si>
  <si>
    <t>科学生活</t>
  </si>
  <si>
    <t>《科学生活》编辑部</t>
  </si>
  <si>
    <t>7010748</t>
  </si>
  <si>
    <t>东方青年</t>
  </si>
  <si>
    <t>东方青年社</t>
  </si>
  <si>
    <t>7012182</t>
  </si>
  <si>
    <t>妇女生活</t>
  </si>
  <si>
    <t>妇女生活社</t>
  </si>
  <si>
    <t>沈兹九主编</t>
  </si>
  <si>
    <t>7028414</t>
  </si>
  <si>
    <t>人生</t>
  </si>
  <si>
    <t>7020011</t>
  </si>
  <si>
    <t>家庭星期</t>
  </si>
  <si>
    <t>家庭财务社</t>
  </si>
  <si>
    <t>7029243</t>
  </si>
  <si>
    <t>陕西青年</t>
  </si>
  <si>
    <t>陕西人民出版社</t>
  </si>
  <si>
    <t>陕西青年社</t>
  </si>
  <si>
    <t>7023806</t>
  </si>
  <si>
    <t>理论与现实</t>
  </si>
  <si>
    <t>生活书店(发行者)</t>
  </si>
  <si>
    <t>7027610</t>
  </si>
  <si>
    <t>青年公论</t>
  </si>
  <si>
    <t>广西省政府统计局</t>
  </si>
  <si>
    <t>7014220</t>
  </si>
  <si>
    <t>广东统计通讯</t>
  </si>
  <si>
    <t>广东省政府统计处</t>
  </si>
  <si>
    <t>7025767</t>
  </si>
  <si>
    <t>内政统计季刊</t>
  </si>
  <si>
    <t>内政统计处</t>
  </si>
  <si>
    <t>7033666</t>
  </si>
  <si>
    <t>统计汇刊</t>
  </si>
  <si>
    <t>7026055</t>
  </si>
  <si>
    <t>南京市统计季报</t>
  </si>
  <si>
    <t>南京市政府统计处编印</t>
  </si>
  <si>
    <t>7014452</t>
  </si>
  <si>
    <t>广西统计季报</t>
  </si>
  <si>
    <t>广西省政府总务处统计室</t>
  </si>
  <si>
    <t>7033662</t>
  </si>
  <si>
    <t>统计副镌</t>
  </si>
  <si>
    <t>福建省政府秘书处统计室</t>
  </si>
  <si>
    <t>7033685</t>
  </si>
  <si>
    <t>统计周刊</t>
  </si>
  <si>
    <t>广州市政府统计股</t>
  </si>
  <si>
    <t>7029690</t>
  </si>
  <si>
    <t>上海市统计月报</t>
  </si>
  <si>
    <t>上海市人民政府秘书处</t>
  </si>
  <si>
    <t>7014218</t>
  </si>
  <si>
    <t>广东统计汇刊</t>
  </si>
  <si>
    <t>广东省政治秘书处统计室</t>
  </si>
  <si>
    <t>7031059</t>
  </si>
  <si>
    <t>实业统计</t>
  </si>
  <si>
    <t>实业部统计长办公处</t>
  </si>
  <si>
    <t>7033670</t>
  </si>
  <si>
    <t>统计界简讯</t>
  </si>
  <si>
    <t>国民政府主计处统计局编印</t>
  </si>
  <si>
    <t>7017397</t>
  </si>
  <si>
    <t>河南统计月报</t>
  </si>
  <si>
    <t>社会部上海职业介绍所</t>
  </si>
  <si>
    <t>7035445</t>
  </si>
  <si>
    <t>西北问题</t>
  </si>
  <si>
    <t>西北问题研究会</t>
  </si>
  <si>
    <t>7012178</t>
  </si>
  <si>
    <t>妇女共鸣</t>
  </si>
  <si>
    <t>妇女共鸣社</t>
  </si>
  <si>
    <t>7027612</t>
  </si>
  <si>
    <t>青年呼声</t>
  </si>
  <si>
    <t>《青年呼声》社</t>
  </si>
  <si>
    <t>7037521</t>
  </si>
  <si>
    <t>新运导报</t>
  </si>
  <si>
    <t>新生活运动促进总会  新运导报出版社</t>
  </si>
  <si>
    <t>7042860</t>
  </si>
  <si>
    <t>中国青年</t>
  </si>
  <si>
    <t>中国青年社</t>
  </si>
  <si>
    <t>7020006</t>
  </si>
  <si>
    <t>家庭年刊</t>
  </si>
  <si>
    <t>7020002</t>
  </si>
  <si>
    <t>家庭良伴</t>
  </si>
  <si>
    <t>7019008</t>
  </si>
  <si>
    <t>回教青年</t>
  </si>
  <si>
    <t>7019958</t>
  </si>
  <si>
    <t>家庭</t>
  </si>
  <si>
    <t>《家庭》编辑部</t>
  </si>
  <si>
    <t>7012180</t>
  </si>
  <si>
    <t>妇女界</t>
  </si>
  <si>
    <t>7030024</t>
  </si>
  <si>
    <t>社会服务周报</t>
  </si>
  <si>
    <t>社会服务周报社</t>
  </si>
  <si>
    <t>7027714</t>
  </si>
  <si>
    <t>青年之声</t>
  </si>
  <si>
    <t>青年之声月刊社</t>
  </si>
  <si>
    <t>7014162</t>
  </si>
  <si>
    <t>广东青年</t>
  </si>
  <si>
    <t>广东青年出版社</t>
  </si>
  <si>
    <t>7011814</t>
  </si>
  <si>
    <t>风下新妇女合刊</t>
  </si>
  <si>
    <t>马来亚</t>
  </si>
  <si>
    <t>7030108</t>
  </si>
  <si>
    <t>社会问题</t>
  </si>
  <si>
    <t>社会问题研究社</t>
  </si>
  <si>
    <t>7011167</t>
  </si>
  <si>
    <t>儿童福利通讯</t>
  </si>
  <si>
    <t>7012192</t>
  </si>
  <si>
    <t>妇女新生活月刊</t>
  </si>
  <si>
    <t>新生活運動促進總會婦女指導委員會</t>
  </si>
  <si>
    <t>7027716</t>
  </si>
  <si>
    <t>青年之友</t>
  </si>
  <si>
    <t>青年之友杂志社</t>
  </si>
  <si>
    <t>7041266</t>
  </si>
  <si>
    <t>职工合作通信</t>
  </si>
  <si>
    <t>济南市职工合作总社</t>
  </si>
  <si>
    <t>7035628</t>
  </si>
  <si>
    <t>西南青年</t>
  </si>
  <si>
    <t>青年出版社</t>
  </si>
  <si>
    <t>西南青年月刊社</t>
  </si>
  <si>
    <t>7027695</t>
  </si>
  <si>
    <t>青年与妇女</t>
  </si>
  <si>
    <t>青年与妇女编辑委员会</t>
  </si>
  <si>
    <t>7013447</t>
  </si>
  <si>
    <t>工人生活实指数</t>
  </si>
  <si>
    <t>7025328</t>
  </si>
  <si>
    <t>民主生活</t>
  </si>
  <si>
    <t>重慶,北平</t>
  </si>
  <si>
    <t>7024004</t>
  </si>
  <si>
    <t>粮食问题</t>
  </si>
  <si>
    <t>《粮食问题》社</t>
  </si>
  <si>
    <t>7027675</t>
  </si>
  <si>
    <t>青年问题</t>
  </si>
  <si>
    <t>《青年问题》杂志社</t>
  </si>
  <si>
    <t>7045443</t>
  </si>
  <si>
    <t>主妇之友</t>
  </si>
  <si>
    <t>主妇之友社出版</t>
  </si>
  <si>
    <t>7026766</t>
  </si>
  <si>
    <t>女公民</t>
  </si>
  <si>
    <t>广东省妇女会</t>
  </si>
  <si>
    <t>7018045</t>
  </si>
  <si>
    <t>湖南青年</t>
  </si>
  <si>
    <t>湖南青年月刊社</t>
  </si>
  <si>
    <t>冀察调查统计丛刊</t>
  </si>
  <si>
    <t>冀察政务委员会秘书处</t>
  </si>
  <si>
    <t>7033686</t>
  </si>
  <si>
    <t>统计资料</t>
  </si>
  <si>
    <t>7030033</t>
  </si>
  <si>
    <t>社会工作通讯月刊</t>
  </si>
  <si>
    <t>7037246</t>
  </si>
  <si>
    <t>新社会杂志</t>
  </si>
  <si>
    <t>《新社会杂志》社</t>
  </si>
  <si>
    <t>7030149</t>
  </si>
  <si>
    <t>社会杂志</t>
  </si>
  <si>
    <t>《社會雜誌》社</t>
  </si>
  <si>
    <t>7030103</t>
  </si>
  <si>
    <t>社会生活</t>
  </si>
  <si>
    <t>《社会生活》杂志社</t>
  </si>
  <si>
    <t>7013862</t>
  </si>
  <si>
    <t>管理</t>
  </si>
  <si>
    <t>交通大学管理学院</t>
  </si>
  <si>
    <t>7030017</t>
  </si>
  <si>
    <t>社会半月刊</t>
  </si>
  <si>
    <t>社会半月刊出版社委员会</t>
  </si>
  <si>
    <t>上海市社会局</t>
  </si>
  <si>
    <t>7030115</t>
  </si>
  <si>
    <t>社会行政统计</t>
  </si>
  <si>
    <t>7035451</t>
  </si>
  <si>
    <t>西北研究</t>
  </si>
  <si>
    <t>西北研究社</t>
  </si>
  <si>
    <t>7030124</t>
  </si>
  <si>
    <t>社会学期刊</t>
  </si>
  <si>
    <t>7030116</t>
  </si>
  <si>
    <t>社会行政委刊</t>
  </si>
  <si>
    <t>陕西省社会行政研究会</t>
  </si>
  <si>
    <t>7023583</t>
  </si>
  <si>
    <t>劳动界</t>
  </si>
  <si>
    <t>新青年社</t>
  </si>
  <si>
    <t>7034495</t>
  </si>
  <si>
    <t>文化与社会</t>
  </si>
  <si>
    <t>文化与社会月刊社</t>
  </si>
  <si>
    <t>7030104</t>
  </si>
  <si>
    <t>社会世界</t>
  </si>
  <si>
    <t>7030122</t>
  </si>
  <si>
    <t>社会学界</t>
  </si>
  <si>
    <t>燕京大學社會學叢書委員會</t>
  </si>
  <si>
    <t>7030041</t>
  </si>
  <si>
    <t>社会季刊</t>
  </si>
  <si>
    <t>汕头市社会局</t>
  </si>
  <si>
    <t>汕头市(广东)</t>
  </si>
  <si>
    <t>7030152</t>
  </si>
  <si>
    <t>社会周刊</t>
  </si>
  <si>
    <t>社会周报社</t>
  </si>
  <si>
    <t>7036098</t>
  </si>
  <si>
    <t>现代社会</t>
  </si>
  <si>
    <t>现代社会杂志社</t>
  </si>
  <si>
    <t>7013894</t>
  </si>
  <si>
    <t>管理中英庚款董事会年刊</t>
  </si>
  <si>
    <t>管理中英庚款董事会事务所</t>
  </si>
  <si>
    <t>7030144</t>
  </si>
  <si>
    <t>社会研究</t>
  </si>
  <si>
    <t>7041270</t>
  </si>
  <si>
    <t>职工通讯</t>
  </si>
  <si>
    <t>7030016</t>
  </si>
  <si>
    <t>7038372</t>
  </si>
  <si>
    <t>燕京社会科学</t>
  </si>
  <si>
    <t>燕京大学法学院</t>
  </si>
  <si>
    <t>7015254</t>
  </si>
  <si>
    <t>国立武汉大学  社会科学季刊</t>
  </si>
  <si>
    <t>国立武汉大学出版部</t>
  </si>
  <si>
    <t>国立武汉大学社会科学季刊委员会</t>
  </si>
  <si>
    <t>7010638</t>
  </si>
  <si>
    <t>东北矿学会报</t>
  </si>
  <si>
    <t>辽宁东北大学东北矿学会编</t>
  </si>
  <si>
    <t>北陵(遼寧)</t>
  </si>
  <si>
    <t>7035537</t>
  </si>
  <si>
    <t>西大学报</t>
  </si>
  <si>
    <t>国立广西大学编辑委员会</t>
  </si>
  <si>
    <t>7040623</t>
  </si>
  <si>
    <t>浙大农业经济学报</t>
  </si>
  <si>
    <t>7013924</t>
  </si>
  <si>
    <t>光华大学半月刊</t>
  </si>
  <si>
    <t>光华大学半月刊编辑委员会</t>
  </si>
  <si>
    <t>7007912</t>
  </si>
  <si>
    <t>察哈尔省建设公报</t>
  </si>
  <si>
    <t>察哈尔省建设厅秘书处</t>
  </si>
  <si>
    <t>7015269</t>
  </si>
  <si>
    <t>国立浙江大学师范学院院刊</t>
  </si>
  <si>
    <t>国立浙江大学大师范学院</t>
  </si>
  <si>
    <t>7019888</t>
  </si>
  <si>
    <t>暨南学报</t>
  </si>
  <si>
    <t>国立暨南大学编译出版委员会</t>
  </si>
  <si>
    <t>7045811</t>
  </si>
  <si>
    <t>自修大学</t>
  </si>
  <si>
    <t>《自修大学》编辑部</t>
  </si>
  <si>
    <t>7015255</t>
  </si>
  <si>
    <t>7037243</t>
  </si>
  <si>
    <t>新社会</t>
  </si>
  <si>
    <t>北京社会实進会刊行</t>
  </si>
  <si>
    <t>7013893</t>
  </si>
  <si>
    <t>管理中英庚款董事会半年刊</t>
  </si>
  <si>
    <t>7008702</t>
  </si>
  <si>
    <t>创世</t>
  </si>
  <si>
    <t>创世社</t>
  </si>
  <si>
    <t>7044206</t>
  </si>
  <si>
    <t>中华全国商会联合会会报</t>
  </si>
  <si>
    <t>上海全国商会联合会会报社</t>
  </si>
  <si>
    <t>7026771</t>
  </si>
  <si>
    <t>女青年月刊</t>
  </si>
  <si>
    <t>中华基督教女青年会全国协会编辑部</t>
  </si>
  <si>
    <t>7029638</t>
  </si>
  <si>
    <t>上海青年</t>
  </si>
  <si>
    <t>上海中华基督教青年会</t>
  </si>
  <si>
    <t>7012247</t>
  </si>
  <si>
    <t>复旦大学校刊</t>
  </si>
  <si>
    <t>国立复旦大学校刊社</t>
  </si>
  <si>
    <t>7045905</t>
  </si>
  <si>
    <t>组织</t>
  </si>
  <si>
    <t>组织旬刊社</t>
  </si>
  <si>
    <t>7026783</t>
  </si>
  <si>
    <t>女同学</t>
  </si>
  <si>
    <t>女同学图书周刊社</t>
  </si>
  <si>
    <t>7033247</t>
  </si>
  <si>
    <t>天津社会局公报</t>
  </si>
  <si>
    <t>7012257</t>
  </si>
  <si>
    <t>复旦实中季刊</t>
  </si>
  <si>
    <t>7027882</t>
  </si>
  <si>
    <t>清真铎报</t>
  </si>
  <si>
    <t>云南清真铎报社</t>
  </si>
  <si>
    <t>7025356</t>
  </si>
  <si>
    <t>民族魂</t>
  </si>
  <si>
    <t>中央陆军军官学校特训班政训科</t>
  </si>
  <si>
    <t>7035569</t>
  </si>
  <si>
    <t>西康民教季刊</t>
  </si>
  <si>
    <t>7025370</t>
  </si>
  <si>
    <t>民族生命</t>
  </si>
  <si>
    <t>民族生命社</t>
  </si>
  <si>
    <t>7025418</t>
  </si>
  <si>
    <t>民族杂志</t>
  </si>
  <si>
    <t>民族杂志社</t>
  </si>
  <si>
    <t>7025421</t>
  </si>
  <si>
    <t>民族正气</t>
  </si>
  <si>
    <t>7025420</t>
  </si>
  <si>
    <t>民族战线</t>
  </si>
  <si>
    <t>民族战线社</t>
  </si>
  <si>
    <t>7025344</t>
  </si>
  <si>
    <t>民族</t>
  </si>
  <si>
    <t>7019009</t>
  </si>
  <si>
    <t>回教青年月报</t>
  </si>
  <si>
    <t>回教青年月报社</t>
  </si>
  <si>
    <t>石觉民主编</t>
  </si>
  <si>
    <t>7025243</t>
  </si>
  <si>
    <t>民教半月刊</t>
  </si>
  <si>
    <t>7025388</t>
  </si>
  <si>
    <t>民族文艺</t>
  </si>
  <si>
    <t>《民族文艺》编辑部</t>
  </si>
  <si>
    <t>7037185</t>
  </si>
  <si>
    <t>新民族</t>
  </si>
  <si>
    <t>国立中央大学内新民族编辑部</t>
  </si>
  <si>
    <t>7025397</t>
  </si>
  <si>
    <t>民族学研究集刊</t>
  </si>
  <si>
    <t>7025413</t>
  </si>
  <si>
    <t>民族与国家</t>
  </si>
  <si>
    <t>族国杂志社</t>
  </si>
  <si>
    <t>7025350</t>
  </si>
  <si>
    <t>民族公论</t>
  </si>
  <si>
    <t>民族公论社</t>
  </si>
  <si>
    <t>7025382</t>
  </si>
  <si>
    <t>民族文化</t>
  </si>
  <si>
    <t>云南民族出版社</t>
  </si>
  <si>
    <t>7025417</t>
  </si>
  <si>
    <t>民族月刊</t>
  </si>
  <si>
    <t>民族月刊社</t>
  </si>
  <si>
    <t>韶关(广东)</t>
  </si>
  <si>
    <t>7021555</t>
  </si>
  <si>
    <t>7021551</t>
  </si>
  <si>
    <t>金陵大学校刊</t>
  </si>
  <si>
    <t>总务处出版组</t>
  </si>
  <si>
    <t>7021550</t>
  </si>
  <si>
    <t>金陵大学文学院通讯</t>
  </si>
  <si>
    <t>7042534</t>
  </si>
  <si>
    <t>中国劳动协会会报</t>
  </si>
  <si>
    <t>7044011</t>
  </si>
  <si>
    <t>中韩文化月刊</t>
  </si>
  <si>
    <t>艺文印刷局</t>
  </si>
  <si>
    <t>中韩文化学会</t>
  </si>
  <si>
    <t>7038369</t>
  </si>
  <si>
    <t>燕京大学  燕京学报</t>
  </si>
  <si>
    <t>燕京大学  哈佛燕京学社北京办公处  燕京学报编辑委员会</t>
  </si>
  <si>
    <t>7015283</t>
  </si>
  <si>
    <t>国立中山大学文史研究所辑刊</t>
  </si>
  <si>
    <t>国立中山大学文史研究所</t>
  </si>
  <si>
    <t>7024557</t>
  </si>
  <si>
    <t>留英学报</t>
  </si>
  <si>
    <t>7032203</t>
  </si>
  <si>
    <t>水星</t>
  </si>
  <si>
    <t>北平文华书局</t>
  </si>
  <si>
    <t>7026778</t>
  </si>
  <si>
    <t>女师大学术季刊</t>
  </si>
  <si>
    <t>國立北平大學女子師範學院圖書出版委員會</t>
  </si>
  <si>
    <t>国立北平大学女子师范学院图书出版委员会</t>
  </si>
  <si>
    <t>7036719</t>
  </si>
  <si>
    <t>协大教育季刊</t>
  </si>
  <si>
    <t>福建协和大学教育学系</t>
  </si>
  <si>
    <t>7027859</t>
  </si>
  <si>
    <t>清华学报  文哲学版</t>
  </si>
  <si>
    <t>7035793</t>
  </si>
  <si>
    <t>厦大社会学刊</t>
  </si>
  <si>
    <t>厦门大学社会学会出版社</t>
  </si>
  <si>
    <t>.</t>
  </si>
  <si>
    <t>7015293</t>
  </si>
  <si>
    <t>国立中央大学法学院季刊</t>
  </si>
  <si>
    <t>7008749</t>
  </si>
  <si>
    <t>词学季刊</t>
  </si>
  <si>
    <t>7010881</t>
  </si>
  <si>
    <t>东吴学报</t>
  </si>
  <si>
    <t>东吴大学</t>
  </si>
  <si>
    <t>7015258</t>
  </si>
  <si>
    <t>国立武汉大学文哲学报</t>
  </si>
  <si>
    <t>7017269</t>
  </si>
  <si>
    <t>河南大学学报</t>
  </si>
  <si>
    <t>《河南大学学报》编辑部</t>
  </si>
  <si>
    <t>7031043</t>
  </si>
  <si>
    <t>实业部公报</t>
  </si>
  <si>
    <t>实业部</t>
  </si>
  <si>
    <t>7031674</t>
  </si>
  <si>
    <t>市政统计月刊</t>
  </si>
  <si>
    <t>北京特别市公署</t>
  </si>
  <si>
    <t>7033683</t>
  </si>
  <si>
    <t>统计月报</t>
  </si>
  <si>
    <t>华北水利月刊</t>
  </si>
  <si>
    <t>华北水利委员会</t>
  </si>
  <si>
    <t>7032157</t>
  </si>
  <si>
    <t>水利月刊</t>
  </si>
  <si>
    <t>杭州浙江水利局</t>
  </si>
  <si>
    <t>中国水利工程学会</t>
  </si>
  <si>
    <t>7045422</t>
  </si>
  <si>
    <t>珠江水利  复刊版</t>
  </si>
  <si>
    <t>水利部珠江水利局</t>
  </si>
  <si>
    <t>7038106</t>
  </si>
  <si>
    <t>汎报</t>
  </si>
  <si>
    <t>汎报社</t>
  </si>
  <si>
    <t>7038411</t>
  </si>
  <si>
    <t>扬子江水利季员会季刊</t>
  </si>
  <si>
    <t>扬子江水利季员会</t>
  </si>
  <si>
    <t>7032112</t>
  </si>
  <si>
    <t>水利论文索引</t>
  </si>
  <si>
    <t>全国经济委员会</t>
  </si>
  <si>
    <t>7014207</t>
  </si>
  <si>
    <t>广东水利</t>
  </si>
  <si>
    <t>广东省水利厅</t>
  </si>
  <si>
    <t>7011540</t>
  </si>
  <si>
    <t>防痨</t>
  </si>
  <si>
    <t>中國防癆協會 [發行]</t>
  </si>
  <si>
    <t>7032089</t>
  </si>
  <si>
    <t>中国水道地形图索引</t>
  </si>
  <si>
    <t>全国经济委员会水利处编</t>
  </si>
  <si>
    <t>7038412</t>
  </si>
  <si>
    <t>扬子江水利季员会年报</t>
  </si>
  <si>
    <t>7032087</t>
  </si>
  <si>
    <t>水利</t>
  </si>
  <si>
    <t>7014208</t>
  </si>
  <si>
    <t>广东水利年刊</t>
  </si>
  <si>
    <t>广东省水利局</t>
  </si>
  <si>
    <t>[广州]</t>
  </si>
  <si>
    <t>7037714</t>
  </si>
  <si>
    <t>河南省政府秘书处统计室</t>
  </si>
  <si>
    <t>7025765</t>
  </si>
  <si>
    <t>内政调查统计表</t>
  </si>
  <si>
    <t>内政部</t>
  </si>
  <si>
    <t>7016363</t>
  </si>
  <si>
    <t>海关中外贸易统计年刊  进口货物类编</t>
  </si>
  <si>
    <t>上海总税务司署统计科</t>
  </si>
  <si>
    <t>7029678</t>
  </si>
  <si>
    <t>上海市公用事业统计年报</t>
  </si>
  <si>
    <t>上海市公用局统计室</t>
  </si>
  <si>
    <t>7037187</t>
  </si>
  <si>
    <t>新南康统计提要</t>
  </si>
  <si>
    <t>南康县政府统计室</t>
  </si>
  <si>
    <t>南康(江西)</t>
  </si>
  <si>
    <t>7014453</t>
  </si>
  <si>
    <t>广西统计通讯</t>
  </si>
  <si>
    <t>广西省政府统计室</t>
  </si>
  <si>
    <t>7032478</t>
  </si>
  <si>
    <t>四川统计简讯</t>
  </si>
  <si>
    <t>四川省政府秘书处统计室</t>
  </si>
  <si>
    <t>7014219</t>
  </si>
  <si>
    <t>广东统计季刊</t>
  </si>
  <si>
    <t>广东省政治统计处</t>
  </si>
  <si>
    <t>7032479</t>
  </si>
  <si>
    <t>四川统计月刊</t>
  </si>
  <si>
    <t>四川省政府統計處</t>
  </si>
  <si>
    <t>7014454</t>
  </si>
  <si>
    <t>广西统计月刊</t>
  </si>
  <si>
    <t>广西省政府统计处</t>
  </si>
  <si>
    <t>7012261</t>
  </si>
  <si>
    <t>复旦统计通讯</t>
  </si>
  <si>
    <t>复旦统计通讯社</t>
  </si>
  <si>
    <t>7033667</t>
  </si>
  <si>
    <t>统计季报</t>
  </si>
  <si>
    <t>民国政府主计处统计局</t>
  </si>
  <si>
    <t>7020808</t>
  </si>
  <si>
    <t>江西统计月刊</t>
  </si>
  <si>
    <t>江西省政府秘书处统计室</t>
  </si>
  <si>
    <t>7033684</t>
  </si>
  <si>
    <t>统计月刊</t>
  </si>
  <si>
    <t>广东省调查统计局</t>
  </si>
  <si>
    <t>7026117</t>
  </si>
  <si>
    <t>南康统计</t>
  </si>
  <si>
    <t>南康市(江西)</t>
  </si>
  <si>
    <t>7030022</t>
  </si>
  <si>
    <t>社会调查与统计</t>
  </si>
  <si>
    <t>南京社会部统计处</t>
  </si>
  <si>
    <t>7033665</t>
  </si>
  <si>
    <t>统计汇报</t>
  </si>
  <si>
    <t>《统计汇报》编辑部</t>
  </si>
  <si>
    <t>7025763</t>
  </si>
  <si>
    <t>内务公报</t>
  </si>
  <si>
    <t>内务部统计科</t>
  </si>
  <si>
    <t>7028580</t>
  </si>
  <si>
    <t>入监人犯统计</t>
  </si>
  <si>
    <t>国民政府主计处统计局</t>
  </si>
  <si>
    <t>7037698</t>
  </si>
  <si>
    <t>行政工作统计月刊</t>
  </si>
  <si>
    <t>7033672</t>
  </si>
  <si>
    <t>统计年刊</t>
  </si>
  <si>
    <t>善后救济总署广东分署</t>
  </si>
  <si>
    <t>7039654</t>
  </si>
  <si>
    <t>友讯月报</t>
  </si>
  <si>
    <t>友讯月报社</t>
  </si>
  <si>
    <t>7045448</t>
  </si>
  <si>
    <t>主要都市人口死亡之病因统计</t>
  </si>
  <si>
    <t>《主要都市人口死亡之病因统计》编辑部</t>
  </si>
  <si>
    <t>7020807</t>
  </si>
  <si>
    <t>江西统计</t>
  </si>
  <si>
    <t>江西省政府统计处</t>
  </si>
  <si>
    <t>7026056</t>
  </si>
  <si>
    <t>南京市统计年报</t>
  </si>
  <si>
    <t>7019897</t>
  </si>
  <si>
    <t>7040345</t>
  </si>
  <si>
    <t>运输校刊</t>
  </si>
  <si>
    <t>运输学校校刊社</t>
  </si>
  <si>
    <t>7014286</t>
  </si>
  <si>
    <t>广九季刊</t>
  </si>
  <si>
    <t>广九铁路管理局</t>
  </si>
  <si>
    <t>7020898</t>
  </si>
  <si>
    <t>交通月刊</t>
  </si>
  <si>
    <t>交通部交通月刊发行所；《交通月刊》编辑处</t>
  </si>
  <si>
    <t>7021690</t>
  </si>
  <si>
    <t>津浦之声</t>
  </si>
  <si>
    <t>国民政府交通部津浦铁路管理局</t>
  </si>
  <si>
    <t>浦口(江苏)</t>
  </si>
  <si>
    <t>7040628</t>
  </si>
  <si>
    <t>浙赣铁路月刊</t>
  </si>
  <si>
    <t>浙赣铁路局总务课</t>
  </si>
  <si>
    <t>7021801</t>
  </si>
  <si>
    <t>京沪沪杭甬铁路贵阳员工通讯</t>
  </si>
  <si>
    <t>京沪沪杭甬铁路员工通讯处贵阳分出</t>
  </si>
  <si>
    <t>7028448</t>
  </si>
  <si>
    <t>人文科学学报</t>
  </si>
  <si>
    <t>中国人文科学社</t>
  </si>
  <si>
    <t>7015238</t>
  </si>
  <si>
    <t>国立四川大学师范学院院刊</t>
  </si>
  <si>
    <t>国立四川大学师范学院师范教育研究室</t>
  </si>
  <si>
    <t>7039229</t>
  </si>
  <si>
    <t>银会学报</t>
  </si>
  <si>
    <t>7026175</t>
  </si>
  <si>
    <t>南浔铁路局庆祝铁道部成立周年纪念特刊</t>
  </si>
  <si>
    <t>7021554</t>
  </si>
  <si>
    <t>金陵女子文理学院年刊</t>
  </si>
  <si>
    <t>7031751</t>
  </si>
  <si>
    <t>首都市政公报</t>
  </si>
  <si>
    <t>南京市政府秘书处</t>
  </si>
  <si>
    <t>7043561</t>
  </si>
  <si>
    <t>中国学报</t>
  </si>
  <si>
    <t>中国学报委员会</t>
  </si>
  <si>
    <t>7009010</t>
  </si>
  <si>
    <t>大夏</t>
  </si>
  <si>
    <t>大夏大学大夏学报社</t>
  </si>
  <si>
    <t>7009085</t>
  </si>
  <si>
    <t>大中国周报</t>
  </si>
  <si>
    <t>大中国周报社</t>
  </si>
  <si>
    <t>7044177</t>
  </si>
  <si>
    <t>中华民间水泥工业同业公会年刊</t>
  </si>
  <si>
    <t>7018401</t>
  </si>
  <si>
    <t>华侨教育公报</t>
  </si>
  <si>
    <t>教育公报编委会</t>
  </si>
  <si>
    <t>吧城(印尼)</t>
  </si>
  <si>
    <t>7020053</t>
  </si>
  <si>
    <t>嘉农校刊</t>
  </si>
  <si>
    <t>7045349</t>
  </si>
  <si>
    <t>重庆校刊</t>
  </si>
  <si>
    <t>四川省立重庆大学</t>
  </si>
  <si>
    <t>四川省立重庆大学编辑部</t>
  </si>
  <si>
    <t>7015250</t>
  </si>
  <si>
    <t>国立同济大学工学院土木系三十一周年纪念刊</t>
  </si>
  <si>
    <t>7020843</t>
  </si>
  <si>
    <t>交大工程</t>
  </si>
  <si>
    <t>交通大学工学院</t>
  </si>
  <si>
    <t>7036302</t>
  </si>
  <si>
    <t>乡村建设旬刊</t>
  </si>
  <si>
    <t>鄒</t>
  </si>
  <si>
    <t>山东乡村建设研究院旬刊</t>
  </si>
  <si>
    <t>邹平（山东）</t>
  </si>
  <si>
    <t>7034470</t>
  </si>
  <si>
    <t>文化建设</t>
  </si>
  <si>
    <t>文化建设月刊社</t>
  </si>
  <si>
    <t>7044441</t>
  </si>
  <si>
    <t>中建</t>
  </si>
  <si>
    <t>中国建设服务社</t>
  </si>
  <si>
    <t>7020721</t>
  </si>
  <si>
    <t>江西建设公报</t>
  </si>
  <si>
    <t>江西省</t>
  </si>
  <si>
    <t>7020195</t>
  </si>
  <si>
    <t>建设周讯</t>
  </si>
  <si>
    <t>7029694</t>
  </si>
  <si>
    <t>上海市政建设专刊</t>
  </si>
  <si>
    <t>中国战后建设协进会上海分会</t>
  </si>
  <si>
    <t>7020165</t>
  </si>
  <si>
    <t>建设公报</t>
  </si>
  <si>
    <t>中华民国建设委员会</t>
  </si>
  <si>
    <t>7006307</t>
  </si>
  <si>
    <t>安徽建设</t>
  </si>
  <si>
    <t>安徽建设厅编译处</t>
  </si>
  <si>
    <t>7014089</t>
  </si>
  <si>
    <t>广东建设公报</t>
  </si>
  <si>
    <t>广东建设厅编辑处</t>
  </si>
  <si>
    <t>7028903</t>
  </si>
  <si>
    <t>山东省建设月刊</t>
  </si>
  <si>
    <t>国立武汉大学  文哲季刊</t>
  </si>
  <si>
    <t>國立武漢大學出版部</t>
  </si>
  <si>
    <t>7022182</t>
  </si>
  <si>
    <t>警务旬刊</t>
  </si>
  <si>
    <t>四川省会警察局总务科</t>
  </si>
  <si>
    <t>7019771</t>
  </si>
  <si>
    <t>计政学报</t>
  </si>
  <si>
    <t>中央政治学校附设计政学院编辑委员会</t>
  </si>
  <si>
    <t>7028744</t>
  </si>
  <si>
    <t>山大学报</t>
  </si>
  <si>
    <t>山西大学文学院法学院</t>
  </si>
  <si>
    <t>7013398</t>
  </si>
  <si>
    <t>工程学报</t>
  </si>
  <si>
    <t>广东国民大学工学院土木工程研究会出版</t>
  </si>
  <si>
    <t>私立广东国民大学工程研究会</t>
  </si>
  <si>
    <t>7022677</t>
  </si>
  <si>
    <t>考试院公报</t>
  </si>
  <si>
    <t>考试院秘书处</t>
  </si>
  <si>
    <t>7024513</t>
  </si>
  <si>
    <t>嶺南学报</t>
  </si>
  <si>
    <t>广州私立嶺南大学</t>
  </si>
  <si>
    <t>7024552</t>
  </si>
  <si>
    <t>留东学报</t>
  </si>
  <si>
    <t>留东学报社</t>
  </si>
  <si>
    <t>7027858</t>
  </si>
  <si>
    <t>清华学报  社会科学版</t>
  </si>
  <si>
    <t>7033499</t>
  </si>
  <si>
    <t>铁路专科学校月刊</t>
  </si>
  <si>
    <t>铁路专科学校</t>
  </si>
  <si>
    <t>7029350</t>
  </si>
  <si>
    <t>商情旬报</t>
  </si>
  <si>
    <t>中央商务处对内业务室</t>
  </si>
  <si>
    <t>中央人民政府贸易部国内贸易司</t>
  </si>
  <si>
    <t>7025297</t>
  </si>
  <si>
    <t>民智月报</t>
  </si>
  <si>
    <t>中华民智月报社</t>
  </si>
  <si>
    <t>7015265</t>
  </si>
  <si>
    <t>国立西北师范学院校务汇报</t>
  </si>
  <si>
    <t>《国立西北师范学院校务汇报》编辑部</t>
  </si>
  <si>
    <t>7015209</t>
  </si>
  <si>
    <t>国立黄河流域水利工程专科学校校刊</t>
  </si>
  <si>
    <t>国立黄河流域水利工程专科学校</t>
  </si>
  <si>
    <t>内乡（陕西）</t>
  </si>
  <si>
    <t>7040775</t>
  </si>
  <si>
    <t>浙江省政府公报</t>
  </si>
  <si>
    <t>7042163</t>
  </si>
  <si>
    <t>中国回教协会会报</t>
  </si>
  <si>
    <t>中國回教協會</t>
  </si>
  <si>
    <t>7042775</t>
  </si>
  <si>
    <t>中国农业推广协会会报</t>
  </si>
  <si>
    <t>7015205</t>
  </si>
  <si>
    <t>国立桂林师范学院院刊</t>
  </si>
  <si>
    <t>桂林师范学院</t>
  </si>
  <si>
    <t>7014806</t>
  </si>
  <si>
    <t>国防部测量学校校刊</t>
  </si>
  <si>
    <t>测量学校校刊编辑委员会</t>
  </si>
  <si>
    <t>7026549</t>
  </si>
  <si>
    <t>农商部观测所年报</t>
  </si>
  <si>
    <t>农商部观测所</t>
  </si>
  <si>
    <t>7037288</t>
  </si>
  <si>
    <t>新世界学报</t>
  </si>
  <si>
    <t>新世界学报馆</t>
  </si>
  <si>
    <t>7015197</t>
  </si>
  <si>
    <t>国立东北大学校刊</t>
  </si>
  <si>
    <t>沈阳（辽宁）</t>
  </si>
  <si>
    <t>7034821</t>
  </si>
  <si>
    <t>文哲学报</t>
  </si>
  <si>
    <t>7026553</t>
  </si>
  <si>
    <t>农声汇刊</t>
  </si>
  <si>
    <t>国立中山大学农学院推广部</t>
  </si>
  <si>
    <t>建设周报</t>
  </si>
  <si>
    <t>该刊</t>
  </si>
  <si>
    <t>7020180</t>
  </si>
  <si>
    <t>建设评论</t>
  </si>
  <si>
    <t>大业印刷局</t>
  </si>
  <si>
    <t>7026414</t>
  </si>
  <si>
    <t>农村建设协进会会务纪要</t>
  </si>
  <si>
    <t>农村建设协进会</t>
  </si>
  <si>
    <t>贵阳(贵州)</t>
  </si>
  <si>
    <t>7008607</t>
  </si>
  <si>
    <t>川康建设</t>
  </si>
  <si>
    <t>川康建设杂志社</t>
  </si>
  <si>
    <t>7013804</t>
  </si>
  <si>
    <t>故宫</t>
  </si>
  <si>
    <t>故宫物博院</t>
  </si>
  <si>
    <t>7042260</t>
  </si>
  <si>
    <t>中国建设</t>
  </si>
  <si>
    <t>中国建设杂志社</t>
  </si>
  <si>
    <t>7036991</t>
  </si>
  <si>
    <t>新建筑</t>
  </si>
  <si>
    <t>新建筑编辑部</t>
  </si>
  <si>
    <t>7033829</t>
  </si>
  <si>
    <t>土木工程</t>
  </si>
  <si>
    <t>中国土木工程学“土木工程”编辑委员会</t>
  </si>
  <si>
    <t>7015225</t>
  </si>
  <si>
    <t>国立清华大学土木工程学会会刊</t>
  </si>
  <si>
    <t>7014096</t>
  </si>
  <si>
    <t>广东建设专刊</t>
  </si>
  <si>
    <t>广东省政府建设厅秘书室</t>
  </si>
  <si>
    <t>广东省政府建设厅</t>
  </si>
  <si>
    <t>7022316</t>
  </si>
  <si>
    <t>军大建设</t>
  </si>
  <si>
    <t>华东军区军事政治大学政治部</t>
  </si>
  <si>
    <t>7014094</t>
  </si>
  <si>
    <t>广东建设研究</t>
  </si>
  <si>
    <t>广东建设研究委员会</t>
  </si>
  <si>
    <t>7036309</t>
  </si>
  <si>
    <t>乡建院刊</t>
  </si>
  <si>
    <t>乡村建设学院出版</t>
  </si>
  <si>
    <t>私立乡村建设学院编纂委员会</t>
  </si>
  <si>
    <t>巴县(四川)</t>
  </si>
  <si>
    <t>7020540</t>
  </si>
  <si>
    <t>江苏建设月刊</t>
  </si>
  <si>
    <t>江苏省建设厅</t>
  </si>
  <si>
    <t>7020169</t>
  </si>
  <si>
    <t>建设季刊</t>
  </si>
  <si>
    <t>报国工业会</t>
  </si>
  <si>
    <t>7020297</t>
  </si>
  <si>
    <t>建筑月刊</t>
  </si>
  <si>
    <t>上海市建筑协会</t>
  </si>
  <si>
    <t>7007684</t>
  </si>
  <si>
    <t>材料专刊</t>
  </si>
  <si>
    <t>中央工业试验所材料试验室</t>
  </si>
  <si>
    <t>7029269</t>
  </si>
  <si>
    <t>陕西水利月刊</t>
  </si>
  <si>
    <t>陕西省水利局</t>
  </si>
  <si>
    <t>7038409</t>
  </si>
  <si>
    <t>扬子江水道月刊</t>
  </si>
  <si>
    <t>扬子江水道整理委员会</t>
  </si>
  <si>
    <t>7018255</t>
  </si>
  <si>
    <t>大众科学杂志社</t>
  </si>
  <si>
    <t>7021763</t>
  </si>
  <si>
    <t>进展</t>
  </si>
  <si>
    <t>《进展》杂志社</t>
  </si>
  <si>
    <t>7015023</t>
  </si>
  <si>
    <t>国际情报</t>
  </si>
  <si>
    <t>国际译报社国际情报处</t>
  </si>
  <si>
    <t>7015002</t>
  </si>
  <si>
    <t>国际贸易情报</t>
  </si>
  <si>
    <t>实业部国际贸易局</t>
  </si>
  <si>
    <t>7044490</t>
  </si>
  <si>
    <t>中南情报</t>
  </si>
  <si>
    <t>国立暨南大学海外文化事业部中南情报编辑室</t>
  </si>
  <si>
    <t>7015906</t>
  </si>
  <si>
    <t>国外情报选编</t>
  </si>
  <si>
    <t>外交部情报司</t>
  </si>
  <si>
    <t>7026203</t>
  </si>
  <si>
    <t>南洋情报</t>
  </si>
  <si>
    <t>国立暨南大学南洋美洲文化事业部</t>
  </si>
  <si>
    <t>7037328</t>
  </si>
  <si>
    <t>新文摘旬刊</t>
  </si>
  <si>
    <t>《新文摘旬刊》社；新生书店</t>
  </si>
  <si>
    <t>万县(四川</t>
  </si>
  <si>
    <t>7024987</t>
  </si>
  <si>
    <t>每周国际情报</t>
  </si>
  <si>
    <t>7024990</t>
  </si>
  <si>
    <t>每周情报</t>
  </si>
  <si>
    <t>航空署委员会</t>
  </si>
  <si>
    <t>7026103</t>
  </si>
  <si>
    <t>南开教学</t>
  </si>
  <si>
    <t>天津南开中学校</t>
  </si>
  <si>
    <t>7040203</t>
  </si>
  <si>
    <t>云南教育月刊</t>
  </si>
  <si>
    <t>云南</t>
  </si>
  <si>
    <t>7040204</t>
  </si>
  <si>
    <t>云南教育周刊</t>
  </si>
  <si>
    <t>行政院水利委员会季刊</t>
  </si>
  <si>
    <t>行政院水利委员会</t>
  </si>
  <si>
    <t>7045421</t>
  </si>
  <si>
    <t>珠江水利</t>
  </si>
  <si>
    <t>珠江水利工程总局</t>
  </si>
  <si>
    <t>7032088</t>
  </si>
  <si>
    <t>水利  泥沙专号</t>
  </si>
  <si>
    <t>7029268</t>
  </si>
  <si>
    <t>陕西水利季报</t>
  </si>
  <si>
    <t>7039122</t>
  </si>
  <si>
    <t>译文</t>
  </si>
  <si>
    <t>译文出版社</t>
  </si>
  <si>
    <t>水利电力部第四工程局石泉分局科研所</t>
  </si>
  <si>
    <t>7028822</t>
  </si>
  <si>
    <t>山东河务特刊</t>
  </si>
  <si>
    <t>山东河务局</t>
  </si>
  <si>
    <t>齐河县</t>
  </si>
  <si>
    <t>7032147</t>
  </si>
  <si>
    <t>水利委员会季刊</t>
  </si>
  <si>
    <t>水利委员会</t>
  </si>
  <si>
    <t>7009628</t>
  </si>
  <si>
    <t>导淮委员会半年刊</t>
  </si>
  <si>
    <t>導淮委員會圖書館</t>
  </si>
  <si>
    <t>7032860</t>
  </si>
  <si>
    <t>太湖流域水利季刊</t>
  </si>
  <si>
    <t>太湖流域水利工程处</t>
  </si>
  <si>
    <t>太湖(苏州)</t>
  </si>
  <si>
    <t>7032145</t>
  </si>
  <si>
    <t>水利通讯</t>
  </si>
  <si>
    <t>7032146</t>
  </si>
  <si>
    <t>水利委员会丛刊</t>
  </si>
  <si>
    <t>7017146</t>
  </si>
  <si>
    <t>河北省河务会议汇刊</t>
  </si>
  <si>
    <t>7020901</t>
  </si>
  <si>
    <t>交通杂志</t>
  </si>
  <si>
    <t>交通杂志社</t>
  </si>
  <si>
    <t>7031418</t>
  </si>
  <si>
    <t>世界交通月刊</t>
  </si>
  <si>
    <t>世界出版協社</t>
  </si>
  <si>
    <t>交通月刊编辑部</t>
  </si>
  <si>
    <t>7020892</t>
  </si>
  <si>
    <t>交通文摘</t>
  </si>
  <si>
    <t>交通建设季刊社</t>
  </si>
  <si>
    <t>7020877</t>
  </si>
  <si>
    <t>交通建设</t>
  </si>
  <si>
    <t>交通部出版物委员会</t>
  </si>
  <si>
    <t>7009642</t>
  </si>
  <si>
    <t>道路月刊</t>
  </si>
  <si>
    <t>道路月刊社</t>
  </si>
  <si>
    <t>7020870</t>
  </si>
  <si>
    <t>交通丛报</t>
  </si>
  <si>
    <t>7040343</t>
  </si>
  <si>
    <t>运输季刊</t>
  </si>
  <si>
    <t>7033498</t>
  </si>
  <si>
    <t>铁路杂志</t>
  </si>
  <si>
    <t>中华全国铁路协会铁路杂志编辑委员会</t>
  </si>
  <si>
    <t>7020878</t>
  </si>
  <si>
    <t>交通建设季刊</t>
  </si>
  <si>
    <t>《交通建设季刊》社</t>
  </si>
  <si>
    <t>7040341</t>
  </si>
  <si>
    <t>运工专刊</t>
  </si>
  <si>
    <t>江北运河工程局</t>
  </si>
  <si>
    <t>7040346</t>
  </si>
  <si>
    <t>运输周刊</t>
  </si>
  <si>
    <t>运输周刊社</t>
  </si>
  <si>
    <t>7006397</t>
  </si>
  <si>
    <t>安徽驿运</t>
  </si>
  <si>
    <t>安徽驿运管理处</t>
  </si>
  <si>
    <t>7020873</t>
  </si>
  <si>
    <t>交通公报</t>
  </si>
  <si>
    <t>交通部编审委员会</t>
  </si>
  <si>
    <t>7027237</t>
  </si>
  <si>
    <t>汽车和公路</t>
  </si>
  <si>
    <t>汽车和公路杂志社</t>
  </si>
  <si>
    <t>7020868</t>
  </si>
  <si>
    <t>交通部统计半年报</t>
  </si>
  <si>
    <t>交能部总务司统计科</t>
  </si>
  <si>
    <t>7011573</t>
  </si>
  <si>
    <t>纺建</t>
  </si>
  <si>
    <t>上海中国纺织建设公司编辑室</t>
  </si>
  <si>
    <t>7041831</t>
  </si>
  <si>
    <t>中国纺织建设公司棉纺织厂经营标准</t>
  </si>
  <si>
    <t>7011571</t>
  </si>
  <si>
    <t>纺工</t>
  </si>
  <si>
    <t>南通学院纺工出版委员会</t>
  </si>
  <si>
    <t>7040370</t>
  </si>
  <si>
    <t>杂织纺</t>
  </si>
  <si>
    <t>7041844</t>
  </si>
  <si>
    <t>中国纺织学会会刊</t>
  </si>
  <si>
    <t>7011637</t>
  </si>
  <si>
    <t>纺织杂周刊</t>
  </si>
  <si>
    <t>7025146</t>
  </si>
  <si>
    <t>棉产汇报</t>
  </si>
  <si>
    <t>7028160</t>
  </si>
  <si>
    <t>染化</t>
  </si>
  <si>
    <t>染化月刊编委会</t>
  </si>
  <si>
    <t>7011639</t>
  </si>
  <si>
    <t>纺织周刊</t>
  </si>
  <si>
    <t>纺织书报出版社，《纺织周刊》社</t>
  </si>
  <si>
    <t>7038319</t>
  </si>
  <si>
    <t>盐迷</t>
  </si>
  <si>
    <t>盐政杂志社</t>
  </si>
  <si>
    <t>7038321</t>
  </si>
  <si>
    <t>盐务汇刊</t>
  </si>
  <si>
    <t>财政部盐务署编辑股  盐务稽核总所总视察处</t>
  </si>
  <si>
    <t>7024458</t>
  </si>
  <si>
    <t>灵食季刊</t>
  </si>
  <si>
    <t>《靈食季刊》社</t>
  </si>
  <si>
    <t>7031185</t>
  </si>
  <si>
    <t>食货</t>
  </si>
  <si>
    <t>新生命书局</t>
  </si>
  <si>
    <t>7039588</t>
  </si>
  <si>
    <t>油漆工业</t>
  </si>
  <si>
    <t>7032373</t>
  </si>
  <si>
    <t>四川建设</t>
  </si>
  <si>
    <t>《四川建设》杂志社</t>
  </si>
  <si>
    <t>7033828</t>
  </si>
  <si>
    <t>土木</t>
  </si>
  <si>
    <t>国立交通大学唐山工程学院</t>
  </si>
  <si>
    <t>平越（贵州）</t>
  </si>
  <si>
    <t>7020182</t>
  </si>
  <si>
    <t>建设委员会公报</t>
  </si>
  <si>
    <t>建设委员会总务处</t>
  </si>
  <si>
    <t>7020537</t>
  </si>
  <si>
    <t>江苏建设</t>
  </si>
  <si>
    <t>江蘇省建設廳</t>
  </si>
  <si>
    <t>鎮江[江蘇</t>
  </si>
  <si>
    <t>7027935</t>
  </si>
  <si>
    <t>琼崖建设研究会创刊</t>
  </si>
  <si>
    <t>琼崖建设研究会宣传部</t>
  </si>
  <si>
    <t>海口（海南）</t>
  </si>
  <si>
    <t>7017988</t>
  </si>
  <si>
    <t>湖南建设</t>
  </si>
  <si>
    <t>《湖南建设》厅建设图书发行所</t>
  </si>
  <si>
    <t>7020722</t>
  </si>
  <si>
    <t>江西建设月刊</t>
  </si>
  <si>
    <t>江西省建设厅</t>
  </si>
  <si>
    <t>7020810</t>
  </si>
  <si>
    <t>江西图书馆馆刊</t>
  </si>
  <si>
    <t>江西省立图书馆</t>
  </si>
  <si>
    <t>南昌市(江西省)</t>
  </si>
  <si>
    <t>7033785</t>
  </si>
  <si>
    <t>图书目录</t>
  </si>
  <si>
    <t>广州市市立图书博物馆</t>
  </si>
  <si>
    <t>台北</t>
  </si>
  <si>
    <t>7033782</t>
  </si>
  <si>
    <t>图书汇报</t>
  </si>
  <si>
    <t>7017262</t>
  </si>
  <si>
    <t>河南博物馆馆刊</t>
  </si>
  <si>
    <t>河南博物馆</t>
  </si>
  <si>
    <t>开封</t>
  </si>
  <si>
    <t>7041607</t>
  </si>
  <si>
    <t>中国博物馆协会会报</t>
  </si>
  <si>
    <t>中国博物馆协会</t>
  </si>
  <si>
    <t>双月刊(每年七、八月休刊)</t>
  </si>
  <si>
    <t>7007625</t>
  </si>
  <si>
    <t>博物学会杂志</t>
  </si>
  <si>
    <t>国立武昌高等师范学校博物学会</t>
  </si>
  <si>
    <t>武昌（湖北）</t>
  </si>
  <si>
    <t>7015222</t>
  </si>
  <si>
    <t>国立潘阳愽物院筹备委员会汇刊</t>
  </si>
  <si>
    <t>7015235</t>
  </si>
  <si>
    <t>国立沈阳博物院筹备委员会汇刊</t>
  </si>
  <si>
    <t>7020517</t>
  </si>
  <si>
    <t>江苏革命博物馆月刊</t>
  </si>
  <si>
    <t>江苏革命博物馆</t>
  </si>
  <si>
    <t>7013807</t>
  </si>
  <si>
    <t>故宫书画集</t>
  </si>
  <si>
    <t>北平故宫博物院出版物发售室</t>
  </si>
  <si>
    <t>北平故宫博物院古物馆</t>
  </si>
  <si>
    <t>7015183</t>
  </si>
  <si>
    <t>国立北平故宫博物院年刊</t>
  </si>
  <si>
    <t>山东省建设厅编辑处</t>
  </si>
  <si>
    <t>7014091</t>
  </si>
  <si>
    <t>广东建设厅工业试验所年刊</t>
  </si>
  <si>
    <t>7042270</t>
  </si>
  <si>
    <t>中国建社</t>
  </si>
  <si>
    <t>中国建社出版社</t>
  </si>
  <si>
    <t>中国建社编辑委员会</t>
  </si>
  <si>
    <t>7020197</t>
  </si>
  <si>
    <t>建协月刊</t>
  </si>
  <si>
    <t>广东建设协进会筹备委员会宣传部</t>
  </si>
  <si>
    <t>7012246</t>
  </si>
  <si>
    <t>复旦大学土木工程学会会刊</t>
  </si>
  <si>
    <t>复旦土木工程学会</t>
  </si>
  <si>
    <t>7031670</t>
  </si>
  <si>
    <t>市政建设</t>
  </si>
  <si>
    <t>市政建设社</t>
  </si>
  <si>
    <t>7042271</t>
  </si>
  <si>
    <t>中国建筑</t>
  </si>
  <si>
    <t>中国建筑师学会</t>
  </si>
  <si>
    <t>7020164</t>
  </si>
  <si>
    <t>建设干部</t>
  </si>
  <si>
    <t>广西地方建设干部学校教导处编肝股</t>
  </si>
  <si>
    <t>7032709</t>
  </si>
  <si>
    <t>绥远省政府乡村建设委员会会刊</t>
  </si>
  <si>
    <t>绥远省政府乡村建设委员会</t>
  </si>
  <si>
    <t>遵化市(河北)</t>
  </si>
  <si>
    <t>7012291</t>
  </si>
  <si>
    <t>复兴月刊</t>
  </si>
  <si>
    <t>新中国建设学会</t>
  </si>
  <si>
    <t>7040190</t>
  </si>
  <si>
    <t>云南建设月刊</t>
  </si>
  <si>
    <t>云南省建设厅计划委员会编辑</t>
  </si>
  <si>
    <t>7014339</t>
  </si>
  <si>
    <t>广西建设研究会会务汇刊</t>
  </si>
  <si>
    <t>广西建设研究会</t>
  </si>
  <si>
    <t>7017825</t>
  </si>
  <si>
    <t>湖北建设月刊</t>
  </si>
  <si>
    <t>湖北建设厅秘书处</t>
  </si>
  <si>
    <t>7028902</t>
  </si>
  <si>
    <t>山东省建设半月刊</t>
  </si>
  <si>
    <t>山东省政府建设厅编辑股</t>
  </si>
  <si>
    <t>7014181</t>
  </si>
  <si>
    <t>广东省建设厅蚕丝改良局</t>
  </si>
  <si>
    <t>7018950</t>
  </si>
  <si>
    <t>黄河堵口复堤工程局月刊</t>
  </si>
  <si>
    <t>黄河堵口复堤工程局</t>
  </si>
  <si>
    <t>7020185</t>
  </si>
  <si>
    <t>建设研究</t>
  </si>
  <si>
    <t>7035574</t>
  </si>
  <si>
    <t>西康省建设丛刊  西康省药材调查报告</t>
  </si>
  <si>
    <t>7032437</t>
  </si>
  <si>
    <t>四川省建设计公报</t>
  </si>
  <si>
    <t>四川省建设厅公报编辑处</t>
  </si>
  <si>
    <t>7041181</t>
  </si>
  <si>
    <t>之江土木工程学会会刊</t>
  </si>
  <si>
    <t>杭州之江文理学院土木工程学会出版委员会</t>
  </si>
  <si>
    <t>7044442</t>
  </si>
  <si>
    <t>中建  综合版</t>
  </si>
  <si>
    <t>7029057</t>
  </si>
  <si>
    <t>山西建设公报江刊</t>
  </si>
  <si>
    <t>山西省政府建设厅</t>
  </si>
  <si>
    <t>山西</t>
  </si>
  <si>
    <t>7040191</t>
  </si>
  <si>
    <t>云南建设周刊</t>
  </si>
  <si>
    <t>云南省建设厅编辑室</t>
  </si>
  <si>
    <t>7020201</t>
  </si>
  <si>
    <t>建研究</t>
  </si>
  <si>
    <t>广西省建设研究部</t>
  </si>
  <si>
    <t>7020193</t>
  </si>
  <si>
    <t>7022927</t>
  </si>
  <si>
    <t>科学</t>
  </si>
  <si>
    <t>科学社</t>
  </si>
  <si>
    <t>7037955</t>
  </si>
  <si>
    <t>学术界</t>
  </si>
  <si>
    <t>《学术界》编辑部</t>
  </si>
  <si>
    <t>7015190</t>
  </si>
  <si>
    <t>国立北平研究院院务汇刊</t>
  </si>
  <si>
    <t>国立北平研究院出版部</t>
  </si>
  <si>
    <t>7038297</t>
  </si>
  <si>
    <t>研究与进步</t>
  </si>
  <si>
    <t>中德学会</t>
  </si>
  <si>
    <t>7036185</t>
  </si>
  <si>
    <t>现代学术</t>
  </si>
  <si>
    <t>现代学术月刊社</t>
  </si>
  <si>
    <t>7015262</t>
  </si>
  <si>
    <t>国立西北技艺专科学校校刊</t>
  </si>
  <si>
    <t>兰州（甘肃）</t>
  </si>
  <si>
    <t>7037951</t>
  </si>
  <si>
    <t>学术季刊</t>
  </si>
  <si>
    <t>中華文化出版事業委員會</t>
  </si>
  <si>
    <t>上海社会科学院学术季刊编辑部编辑</t>
  </si>
  <si>
    <t>臺北</t>
  </si>
  <si>
    <t>7045637</t>
  </si>
  <si>
    <t>资料汇编</t>
  </si>
  <si>
    <t>军委联络部资料室编</t>
  </si>
  <si>
    <t>7036233</t>
  </si>
  <si>
    <t>现代知识</t>
  </si>
  <si>
    <t>现代知识半月刊社编辑委员会</t>
  </si>
  <si>
    <t>7023131</t>
  </si>
  <si>
    <t>科学与建设</t>
  </si>
  <si>
    <t>科学与建设季刊社</t>
  </si>
  <si>
    <t>7022989</t>
  </si>
  <si>
    <t>科学画报</t>
  </si>
  <si>
    <t>《科学画报》编辑部</t>
  </si>
  <si>
    <t>7015344</t>
  </si>
  <si>
    <t>国立重庆商船专科学校校刊</t>
  </si>
  <si>
    <t>国立重庆商船专科学校出版组</t>
  </si>
  <si>
    <t>7014750</t>
  </si>
  <si>
    <t>贵州文献季刊</t>
  </si>
  <si>
    <t>贵州文献徵辑馆编</t>
  </si>
  <si>
    <t>贵阳（贵州）</t>
  </si>
  <si>
    <t>7023106</t>
  </si>
  <si>
    <t>科学新闻</t>
  </si>
  <si>
    <t>科学新闻编辑部</t>
  </si>
  <si>
    <t>年20期</t>
  </si>
  <si>
    <t>7011007</t>
  </si>
  <si>
    <t>读书月刊</t>
  </si>
  <si>
    <t>《讀書月刊》社編輯</t>
  </si>
  <si>
    <t>7019018</t>
  </si>
  <si>
    <t>汇报科学杂志</t>
  </si>
  <si>
    <t>汇报科学杂志社</t>
  </si>
  <si>
    <t>7043570</t>
  </si>
  <si>
    <t>中国学术研究季刊</t>
  </si>
  <si>
    <t>中国学术研究季刊编辑委员会</t>
  </si>
  <si>
    <t>7009122</t>
  </si>
  <si>
    <t>大众科学</t>
  </si>
  <si>
    <t>天津市市立通俗图书编辑委员会编辑部</t>
  </si>
  <si>
    <t>7007326</t>
  </si>
  <si>
    <t>北京图书馆月刊</t>
  </si>
  <si>
    <t>北京图书馆</t>
  </si>
  <si>
    <t>7045059</t>
  </si>
  <si>
    <t>中央大学国学图书馆年刊</t>
  </si>
  <si>
    <t>南京龙蟠里本馆</t>
  </si>
  <si>
    <t>国学图书馆</t>
  </si>
  <si>
    <t>7035004</t>
  </si>
  <si>
    <t>武昌文华图书科季刊</t>
  </si>
  <si>
    <t>武昌文华图书科</t>
  </si>
  <si>
    <t>武昌(湖北)</t>
  </si>
  <si>
    <t>7044272</t>
  </si>
  <si>
    <t>中华图书馆协会会报</t>
  </si>
  <si>
    <t>中华图书馆协会执行委员会</t>
  </si>
  <si>
    <t>7007409</t>
  </si>
  <si>
    <t>北平近代科学图书馆馆刊</t>
  </si>
  <si>
    <t>北京近代科学图书馆内</t>
  </si>
  <si>
    <t>7015208</t>
  </si>
  <si>
    <t>国立华北编译馆馆刊</t>
  </si>
  <si>
    <t>《国立华北编译馆馆刊》编委会</t>
  </si>
  <si>
    <t>7045078</t>
  </si>
  <si>
    <t>中央军校图书馆月报</t>
  </si>
  <si>
    <t>中央軍校圖書館</t>
  </si>
  <si>
    <t>7015210</t>
  </si>
  <si>
    <t>国立暨南大学图书馆馆报</t>
  </si>
  <si>
    <t>国立暨南大学图书馆</t>
  </si>
  <si>
    <t>7040805</t>
  </si>
  <si>
    <t>浙江图书馆馆刊</t>
  </si>
  <si>
    <t>浙江省立图书馆</t>
  </si>
  <si>
    <t>7016254</t>
  </si>
  <si>
    <t>国学图书馆第三年刊</t>
  </si>
  <si>
    <t>7015307</t>
  </si>
  <si>
    <t>国立中央图书馆藏呈缴书目录</t>
  </si>
  <si>
    <t>国立中央图书馆筹备处</t>
  </si>
  <si>
    <t>7040804</t>
  </si>
  <si>
    <t>云南教育周刊编辑委员会</t>
  </si>
  <si>
    <t>7021255</t>
  </si>
  <si>
    <t>教育与科学</t>
  </si>
  <si>
    <t>云南教育与科学编委会</t>
  </si>
  <si>
    <t>7015358</t>
  </si>
  <si>
    <t>国民教师通讯</t>
  </si>
  <si>
    <t>四川省立教育科学馆教师通讯研究部</t>
  </si>
  <si>
    <t>7026228</t>
  </si>
  <si>
    <t>难童教养</t>
  </si>
  <si>
    <t>振济委员会儿童教养机关辅导队</t>
  </si>
  <si>
    <t>7014143</t>
  </si>
  <si>
    <t>广东民教</t>
  </si>
  <si>
    <t>广东省立民众教育馆</t>
  </si>
  <si>
    <t>廣州</t>
  </si>
  <si>
    <t>7040499</t>
  </si>
  <si>
    <t>战时学生</t>
  </si>
  <si>
    <t>(成都)四川</t>
  </si>
  <si>
    <t>7025357</t>
  </si>
  <si>
    <t>民族教师</t>
  </si>
  <si>
    <t>广东儿童教养院民族教师</t>
  </si>
  <si>
    <t>7015199</t>
  </si>
  <si>
    <t>国立二十一中学校刊</t>
  </si>
  <si>
    <t>7038072</t>
  </si>
  <si>
    <t>学友</t>
  </si>
  <si>
    <t>学友月刊社</t>
  </si>
  <si>
    <t>7026865</t>
  </si>
  <si>
    <t>培才学生</t>
  </si>
  <si>
    <t>培才学生自治会</t>
  </si>
  <si>
    <t>湛江(广东)</t>
  </si>
  <si>
    <t>7019383</t>
  </si>
  <si>
    <t>基础教育</t>
  </si>
  <si>
    <t>《基础教育》编辑部</t>
  </si>
  <si>
    <t>7021189</t>
  </si>
  <si>
    <t>教育视导通讯</t>
  </si>
  <si>
    <t>四川省政府教育厅导学室</t>
  </si>
  <si>
    <t>7044352</t>
  </si>
  <si>
    <t>中华学生界</t>
  </si>
  <si>
    <t>上海中华书局</t>
  </si>
  <si>
    <t>7020951</t>
  </si>
  <si>
    <t>教师之友</t>
  </si>
  <si>
    <t>《老师之友》杂志社</t>
  </si>
  <si>
    <t>7036680</t>
  </si>
  <si>
    <t>小学问题</t>
  </si>
  <si>
    <t>小学问题社</t>
  </si>
  <si>
    <t>济南(山东)</t>
  </si>
  <si>
    <t>7036881</t>
  </si>
  <si>
    <t>新东方</t>
  </si>
  <si>
    <t>新东方杂志社</t>
  </si>
  <si>
    <t>海口</t>
  </si>
  <si>
    <t>7032383</t>
  </si>
  <si>
    <t>四川教育通讯</t>
  </si>
  <si>
    <t>四川省教育厅</t>
  </si>
  <si>
    <t>7011620</t>
  </si>
  <si>
    <t>纺织染月刊</t>
  </si>
  <si>
    <t>中华纺织染杂志社</t>
  </si>
  <si>
    <t>7011638</t>
  </si>
  <si>
    <t>纺织之友</t>
  </si>
  <si>
    <t>南通学院纺织科学友会</t>
  </si>
  <si>
    <t>7011609</t>
  </si>
  <si>
    <t>纺织年刊</t>
  </si>
  <si>
    <t>中国防治学会</t>
  </si>
  <si>
    <t>7011592</t>
  </si>
  <si>
    <t>纺织建设</t>
  </si>
  <si>
    <t>纺织建设月刊社</t>
  </si>
  <si>
    <t>7033228</t>
  </si>
  <si>
    <t>天津棉鉴</t>
  </si>
  <si>
    <t>实业部天津商品检验局</t>
  </si>
  <si>
    <t>7011619</t>
  </si>
  <si>
    <t>纺织染通讯</t>
  </si>
  <si>
    <t>国立中央技术专科学校纺织染学会</t>
  </si>
  <si>
    <t>7011591</t>
  </si>
  <si>
    <t>纺织季刊</t>
  </si>
  <si>
    <t>7011617</t>
  </si>
  <si>
    <t>纺织染工程</t>
  </si>
  <si>
    <t>中国纺织染工程研究所</t>
  </si>
  <si>
    <t>江苏省立苏州图书馆馆刊</t>
  </si>
  <si>
    <t>7033805</t>
  </si>
  <si>
    <t>图书周刊</t>
  </si>
  <si>
    <t>北京图书世界社</t>
  </si>
  <si>
    <t>7017398</t>
  </si>
  <si>
    <t>河南图书馆馆刊</t>
  </si>
  <si>
    <t>河南图书馆</t>
  </si>
  <si>
    <t>开封市(河南)</t>
  </si>
  <si>
    <t>7031791</t>
  </si>
  <si>
    <t>书报展望</t>
  </si>
  <si>
    <t>书报展望社</t>
  </si>
  <si>
    <t>7029681</t>
  </si>
  <si>
    <t>上海市立图书馆馆刊</t>
  </si>
  <si>
    <t>上海市立图书馆</t>
  </si>
  <si>
    <t>7044740</t>
  </si>
  <si>
    <t>中文杂志索引</t>
  </si>
  <si>
    <t>岭南大学图书馆</t>
  </si>
  <si>
    <t>7040806</t>
  </si>
  <si>
    <t>浙江图通讯</t>
  </si>
  <si>
    <t>杭州（浙江）</t>
  </si>
  <si>
    <t>7034456</t>
  </si>
  <si>
    <t>文华图书馆学专科学校季刊</t>
  </si>
  <si>
    <t>武昌文华图书馆学专科学校</t>
  </si>
  <si>
    <t>武昌</t>
  </si>
  <si>
    <t>7006908</t>
  </si>
  <si>
    <t>北大图书部月刊</t>
  </si>
  <si>
    <t>《北大图书部月刊》编辑会</t>
  </si>
  <si>
    <t>7014519</t>
  </si>
  <si>
    <t>广州大学图书馆季刊</t>
  </si>
  <si>
    <t>《广州大学图书馆季刊》图书馆</t>
  </si>
  <si>
    <t>7045093</t>
  </si>
  <si>
    <t>中央设计局图书馆馆藏期刊论文索引</t>
  </si>
  <si>
    <t>7028904</t>
  </si>
  <si>
    <t>山东省立图书馆季刊</t>
  </si>
  <si>
    <t>山東省立圖書館</t>
  </si>
  <si>
    <t>濟南</t>
  </si>
  <si>
    <t>7006358</t>
  </si>
  <si>
    <t>安徽省立图书馆季刊</t>
  </si>
  <si>
    <t>安徽省立图书馆编辑课</t>
  </si>
  <si>
    <t>安庆（安徽）</t>
  </si>
  <si>
    <t>7020604</t>
  </si>
  <si>
    <t>江苏省立国学图书馆第四年刊</t>
  </si>
  <si>
    <t>南京市(江苏)</t>
  </si>
  <si>
    <t>7038370</t>
  </si>
  <si>
    <t>燕京大学图书馆报</t>
  </si>
  <si>
    <t>燕京大学图书馆</t>
  </si>
  <si>
    <t>7014188</t>
  </si>
  <si>
    <t>广东省立图书馆书目</t>
  </si>
  <si>
    <t>广东省立图书馆</t>
  </si>
  <si>
    <t>7033758</t>
  </si>
  <si>
    <t>图书馆学报</t>
  </si>
  <si>
    <t>7033760</t>
  </si>
  <si>
    <t>图书馆学季刊总索引</t>
  </si>
  <si>
    <t>中华图书馆协会</t>
  </si>
  <si>
    <t>7030969</t>
  </si>
  <si>
    <t>时事大观  上册</t>
  </si>
  <si>
    <t>7037330</t>
  </si>
  <si>
    <t>新闻</t>
  </si>
  <si>
    <t>中国新闻社</t>
  </si>
  <si>
    <t>7014021</t>
  </si>
  <si>
    <t>广播周报</t>
  </si>
  <si>
    <t>中央广播事业管理处</t>
  </si>
  <si>
    <t>7036179</t>
  </si>
  <si>
    <t>现代新闻</t>
  </si>
  <si>
    <t>现代新闻周刊社</t>
  </si>
  <si>
    <t>7019782</t>
  </si>
  <si>
    <t>记者月报</t>
  </si>
  <si>
    <t>首都新闻记者俱乐部</t>
  </si>
  <si>
    <t>7037409</t>
  </si>
  <si>
    <t>新闻周报</t>
  </si>
  <si>
    <t>上海新闻报馆</t>
  </si>
  <si>
    <t>7037358</t>
  </si>
  <si>
    <t>新闽前锋</t>
  </si>
  <si>
    <t>南京中央大学福建留京学会</t>
  </si>
  <si>
    <t>7037352</t>
  </si>
  <si>
    <t>新闻记者</t>
  </si>
  <si>
    <t>《新闻记者》编辑部</t>
  </si>
  <si>
    <t>7040480</t>
  </si>
  <si>
    <t>战时记者</t>
  </si>
  <si>
    <t>浙江省战时新闻学会编</t>
  </si>
  <si>
    <t>金华(浙江)</t>
  </si>
  <si>
    <t>7037374</t>
  </si>
  <si>
    <t>新闻天地</t>
  </si>
  <si>
    <t>新闻天地杂志社</t>
  </si>
  <si>
    <t>7028948</t>
  </si>
  <si>
    <t>山东通讯</t>
  </si>
  <si>
    <t>7009899</t>
  </si>
  <si>
    <t>地政新闻索引</t>
  </si>
  <si>
    <t>中央政治学校地政学院研究室</t>
  </si>
  <si>
    <t>7009175</t>
  </si>
  <si>
    <t>大众新闻</t>
  </si>
  <si>
    <t>大众新闻社</t>
  </si>
  <si>
    <t>7006883</t>
  </si>
  <si>
    <t>报学季刊</t>
  </si>
  <si>
    <t>申时电讯社</t>
  </si>
  <si>
    <t>7006884</t>
  </si>
  <si>
    <t>报学杂志</t>
  </si>
  <si>
    <t>报学杂志社</t>
  </si>
  <si>
    <t>7016611</t>
  </si>
  <si>
    <t>国立北平故宫博物院</t>
  </si>
  <si>
    <t>7045099</t>
  </si>
  <si>
    <t>中央周刊</t>
  </si>
  <si>
    <t>南京出版社</t>
  </si>
  <si>
    <t>中国第二历史档案馆编</t>
  </si>
  <si>
    <t>7037444</t>
  </si>
  <si>
    <t>新兴文化</t>
  </si>
  <si>
    <t>《新兴文化》社</t>
  </si>
  <si>
    <t>7028046</t>
  </si>
  <si>
    <t>全国学术工作咨询处月刊</t>
  </si>
  <si>
    <t>全国学术工作咨询处</t>
  </si>
  <si>
    <t>7009127</t>
  </si>
  <si>
    <t>大众科学季刊</t>
  </si>
  <si>
    <t>煌华学会</t>
  </si>
  <si>
    <t>成都（四川）</t>
  </si>
  <si>
    <t>7041217</t>
  </si>
  <si>
    <t>知识文摘</t>
  </si>
  <si>
    <t>上海知识文摘月刊社</t>
  </si>
  <si>
    <t>7023093</t>
  </si>
  <si>
    <t>科学图解月刊</t>
  </si>
  <si>
    <t>上海大众出版社</t>
  </si>
  <si>
    <t>7018446</t>
  </si>
  <si>
    <t>华西学报</t>
  </si>
  <si>
    <t>华西协合大学中国文学系</t>
  </si>
  <si>
    <t>7027696</t>
  </si>
  <si>
    <t>青年与科学</t>
  </si>
  <si>
    <t>青年与科学月刊社</t>
  </si>
  <si>
    <t>7023150</t>
  </si>
  <si>
    <t>科学杂志  （上册）</t>
  </si>
  <si>
    <t>7034830</t>
  </si>
  <si>
    <t>闻书周刊</t>
  </si>
  <si>
    <t>闻书出版社</t>
  </si>
  <si>
    <t>闻书编辑部</t>
  </si>
  <si>
    <t>7009129</t>
  </si>
  <si>
    <t>大众科学月刊</t>
  </si>
  <si>
    <t>中国科学铁工厂</t>
  </si>
  <si>
    <t>7023145</t>
  </si>
  <si>
    <t>科学园地</t>
  </si>
  <si>
    <t>青年科学社</t>
  </si>
  <si>
    <t>7023130</t>
  </si>
  <si>
    <t>科学与技术</t>
  </si>
  <si>
    <t>贵州省科学技术协会</t>
  </si>
  <si>
    <t>贵阳</t>
  </si>
  <si>
    <t>7026067</t>
  </si>
  <si>
    <t>南京文献</t>
  </si>
  <si>
    <t>南京市通志馆</t>
  </si>
  <si>
    <t>7023149</t>
  </si>
  <si>
    <t>科学杂志</t>
  </si>
  <si>
    <t>《科学》杂志编委会  《科学》杂志编辑部</t>
  </si>
  <si>
    <t>7024984</t>
  </si>
  <si>
    <t>每月科学画报</t>
  </si>
  <si>
    <t>《每月科学》社(发行)</t>
  </si>
  <si>
    <t>7023125</t>
  </si>
  <si>
    <t>科学一斑</t>
  </si>
  <si>
    <t>科学研究会</t>
  </si>
  <si>
    <t>7040069</t>
  </si>
  <si>
    <t>约翰科学</t>
  </si>
  <si>
    <t>上海圣约翰科学社</t>
  </si>
  <si>
    <t>7021454</t>
  </si>
  <si>
    <t>今日科学月讯</t>
  </si>
  <si>
    <t>今日新闻社</t>
  </si>
  <si>
    <t>今日新闻社编辑部</t>
  </si>
  <si>
    <t>7034628</t>
  </si>
  <si>
    <t>文献</t>
  </si>
  <si>
    <t>《文献》杂志编辑部</t>
  </si>
  <si>
    <t>7010995</t>
  </si>
  <si>
    <t>读书青年</t>
  </si>
  <si>
    <t>读书青年社</t>
  </si>
  <si>
    <t>7026947</t>
  </si>
  <si>
    <t>平绥技术汇刊</t>
  </si>
  <si>
    <t>平绥铁路机务处</t>
  </si>
  <si>
    <t>7015123</t>
  </si>
  <si>
    <t>国际知识丛刊</t>
  </si>
  <si>
    <t>英国驻华大使馆新闻处</t>
  </si>
  <si>
    <t>7022983</t>
  </si>
  <si>
    <t>科学工作者</t>
  </si>
  <si>
    <t>中国科学工作者协会</t>
  </si>
  <si>
    <t>报业旬刊</t>
  </si>
  <si>
    <t>7035893</t>
  </si>
  <si>
    <t>现代出版界</t>
  </si>
  <si>
    <t>7011005</t>
  </si>
  <si>
    <t>读书与出版</t>
  </si>
  <si>
    <t>读书与出版月刊社</t>
  </si>
  <si>
    <t>7041123</t>
  </si>
  <si>
    <t>政治官报目录</t>
  </si>
  <si>
    <t>文海出版社</t>
  </si>
  <si>
    <t>7008545</t>
  </si>
  <si>
    <t>出版消息</t>
  </si>
  <si>
    <t>7010997</t>
  </si>
  <si>
    <t>读书生活目录</t>
  </si>
  <si>
    <t>7008551</t>
  </si>
  <si>
    <t>出版周刊</t>
  </si>
  <si>
    <t>7010683</t>
  </si>
  <si>
    <t>东北通迅</t>
  </si>
  <si>
    <t>东北情报社</t>
  </si>
  <si>
    <t>7021793</t>
  </si>
  <si>
    <t>禁烟年报</t>
  </si>
  <si>
    <t>出版地不详]</t>
  </si>
  <si>
    <t>7028359</t>
  </si>
  <si>
    <t>人民日报索引</t>
  </si>
  <si>
    <t>人民日报出版社</t>
  </si>
  <si>
    <t>7028493</t>
  </si>
  <si>
    <t>日报索引</t>
  </si>
  <si>
    <t>7008174</t>
  </si>
  <si>
    <t>晨报五周年</t>
  </si>
  <si>
    <t>晨报社</t>
  </si>
  <si>
    <t>7033430</t>
  </si>
  <si>
    <t>铁道部铁道公报分类总目录  一</t>
  </si>
  <si>
    <t>铁道部秘书处编译室</t>
  </si>
  <si>
    <t>7028145</t>
  </si>
  <si>
    <t>群众文化</t>
  </si>
  <si>
    <t>《群众文化》杂志社</t>
  </si>
  <si>
    <t>关东</t>
  </si>
  <si>
    <t>7025315</t>
  </si>
  <si>
    <t>民众杂志</t>
  </si>
  <si>
    <t>民众出版社</t>
  </si>
  <si>
    <t>7031830</t>
  </si>
  <si>
    <t>书学</t>
  </si>
  <si>
    <t>文信書局</t>
  </si>
  <si>
    <t>7025237</t>
  </si>
  <si>
    <t>民间旬刊</t>
  </si>
  <si>
    <t>江苏省立镇江民众教育馆</t>
  </si>
  <si>
    <t>镇江(江苏)</t>
  </si>
  <si>
    <t>旬</t>
  </si>
  <si>
    <t>7010993</t>
  </si>
  <si>
    <t>读书顾问季刊</t>
  </si>
  <si>
    <t>正中书局</t>
  </si>
  <si>
    <t>读书顾问社</t>
  </si>
  <si>
    <t>7033798</t>
  </si>
  <si>
    <t>图书印刷月报</t>
  </si>
  <si>
    <t>图书印刷月报社</t>
  </si>
  <si>
    <t>7033277</t>
  </si>
  <si>
    <t>天津市市立通俗图书馆月刊</t>
  </si>
  <si>
    <t>福建省立医学院</t>
  </si>
  <si>
    <t>沙县(福建)</t>
  </si>
  <si>
    <t>7038710</t>
  </si>
  <si>
    <t>医林一谔</t>
  </si>
  <si>
    <t>岭南医林一谔社</t>
  </si>
  <si>
    <t>7038845</t>
  </si>
  <si>
    <t>医学周刊集</t>
  </si>
  <si>
    <t>丙寅医学社</t>
  </si>
  <si>
    <t>不詳</t>
  </si>
  <si>
    <t>7038695</t>
  </si>
  <si>
    <t>医界春秋</t>
  </si>
  <si>
    <t>医界春秋社</t>
  </si>
  <si>
    <t>7036196</t>
  </si>
  <si>
    <t>现代医药杂志</t>
  </si>
  <si>
    <t>现代医药杂志社</t>
  </si>
  <si>
    <t>7038697</t>
  </si>
  <si>
    <t>医联</t>
  </si>
  <si>
    <t>7038869</t>
  </si>
  <si>
    <t>医药观</t>
  </si>
  <si>
    <t>中华医药学会</t>
  </si>
  <si>
    <t>7043769</t>
  </si>
  <si>
    <t>中国医药研究月报</t>
  </si>
  <si>
    <t>中国医药研究月报社</t>
  </si>
  <si>
    <t>汤士彦主编</t>
  </si>
  <si>
    <t>7014252</t>
  </si>
  <si>
    <t>广东医药月报</t>
  </si>
  <si>
    <t>广东新中医学会宣传部</t>
  </si>
  <si>
    <t>7013933</t>
  </si>
  <si>
    <t>光华医刊</t>
  </si>
  <si>
    <t>私立广东光华医学院光华医刊出版委员会</t>
  </si>
  <si>
    <t>7029831</t>
  </si>
  <si>
    <t>上医月刊</t>
  </si>
  <si>
    <t>国立上海医学院校友会上医月刊社</t>
  </si>
  <si>
    <t>7017280</t>
  </si>
  <si>
    <t>河南大学医学院季刊</t>
  </si>
  <si>
    <t>河南大学医学研究会</t>
  </si>
  <si>
    <t>7037736</t>
  </si>
  <si>
    <t>杏林医学月报</t>
  </si>
  <si>
    <t>广州杏林医学社</t>
  </si>
  <si>
    <t>7033146</t>
  </si>
  <si>
    <t>天德医疗新报</t>
  </si>
  <si>
    <t>天德医疗新报社</t>
  </si>
  <si>
    <t>7015287</t>
  </si>
  <si>
    <t>国立中山大学医科集刊</t>
  </si>
  <si>
    <t>7044758</t>
  </si>
  <si>
    <t>浙江图书馆报</t>
  </si>
  <si>
    <t>浙江</t>
  </si>
  <si>
    <t>7041508</t>
  </si>
  <si>
    <t>中法汉学研究所图书馆馆刊</t>
  </si>
  <si>
    <t>中法汉学研究所</t>
  </si>
  <si>
    <t>7034543</t>
  </si>
  <si>
    <t>文澜学报</t>
  </si>
  <si>
    <t>7033784</t>
  </si>
  <si>
    <t>图书季刊</t>
  </si>
  <si>
    <t>国立北平图书馆</t>
  </si>
  <si>
    <t>7033803</t>
  </si>
  <si>
    <t>图书展望</t>
  </si>
  <si>
    <t>浙江省立图书馆图书展望编辑部</t>
  </si>
  <si>
    <t>7020606</t>
  </si>
  <si>
    <t>江苏省立苏州图书馆年刊</t>
  </si>
  <si>
    <t>江蘇省立蘇州圖書館</t>
  </si>
  <si>
    <t>蘇州[江蘇]</t>
  </si>
  <si>
    <t>7040769</t>
  </si>
  <si>
    <t>浙江省立图书馆月刊</t>
  </si>
  <si>
    <t>7015185</t>
  </si>
  <si>
    <t>国立北平图书馆馆刊</t>
  </si>
  <si>
    <t>《国立北平图书馆馆刊》编辑部</t>
  </si>
  <si>
    <t>7014071</t>
  </si>
  <si>
    <t>广东国民大学图书馆馆刊</t>
  </si>
  <si>
    <t>广东国民大学图书馆</t>
  </si>
  <si>
    <t>7045077</t>
  </si>
  <si>
    <t>中央军校图书馆报</t>
  </si>
  <si>
    <t>南京黄埔路中央军校图书馆</t>
  </si>
  <si>
    <t>7033781</t>
  </si>
  <si>
    <t>图书馆周刊</t>
  </si>
  <si>
    <t>国立中山大学</t>
  </si>
  <si>
    <t>7020603</t>
  </si>
  <si>
    <t>江苏省立国学图书馆</t>
  </si>
  <si>
    <t>江苏</t>
  </si>
  <si>
    <t>年</t>
  </si>
  <si>
    <t>7035797</t>
  </si>
  <si>
    <t>厦大图书馆报</t>
  </si>
  <si>
    <t>厦门大学图书馆</t>
  </si>
  <si>
    <t>厦门(f福建)</t>
  </si>
  <si>
    <t>7030219</t>
  </si>
  <si>
    <t>申报图画</t>
  </si>
  <si>
    <t>7035823</t>
  </si>
  <si>
    <t>厦门图书馆声</t>
  </si>
  <si>
    <t>厦门图书馆</t>
  </si>
  <si>
    <t>厦门(福建)</t>
  </si>
  <si>
    <t>7033736</t>
  </si>
  <si>
    <t>图书馆报</t>
  </si>
  <si>
    <t>中国原子能科学研究院图书馆</t>
  </si>
  <si>
    <t>7035796</t>
  </si>
  <si>
    <t>厦大图书馆</t>
  </si>
  <si>
    <t>7033787</t>
  </si>
  <si>
    <t>图书评论</t>
  </si>
  <si>
    <t>图书评论社</t>
  </si>
  <si>
    <t>7007405</t>
  </si>
  <si>
    <t>北平北海图书馆月刊</t>
  </si>
  <si>
    <t>北京書局</t>
  </si>
  <si>
    <t>7035795</t>
  </si>
  <si>
    <t>厦大图馆报</t>
  </si>
  <si>
    <t>7007421</t>
  </si>
  <si>
    <t>北平图书馆协会会刊</t>
  </si>
  <si>
    <t>7024128</t>
  </si>
  <si>
    <t>辽宁省立图书馆馆刊</t>
  </si>
  <si>
    <t>辽宁李湛章号</t>
  </si>
  <si>
    <t>辽宁省立图书馆</t>
  </si>
  <si>
    <t>辽宁省</t>
  </si>
  <si>
    <t>7040661</t>
  </si>
  <si>
    <t>浙江第一学区图书馆协会会刊</t>
  </si>
  <si>
    <t>7015308</t>
  </si>
  <si>
    <t>国立中央图书馆第一年刊</t>
  </si>
  <si>
    <t>南京国华印书馆</t>
  </si>
  <si>
    <t>国立中央图书馆</t>
  </si>
  <si>
    <t>7020605</t>
  </si>
  <si>
    <t>协医通俗月刊</t>
  </si>
  <si>
    <t>北京協和醫學校</t>
  </si>
  <si>
    <t>7024813</t>
  </si>
  <si>
    <t>麻疯季刊</t>
  </si>
  <si>
    <t>中国麻疯救济会</t>
  </si>
  <si>
    <t>7038125</t>
  </si>
  <si>
    <t>牙医季刊</t>
  </si>
  <si>
    <t>牙医季刊社</t>
  </si>
  <si>
    <t>7035652</t>
  </si>
  <si>
    <t>西南医学杂志</t>
  </si>
  <si>
    <t>西南军政委员会,西南军区卫生部教育处编审出版科</t>
  </si>
  <si>
    <t>7033619</t>
  </si>
  <si>
    <t>同济医学季刊</t>
  </si>
  <si>
    <t>国立同济大学医学院同学会</t>
  </si>
  <si>
    <t>7021492</t>
  </si>
  <si>
    <t>今日医药</t>
  </si>
  <si>
    <t>仁康大药房书籍部</t>
  </si>
  <si>
    <t>仁康大药房</t>
  </si>
  <si>
    <t>7044112</t>
  </si>
  <si>
    <t>中华健康杂志</t>
  </si>
  <si>
    <t>中华健康协会</t>
  </si>
  <si>
    <t>7043327</t>
  </si>
  <si>
    <t>中国卫生杂志</t>
  </si>
  <si>
    <t>7038501</t>
  </si>
  <si>
    <t>药学季刊</t>
  </si>
  <si>
    <t>药学季刊社</t>
  </si>
  <si>
    <t>安顺(贵州)</t>
  </si>
  <si>
    <t>7043819</t>
  </si>
  <si>
    <t>中法比瑞文化协会会刊</t>
  </si>
  <si>
    <t>中法比瑞文化协会</t>
  </si>
  <si>
    <t>7041510</t>
  </si>
  <si>
    <t>中法文化</t>
  </si>
  <si>
    <t>7044554</t>
  </si>
  <si>
    <t>中苏文化</t>
  </si>
  <si>
    <t>中苏文化杂志社</t>
  </si>
  <si>
    <t>兰州</t>
  </si>
  <si>
    <t>7008537</t>
  </si>
  <si>
    <t>出版界</t>
  </si>
  <si>
    <t>商務印書館 [發行</t>
  </si>
  <si>
    <t>7037351</t>
  </si>
  <si>
    <t>新闻观察</t>
  </si>
  <si>
    <t>新闻观察社</t>
  </si>
  <si>
    <t>7015076</t>
  </si>
  <si>
    <t>国际新闻周报</t>
  </si>
  <si>
    <t>英大使馆国际新闻处桂林分处</t>
  </si>
  <si>
    <t>桂林（广西）</t>
  </si>
  <si>
    <t>7037370</t>
  </si>
  <si>
    <t>新闻世界</t>
  </si>
  <si>
    <t>新闻世界杂志社</t>
  </si>
  <si>
    <t>7025135</t>
  </si>
  <si>
    <t>秘闻丛刊</t>
  </si>
  <si>
    <t>秘闻丛刊社</t>
  </si>
  <si>
    <t>7037436</t>
  </si>
  <si>
    <t>新新闻半刊</t>
  </si>
  <si>
    <t>天则昆虫研究所</t>
  </si>
  <si>
    <t>7020602</t>
  </si>
  <si>
    <t>江苏省昆虫局专门报告</t>
  </si>
  <si>
    <t>7012026</t>
  </si>
  <si>
    <t>福建省研究院动植物研究所研究汇报</t>
  </si>
  <si>
    <t>福建省研究院动植物研究所</t>
  </si>
  <si>
    <t>7036722</t>
  </si>
  <si>
    <t>协大生物学报</t>
  </si>
  <si>
    <t>福建协和大学生物学系</t>
  </si>
  <si>
    <t>7021757</t>
  </si>
  <si>
    <t>进化</t>
  </si>
  <si>
    <t>进化社</t>
  </si>
  <si>
    <t>7040718</t>
  </si>
  <si>
    <t>浙江昆虫局年刊</t>
  </si>
  <si>
    <t>浙江昆虫局</t>
  </si>
  <si>
    <t>7023433</t>
  </si>
  <si>
    <t>昆虫浅说</t>
  </si>
  <si>
    <t>北平国立清华大学农业研究所</t>
  </si>
  <si>
    <t>7030438</t>
  </si>
  <si>
    <t>生命文学</t>
  </si>
  <si>
    <t>生命文学社</t>
  </si>
  <si>
    <t>7042526</t>
  </si>
  <si>
    <t>中国昆虫学杂志</t>
  </si>
  <si>
    <t>天则昆虫研究会</t>
  </si>
  <si>
    <t>武功(陕西)</t>
  </si>
  <si>
    <t>7044502</t>
  </si>
  <si>
    <t>中农月刊</t>
  </si>
  <si>
    <t>中国农民银行经济研究处</t>
  </si>
  <si>
    <t>7029735</t>
  </si>
  <si>
    <t>上海卫生</t>
  </si>
  <si>
    <t>上海市卫生局</t>
  </si>
  <si>
    <t>7036194</t>
  </si>
  <si>
    <t>现代医学杂志</t>
  </si>
  <si>
    <t>现代医学杂志编辑委员会</t>
  </si>
  <si>
    <t>7045142</t>
  </si>
  <si>
    <t>中医情报</t>
  </si>
  <si>
    <t>7032620</t>
  </si>
  <si>
    <t>苏联医学</t>
  </si>
  <si>
    <t>时代出版社</t>
  </si>
  <si>
    <t>7010856</t>
  </si>
  <si>
    <t>东南医讯</t>
  </si>
  <si>
    <t>7044540</t>
  </si>
  <si>
    <t>中山医报</t>
  </si>
  <si>
    <t>中山大学医学院毕业同学中山医报社</t>
  </si>
  <si>
    <t>7014586</t>
  </si>
  <si>
    <t>广州卫生</t>
  </si>
  <si>
    <t>海洋新闻</t>
  </si>
  <si>
    <t>7006882</t>
  </si>
  <si>
    <t>报学</t>
  </si>
  <si>
    <t>燕京大学新闻学会</t>
  </si>
  <si>
    <t>7006881</t>
  </si>
  <si>
    <t>报人世界</t>
  </si>
  <si>
    <t>7037357</t>
  </si>
  <si>
    <t>新闻内幕  内幕新闻</t>
  </si>
  <si>
    <t>7043505</t>
  </si>
  <si>
    <t>中国新闻</t>
  </si>
  <si>
    <t>《中国新闻》编辑部</t>
  </si>
  <si>
    <t>7015073</t>
  </si>
  <si>
    <t>国际新闻</t>
  </si>
  <si>
    <t>国际新闻社</t>
  </si>
  <si>
    <t>7043506</t>
  </si>
  <si>
    <t>中国新闻学会年刊</t>
  </si>
  <si>
    <t>中国新闻学会</t>
  </si>
  <si>
    <t>重慶</t>
  </si>
  <si>
    <t>7039814</t>
  </si>
  <si>
    <t>舆论</t>
  </si>
  <si>
    <t>7040965</t>
  </si>
  <si>
    <t>徵信新闻</t>
  </si>
  <si>
    <t>7034682</t>
  </si>
  <si>
    <t>文学新闻</t>
  </si>
  <si>
    <t>文学新闻社</t>
  </si>
  <si>
    <t>杭州(浙江)</t>
  </si>
  <si>
    <t>7029542</t>
  </si>
  <si>
    <t>上海记者</t>
  </si>
  <si>
    <t>上海记者社</t>
  </si>
  <si>
    <t>日刊</t>
  </si>
  <si>
    <t>7019783</t>
  </si>
  <si>
    <t>记者周报</t>
  </si>
  <si>
    <t>上海新闻记者联合会编辑委员会</t>
  </si>
  <si>
    <t>7037349</t>
  </si>
  <si>
    <t>新闻导报</t>
  </si>
  <si>
    <t>国防部新闻局</t>
  </si>
  <si>
    <t>7037411</t>
  </si>
  <si>
    <t>新闻资料</t>
  </si>
  <si>
    <t>湖南省政府秘书处编译室</t>
  </si>
  <si>
    <t>7037338</t>
  </si>
  <si>
    <t>新闻报三十年纪念</t>
  </si>
  <si>
    <t>7037400</t>
  </si>
  <si>
    <t>新闻月报</t>
  </si>
  <si>
    <t>新闻月报社</t>
  </si>
  <si>
    <t>7033403</t>
  </si>
  <si>
    <t>天行新闻通讯社南海分社成立周年纪念特刊</t>
  </si>
  <si>
    <t>7029729</t>
  </si>
  <si>
    <t>上海图画新闻</t>
  </si>
  <si>
    <t>上海图画新闻社</t>
  </si>
  <si>
    <t>7037405</t>
  </si>
  <si>
    <t>新闻战线</t>
  </si>
  <si>
    <t>新闻战线编辑部</t>
  </si>
  <si>
    <t>7018528</t>
  </si>
  <si>
    <t>滑稽时报</t>
  </si>
  <si>
    <t>7037384</t>
  </si>
  <si>
    <t>新闻学期刊</t>
  </si>
  <si>
    <t>复旦大学新闻学会</t>
  </si>
  <si>
    <t>刊期不详</t>
  </si>
  <si>
    <t>7037383</t>
  </si>
  <si>
    <t>新闻学季刊</t>
  </si>
  <si>
    <t>中央政治学校新闻学研究会</t>
  </si>
  <si>
    <t>7014016</t>
  </si>
  <si>
    <t>广播通讯</t>
  </si>
  <si>
    <t>7036877</t>
  </si>
  <si>
    <t>新电界</t>
  </si>
  <si>
    <t>济南</t>
  </si>
  <si>
    <t>7019768</t>
  </si>
  <si>
    <t>计学杂志</t>
  </si>
  <si>
    <t>上海东吴大学法学院计学杂志社</t>
  </si>
  <si>
    <t>7041654</t>
  </si>
  <si>
    <t>中国出版</t>
  </si>
  <si>
    <t>《中国出版》杂志社</t>
  </si>
  <si>
    <t>7008544</t>
  </si>
  <si>
    <t>出版通讯</t>
  </si>
  <si>
    <t>7033427</t>
  </si>
  <si>
    <t>铁道部铁道公报分类总目录  二</t>
  </si>
  <si>
    <t>7006885</t>
  </si>
  <si>
    <t>7012220</t>
  </si>
  <si>
    <t>妇婴卫生</t>
  </si>
  <si>
    <t>大德出版社</t>
  </si>
  <si>
    <t>7038725</t>
  </si>
  <si>
    <t>医文</t>
  </si>
  <si>
    <t>医文月刊社</t>
  </si>
  <si>
    <t>7020365</t>
  </si>
  <si>
    <t>健社医学月刊</t>
  </si>
  <si>
    <t>广西军医学校南宁军医院健社</t>
  </si>
  <si>
    <t>7025313</t>
  </si>
  <si>
    <t>民众医报</t>
  </si>
  <si>
    <t>民众医报社</t>
  </si>
  <si>
    <t>7030145</t>
  </si>
  <si>
    <t>社会医报</t>
  </si>
  <si>
    <t>社会医报馆</t>
  </si>
  <si>
    <t>7026053</t>
  </si>
  <si>
    <t>南京市国医公会杂志</t>
  </si>
  <si>
    <t>7009654</t>
  </si>
  <si>
    <t>德华医学杂志</t>
  </si>
  <si>
    <t>德华医学杂志社</t>
  </si>
  <si>
    <t>7038895</t>
  </si>
  <si>
    <t>医药学报</t>
  </si>
  <si>
    <t>中国医药学社</t>
  </si>
  <si>
    <t>7034347</t>
  </si>
  <si>
    <t>卫生公报</t>
  </si>
  <si>
    <t>卫生部总务司第二科</t>
  </si>
  <si>
    <t>7033627</t>
  </si>
  <si>
    <t>同仁医学</t>
  </si>
  <si>
    <t>《同仁医学》编辑部</t>
  </si>
  <si>
    <t>7034355</t>
  </si>
  <si>
    <t>卫生年刊</t>
  </si>
  <si>
    <t>广州市卫生局教育股</t>
  </si>
  <si>
    <t>7043761</t>
  </si>
  <si>
    <t>中国医药建设文库</t>
  </si>
  <si>
    <t>中国医药建设编纂社</t>
  </si>
  <si>
    <t>潮安（广东）</t>
  </si>
  <si>
    <t>7033594</t>
  </si>
  <si>
    <t>同德医学</t>
  </si>
  <si>
    <t>《同德医学》编辑部</t>
  </si>
  <si>
    <t>7016267</t>
  </si>
  <si>
    <t>国医文献</t>
  </si>
  <si>
    <t>国医公会《国医文献》编委会</t>
  </si>
  <si>
    <t>7037552</t>
  </si>
  <si>
    <t>新中华医药月刊</t>
  </si>
  <si>
    <t>新中华医药月刊社</t>
  </si>
  <si>
    <t>7036190</t>
  </si>
  <si>
    <t>现代医学</t>
  </si>
  <si>
    <t>现代医学编辑部</t>
  </si>
  <si>
    <t>7015266</t>
  </si>
  <si>
    <t>国立西北医学院院刊</t>
  </si>
  <si>
    <t>7025444</t>
  </si>
  <si>
    <t>闽医译林</t>
  </si>
  <si>
    <t>地质专报甲种  扬子江流域地文发育史</t>
  </si>
  <si>
    <t>实业部地质调查所与国立北平研究院地质学研究所</t>
  </si>
  <si>
    <t>7032435</t>
  </si>
  <si>
    <t>四川省地质调查所矿产专报</t>
  </si>
  <si>
    <t>四川地质调查所</t>
  </si>
  <si>
    <t>7009968</t>
  </si>
  <si>
    <t>地质专报甲种  甘肃中南部地质志</t>
  </si>
  <si>
    <t>7009986</t>
  </si>
  <si>
    <t>地质专报乙种  中国地史上之爬行动物</t>
  </si>
  <si>
    <t>7009980</t>
  </si>
  <si>
    <t>地质专报甲种  中国南部之二叠纪地层</t>
  </si>
  <si>
    <t>实业部地质调查所</t>
  </si>
  <si>
    <t>国立北平研究院地质学研究所</t>
  </si>
  <si>
    <t>7009978</t>
  </si>
  <si>
    <t>地质专报甲种  扬子江下游铁矿志</t>
  </si>
  <si>
    <t>7024022</t>
  </si>
  <si>
    <t>两广地质调查所临时报告</t>
  </si>
  <si>
    <t>7009975</t>
  </si>
  <si>
    <t>地质专报甲种  绥远及察哈尔西南部地质志</t>
  </si>
  <si>
    <t>7015314</t>
  </si>
  <si>
    <t>国立中央研究院地质研究所专刊  乙种</t>
  </si>
  <si>
    <t>7009902</t>
  </si>
  <si>
    <t>地质丛刊</t>
  </si>
  <si>
    <t>7009981</t>
  </si>
  <si>
    <t>地质专报甲种  中国铁矿志</t>
  </si>
  <si>
    <t>7009985</t>
  </si>
  <si>
    <t>地质专报乙种  地图投影</t>
  </si>
  <si>
    <t>7009984</t>
  </si>
  <si>
    <t>廿世纪半月刊</t>
  </si>
  <si>
    <t>7040970</t>
  </si>
  <si>
    <t>正报周刊</t>
  </si>
  <si>
    <t>7036915</t>
  </si>
  <si>
    <t>新革命</t>
  </si>
  <si>
    <t>新革命报社</t>
  </si>
  <si>
    <t>7037519</t>
  </si>
  <si>
    <t>新粤</t>
  </si>
  <si>
    <t>7023630</t>
  </si>
  <si>
    <t>中西医学报</t>
  </si>
  <si>
    <t>中西医学研究会</t>
  </si>
  <si>
    <t>7036726</t>
  </si>
  <si>
    <t>协大学报</t>
  </si>
  <si>
    <t>協和大學中國文化研究委員會</t>
  </si>
  <si>
    <t>7010890</t>
  </si>
  <si>
    <t>东亚医报</t>
  </si>
  <si>
    <t>东亚医学社</t>
  </si>
  <si>
    <t>7031549</t>
  </si>
  <si>
    <t>世界学典通讯</t>
  </si>
  <si>
    <t>7037479</t>
  </si>
  <si>
    <t>新医学报</t>
  </si>
  <si>
    <t>中央人民政府卫生部</t>
  </si>
  <si>
    <t>7020784</t>
  </si>
  <si>
    <t>江西省医学专科学校校刊</t>
  </si>
  <si>
    <t>7015174</t>
  </si>
  <si>
    <t>国立北京大学医学杂志</t>
  </si>
  <si>
    <t>国立北京大学医学院</t>
  </si>
  <si>
    <t>7030418</t>
  </si>
  <si>
    <t>生理学研究所中文报告汇刊</t>
  </si>
  <si>
    <t>国立北平研究院</t>
  </si>
  <si>
    <t>7038909</t>
  </si>
  <si>
    <t>医育</t>
  </si>
  <si>
    <t>医育月刊编辑室</t>
  </si>
  <si>
    <t>7038844</t>
  </si>
  <si>
    <t>医学月刊</t>
  </si>
  <si>
    <t>7038897</t>
  </si>
  <si>
    <t>医药学生</t>
  </si>
  <si>
    <t>浙江省立医药专科学校学生自治会</t>
  </si>
  <si>
    <t>7038898</t>
  </si>
  <si>
    <t>医药研究</t>
  </si>
  <si>
    <t>文津出版社</t>
  </si>
  <si>
    <t>医药研究月刊社</t>
  </si>
  <si>
    <t>7014421</t>
  </si>
  <si>
    <t>广西省立梧州区医药研究所汇刊</t>
  </si>
  <si>
    <t>广西省立梧州区医药研究所教务处</t>
  </si>
  <si>
    <t>7020782</t>
  </si>
  <si>
    <t>江西省立医学专科学校校刊</t>
  </si>
  <si>
    <t>江西省立医学专科学校校刊编辑委员会</t>
  </si>
  <si>
    <t>7014423</t>
  </si>
  <si>
    <t>广西省立医学院周刊集</t>
  </si>
  <si>
    <t>7038878</t>
  </si>
  <si>
    <t>医药评论</t>
  </si>
  <si>
    <t>医药评论社</t>
  </si>
  <si>
    <t>7037491</t>
  </si>
  <si>
    <t>新医与社会汇刊</t>
  </si>
  <si>
    <t>医师公会</t>
  </si>
  <si>
    <t>7038734</t>
  </si>
  <si>
    <t>医学导报</t>
  </si>
  <si>
    <t>医学导报社</t>
  </si>
  <si>
    <t>7038862</t>
  </si>
  <si>
    <t>医药导报</t>
  </si>
  <si>
    <t>《医药导报药》杂志社</t>
  </si>
  <si>
    <t>7014069</t>
  </si>
  <si>
    <t>广东光汉医药月刊</t>
  </si>
  <si>
    <t>广东光汉中医学社同学会</t>
  </si>
  <si>
    <t>广东光汉医药月刊编辑委员</t>
  </si>
  <si>
    <t>7044759</t>
  </si>
  <si>
    <t>中西医药</t>
  </si>
  <si>
    <t>中西医药研究社出版委员会</t>
  </si>
  <si>
    <t>7013934</t>
  </si>
  <si>
    <t>光华医药杂志</t>
  </si>
  <si>
    <t>《光华医药杂志》社</t>
  </si>
  <si>
    <t>7038902</t>
  </si>
  <si>
    <t>褚民谊编辑</t>
  </si>
  <si>
    <t>7038901</t>
  </si>
  <si>
    <t>医药杂志</t>
  </si>
  <si>
    <t>上海貿易印刷公司</t>
  </si>
  <si>
    <t>7015203</t>
  </si>
  <si>
    <t>国立贵阳医学院院刊</t>
  </si>
  <si>
    <t>国立贵阳医学院教务处出版组</t>
  </si>
  <si>
    <t>7036739</t>
  </si>
  <si>
    <t>中国地理研究所海洋集刊</t>
  </si>
  <si>
    <t>中国地理研究所</t>
  </si>
  <si>
    <t>北碚(四川)</t>
  </si>
  <si>
    <t>7016484</t>
  </si>
  <si>
    <t>海上旬刊</t>
  </si>
  <si>
    <t>海上编辑部</t>
  </si>
  <si>
    <t>7027505</t>
  </si>
  <si>
    <t>青岛市观象台海洋半年刊</t>
  </si>
  <si>
    <t>7016487</t>
  </si>
  <si>
    <t>海事</t>
  </si>
  <si>
    <t>《海事》杂志社</t>
  </si>
  <si>
    <t>7010832</t>
  </si>
  <si>
    <t>东南海</t>
  </si>
  <si>
    <t>《东南海》杂志社</t>
  </si>
  <si>
    <t>7024756</t>
  </si>
  <si>
    <t>绿洲</t>
  </si>
  <si>
    <t>《绿洲》编辑部</t>
  </si>
  <si>
    <t>乌鲁木齐</t>
  </si>
  <si>
    <t>7013757</t>
  </si>
  <si>
    <t>古泉学</t>
  </si>
  <si>
    <t>中国古泉学会</t>
  </si>
  <si>
    <t>7027503</t>
  </si>
  <si>
    <t>青岛市观象台地磁月报</t>
  </si>
  <si>
    <t>7009799</t>
  </si>
  <si>
    <t>地理之友</t>
  </si>
  <si>
    <t>新中舆地学社</t>
  </si>
  <si>
    <t>7009763</t>
  </si>
  <si>
    <t>地理集刊</t>
  </si>
  <si>
    <t>中国科学院地理研究所</t>
  </si>
  <si>
    <t>[不定期</t>
  </si>
  <si>
    <t>7028467</t>
  </si>
  <si>
    <t>人与地</t>
  </si>
  <si>
    <t>人与地社</t>
  </si>
  <si>
    <t>7008819</t>
  </si>
  <si>
    <t>大地论丛</t>
  </si>
  <si>
    <t>中山市(广东省)</t>
  </si>
  <si>
    <t>7030504</t>
  </si>
  <si>
    <t>生物世界</t>
  </si>
  <si>
    <t>国立中山大学生物学会</t>
  </si>
  <si>
    <t>7027993</t>
  </si>
  <si>
    <t>趣味昆虫</t>
  </si>
  <si>
    <t>昆虫趣味会出版</t>
  </si>
  <si>
    <t>7023438</t>
  </si>
  <si>
    <t>昆虫问题</t>
  </si>
  <si>
    <t>树德会</t>
  </si>
  <si>
    <t>7030502</t>
  </si>
  <si>
    <t>生物科学杂志</t>
  </si>
  <si>
    <t>谦衷生物科学材料社编辑部</t>
  </si>
  <si>
    <t>7040763</t>
  </si>
  <si>
    <t>浙江省昆虫局丛刊</t>
  </si>
  <si>
    <t>7023445</t>
  </si>
  <si>
    <t>昆虫与艺术</t>
  </si>
  <si>
    <t>化学通讯</t>
  </si>
  <si>
    <t>化学通讯编辑部</t>
  </si>
  <si>
    <t>7007002</t>
  </si>
  <si>
    <t>北京大学数理杂志</t>
  </si>
  <si>
    <t>北京大學數理學會</t>
  </si>
  <si>
    <t>年三期</t>
  </si>
  <si>
    <t>7035247</t>
  </si>
  <si>
    <t>物理学示教与实验</t>
  </si>
  <si>
    <t>东吴大学物理系</t>
  </si>
  <si>
    <t>7026372</t>
  </si>
  <si>
    <t>牛顿</t>
  </si>
  <si>
    <t>牛顿社月刊杂志</t>
  </si>
  <si>
    <t>7017721</t>
  </si>
  <si>
    <t>洪水</t>
  </si>
  <si>
    <t>创造社</t>
  </si>
  <si>
    <t>7034309</t>
  </si>
  <si>
    <t>沩风</t>
  </si>
  <si>
    <t>沩风半月刊编辑社</t>
  </si>
  <si>
    <t>7009844</t>
  </si>
  <si>
    <t>地学集刊</t>
  </si>
  <si>
    <t>亚新地学社</t>
  </si>
  <si>
    <t>国立清华大学地学会</t>
  </si>
  <si>
    <t>新化(湖南)</t>
  </si>
  <si>
    <t>7039830</t>
  </si>
  <si>
    <t>宇宙线</t>
  </si>
  <si>
    <t>7015279</t>
  </si>
  <si>
    <t>国立中山大学天文台两月刊</t>
  </si>
  <si>
    <t>國立中山大學出版部</t>
  </si>
  <si>
    <t>国立中山大学天文台</t>
  </si>
  <si>
    <t>7033390</t>
  </si>
  <si>
    <t>天文台</t>
  </si>
  <si>
    <t>中华全国科学技术普及协会</t>
  </si>
  <si>
    <t>7039831</t>
  </si>
  <si>
    <t>宇宙旬刊</t>
  </si>
  <si>
    <t>宇宙旬刊社</t>
  </si>
  <si>
    <t>7039825</t>
  </si>
  <si>
    <t>宇宙</t>
  </si>
  <si>
    <t>中国天文学会</t>
  </si>
  <si>
    <t>7034373</t>
  </si>
  <si>
    <t>卫星</t>
  </si>
  <si>
    <t>民国26年[1937]</t>
  </si>
  <si>
    <t>《国学会》编辑部</t>
  </si>
  <si>
    <t>7015331</t>
  </si>
  <si>
    <t>国立中央研究院天文研究所集刊</t>
  </si>
  <si>
    <t>国立中央研究院天文研究所</t>
  </si>
  <si>
    <t>广州卫生编辑委员会</t>
  </si>
  <si>
    <t>7044363</t>
  </si>
  <si>
    <t>中华医报</t>
  </si>
  <si>
    <t>7034348</t>
  </si>
  <si>
    <t>卫生季刊</t>
  </si>
  <si>
    <t>卫生教育会</t>
  </si>
  <si>
    <t>7014127</t>
  </si>
  <si>
    <t>广东抗疟</t>
  </si>
  <si>
    <t>7025445</t>
  </si>
  <si>
    <t>闽医院刊</t>
  </si>
  <si>
    <t>7007411</t>
  </si>
  <si>
    <t>北平市公安局第一卫生区事务所年报</t>
  </si>
  <si>
    <t>7010891</t>
  </si>
  <si>
    <t>东亚医学</t>
  </si>
  <si>
    <t>7037480</t>
  </si>
  <si>
    <t>新医药</t>
  </si>
  <si>
    <t>中华民国医药学会</t>
  </si>
  <si>
    <t>7042092</t>
  </si>
  <si>
    <t>中国红十字会会务通讯</t>
  </si>
  <si>
    <t>中国红十字会总会</t>
  </si>
  <si>
    <t>7038791</t>
  </si>
  <si>
    <t>医学文摘</t>
  </si>
  <si>
    <t>第四军医大学图书馆情报资料组编印</t>
  </si>
  <si>
    <t>安东[?]</t>
  </si>
  <si>
    <t>7025200</t>
  </si>
  <si>
    <t>民国医学杂志</t>
  </si>
  <si>
    <t>民国医学杂志社</t>
  </si>
  <si>
    <t>奉天</t>
  </si>
  <si>
    <t>7016264</t>
  </si>
  <si>
    <t>国医公报</t>
  </si>
  <si>
    <t>《国医公报》编辑处</t>
  </si>
  <si>
    <t>7044176</t>
  </si>
  <si>
    <t>中华民国医药学会会报</t>
  </si>
  <si>
    <t>7013932</t>
  </si>
  <si>
    <t>光华卫生报</t>
  </si>
  <si>
    <t>光华医社</t>
  </si>
  <si>
    <t>7015212</t>
  </si>
  <si>
    <t>国立江苏医学院十周年纪念</t>
  </si>
  <si>
    <t>国立江苏医学院</t>
  </si>
  <si>
    <t>7009179</t>
  </si>
  <si>
    <t>大众医学</t>
  </si>
  <si>
    <t>民本出版公司；上海科学技术出版社</t>
  </si>
  <si>
    <t>《大众医学》编辑部</t>
  </si>
  <si>
    <t>7038689</t>
  </si>
  <si>
    <t>医潮</t>
  </si>
  <si>
    <t>7036732</t>
  </si>
  <si>
    <t>协和报</t>
  </si>
  <si>
    <t>协和报馆</t>
  </si>
  <si>
    <t>7033626</t>
  </si>
  <si>
    <t>同仁会医学杂志</t>
  </si>
  <si>
    <t>同仁会</t>
  </si>
  <si>
    <t>7015252</t>
  </si>
  <si>
    <t>国立同济大学医科研究所细菌学部工作报告</t>
  </si>
  <si>
    <t>宜宾(四川)</t>
  </si>
  <si>
    <t>7044391</t>
  </si>
  <si>
    <t>中华医学杂志</t>
  </si>
  <si>
    <t>中华医学杂志编辑委员会</t>
  </si>
  <si>
    <t>7044187</t>
  </si>
  <si>
    <t>中华农学会通讯</t>
  </si>
  <si>
    <t>中华农学会通讯编</t>
  </si>
  <si>
    <t>7020111</t>
  </si>
  <si>
    <t>检验统计</t>
  </si>
  <si>
    <t>实业部汉口商品检验局</t>
  </si>
  <si>
    <t>7015182</t>
  </si>
  <si>
    <t>国立北平大学医学年刊</t>
  </si>
  <si>
    <t>國立北平大學校長辦公處</t>
  </si>
  <si>
    <t>7038722</t>
  </si>
  <si>
    <t>医事杂志</t>
  </si>
  <si>
    <t>7034331</t>
  </si>
  <si>
    <t>卫生</t>
  </si>
  <si>
    <t>《卫生》编委会</t>
  </si>
  <si>
    <t>7043743</t>
  </si>
  <si>
    <t>中国医学院第7届毕业纪念刊</t>
  </si>
  <si>
    <t>中国医学院教务处</t>
  </si>
  <si>
    <t>中国气象学会</t>
  </si>
  <si>
    <t>7036426</t>
  </si>
  <si>
    <t>象气月刊</t>
  </si>
  <si>
    <t>吉林省立大学理工学院</t>
  </si>
  <si>
    <t>吉林</t>
  </si>
  <si>
    <t>7012002</t>
  </si>
  <si>
    <t>福建气象月刊  附：福州气象</t>
  </si>
  <si>
    <t>福建省立福州测候所</t>
  </si>
  <si>
    <t>7027213</t>
  </si>
  <si>
    <t>气象月报</t>
  </si>
  <si>
    <t>7043397</t>
  </si>
  <si>
    <t>中国西部科学院地质研究所丛刊</t>
  </si>
  <si>
    <t>中国西部科学院地质研究所</t>
  </si>
  <si>
    <t>7009973</t>
  </si>
  <si>
    <t>地质专报甲种  山西西部陕西北部蓬蒂纪后黄土期前之地层观察</t>
  </si>
  <si>
    <t>学术研究与国立中央研究所合作</t>
  </si>
  <si>
    <t>7009965</t>
  </si>
  <si>
    <t>地质专报甲种</t>
  </si>
  <si>
    <t>国立北平研究院地质研究所</t>
  </si>
  <si>
    <t>7015313</t>
  </si>
  <si>
    <t>国立中央研究院地质研究所专刊</t>
  </si>
  <si>
    <t>国立中央研究院地质研究所</t>
  </si>
  <si>
    <t>7012020</t>
  </si>
  <si>
    <t>福建省地质土壤调查所年报</t>
  </si>
  <si>
    <t>《福建省地质土壤调查所年报》编辑部</t>
  </si>
  <si>
    <t>永安[福建]</t>
  </si>
  <si>
    <t>7009964</t>
  </si>
  <si>
    <t>地质专报丙种  中国矿业纪要</t>
  </si>
  <si>
    <t>农商部地址调查所</t>
  </si>
  <si>
    <t>7024024</t>
  </si>
  <si>
    <t>两广地质调查所特刊</t>
  </si>
  <si>
    <t>两广地质调查所</t>
  </si>
  <si>
    <t>7017370</t>
  </si>
  <si>
    <t>河南省地质调查所汇刊</t>
  </si>
  <si>
    <t>河南地质调查所</t>
  </si>
  <si>
    <t>7009983</t>
  </si>
  <si>
    <t>地质专报甲种  中国主要地质构造单位</t>
  </si>
  <si>
    <t>7009909</t>
  </si>
  <si>
    <t>地质集刊</t>
  </si>
  <si>
    <t>中国科学院地科学出版社</t>
  </si>
  <si>
    <t>中国科学院地</t>
  </si>
  <si>
    <t>7009977</t>
  </si>
  <si>
    <t>7018337</t>
  </si>
  <si>
    <t>华铎</t>
  </si>
  <si>
    <t>华鄂学会</t>
  </si>
  <si>
    <t>7013753</t>
  </si>
  <si>
    <t>古今谈</t>
  </si>
  <si>
    <t>古今谈月刊社</t>
  </si>
  <si>
    <t>7044497</t>
  </si>
  <si>
    <t>中南杂志</t>
  </si>
  <si>
    <t>中南杂志社</t>
  </si>
  <si>
    <t>7026204</t>
  </si>
  <si>
    <t>南洋商报</t>
  </si>
  <si>
    <t>南洋商报社</t>
  </si>
  <si>
    <t>吉隆坡</t>
  </si>
  <si>
    <t>7008178</t>
  </si>
  <si>
    <t>晨光周刊</t>
  </si>
  <si>
    <t>7010816</t>
  </si>
  <si>
    <t>东联评论</t>
  </si>
  <si>
    <t>群力出版社</t>
  </si>
  <si>
    <t>7025266</t>
  </si>
  <si>
    <t>民声</t>
  </si>
  <si>
    <t>上海民声丛报社</t>
  </si>
  <si>
    <t>7027617</t>
  </si>
  <si>
    <t>青年江苏</t>
  </si>
  <si>
    <t>青年江苏月刊社</t>
  </si>
  <si>
    <t>淮安(江苏)</t>
  </si>
  <si>
    <t>7040901</t>
  </si>
  <si>
    <t>真理杂志</t>
  </si>
  <si>
    <t>真理杂志社</t>
  </si>
  <si>
    <t>7008940</t>
  </si>
  <si>
    <t>大垅友声</t>
  </si>
  <si>
    <t>大垅工校同学会</t>
  </si>
  <si>
    <t>7032211</t>
  </si>
  <si>
    <t>水准</t>
  </si>
  <si>
    <t>水准社</t>
  </si>
  <si>
    <t>7009003</t>
  </si>
  <si>
    <t>大威周刊</t>
  </si>
  <si>
    <t>大威周刊社</t>
  </si>
  <si>
    <t>威海(山东)</t>
  </si>
  <si>
    <t>7025181</t>
  </si>
  <si>
    <t>民铎杂志  （下册）</t>
  </si>
  <si>
    <t>民铎杂志社</t>
  </si>
  <si>
    <t>7025316</t>
  </si>
  <si>
    <t>民众之友</t>
  </si>
  <si>
    <t>安徽省立第一民众教育馆</t>
  </si>
  <si>
    <t>7008692</t>
  </si>
  <si>
    <t>创化</t>
  </si>
  <si>
    <t>中国文化协会</t>
  </si>
  <si>
    <t>7031009</t>
  </si>
  <si>
    <t>实报</t>
  </si>
  <si>
    <t>实报经营部</t>
  </si>
  <si>
    <t>《实报半月刊》社</t>
  </si>
  <si>
    <t>老实话</t>
  </si>
  <si>
    <t>《老实话》社</t>
  </si>
  <si>
    <t>7019128</t>
  </si>
  <si>
    <t>火之源</t>
  </si>
  <si>
    <t>火之源社</t>
  </si>
  <si>
    <t>地质专报甲种  江西西部地质志</t>
  </si>
  <si>
    <t>7009970</t>
  </si>
  <si>
    <t>地质专报甲种  江西南部钨矿地质志</t>
  </si>
  <si>
    <t>7012019</t>
  </si>
  <si>
    <t>福建省地质矿产报告</t>
  </si>
  <si>
    <t>福建建设厅地质土壤调查所</t>
  </si>
  <si>
    <t>7009974</t>
  </si>
  <si>
    <t>地质专报甲种  四川盐矿志</t>
  </si>
  <si>
    <t>7015312</t>
  </si>
  <si>
    <t>国立中央研究院地质研究所集刊</t>
  </si>
  <si>
    <t>地质研究所</t>
  </si>
  <si>
    <t>7009979</t>
  </si>
  <si>
    <t>地质专报甲种  中国北部之新生界</t>
  </si>
  <si>
    <t>7009987</t>
  </si>
  <si>
    <t>地质专报乙种  中国人类化石及新生代地质概论</t>
  </si>
  <si>
    <t>7009963</t>
  </si>
  <si>
    <t>地质专报</t>
  </si>
  <si>
    <t>经济部中央地质所, 国立北平研究院地质所</t>
  </si>
  <si>
    <t>7009931</t>
  </si>
  <si>
    <t>地质论评</t>
  </si>
  <si>
    <t>《地质论评》编辑委员会</t>
  </si>
  <si>
    <t>7009966</t>
  </si>
  <si>
    <t>地质专报甲种  北京西山地质志</t>
  </si>
  <si>
    <t>7012021</t>
  </si>
  <si>
    <t>福建省地质土壤调查所专报</t>
  </si>
  <si>
    <t>7009907</t>
  </si>
  <si>
    <t>地质汇报</t>
  </si>
  <si>
    <t>农商部地质调查所</t>
  </si>
  <si>
    <t>7032705</t>
  </si>
  <si>
    <t>绥远及察哈尔西南部地质志</t>
  </si>
  <si>
    <t>7009848</t>
  </si>
  <si>
    <t>地学杂志</t>
  </si>
  <si>
    <t>中国地学会</t>
  </si>
  <si>
    <t>7015311</t>
  </si>
  <si>
    <t>国立中央研究院地质研究所丛刊</t>
  </si>
  <si>
    <t>7015172</t>
  </si>
  <si>
    <t>国立北京大学地质学会会刊</t>
  </si>
  <si>
    <t>北京大学</t>
  </si>
  <si>
    <t>7024023</t>
  </si>
  <si>
    <t>两广地质调查所年报</t>
  </si>
  <si>
    <t>7009972</t>
  </si>
  <si>
    <t>地质专报甲种  秦岭山及四川之地质研究</t>
  </si>
  <si>
    <t>7016490</t>
  </si>
  <si>
    <t>海事月刊</t>
  </si>
  <si>
    <t>海事编译局办事处</t>
  </si>
  <si>
    <t>7016767</t>
  </si>
  <si>
    <t>航海杂志</t>
  </si>
  <si>
    <t>航海杂志社</t>
  </si>
  <si>
    <t>7027481</t>
  </si>
  <si>
    <t>青岛观象台海洋半年刊</t>
  </si>
  <si>
    <t>青岛观象台</t>
  </si>
  <si>
    <t>7027506</t>
  </si>
  <si>
    <t>青岛市观象台海洋年刊</t>
  </si>
  <si>
    <t>青岛(山东)</t>
  </si>
  <si>
    <t>7032535</t>
  </si>
  <si>
    <t>四海半月刊</t>
  </si>
  <si>
    <t>7016580</t>
  </si>
  <si>
    <t>海洋集刊</t>
  </si>
  <si>
    <t>四川地址研究所</t>
  </si>
  <si>
    <t>7016554</t>
  </si>
  <si>
    <t>海啸</t>
  </si>
  <si>
    <t>上海译文出版社</t>
  </si>
  <si>
    <t>7041710</t>
  </si>
  <si>
    <t>7039582</t>
  </si>
  <si>
    <t>邮艺月刊</t>
  </si>
  <si>
    <t>亚洲邮艺社</t>
  </si>
  <si>
    <t>7009077</t>
  </si>
  <si>
    <t>大义</t>
  </si>
  <si>
    <t>大义周刊社</t>
  </si>
  <si>
    <t>7039970</t>
  </si>
  <si>
    <t>育英半月刊</t>
  </si>
  <si>
    <t>7023701</t>
  </si>
  <si>
    <t>理化</t>
  </si>
  <si>
    <t>国立武昌师范大学理化学会</t>
  </si>
  <si>
    <t>7006261</t>
  </si>
  <si>
    <t>安大化学</t>
  </si>
  <si>
    <t>安徽大学化学会</t>
  </si>
  <si>
    <t>安庆(安徽)</t>
  </si>
  <si>
    <t>7018677</t>
  </si>
  <si>
    <t>化学会刊</t>
  </si>
  <si>
    <t>国立云南大学化学系化学会</t>
  </si>
  <si>
    <t>7011705</t>
  </si>
  <si>
    <t>分析化学</t>
  </si>
  <si>
    <t>《分析化学》编辑委员会</t>
  </si>
  <si>
    <t>长春(吉林)</t>
  </si>
  <si>
    <t>7023718</t>
  </si>
  <si>
    <t>理化杂志</t>
  </si>
  <si>
    <t>北京高师理化学会</t>
  </si>
  <si>
    <t>7031871</t>
  </si>
  <si>
    <t>数理杂志</t>
  </si>
  <si>
    <t>高师数理学会</t>
  </si>
  <si>
    <t>7043385</t>
  </si>
  <si>
    <t>中国物理学报</t>
  </si>
  <si>
    <t>中国物理学报编辑委员会</t>
  </si>
  <si>
    <t>7031968</t>
  </si>
  <si>
    <t>数学杂志</t>
  </si>
  <si>
    <t>《数学杂志》编辑委员会</t>
  </si>
  <si>
    <t>7013935</t>
  </si>
  <si>
    <t>光化</t>
  </si>
  <si>
    <t>《光化》编辑部</t>
  </si>
  <si>
    <t>7023720</t>
  </si>
  <si>
    <t>理科季刊</t>
  </si>
  <si>
    <t>国立武汉大学理料季刊委员会</t>
  </si>
  <si>
    <t>7018678</t>
  </si>
  <si>
    <t>化学季刊</t>
  </si>
  <si>
    <t>国立北平大学工学院化学季刊社</t>
  </si>
  <si>
    <t>7023698</t>
  </si>
  <si>
    <t>理工</t>
  </si>
  <si>
    <t>7011061</t>
  </si>
  <si>
    <t>度量衡特刊</t>
  </si>
  <si>
    <t>工商部全国度量衡局总务处</t>
  </si>
  <si>
    <t>7018697</t>
  </si>
  <si>
    <t>化学世界</t>
  </si>
  <si>
    <t>《化学世界》编辑部</t>
  </si>
  <si>
    <t>7018705</t>
  </si>
  <si>
    <t>民心旬刊社</t>
  </si>
  <si>
    <t>7040983</t>
  </si>
  <si>
    <t>正气杂志</t>
  </si>
  <si>
    <t>正气杂志社</t>
  </si>
  <si>
    <t>正气杂志编辑部</t>
  </si>
  <si>
    <t>7028485</t>
  </si>
  <si>
    <t>壬申半月刊</t>
  </si>
  <si>
    <t>壬申半月刊社</t>
  </si>
  <si>
    <t>7014947</t>
  </si>
  <si>
    <t>国际汇刊</t>
  </si>
  <si>
    <t>国际汇刊社</t>
  </si>
  <si>
    <t>7022120</t>
  </si>
  <si>
    <t>精忠导报</t>
  </si>
  <si>
    <t>第九战区司令长官司令部战地服务团</t>
  </si>
  <si>
    <t>精忠导报社</t>
  </si>
  <si>
    <t>7033634</t>
  </si>
  <si>
    <t>同行月刊</t>
  </si>
  <si>
    <t>商务印书馆上海发行所</t>
  </si>
  <si>
    <t>7015204</t>
  </si>
  <si>
    <t>国立桂林师范学院丛刊</t>
  </si>
  <si>
    <t>国立桂林师范学院编辑委员会</t>
  </si>
  <si>
    <t>7008690</t>
  </si>
  <si>
    <t>创导</t>
  </si>
  <si>
    <t>创导社</t>
  </si>
  <si>
    <t>7010657</t>
  </si>
  <si>
    <t>东北前锋月刊</t>
  </si>
  <si>
    <t>7022046</t>
  </si>
  <si>
    <t>经世半月刊</t>
  </si>
  <si>
    <t>经世半月刊社</t>
  </si>
  <si>
    <t>7036068</t>
  </si>
  <si>
    <t>现代评论</t>
  </si>
  <si>
    <t>现代评论社印行</t>
  </si>
  <si>
    <t>7022051</t>
  </si>
  <si>
    <t>经纬副刊</t>
  </si>
  <si>
    <t>7031629</t>
  </si>
  <si>
    <t>世说</t>
  </si>
  <si>
    <t>英國駐華大使館新聞處</t>
  </si>
  <si>
    <t>7037227</t>
  </si>
  <si>
    <t>新群众</t>
  </si>
  <si>
    <t>新群众社</t>
  </si>
  <si>
    <t>冀晋区</t>
  </si>
  <si>
    <t>7015347</t>
  </si>
  <si>
    <t>国民</t>
  </si>
  <si>
    <t>《国民》周刊社</t>
  </si>
  <si>
    <t>7030574</t>
  </si>
  <si>
    <t>胜利之声</t>
  </si>
  <si>
    <t>亚尔西爱胜利公司</t>
  </si>
  <si>
    <t>陈东仁主编</t>
  </si>
  <si>
    <t>7037502</t>
  </si>
  <si>
    <t>新宇宙半月刊</t>
  </si>
  <si>
    <t>新宇宙半月刊社</t>
  </si>
  <si>
    <t>7043233</t>
  </si>
  <si>
    <t>中国天文学会会务年报</t>
  </si>
  <si>
    <t>7027507</t>
  </si>
  <si>
    <t>青岛市观象台天文报告</t>
  </si>
  <si>
    <t>7015332</t>
  </si>
  <si>
    <t>国立中央研究院天文研究所专刊</t>
  </si>
  <si>
    <t>国立中山大学地质学会</t>
  </si>
  <si>
    <t>7020108</t>
  </si>
  <si>
    <t>检验季刊</t>
  </si>
  <si>
    <t>事业部青岛商品监察局</t>
  </si>
  <si>
    <t>青岛市(山东省)</t>
  </si>
  <si>
    <t>7007890</t>
  </si>
  <si>
    <t>测量</t>
  </si>
  <si>
    <t>7007891</t>
  </si>
  <si>
    <t>测量公报</t>
  </si>
  <si>
    <t>7007892</t>
  </si>
  <si>
    <t>测量经纬度报告</t>
  </si>
  <si>
    <t>实业部地质调查所||国立北平研究院地址学研究所</t>
  </si>
  <si>
    <t>7007894</t>
  </si>
  <si>
    <t>测量制图学报</t>
  </si>
  <si>
    <t>中国测量制图学会筹备委员会</t>
  </si>
  <si>
    <t>7015296</t>
  </si>
  <si>
    <t>国立中央大学理科研究所地理学部业刊</t>
  </si>
  <si>
    <t>7041713</t>
  </si>
  <si>
    <t>中国地球物理学报</t>
  </si>
  <si>
    <t>7027504</t>
  </si>
  <si>
    <t>青岛市观象台高层气流观测报告</t>
  </si>
  <si>
    <t>青岛市观象台</t>
  </si>
  <si>
    <t>7012115</t>
  </si>
  <si>
    <t>福州气象</t>
  </si>
  <si>
    <t>7027192</t>
  </si>
  <si>
    <t>气象汇报</t>
  </si>
  <si>
    <t>中央气象局</t>
  </si>
  <si>
    <t>7026160</t>
  </si>
  <si>
    <t>南通军山气象台  中华民国十年年报</t>
  </si>
  <si>
    <t>南通军山气象台</t>
  </si>
  <si>
    <t>7028032</t>
  </si>
  <si>
    <t>全国天气旬报</t>
  </si>
  <si>
    <t>中央气象局编</t>
  </si>
  <si>
    <t>7033344</t>
  </si>
  <si>
    <t>天气</t>
  </si>
  <si>
    <t>福建省气局出版</t>
  </si>
  <si>
    <t>7027203</t>
  </si>
  <si>
    <t>气象年报</t>
  </si>
  <si>
    <t>國立中央研究院氣象研究所</t>
  </si>
  <si>
    <t>7035799</t>
  </si>
  <si>
    <t>厦门大学气象台月刊</t>
  </si>
  <si>
    <t>厦门大学气象台</t>
  </si>
  <si>
    <t>厦门（福建）</t>
  </si>
  <si>
    <t>7027208</t>
  </si>
  <si>
    <t>气象学报</t>
  </si>
  <si>
    <t>气象出版社</t>
  </si>
  <si>
    <t>《气象学报》编辑部</t>
  </si>
  <si>
    <t>7027193</t>
  </si>
  <si>
    <t>气象季刊</t>
  </si>
  <si>
    <t>河北省立農學院氣象觀測所</t>
  </si>
  <si>
    <t>7015327</t>
  </si>
  <si>
    <t>国立中央研究院气象研究所集刊</t>
  </si>
  <si>
    <t>7014574</t>
  </si>
  <si>
    <t>广州市气象台气象月刊</t>
  </si>
  <si>
    <t>7012001</t>
  </si>
  <si>
    <t>福建气象月刊</t>
  </si>
  <si>
    <t>福建省气象局</t>
  </si>
  <si>
    <t>7013855</t>
  </si>
  <si>
    <t>观象月报</t>
  </si>
  <si>
    <t>青島</t>
  </si>
  <si>
    <t>7027215</t>
  </si>
  <si>
    <t>气象杂志</t>
  </si>
  <si>
    <t>認識週報社</t>
  </si>
  <si>
    <t>7025116</t>
  </si>
  <si>
    <t>蒙声半月刊</t>
  </si>
  <si>
    <t>7006267</t>
  </si>
  <si>
    <t>安徽白话报</t>
  </si>
  <si>
    <t>安庆</t>
  </si>
  <si>
    <t>7032854</t>
  </si>
  <si>
    <t>太白</t>
  </si>
  <si>
    <t>7035874</t>
  </si>
  <si>
    <t>现代</t>
  </si>
  <si>
    <t>中国现代公司出版部</t>
  </si>
  <si>
    <t>7041082</t>
  </si>
  <si>
    <t>政工周报</t>
  </si>
  <si>
    <t>国民政府军事委员会政治部</t>
  </si>
  <si>
    <t>7023885</t>
  </si>
  <si>
    <t>立达</t>
  </si>
  <si>
    <t>上海江湾立达学园</t>
  </si>
  <si>
    <t>7025300</t>
  </si>
  <si>
    <t>民众</t>
  </si>
  <si>
    <t>民众旬刊社出版部</t>
  </si>
  <si>
    <t>民众旬刊社</t>
  </si>
  <si>
    <t>7037672</t>
  </si>
  <si>
    <t>星野月刊</t>
  </si>
  <si>
    <t>星野月刊社</t>
  </si>
  <si>
    <t>7015431</t>
  </si>
  <si>
    <t>国士</t>
  </si>
  <si>
    <t>7026221</t>
  </si>
  <si>
    <t>南针</t>
  </si>
  <si>
    <t>现代出版合作社筹备处</t>
  </si>
  <si>
    <t>7019915</t>
  </si>
  <si>
    <t>家</t>
  </si>
  <si>
    <t>上海家杂志社</t>
  </si>
  <si>
    <t>7025819</t>
  </si>
  <si>
    <t>南昌女中</t>
  </si>
  <si>
    <t>江西省立南昌女中学生自治会</t>
  </si>
  <si>
    <t>7033241</t>
  </si>
  <si>
    <t>天津青年</t>
  </si>
  <si>
    <t>天津特别市学生联合会</t>
  </si>
  <si>
    <t>7008001</t>
  </si>
  <si>
    <t>长风英文半月刊</t>
  </si>
  <si>
    <t>长风书店</t>
  </si>
  <si>
    <t>长凤英文社</t>
  </si>
  <si>
    <t>7026196</t>
  </si>
  <si>
    <t>南洋官报</t>
  </si>
  <si>
    <t>南京官报局</t>
  </si>
  <si>
    <t>五日刊</t>
  </si>
  <si>
    <t>7007477</t>
  </si>
  <si>
    <t>边疆半月刊</t>
  </si>
  <si>
    <t>边疆半月刊社</t>
  </si>
  <si>
    <t>7035576</t>
  </si>
  <si>
    <t>西南边疆</t>
  </si>
  <si>
    <t>中国民族学会西南边疆研究社</t>
  </si>
  <si>
    <t>7012280</t>
  </si>
  <si>
    <t>复旦旬刊</t>
  </si>
  <si>
    <t>复旦大学学生会旬刊社季刊社</t>
  </si>
  <si>
    <t>7017681</t>
  </si>
  <si>
    <t>红色中华  目录</t>
  </si>
  <si>
    <t>7027718</t>
  </si>
  <si>
    <t>青年知识半月刊</t>
  </si>
  <si>
    <t>7031552</t>
  </si>
  <si>
    <t>世界旬刊</t>
  </si>
  <si>
    <t>世界学会长沙分会</t>
  </si>
  <si>
    <t>7037655</t>
  </si>
  <si>
    <t>星岛周报</t>
  </si>
  <si>
    <t>7033150</t>
  </si>
  <si>
    <t>天地人</t>
  </si>
  <si>
    <t>天地人月刊社</t>
  </si>
  <si>
    <t>7036952</t>
  </si>
  <si>
    <t>新华社电讯稿</t>
  </si>
  <si>
    <t>新华通讯社</t>
  </si>
  <si>
    <t>7012156</t>
  </si>
  <si>
    <t>辅仁学志</t>
  </si>
  <si>
    <t>辅仁大学《辅仁学志》编辑委员会</t>
  </si>
  <si>
    <t>7034824</t>
  </si>
  <si>
    <t>文阵新辑</t>
  </si>
  <si>
    <t>文阵阵地</t>
  </si>
  <si>
    <t>7014988</t>
  </si>
  <si>
    <t>国际劳工通讯</t>
  </si>
  <si>
    <t>国际劳工局中国分局</t>
  </si>
  <si>
    <t>7009245</t>
  </si>
  <si>
    <t>当代</t>
  </si>
  <si>
    <t>《当代》编辑部</t>
  </si>
  <si>
    <t>7010787</t>
  </si>
  <si>
    <t>东方与西方</t>
  </si>
  <si>
    <t>《东方与西方》杂志社</t>
  </si>
  <si>
    <t>7014216</t>
  </si>
  <si>
    <t>广东西北区绥靖月刊</t>
  </si>
  <si>
    <t>7030652</t>
  </si>
  <si>
    <t>十日谈</t>
  </si>
  <si>
    <t>第一出版社[發行]</t>
  </si>
  <si>
    <t>7018223</t>
  </si>
  <si>
    <t>华安</t>
  </si>
  <si>
    <t>读书生活社</t>
  </si>
  <si>
    <t>7026144</t>
  </si>
  <si>
    <t>南强月刊</t>
  </si>
  <si>
    <t>《南强月刊》社</t>
  </si>
  <si>
    <t>7008998</t>
  </si>
  <si>
    <t>大同月刊</t>
  </si>
  <si>
    <t>森山悟朗[发行]</t>
  </si>
  <si>
    <t>7043909</t>
  </si>
  <si>
    <t>中国知识</t>
  </si>
  <si>
    <t>中国知识社</t>
  </si>
  <si>
    <t>7025473</t>
  </si>
  <si>
    <t>明耻</t>
  </si>
  <si>
    <t>中央陆军军官学校特别训练班</t>
  </si>
  <si>
    <t>7013691</t>
  </si>
  <si>
    <t>公馀生活</t>
  </si>
  <si>
    <t>福建省驿运管理处公馀生活社</t>
  </si>
  <si>
    <t>7045116</t>
  </si>
  <si>
    <t>中央月刊</t>
  </si>
  <si>
    <t>中国国民党中央执行委员会宣传部</t>
  </si>
  <si>
    <t>7026316</t>
  </si>
  <si>
    <t>宁声</t>
  </si>
  <si>
    <t>汕头南华学院兴宁同学</t>
  </si>
  <si>
    <t>7027166</t>
  </si>
  <si>
    <t>启示月刊</t>
  </si>
  <si>
    <t>启示月刊社</t>
  </si>
  <si>
    <t>7011818</t>
  </si>
  <si>
    <t>风云</t>
  </si>
  <si>
    <t>《风云》出版社编辑部</t>
  </si>
  <si>
    <t>7028265</t>
  </si>
  <si>
    <t>人间</t>
  </si>
  <si>
    <t>7031000</t>
  </si>
  <si>
    <t>时兆</t>
  </si>
  <si>
    <t>时兆报馆</t>
  </si>
  <si>
    <t>7028075</t>
  </si>
  <si>
    <t>全民周刊</t>
  </si>
  <si>
    <t>全民周刊社</t>
  </si>
  <si>
    <t>7007959</t>
  </si>
  <si>
    <t>长城月刊</t>
  </si>
  <si>
    <t>重建导报社</t>
  </si>
  <si>
    <t>重建导报社编辑部</t>
  </si>
  <si>
    <t>临泉(安徽)</t>
  </si>
  <si>
    <t>7030643</t>
  </si>
  <si>
    <t>狮吼</t>
  </si>
  <si>
    <t>狮吼月刊社</t>
  </si>
  <si>
    <t>7044546</t>
  </si>
  <si>
    <t>中山月刊</t>
  </si>
  <si>
    <t>7033717</t>
  </si>
  <si>
    <t>透视</t>
  </si>
  <si>
    <t>透视丛刊社</t>
  </si>
  <si>
    <t>丛刊</t>
  </si>
  <si>
    <t>7006646</t>
  </si>
  <si>
    <t>半月评论</t>
  </si>
  <si>
    <t>半月评论社</t>
  </si>
  <si>
    <t>芜湖(安徽)</t>
  </si>
  <si>
    <t>7036289</t>
  </si>
  <si>
    <t>现世界</t>
  </si>
  <si>
    <t>现世界社</t>
  </si>
  <si>
    <t>7008759</t>
  </si>
  <si>
    <t>辞典馆月刊</t>
  </si>
  <si>
    <t>辞典馆</t>
  </si>
  <si>
    <t>7037216</t>
  </si>
  <si>
    <t>新平半月刊</t>
  </si>
  <si>
    <t>中国国民党北平特别市党务整理委员会</t>
  </si>
  <si>
    <t>7022680</t>
  </si>
  <si>
    <t>柯达杂志</t>
  </si>
  <si>
    <t>柯達公司 發行</t>
  </si>
  <si>
    <t>7045206</t>
  </si>
  <si>
    <t>中中</t>
  </si>
  <si>
    <t>中中交农四行联合办事总处农业金融处</t>
  </si>
  <si>
    <t>7036949</t>
  </si>
  <si>
    <t>新华日报</t>
  </si>
  <si>
    <t>新结日报索引编辑组编</t>
  </si>
  <si>
    <t>日</t>
  </si>
  <si>
    <t>7013631</t>
  </si>
  <si>
    <t>公道月刊</t>
  </si>
  <si>
    <t>公道出版社</t>
  </si>
  <si>
    <t>公道编辑部</t>
  </si>
  <si>
    <t>7010033</t>
  </si>
  <si>
    <t>第一线</t>
  </si>
  <si>
    <t>枫社；《第一线》杂志社</t>
  </si>
  <si>
    <t>7039974</t>
  </si>
  <si>
    <t>郁大月刊</t>
  </si>
  <si>
    <t>郁文大学出版部</t>
  </si>
  <si>
    <t>7008720</t>
  </si>
  <si>
    <t>创造周报</t>
  </si>
  <si>
    <t>7016657</t>
  </si>
  <si>
    <t>韩山半月刊</t>
  </si>
  <si>
    <t>广东省立韩山师范学校</t>
  </si>
  <si>
    <t>7023359</t>
  </si>
  <si>
    <t>狂涛</t>
  </si>
  <si>
    <t>武昌狂涛社</t>
  </si>
  <si>
    <t>制言</t>
  </si>
  <si>
    <t>章氏国学讲习会编</t>
  </si>
  <si>
    <t>7008741</t>
  </si>
  <si>
    <t>春秋月刊</t>
  </si>
  <si>
    <t>刘玄一编辑</t>
  </si>
  <si>
    <t>7009992</t>
  </si>
  <si>
    <t>第二代丛刊</t>
  </si>
  <si>
    <t>第二代出版社</t>
  </si>
  <si>
    <t>葛家良主编</t>
  </si>
  <si>
    <t>7008177</t>
  </si>
  <si>
    <t>晨光</t>
  </si>
  <si>
    <t>晨光社</t>
  </si>
  <si>
    <t>7032707</t>
  </si>
  <si>
    <t>绥远旅平学会会刊</t>
  </si>
  <si>
    <t>绥远旅平学会</t>
  </si>
  <si>
    <t>7024628</t>
  </si>
  <si>
    <t>陇铎</t>
  </si>
  <si>
    <t>甘肃旅渝同学会</t>
  </si>
  <si>
    <t>7007438</t>
  </si>
  <si>
    <t>北洋周刊</t>
  </si>
  <si>
    <t>天津西沽国立北洋工学院</t>
  </si>
  <si>
    <t>7018188</t>
  </si>
  <si>
    <t>沪光周刊</t>
  </si>
  <si>
    <t>7029517</t>
  </si>
  <si>
    <t>上海洪声月刊</t>
  </si>
  <si>
    <t>7036279</t>
  </si>
  <si>
    <t>现实  综合杂志</t>
  </si>
  <si>
    <t>现实社</t>
  </si>
  <si>
    <t>7028488</t>
  </si>
  <si>
    <t>认识半月刊</t>
  </si>
  <si>
    <t>中国国民党执行委员会宣传处</t>
  </si>
  <si>
    <t>7022171</t>
  </si>
  <si>
    <t>警声月刊</t>
  </si>
  <si>
    <t>中华警察学术研究社</t>
  </si>
  <si>
    <t>7028743</t>
  </si>
  <si>
    <t>山朝</t>
  </si>
  <si>
    <t>山朝书店</t>
  </si>
  <si>
    <t>7037286</t>
  </si>
  <si>
    <t>新世界</t>
  </si>
  <si>
    <t>民生实业股份有限公司</t>
  </si>
  <si>
    <t>7040485</t>
  </si>
  <si>
    <t>战时联合旬刊</t>
  </si>
  <si>
    <t>世界知识社</t>
  </si>
  <si>
    <t>7027627</t>
  </si>
  <si>
    <t>青年科学季刊</t>
  </si>
  <si>
    <t>武汉大学青年科学协会</t>
  </si>
  <si>
    <t>7033361</t>
  </si>
  <si>
    <t>天声半月刊</t>
  </si>
  <si>
    <t>天声印刷局</t>
  </si>
  <si>
    <t>吴宁靖主编</t>
  </si>
  <si>
    <t>7008617</t>
  </si>
  <si>
    <t>川西月刊</t>
  </si>
  <si>
    <t>北京大城印刷公司</t>
  </si>
  <si>
    <t>7025279</t>
  </si>
  <si>
    <t>民心</t>
  </si>
  <si>
    <t>北方青年社</t>
  </si>
  <si>
    <t>7012241</t>
  </si>
  <si>
    <t>复旦</t>
  </si>
  <si>
    <t>复旦大学校刊编辑室</t>
  </si>
  <si>
    <t>7030651</t>
  </si>
  <si>
    <t>十日间</t>
  </si>
  <si>
    <t>梅县民国日报社</t>
  </si>
  <si>
    <t>7041486</t>
  </si>
  <si>
    <t>中德校刊</t>
  </si>
  <si>
    <t>广州市私立中德中学编委会</t>
  </si>
  <si>
    <t>广州市</t>
  </si>
  <si>
    <t>7013583</t>
  </si>
  <si>
    <t>工作情况</t>
  </si>
  <si>
    <t>中国人民解放军政治部</t>
  </si>
  <si>
    <t>7010790</t>
  </si>
  <si>
    <t>东方战友</t>
  </si>
  <si>
    <t>东方战友社</t>
  </si>
  <si>
    <t>7039994</t>
  </si>
  <si>
    <t>员辐</t>
  </si>
  <si>
    <t>湖南大学中国文学会编纂委员会</t>
  </si>
  <si>
    <t>7014600</t>
  </si>
  <si>
    <t>广州杂志</t>
  </si>
  <si>
    <t>广州杂志社</t>
  </si>
  <si>
    <t>7017710</t>
  </si>
  <si>
    <t>红杂志</t>
  </si>
  <si>
    <t>上海書店,江蘇,江蘇廣陵古籍刻印社</t>
  </si>
  <si>
    <t>7035450</t>
  </si>
  <si>
    <t>西北言论</t>
  </si>
  <si>
    <t>西北协社编辑部</t>
  </si>
  <si>
    <t>7033629</t>
  </si>
  <si>
    <t>同声月刊</t>
  </si>
  <si>
    <t>7021515</t>
  </si>
  <si>
    <t>今文月刊</t>
  </si>
  <si>
    <t>今文月刊社</t>
  </si>
  <si>
    <t>重庆(四川</t>
  </si>
  <si>
    <t>7034863</t>
  </si>
  <si>
    <t>无产青年</t>
  </si>
  <si>
    <t>7040908</t>
  </si>
  <si>
    <t>真相</t>
  </si>
  <si>
    <t>《真相》社</t>
  </si>
  <si>
    <t>7029178</t>
  </si>
  <si>
    <t>山雨半月刊</t>
  </si>
  <si>
    <t>山雨出版社</t>
  </si>
  <si>
    <t>上海新记浜路荣华里一三二号</t>
  </si>
  <si>
    <t>7008027</t>
  </si>
  <si>
    <t>长江月刊</t>
  </si>
  <si>
    <t>长江月刊社</t>
  </si>
  <si>
    <t>7045704</t>
  </si>
  <si>
    <t>紫罗兰华片</t>
  </si>
  <si>
    <t>7045201</t>
  </si>
  <si>
    <t>中原月刊</t>
  </si>
  <si>
    <t>泰京中原报出版</t>
  </si>
  <si>
    <t>许克明主编</t>
  </si>
  <si>
    <t>7027702</t>
  </si>
  <si>
    <t>青年与战争</t>
  </si>
  <si>
    <t>青年与战争社</t>
  </si>
  <si>
    <t>7036910</t>
  </si>
  <si>
    <t>新赣南月刊</t>
  </si>
  <si>
    <t>新赣南出版社</t>
  </si>
  <si>
    <t>高素明主编</t>
  </si>
  <si>
    <t>7036692</t>
  </si>
  <si>
    <t>小译丛</t>
  </si>
  <si>
    <t>小译丛社</t>
  </si>
  <si>
    <t>7033334</t>
  </si>
  <si>
    <t>天籁</t>
  </si>
  <si>
    <t>上海沪江大学学生自治会</t>
  </si>
  <si>
    <t>上海沪江大学天籁报社</t>
  </si>
  <si>
    <t>7040991</t>
  </si>
  <si>
    <t>正谊</t>
  </si>
  <si>
    <t>正谊周刊社</t>
  </si>
  <si>
    <t>7027010</t>
  </si>
  <si>
    <t>七日谈</t>
  </si>
  <si>
    <t>七日谈周报社</t>
  </si>
  <si>
    <t>7016260</t>
  </si>
  <si>
    <t>国讯</t>
  </si>
  <si>
    <t>《国讯》书店</t>
  </si>
  <si>
    <t>7021429</t>
  </si>
  <si>
    <t>今古文摘半月刊</t>
  </si>
  <si>
    <t>琼崖通讯社</t>
  </si>
  <si>
    <t>今古文摘社</t>
  </si>
  <si>
    <t>海口(海南)</t>
  </si>
  <si>
    <t>7021746</t>
  </si>
  <si>
    <t>近代杂志</t>
  </si>
  <si>
    <t>《近代杂志》社</t>
  </si>
  <si>
    <t>7039532</t>
  </si>
  <si>
    <t>庸言报</t>
  </si>
  <si>
    <t>7036400</t>
  </si>
  <si>
    <t>湘学新报</t>
  </si>
  <si>
    <t>7045865</t>
  </si>
  <si>
    <t>综合评论</t>
  </si>
  <si>
    <t>李秀然总编</t>
  </si>
  <si>
    <t>7013730</t>
  </si>
  <si>
    <t>孤岛</t>
  </si>
  <si>
    <t>孤岛编辑社</t>
  </si>
  <si>
    <t>吴绍虞、汪家培主编</t>
  </si>
  <si>
    <t>7025427</t>
  </si>
  <si>
    <t>闽茶季刊</t>
  </si>
  <si>
    <t>闽茶季刊编辑委员会</t>
  </si>
  <si>
    <t>7006560</t>
  </si>
  <si>
    <t>白河周刊</t>
  </si>
  <si>
    <t>白河周刊社编辑部</t>
  </si>
  <si>
    <t>7042040</t>
  </si>
  <si>
    <t>中国国民</t>
  </si>
  <si>
    <t>中国国民社</t>
  </si>
  <si>
    <t>7012015</t>
  </si>
  <si>
    <t>福建商业公报</t>
  </si>
  <si>
    <t>福建商业研究所</t>
  </si>
  <si>
    <t>7034553</t>
  </si>
  <si>
    <t>文莽</t>
  </si>
  <si>
    <t>文莽出版社</t>
  </si>
  <si>
    <t>7011046</t>
  </si>
  <si>
    <t>独立评论</t>
  </si>
  <si>
    <t>7015391</t>
  </si>
  <si>
    <t>国命旬刊</t>
  </si>
  <si>
    <t>《国命旬刊》编辑部</t>
  </si>
  <si>
    <t>泰和</t>
  </si>
  <si>
    <t>7037853</t>
  </si>
  <si>
    <t>宣传周报</t>
  </si>
  <si>
    <t>中国国民党北平特别市党务指导委员会宣传部</t>
  </si>
  <si>
    <t>7033341</t>
  </si>
  <si>
    <t>天南号角</t>
  </si>
  <si>
    <t>天南号角社出版</t>
  </si>
  <si>
    <t>永春(福建)</t>
  </si>
  <si>
    <t>7014619</t>
  </si>
  <si>
    <t>癸卯新民丛报汇编</t>
  </si>
  <si>
    <t>7010724</t>
  </si>
  <si>
    <t>东方公论</t>
  </si>
  <si>
    <t>东方公论社</t>
  </si>
  <si>
    <t>7028490</t>
  </si>
  <si>
    <t>认识周报</t>
  </si>
  <si>
    <t>抗敌导报</t>
  </si>
  <si>
    <t>重庆市各界抗敌后援会宣传组</t>
  </si>
  <si>
    <t>7028263</t>
  </si>
  <si>
    <t>人海灯</t>
  </si>
  <si>
    <t>《人海灯》编辑部</t>
  </si>
  <si>
    <t>潮州市</t>
  </si>
  <si>
    <t>7036697</t>
  </si>
  <si>
    <t>晓光</t>
  </si>
  <si>
    <t>晓光周刊社</t>
  </si>
  <si>
    <t>7013582</t>
  </si>
  <si>
    <t>工作竞赛月报</t>
  </si>
  <si>
    <t>工作竞赛月报社</t>
  </si>
  <si>
    <t>7026867</t>
  </si>
  <si>
    <t>培正校刊</t>
  </si>
  <si>
    <t>广州培正中学</t>
  </si>
  <si>
    <t>7008987</t>
  </si>
  <si>
    <t>大天津月刊</t>
  </si>
  <si>
    <t>大天津月刊编辑部</t>
  </si>
  <si>
    <t>7019615</t>
  </si>
  <si>
    <t>集纳</t>
  </si>
  <si>
    <t>集纳周报社</t>
  </si>
  <si>
    <t>7018405</t>
  </si>
  <si>
    <t>华侨青年</t>
  </si>
  <si>
    <t>华侨青年社</t>
  </si>
  <si>
    <t>7037931</t>
  </si>
  <si>
    <t>学生杂志</t>
  </si>
  <si>
    <t>7044547</t>
  </si>
  <si>
    <t>中山周报</t>
  </si>
  <si>
    <t>中国国民党湖南省执行委员会</t>
  </si>
  <si>
    <t>7018341</t>
  </si>
  <si>
    <t>华美</t>
  </si>
  <si>
    <t>华美出版公司出版部</t>
  </si>
  <si>
    <t>华美周刊社编辑部</t>
  </si>
  <si>
    <t>7011028</t>
  </si>
  <si>
    <t>读者  半月刊</t>
  </si>
  <si>
    <t>读者半月刊社</t>
  </si>
  <si>
    <t>7014857</t>
  </si>
  <si>
    <t>国衡</t>
  </si>
  <si>
    <t>国衡半月刊社</t>
  </si>
  <si>
    <t>7035433</t>
  </si>
  <si>
    <t>西北世纪</t>
  </si>
  <si>
    <t>西北世纪出版社</t>
  </si>
  <si>
    <t>7033616</t>
  </si>
  <si>
    <t>同济旬刊</t>
  </si>
  <si>
    <t>上海吴淞国立同济大学旬刊社</t>
  </si>
  <si>
    <t>7022250</t>
  </si>
  <si>
    <t>巨风月刊</t>
  </si>
  <si>
    <t>巨风出版社</t>
  </si>
  <si>
    <t>7045758</t>
  </si>
  <si>
    <t>自觉月刊</t>
  </si>
  <si>
    <t>同济医工专门学校《自觉月刊》社</t>
  </si>
  <si>
    <t>吴淞[上海]</t>
  </si>
  <si>
    <t>7032518</t>
  </si>
  <si>
    <t>四川月报</t>
  </si>
  <si>
    <t>7028429</t>
  </si>
  <si>
    <t>人生杂志</t>
  </si>
  <si>
    <t>牧人文化服务社</t>
  </si>
  <si>
    <t>7025519</t>
  </si>
  <si>
    <t>摩登青年</t>
  </si>
  <si>
    <t>摩登青年社</t>
  </si>
  <si>
    <t>7045117</t>
  </si>
  <si>
    <t>中央杂志</t>
  </si>
  <si>
    <t>7036958</t>
  </si>
  <si>
    <t>新华月报</t>
  </si>
  <si>
    <t>新华月报社</t>
  </si>
  <si>
    <t>7025185</t>
  </si>
  <si>
    <t>民风</t>
  </si>
  <si>
    <t>民风杂志社</t>
  </si>
  <si>
    <t>7015433</t>
  </si>
  <si>
    <t>国是月刊</t>
  </si>
  <si>
    <t>国是社</t>
  </si>
  <si>
    <t>7010692</t>
  </si>
  <si>
    <t>东北旬刊</t>
  </si>
  <si>
    <t>《东北旬刊》社</t>
  </si>
  <si>
    <t>7011472</t>
  </si>
  <si>
    <t>方便月刊</t>
  </si>
  <si>
    <t>广州城西方便医院</t>
  </si>
  <si>
    <t>7040627</t>
  </si>
  <si>
    <t>浙东月刊</t>
  </si>
  <si>
    <t>7034246</t>
  </si>
  <si>
    <t>微妙声</t>
  </si>
  <si>
    <t>7038090</t>
  </si>
  <si>
    <t>血路</t>
  </si>
  <si>
    <t>血路周刊社编辑部</t>
  </si>
  <si>
    <t>7044530</t>
  </si>
  <si>
    <t>中山文献</t>
  </si>
  <si>
    <t>中山县文献委员会</t>
  </si>
  <si>
    <t>7025157</t>
  </si>
  <si>
    <t>棉业月刊</t>
  </si>
  <si>
    <t>全国经济委员会棉业统制委员会</t>
  </si>
  <si>
    <t>7042623</t>
  </si>
  <si>
    <t>中国论闻</t>
  </si>
  <si>
    <t>7023688</t>
  </si>
  <si>
    <t>礼拜六周刊</t>
  </si>
  <si>
    <t>7031477</t>
  </si>
  <si>
    <t>世界论坛</t>
  </si>
  <si>
    <t>世界论坛社</t>
  </si>
  <si>
    <t>7037880</t>
  </si>
  <si>
    <t>学海</t>
  </si>
  <si>
    <t>学海编辑部</t>
  </si>
  <si>
    <t>7020909</t>
  </si>
  <si>
    <t>胶济月刊</t>
  </si>
  <si>
    <t>7023659</t>
  </si>
  <si>
    <t>乐友</t>
  </si>
  <si>
    <t>7015170</t>
  </si>
  <si>
    <t>国力月刊</t>
  </si>
  <si>
    <t>7039126</t>
  </si>
  <si>
    <t>译文月刊</t>
  </si>
  <si>
    <t>译文月刊社</t>
  </si>
  <si>
    <t>7010008</t>
  </si>
  <si>
    <t>第九服务团旬刊</t>
  </si>
  <si>
    <t>教育部战区中小学教师第九服务团总务组</t>
  </si>
  <si>
    <t>7027873</t>
  </si>
  <si>
    <t>清议</t>
  </si>
  <si>
    <t>战后建设问题研究会</t>
  </si>
  <si>
    <t>7019075</t>
  </si>
  <si>
    <t>蕙兰</t>
  </si>
  <si>
    <t>蕙兰中学校刊社</t>
  </si>
  <si>
    <t>7037549</t>
  </si>
  <si>
    <t>新中华</t>
  </si>
  <si>
    <t>新中华杂志社</t>
  </si>
  <si>
    <t>7012926</t>
  </si>
  <si>
    <t>甘肃学院院刊</t>
  </si>
  <si>
    <t>甘肃学院院刊编辑委员会</t>
  </si>
  <si>
    <t>7036287</t>
  </si>
  <si>
    <t>现世报</t>
  </si>
  <si>
    <t>《现世报》杂志社</t>
  </si>
  <si>
    <t>7015189</t>
  </si>
  <si>
    <t>国立北平研究院院务汇报</t>
  </si>
  <si>
    <t>7025838</t>
  </si>
  <si>
    <t>南大</t>
  </si>
  <si>
    <t>南开大学学生会出版委员会</t>
  </si>
  <si>
    <t>7040266</t>
  </si>
  <si>
    <t>云南实业通讯</t>
  </si>
  <si>
    <t>中国西南实业协会云南分会</t>
  </si>
  <si>
    <t>7036947</t>
  </si>
  <si>
    <t>新华论坛</t>
  </si>
  <si>
    <t>新华论坛社</t>
  </si>
  <si>
    <t>7027874</t>
  </si>
  <si>
    <t>清议报</t>
  </si>
  <si>
    <t>7021754</t>
  </si>
  <si>
    <t>进步英华周刊</t>
  </si>
  <si>
    <t>进步英华周刊社</t>
  </si>
  <si>
    <t>7022052</t>
  </si>
  <si>
    <t>经纬月刊</t>
  </si>
  <si>
    <t>经纬出版社</t>
  </si>
  <si>
    <t>7044156</t>
  </si>
  <si>
    <t>中华论坛丛刊</t>
  </si>
  <si>
    <t>7026925</t>
  </si>
  <si>
    <t>平旦周报</t>
  </si>
  <si>
    <t>7045418</t>
  </si>
  <si>
    <t>珠海学报</t>
  </si>
  <si>
    <t>珠海大学</t>
  </si>
  <si>
    <t>7007472</t>
  </si>
  <si>
    <t>边铎月刊</t>
  </si>
  <si>
    <t>贵州省政府边胞文化研究会</t>
  </si>
  <si>
    <t>7021092</t>
  </si>
  <si>
    <t>教与学月刊</t>
  </si>
  <si>
    <t>7013295</t>
  </si>
  <si>
    <t>革新月刊</t>
  </si>
  <si>
    <t>革新月刊社</t>
  </si>
  <si>
    <t>7025800</t>
  </si>
  <si>
    <t>南北风</t>
  </si>
  <si>
    <t>广州大学学术研究会</t>
  </si>
  <si>
    <t>7030875</t>
  </si>
  <si>
    <t>时代纪录</t>
  </si>
  <si>
    <t>时代纪录半月刊社</t>
  </si>
  <si>
    <t>7024801</t>
  </si>
  <si>
    <t>珞珈月刊</t>
  </si>
  <si>
    <t>国立武汉大学珞珈月刊社</t>
  </si>
  <si>
    <t>国立武汉大学珞珈月刊编辑部</t>
  </si>
  <si>
    <t>7017706</t>
  </si>
  <si>
    <t>红叶周刊</t>
  </si>
  <si>
    <t>红叶周刊社</t>
  </si>
  <si>
    <t>张士曼主编</t>
  </si>
  <si>
    <t>7036288</t>
  </si>
  <si>
    <t>现世间</t>
  </si>
  <si>
    <t>现世间月刊社</t>
  </si>
  <si>
    <t>7038078</t>
  </si>
  <si>
    <t>学与行</t>
  </si>
  <si>
    <t>学与行出版委员会</t>
  </si>
  <si>
    <t>7012288</t>
  </si>
  <si>
    <t>复苏</t>
  </si>
  <si>
    <t>复苏月刊社</t>
  </si>
  <si>
    <t>7041419</t>
  </si>
  <si>
    <t>7025265</t>
  </si>
  <si>
    <t>民生周刊</t>
  </si>
  <si>
    <t>民生学校学生自治会学艺部</t>
  </si>
  <si>
    <t>7017669</t>
  </si>
  <si>
    <t>红玫瑰</t>
  </si>
  <si>
    <t>7032711</t>
  </si>
  <si>
    <t>绥远文讯</t>
  </si>
  <si>
    <t>7045669</t>
  </si>
  <si>
    <t>资源委员会季刊</t>
  </si>
  <si>
    <t>7014506</t>
  </si>
  <si>
    <t>广雅学生</t>
  </si>
  <si>
    <t>广东省立广雅中学学生自治会</t>
  </si>
  <si>
    <t>佛山市(广东省)</t>
  </si>
  <si>
    <t>7026979</t>
  </si>
  <si>
    <t>埔中季刊</t>
  </si>
  <si>
    <t>7039214</t>
  </si>
  <si>
    <t>音专通讯</t>
  </si>
  <si>
    <t>国立福建音乐专科学校学生自治会</t>
  </si>
  <si>
    <t>7028205</t>
  </si>
  <si>
    <t>热风</t>
  </si>
  <si>
    <t>《热风》编辑部</t>
  </si>
  <si>
    <t>7008813</t>
  </si>
  <si>
    <t>大道月刊</t>
  </si>
  <si>
    <t>7040987</t>
  </si>
  <si>
    <t>正言</t>
  </si>
  <si>
    <t>《正言》社</t>
  </si>
  <si>
    <t>磨诗耀(墨西哥)</t>
  </si>
  <si>
    <t>7026765</t>
  </si>
  <si>
    <t>女铎</t>
  </si>
  <si>
    <t>上海集成印刷所</t>
  </si>
  <si>
    <t>7045827</t>
  </si>
  <si>
    <t>自由天地</t>
  </si>
  <si>
    <t>自由天地出版社</t>
  </si>
  <si>
    <t>7009177</t>
  </si>
  <si>
    <t>大众言论</t>
  </si>
  <si>
    <t>大众言论社</t>
  </si>
  <si>
    <t>7039102</t>
  </si>
  <si>
    <t>艺云旬刊</t>
  </si>
  <si>
    <t>7034299</t>
  </si>
  <si>
    <t>微言</t>
  </si>
  <si>
    <t>微言周刊社</t>
  </si>
  <si>
    <t>7008089</t>
  </si>
  <si>
    <t>常识周刊</t>
  </si>
  <si>
    <t>7016989</t>
  </si>
  <si>
    <t>合作指导</t>
  </si>
  <si>
    <t>经济部本剧合作指导室</t>
  </si>
  <si>
    <t>韶关市(广东省)</t>
  </si>
  <si>
    <t>7036474</t>
  </si>
  <si>
    <t>消息半周刊</t>
  </si>
  <si>
    <t>消息半周刊社</t>
  </si>
  <si>
    <t>7006942</t>
  </si>
  <si>
    <t>北方青年</t>
  </si>
  <si>
    <t>7045406</t>
  </si>
  <si>
    <t>轴心旬刊</t>
  </si>
  <si>
    <t>7018257</t>
  </si>
  <si>
    <t>华北文化</t>
  </si>
  <si>
    <t>华北文化社</t>
  </si>
  <si>
    <t>7021803</t>
  </si>
  <si>
    <t>京沪周刊</t>
  </si>
  <si>
    <t>《京沪周刊》社</t>
  </si>
  <si>
    <t>7045183</t>
  </si>
  <si>
    <t>中英周刊</t>
  </si>
  <si>
    <t>7017853</t>
  </si>
  <si>
    <t>湖北论坛</t>
  </si>
  <si>
    <t>7026227</t>
  </si>
  <si>
    <t>南钟</t>
  </si>
  <si>
    <t>7039576</t>
  </si>
  <si>
    <t>邮典</t>
  </si>
  <si>
    <t>7025569</t>
  </si>
  <si>
    <t>木铎</t>
  </si>
  <si>
    <t>天津法商学院《木铎》社</t>
  </si>
  <si>
    <t>7033592</t>
  </si>
  <si>
    <t>同仇汇刊</t>
  </si>
  <si>
    <t>《同仇汇刊》编辑部</t>
  </si>
  <si>
    <t>[刊期不详]</t>
  </si>
  <si>
    <t>7037648</t>
  </si>
  <si>
    <t>兴建月刊</t>
  </si>
  <si>
    <t>兴建月刊社</t>
  </si>
  <si>
    <t>7040951</t>
  </si>
  <si>
    <t>震光</t>
  </si>
  <si>
    <t>7023689</t>
  </si>
  <si>
    <t>礼拜日周刊</t>
  </si>
  <si>
    <t>7040493</t>
  </si>
  <si>
    <t>战时生活</t>
  </si>
  <si>
    <t>广东省新生活运动促进会</t>
  </si>
  <si>
    <t>7037524</t>
  </si>
  <si>
    <t>新战线</t>
  </si>
  <si>
    <t>新战线社</t>
  </si>
  <si>
    <t>7017497</t>
  </si>
  <si>
    <t>黑白半月刊</t>
  </si>
  <si>
    <t>上海东北协会</t>
  </si>
  <si>
    <t>7034300</t>
  </si>
  <si>
    <t>微音月刊</t>
  </si>
  <si>
    <t>微音月刊社</t>
  </si>
  <si>
    <t>7030856</t>
  </si>
  <si>
    <t>时潮月刊</t>
  </si>
  <si>
    <t>时潮社</t>
  </si>
  <si>
    <t>7008176</t>
  </si>
  <si>
    <t>晨报周年纪念增刊</t>
  </si>
  <si>
    <t>7025261</t>
  </si>
  <si>
    <t>民生</t>
  </si>
  <si>
    <t>民生出版社</t>
  </si>
  <si>
    <t>7026223</t>
  </si>
  <si>
    <t>7040894</t>
  </si>
  <si>
    <t>真理</t>
  </si>
  <si>
    <t>真理周刊社</t>
  </si>
  <si>
    <t>7026857</t>
  </si>
  <si>
    <t>磐石杂志</t>
  </si>
  <si>
    <t>《磐石杂志》社</t>
  </si>
  <si>
    <t>7021540</t>
  </si>
  <si>
    <t>金箭</t>
  </si>
  <si>
    <t>金箭月刊社</t>
  </si>
  <si>
    <t>陈思苓</t>
  </si>
  <si>
    <t>7044675</t>
  </si>
  <si>
    <t>中外月刊</t>
  </si>
  <si>
    <t>中央政校新闻研究会</t>
  </si>
  <si>
    <t>7041644</t>
  </si>
  <si>
    <t>中国晨钟</t>
  </si>
  <si>
    <t>中國晨鍾社</t>
  </si>
  <si>
    <t>7022651</t>
  </si>
  <si>
    <t>抗争</t>
  </si>
  <si>
    <t>抗争周刊社</t>
  </si>
  <si>
    <t>7032530</t>
  </si>
  <si>
    <t>四方</t>
  </si>
  <si>
    <t>四方旬刊社</t>
  </si>
  <si>
    <t>黎泽编辑</t>
  </si>
  <si>
    <t>7042976</t>
  </si>
  <si>
    <t>中国社会</t>
  </si>
  <si>
    <t>中国社会问题研究会</t>
  </si>
  <si>
    <t>7029652</t>
  </si>
  <si>
    <t>上海生活</t>
  </si>
  <si>
    <t>聊华广告公司</t>
  </si>
  <si>
    <t>7024846</t>
  </si>
  <si>
    <t>曼谷杂志</t>
  </si>
  <si>
    <t>7022087</t>
  </si>
  <si>
    <t>精诚半月刊</t>
  </si>
  <si>
    <t>中国国民党天津特别市党务整理委员会宣传科</t>
  </si>
  <si>
    <t>7010806</t>
  </si>
  <si>
    <t>东华月刊</t>
  </si>
  <si>
    <t>香港东华三院</t>
  </si>
  <si>
    <t>黄笃修编辑</t>
  </si>
  <si>
    <t>7011041</t>
  </si>
  <si>
    <t>读者月刊</t>
  </si>
  <si>
    <t>上海光华书局</t>
  </si>
  <si>
    <t>萧子敏编辑</t>
  </si>
  <si>
    <t>7035190</t>
  </si>
  <si>
    <t>物调旬刊</t>
  </si>
  <si>
    <t>东北物资调节局</t>
  </si>
  <si>
    <t>7023538</t>
  </si>
  <si>
    <t>蓝皮书</t>
  </si>
  <si>
    <t>蓝皮书编辑部</t>
  </si>
  <si>
    <t>7027934</t>
  </si>
  <si>
    <t>琼声</t>
  </si>
  <si>
    <t>三民主义青年团琼山分团</t>
  </si>
  <si>
    <t>琼崖(海南)</t>
  </si>
  <si>
    <t>7015427</t>
  </si>
  <si>
    <t>国师月刊</t>
  </si>
  <si>
    <t>山西省立国民师范学校</t>
  </si>
  <si>
    <t>7009166</t>
  </si>
  <si>
    <t>大众文艺</t>
  </si>
  <si>
    <t>大众文艺杂志社</t>
  </si>
  <si>
    <t>7008735</t>
  </si>
  <si>
    <t>春光</t>
  </si>
  <si>
    <t>《春光》编辑部</t>
  </si>
  <si>
    <t>7036296</t>
  </si>
  <si>
    <t>宪政月刊</t>
  </si>
  <si>
    <t>《宪政月刊》社</t>
  </si>
  <si>
    <t>7034403</t>
  </si>
  <si>
    <t>慰劳半月刊</t>
  </si>
  <si>
    <t>全国慰劳抗战将士总会</t>
  </si>
  <si>
    <t>7010788</t>
  </si>
  <si>
    <t>东方杂志</t>
  </si>
  <si>
    <t>7013947</t>
  </si>
  <si>
    <t>光明之路</t>
  </si>
  <si>
    <t>光明之路杂志社</t>
  </si>
  <si>
    <t>7026211</t>
  </si>
  <si>
    <t>南洋学报</t>
  </si>
  <si>
    <t>南洋学会</t>
  </si>
  <si>
    <t>7033783</t>
  </si>
  <si>
    <t>图书集刊</t>
  </si>
  <si>
    <t>四川省立图书馆</t>
  </si>
  <si>
    <t>7015390</t>
  </si>
  <si>
    <t>民力周刊</t>
  </si>
  <si>
    <t>《国民周刊》编辑部</t>
  </si>
  <si>
    <t>7022597</t>
  </si>
  <si>
    <t>7029946</t>
  </si>
  <si>
    <t>少年知识</t>
  </si>
  <si>
    <t>少年知识出版社</t>
  </si>
  <si>
    <t>7013690</t>
  </si>
  <si>
    <t>公馀季刊</t>
  </si>
  <si>
    <t>福建省训练团毕业学员平和县联络站与平和县训练所毕业学员联络站</t>
  </si>
  <si>
    <t>平和(福建)</t>
  </si>
  <si>
    <t>7019600</t>
  </si>
  <si>
    <t>集成</t>
  </si>
  <si>
    <t>厉鼎煃主编</t>
  </si>
  <si>
    <t>7027378</t>
  </si>
  <si>
    <t>洁茜</t>
  </si>
  <si>
    <t>洁茜月刊</t>
  </si>
  <si>
    <t>张资平，丁丁主编</t>
  </si>
  <si>
    <t>7029947</t>
  </si>
  <si>
    <t>少年中国</t>
  </si>
  <si>
    <t>7014850</t>
  </si>
  <si>
    <t>国风</t>
  </si>
  <si>
    <t>中山书局</t>
  </si>
  <si>
    <t>7008062</t>
  </si>
  <si>
    <t>长沙周报</t>
  </si>
  <si>
    <t>长沙周报社</t>
  </si>
  <si>
    <t>7014758</t>
  </si>
  <si>
    <t>桂潮</t>
  </si>
  <si>
    <t>上海持志学院广西同学会</t>
  </si>
  <si>
    <t>7030989</t>
  </si>
  <si>
    <t>时事月报</t>
  </si>
  <si>
    <t>时事月报社</t>
  </si>
  <si>
    <t>7034897</t>
  </si>
  <si>
    <t>无锡年鉴</t>
  </si>
  <si>
    <t>江苏年鉴杂志社</t>
  </si>
  <si>
    <t>年鉴</t>
  </si>
  <si>
    <t>7023943</t>
  </si>
  <si>
    <t>联合增刊</t>
  </si>
  <si>
    <t>广州杂志联谊会</t>
  </si>
  <si>
    <t>7008875</t>
  </si>
  <si>
    <t>大家看</t>
  </si>
  <si>
    <t>7041194</t>
  </si>
  <si>
    <t>知识</t>
  </si>
  <si>
    <t>《知识》丛刊编辑部</t>
  </si>
  <si>
    <t>7032993</t>
  </si>
  <si>
    <t>涛声</t>
  </si>
  <si>
    <t>7045832</t>
  </si>
  <si>
    <t>自由与进步</t>
  </si>
  <si>
    <t>自由与进步半月刊社编辑委员会</t>
  </si>
  <si>
    <t>7018975</t>
  </si>
  <si>
    <t>黄埔潮</t>
  </si>
  <si>
    <t>7018444</t>
  </si>
  <si>
    <t>华西协合大学校刊</t>
  </si>
  <si>
    <t>7018432</t>
  </si>
  <si>
    <t>华声半月刊</t>
  </si>
  <si>
    <t>7037301</t>
  </si>
  <si>
    <t>新书月刊</t>
  </si>
  <si>
    <t>7044238</t>
  </si>
  <si>
    <t>中华摄影杂志</t>
  </si>
  <si>
    <t>7043015</t>
  </si>
  <si>
    <t>中国摄影</t>
  </si>
  <si>
    <t>《中国摄影》编辑部</t>
  </si>
  <si>
    <t>7022260</t>
  </si>
  <si>
    <t>剧教</t>
  </si>
  <si>
    <t>福建改进出版社上海杂志公司</t>
  </si>
  <si>
    <t>福建省政府教育厅戏剧教育委员会</t>
  </si>
  <si>
    <t>永安(福建)</t>
  </si>
  <si>
    <t>7034724</t>
  </si>
  <si>
    <t>文艺茶话</t>
  </si>
  <si>
    <t>文艺茶话社</t>
  </si>
  <si>
    <t>7034780</t>
  </si>
  <si>
    <t>文艺新闻</t>
  </si>
  <si>
    <t>7022639</t>
  </si>
  <si>
    <t>抗战文艺三日刊</t>
  </si>
  <si>
    <t>7039061</t>
  </si>
  <si>
    <t>艺术评论</t>
  </si>
  <si>
    <t>《艺术评论》杂志社</t>
  </si>
  <si>
    <t>7033231</t>
  </si>
  <si>
    <t>天津民国日报画刊</t>
  </si>
  <si>
    <t>天津民国日报社</t>
  </si>
  <si>
    <t>7034729</t>
  </si>
  <si>
    <t>文艺大路</t>
  </si>
  <si>
    <t>文艺大路社</t>
  </si>
  <si>
    <t>7045180</t>
  </si>
  <si>
    <t>中艺</t>
  </si>
  <si>
    <t>中艺出版社</t>
  </si>
  <si>
    <t>7008003</t>
  </si>
  <si>
    <t>长歌</t>
  </si>
  <si>
    <t>长歌社</t>
  </si>
  <si>
    <t>7034722</t>
  </si>
  <si>
    <t>文艺半月刊</t>
  </si>
  <si>
    <t>红茶文艺社</t>
  </si>
  <si>
    <t>7018139</t>
  </si>
  <si>
    <t>湖社月刊</t>
  </si>
  <si>
    <t>湖社月刊发行部</t>
  </si>
  <si>
    <t>7008848</t>
  </si>
  <si>
    <t>大共和画报  美术画</t>
  </si>
  <si>
    <t>大共和画报社</t>
  </si>
  <si>
    <t>7025052</t>
  </si>
  <si>
    <t>美术生活</t>
  </si>
  <si>
    <t>上海新闻报馆，《美术生活》社</t>
  </si>
  <si>
    <t>7025042</t>
  </si>
  <si>
    <t>美术丛刊</t>
  </si>
  <si>
    <t>天津美术馆</t>
  </si>
  <si>
    <t>7039032</t>
  </si>
  <si>
    <t>国力月刊社</t>
  </si>
  <si>
    <t>7030570</t>
  </si>
  <si>
    <t>胜利</t>
  </si>
  <si>
    <t>胜利周刊社</t>
  </si>
  <si>
    <t>7039137</t>
  </si>
  <si>
    <t>益世周刊</t>
  </si>
  <si>
    <t>7026744</t>
  </si>
  <si>
    <t>努力学报</t>
  </si>
  <si>
    <t>7038330</t>
  </si>
  <si>
    <t>眼界</t>
  </si>
  <si>
    <t>国际出版社</t>
  </si>
  <si>
    <t>7027312</t>
  </si>
  <si>
    <t>前锋</t>
  </si>
  <si>
    <t>前锋社</t>
  </si>
  <si>
    <t>7014139</t>
  </si>
  <si>
    <t>广东留平学会年刊</t>
  </si>
  <si>
    <t>7039535</t>
  </si>
  <si>
    <t>永安月刊</t>
  </si>
  <si>
    <t>美商上海永安有限公司</t>
  </si>
  <si>
    <t>7025296</t>
  </si>
  <si>
    <t>民治评论</t>
  </si>
  <si>
    <t>民治評論社</t>
  </si>
  <si>
    <t>7017647</t>
  </si>
  <si>
    <t>弘化月刊</t>
  </si>
  <si>
    <t>《弘化月刊》社</t>
  </si>
  <si>
    <t>7037264</t>
  </si>
  <si>
    <t>新时代</t>
  </si>
  <si>
    <t>7034149</t>
  </si>
  <si>
    <t>万象</t>
  </si>
  <si>
    <t>《万象》编辑部</t>
  </si>
  <si>
    <t>7010646</t>
  </si>
  <si>
    <t>东北论坛</t>
  </si>
  <si>
    <t>东北论坛社</t>
  </si>
  <si>
    <t>7023358</t>
  </si>
  <si>
    <t>狂流文艺月刊</t>
  </si>
  <si>
    <t>7036929</t>
  </si>
  <si>
    <t>新广风月刊</t>
  </si>
  <si>
    <t>山西省公署宣傅处新唐风社</t>
  </si>
  <si>
    <t>太原（山西）</t>
  </si>
  <si>
    <t>7037238</t>
  </si>
  <si>
    <t>新上海</t>
  </si>
  <si>
    <t>沪滨出版社；《新上海》编辑部</t>
  </si>
  <si>
    <t>7020072</t>
  </si>
  <si>
    <t>甲寅周刊</t>
  </si>
  <si>
    <t>《甲寅周刊》社</t>
  </si>
  <si>
    <t>7041465</t>
  </si>
  <si>
    <t>智识</t>
  </si>
  <si>
    <t>《智识》编辑部</t>
  </si>
  <si>
    <t>7036890</t>
  </si>
  <si>
    <t>新都周刊</t>
  </si>
  <si>
    <t>新都周刊社</t>
  </si>
  <si>
    <t>7027595</t>
  </si>
  <si>
    <t>青年半月刊</t>
  </si>
  <si>
    <t>青年半月刊社</t>
  </si>
  <si>
    <t>7040985</t>
  </si>
  <si>
    <t>正师月刊</t>
  </si>
  <si>
    <t>7027772</t>
  </si>
  <si>
    <t>青云杂志</t>
  </si>
  <si>
    <t>7033549</t>
  </si>
  <si>
    <t>通向报</t>
  </si>
  <si>
    <t>7009017</t>
  </si>
  <si>
    <t>大夏周报</t>
  </si>
  <si>
    <t>7020119</t>
  </si>
  <si>
    <t>检验月刊</t>
  </si>
  <si>
    <t>天津实业部商品检验局</t>
  </si>
  <si>
    <t>7025106</t>
  </si>
  <si>
    <t>萌芽</t>
  </si>
  <si>
    <t>萌芽杂志社</t>
  </si>
  <si>
    <t>7016653</t>
  </si>
  <si>
    <t>寒友</t>
  </si>
  <si>
    <t>7008857</t>
  </si>
  <si>
    <t>大亨月刊</t>
  </si>
  <si>
    <t>台山大亨月刊社</t>
  </si>
  <si>
    <t>7039826</t>
  </si>
  <si>
    <t>宇宙风</t>
  </si>
  <si>
    <t>7039138</t>
  </si>
  <si>
    <t>益世主日报</t>
  </si>
  <si>
    <t>益世主日报社</t>
  </si>
  <si>
    <t>7027013</t>
  </si>
  <si>
    <t>七天</t>
  </si>
  <si>
    <t>同仁出版公司</t>
  </si>
  <si>
    <t>7008140</t>
  </si>
  <si>
    <t>潮潮</t>
  </si>
  <si>
    <t>中国画会月刊社</t>
  </si>
  <si>
    <t>7013256</t>
  </si>
  <si>
    <t>歌曲画报</t>
  </si>
  <si>
    <t>7010725</t>
  </si>
  <si>
    <t>东方红画报</t>
  </si>
  <si>
    <t>7033728</t>
  </si>
  <si>
    <t>图画世界</t>
  </si>
  <si>
    <t>图画世界社</t>
  </si>
  <si>
    <t>7011175</t>
  </si>
  <si>
    <t>儿童科学画报</t>
  </si>
  <si>
    <t>中国科学化运动协会北平分会《儿童科学画报》编辑部</t>
  </si>
  <si>
    <t>7009223</t>
  </si>
  <si>
    <t>弹词画报</t>
  </si>
  <si>
    <t>7007434</t>
  </si>
  <si>
    <t>北洋画报</t>
  </si>
  <si>
    <t>书目文献出版社</t>
  </si>
  <si>
    <t>北洋畫報社</t>
  </si>
  <si>
    <t>半周刊</t>
  </si>
  <si>
    <t>7034511</t>
  </si>
  <si>
    <t>文汇半月画刊</t>
  </si>
  <si>
    <t>文汇报馆</t>
  </si>
  <si>
    <t>7009677</t>
  </si>
  <si>
    <t>灯塔</t>
  </si>
  <si>
    <t>7010606</t>
  </si>
  <si>
    <t>东北</t>
  </si>
  <si>
    <t>东北问题研究社</t>
  </si>
  <si>
    <t>7020406</t>
  </si>
  <si>
    <t>江海大众</t>
  </si>
  <si>
    <t>7019000</t>
  </si>
  <si>
    <t>黄胄周刊</t>
  </si>
  <si>
    <t>黄胄周刊社</t>
  </si>
  <si>
    <t>7033338</t>
  </si>
  <si>
    <t>天明月刊</t>
  </si>
  <si>
    <t>7036869</t>
  </si>
  <si>
    <t>新大夏</t>
  </si>
  <si>
    <t>新大夏月刊编辑委员会</t>
  </si>
  <si>
    <t>7007900</t>
  </si>
  <si>
    <t>茶话</t>
  </si>
  <si>
    <t>广西人民出版社</t>
  </si>
  <si>
    <t>联华图书有限公司</t>
  </si>
  <si>
    <t>7022529</t>
  </si>
  <si>
    <t>开明</t>
  </si>
  <si>
    <t>开明书店[发行]</t>
  </si>
  <si>
    <t>7024555</t>
  </si>
  <si>
    <t>留美言论集</t>
  </si>
  <si>
    <t>7007471</t>
  </si>
  <si>
    <t>边铎半月刊</t>
  </si>
  <si>
    <t>7040386</t>
  </si>
  <si>
    <t>再生杂志</t>
  </si>
  <si>
    <t>再生杂志社</t>
  </si>
  <si>
    <t>7012263</t>
  </si>
  <si>
    <t>复旦五日刊</t>
  </si>
  <si>
    <t>7011517</t>
  </si>
  <si>
    <t>防共月刊</t>
  </si>
  <si>
    <t>河北省井陉矿务局总务处</t>
  </si>
  <si>
    <t>石家莊</t>
  </si>
  <si>
    <t>7028875</t>
  </si>
  <si>
    <t>山东农矿厅公报</t>
  </si>
  <si>
    <t>山东省政府农矿厅</t>
  </si>
  <si>
    <t>山东省政府农矿厅秘书处</t>
  </si>
  <si>
    <t>7023425</t>
  </si>
  <si>
    <t>矿业周报</t>
  </si>
  <si>
    <t>中华矿学社</t>
  </si>
  <si>
    <t>7023402</t>
  </si>
  <si>
    <t>矿冶通讯</t>
  </si>
  <si>
    <t>国立湖南大学自治工程学会</t>
  </si>
  <si>
    <t>7023396</t>
  </si>
  <si>
    <t>矿冶半月刊</t>
  </si>
  <si>
    <t>经济部矿冶研究所</t>
  </si>
  <si>
    <t>7023368</t>
  </si>
  <si>
    <t>矿产专报</t>
  </si>
  <si>
    <t>四川省地质调查所</t>
  </si>
  <si>
    <t>7024687</t>
  </si>
  <si>
    <t>路面  路面工程刊物</t>
  </si>
  <si>
    <t>7023395</t>
  </si>
  <si>
    <t>矿冶</t>
  </si>
  <si>
    <t>中国矿冶工程学会出版社</t>
  </si>
  <si>
    <t>《矿冶》编辑部</t>
  </si>
  <si>
    <t>7020608</t>
  </si>
  <si>
    <t>江苏省农矿厅农矿公报</t>
  </si>
  <si>
    <t>7013434</t>
  </si>
  <si>
    <t>工矿月刊</t>
  </si>
  <si>
    <t>台湾工矿月刊社</t>
  </si>
  <si>
    <t>7040762</t>
  </si>
  <si>
    <t>浙江省矿产调查所汇报</t>
  </si>
  <si>
    <t>浙江省矿产调查所</t>
  </si>
  <si>
    <t>7023372</t>
  </si>
  <si>
    <t>矿工</t>
  </si>
  <si>
    <t>国立广西大学矿冶工程学会</t>
  </si>
  <si>
    <t>7023393</t>
  </si>
  <si>
    <t>矿学汇报</t>
  </si>
  <si>
    <t>南开矿学会</t>
  </si>
  <si>
    <t>7023399</t>
  </si>
  <si>
    <t>矿冶工程</t>
  </si>
  <si>
    <t>《矿冶工程》编辑部</t>
  </si>
  <si>
    <t>7016960</t>
  </si>
  <si>
    <t>合金钢</t>
  </si>
  <si>
    <t>冶金工业出版社</t>
  </si>
  <si>
    <t>抚顺钢厂技术科</t>
  </si>
  <si>
    <t>7028222</t>
  </si>
  <si>
    <t>热流</t>
  </si>
  <si>
    <t>南鍼</t>
  </si>
  <si>
    <t>上海南鍼社</t>
  </si>
  <si>
    <t>7038376</t>
  </si>
  <si>
    <t>燕京月刊</t>
  </si>
  <si>
    <t>7021691</t>
  </si>
  <si>
    <t>津声</t>
  </si>
  <si>
    <t>天津特别市务整理委员会宣传部</t>
  </si>
  <si>
    <t>7008863</t>
  </si>
  <si>
    <t>大家</t>
  </si>
  <si>
    <t>大家杂志社</t>
  </si>
  <si>
    <t>7037412</t>
  </si>
  <si>
    <t>新五四</t>
  </si>
  <si>
    <t>新五四编辑委员会</t>
  </si>
  <si>
    <t>7006886</t>
  </si>
  <si>
    <t>报余</t>
  </si>
  <si>
    <t>7027840</t>
  </si>
  <si>
    <t>清华</t>
  </si>
  <si>
    <t>7026768</t>
  </si>
  <si>
    <t>女朋友</t>
  </si>
  <si>
    <t>作家出版社</t>
  </si>
  <si>
    <t>7032874</t>
  </si>
  <si>
    <t>太平洋周报</t>
  </si>
  <si>
    <t>太平洋周报社</t>
  </si>
  <si>
    <t>7016975</t>
  </si>
  <si>
    <t>合作论文索引</t>
  </si>
  <si>
    <t>中国国民党中央政治学校合作学院</t>
  </si>
  <si>
    <t>7018093</t>
  </si>
  <si>
    <t>湖南团訉月刊</t>
  </si>
  <si>
    <t>7037258</t>
  </si>
  <si>
    <t>新生命</t>
  </si>
  <si>
    <t>新生命半月刊编辑委员会</t>
  </si>
  <si>
    <t>7013692</t>
  </si>
  <si>
    <t>公馀杂志</t>
  </si>
  <si>
    <t>7037188</t>
  </si>
  <si>
    <t>新南星</t>
  </si>
  <si>
    <t>广东梅县天主堂</t>
  </si>
  <si>
    <t>7025331</t>
  </si>
  <si>
    <t>民主世界</t>
  </si>
  <si>
    <t>7020926</t>
  </si>
  <si>
    <t>皎月月刊</t>
  </si>
  <si>
    <t>皎月月刊编辑委员会</t>
  </si>
  <si>
    <t>7016695</t>
  </si>
  <si>
    <t>汗血</t>
  </si>
  <si>
    <t>汗血月刊社</t>
  </si>
  <si>
    <t>7024551</t>
  </si>
  <si>
    <t>留东季刊</t>
  </si>
  <si>
    <t>留东同学会</t>
  </si>
  <si>
    <t>7025283</t>
  </si>
  <si>
    <t>民言</t>
  </si>
  <si>
    <t>民言出版社</t>
  </si>
  <si>
    <t>7025485</t>
  </si>
  <si>
    <t>明日</t>
  </si>
  <si>
    <t>明日社</t>
  </si>
  <si>
    <t>7033400</t>
  </si>
  <si>
    <t>天下一家</t>
  </si>
  <si>
    <t>天下一家周刊社</t>
  </si>
  <si>
    <t>三周刊</t>
  </si>
  <si>
    <t>7039653</t>
  </si>
  <si>
    <t>友声杂志</t>
  </si>
  <si>
    <t>7021796</t>
  </si>
  <si>
    <t>京报</t>
  </si>
  <si>
    <t>7037505</t>
  </si>
  <si>
    <t>新语林</t>
  </si>
  <si>
    <t>徐懋庸主编</t>
  </si>
  <si>
    <t>7025317</t>
  </si>
  <si>
    <t>民众周报</t>
  </si>
  <si>
    <t>通俗读物编刊社民众周报组</t>
  </si>
  <si>
    <t>周刊(每年48期)</t>
  </si>
  <si>
    <t>7045635</t>
  </si>
  <si>
    <t>资料报道</t>
  </si>
  <si>
    <t>广西省地方行政干部训练委员会与广西省地方行政干部训练团</t>
  </si>
  <si>
    <t>广西省地方行政干部训练团教务处第二股</t>
  </si>
  <si>
    <t>7037158</t>
  </si>
  <si>
    <t>新流月报</t>
  </si>
  <si>
    <t>上海文艺出版社；上海现代书局</t>
  </si>
  <si>
    <t>7023946</t>
  </si>
  <si>
    <t>联勤月报</t>
  </si>
  <si>
    <t>联合勤务总司令部政工</t>
  </si>
  <si>
    <t>7041735</t>
  </si>
  <si>
    <t>中国电工</t>
  </si>
  <si>
    <t>《中国电工》社</t>
  </si>
  <si>
    <t>7034931</t>
  </si>
  <si>
    <t>无线电问答汇刊</t>
  </si>
  <si>
    <t>上海亚美公司</t>
  </si>
  <si>
    <t>7015248</t>
  </si>
  <si>
    <t>国立同济大学电机工程学会年刊</t>
  </si>
  <si>
    <t>国立同济大学电机工程学会</t>
  </si>
  <si>
    <t>李庄（四川）</t>
  </si>
  <si>
    <t>7010097</t>
  </si>
  <si>
    <t>电工通讯</t>
  </si>
  <si>
    <t>国立湖南大学电机工程学会</t>
  </si>
  <si>
    <t>长沙市(湖南省)</t>
  </si>
  <si>
    <t>7034937</t>
  </si>
  <si>
    <t>无线电杂志</t>
  </si>
  <si>
    <t>中国无线电工程学校</t>
  </si>
  <si>
    <t>7039348</t>
  </si>
  <si>
    <t>应用无线电</t>
  </si>
  <si>
    <t>河北科学技术出版社</t>
  </si>
  <si>
    <t>石家庄</t>
  </si>
  <si>
    <t>7034907</t>
  </si>
  <si>
    <t>无线电波</t>
  </si>
  <si>
    <t>环球无线电研究社</t>
  </si>
  <si>
    <t>7031132</t>
  </si>
  <si>
    <t>实用无线电杂志</t>
  </si>
  <si>
    <t>7013931</t>
  </si>
  <si>
    <t>光华通信</t>
  </si>
  <si>
    <t>光华大学</t>
  </si>
  <si>
    <t>7034924</t>
  </si>
  <si>
    <t>无线电世界</t>
  </si>
  <si>
    <t>中国业余无线电协会</t>
  </si>
  <si>
    <t>7034906</t>
  </si>
  <si>
    <t>无线电</t>
  </si>
  <si>
    <t>中央广播无线电台管理处</t>
  </si>
  <si>
    <t>7044295</t>
  </si>
  <si>
    <t>中华无线电</t>
  </si>
  <si>
    <t>中国振华电器厂</t>
  </si>
  <si>
    <t>7010365</t>
  </si>
  <si>
    <t>电业季刊</t>
  </si>
  <si>
    <t>7033550</t>
  </si>
  <si>
    <t>通信半月刊</t>
  </si>
  <si>
    <t>通信学校出版社</t>
  </si>
  <si>
    <t>7039173</t>
  </si>
  <si>
    <t>音乐教育</t>
  </si>
  <si>
    <t>江西省推行音乐教育委员会</t>
  </si>
  <si>
    <t>7037495</t>
  </si>
  <si>
    <t>新音乐</t>
  </si>
  <si>
    <t>平津音乐歌咏团体联谊会</t>
  </si>
  <si>
    <t>7021732</t>
  </si>
  <si>
    <t>近代摄影</t>
  </si>
  <si>
    <t>东北民主联军辽东军区司令部;东北民主联军辽东军区政治部</t>
  </si>
  <si>
    <t>战士文艺</t>
  </si>
  <si>
    <t>辽东军区政治部宣传部</t>
  </si>
  <si>
    <t>浙江月报社</t>
  </si>
  <si>
    <t>浙江省政府财政厅</t>
  </si>
  <si>
    <t>浙江潮社</t>
  </si>
  <si>
    <t>浙江动员</t>
  </si>
  <si>
    <t>浙江省动员委员会</t>
  </si>
  <si>
    <t>浙江都督府</t>
  </si>
  <si>
    <t>浙江教育厅</t>
  </si>
  <si>
    <t>浙江教育月刊</t>
  </si>
  <si>
    <t>浙江省政府教育厅第四科</t>
  </si>
  <si>
    <t>浙江军政府都督印铸局</t>
  </si>
  <si>
    <t>浙江临时省政府日刊</t>
  </si>
  <si>
    <t>杭州政务委员会秘书处第三股编辑部</t>
  </si>
  <si>
    <t>1932-1948</t>
  </si>
  <si>
    <t>浙江日报 当代日报联合版</t>
  </si>
  <si>
    <t>浙江日报月刊</t>
  </si>
  <si>
    <t>浙江日报社</t>
  </si>
  <si>
    <t>浙江省第九学区辅导会议办事处季刊</t>
  </si>
  <si>
    <t>浙江省第九学区辅导会议办事处</t>
  </si>
  <si>
    <t>浙江省立杭州师范学校校刊</t>
  </si>
  <si>
    <t>浙江省立甲种商业学校校友会杂志</t>
  </si>
  <si>
    <t>浙江省立甲种商业学校校友会</t>
  </si>
  <si>
    <t>浙江省立水产科职业学校校刊</t>
  </si>
  <si>
    <t>浙江省立水产科职业学校</t>
  </si>
  <si>
    <t>浙江省政府秘书处</t>
  </si>
  <si>
    <t>浙江省政府公告</t>
  </si>
  <si>
    <t>浙江省政府秘书</t>
  </si>
  <si>
    <t>1932-1935</t>
  </si>
  <si>
    <t>浙江十中期刊</t>
  </si>
  <si>
    <t>浙江省立第十中学校校友会出版部</t>
  </si>
  <si>
    <t>国立浙江大学浙江学报编辑委员会</t>
  </si>
  <si>
    <t>浙江省抗日自卫委员会战时教育文化事业委员会</t>
  </si>
  <si>
    <t>浙江中等教育研究季刊</t>
  </si>
  <si>
    <t>浙江省中等教育研究会</t>
  </si>
  <si>
    <t>北京统一党政务讨论会</t>
  </si>
  <si>
    <t>正报</t>
  </si>
  <si>
    <t>艺林月刊</t>
  </si>
  <si>
    <t>中國畫學研究會</t>
  </si>
  <si>
    <t>7025497</t>
  </si>
  <si>
    <t>摹仿</t>
  </si>
  <si>
    <t>7036280</t>
  </si>
  <si>
    <t>现实版画</t>
  </si>
  <si>
    <t>现实版画月刊社</t>
  </si>
  <si>
    <t>7027719</t>
  </si>
  <si>
    <t>青年知识画报</t>
  </si>
  <si>
    <t>大中国出版社</t>
  </si>
  <si>
    <t>中国图书杂志公司</t>
  </si>
  <si>
    <t>7025051</t>
  </si>
  <si>
    <t>美术界</t>
  </si>
  <si>
    <t>美术界月刊社</t>
  </si>
  <si>
    <t>7039031</t>
  </si>
  <si>
    <t>艺林旬刊</t>
  </si>
  <si>
    <t>7025065</t>
  </si>
  <si>
    <t>美术杂志</t>
  </si>
  <si>
    <t>良友图书印刷公司[发行]</t>
  </si>
  <si>
    <t>7010044</t>
  </si>
  <si>
    <t>点石斋画报大全</t>
  </si>
  <si>
    <t>7039644</t>
  </si>
  <si>
    <t>游艺画刊</t>
  </si>
  <si>
    <t>7042655</t>
  </si>
  <si>
    <t>中国美术会季刊</t>
  </si>
  <si>
    <t>中國美術會</t>
  </si>
  <si>
    <t>7031471</t>
  </si>
  <si>
    <t>世界猎奇画报</t>
  </si>
  <si>
    <t>声美出版社</t>
  </si>
  <si>
    <t>7023982</t>
  </si>
  <si>
    <t>良友画报  影印本</t>
  </si>
  <si>
    <t>良友印刷公司出版社</t>
  </si>
  <si>
    <t>7022604</t>
  </si>
  <si>
    <t>抗建通俗画刊</t>
  </si>
  <si>
    <t>7039092</t>
  </si>
  <si>
    <t>艺新画报</t>
  </si>
  <si>
    <t>7042634</t>
  </si>
  <si>
    <t>中国漫画</t>
  </si>
  <si>
    <t>天津人民美术出版社</t>
  </si>
  <si>
    <t>《中国漫画》编辑部</t>
  </si>
  <si>
    <t>7032870</t>
  </si>
  <si>
    <t>太平洋画报</t>
  </si>
  <si>
    <t>太平洋美术公司</t>
  </si>
  <si>
    <t>7028415</t>
  </si>
  <si>
    <t>人生画报</t>
  </si>
  <si>
    <t>人生画报社</t>
  </si>
  <si>
    <t>7031450</t>
  </si>
  <si>
    <t>世界军情画报</t>
  </si>
  <si>
    <t>世界军情画报社</t>
  </si>
  <si>
    <t>7018930</t>
  </si>
  <si>
    <t>寰球图画杂志</t>
  </si>
  <si>
    <t>环球图书出版社编辑部</t>
  </si>
  <si>
    <t>7038664</t>
  </si>
  <si>
    <t>一四七画报</t>
  </si>
  <si>
    <t>该报社</t>
  </si>
  <si>
    <t>三日刊</t>
  </si>
  <si>
    <t>7010599</t>
  </si>
  <si>
    <t>丁丁画报</t>
  </si>
  <si>
    <t>7021641</t>
  </si>
  <si>
    <t>金石书画</t>
  </si>
  <si>
    <t>东南日报社</t>
  </si>
  <si>
    <t>7028637</t>
  </si>
  <si>
    <t>三六九画报</t>
  </si>
  <si>
    <t>三六九画报社</t>
  </si>
  <si>
    <t>7008850</t>
  </si>
  <si>
    <t>大共和画报  新剧画</t>
  </si>
  <si>
    <t>7029522</t>
  </si>
  <si>
    <t>上海画报</t>
  </si>
  <si>
    <t>《上海画报》编辑部</t>
  </si>
  <si>
    <t>7023894</t>
  </si>
  <si>
    <t>立言画刊</t>
  </si>
  <si>
    <t>7025203</t>
  </si>
  <si>
    <t>民呼画报</t>
  </si>
  <si>
    <t>7023940</t>
  </si>
  <si>
    <t>联合画报</t>
  </si>
  <si>
    <t>7014864</t>
  </si>
  <si>
    <t>国画月刊</t>
  </si>
  <si>
    <t>中国画会月刊出版社</t>
  </si>
  <si>
    <t>7017927</t>
  </si>
  <si>
    <t>湖大工程</t>
  </si>
  <si>
    <t>湖南大学工程学会</t>
  </si>
  <si>
    <t>7034865</t>
  </si>
  <si>
    <t>无轨列车</t>
  </si>
  <si>
    <t>花城出版社</t>
  </si>
  <si>
    <t>7009976</t>
  </si>
  <si>
    <t>地质专报甲种  新疆油田地质调查报告</t>
  </si>
  <si>
    <t>经济部中央地质调查所</t>
  </si>
  <si>
    <t>7034922</t>
  </si>
  <si>
    <t>无线电精华</t>
  </si>
  <si>
    <t>《无线电精华》出版社</t>
  </si>
  <si>
    <t>中雍无线电机厂</t>
  </si>
  <si>
    <t>7010358</t>
  </si>
  <si>
    <t>电信杂志</t>
  </si>
  <si>
    <t>交通部电政同人公益会</t>
  </si>
  <si>
    <t>7038635</t>
  </si>
  <si>
    <t>业务通讯</t>
  </si>
  <si>
    <t>交通部第六区电信管理局</t>
  </si>
  <si>
    <t>7010830</t>
  </si>
  <si>
    <t>东南工合</t>
  </si>
  <si>
    <t>中国工业合作协会东南区办事处第四课宣传股</t>
  </si>
  <si>
    <t>赣县（江西）</t>
  </si>
  <si>
    <t>7026512</t>
  </si>
  <si>
    <t>农矿公报</t>
  </si>
  <si>
    <t>农矿部公报室</t>
  </si>
  <si>
    <t>7023401</t>
  </si>
  <si>
    <t>矿冶通訉</t>
  </si>
  <si>
    <t>国立云南大学矿冶工程学会</t>
  </si>
  <si>
    <t>7025840</t>
  </si>
  <si>
    <t>南大工程</t>
  </si>
  <si>
    <t>南大工程学会</t>
  </si>
  <si>
    <t>7012128</t>
  </si>
  <si>
    <t>抚矿旬刊</t>
  </si>
  <si>
    <t>抚顺矿务局秘书室</t>
  </si>
  <si>
    <t>抚顺（辽宁）</t>
  </si>
  <si>
    <t>7013433</t>
  </si>
  <si>
    <t>工矿建设</t>
  </si>
  <si>
    <t>上海工矿出版社</t>
  </si>
  <si>
    <t>7009927</t>
  </si>
  <si>
    <t>地质矿产报告</t>
  </si>
  <si>
    <t>7040164</t>
  </si>
  <si>
    <t>云南箇舊附近地质矿务报告</t>
  </si>
  <si>
    <t>7024941</t>
  </si>
  <si>
    <t>煤矿统计</t>
  </si>
  <si>
    <t>7020579</t>
  </si>
  <si>
    <t>江苏农矿</t>
  </si>
  <si>
    <t>7022128</t>
  </si>
  <si>
    <t>井矿月刊</t>
  </si>
  <si>
    <t>东北人民解放军第八纵队政治部铁拳报社</t>
  </si>
  <si>
    <t>通化教育</t>
  </si>
  <si>
    <t>通化县教育局月刊发行处</t>
  </si>
  <si>
    <t>同轨</t>
  </si>
  <si>
    <t>铁道总局人事局养成课</t>
  </si>
  <si>
    <t>1934-1943</t>
  </si>
  <si>
    <t>同声杂志社</t>
  </si>
  <si>
    <t>统计汇编</t>
  </si>
  <si>
    <t>吉林市政府</t>
  </si>
  <si>
    <t>沈阳铁路管理局秘书室统计科</t>
  </si>
  <si>
    <t>突击队月刊</t>
  </si>
  <si>
    <t>突击队月刊社</t>
  </si>
  <si>
    <t>图书月刊</t>
  </si>
  <si>
    <t>台湾省图书馆</t>
  </si>
  <si>
    <t>1935-1949</t>
  </si>
  <si>
    <t>纬报</t>
  </si>
  <si>
    <t>吉林陆军训练处纬报社</t>
  </si>
  <si>
    <t>卫生白话报</t>
  </si>
  <si>
    <t>卫生白话报社</t>
  </si>
  <si>
    <t>南京内政部卫生署</t>
  </si>
  <si>
    <t>哈尔滨特别市卫生月刊编辑委员会</t>
  </si>
  <si>
    <t>1930-1949</t>
  </si>
  <si>
    <t>中国国学会</t>
  </si>
  <si>
    <t>温师</t>
  </si>
  <si>
    <t>浙江省立温州师范学校</t>
  </si>
  <si>
    <t>私立广东省国民大学文学院</t>
  </si>
  <si>
    <t>文锋</t>
  </si>
  <si>
    <t>文锋出版社</t>
  </si>
  <si>
    <t>文化青年</t>
  </si>
  <si>
    <t>哈尔滨文化青年会</t>
  </si>
  <si>
    <t>文教月报</t>
  </si>
  <si>
    <t>文教部</t>
  </si>
  <si>
    <t>文教月刊</t>
  </si>
  <si>
    <t>文林</t>
  </si>
  <si>
    <t>中华基督教文社</t>
  </si>
  <si>
    <t>1925-1926</t>
  </si>
  <si>
    <t>文溯书局</t>
  </si>
  <si>
    <t>1939-1947</t>
  </si>
  <si>
    <t>文学月刊社</t>
  </si>
  <si>
    <t>文艺周报社</t>
  </si>
  <si>
    <t>文艺杂志社</t>
  </si>
  <si>
    <t>绥靖路一六三号五华学报社</t>
  </si>
  <si>
    <t>五育</t>
  </si>
  <si>
    <t>五育社</t>
  </si>
  <si>
    <t>武进教育月刊</t>
  </si>
  <si>
    <t>西安县公署公报</t>
  </si>
  <si>
    <t>西安县公署总务科</t>
  </si>
  <si>
    <t>西丰县地方财政月刊</t>
  </si>
  <si>
    <t>西丰县财政局</t>
  </si>
  <si>
    <t>新东方出版社</t>
  </si>
  <si>
    <t>7013009</t>
  </si>
  <si>
    <t>钢铁界</t>
  </si>
  <si>
    <t>《钢铁界》社</t>
  </si>
  <si>
    <t>7019171</t>
  </si>
  <si>
    <t>机工</t>
  </si>
  <si>
    <t>国立中央大学机械工程协会</t>
  </si>
  <si>
    <t>7020847</t>
  </si>
  <si>
    <t>交大轮机</t>
  </si>
  <si>
    <t>国立交通大学输机工程学会</t>
  </si>
  <si>
    <t>7027239</t>
  </si>
  <si>
    <t>汽车机料</t>
  </si>
  <si>
    <t>《汽车机料》编辑部</t>
  </si>
  <si>
    <t>7020844</t>
  </si>
  <si>
    <t>交大机械</t>
  </si>
  <si>
    <t>(国立)交通大学机械工程学会</t>
  </si>
  <si>
    <t>7019259</t>
  </si>
  <si>
    <t>机械世界</t>
  </si>
  <si>
    <t>中国机械工程学会上海分会</t>
  </si>
  <si>
    <t>7043876</t>
  </si>
  <si>
    <t>中国造船</t>
  </si>
  <si>
    <t>国防工业出版社</t>
  </si>
  <si>
    <t>《中国造船》编辑部</t>
  </si>
  <si>
    <t>7019172</t>
  </si>
  <si>
    <t>机工通讯</t>
  </si>
  <si>
    <t>7028207</t>
  </si>
  <si>
    <t>热工专刊</t>
  </si>
  <si>
    <t>经济部中央工业试验所热工试验室</t>
  </si>
  <si>
    <t>7019248</t>
  </si>
  <si>
    <t>机械农垦</t>
  </si>
  <si>
    <t>录名委员委员会</t>
  </si>
  <si>
    <t>7026199</t>
  </si>
  <si>
    <t>南洋季刊  电机工程号</t>
  </si>
  <si>
    <t>南洋大学出版部南洋公学同学会</t>
  </si>
  <si>
    <t>7026200</t>
  </si>
  <si>
    <t>南洋季刊  机械工程号</t>
  </si>
  <si>
    <t>南洋大学出版股南洋公学同学会</t>
  </si>
  <si>
    <t>7019192</t>
  </si>
  <si>
    <t>机械工程</t>
  </si>
  <si>
    <t>机械工程编辑部</t>
  </si>
  <si>
    <t>7007567</t>
  </si>
  <si>
    <t>兵工月刊</t>
  </si>
  <si>
    <t>兵工学校兵工刊社</t>
  </si>
  <si>
    <t>7010912</t>
  </si>
  <si>
    <t>动力工程</t>
  </si>
  <si>
    <t>《动力工程》编辑部</t>
  </si>
  <si>
    <t>7010919</t>
  </si>
  <si>
    <t>动力文丛</t>
  </si>
  <si>
    <t>7007533</t>
  </si>
  <si>
    <t>标准无缐电</t>
  </si>
  <si>
    <t>标准无线电机厂学术部</t>
  </si>
  <si>
    <t>7014049</t>
  </si>
  <si>
    <t>广东电业季刊</t>
  </si>
  <si>
    <t>广东全省民营电业联合会</t>
  </si>
  <si>
    <t>7038641</t>
  </si>
  <si>
    <t>业余无线电</t>
  </si>
  <si>
    <t>《业余无线电》编辑部,上海科技教育出版社</t>
  </si>
  <si>
    <t>《业余无线电》编辑部</t>
  </si>
  <si>
    <t>7019896</t>
  </si>
  <si>
    <t>冀北电力专刊</t>
  </si>
  <si>
    <t>资源委员会冀北电力公司</t>
  </si>
  <si>
    <t>7043372</t>
  </si>
  <si>
    <t>中国无线电</t>
  </si>
  <si>
    <t>中国无线电编辑部</t>
  </si>
  <si>
    <t>7010301</t>
  </si>
  <si>
    <t>电世界</t>
  </si>
  <si>
    <t>《电世界》杂志社</t>
  </si>
  <si>
    <t>7010096</t>
  </si>
  <si>
    <t>电工年刊</t>
  </si>
  <si>
    <t>大同大学电机系校友会</t>
  </si>
  <si>
    <t>大同(山西)</t>
  </si>
  <si>
    <t>旬报</t>
  </si>
  <si>
    <t>总务厅弘报处</t>
  </si>
  <si>
    <t>亚波罗</t>
  </si>
  <si>
    <t>亚丹娜</t>
  </si>
  <si>
    <t>杭州艺术专科学校亚丹娜社</t>
  </si>
  <si>
    <t>盐工半月刊</t>
  </si>
  <si>
    <t>两浙区盐工福利委员会</t>
  </si>
  <si>
    <t>野语</t>
  </si>
  <si>
    <t>上海野语杂志社</t>
  </si>
  <si>
    <t>业务研究</t>
  </si>
  <si>
    <t>辽东日报社</t>
  </si>
  <si>
    <t>业务研究会志</t>
  </si>
  <si>
    <t>夜航</t>
  </si>
  <si>
    <t>奉天灰市前胡同大东印刷局</t>
  </si>
  <si>
    <t>开明书店</t>
  </si>
  <si>
    <t>医林</t>
  </si>
  <si>
    <t>满洲中央汉医会</t>
  </si>
  <si>
    <t>医学汇刊</t>
  </si>
  <si>
    <t>奉天同善堂院内附设医学月报社</t>
  </si>
  <si>
    <t>义乌县参议会大会会刊</t>
  </si>
  <si>
    <t>义县政治公报</t>
  </si>
  <si>
    <t>义县县政府</t>
  </si>
  <si>
    <t>艺光</t>
  </si>
  <si>
    <t>安东艺光会</t>
  </si>
  <si>
    <t>艺海</t>
  </si>
  <si>
    <t>胜利艺影社</t>
  </si>
  <si>
    <t>艺术生活</t>
  </si>
  <si>
    <t>陈钟泽</t>
  </si>
  <si>
    <t>艺文志</t>
  </si>
  <si>
    <t>艺文书房</t>
  </si>
  <si>
    <t>音乐季刊</t>
  </si>
  <si>
    <t>上海中华音乐会</t>
  </si>
  <si>
    <t>1923-1925</t>
  </si>
  <si>
    <t>银幕杂志</t>
  </si>
  <si>
    <t>新生活影片公司</t>
  </si>
  <si>
    <t>东北银行总行</t>
  </si>
  <si>
    <t>鄞县自治</t>
  </si>
  <si>
    <t>鄞县地方自治学会</t>
  </si>
  <si>
    <t>营口县公署公报</t>
  </si>
  <si>
    <t>营口县公署总务科文书股</t>
  </si>
  <si>
    <t>禹门乡教育会月刊</t>
  </si>
  <si>
    <t>禹门乡教育会月刊社</t>
  </si>
  <si>
    <t>豫报</t>
  </si>
  <si>
    <t>豫报编辑部</t>
  </si>
  <si>
    <t>月霞</t>
  </si>
  <si>
    <t>宁波月霞社</t>
  </si>
  <si>
    <t>上海乐群书局</t>
  </si>
  <si>
    <t>战地半月刊社</t>
  </si>
  <si>
    <t>战地道路集志</t>
  </si>
  <si>
    <t>中华全国道路建设协会浙江分会</t>
  </si>
  <si>
    <t>1923-1924</t>
  </si>
  <si>
    <t>东北人民解放军第四纵队政治部</t>
  </si>
  <si>
    <t>杭州正中书局</t>
  </si>
  <si>
    <t>民众医学</t>
  </si>
  <si>
    <t>沈阳市政府卫生局第二科民众医学编辑部</t>
  </si>
  <si>
    <t>关东民主青年联合会总会</t>
  </si>
  <si>
    <t>民主周报</t>
  </si>
  <si>
    <t>民主周报社</t>
  </si>
  <si>
    <t>明日东北</t>
  </si>
  <si>
    <t>明日东北出版社</t>
  </si>
  <si>
    <t>明州</t>
  </si>
  <si>
    <t>明州编辑部</t>
  </si>
  <si>
    <t>摸索</t>
  </si>
  <si>
    <t>北京流萤社</t>
  </si>
  <si>
    <t>牡市公报</t>
  </si>
  <si>
    <t>牡丹江市人民政府秘书处</t>
  </si>
  <si>
    <t>穆棱县公署公报</t>
  </si>
  <si>
    <t>牡丹江省穆棱县公署</t>
  </si>
  <si>
    <t>穆棱县公署月刊</t>
  </si>
  <si>
    <t>穆棱县公署</t>
  </si>
  <si>
    <t>穆棱县公署政务月刊</t>
  </si>
  <si>
    <t>内外经济情报</t>
  </si>
  <si>
    <t>日满实业协会满洲支部</t>
  </si>
  <si>
    <t>1937-1942</t>
  </si>
  <si>
    <t>内务资料</t>
  </si>
  <si>
    <t>兴亚印刷局支店</t>
  </si>
  <si>
    <t>内学</t>
  </si>
  <si>
    <t>南京支那内学院</t>
  </si>
  <si>
    <t>南京党务</t>
  </si>
  <si>
    <t>中国国民党南京特别市党部宣传部</t>
  </si>
  <si>
    <t>南田县政府年刊</t>
  </si>
  <si>
    <t>南田县政府</t>
  </si>
  <si>
    <t>嫩江省行政月报</t>
  </si>
  <si>
    <t>嫩江省行政月刊</t>
  </si>
  <si>
    <t>嫩流</t>
  </si>
  <si>
    <t>嫩流社</t>
  </si>
  <si>
    <t>农工杂志</t>
  </si>
  <si>
    <t>浙江农工研究会</t>
  </si>
  <si>
    <t>农矿月刊</t>
  </si>
  <si>
    <t>吉林农矿厅</t>
  </si>
  <si>
    <t>农林季刊</t>
  </si>
  <si>
    <t>启明印刷局</t>
  </si>
  <si>
    <t>农业进步社</t>
  </si>
  <si>
    <t>1935-1944</t>
  </si>
  <si>
    <t>女群周刊</t>
  </si>
  <si>
    <t>东北青年联盟</t>
  </si>
  <si>
    <t>齐工校刊</t>
  </si>
  <si>
    <t>齐工校友会</t>
  </si>
  <si>
    <t>麒麟</t>
  </si>
  <si>
    <t>1941-1945</t>
  </si>
  <si>
    <t>气象报告书</t>
  </si>
  <si>
    <t>东北科学技术学会</t>
  </si>
  <si>
    <t>镇江江苏省建设厅省会测候所</t>
  </si>
  <si>
    <t>正报馆</t>
  </si>
  <si>
    <t>1937-1949</t>
  </si>
  <si>
    <t>正大杂志</t>
  </si>
  <si>
    <t>正大杂志社</t>
  </si>
  <si>
    <t>正气季刊</t>
  </si>
  <si>
    <t>陆军第一百军政治部</t>
  </si>
  <si>
    <t>正义旬刊</t>
  </si>
  <si>
    <t>正义出版社</t>
  </si>
  <si>
    <t>国务院总务厅</t>
  </si>
  <si>
    <t>1934-1945</t>
  </si>
  <si>
    <t>政府公报目录</t>
  </si>
  <si>
    <t>政工</t>
  </si>
  <si>
    <t>东北剿总政委会政工总队部文化组</t>
  </si>
  <si>
    <t>政务月报</t>
  </si>
  <si>
    <t>国务院总务厅秘书处文书科辑</t>
  </si>
  <si>
    <t>之江潮声</t>
  </si>
  <si>
    <t>杭州之江大学</t>
  </si>
  <si>
    <t>之江文理学院</t>
  </si>
  <si>
    <t>1932-1936</t>
  </si>
  <si>
    <t>之江中国文学会出版股</t>
  </si>
  <si>
    <t>知行周刊</t>
  </si>
  <si>
    <t>知行文化社</t>
  </si>
  <si>
    <t>直隶实业杂志</t>
  </si>
  <si>
    <t>商品阵列所</t>
  </si>
  <si>
    <t>中国出版月刊</t>
  </si>
  <si>
    <t>中国青年出版社</t>
  </si>
  <si>
    <t>中华民国十九年国内外大事记</t>
  </si>
  <si>
    <t>辽宁东三省民报社</t>
  </si>
  <si>
    <t>京师商会联合会</t>
  </si>
  <si>
    <t>中华实业丛报社</t>
  </si>
  <si>
    <t>语言、文字</t>
  </si>
  <si>
    <t>中华英文周报</t>
  </si>
  <si>
    <t>中级儿童杂志</t>
  </si>
  <si>
    <t>上海儿童杂志社</t>
  </si>
  <si>
    <t>中山报</t>
  </si>
  <si>
    <t>全崇文</t>
  </si>
  <si>
    <t>中苏知识</t>
  </si>
  <si>
    <t>中苏知识社</t>
  </si>
  <si>
    <t>忠勇杂志社营业部</t>
  </si>
  <si>
    <t>重光教育月刊</t>
  </si>
  <si>
    <t>慈溪县国民教育研究会</t>
  </si>
  <si>
    <t>自治指导部公报</t>
  </si>
  <si>
    <t>自治指导部</t>
  </si>
  <si>
    <t>作风刊行会</t>
  </si>
  <si>
    <t>Total Pckage</t>
  </si>
  <si>
    <t>国民政府建设委员会无线电管理处</t>
  </si>
  <si>
    <t>7013370</t>
  </si>
  <si>
    <t>工程界</t>
  </si>
  <si>
    <t>中国技术协会</t>
  </si>
  <si>
    <t>7021943</t>
  </si>
  <si>
    <t>经济统计</t>
  </si>
  <si>
    <t>南京金陵大学农学院农业经济系</t>
  </si>
  <si>
    <t>7041944</t>
  </si>
  <si>
    <t>中国工业</t>
  </si>
  <si>
    <t>中国工业月刊社</t>
  </si>
  <si>
    <t>7040423</t>
  </si>
  <si>
    <t>造纸印刷季刊</t>
  </si>
  <si>
    <t>7013414</t>
  </si>
  <si>
    <t>工合通讯</t>
  </si>
  <si>
    <t>7041926</t>
  </si>
  <si>
    <t>中国各省燃料分析</t>
  </si>
  <si>
    <t>泌圆燃料研究院</t>
  </si>
  <si>
    <t>7038642</t>
  </si>
  <si>
    <t>业余无线电半月刊</t>
  </si>
  <si>
    <t>军事委员会政治部业余无线电人员战时服务团</t>
  </si>
  <si>
    <t>7034938</t>
  </si>
  <si>
    <t>无线电周刊</t>
  </si>
  <si>
    <t>无线电周刊社</t>
  </si>
  <si>
    <t>7035794</t>
  </si>
  <si>
    <t>厦大通讯</t>
  </si>
  <si>
    <t>厦门大学校友会总会出版社</t>
  </si>
  <si>
    <t>7013532</t>
  </si>
  <si>
    <t>工业青年</t>
  </si>
  <si>
    <t>中央工校工业青年季刊编辑部</t>
  </si>
  <si>
    <t>福建永安民主报社</t>
  </si>
  <si>
    <t>十四年</t>
  </si>
  <si>
    <t>一四杂志社</t>
  </si>
  <si>
    <t>实业部总务司</t>
  </si>
  <si>
    <t>1933-1935</t>
  </si>
  <si>
    <t>辽宁省农矿厅</t>
  </si>
  <si>
    <t>世界佛学苑汉藏教理院年刊</t>
  </si>
  <si>
    <t>世界佛学苑汉藏教理院</t>
  </si>
  <si>
    <t>市民生活</t>
  </si>
  <si>
    <t>哈尔滨市文化指导委员会</t>
  </si>
  <si>
    <t>吉林市政府秘书处</t>
  </si>
  <si>
    <t>抚顺市政月刊社发行部</t>
  </si>
  <si>
    <t>1926-1946</t>
  </si>
  <si>
    <t>书影</t>
  </si>
  <si>
    <t>满洲书籍配给株式会社</t>
  </si>
  <si>
    <t>曙光社</t>
  </si>
  <si>
    <t>双城县县政月刊</t>
  </si>
  <si>
    <t>双城县公署</t>
  </si>
  <si>
    <t>双阳县公署月刊</t>
  </si>
  <si>
    <t>双阳县公署总务科</t>
  </si>
  <si>
    <t>实业部上海鱼市场筹备委员会</t>
  </si>
  <si>
    <t>司法杂志</t>
  </si>
  <si>
    <t>最高法院东北分院会计科</t>
  </si>
  <si>
    <t>松江教育</t>
  </si>
  <si>
    <t>松江省政府教育厅编辑室</t>
  </si>
  <si>
    <t>1947-1949</t>
  </si>
  <si>
    <t>松江行政导报</t>
  </si>
  <si>
    <t>松江省政府秘书处</t>
  </si>
  <si>
    <t>松辽文化</t>
  </si>
  <si>
    <t>松辽文化社</t>
  </si>
  <si>
    <t>苏联共产主义在中国东北各地密秘进行之计划</t>
  </si>
  <si>
    <t>东省特别区警察管理处</t>
  </si>
  <si>
    <t>苏联介绍</t>
  </si>
  <si>
    <t>苏联之友</t>
  </si>
  <si>
    <t>中苏友好协会</t>
  </si>
  <si>
    <t>太平洋丛刊</t>
  </si>
  <si>
    <t>苏州远东太平洋研究所</t>
  </si>
  <si>
    <t>铁军</t>
  </si>
  <si>
    <t>国民革命军第十一军政治训练处</t>
  </si>
  <si>
    <t>铁岭县国民教育研究会;铁岭县教育会</t>
  </si>
  <si>
    <t>铁岭县公署统计汇刊</t>
  </si>
  <si>
    <t>铁岭县公署</t>
  </si>
  <si>
    <t>交通运输</t>
  </si>
  <si>
    <t>铁路生活</t>
  </si>
  <si>
    <t>东北铁路总局铁路生活编委会</t>
  </si>
  <si>
    <t>铁路月刊</t>
  </si>
  <si>
    <t>铁拳</t>
  </si>
  <si>
    <t>教师进修期刊</t>
  </si>
  <si>
    <t>浙江省立处州初级中学出版委员会</t>
  </si>
  <si>
    <t>上海新马路昌寿里教育世界社</t>
  </si>
  <si>
    <t>吉林市教育局</t>
  </si>
  <si>
    <t>岫岩教育局</t>
  </si>
  <si>
    <t>教育周报</t>
  </si>
  <si>
    <t>浙江省教育会</t>
  </si>
  <si>
    <t>今日东北社</t>
  </si>
  <si>
    <t>金融合作社统计月报</t>
  </si>
  <si>
    <t>金融合作社联合会</t>
  </si>
  <si>
    <t>金融经济月报</t>
  </si>
  <si>
    <t>1947-1951</t>
  </si>
  <si>
    <t>金融物价简讯</t>
  </si>
  <si>
    <t>东北银行总行资料室</t>
  </si>
  <si>
    <t>锦师校刊</t>
  </si>
  <si>
    <t>辽宁省立锦州师范学校</t>
  </si>
  <si>
    <t>锦州省公报</t>
  </si>
  <si>
    <t>锦州省公署总务厅</t>
  </si>
  <si>
    <t>锦州市公报</t>
  </si>
  <si>
    <t>锦州市政府</t>
  </si>
  <si>
    <t>京铎</t>
  </si>
  <si>
    <t>新京东亚印书局</t>
  </si>
  <si>
    <t>经济研究会</t>
  </si>
  <si>
    <t>经济金融概况</t>
  </si>
  <si>
    <t>1932-1937</t>
  </si>
  <si>
    <t>经纬生活</t>
  </si>
  <si>
    <t>精神</t>
  </si>
  <si>
    <t>精神月刊发行股</t>
  </si>
  <si>
    <t>精神周刊</t>
  </si>
  <si>
    <t>东三省陆军整理处</t>
  </si>
  <si>
    <t>警保通讯</t>
  </si>
  <si>
    <t>福建省政府警保处</t>
  </si>
  <si>
    <t>警笛旬刊</t>
  </si>
  <si>
    <t>江苏省警官学校警笛旬刊社</t>
  </si>
  <si>
    <t>警魂</t>
  </si>
  <si>
    <t>吉林省警务处</t>
  </si>
  <si>
    <t>警林</t>
  </si>
  <si>
    <t>奉天省警务厅教养督察科</t>
  </si>
  <si>
    <t>警声</t>
  </si>
  <si>
    <t>沈阳市警察总队部</t>
  </si>
  <si>
    <t>警声月刊社</t>
  </si>
  <si>
    <t>警务通信</t>
  </si>
  <si>
    <t>辽宁全省警务处</t>
  </si>
  <si>
    <t>警务月刊</t>
  </si>
  <si>
    <t>警务月刊社</t>
  </si>
  <si>
    <t>警务周刊</t>
  </si>
  <si>
    <t>警友</t>
  </si>
  <si>
    <t>满洲国警察协会</t>
  </si>
  <si>
    <t>1938-1941</t>
  </si>
  <si>
    <t>警友报</t>
  </si>
  <si>
    <t>1938-1940</t>
  </si>
  <si>
    <t>西丰县公署公报</t>
  </si>
  <si>
    <t>西丰县公署总务科文书股</t>
  </si>
  <si>
    <t>夏声季刊</t>
  </si>
  <si>
    <t>夏声学社印行股</t>
  </si>
  <si>
    <t>先锋</t>
  </si>
  <si>
    <t>现代国医</t>
  </si>
  <si>
    <t>上海市国医公会编辑</t>
  </si>
  <si>
    <t>现代女性</t>
  </si>
  <si>
    <t>现代中学生</t>
  </si>
  <si>
    <t>现代中学生社</t>
  </si>
  <si>
    <t>奉天省总务科</t>
  </si>
  <si>
    <t>象局汇刊</t>
  </si>
  <si>
    <t>天津商报馆</t>
  </si>
  <si>
    <t>小孩月报</t>
  </si>
  <si>
    <t>上海清心书院</t>
  </si>
  <si>
    <t>自然科学总论</t>
  </si>
  <si>
    <t>小科学周报</t>
  </si>
  <si>
    <t>哈尔滨科学同志会</t>
  </si>
  <si>
    <t>小说半月刊刊行社</t>
  </si>
  <si>
    <t>联华广告公司</t>
  </si>
  <si>
    <t>1940-1944</t>
  </si>
  <si>
    <t>私立东北清华中学校</t>
  </si>
  <si>
    <t>心理季刊</t>
  </si>
  <si>
    <t>上海大夏大学心理学会</t>
  </si>
  <si>
    <t>心心照相馆</t>
  </si>
  <si>
    <t>新宾教育月刊</t>
  </si>
  <si>
    <t>新昌党讯</t>
  </si>
  <si>
    <t>中国国民党浙江省新昌县党部</t>
  </si>
  <si>
    <t>满洲经济社</t>
  </si>
  <si>
    <t>上海新创造半月刊社</t>
  </si>
  <si>
    <t>北平新亚洲书局</t>
  </si>
  <si>
    <t>新京特别市公报</t>
  </si>
  <si>
    <t>新京特别市公署</t>
  </si>
  <si>
    <t>新满洲</t>
  </si>
  <si>
    <t>满洲图书株式会社</t>
  </si>
  <si>
    <t>新青年旬刊社</t>
  </si>
  <si>
    <t>文化青年同盟</t>
  </si>
  <si>
    <t>上海新声杂志社</t>
  </si>
  <si>
    <t>新世界小说社</t>
  </si>
  <si>
    <t>新文化社</t>
  </si>
  <si>
    <t>新文化月刊</t>
  </si>
  <si>
    <t>青年书店发行</t>
  </si>
  <si>
    <t>关外书报社</t>
  </si>
  <si>
    <t>新学报</t>
  </si>
  <si>
    <t>新学报学会</t>
  </si>
  <si>
    <t>新译界</t>
  </si>
  <si>
    <t>东方新译界社</t>
  </si>
  <si>
    <t>兴满文化月报</t>
  </si>
  <si>
    <t>兴满文化月报总社</t>
  </si>
  <si>
    <t>兴农</t>
  </si>
  <si>
    <t>兴农合作社中央会</t>
  </si>
  <si>
    <t>兴农 满文版</t>
  </si>
  <si>
    <t>兴仁季刊</t>
  </si>
  <si>
    <t>奉天省立女子师范学校校友会</t>
  </si>
  <si>
    <t>1934-1936</t>
  </si>
  <si>
    <t>兴亚</t>
  </si>
  <si>
    <t>兴亚杂志社</t>
  </si>
  <si>
    <t>行情</t>
  </si>
  <si>
    <t>行政导报</t>
  </si>
  <si>
    <t>行政公报</t>
  </si>
  <si>
    <t>旅大行政公署</t>
  </si>
  <si>
    <t>行政汇刊</t>
  </si>
  <si>
    <t>行政月报</t>
  </si>
  <si>
    <t>齐齐哈尔市政府秘书室</t>
  </si>
  <si>
    <t>醒狮</t>
  </si>
  <si>
    <t>留学生会馆</t>
  </si>
  <si>
    <t>岫岩教育月刊</t>
  </si>
  <si>
    <t>岫岩教育公所</t>
  </si>
  <si>
    <t>1923-1930</t>
  </si>
  <si>
    <t>岫岩县教育月刊</t>
  </si>
  <si>
    <t>岫岩劝学所</t>
  </si>
  <si>
    <t>1923-1929</t>
  </si>
  <si>
    <t>学生</t>
  </si>
  <si>
    <t>中国文化服务社黑山县支社</t>
  </si>
  <si>
    <t>学习刊行社</t>
  </si>
  <si>
    <t>光华书店</t>
  </si>
  <si>
    <t>学习旬刊</t>
  </si>
  <si>
    <t>冀察热辽联合大学</t>
  </si>
  <si>
    <t>学艺刊行会</t>
  </si>
  <si>
    <t>1941-1942</t>
  </si>
  <si>
    <t>辽阳县政府公报</t>
  </si>
  <si>
    <t>辽阳县政府秘书室</t>
  </si>
  <si>
    <t>旅行情报</t>
  </si>
  <si>
    <t>东亚旅行社</t>
  </si>
  <si>
    <t>满文版满洲特产月报</t>
  </si>
  <si>
    <t>满洲特产中央会</t>
  </si>
  <si>
    <t>1937-1940</t>
  </si>
  <si>
    <t>满洲公教月刊</t>
  </si>
  <si>
    <t>奉天市小南关天主堂公教印书馆门牌二号</t>
  </si>
  <si>
    <t>1939-1940</t>
  </si>
  <si>
    <t>满洲国社会事业季报</t>
  </si>
  <si>
    <t>满洲国中央社会事业联合会</t>
  </si>
  <si>
    <t>满洲国政府公报</t>
  </si>
  <si>
    <t>满洲国政府国务院总务厅</t>
  </si>
  <si>
    <t>满洲国政府公报目录</t>
  </si>
  <si>
    <t>满洲交通</t>
  </si>
  <si>
    <t>交通部大臣官房资料科</t>
  </si>
  <si>
    <t>满洲教育</t>
  </si>
  <si>
    <t>满洲经济统计月报</t>
  </si>
  <si>
    <t>南满洲铁道株式会社</t>
  </si>
  <si>
    <t>满洲青年</t>
  </si>
  <si>
    <t>小山广治</t>
  </si>
  <si>
    <t>满洲新文化月报</t>
  </si>
  <si>
    <t>满洲新文化月报编辑部</t>
  </si>
  <si>
    <t>东北行政委员会商业部</t>
  </si>
  <si>
    <t>蒙古风</t>
  </si>
  <si>
    <t>蒙古文化研究社</t>
  </si>
  <si>
    <t>蒙旗旬刊</t>
  </si>
  <si>
    <t>东北政务委员会蒙旗处</t>
  </si>
  <si>
    <t>民间文艺</t>
  </si>
  <si>
    <t>广州国立第一中山大学语言历史研究所</t>
  </si>
  <si>
    <t>民生丛刊</t>
  </si>
  <si>
    <t>吉林巴尔虎门观音堂院内</t>
  </si>
  <si>
    <t>1921-1922</t>
  </si>
  <si>
    <t>民视</t>
  </si>
  <si>
    <t>民视杂志社</t>
  </si>
  <si>
    <t>民意出版社</t>
  </si>
  <si>
    <t>民政部半月刊</t>
  </si>
  <si>
    <t>民政部</t>
  </si>
  <si>
    <t>民政部旬刊</t>
  </si>
  <si>
    <t>民政部总务司文书科</t>
  </si>
  <si>
    <t>民政月刊</t>
  </si>
  <si>
    <t>辽宁民政厅</t>
  </si>
  <si>
    <t>民政资料</t>
  </si>
  <si>
    <t>东北行政委员会民政部</t>
  </si>
  <si>
    <t>1931-1932</t>
  </si>
  <si>
    <t>浙江省立杭州民众教育馆</t>
  </si>
  <si>
    <t>太平洋学社</t>
  </si>
  <si>
    <t>7010992</t>
  </si>
  <si>
    <t>读书半月刊</t>
  </si>
  <si>
    <t>读书半月刊社</t>
  </si>
  <si>
    <t>7037263</t>
  </si>
  <si>
    <t>新诗歌</t>
  </si>
  <si>
    <t>中国诗歌会</t>
  </si>
  <si>
    <t>7009340</t>
  </si>
  <si>
    <t>当代诗刊</t>
  </si>
  <si>
    <t>当代诗刊社</t>
  </si>
  <si>
    <t>7030614</t>
  </si>
  <si>
    <t>诗歌月报</t>
  </si>
  <si>
    <t>草原诗歌会</t>
  </si>
  <si>
    <t>7030617</t>
  </si>
  <si>
    <t>诗歌杂志</t>
  </si>
  <si>
    <t>联合诗歌杂志社</t>
  </si>
  <si>
    <t>7030635</t>
  </si>
  <si>
    <t>诗与散文</t>
  </si>
  <si>
    <t>文月社</t>
  </si>
  <si>
    <t>7030613</t>
  </si>
  <si>
    <t>诗歌生活</t>
  </si>
  <si>
    <t>诗歌生活社</t>
  </si>
  <si>
    <t>7030621</t>
  </si>
  <si>
    <t>诗刊</t>
  </si>
  <si>
    <t>诗刊社</t>
  </si>
  <si>
    <t>7025371</t>
  </si>
  <si>
    <t>民族诗坛</t>
  </si>
  <si>
    <t>漢口[湖北]</t>
  </si>
  <si>
    <t>7030609</t>
  </si>
  <si>
    <t>诗创作</t>
  </si>
  <si>
    <t>诗创伤社</t>
  </si>
  <si>
    <t>7030608</t>
  </si>
  <si>
    <t>诗创造</t>
  </si>
  <si>
    <t>7039110</t>
  </si>
  <si>
    <t>译萃文艺</t>
  </si>
  <si>
    <t>7014568</t>
  </si>
  <si>
    <t>广州诗壇</t>
  </si>
  <si>
    <t>7030605</t>
  </si>
  <si>
    <t>诗场</t>
  </si>
  <si>
    <t>诗场社</t>
  </si>
  <si>
    <t>7034392</t>
  </si>
  <si>
    <t>未央诗刊小集</t>
  </si>
  <si>
    <t>7030633</t>
  </si>
  <si>
    <t>诗文学丛刊</t>
  </si>
  <si>
    <t>诗文学社</t>
  </si>
  <si>
    <t>7030625</t>
  </si>
  <si>
    <t>诗墾地社丛刊</t>
  </si>
  <si>
    <t>诗墾地社</t>
  </si>
  <si>
    <t>7031657</t>
  </si>
  <si>
    <t>市声半月刊</t>
  </si>
  <si>
    <t>市声半月刊编辑社</t>
  </si>
  <si>
    <t>7025277</t>
  </si>
  <si>
    <t>民俗周刊</t>
  </si>
  <si>
    <t>國立中山大學民俗學會福州分會</t>
  </si>
  <si>
    <t>神州</t>
  </si>
  <si>
    <t>三民主义青年团长春地区支团部</t>
  </si>
  <si>
    <t>东北民主联军第一纵队政治部前进社</t>
  </si>
  <si>
    <t>勤工半月刊</t>
  </si>
  <si>
    <t>联勤总部沈阳被服总厂</t>
  </si>
  <si>
    <t>青年东方</t>
  </si>
  <si>
    <t>青年东方编辑社</t>
  </si>
  <si>
    <t>辽宁东北书店</t>
  </si>
  <si>
    <t>中国文化服务社东北区社</t>
  </si>
  <si>
    <t>1943-1947</t>
  </si>
  <si>
    <t>青年文摘</t>
  </si>
  <si>
    <t>青年翼</t>
  </si>
  <si>
    <t>青年翼社</t>
  </si>
  <si>
    <t>1924-1925</t>
  </si>
  <si>
    <t>青年月刊社</t>
  </si>
  <si>
    <t>沈阳青年馆</t>
  </si>
  <si>
    <t>青群</t>
  </si>
  <si>
    <t>青群文艺社</t>
  </si>
  <si>
    <t>青少年指导者</t>
  </si>
  <si>
    <t>永井正</t>
  </si>
  <si>
    <t>清华暑期周刊</t>
  </si>
  <si>
    <t>北平国立清华大学消夏团</t>
  </si>
  <si>
    <t>清心钟</t>
  </si>
  <si>
    <t>上海清心实业学校</t>
  </si>
  <si>
    <t>衢县县政府公报</t>
  </si>
  <si>
    <t>衢县县政府秘书室</t>
  </si>
  <si>
    <t>1939-1941</t>
  </si>
  <si>
    <t>群众日报增刊</t>
  </si>
  <si>
    <t>群众日报社</t>
  </si>
  <si>
    <t>赤峰东北书店</t>
  </si>
  <si>
    <t>热潮</t>
  </si>
  <si>
    <t>热潮社</t>
  </si>
  <si>
    <t>哈尔滨中苏友好协会</t>
  </si>
  <si>
    <t>热河政报</t>
  </si>
  <si>
    <t>热河省政府秘书处</t>
  </si>
  <si>
    <t>人民歌声</t>
  </si>
  <si>
    <t>东北民主联军总政治部联合文艺工作团</t>
  </si>
  <si>
    <t>人民戏剧社</t>
  </si>
  <si>
    <t>人民音乐</t>
  </si>
  <si>
    <t>入伍生</t>
  </si>
  <si>
    <t>中央军事政治学校入伍生部政治部</t>
  </si>
  <si>
    <t>瑞安县政府公报</t>
  </si>
  <si>
    <t>瑞安县政府公报室</t>
  </si>
  <si>
    <t>1943-1944</t>
  </si>
  <si>
    <t>塞外</t>
  </si>
  <si>
    <t>二○七师扫荡简报班</t>
  </si>
  <si>
    <t>三三医报</t>
  </si>
  <si>
    <t>三三医报社</t>
  </si>
  <si>
    <t>三十年</t>
  </si>
  <si>
    <t>商工月刊</t>
  </si>
  <si>
    <t>商工研究社</t>
  </si>
  <si>
    <t>上海医药月刊</t>
  </si>
  <si>
    <t>上海医药月刊社</t>
  </si>
  <si>
    <t>绍兴医药学报</t>
  </si>
  <si>
    <t>神州医药会绍兴分会</t>
  </si>
  <si>
    <t>沈海铁路月刊</t>
  </si>
  <si>
    <t>沈海铁路公司</t>
  </si>
  <si>
    <t>沈阳高等师范学校周刊</t>
  </si>
  <si>
    <t>沈阳高等师范周刊社</t>
  </si>
  <si>
    <t>沈阳高等师范周刊</t>
  </si>
  <si>
    <t>1920-1921</t>
  </si>
  <si>
    <t>沈阳青年</t>
  </si>
  <si>
    <t>沈阳基督教青年会</t>
  </si>
  <si>
    <t>沈阳市商业统计</t>
  </si>
  <si>
    <t>沈阳市人民政府商业局</t>
  </si>
  <si>
    <t>沈阳市政府公报</t>
  </si>
  <si>
    <t>沈阳市政府</t>
  </si>
  <si>
    <t>沈阳铁路公报</t>
  </si>
  <si>
    <t>沈阳铁路管理局秘书室</t>
  </si>
  <si>
    <t>沈阳图书馆通信</t>
  </si>
  <si>
    <t>奉天市立沈阳图书馆</t>
  </si>
  <si>
    <t>沈阳县公署公报</t>
  </si>
  <si>
    <t>沈阳县公署</t>
  </si>
  <si>
    <t>沈阳县教育月刊</t>
  </si>
  <si>
    <t>沈阳县教育局</t>
  </si>
  <si>
    <t>生活周报社</t>
  </si>
  <si>
    <t>小说半月刊</t>
  </si>
  <si>
    <t>7036570</t>
  </si>
  <si>
    <t>小说日报汇订  消寒俱乐部</t>
  </si>
  <si>
    <t>小说日报社</t>
  </si>
  <si>
    <t>7045911</t>
  </si>
  <si>
    <t>最小报</t>
  </si>
  <si>
    <t>7036578</t>
  </si>
  <si>
    <t>小说月报</t>
  </si>
  <si>
    <t>小说月报编辑部</t>
  </si>
  <si>
    <t>7034107</t>
  </si>
  <si>
    <t>晚清小说期刊  小说林</t>
  </si>
  <si>
    <t>小说林总编辑所</t>
  </si>
  <si>
    <t>7038417</t>
  </si>
  <si>
    <t>阳春县长马北拱暴政特刊</t>
  </si>
  <si>
    <t>阳春民众救乡运动委员会</t>
  </si>
  <si>
    <t>阳江市(广东)</t>
  </si>
  <si>
    <t>7039631</t>
  </si>
  <si>
    <t>游击队</t>
  </si>
  <si>
    <t>7040452</t>
  </si>
  <si>
    <t>战地</t>
  </si>
  <si>
    <t>人民日报文艺部；人民日报出版社</t>
  </si>
  <si>
    <t>人民日报文艺</t>
  </si>
  <si>
    <t>7008584</t>
  </si>
  <si>
    <t>锄声</t>
  </si>
  <si>
    <t>浙江省立湘湖乡村师范学校学生自治会出版股</t>
  </si>
  <si>
    <t>7040462</t>
  </si>
  <si>
    <t>战斗与改造</t>
  </si>
  <si>
    <t>7040458</t>
  </si>
  <si>
    <t>战地文化</t>
  </si>
  <si>
    <t>7007462</t>
  </si>
  <si>
    <t>笔谈</t>
  </si>
  <si>
    <t>笔谈社</t>
  </si>
  <si>
    <t>尖刀</t>
  </si>
  <si>
    <t>东北人民解放军第十二纵队尖刀社</t>
  </si>
  <si>
    <t>满洲帝国教育会</t>
  </si>
  <si>
    <t>1939-1944</t>
  </si>
  <si>
    <t>建设青年</t>
  </si>
  <si>
    <t>建设青年出版社</t>
  </si>
  <si>
    <t>江苏省政府祕书处</t>
  </si>
  <si>
    <t>江苏司法汇报</t>
  </si>
  <si>
    <t>江苏司法汇报事务所</t>
  </si>
  <si>
    <t>南友业务社</t>
  </si>
  <si>
    <t>交通部东北运输总局公报</t>
  </si>
  <si>
    <t>交通部东北运输总局秘书处</t>
  </si>
  <si>
    <t>交通部月刊</t>
  </si>
  <si>
    <t>交通部总务司</t>
  </si>
  <si>
    <t>国立交通大学北平铁道管理学院交通经济学会</t>
  </si>
  <si>
    <t>7036155</t>
  </si>
  <si>
    <t>现代文摘</t>
  </si>
  <si>
    <t>现代文摘社</t>
  </si>
  <si>
    <t>7016341</t>
  </si>
  <si>
    <t>海滨文艺</t>
  </si>
  <si>
    <t>汕头海滨师范学校出版委员会</t>
  </si>
  <si>
    <t>汕头(广东)</t>
  </si>
  <si>
    <t>7034690</t>
  </si>
  <si>
    <t>文学译报</t>
  </si>
  <si>
    <t>《文学译》报编辑部</t>
  </si>
  <si>
    <t>7034519</t>
  </si>
  <si>
    <t>文汇周报</t>
  </si>
  <si>
    <t>中外出版社</t>
  </si>
  <si>
    <t>《文汇周报》编辑部</t>
  </si>
  <si>
    <t>7024868</t>
  </si>
  <si>
    <t>芒种</t>
  </si>
  <si>
    <t>芒种杂志社</t>
  </si>
  <si>
    <t>7017496</t>
  </si>
  <si>
    <t>黑白</t>
  </si>
  <si>
    <t>东北协会</t>
  </si>
  <si>
    <t>7037316</t>
  </si>
  <si>
    <t>新文丛月刊</t>
  </si>
  <si>
    <t>7008125</t>
  </si>
  <si>
    <t>朝晖</t>
  </si>
  <si>
    <t>朝晖社</t>
  </si>
  <si>
    <t>7008007</t>
  </si>
  <si>
    <t>长江</t>
  </si>
  <si>
    <t>《长江》文学丛刊编辑</t>
  </si>
  <si>
    <t>7009160</t>
  </si>
  <si>
    <t>大众生路</t>
  </si>
  <si>
    <t>大众生路社</t>
  </si>
  <si>
    <t>7038648</t>
  </si>
  <si>
    <t>夜莺</t>
  </si>
  <si>
    <t>夜莺社</t>
  </si>
  <si>
    <t>7034818</t>
  </si>
  <si>
    <t>文章月报</t>
  </si>
  <si>
    <t>文章月刊社</t>
  </si>
  <si>
    <t>7008499</t>
  </si>
  <si>
    <t>澄衷</t>
  </si>
  <si>
    <t>7025909</t>
  </si>
  <si>
    <t>南国</t>
  </si>
  <si>
    <t>私立岭南大学国文学会</t>
  </si>
  <si>
    <t>7037327</t>
  </si>
  <si>
    <t>新文苑</t>
  </si>
  <si>
    <t>文理图书有限公司</t>
  </si>
  <si>
    <t>新文苑月刊社</t>
  </si>
  <si>
    <t>7030911</t>
  </si>
  <si>
    <t>时代文学</t>
  </si>
  <si>
    <t>时代文学杂志社</t>
  </si>
  <si>
    <t>7009341</t>
  </si>
  <si>
    <t>当代诗文</t>
  </si>
  <si>
    <t>世界书局</t>
  </si>
  <si>
    <t>7009629</t>
  </si>
  <si>
    <t>岛风</t>
  </si>
  <si>
    <t>威海市(山东省)</t>
  </si>
  <si>
    <t>军人魂</t>
  </si>
  <si>
    <t>第三战区伤兵之友社总社</t>
  </si>
  <si>
    <t>军事月刊</t>
  </si>
  <si>
    <t>军学研究社</t>
  </si>
  <si>
    <t>1929-1947</t>
  </si>
  <si>
    <t>军事杂志附录</t>
  </si>
  <si>
    <t>参谋本部第五局</t>
  </si>
  <si>
    <t>1914-1916</t>
  </si>
  <si>
    <t>康平县公报</t>
  </si>
  <si>
    <t>康平县公署</t>
  </si>
  <si>
    <t>抗日救国丛刊</t>
  </si>
  <si>
    <t>云和县反日救国会</t>
  </si>
  <si>
    <t>抗日救国特刊</t>
  </si>
  <si>
    <t>上海大夏大学抗日救国会</t>
  </si>
  <si>
    <t>客观月刊社</t>
  </si>
  <si>
    <t>广州苦斗社</t>
  </si>
  <si>
    <t>括苍</t>
  </si>
  <si>
    <t>括苍学社</t>
  </si>
  <si>
    <t>1924-1926</t>
  </si>
  <si>
    <t>劳动统制法仝施行规则</t>
  </si>
  <si>
    <t>奉天市劳动统制协定加入会</t>
  </si>
  <si>
    <t>劳务资料</t>
  </si>
  <si>
    <t>满洲炭矿株式会社总务部劳务课</t>
  </si>
  <si>
    <t>乐善</t>
  </si>
  <si>
    <t>金华乐善堂</t>
  </si>
  <si>
    <t>理学集志</t>
  </si>
  <si>
    <t>小说林、宏文馆合资会社</t>
  </si>
  <si>
    <t>1906-1907</t>
  </si>
  <si>
    <t>力行杂志社</t>
  </si>
  <si>
    <t>粮食工作通讯</t>
  </si>
  <si>
    <t>粮食工作通讯编委会</t>
  </si>
  <si>
    <t>粮运简讯</t>
  </si>
  <si>
    <t>中国粮食公司东北区公司</t>
  </si>
  <si>
    <t>两浙盐务月刊</t>
  </si>
  <si>
    <t>两浙盐运公署</t>
  </si>
  <si>
    <t>辽北教育</t>
  </si>
  <si>
    <t>辽北省政府教育厅</t>
  </si>
  <si>
    <t>辽北贸易通讯</t>
  </si>
  <si>
    <t>辽北省贸易管理局编委会</t>
  </si>
  <si>
    <t>辽北群众</t>
  </si>
  <si>
    <t>辽北书店</t>
  </si>
  <si>
    <t>辽北行政导报</t>
  </si>
  <si>
    <t>辽北省政府行政导报编委会</t>
  </si>
  <si>
    <t>辽北月刊</t>
  </si>
  <si>
    <t>辽北月刊社</t>
  </si>
  <si>
    <t>辽东省行政公报</t>
  </si>
  <si>
    <t>辽东省人民政府秘书处</t>
  </si>
  <si>
    <t>辽东诗坛</t>
  </si>
  <si>
    <t>同文社</t>
  </si>
  <si>
    <t>1924-1932</t>
  </si>
  <si>
    <t>辽东行政导报</t>
  </si>
  <si>
    <t>辽东省政府秘书处</t>
  </si>
  <si>
    <t>辽南铁路公报</t>
  </si>
  <si>
    <t>辽南铁路管理局总务科</t>
  </si>
  <si>
    <t>辽宁财政月刊</t>
  </si>
  <si>
    <t>辽宁建设月刊</t>
  </si>
  <si>
    <t>辽宁教育杂志</t>
  </si>
  <si>
    <t>辽宁省教育会庶务处</t>
  </si>
  <si>
    <t>辽宁省物价统计月报</t>
  </si>
  <si>
    <t>辽宁省政府统计室</t>
  </si>
  <si>
    <t>辽宁省训练团团刊</t>
  </si>
  <si>
    <t>辽宁省训练团</t>
  </si>
  <si>
    <t>辽宁省政府公报</t>
  </si>
  <si>
    <t>辽宁省政府秘书处编译室</t>
  </si>
  <si>
    <t>1930-1948</t>
  </si>
  <si>
    <t>辽宁新宾教育月刊</t>
  </si>
  <si>
    <t>新宾教育局</t>
  </si>
  <si>
    <t>辽宁行政导报</t>
  </si>
  <si>
    <t>辽宁省政府秘书处</t>
  </si>
  <si>
    <t>辽西省行政公报</t>
  </si>
  <si>
    <t>辽西省人民政府秘书处</t>
  </si>
  <si>
    <t>辽阳县地方财政月刊</t>
  </si>
  <si>
    <t>辽阳县地方财政局</t>
  </si>
  <si>
    <t>新流文丛</t>
  </si>
  <si>
    <t>新流文丛编辑部</t>
  </si>
  <si>
    <t>7032232</t>
  </si>
  <si>
    <t>说文</t>
  </si>
  <si>
    <t>说文月刊社</t>
  </si>
  <si>
    <t>7034445</t>
  </si>
  <si>
    <t>文萃</t>
  </si>
  <si>
    <t>中外期刊文萃杂志社</t>
  </si>
  <si>
    <t>7038096</t>
  </si>
  <si>
    <t>血钟</t>
  </si>
  <si>
    <t>7019021</t>
  </si>
  <si>
    <t>汇文旬刊</t>
  </si>
  <si>
    <t>南京匯文女子中學旬刊社</t>
  </si>
  <si>
    <t>7039484</t>
  </si>
  <si>
    <t>萤光</t>
  </si>
  <si>
    <t>上海萤光文艺社</t>
  </si>
  <si>
    <t>7008122</t>
  </si>
  <si>
    <t>朝花</t>
  </si>
  <si>
    <t>人民文学出版</t>
  </si>
  <si>
    <t>《朝花》社</t>
  </si>
  <si>
    <t>7030909</t>
  </si>
  <si>
    <t>时代文选</t>
  </si>
  <si>
    <t>时代文选社</t>
  </si>
  <si>
    <t>7010829</t>
  </si>
  <si>
    <t>东南风</t>
  </si>
  <si>
    <t>东南风半月刊社</t>
  </si>
  <si>
    <t>7009001</t>
  </si>
  <si>
    <t>大团结</t>
  </si>
  <si>
    <t>大团结出版社</t>
  </si>
  <si>
    <t>7013767</t>
  </si>
  <si>
    <t>谷雨文艺</t>
  </si>
  <si>
    <t>谷雨文艺社编委会</t>
  </si>
  <si>
    <t>7008736</t>
  </si>
  <si>
    <t>春浪</t>
  </si>
  <si>
    <t>上海复旦大学附设广州复旦中学高一乙班自治会</t>
  </si>
  <si>
    <t>7024799</t>
  </si>
  <si>
    <t>骆驼文丛</t>
  </si>
  <si>
    <t>骆驼文丛社</t>
  </si>
  <si>
    <t>7010818</t>
  </si>
  <si>
    <t>东流</t>
  </si>
  <si>
    <t>东流文艺杂志社</t>
  </si>
  <si>
    <t>7010998</t>
  </si>
  <si>
    <t>读书通讯</t>
  </si>
  <si>
    <t>中国文化服务社读书会</t>
  </si>
  <si>
    <t>7034533</t>
  </si>
  <si>
    <t>文聚月刊</t>
  </si>
  <si>
    <t>7034440</t>
  </si>
  <si>
    <t>文潮月刊</t>
  </si>
  <si>
    <t>文潮出版社</t>
  </si>
  <si>
    <t>7031826</t>
  </si>
  <si>
    <t>书人</t>
  </si>
  <si>
    <t>7017498</t>
  </si>
  <si>
    <t>黑潮</t>
  </si>
  <si>
    <t>7034797</t>
  </si>
  <si>
    <t>文艺之家</t>
  </si>
  <si>
    <t>北平文艺之家</t>
  </si>
  <si>
    <t>7034767</t>
  </si>
  <si>
    <t>文艺时代</t>
  </si>
  <si>
    <t>文雷出版社</t>
  </si>
  <si>
    <t>文艺时代社</t>
  </si>
  <si>
    <t>7034783</t>
  </si>
  <si>
    <t>文艺旬刊</t>
  </si>
  <si>
    <t>文艺社</t>
  </si>
  <si>
    <t>7034803</t>
  </si>
  <si>
    <t>文苑</t>
  </si>
  <si>
    <t>文苑出版社</t>
  </si>
  <si>
    <t>文苑编辑部</t>
  </si>
  <si>
    <t>7034816</t>
  </si>
  <si>
    <t>文摘战时旬刊</t>
  </si>
  <si>
    <t>复旦大学文摘社</t>
  </si>
  <si>
    <t>7034808</t>
  </si>
  <si>
    <t>文摘</t>
  </si>
  <si>
    <t>上海社会科学院情报研究所《文摘》杂志编辑部</t>
  </si>
  <si>
    <t>7021549</t>
  </si>
  <si>
    <t>金陵大学文学院季刊</t>
  </si>
  <si>
    <t>金陵大学文学院学生自治会季刊委员会</t>
  </si>
  <si>
    <t>7024985</t>
  </si>
  <si>
    <t>每月文艺</t>
  </si>
  <si>
    <t>《每月文艺》社</t>
  </si>
  <si>
    <t>7036574</t>
  </si>
  <si>
    <t>小说新报</t>
  </si>
  <si>
    <t>小说新报社</t>
  </si>
  <si>
    <t>7006564</t>
  </si>
  <si>
    <t>白露月刊汇刊</t>
  </si>
  <si>
    <t>白露社</t>
  </si>
  <si>
    <t>7039085</t>
  </si>
  <si>
    <t>艺文</t>
  </si>
  <si>
    <t>《藝文》社</t>
  </si>
  <si>
    <t>7025929</t>
  </si>
  <si>
    <t>南华文艺</t>
  </si>
  <si>
    <t>未央书店</t>
  </si>
  <si>
    <t>7034443</t>
  </si>
  <si>
    <t>文丛</t>
  </si>
  <si>
    <t>上海社会科学院出版社</t>
  </si>
  <si>
    <t>冀南书店编辑部  文丛编委会</t>
  </si>
  <si>
    <t>7043051</t>
  </si>
  <si>
    <t>中国诗坛</t>
  </si>
  <si>
    <t>中国诗坛编委会</t>
  </si>
  <si>
    <t>7015253</t>
  </si>
  <si>
    <t>国立文学会特刊</t>
  </si>
  <si>
    <t>兴华</t>
  </si>
  <si>
    <t>兴华中学文学研究会</t>
  </si>
  <si>
    <t>7027717</t>
  </si>
  <si>
    <t>青年知识</t>
  </si>
  <si>
    <t>青年知识社</t>
  </si>
  <si>
    <t>7008717</t>
  </si>
  <si>
    <t>7035738</t>
  </si>
  <si>
    <t>戏剧时代</t>
  </si>
  <si>
    <t>戏剧时代出版社</t>
  </si>
  <si>
    <t>7022257</t>
  </si>
  <si>
    <t>剧本介绍</t>
  </si>
  <si>
    <t>剧本介绍社</t>
  </si>
  <si>
    <t>7035752</t>
  </si>
  <si>
    <t>戏剧杂志</t>
  </si>
  <si>
    <t>戏剧杂志社</t>
  </si>
  <si>
    <t>7009392</t>
  </si>
  <si>
    <t>当代小说选</t>
  </si>
  <si>
    <t>当代文艺社</t>
  </si>
  <si>
    <t>7036556</t>
  </si>
  <si>
    <t>小说季报</t>
  </si>
  <si>
    <t>清华书局</t>
  </si>
  <si>
    <t>7044339</t>
  </si>
  <si>
    <t>中华小说界</t>
  </si>
  <si>
    <t>7022198</t>
  </si>
  <si>
    <t>竞立小说月报</t>
  </si>
  <si>
    <t>7037433</t>
  </si>
  <si>
    <t>新小说</t>
  </si>
  <si>
    <t>良有图书印刷有限公司</t>
  </si>
  <si>
    <t>7036585</t>
  </si>
  <si>
    <t>小说杂志</t>
  </si>
  <si>
    <t>7037437</t>
  </si>
  <si>
    <t>新新小说</t>
  </si>
  <si>
    <t>《新新小说》社</t>
  </si>
  <si>
    <t>7036568</t>
  </si>
  <si>
    <t>小说日报</t>
  </si>
  <si>
    <t>7036569</t>
  </si>
  <si>
    <t>小说日报汇订</t>
  </si>
  <si>
    <t>小说日报馆</t>
  </si>
  <si>
    <t>7034110</t>
  </si>
  <si>
    <t>晚清小说期刊  绣像小说</t>
  </si>
  <si>
    <t>7036549</t>
  </si>
  <si>
    <t>小说</t>
  </si>
  <si>
    <t>学生文艺丛刊</t>
  </si>
  <si>
    <t>7037287</t>
  </si>
  <si>
    <t>新世界小说社报</t>
  </si>
  <si>
    <t>7034108</t>
  </si>
  <si>
    <t>晚清小说期刊  新小说</t>
  </si>
  <si>
    <t>赵毓林</t>
  </si>
  <si>
    <t>7036571</t>
  </si>
  <si>
    <t>小说时报</t>
  </si>
  <si>
    <t>小说时报社</t>
  </si>
  <si>
    <t>7036580</t>
  </si>
  <si>
    <t>小说月报  法国文学研究</t>
  </si>
  <si>
    <t>7036584</t>
  </si>
  <si>
    <t>小说月刊</t>
  </si>
  <si>
    <t>《小说月刊》编辑部</t>
  </si>
  <si>
    <t>7010774</t>
  </si>
  <si>
    <t>东方小说</t>
  </si>
  <si>
    <t>老大东公司(发行),东方女子广告社</t>
  </si>
  <si>
    <t>7036555</t>
  </si>
  <si>
    <t>小说画报</t>
  </si>
  <si>
    <t>7036572</t>
  </si>
  <si>
    <t>小说世界</t>
  </si>
  <si>
    <t>小说世界社</t>
  </si>
  <si>
    <t>7034109</t>
  </si>
  <si>
    <t>晚清小说期刊  新新小说</t>
  </si>
  <si>
    <t>上海徐家汇新新小说社</t>
  </si>
  <si>
    <t>7036177</t>
  </si>
  <si>
    <t>现代小说</t>
  </si>
  <si>
    <t>现代小说社</t>
  </si>
  <si>
    <t>7034111</t>
  </si>
  <si>
    <t>晚清小说期刊  月月小说</t>
  </si>
  <si>
    <t>月月小说社</t>
  </si>
  <si>
    <t>7026232</t>
  </si>
  <si>
    <t>呐喊</t>
  </si>
  <si>
    <t>文季社，中流社，译文社，上海文学社，联合举办</t>
  </si>
  <si>
    <t>7036559</t>
  </si>
  <si>
    <t>小说家</t>
  </si>
  <si>
    <t>百花文艺出版</t>
  </si>
  <si>
    <t>小说家编辑部</t>
  </si>
  <si>
    <t>7036550</t>
  </si>
  <si>
    <t>长城书局</t>
  </si>
  <si>
    <t>《长城》杂志社</t>
  </si>
  <si>
    <t>7039129</t>
  </si>
  <si>
    <t>驿訉</t>
  </si>
  <si>
    <t>驿訉半月刊编辑委员会</t>
  </si>
  <si>
    <t>7040028</t>
  </si>
  <si>
    <t>原野</t>
  </si>
  <si>
    <t>原野杂志社</t>
  </si>
  <si>
    <t>7033156</t>
  </si>
  <si>
    <t>天河</t>
  </si>
  <si>
    <t>河南省立第一师范文学研究社</t>
  </si>
  <si>
    <t>7035672</t>
  </si>
  <si>
    <t>西线文艺</t>
  </si>
  <si>
    <t>民族革命出版社</t>
  </si>
  <si>
    <t>西线社</t>
  </si>
  <si>
    <t>山西省</t>
  </si>
  <si>
    <t>7037315</t>
  </si>
  <si>
    <t>新文丛</t>
  </si>
  <si>
    <t>7034802</t>
  </si>
  <si>
    <t>文友</t>
  </si>
  <si>
    <t>交友月刊社</t>
  </si>
  <si>
    <t>7034736</t>
  </si>
  <si>
    <t>文艺工作者</t>
  </si>
  <si>
    <t>文艺工作者社</t>
  </si>
  <si>
    <t>7030997</t>
  </si>
  <si>
    <t>时与潮文艺</t>
  </si>
  <si>
    <t>时与潮社</t>
  </si>
  <si>
    <t>7034773</t>
  </si>
  <si>
    <t>文艺习作</t>
  </si>
  <si>
    <t>西北文化书会</t>
  </si>
  <si>
    <t>7034653</t>
  </si>
  <si>
    <t>文学集林</t>
  </si>
  <si>
    <t>上海文学集林社</t>
  </si>
  <si>
    <t>7034521</t>
  </si>
  <si>
    <t>文会月刊</t>
  </si>
  <si>
    <t>学生自治会文会月刊社</t>
  </si>
  <si>
    <t>烟台(山东)</t>
  </si>
  <si>
    <t>7034673</t>
  </si>
  <si>
    <t>文学时代</t>
  </si>
  <si>
    <t>长安编辑部</t>
  </si>
  <si>
    <t>7034563</t>
  </si>
  <si>
    <t>文哨</t>
  </si>
  <si>
    <t>建国书店</t>
  </si>
  <si>
    <t>7034508</t>
  </si>
  <si>
    <t>文汇</t>
  </si>
  <si>
    <t>《文汇月刊》编辑部</t>
  </si>
  <si>
    <t>7027683</t>
  </si>
  <si>
    <t>青年学生</t>
  </si>
  <si>
    <t>青年学生社</t>
  </si>
  <si>
    <t>7013731</t>
  </si>
  <si>
    <t>孤岛妇女</t>
  </si>
  <si>
    <t>7034455</t>
  </si>
  <si>
    <t>文华</t>
  </si>
  <si>
    <t>好友艺术社</t>
  </si>
  <si>
    <t>东亚体育学校</t>
  </si>
  <si>
    <t>7038103</t>
  </si>
  <si>
    <t>训练特刊</t>
  </si>
  <si>
    <t>浙江省执行委员会训练部</t>
  </si>
  <si>
    <t>7014217</t>
  </si>
  <si>
    <t>广东体育专门学校特刊</t>
  </si>
  <si>
    <t>广东体育专门学校</t>
  </si>
  <si>
    <t>7049223</t>
  </si>
  <si>
    <t>湖北体育促进会会刊</t>
  </si>
  <si>
    <t>湖北省党政军学体育促进委员会</t>
  </si>
  <si>
    <t>7026919</t>
  </si>
  <si>
    <t>乒乓世界</t>
  </si>
  <si>
    <t>《乒乓世界》编辑部</t>
  </si>
  <si>
    <t>7027377</t>
  </si>
  <si>
    <t>浅级实用英文</t>
  </si>
  <si>
    <t>7018483</t>
  </si>
  <si>
    <t>华中季刊</t>
  </si>
  <si>
    <t>该校</t>
  </si>
  <si>
    <t>7011454</t>
  </si>
  <si>
    <t>翻译杂志</t>
  </si>
  <si>
    <t>《翻译杂志》社</t>
  </si>
  <si>
    <t>7029842</t>
  </si>
  <si>
    <t>上智编译馆馆刊</t>
  </si>
  <si>
    <t>7036208</t>
  </si>
  <si>
    <t>现代英语</t>
  </si>
  <si>
    <t>现代外国语文出版社</t>
  </si>
  <si>
    <t>7008561</t>
  </si>
  <si>
    <t>初级中华英语半月刊</t>
  </si>
  <si>
    <t>中华英语半月刊社</t>
  </si>
  <si>
    <t>7015319</t>
  </si>
  <si>
    <t>国立中央研究院历史语言研究所集刊  本院成立第二十周年专号  （下册）</t>
  </si>
  <si>
    <t>国立中央研究院历史语言研究所集刊编辑委员会</t>
  </si>
  <si>
    <t>7009657</t>
  </si>
  <si>
    <t>德文月刊</t>
  </si>
  <si>
    <t>民译杂志社</t>
  </si>
  <si>
    <t>7015333</t>
  </si>
  <si>
    <t>国立中央研究院历史语言研究所集刊</t>
  </si>
  <si>
    <t>7039116</t>
  </si>
  <si>
    <t>译林</t>
  </si>
  <si>
    <t>《译林》编辑部</t>
  </si>
  <si>
    <t>7015289</t>
  </si>
  <si>
    <t>国立中山大学语言历史研究所周刊</t>
  </si>
  <si>
    <t>国立中山大学语言历史学研究所</t>
  </si>
  <si>
    <t>7044229</t>
  </si>
  <si>
    <t>中华日语月刊</t>
  </si>
  <si>
    <t>7034654</t>
  </si>
  <si>
    <t>文学季刊</t>
  </si>
  <si>
    <t>立达书局</t>
  </si>
  <si>
    <t>7011773</t>
  </si>
  <si>
    <t>丰涛</t>
  </si>
  <si>
    <t>丰顺旅潮同学会出版委员会</t>
  </si>
  <si>
    <t>潮州（广东）</t>
  </si>
  <si>
    <t>7034454</t>
  </si>
  <si>
    <t>文海</t>
  </si>
  <si>
    <t>联合出版社</t>
  </si>
  <si>
    <t>7034705</t>
  </si>
  <si>
    <t>文学周报  第七辑</t>
  </si>
  <si>
    <t>7034707</t>
  </si>
  <si>
    <t>文学周报  第四辑</t>
  </si>
  <si>
    <t>7040070</t>
  </si>
  <si>
    <t>约翰声</t>
  </si>
  <si>
    <t>7034777</t>
  </si>
  <si>
    <t>文艺新地</t>
  </si>
  <si>
    <t>上海文学艺术界联合会</t>
  </si>
  <si>
    <t>7039566</t>
  </si>
  <si>
    <t>幽默风</t>
  </si>
  <si>
    <t>幽默风社</t>
  </si>
  <si>
    <t>7019120</t>
  </si>
  <si>
    <t>火炬旬刊</t>
  </si>
  <si>
    <t>安徽民族文艺社</t>
  </si>
  <si>
    <t>安慶(安徽)</t>
  </si>
  <si>
    <t>7028378</t>
  </si>
  <si>
    <t>人民文艺</t>
  </si>
  <si>
    <t>人民文艺社</t>
  </si>
  <si>
    <t>7027665</t>
  </si>
  <si>
    <t>青年文艺</t>
  </si>
  <si>
    <t>青年文艺社</t>
  </si>
  <si>
    <t>7039531</t>
  </si>
  <si>
    <t>庸言</t>
  </si>
  <si>
    <t>庸言报馆</t>
  </si>
  <si>
    <t>7014859</t>
  </si>
  <si>
    <t>国花</t>
  </si>
  <si>
    <t>启明中学校</t>
  </si>
  <si>
    <t>无锡</t>
  </si>
  <si>
    <t>7013840</t>
  </si>
  <si>
    <t>故事杂志</t>
  </si>
  <si>
    <t>7034710</t>
  </si>
  <si>
    <t>文学周刊</t>
  </si>
  <si>
    <t>北京京报社</t>
  </si>
  <si>
    <t>7013768</t>
  </si>
  <si>
    <t>谷雨文艺月刊</t>
  </si>
  <si>
    <t>谷雨文艺杂志社</t>
  </si>
  <si>
    <t>7008124</t>
  </si>
  <si>
    <t>朝华</t>
  </si>
  <si>
    <t>河北省立女子师范学院</t>
  </si>
  <si>
    <t>7040871</t>
  </si>
  <si>
    <t>侦探</t>
  </si>
  <si>
    <t>今文编译社</t>
  </si>
  <si>
    <t>7034763</t>
  </si>
  <si>
    <t>文艺生活  光复版</t>
  </si>
  <si>
    <t>文生出版社</t>
  </si>
  <si>
    <t>文艺生活社</t>
  </si>
  <si>
    <t>7008724</t>
  </si>
  <si>
    <t>创作月刊</t>
  </si>
  <si>
    <t>《创作月刊》编辑部</t>
  </si>
  <si>
    <t>桂林(广西</t>
  </si>
  <si>
    <t>7040061</t>
  </si>
  <si>
    <t>远风</t>
  </si>
  <si>
    <t>远东文化社</t>
  </si>
  <si>
    <t>远风社</t>
  </si>
  <si>
    <t>7034699</t>
  </si>
  <si>
    <t>文学杂志</t>
  </si>
  <si>
    <t>大地圖書公司</t>
  </si>
  <si>
    <t>7039142</t>
  </si>
  <si>
    <t>益文月刊</t>
  </si>
  <si>
    <t>烟台益文学校</t>
  </si>
  <si>
    <t>益文月刊社</t>
  </si>
  <si>
    <t>7033398</t>
  </si>
  <si>
    <t>天下文萃</t>
  </si>
  <si>
    <t>天下文萃半月刊社</t>
  </si>
  <si>
    <t>7034823</t>
  </si>
  <si>
    <t>文阵丛刊  水火之间</t>
  </si>
  <si>
    <t>生活书店</t>
  </si>
  <si>
    <t>7007840</t>
  </si>
  <si>
    <t>草莽</t>
  </si>
  <si>
    <t>草莽社</t>
  </si>
  <si>
    <t>7037156</t>
  </si>
  <si>
    <t>7025205</t>
  </si>
  <si>
    <t>民间半月刊</t>
  </si>
  <si>
    <t>7011000</t>
  </si>
  <si>
    <t>读书文摘</t>
  </si>
  <si>
    <t>《读书文摘》杂志社</t>
  </si>
  <si>
    <t>7034391</t>
  </si>
  <si>
    <t>未名文摘</t>
  </si>
  <si>
    <t>7034652</t>
  </si>
  <si>
    <t>文学集刊</t>
  </si>
  <si>
    <t>艺文社</t>
  </si>
  <si>
    <t>7034663</t>
  </si>
  <si>
    <t>文学界月刊</t>
  </si>
  <si>
    <t>《文学界月刊》社</t>
  </si>
  <si>
    <t>7008170</t>
  </si>
  <si>
    <t>晨报副镌</t>
  </si>
  <si>
    <t>7006561</t>
  </si>
  <si>
    <t>白话</t>
  </si>
  <si>
    <t>演说练习会</t>
  </si>
  <si>
    <t>7034706</t>
  </si>
  <si>
    <t>文学周报  第三辑</t>
  </si>
  <si>
    <t>7030618</t>
  </si>
  <si>
    <t>诗号角</t>
  </si>
  <si>
    <t>北京大学诗号角社 北平国会街北大四院</t>
  </si>
  <si>
    <t>7015284</t>
  </si>
  <si>
    <t>国立中山大学文学院专刊</t>
  </si>
  <si>
    <t>国立中山大学出版部</t>
  </si>
  <si>
    <t>国立中山大学文学院出版审查委员会</t>
  </si>
  <si>
    <t>7037148</t>
  </si>
  <si>
    <t>新壘</t>
  </si>
  <si>
    <t>新壘大艺术南京分社</t>
  </si>
  <si>
    <t>7011282</t>
  </si>
  <si>
    <t>法国文学</t>
  </si>
  <si>
    <t>世界文学社</t>
  </si>
  <si>
    <t>徐仲年主编</t>
  </si>
  <si>
    <t>7039365</t>
  </si>
  <si>
    <t>英华文摘</t>
  </si>
  <si>
    <t>英华文摘社</t>
  </si>
  <si>
    <t>施存恪主编</t>
  </si>
  <si>
    <t>7034450</t>
  </si>
  <si>
    <t>文风</t>
  </si>
  <si>
    <t>文风书店</t>
  </si>
  <si>
    <t>文风月刊社</t>
  </si>
  <si>
    <t>7034811</t>
  </si>
  <si>
    <t>文摘日报</t>
  </si>
  <si>
    <t>日报</t>
  </si>
  <si>
    <t>7034684</t>
  </si>
  <si>
    <t>文学旬刊</t>
  </si>
  <si>
    <t>7045949</t>
  </si>
  <si>
    <t>作家杂志</t>
  </si>
  <si>
    <t>作家杂志社</t>
  </si>
  <si>
    <t>7044512</t>
  </si>
  <si>
    <t>中山半月刊</t>
  </si>
  <si>
    <t>7018183</t>
  </si>
  <si>
    <t>沪潮</t>
  </si>
  <si>
    <t>7036156</t>
  </si>
  <si>
    <t>现代文摘月刊</t>
  </si>
  <si>
    <t>7026213</t>
  </si>
  <si>
    <t>南洋研究</t>
  </si>
  <si>
    <t>国立暨南大学海外文化事业部</t>
  </si>
  <si>
    <t>7030593</t>
  </si>
  <si>
    <t>师大月刊</t>
  </si>
  <si>
    <t>師大出版課</t>
  </si>
  <si>
    <t>7027611</t>
  </si>
  <si>
    <t>青年归主</t>
  </si>
  <si>
    <t>青年归主全国协会</t>
  </si>
  <si>
    <t>7025285</t>
  </si>
  <si>
    <t>民意</t>
  </si>
  <si>
    <t>民意周刊社编辑部</t>
  </si>
  <si>
    <t>7014026</t>
  </si>
  <si>
    <t>广大知识</t>
  </si>
  <si>
    <t>广州大学大学教育推广部</t>
  </si>
  <si>
    <t>7010977</t>
  </si>
  <si>
    <t>斗争</t>
  </si>
  <si>
    <t>7019124</t>
  </si>
  <si>
    <t>火网</t>
  </si>
  <si>
    <t>火网半月刊</t>
  </si>
  <si>
    <t>7027165</t>
  </si>
  <si>
    <t>启示</t>
  </si>
  <si>
    <t>金屋书店</t>
  </si>
  <si>
    <t>7045838</t>
  </si>
  <si>
    <t>自治期刊</t>
  </si>
  <si>
    <t>《自治期刊》编辑部</t>
  </si>
  <si>
    <t>7011445</t>
  </si>
  <si>
    <t>帆声月刊</t>
  </si>
  <si>
    <t>上海国际大饭店帆声月刊社</t>
  </si>
  <si>
    <t>7037522</t>
  </si>
  <si>
    <t>新运月刊</t>
  </si>
  <si>
    <t>新生活运动促进总会</t>
  </si>
  <si>
    <t>7020157</t>
  </si>
  <si>
    <t>建民周刊</t>
  </si>
  <si>
    <t>7040995</t>
  </si>
  <si>
    <t>正中半月刊</t>
  </si>
  <si>
    <t>正中半月刊社</t>
  </si>
  <si>
    <t>7023196</t>
  </si>
  <si>
    <t>客观</t>
  </si>
  <si>
    <t>凌维素(发行人)</t>
  </si>
  <si>
    <t>7034990</t>
  </si>
  <si>
    <t>五一特刊</t>
  </si>
  <si>
    <t>7040427</t>
  </si>
  <si>
    <t>责善半月刊</t>
  </si>
  <si>
    <t>齐鲁大学国学研究所责善半月刊编辑室</t>
  </si>
  <si>
    <t>7039480</t>
  </si>
  <si>
    <t>迎头赶</t>
  </si>
  <si>
    <t>迎头赶半月刊社</t>
  </si>
  <si>
    <t>7032295</t>
  </si>
  <si>
    <t>斯觉</t>
  </si>
  <si>
    <t>创造日汇刊</t>
  </si>
  <si>
    <t>光华书局</t>
  </si>
  <si>
    <t>7023555</t>
  </si>
  <si>
    <t>浪花</t>
  </si>
  <si>
    <t>北京书局</t>
  </si>
  <si>
    <t>7022121</t>
  </si>
  <si>
    <t>精忠通讯</t>
  </si>
  <si>
    <t>精忠出版社</t>
  </si>
  <si>
    <t>大學評論社[發行]</t>
  </si>
  <si>
    <t>7034769</t>
  </si>
  <si>
    <t>文艺世纪</t>
  </si>
  <si>
    <t>青年画报社</t>
  </si>
  <si>
    <t>7034720</t>
  </si>
  <si>
    <t>文讯</t>
  </si>
  <si>
    <t>文讯月刊社</t>
  </si>
  <si>
    <t>7043359</t>
  </si>
  <si>
    <t>中国文艺</t>
  </si>
  <si>
    <t>中國文藝社</t>
  </si>
  <si>
    <t>7034771</t>
  </si>
  <si>
    <t>文艺突击</t>
  </si>
  <si>
    <t>文艺突击社</t>
  </si>
  <si>
    <t>延安(陕西)</t>
  </si>
  <si>
    <t>7034683</t>
  </si>
  <si>
    <t>文学修养</t>
  </si>
  <si>
    <t>7036553</t>
  </si>
  <si>
    <t>小说丛报</t>
  </si>
  <si>
    <t>中国图书公司</t>
  </si>
  <si>
    <t>7021545</t>
  </si>
  <si>
    <t>金陵大学砥柱文艺社社刊</t>
  </si>
  <si>
    <t>金陵大学砥柱文艺社</t>
  </si>
  <si>
    <t>7034650</t>
  </si>
  <si>
    <t>文学大众</t>
  </si>
  <si>
    <t>文学大众社</t>
  </si>
  <si>
    <t>7040474</t>
  </si>
  <si>
    <t>战旗</t>
  </si>
  <si>
    <t>7040071</t>
  </si>
  <si>
    <t>月报</t>
  </si>
  <si>
    <t>開明書店</t>
  </si>
  <si>
    <t>7034787</t>
  </si>
  <si>
    <t>文艺月报</t>
  </si>
  <si>
    <t>文艺月报社</t>
  </si>
  <si>
    <t>開封</t>
  </si>
  <si>
    <t>7034565</t>
  </si>
  <si>
    <t>文声学刊</t>
  </si>
  <si>
    <t>文声学刊社</t>
  </si>
  <si>
    <t>顺德(广东)</t>
  </si>
  <si>
    <t>7043350</t>
  </si>
  <si>
    <t>中国文学  季刊</t>
  </si>
  <si>
    <t>中国公学大学部</t>
  </si>
  <si>
    <t>7034781</t>
  </si>
  <si>
    <t>文艺信箱</t>
  </si>
  <si>
    <t>7025310</t>
  </si>
  <si>
    <t>民众文艺</t>
  </si>
  <si>
    <t>7034549</t>
  </si>
  <si>
    <t>文猎</t>
  </si>
  <si>
    <t>综合出版社</t>
  </si>
  <si>
    <t>7034743</t>
  </si>
  <si>
    <t>文艺劳动</t>
  </si>
  <si>
    <t>文艺劳动社</t>
  </si>
  <si>
    <t>7018440</t>
  </si>
  <si>
    <t>华文月刊</t>
  </si>
  <si>
    <t>華西大學文學院辦公室</t>
  </si>
  <si>
    <t>7024189</t>
  </si>
  <si>
    <t>聊斋半月刊</t>
  </si>
  <si>
    <t>聊斋半月刊社</t>
  </si>
  <si>
    <t>7017670</t>
  </si>
  <si>
    <t>红棉旬刊</t>
  </si>
  <si>
    <t>7018998</t>
  </si>
  <si>
    <t>黄钟</t>
  </si>
  <si>
    <t>《黄钟》编辑部</t>
  </si>
  <si>
    <t>7022638</t>
  </si>
  <si>
    <t>抗战文艺</t>
  </si>
  <si>
    <t>中华全国文艺界抗敌协会总会出版部</t>
  </si>
  <si>
    <t>重庆(四川) :</t>
  </si>
  <si>
    <t>7035115</t>
  </si>
  <si>
    <t>武汉文艺</t>
  </si>
  <si>
    <t>《武汉文艺》</t>
  </si>
  <si>
    <t>7007954</t>
  </si>
  <si>
    <t>长城</t>
  </si>
  <si>
    <t>工友</t>
  </si>
  <si>
    <t>7043488</t>
  </si>
  <si>
    <t>中国新报</t>
  </si>
  <si>
    <t>《中國新報》社</t>
  </si>
  <si>
    <t>7009900</t>
  </si>
  <si>
    <t>地政月刊</t>
  </si>
  <si>
    <t>中国地政学会</t>
  </si>
  <si>
    <t>7006644</t>
  </si>
  <si>
    <t>大东书局</t>
  </si>
  <si>
    <t>7027014</t>
  </si>
  <si>
    <t>七襄</t>
  </si>
  <si>
    <t>七襄社</t>
  </si>
  <si>
    <t>7021513</t>
  </si>
  <si>
    <t>今天</t>
  </si>
  <si>
    <t>《今天》杂志社</t>
  </si>
  <si>
    <t>7028074</t>
  </si>
  <si>
    <t>全民月刊</t>
  </si>
  <si>
    <t>7027428</t>
  </si>
  <si>
    <t>勤奋体育月报</t>
  </si>
  <si>
    <t>中华体育师范学校</t>
  </si>
  <si>
    <t>7039642</t>
  </si>
  <si>
    <t>游戏杂志</t>
  </si>
  <si>
    <t>中华图书馆</t>
  </si>
  <si>
    <t>7049226</t>
  </si>
  <si>
    <t>重光体育季刊</t>
  </si>
  <si>
    <t>7049222</t>
  </si>
  <si>
    <t>中国参加第九届远东运动会特刊</t>
  </si>
  <si>
    <t>7049221</t>
  </si>
  <si>
    <t>白虹年刊</t>
  </si>
  <si>
    <t>7014585</t>
  </si>
  <si>
    <t>广州体育月刊</t>
  </si>
  <si>
    <t>广州体育月刊社</t>
  </si>
  <si>
    <t>7029716</t>
  </si>
  <si>
    <t>上海体育</t>
  </si>
  <si>
    <t>上海体育杂志社</t>
  </si>
  <si>
    <t>7049225</t>
  </si>
  <si>
    <t>浙江体育月刊</t>
  </si>
  <si>
    <t>7043225</t>
  </si>
  <si>
    <t>中国体育</t>
  </si>
  <si>
    <t>《中国体育》编辑部</t>
  </si>
  <si>
    <t>7049238</t>
  </si>
  <si>
    <t>第七届全国运动会画刊</t>
  </si>
  <si>
    <t>申报馆编辑部</t>
  </si>
  <si>
    <t>7015378</t>
  </si>
  <si>
    <t>国民体育季刊</t>
  </si>
  <si>
    <t>7049233</t>
  </si>
  <si>
    <t>福建体育通讯</t>
  </si>
  <si>
    <t>北京体育学院图书馆</t>
  </si>
  <si>
    <t>7049235</t>
  </si>
  <si>
    <t>东亚体育学校校刊</t>
  </si>
  <si>
    <t>7024520</t>
  </si>
  <si>
    <t>流露月刊</t>
  </si>
  <si>
    <t>7023691</t>
  </si>
  <si>
    <t>礼乐</t>
  </si>
  <si>
    <t>国立礼乐馆</t>
  </si>
  <si>
    <t>7028460</t>
  </si>
  <si>
    <t>人物杂志</t>
  </si>
  <si>
    <t>人物杂志社</t>
  </si>
  <si>
    <t>7010859</t>
  </si>
  <si>
    <t>东南周刊</t>
  </si>
  <si>
    <t>7040465</t>
  </si>
  <si>
    <t>战幹</t>
  </si>
  <si>
    <t>7030583</t>
  </si>
  <si>
    <t>圣心报</t>
  </si>
  <si>
    <t>7028410</t>
  </si>
  <si>
    <t>人人周报</t>
  </si>
  <si>
    <t>《人人周报》编辑部</t>
  </si>
  <si>
    <t>7025166</t>
  </si>
  <si>
    <t>妙中月刊</t>
  </si>
  <si>
    <t>湖南妙高峰中学校月刊社，《妙中月刊》社</t>
  </si>
  <si>
    <t>7021529</t>
  </si>
  <si>
    <t>金钢钻月刊</t>
  </si>
  <si>
    <t>金刚钻月刊社</t>
  </si>
  <si>
    <t>7033360</t>
  </si>
  <si>
    <t>天山月刊</t>
  </si>
  <si>
    <t>天山月刊社</t>
  </si>
  <si>
    <t>7028139</t>
  </si>
  <si>
    <t>群众</t>
  </si>
  <si>
    <t>群众杂志社</t>
  </si>
  <si>
    <t>7036737</t>
  </si>
  <si>
    <t>协力旬刊</t>
  </si>
  <si>
    <t>广东省宣传处</t>
  </si>
  <si>
    <t>7020071</t>
  </si>
  <si>
    <t>甲寅</t>
  </si>
  <si>
    <t>《甲寅》雜誌社</t>
  </si>
  <si>
    <t>東京</t>
  </si>
  <si>
    <t>7034973</t>
  </si>
  <si>
    <t>五华</t>
  </si>
  <si>
    <t>昆明（云南）</t>
  </si>
  <si>
    <t>7008792</t>
  </si>
  <si>
    <t>寸心</t>
  </si>
  <si>
    <t>寸心杂志社</t>
  </si>
  <si>
    <t>7012253</t>
  </si>
  <si>
    <t>复旦年刊</t>
  </si>
  <si>
    <t>7022096</t>
  </si>
  <si>
    <t>精神动员</t>
  </si>
  <si>
    <t>国民精神总动员会秘书处</t>
  </si>
  <si>
    <t>7018396</t>
  </si>
  <si>
    <t>华侨动员</t>
  </si>
  <si>
    <t>侨务委员会侨务月报社</t>
  </si>
  <si>
    <t>7026193</t>
  </si>
  <si>
    <t>南洋报</t>
  </si>
  <si>
    <t>南洋周报社</t>
  </si>
  <si>
    <t>7038092</t>
  </si>
  <si>
    <t>血肉长城</t>
  </si>
  <si>
    <t>7024769</t>
  </si>
  <si>
    <t>论坛杂志</t>
  </si>
  <si>
    <t>中印出版社编辑委员会</t>
  </si>
  <si>
    <t>《中华日语月刊》社</t>
  </si>
  <si>
    <t>7015326</t>
  </si>
  <si>
    <t>国立中央研究院历史语言研究所人类学集刊</t>
  </si>
  <si>
    <t>商务印刷馆</t>
  </si>
  <si>
    <t>国立中央研究院历史语言研究所</t>
  </si>
  <si>
    <t>7007509</t>
  </si>
  <si>
    <t>编译月刊</t>
  </si>
  <si>
    <t>编译月刊社</t>
  </si>
  <si>
    <t>7044410</t>
  </si>
  <si>
    <t>中华英语半月刊</t>
  </si>
  <si>
    <t>7011452</t>
  </si>
  <si>
    <t>翻译与评论</t>
  </si>
  <si>
    <t>7011370</t>
  </si>
  <si>
    <t>法语</t>
  </si>
  <si>
    <t>广东国民大学法学院法律研究会</t>
  </si>
  <si>
    <t>7043854</t>
  </si>
  <si>
    <t>中国语文学丛刊</t>
  </si>
  <si>
    <t>暨南大学中国语文学系研究室</t>
  </si>
  <si>
    <t>7015288</t>
  </si>
  <si>
    <t>国立中山大学语言历史学研究所周刊</t>
  </si>
  <si>
    <t>7034799</t>
  </si>
  <si>
    <t>文艺知识</t>
  </si>
  <si>
    <t>文艺知识编委会</t>
  </si>
  <si>
    <t>7010773</t>
  </si>
  <si>
    <t>东方文艺</t>
  </si>
  <si>
    <t>东方文艺社</t>
  </si>
  <si>
    <t>7027065</t>
  </si>
  <si>
    <t>齐大旬刊</t>
  </si>
  <si>
    <t>私立齊魯大學</t>
  </si>
  <si>
    <t>7030576</t>
  </si>
  <si>
    <t>胜流半月刊</t>
  </si>
  <si>
    <t>胜流半月刊社</t>
  </si>
  <si>
    <t>7034700</t>
  </si>
  <si>
    <t>文学战线</t>
  </si>
  <si>
    <t>文学战线社</t>
  </si>
  <si>
    <t>哈尔滨</t>
  </si>
  <si>
    <t>7021759</t>
  </si>
  <si>
    <t>进修半月刊</t>
  </si>
  <si>
    <t>浙江省师资进修通信研究部</t>
  </si>
  <si>
    <t>7015275</t>
  </si>
  <si>
    <t>国立浙江大学文学院集刊</t>
  </si>
  <si>
    <t>国立浙江大学文学集刊编委会</t>
  </si>
  <si>
    <t>遵义(贵州)</t>
  </si>
  <si>
    <t>7006674</t>
  </si>
  <si>
    <t>徬徨</t>
  </si>
  <si>
    <t>徬徨月刊社</t>
  </si>
  <si>
    <t>7034604</t>
  </si>
  <si>
    <t>文坛</t>
  </si>
  <si>
    <t>文坛月刊社</t>
  </si>
  <si>
    <t>7034668</t>
  </si>
  <si>
    <t>文学期刊</t>
  </si>
  <si>
    <t>復旦大學中國文學系出版部</t>
  </si>
  <si>
    <t>7034516</t>
  </si>
  <si>
    <t>文汇丛刊</t>
  </si>
  <si>
    <t>文匯報館</t>
  </si>
  <si>
    <t>7016917</t>
  </si>
  <si>
    <t>好文章</t>
  </si>
  <si>
    <t>好文章编辑委员会</t>
  </si>
  <si>
    <t>7024774</t>
  </si>
  <si>
    <t>论语</t>
  </si>
  <si>
    <t>《论语》社</t>
  </si>
  <si>
    <t>7006767</t>
  </si>
  <si>
    <t>报告</t>
  </si>
  <si>
    <t>国际书店</t>
  </si>
  <si>
    <t>7031837</t>
  </si>
  <si>
    <t>书苑</t>
  </si>
  <si>
    <t>《汉水》编辑部编</t>
  </si>
  <si>
    <t>7040078</t>
  </si>
  <si>
    <t>月月小说</t>
  </si>
  <si>
    <t>7034807</t>
  </si>
  <si>
    <t>文藻月刊</t>
  </si>
  <si>
    <t>文藻月刊社</t>
  </si>
  <si>
    <t>7024775</t>
  </si>
  <si>
    <t>论语半月刊</t>
  </si>
  <si>
    <t>7031538</t>
  </si>
  <si>
    <t>世界文库月报</t>
  </si>
  <si>
    <t>世光杂志</t>
  </si>
  <si>
    <t>7037869</t>
  </si>
  <si>
    <t>学报</t>
  </si>
  <si>
    <t>7040373</t>
  </si>
  <si>
    <t>杂组</t>
  </si>
  <si>
    <t>7045850</t>
  </si>
  <si>
    <t>综合</t>
  </si>
  <si>
    <t>综合周刊社</t>
  </si>
  <si>
    <t>7007830</t>
  </si>
  <si>
    <t>沧中双周</t>
  </si>
  <si>
    <t>该中学</t>
  </si>
  <si>
    <t>沧县(河北)</t>
  </si>
  <si>
    <t>7039023</t>
  </si>
  <si>
    <t>艺风</t>
  </si>
  <si>
    <t>艺风杂志社</t>
  </si>
  <si>
    <t>7020627</t>
  </si>
  <si>
    <t>江苏水刊局月刊</t>
  </si>
  <si>
    <t>江苏省水利局</t>
  </si>
  <si>
    <t>7045255</t>
  </si>
  <si>
    <t>众论</t>
  </si>
  <si>
    <t>7033502</t>
  </si>
  <si>
    <t>铁血月刊</t>
  </si>
  <si>
    <t>陆军第14师特别党部</t>
  </si>
  <si>
    <t>铁血月刊社</t>
  </si>
  <si>
    <t>7007470</t>
  </si>
  <si>
    <t>毕节周报</t>
  </si>
  <si>
    <t>毕节周报社</t>
  </si>
  <si>
    <t>7026147</t>
  </si>
  <si>
    <t>南声</t>
  </si>
  <si>
    <t>国立中央大学两广同学会</t>
  </si>
  <si>
    <t>7023893</t>
  </si>
  <si>
    <t>立信月刊</t>
  </si>
  <si>
    <t>7036476</t>
  </si>
  <si>
    <t>消闲月刊</t>
  </si>
  <si>
    <t>苏州消闲月刊社</t>
  </si>
  <si>
    <t>7015346</t>
  </si>
  <si>
    <t>国论月刊</t>
  </si>
  <si>
    <t>国论月刊社</t>
  </si>
  <si>
    <t>7025912</t>
  </si>
  <si>
    <t>南国少年</t>
  </si>
  <si>
    <t>南洋文化学会</t>
  </si>
  <si>
    <t>7028639</t>
  </si>
  <si>
    <t>三民半月刊</t>
  </si>
  <si>
    <t>三民学社</t>
  </si>
  <si>
    <t>7027321</t>
  </si>
  <si>
    <t>前茅</t>
  </si>
  <si>
    <t>培正新文学会</t>
  </si>
  <si>
    <t>7027327</t>
  </si>
  <si>
    <t>前途杂志</t>
  </si>
  <si>
    <t>7035644</t>
  </si>
  <si>
    <t>西南通刊</t>
  </si>
  <si>
    <t>志学月刊</t>
  </si>
  <si>
    <t>志学月刊社</t>
  </si>
  <si>
    <t>温江(四川)</t>
  </si>
  <si>
    <t>7044823</t>
  </si>
  <si>
    <t>中信通讯</t>
  </si>
  <si>
    <t>中央信托局</t>
  </si>
  <si>
    <t>7039136</t>
  </si>
  <si>
    <t>益世周报</t>
  </si>
  <si>
    <t>益世周刊社</t>
  </si>
  <si>
    <t>7020199</t>
  </si>
  <si>
    <t>建言季刊</t>
  </si>
  <si>
    <t>中国考政学会福建分会</t>
  </si>
  <si>
    <t>7037403</t>
  </si>
  <si>
    <t>新闻杂志</t>
  </si>
  <si>
    <t>《新闻》杂志社</t>
  </si>
  <si>
    <t>7037256</t>
  </si>
  <si>
    <t>新生活周刊</t>
  </si>
  <si>
    <t>7008721</t>
  </si>
  <si>
    <t>创造週报</t>
  </si>
  <si>
    <t>7015111</t>
  </si>
  <si>
    <t>国际月刊</t>
  </si>
  <si>
    <t>国际月刊社编辑部</t>
  </si>
  <si>
    <t>7010888</t>
  </si>
  <si>
    <t>东亚联盟月刊</t>
  </si>
  <si>
    <t>中华东亚联盟协会东亚联盟出版社</t>
  </si>
  <si>
    <t>《东亚联盟月刊》社</t>
  </si>
  <si>
    <t>7030383</t>
  </si>
  <si>
    <t>生活星期刊</t>
  </si>
  <si>
    <t>生活星期刊社</t>
  </si>
  <si>
    <t>7030857</t>
  </si>
  <si>
    <t>时代</t>
  </si>
  <si>
    <t>时代书报出版社</t>
  </si>
  <si>
    <t>《时代》杂志社</t>
  </si>
  <si>
    <t>7008525</t>
  </si>
  <si>
    <t>绸缪</t>
  </si>
  <si>
    <t>7039975</t>
  </si>
  <si>
    <t>郁大周报</t>
  </si>
  <si>
    <t>《郁大周报》编辑委员会,郁大学生会出版部</t>
  </si>
  <si>
    <t>7024464</t>
  </si>
  <si>
    <t>岭南大学校报</t>
  </si>
  <si>
    <t>私立岭南大学</t>
  </si>
  <si>
    <t>7013811</t>
  </si>
  <si>
    <t>故宫周刊</t>
  </si>
  <si>
    <t>故宫博物院</t>
  </si>
  <si>
    <t>7036281</t>
  </si>
  <si>
    <t>现实评论</t>
  </si>
  <si>
    <t>现实评论社</t>
  </si>
  <si>
    <t>7031339</t>
  </si>
  <si>
    <t>世界动向</t>
  </si>
  <si>
    <t>世界动向社</t>
  </si>
  <si>
    <t>7014647</t>
  </si>
  <si>
    <t>中央大学贵州同学会</t>
  </si>
  <si>
    <t>7036307</t>
  </si>
  <si>
    <t>乡工</t>
  </si>
  <si>
    <t>善后事业委员会乡村工业示范处</t>
  </si>
  <si>
    <t>7030578</t>
  </si>
  <si>
    <t>7021688</t>
  </si>
  <si>
    <t>津滙月刊</t>
  </si>
  <si>
    <t>天津卜文中学校学生自治会学术部</t>
  </si>
  <si>
    <t>7025298</t>
  </si>
  <si>
    <t>民钟</t>
  </si>
  <si>
    <t>《民鈡》雜誌社</t>
  </si>
  <si>
    <t>7008179</t>
  </si>
  <si>
    <t>晨熹</t>
  </si>
  <si>
    <t>晨熹社</t>
  </si>
  <si>
    <t>7033506</t>
  </si>
  <si>
    <t>挺进月刊</t>
  </si>
  <si>
    <t>7037932</t>
  </si>
  <si>
    <t>学生杂志汇编</t>
  </si>
  <si>
    <t>7023948</t>
  </si>
  <si>
    <t>联声</t>
  </si>
  <si>
    <t>上海联声出版委员会</t>
  </si>
  <si>
    <t>7039971</t>
  </si>
  <si>
    <t>育英年刊</t>
  </si>
  <si>
    <t>《育英年刊》编辑部</t>
  </si>
  <si>
    <t>7027017</t>
  </si>
  <si>
    <t>七种联刊</t>
  </si>
  <si>
    <t>7022311</t>
  </si>
  <si>
    <t>觉悟</t>
  </si>
  <si>
    <t>百花文艺出版社</t>
  </si>
  <si>
    <t>7028135</t>
  </si>
  <si>
    <t>群雅月刊</t>
  </si>
  <si>
    <t>群雅月刊社</t>
  </si>
  <si>
    <t>7036859</t>
  </si>
  <si>
    <t>新潮北季刊</t>
  </si>
  <si>
    <t>湖北省政府秘书处调译室</t>
  </si>
  <si>
    <t>7040371</t>
  </si>
  <si>
    <t>杂志</t>
  </si>
  <si>
    <t>雜誌社</t>
  </si>
  <si>
    <t>7038374</t>
  </si>
  <si>
    <t>燕京学报</t>
  </si>
  <si>
    <t>北京大学出版社</t>
  </si>
  <si>
    <t>7027656</t>
  </si>
  <si>
    <t>青年团结</t>
  </si>
  <si>
    <t>青年团结社</t>
  </si>
  <si>
    <t>7045102</t>
  </si>
  <si>
    <t>中央训练团团刊</t>
  </si>
  <si>
    <t>中央训练团</t>
  </si>
  <si>
    <t>7023911</t>
  </si>
  <si>
    <t>励志</t>
  </si>
  <si>
    <t>南京励志社总社</t>
  </si>
  <si>
    <t>7038288</t>
  </si>
  <si>
    <t>研究汇报</t>
  </si>
  <si>
    <t>福建省研究院</t>
  </si>
  <si>
    <t>7015348</t>
  </si>
  <si>
    <t>国民报</t>
  </si>
  <si>
    <t>《国民报》社</t>
  </si>
  <si>
    <t>7022594</t>
  </si>
  <si>
    <t>抗到底</t>
  </si>
  <si>
    <t>汉口抗到底半月刊</t>
  </si>
  <si>
    <t>7039150</t>
  </si>
  <si>
    <t>益智</t>
  </si>
  <si>
    <t>北京清华达德学会益智编辑部</t>
  </si>
  <si>
    <t>7030225</t>
  </si>
  <si>
    <t>申报周刊（合订本）</t>
  </si>
  <si>
    <t>7039109</t>
  </si>
  <si>
    <t>译丛周刊</t>
  </si>
  <si>
    <t>上海译丛周报社</t>
  </si>
  <si>
    <t>7015424</t>
  </si>
  <si>
    <t>国声</t>
  </si>
  <si>
    <t>7008942</t>
  </si>
  <si>
    <t>大陆季刊</t>
  </si>
  <si>
    <t>大陆银行调查课</t>
  </si>
  <si>
    <t>7006652</t>
  </si>
  <si>
    <t>半月通讯</t>
  </si>
  <si>
    <t>7040113</t>
  </si>
  <si>
    <t>粤桥导报</t>
  </si>
  <si>
    <t>广东省政府粤侨事业辅导委员会粤侨文化社</t>
  </si>
  <si>
    <t>7028137</t>
  </si>
  <si>
    <t>群言</t>
  </si>
  <si>
    <t>群言杂志社</t>
  </si>
  <si>
    <t>7026198</t>
  </si>
  <si>
    <t>南洋季刊</t>
  </si>
  <si>
    <t>上海南洋大学出版社</t>
  </si>
  <si>
    <t>7013568</t>
  </si>
  <si>
    <t>现代论衡社</t>
  </si>
  <si>
    <t>7043875</t>
  </si>
  <si>
    <t>中国杂志</t>
  </si>
  <si>
    <t>中国杂志编辑委员会</t>
  </si>
  <si>
    <t>7038632</t>
  </si>
  <si>
    <t>野语杂志</t>
  </si>
  <si>
    <t>野语杂志社</t>
  </si>
  <si>
    <t>7008171</t>
  </si>
  <si>
    <t>晨报副刊</t>
  </si>
  <si>
    <t>7014040</t>
  </si>
  <si>
    <t>广东党务周报</t>
  </si>
  <si>
    <t>广东省党务指导委员会</t>
  </si>
  <si>
    <t>7025269</t>
  </si>
  <si>
    <t>民声月刊</t>
  </si>
  <si>
    <t>中国国民党直属私立广东国民大学区党部</t>
  </si>
  <si>
    <t>7016349</t>
  </si>
  <si>
    <t>海风周报</t>
  </si>
  <si>
    <t>海风周报社</t>
  </si>
  <si>
    <t>7025286</t>
  </si>
  <si>
    <t>民意月刊</t>
  </si>
  <si>
    <t>民意月刊社</t>
  </si>
  <si>
    <t>7027310</t>
  </si>
  <si>
    <t>千岩表</t>
  </si>
  <si>
    <t>7011737</t>
  </si>
  <si>
    <t>分享</t>
  </si>
  <si>
    <t>广州分享社</t>
  </si>
  <si>
    <t>7036872</t>
  </si>
  <si>
    <t>新道理  半月刊</t>
  </si>
  <si>
    <t>桂林文化供应社</t>
  </si>
  <si>
    <t>新道理杂志社</t>
  </si>
  <si>
    <t>7011817</t>
  </si>
  <si>
    <t>风雨谈</t>
  </si>
  <si>
    <t>风雨谈社</t>
  </si>
  <si>
    <t>7036708</t>
  </si>
  <si>
    <t>校声</t>
  </si>
  <si>
    <t>东南医学院校友会</t>
  </si>
  <si>
    <t>7015103</t>
  </si>
  <si>
    <t>国际译报</t>
  </si>
  <si>
    <t>国际译报社</t>
  </si>
  <si>
    <t>7037319</t>
  </si>
  <si>
    <t>新文化半月刊</t>
  </si>
  <si>
    <t>新文化半月社</t>
  </si>
  <si>
    <t>7027326</t>
  </si>
  <si>
    <t>前途</t>
  </si>
  <si>
    <t>前途杂志社</t>
  </si>
  <si>
    <t>7028138</t>
  </si>
  <si>
    <t>群言月刊</t>
  </si>
  <si>
    <t>群言月刊社</t>
  </si>
  <si>
    <t>南光报</t>
  </si>
  <si>
    <t>南光周报编辑部</t>
  </si>
  <si>
    <t>吧城（新加坡）</t>
  </si>
  <si>
    <t>7015202</t>
  </si>
  <si>
    <t>国立广西大学周刊</t>
  </si>
  <si>
    <t>7029796</t>
  </si>
  <si>
    <t>上海党声</t>
  </si>
  <si>
    <t>中国国民党上海特别市执行委员会</t>
  </si>
  <si>
    <t>7030580</t>
  </si>
  <si>
    <t>圣教杂志</t>
  </si>
  <si>
    <t>圣教杂志社</t>
  </si>
  <si>
    <t>7028465</t>
  </si>
  <si>
    <t>人言周刊</t>
  </si>
  <si>
    <t>《人言周刊》社</t>
  </si>
  <si>
    <t>7023605</t>
  </si>
  <si>
    <t>老百姓</t>
  </si>
  <si>
    <t>老百姓社</t>
  </si>
  <si>
    <t>永嘉 (浙江)</t>
  </si>
  <si>
    <t>7033864</t>
  </si>
  <si>
    <t>团结月刊</t>
  </si>
  <si>
    <t>7037155</t>
  </si>
  <si>
    <t>新流</t>
  </si>
  <si>
    <t>新流出版社</t>
  </si>
  <si>
    <t>新流社</t>
  </si>
  <si>
    <t>7040075</t>
  </si>
  <si>
    <t>月华</t>
  </si>
  <si>
    <t>北平《月华》社编辑部</t>
  </si>
  <si>
    <t>7019100</t>
  </si>
  <si>
    <t>活力</t>
  </si>
  <si>
    <t>活力杂志社</t>
  </si>
  <si>
    <t>7008977</t>
  </si>
  <si>
    <t>大上海半月刊</t>
  </si>
  <si>
    <t>大上海图书公司</t>
  </si>
  <si>
    <t>7024529</t>
  </si>
  <si>
    <t>流星</t>
  </si>
  <si>
    <t>流星月刊社</t>
  </si>
  <si>
    <t>7033399</t>
  </si>
  <si>
    <t>天下文章</t>
  </si>
  <si>
    <t>天下文章社</t>
  </si>
  <si>
    <t>7026122</t>
  </si>
  <si>
    <t>南路堡垒</t>
  </si>
  <si>
    <t>南路堡垒社</t>
  </si>
  <si>
    <t>遂溪（广东）</t>
  </si>
  <si>
    <t>7033410</t>
  </si>
  <si>
    <t>田家丰月报</t>
  </si>
  <si>
    <t>7016374</t>
  </si>
  <si>
    <t>海疆青年</t>
  </si>
  <si>
    <t>国立海疆学校海疆青年编辑委员会</t>
  </si>
  <si>
    <t>7045821</t>
  </si>
  <si>
    <t>自由论坛</t>
  </si>
  <si>
    <t>《自由論壇》社</t>
  </si>
  <si>
    <t>7027703</t>
  </si>
  <si>
    <t>青年园地</t>
  </si>
  <si>
    <t>艺新图书社</t>
  </si>
  <si>
    <t>7011828</t>
  </si>
  <si>
    <t>烽火</t>
  </si>
  <si>
    <t>《烽火》出版社；文季社  文学社  译文社  中流社</t>
  </si>
  <si>
    <t>7023731</t>
  </si>
  <si>
    <t>理论半月刊</t>
  </si>
  <si>
    <t>7045657</t>
  </si>
  <si>
    <t>资声</t>
  </si>
  <si>
    <t>邵阳（湖南）</t>
  </si>
  <si>
    <t>7011815</t>
  </si>
  <si>
    <t>风行</t>
  </si>
  <si>
    <t>风行周刊社</t>
  </si>
  <si>
    <t>7025495</t>
  </si>
  <si>
    <t>铭贤学报</t>
  </si>
  <si>
    <t>铭贤学校学报委员会</t>
  </si>
  <si>
    <t>太谷（山西）</t>
  </si>
  <si>
    <t>7022528</t>
  </si>
  <si>
    <t>开民少年</t>
  </si>
  <si>
    <t>7027937</t>
  </si>
  <si>
    <t>琼崖实业月刊</t>
  </si>
  <si>
    <t>广东建设厅琼崖实业局</t>
  </si>
  <si>
    <t>琼州</t>
  </si>
  <si>
    <t>7030650</t>
  </si>
  <si>
    <t>十日</t>
  </si>
  <si>
    <t>福州国光社</t>
  </si>
  <si>
    <t>7041476</t>
  </si>
  <si>
    <t>中大代工</t>
  </si>
  <si>
    <t>7021797</t>
  </si>
  <si>
    <t>京报副刊</t>
  </si>
  <si>
    <t>京报出版部</t>
  </si>
  <si>
    <t>7037460</t>
  </si>
  <si>
    <t>新学识</t>
  </si>
  <si>
    <t>7030032</t>
  </si>
  <si>
    <t>社会工作通讯</t>
  </si>
  <si>
    <t>社会工作通讯月刊社</t>
  </si>
  <si>
    <t>7035876</t>
  </si>
  <si>
    <t>现代半月刊</t>
  </si>
  <si>
    <t>现代出版社</t>
  </si>
  <si>
    <t>7026767</t>
  </si>
  <si>
    <t>女光</t>
  </si>
  <si>
    <t>7038154</t>
  </si>
  <si>
    <t>亚伟速记月刊</t>
  </si>
  <si>
    <t>7020395</t>
  </si>
  <si>
    <t>汇报</t>
  </si>
  <si>
    <t>7014856</t>
  </si>
  <si>
    <t>国光杂志</t>
  </si>
  <si>
    <t>《国光杂志》社</t>
  </si>
  <si>
    <t>7037314</t>
  </si>
  <si>
    <t>新同德</t>
  </si>
  <si>
    <t>新同德社</t>
  </si>
  <si>
    <t>7037556</t>
  </si>
  <si>
    <t>新重庆</t>
  </si>
  <si>
    <t>7040129</t>
  </si>
  <si>
    <t>云浮月刊</t>
  </si>
  <si>
    <t>云浮县政府</t>
  </si>
  <si>
    <t>云浮（广东）</t>
  </si>
  <si>
    <t>7017625</t>
  </si>
  <si>
    <t>黑石</t>
  </si>
  <si>
    <t>白沙（四川）</t>
  </si>
  <si>
    <t>7043871</t>
  </si>
  <si>
    <t>中国月刊</t>
  </si>
  <si>
    <t>中国文化服务社</t>
  </si>
  <si>
    <t>7030218</t>
  </si>
  <si>
    <t>申报每周增刊</t>
  </si>
  <si>
    <t>7027603</t>
  </si>
  <si>
    <t>青年导报</t>
  </si>
  <si>
    <t>青年导报社</t>
  </si>
  <si>
    <t>7029951</t>
  </si>
  <si>
    <t>少女</t>
  </si>
  <si>
    <t>《少女》编辑部</t>
  </si>
  <si>
    <t>7009008</t>
  </si>
  <si>
    <t>大侠魂</t>
  </si>
  <si>
    <t>7019477</t>
  </si>
  <si>
    <t>吉林官报</t>
  </si>
  <si>
    <t>7010659</t>
  </si>
  <si>
    <t>东北青年旬刊</t>
  </si>
  <si>
    <t>東北青年雜誌社[發行]</t>
  </si>
  <si>
    <t>7027591</t>
  </si>
  <si>
    <t>青鹤</t>
  </si>
  <si>
    <t>青鹤杂志社</t>
  </si>
  <si>
    <t>7037526</t>
  </si>
  <si>
    <t>新真如</t>
  </si>
  <si>
    <t>《新真如》社；上海新新印刷所</t>
  </si>
  <si>
    <t>7030361</t>
  </si>
  <si>
    <t>生活</t>
  </si>
  <si>
    <t>《生活》周刊社</t>
  </si>
  <si>
    <t>7031290</t>
  </si>
  <si>
    <t>7034430</t>
  </si>
  <si>
    <t>文笔</t>
  </si>
  <si>
    <t>7039993</t>
  </si>
  <si>
    <t>元首六旬祝嘏特刊</t>
  </si>
  <si>
    <t>元首六旬华诞贵州省全体民众庆祝大会</t>
  </si>
  <si>
    <t>7037229</t>
  </si>
  <si>
    <t>新人生</t>
  </si>
  <si>
    <t>上海新人生周刊社</t>
  </si>
  <si>
    <t>7013034</t>
  </si>
  <si>
    <t>港工</t>
  </si>
  <si>
    <t>交通部青岛港工程局</t>
  </si>
  <si>
    <t>7033500</t>
  </si>
  <si>
    <t>铁幕新闻</t>
  </si>
  <si>
    <t>7036885</t>
  </si>
  <si>
    <t>新动力</t>
  </si>
  <si>
    <t>《新动力》杂志社</t>
  </si>
  <si>
    <t>7028466</t>
  </si>
  <si>
    <t>人言週刊</t>
  </si>
  <si>
    <t>上海第一出版社</t>
  </si>
  <si>
    <t>7039361</t>
  </si>
  <si>
    <t>英大周刊</t>
  </si>
  <si>
    <t>金华英士大学教务处</t>
  </si>
  <si>
    <t>丽水（浙江）</t>
  </si>
  <si>
    <t>7027308</t>
  </si>
  <si>
    <t>千秋</t>
  </si>
  <si>
    <t>7036285</t>
  </si>
  <si>
    <t>现实旬刊</t>
  </si>
  <si>
    <t>现实旬刊社</t>
  </si>
  <si>
    <t>7026746</t>
  </si>
  <si>
    <t>怒吼</t>
  </si>
  <si>
    <t>怒吼学社</t>
  </si>
  <si>
    <t>7025253</t>
  </si>
  <si>
    <t>民鸣</t>
  </si>
  <si>
    <t>学术研究会</t>
  </si>
  <si>
    <t>7007412</t>
  </si>
  <si>
    <t>北平市公报</t>
  </si>
  <si>
    <t>7008984</t>
  </si>
  <si>
    <t>大事汇刊</t>
  </si>
  <si>
    <t>大事汇刊社</t>
  </si>
  <si>
    <t>7014025</t>
  </si>
  <si>
    <t>广大之声</t>
  </si>
  <si>
    <t>7025299</t>
  </si>
  <si>
    <t>民钟季刊</t>
  </si>
  <si>
    <t>广东国民大学文法学院学术研究社民钟季刊编辑室</t>
  </si>
  <si>
    <t>7041396</t>
  </si>
  <si>
    <t>7016802</t>
  </si>
  <si>
    <t>航空机械</t>
  </si>
  <si>
    <t>《航空机械》季刊社</t>
  </si>
  <si>
    <t>7039836</t>
  </si>
  <si>
    <t>禹贡</t>
  </si>
  <si>
    <t>禹贡学会</t>
  </si>
  <si>
    <t>7016805</t>
  </si>
  <si>
    <t>航空机械月刊</t>
  </si>
  <si>
    <t>航空机械月刊社</t>
  </si>
  <si>
    <t>7016831</t>
  </si>
  <si>
    <t>航空生活</t>
  </si>
  <si>
    <t>中央航空学校政治训练处编辑科</t>
  </si>
  <si>
    <t>7016779</t>
  </si>
  <si>
    <t>航空测量专刊</t>
  </si>
  <si>
    <t>7016812</t>
  </si>
  <si>
    <t>航空建设</t>
  </si>
  <si>
    <t>7016804</t>
  </si>
  <si>
    <t>航空机械通讯</t>
  </si>
  <si>
    <t>航空机械通讯社</t>
  </si>
  <si>
    <t>7025291</t>
  </si>
  <si>
    <t>民用航空月刊</t>
  </si>
  <si>
    <t>民用航空局编审科</t>
  </si>
  <si>
    <t>7016768</t>
  </si>
  <si>
    <t>航空</t>
  </si>
  <si>
    <t>中国航空协会航空半月刊社</t>
  </si>
  <si>
    <t>7009111</t>
  </si>
  <si>
    <t>大众航空</t>
  </si>
  <si>
    <t>大众航空社</t>
  </si>
  <si>
    <t>7016854</t>
  </si>
  <si>
    <t>航空知识</t>
  </si>
  <si>
    <t>航空知识杂志社</t>
  </si>
  <si>
    <t>7016850</t>
  </si>
  <si>
    <t>航空译刊</t>
  </si>
  <si>
    <t>7016790</t>
  </si>
  <si>
    <t>航空工程</t>
  </si>
  <si>
    <t>《航空工程》编辑部</t>
  </si>
  <si>
    <t>7016837</t>
  </si>
  <si>
    <t>航空委员会航空研究院研究报告</t>
  </si>
  <si>
    <t>航空委员会航空研究院</t>
  </si>
  <si>
    <t>7016803</t>
  </si>
  <si>
    <t>航空机械季刊</t>
  </si>
  <si>
    <t>7016852</t>
  </si>
  <si>
    <t>航空杂志</t>
  </si>
  <si>
    <t>中国人民解放军空军司令部出版社</t>
  </si>
  <si>
    <t>《航空杂志》编辑部</t>
  </si>
  <si>
    <t>7016762</t>
  </si>
  <si>
    <t>航工季刊</t>
  </si>
  <si>
    <t>7016770</t>
  </si>
  <si>
    <t>航空半月刊</t>
  </si>
  <si>
    <t>中国航空协会航空半月</t>
  </si>
  <si>
    <t>7016903</t>
  </si>
  <si>
    <t>航务月刊</t>
  </si>
  <si>
    <t>航务月刊社</t>
  </si>
  <si>
    <t>7016835</t>
  </si>
  <si>
    <t>航空通信</t>
  </si>
  <si>
    <t>省十一中期刊</t>
  </si>
  <si>
    <t>7018438</t>
  </si>
  <si>
    <t>华文国际</t>
  </si>
  <si>
    <t>中華國際新聞社</t>
  </si>
  <si>
    <t>大阪 [日本]</t>
  </si>
  <si>
    <t>7015220</t>
  </si>
  <si>
    <t>国立女子师范学院旬刊</t>
  </si>
  <si>
    <t>国立女子师范学院</t>
  </si>
  <si>
    <t>江津（四川）</t>
  </si>
  <si>
    <t>7006732</t>
  </si>
  <si>
    <t>宝天路刊</t>
  </si>
  <si>
    <t>7028468</t>
  </si>
  <si>
    <t>人与地月刊</t>
  </si>
  <si>
    <t>人与地出版社</t>
  </si>
  <si>
    <t>7020438</t>
  </si>
  <si>
    <t>江汉学报</t>
  </si>
  <si>
    <t>江汉学报社</t>
  </si>
  <si>
    <t>7008808</t>
  </si>
  <si>
    <t>大成会丛录</t>
  </si>
  <si>
    <t>7023548</t>
  </si>
  <si>
    <t>览群周报</t>
  </si>
  <si>
    <t>7039124</t>
  </si>
  <si>
    <t>译文丛刊</t>
  </si>
  <si>
    <t>译文丛刊社</t>
  </si>
  <si>
    <t>7027593</t>
  </si>
  <si>
    <t>青苗</t>
  </si>
  <si>
    <t>私立福州青年会学校青苗社</t>
  </si>
  <si>
    <t>7029530</t>
  </si>
  <si>
    <t>上海伙友</t>
  </si>
  <si>
    <t>上海金隆街美伦里工商友谊会</t>
  </si>
  <si>
    <t>7029727</t>
  </si>
  <si>
    <t>上海通志馆期刊</t>
  </si>
  <si>
    <t>上海市通志馆</t>
  </si>
  <si>
    <t>7040910</t>
  </si>
  <si>
    <t>真知学报</t>
  </si>
  <si>
    <t>国立中央大学研究部</t>
  </si>
  <si>
    <t>7008002</t>
  </si>
  <si>
    <t>长风月刊</t>
  </si>
  <si>
    <t>长风月刊社</t>
  </si>
  <si>
    <t>7024907</t>
  </si>
  <si>
    <t>玫瑰</t>
  </si>
  <si>
    <t>玫瑰出版社</t>
  </si>
  <si>
    <t>7034844</t>
  </si>
  <si>
    <t>我们月刊</t>
  </si>
  <si>
    <t>7027341</t>
  </si>
  <si>
    <t>前夜</t>
  </si>
  <si>
    <t>7031816</t>
  </si>
  <si>
    <t>书简杂志</t>
  </si>
  <si>
    <t>书简杂志社编辑部</t>
  </si>
  <si>
    <t>7018252</t>
  </si>
  <si>
    <t>华北评论</t>
  </si>
  <si>
    <t>7015383</t>
  </si>
  <si>
    <t>国民新闻周刊</t>
  </si>
  <si>
    <t>7014861</t>
  </si>
  <si>
    <t>国华半月刊</t>
  </si>
  <si>
    <t>国华报社</t>
  </si>
  <si>
    <t>7032697</t>
  </si>
  <si>
    <t>塑望</t>
  </si>
  <si>
    <t>7032872</t>
  </si>
  <si>
    <t>太平洋月刊</t>
  </si>
  <si>
    <t>7006681</t>
  </si>
  <si>
    <t>包令留教授来华教学四十周年纪念特刊</t>
  </si>
  <si>
    <t>7010990</t>
  </si>
  <si>
    <t>读书</t>
  </si>
  <si>
    <t>《读书》编辑部</t>
  </si>
  <si>
    <t>7012775</t>
  </si>
  <si>
    <t>复员导报</t>
  </si>
  <si>
    <t>7036886</t>
  </si>
  <si>
    <t>新动向</t>
  </si>
  <si>
    <t>新动向旬刊社</t>
  </si>
  <si>
    <t>7031682</t>
  </si>
  <si>
    <t>视察特刊</t>
  </si>
  <si>
    <t>河北省政府民政厅</t>
  </si>
  <si>
    <t>7018460</t>
  </si>
  <si>
    <t>华西月刊</t>
  </si>
  <si>
    <t>华西月刊社</t>
  </si>
  <si>
    <t>7012218</t>
  </si>
  <si>
    <t>妇女周刊</t>
  </si>
  <si>
    <t>7036054</t>
  </si>
  <si>
    <t>现代论衡</t>
  </si>
  <si>
    <t>7032233</t>
  </si>
  <si>
    <t>说文月刊</t>
  </si>
  <si>
    <t>7038326</t>
  </si>
  <si>
    <t>盐政丛刊</t>
  </si>
  <si>
    <t>7030934</t>
  </si>
  <si>
    <t>时论丛刊</t>
  </si>
  <si>
    <t>时论丛刊社</t>
  </si>
  <si>
    <t>7030873</t>
  </si>
  <si>
    <t>时代公论</t>
  </si>
  <si>
    <t>时代公论社</t>
  </si>
  <si>
    <t>7023355</t>
  </si>
  <si>
    <t>狂飚月刊</t>
  </si>
  <si>
    <t>狂飚社</t>
  </si>
  <si>
    <t>7007491</t>
  </si>
  <si>
    <t>边声月刊</t>
  </si>
  <si>
    <t>7045759</t>
  </si>
  <si>
    <t>自理</t>
  </si>
  <si>
    <t>自理报社</t>
  </si>
  <si>
    <t>广东长老传道会自理报社编辑</t>
  </si>
  <si>
    <t>7016655</t>
  </si>
  <si>
    <t>韩华月刊</t>
  </si>
  <si>
    <t>河北省立女子师范学院朝华编辑部</t>
  </si>
  <si>
    <t>7012960</t>
  </si>
  <si>
    <t>橄栏</t>
  </si>
  <si>
    <t>7028489</t>
  </si>
  <si>
    <t>认识月刊</t>
  </si>
  <si>
    <t>认识月刊社</t>
  </si>
  <si>
    <t>7040449</t>
  </si>
  <si>
    <t>展望</t>
  </si>
  <si>
    <t>展望周报社</t>
  </si>
  <si>
    <t>7011066</t>
  </si>
  <si>
    <t>端风</t>
  </si>
  <si>
    <t>衡州（湖南）</t>
  </si>
  <si>
    <t>7008855</t>
  </si>
  <si>
    <t>大光图书月报</t>
  </si>
  <si>
    <t>大光图书月报社</t>
  </si>
  <si>
    <t>7040515</t>
  </si>
  <si>
    <t>战友</t>
  </si>
  <si>
    <t>战友社</t>
  </si>
  <si>
    <t>中国人民解放军华北军区政治部</t>
  </si>
  <si>
    <t>7037302</t>
  </si>
  <si>
    <t>新思潮</t>
  </si>
  <si>
    <t>北平红兰出版社</t>
  </si>
  <si>
    <t>7040980</t>
  </si>
  <si>
    <t>正气</t>
  </si>
  <si>
    <t>正气出版社</t>
  </si>
  <si>
    <t>7025907</t>
  </si>
  <si>
    <t>铁道部秘书厅编辑室</t>
  </si>
  <si>
    <t>7033490</t>
  </si>
  <si>
    <t>铁路协会会报拔萃</t>
  </si>
  <si>
    <t>7026177</t>
  </si>
  <si>
    <t>南浔铁路月报</t>
  </si>
  <si>
    <t>南浔铁路局编辑室</t>
  </si>
  <si>
    <t>九江(江西)</t>
  </si>
  <si>
    <t>7033489</t>
  </si>
  <si>
    <t>铁路世界</t>
  </si>
  <si>
    <t>中国铁路学会</t>
  </si>
  <si>
    <t>中国铁路学会编辑委员会</t>
  </si>
  <si>
    <t>7040109</t>
  </si>
  <si>
    <t>粤汉铁路株韶段工程年刊</t>
  </si>
  <si>
    <t>株韶段工程局总务课</t>
  </si>
  <si>
    <t>衡阳(湖南)</t>
  </si>
  <si>
    <t>7033482</t>
  </si>
  <si>
    <t>铁路公报  吉长吉敦线</t>
  </si>
  <si>
    <t>长春吉长吉敦铁路管理工程局公报所</t>
  </si>
  <si>
    <t>7033421</t>
  </si>
  <si>
    <t>铁道半月刊</t>
  </si>
  <si>
    <t>铁道秘书处</t>
  </si>
  <si>
    <t>7033492</t>
  </si>
  <si>
    <t>铁路协会杂志</t>
  </si>
  <si>
    <t>中华全国铁路协会《铁路协会杂志》编辑部</t>
  </si>
  <si>
    <t>7016272</t>
  </si>
  <si>
    <t>国有铁路劳工统计</t>
  </si>
  <si>
    <t>铁道部总务司劳工科</t>
  </si>
  <si>
    <t>7033426</t>
  </si>
  <si>
    <t>铁道部接管南浔铁路周年纪念特刊</t>
  </si>
  <si>
    <t>南浔(江西)</t>
  </si>
  <si>
    <t>7033493</t>
  </si>
  <si>
    <t>铁路学院月刊</t>
  </si>
  <si>
    <t>铁路学院</t>
  </si>
  <si>
    <t>7040110</t>
  </si>
  <si>
    <t>粤汉铁路株韶路段工程月刊</t>
  </si>
  <si>
    <t>株韶工程局总务课</t>
  </si>
  <si>
    <t>7033485</t>
  </si>
  <si>
    <t>铁路公报  津浦线</t>
  </si>
  <si>
    <t>《铁路公报  津浦线》编辑部</t>
  </si>
  <si>
    <t>浦口</t>
  </si>
  <si>
    <t>7033480</t>
  </si>
  <si>
    <t>铁路公报  广九线</t>
  </si>
  <si>
    <t>7026946</t>
  </si>
  <si>
    <t>平绥</t>
  </si>
  <si>
    <t>平绥铁路管理局</t>
  </si>
  <si>
    <t>7033487</t>
  </si>
  <si>
    <t>铁路公报  粤汉线</t>
  </si>
  <si>
    <t>粤汉铁路管理局</t>
  </si>
  <si>
    <t>7033483</t>
  </si>
  <si>
    <t>铁路公报  吉长线</t>
  </si>
  <si>
    <t>7033639</t>
  </si>
  <si>
    <t>同泽季刊</t>
  </si>
  <si>
    <t>中华驻日同泽俱乐部书志股</t>
  </si>
  <si>
    <t>7023482</t>
  </si>
  <si>
    <t>廓清月刊</t>
  </si>
  <si>
    <t>浙江省政府新闻处</t>
  </si>
  <si>
    <t>7016528</t>
  </si>
  <si>
    <t>海王</t>
  </si>
  <si>
    <t>漓江出版社</t>
  </si>
  <si>
    <t>海王社</t>
  </si>
  <si>
    <t>7030217</t>
  </si>
  <si>
    <t>申报</t>
  </si>
  <si>
    <t>申报周刊社</t>
  </si>
  <si>
    <t>7011006</t>
  </si>
  <si>
    <t>读书月报</t>
  </si>
  <si>
    <t>读书月报社</t>
  </si>
  <si>
    <t>7037254</t>
  </si>
  <si>
    <t>新生活</t>
  </si>
  <si>
    <t>新生活周刊社</t>
  </si>
  <si>
    <t>7014599</t>
  </si>
  <si>
    <t>广州邮刊</t>
  </si>
  <si>
    <t>广州邮票研究会</t>
  </si>
  <si>
    <t>7030923</t>
  </si>
  <si>
    <t>时代知识</t>
  </si>
  <si>
    <t>时代知识社</t>
  </si>
  <si>
    <t>7033865</t>
  </si>
  <si>
    <t>团结周报</t>
  </si>
  <si>
    <t>宁波（浙江）</t>
  </si>
  <si>
    <t>7033346</t>
  </si>
  <si>
    <t>天琴</t>
  </si>
  <si>
    <t>天琴出版社</t>
  </si>
  <si>
    <t>7040919</t>
  </si>
  <si>
    <t>枕戈半月刊</t>
  </si>
  <si>
    <t>枕戈半月刊社</t>
  </si>
  <si>
    <t>7008950</t>
  </si>
  <si>
    <t>大路</t>
  </si>
  <si>
    <t>华南大路社</t>
  </si>
  <si>
    <t>7008517</t>
  </si>
  <si>
    <t>冲锋</t>
  </si>
  <si>
    <t>东北人民解放军第六纵队司令部</t>
  </si>
  <si>
    <t>7016651</t>
  </si>
  <si>
    <t>寒圃</t>
  </si>
  <si>
    <t>国立北平大学农学院绥远农业学会</t>
  </si>
  <si>
    <t>7007642</t>
  </si>
  <si>
    <t>不忍</t>
  </si>
  <si>
    <t>广智书局</t>
  </si>
  <si>
    <t>7022252</t>
  </si>
  <si>
    <t>拒毒</t>
  </si>
  <si>
    <t>中華民國拒毒會拒毒月刊社</t>
  </si>
  <si>
    <t>7040432</t>
  </si>
  <si>
    <t>增城新青年</t>
  </si>
  <si>
    <t>增城信义学会</t>
  </si>
  <si>
    <t>7025761</t>
  </si>
  <si>
    <t>内外杂志</t>
  </si>
  <si>
    <t>内外出版社</t>
  </si>
  <si>
    <t>7031598</t>
  </si>
  <si>
    <t>世界知识</t>
  </si>
  <si>
    <t>《世界知识》编辑部</t>
  </si>
  <si>
    <t>7044549</t>
  </si>
  <si>
    <t>中社杂志</t>
  </si>
  <si>
    <t>7031012</t>
  </si>
  <si>
    <t>实践</t>
  </si>
  <si>
    <t>实践杂志社</t>
  </si>
  <si>
    <t>呼和浩特</t>
  </si>
  <si>
    <t>7026819</t>
  </si>
  <si>
    <t>暖流</t>
  </si>
  <si>
    <t>天津暖流社</t>
  </si>
  <si>
    <t>7021071</t>
  </si>
  <si>
    <t>教训与建议</t>
  </si>
  <si>
    <t>7030013</t>
  </si>
  <si>
    <t>社光月报</t>
  </si>
  <si>
    <t>7040630</t>
  </si>
  <si>
    <t>浙光</t>
  </si>
  <si>
    <t>浙江地方银行</t>
  </si>
  <si>
    <t>7030403</t>
  </si>
  <si>
    <t>生活周刊</t>
  </si>
  <si>
    <t>生活·读书·新知三联书店编辑出版</t>
  </si>
  <si>
    <t>7017195</t>
  </si>
  <si>
    <t>河北通讯</t>
  </si>
  <si>
    <t>7018160</t>
  </si>
  <si>
    <t>户政导报</t>
  </si>
  <si>
    <t>7038088</t>
  </si>
  <si>
    <t>血不是水</t>
  </si>
  <si>
    <t>交通部川陕公路工务局编审出版委员会</t>
  </si>
  <si>
    <t>7017815</t>
  </si>
  <si>
    <t>湖北公路月刊</t>
  </si>
  <si>
    <t>7013656</t>
  </si>
  <si>
    <t>公路丛刊</t>
  </si>
  <si>
    <t>昆明公路研究实验室</t>
  </si>
  <si>
    <t>7035945</t>
  </si>
  <si>
    <t>现代公路</t>
  </si>
  <si>
    <t>7013654</t>
  </si>
  <si>
    <t>公路</t>
  </si>
  <si>
    <t>《公路》杂志社</t>
  </si>
  <si>
    <t>7035371</t>
  </si>
  <si>
    <t>西北公路月刊</t>
  </si>
  <si>
    <t>西北公路管理处新运分社</t>
  </si>
  <si>
    <t>7013667</t>
  </si>
  <si>
    <t>公路月刊</t>
  </si>
  <si>
    <t>公路研究实验室</t>
  </si>
  <si>
    <t>7038410</t>
  </si>
  <si>
    <t>扬子江水道整理委员会月刊</t>
  </si>
  <si>
    <t>揚子江水道整理委員會</t>
  </si>
  <si>
    <t>7042081</t>
  </si>
  <si>
    <t>中国航业</t>
  </si>
  <si>
    <t>中国航业学会</t>
  </si>
  <si>
    <t>7016904</t>
  </si>
  <si>
    <t>航业月刊</t>
  </si>
  <si>
    <t>航业公会</t>
  </si>
  <si>
    <t>7020397</t>
  </si>
  <si>
    <t>江北运河工程局年刊</t>
  </si>
  <si>
    <t>江北运河工程局；江北运河工程局秘书处</t>
  </si>
  <si>
    <t>7020854</t>
  </si>
  <si>
    <t>交大造船</t>
  </si>
  <si>
    <t>交通大学造船工程学会</t>
  </si>
  <si>
    <t>7025202</t>
  </si>
  <si>
    <t>民航空运队半月刊</t>
  </si>
  <si>
    <t>交通部民用航空局直辖空运队</t>
  </si>
  <si>
    <t>7016902</t>
  </si>
  <si>
    <t>航务通讯</t>
  </si>
  <si>
    <t>上海市航务管理协进会</t>
  </si>
  <si>
    <t>7016860</t>
  </si>
  <si>
    <t>航空周报</t>
  </si>
  <si>
    <t>7021237</t>
  </si>
  <si>
    <t>教育研究</t>
  </si>
  <si>
    <t>教育研究杂志社</t>
  </si>
  <si>
    <t>7016674</t>
  </si>
  <si>
    <t>汉学</t>
  </si>
  <si>
    <t>7021761</t>
  </si>
  <si>
    <t>进修月刊</t>
  </si>
  <si>
    <t>进修出版社</t>
  </si>
  <si>
    <t>进修月刊社</t>
  </si>
  <si>
    <t>昆明(云南)</t>
  </si>
  <si>
    <t>7036539</t>
  </si>
  <si>
    <t>小朋友</t>
  </si>
  <si>
    <t>少年儿童出版社</t>
  </si>
  <si>
    <t>《小朋友》编辑部</t>
  </si>
  <si>
    <t>7040626</t>
  </si>
  <si>
    <t>浙东校刊</t>
  </si>
  <si>
    <t>浙江宁波浙东中学</t>
  </si>
  <si>
    <t>宁波(浙江)</t>
  </si>
  <si>
    <t>7021257</t>
  </si>
  <si>
    <t>教育与农业</t>
  </si>
  <si>
    <t>教育与农业月刊社</t>
  </si>
  <si>
    <t>7015426</t>
  </si>
  <si>
    <t>国师季刊</t>
  </si>
  <si>
    <t>国立师范学院</t>
  </si>
  <si>
    <t>安化</t>
  </si>
  <si>
    <t>7007406</t>
  </si>
  <si>
    <t>北平大学区教育旬刊</t>
  </si>
  <si>
    <t>北平大学区秘书处出版组</t>
  </si>
  <si>
    <t>7013651</t>
  </si>
  <si>
    <t>公教学校</t>
  </si>
  <si>
    <t>中華公教教育聯合會</t>
  </si>
  <si>
    <t>7018109</t>
  </si>
  <si>
    <t>湖南学生</t>
  </si>
  <si>
    <t>湖南省临时学联会</t>
  </si>
  <si>
    <t>7007295</t>
  </si>
  <si>
    <t>北京市高师教育丛刊</t>
  </si>
  <si>
    <t>北京市高师教育丛刊编辑部</t>
  </si>
  <si>
    <t>7027684</t>
  </si>
  <si>
    <t>青年学习</t>
  </si>
  <si>
    <t>青年学习社</t>
  </si>
  <si>
    <t>7021217</t>
  </si>
  <si>
    <t>教育新潮</t>
  </si>
  <si>
    <t>安徽大学教育学社</t>
  </si>
  <si>
    <t>安徽</t>
  </si>
  <si>
    <t>7030879</t>
  </si>
  <si>
    <t>时代教育季刊</t>
  </si>
  <si>
    <t>北平市社会局第三科</t>
  </si>
  <si>
    <t>7037117</t>
  </si>
  <si>
    <t>新教育杂志</t>
  </si>
  <si>
    <t>新教育杂志社；华英印书社</t>
  </si>
  <si>
    <t>7037942</t>
  </si>
  <si>
    <t>学识</t>
  </si>
  <si>
    <t>学识出版社</t>
  </si>
  <si>
    <t>7020545</t>
  </si>
  <si>
    <t>江苏教育</t>
  </si>
  <si>
    <t>江苏教育报刊社  江苏教育编辑部</t>
  </si>
  <si>
    <t>空军通信学校</t>
  </si>
  <si>
    <t>空军通信学校编译科</t>
  </si>
  <si>
    <t>7025290</t>
  </si>
  <si>
    <t>民用航空</t>
  </si>
  <si>
    <t>7018803</t>
  </si>
  <si>
    <t>环攻</t>
  </si>
  <si>
    <t>7045670</t>
  </si>
  <si>
    <t>资源委员会月刊</t>
  </si>
  <si>
    <t>经济部资源委员会</t>
  </si>
  <si>
    <t>7045668</t>
  </si>
  <si>
    <t>资源委员会公报</t>
  </si>
  <si>
    <t>资源委员会秘书处</t>
  </si>
  <si>
    <t>7045777</t>
  </si>
  <si>
    <t>自然界</t>
  </si>
  <si>
    <t>7040488</t>
  </si>
  <si>
    <t>战时民众</t>
  </si>
  <si>
    <t>改进出版社</t>
  </si>
  <si>
    <t>7039815</t>
  </si>
  <si>
    <t>舆论导报</t>
  </si>
  <si>
    <t>舆论导报社</t>
  </si>
  <si>
    <t>7008684</t>
  </si>
  <si>
    <t>船山学报</t>
  </si>
  <si>
    <t>《船山学报》</t>
  </si>
  <si>
    <t>7041685</t>
  </si>
  <si>
    <t>中国的肺脏</t>
  </si>
  <si>
    <t>7030648</t>
  </si>
  <si>
    <t>十九峰</t>
  </si>
  <si>
    <t>7018148</t>
  </si>
  <si>
    <t>虎患</t>
  </si>
  <si>
    <t>7043490</t>
  </si>
  <si>
    <t>中国新论</t>
  </si>
  <si>
    <t>中国新论社编辑部</t>
  </si>
  <si>
    <t>7009013</t>
  </si>
  <si>
    <t>大夏季刊</t>
  </si>
  <si>
    <t>上海大夏大学大夏季刊社</t>
  </si>
  <si>
    <t>7040912</t>
  </si>
  <si>
    <t>箴言季刊</t>
  </si>
  <si>
    <t>中国各大学基督徒学生联合会文字部</t>
  </si>
  <si>
    <t>7010796</t>
  </si>
  <si>
    <t>东光</t>
  </si>
  <si>
    <t>铁道省国际观光局</t>
  </si>
  <si>
    <t>7037750</t>
  </si>
  <si>
    <t>幸福世界</t>
  </si>
  <si>
    <t>环球出版社</t>
  </si>
  <si>
    <t>7024461</t>
  </si>
  <si>
    <t>灵音</t>
  </si>
  <si>
    <t>灵音报社</t>
  </si>
  <si>
    <t>7034310</t>
  </si>
  <si>
    <t>唯爱</t>
  </si>
  <si>
    <t>7037416</t>
  </si>
  <si>
    <t>新西康</t>
  </si>
  <si>
    <t>新西康研究社</t>
  </si>
  <si>
    <t>7041394</t>
  </si>
  <si>
    <t>至尊</t>
  </si>
  <si>
    <t>7031057</t>
  </si>
  <si>
    <t>实业垦务月刊</t>
  </si>
  <si>
    <t>察哈尔实业厅</t>
  </si>
  <si>
    <t>7023638</t>
  </si>
  <si>
    <t>乐观</t>
  </si>
  <si>
    <t>银都广告社</t>
  </si>
  <si>
    <t>7011776</t>
  </si>
  <si>
    <t>风采月刊</t>
  </si>
  <si>
    <t>台山（广东）</t>
  </si>
  <si>
    <t>7020321</t>
  </si>
  <si>
    <t>健康儿童</t>
  </si>
  <si>
    <t>中国儿童健康协会</t>
  </si>
  <si>
    <t>7030228</t>
  </si>
  <si>
    <t>申论</t>
  </si>
  <si>
    <t>申论出版社编辑委员会</t>
  </si>
  <si>
    <t>7044030</t>
  </si>
  <si>
    <t>中华慈幼协会年报</t>
  </si>
  <si>
    <t>7036497</t>
  </si>
  <si>
    <t>小报</t>
  </si>
  <si>
    <t>美裕印务局</t>
  </si>
  <si>
    <t>7037523</t>
  </si>
  <si>
    <t>新战士</t>
  </si>
  <si>
    <t>新战士月刊社</t>
  </si>
  <si>
    <t>7030937</t>
  </si>
  <si>
    <t>时论月刊</t>
  </si>
  <si>
    <t>时论月刊社</t>
  </si>
  <si>
    <t>7026943</t>
  </si>
  <si>
    <t>平民世纪</t>
  </si>
  <si>
    <t>平民世纪出版社</t>
  </si>
  <si>
    <t>7009767</t>
  </si>
  <si>
    <t>地理教学</t>
  </si>
  <si>
    <t>上海教育出版社</t>
  </si>
  <si>
    <t>华东师大地理系</t>
  </si>
  <si>
    <t>7037893</t>
  </si>
  <si>
    <t>学澜</t>
  </si>
  <si>
    <t>7039928</t>
  </si>
  <si>
    <t>语言文学专刊</t>
  </si>
  <si>
    <t>中山大学文科研究所</t>
  </si>
  <si>
    <t>7037934</t>
  </si>
  <si>
    <t>学生之友</t>
  </si>
  <si>
    <t>学生之友社</t>
  </si>
  <si>
    <t>7044411</t>
  </si>
  <si>
    <t>中华英语半月刊  （初级）</t>
  </si>
  <si>
    <t>中华英语半月刊委员会</t>
  </si>
  <si>
    <t>7008291</t>
  </si>
  <si>
    <t>成师校刊</t>
  </si>
  <si>
    <t>北平成达师范学校成师校刊社</t>
  </si>
  <si>
    <t>7015365</t>
  </si>
  <si>
    <t>国民教育指导月刊  贵州</t>
  </si>
  <si>
    <t>贵州</t>
  </si>
  <si>
    <t>7021118</t>
  </si>
  <si>
    <t>教育短波</t>
  </si>
  <si>
    <t>7021138</t>
  </si>
  <si>
    <t>教育函授</t>
  </si>
  <si>
    <t>河南教育函授学院</t>
  </si>
  <si>
    <t>开封（河南）</t>
  </si>
  <si>
    <t>7030627</t>
  </si>
  <si>
    <t>诗林双月刊</t>
  </si>
  <si>
    <t>7037923</t>
  </si>
  <si>
    <t>学生通讯</t>
  </si>
  <si>
    <t>7007403</t>
  </si>
  <si>
    <t>北宁铁路运输公报</t>
  </si>
  <si>
    <t>该处</t>
  </si>
  <si>
    <t>7033495</t>
  </si>
  <si>
    <t>铁路月刊津浦线</t>
  </si>
  <si>
    <t>津浦铁路管理局总务处编查科</t>
  </si>
  <si>
    <t>7029726</t>
  </si>
  <si>
    <t>上海铁路管理局局报</t>
  </si>
  <si>
    <t>7033429</t>
  </si>
  <si>
    <t>铁道部铁道公报分类总目录  四</t>
  </si>
  <si>
    <t>7007611</t>
  </si>
  <si>
    <t>播音教育月刊</t>
  </si>
  <si>
    <t>教育部社会教育司</t>
  </si>
  <si>
    <t>7030046</t>
  </si>
  <si>
    <t>社会教育季刊</t>
  </si>
  <si>
    <t>獨立出版社</t>
  </si>
  <si>
    <t>7021270</t>
  </si>
  <si>
    <t>教育杂志索引</t>
  </si>
  <si>
    <t>编辑者教育杂志社</t>
  </si>
  <si>
    <t>7025447</t>
  </si>
  <si>
    <t>闽政月刊  教育辑</t>
  </si>
  <si>
    <t>福建省政府闽政月刊教育辑编辑委员会</t>
  </si>
  <si>
    <t>7019006</t>
  </si>
  <si>
    <t>回教大众</t>
  </si>
  <si>
    <t>回教大众出版社</t>
  </si>
  <si>
    <t>7038082</t>
  </si>
  <si>
    <t>学原</t>
  </si>
  <si>
    <t>学原编辑社</t>
  </si>
  <si>
    <t>7021808</t>
  </si>
  <si>
    <t>京师教育月刊</t>
  </si>
  <si>
    <t>京师学务局编辑处</t>
  </si>
  <si>
    <t>7036942</t>
  </si>
  <si>
    <t>新湖北教育</t>
  </si>
  <si>
    <t>湖北省政府教育厅</t>
  </si>
  <si>
    <t>7037116</t>
  </si>
  <si>
    <t>新教育旬刊</t>
  </si>
  <si>
    <t>四川省政府教育厅研究设计委员会</t>
  </si>
  <si>
    <t>7045814</t>
  </si>
  <si>
    <t>自学</t>
  </si>
  <si>
    <t>《自学》杂志</t>
  </si>
  <si>
    <t>7006320</t>
  </si>
  <si>
    <t>安徽教育周刊</t>
  </si>
  <si>
    <t>安徽省政府教育廳</t>
  </si>
  <si>
    <t>安慶 (安徽)</t>
  </si>
  <si>
    <t>7036008</t>
  </si>
  <si>
    <t>现代教学丛刊</t>
  </si>
  <si>
    <t>华华书店</t>
  </si>
  <si>
    <t>7025247</t>
  </si>
  <si>
    <t>民教指导</t>
  </si>
  <si>
    <t>福建省政府教育厅</t>
  </si>
  <si>
    <t>7038073</t>
  </si>
  <si>
    <t>学与生</t>
  </si>
  <si>
    <t>学与生月刊社</t>
  </si>
  <si>
    <t>7009087</t>
  </si>
  <si>
    <t>大中学生</t>
  </si>
  <si>
    <t>广州大中中学学生自治会</t>
  </si>
  <si>
    <t>7009011</t>
  </si>
  <si>
    <t>大夏半月刊</t>
  </si>
  <si>
    <t>上海大夏大学学生会</t>
  </si>
  <si>
    <t>7021093</t>
  </si>
  <si>
    <t>教育</t>
  </si>
  <si>
    <t>河南省立第一师范学校编辑委员会</t>
  </si>
  <si>
    <t>7015421</t>
  </si>
  <si>
    <t>国难教育</t>
  </si>
  <si>
    <t>《国难教育》社</t>
  </si>
  <si>
    <t>7021286</t>
  </si>
  <si>
    <t>教战</t>
  </si>
  <si>
    <t>吉长铁路管理局公报所</t>
  </si>
  <si>
    <t>7026176</t>
  </si>
  <si>
    <t>南浔铁路庆祝铁道部接管本路二周年纪念大会特刊</t>
  </si>
  <si>
    <t>7021802</t>
  </si>
  <si>
    <t>京沪沪杭甬铁路日刊</t>
  </si>
  <si>
    <t>京沪沪杭甬铁路管理局</t>
  </si>
  <si>
    <t>7033496</t>
  </si>
  <si>
    <t>铁路月刊广韶线</t>
  </si>
  <si>
    <t>粤汉铁路广韶段管理局编辑室</t>
  </si>
  <si>
    <t>7033481</t>
  </si>
  <si>
    <t>铁路公报  沪宁沪杭甬线</t>
  </si>
  <si>
    <t>7033497</t>
  </si>
  <si>
    <t>铁路月刊平汉线</t>
  </si>
  <si>
    <t>7033428</t>
  </si>
  <si>
    <t>铁道部铁道公报分类总目录  三</t>
  </si>
  <si>
    <t>7033435</t>
  </si>
  <si>
    <t>铁道公报</t>
  </si>
  <si>
    <t>7033486</t>
  </si>
  <si>
    <t>铁路公报  四洮线</t>
  </si>
  <si>
    <t>四洮铁路公报所</t>
  </si>
  <si>
    <t>奉天（辽宁）</t>
  </si>
  <si>
    <t>7033491</t>
  </si>
  <si>
    <t>铁路协会月刊</t>
  </si>
  <si>
    <t>铁路协会月刊编辑委员会</t>
  </si>
  <si>
    <t>7040629</t>
  </si>
  <si>
    <t>浙赣月刊</t>
  </si>
  <si>
    <t>浙赣铁路东段管理委员会秘书室</t>
  </si>
  <si>
    <t>玉山（江西）</t>
  </si>
  <si>
    <t>7033441</t>
  </si>
  <si>
    <t>铁道今报</t>
  </si>
  <si>
    <t>铁道部</t>
  </si>
  <si>
    <t>7036129</t>
  </si>
  <si>
    <t>现代铁路</t>
  </si>
  <si>
    <t>现代铁路杂志社</t>
  </si>
  <si>
    <t>7033484</t>
  </si>
  <si>
    <t>铁路公报  胶济线</t>
  </si>
  <si>
    <t>本局总务处编查课</t>
  </si>
  <si>
    <t>7033419</t>
  </si>
  <si>
    <t>铁道</t>
  </si>
  <si>
    <t>中国铁道运输学会</t>
  </si>
  <si>
    <t>7046735</t>
  </si>
  <si>
    <t>公路工程</t>
  </si>
  <si>
    <t>《公路工程》编辑部</t>
  </si>
  <si>
    <t>7035590</t>
  </si>
  <si>
    <t>西南公路</t>
  </si>
  <si>
    <t>交通部西南公路管理处</t>
  </si>
  <si>
    <t>7044201</t>
  </si>
  <si>
    <t>中华汽车杂志</t>
  </si>
  <si>
    <t>南宁市(广西)</t>
  </si>
  <si>
    <t>7020713</t>
  </si>
  <si>
    <t>江西公路</t>
  </si>
  <si>
    <t>江西公路处</t>
  </si>
  <si>
    <t>吉安市(江西)</t>
  </si>
  <si>
    <t>7011928</t>
  </si>
  <si>
    <t>福建公路</t>
  </si>
  <si>
    <t>福建省公路管理局</t>
  </si>
  <si>
    <t>7009637</t>
  </si>
  <si>
    <t>道路</t>
  </si>
  <si>
    <t>7036921</t>
  </si>
  <si>
    <t>新公路</t>
  </si>
  <si>
    <t>重庆大学公路研究实验室</t>
  </si>
  <si>
    <t>7014066</t>
  </si>
  <si>
    <t>广东公路</t>
  </si>
  <si>
    <t>广东省公路处</t>
  </si>
  <si>
    <t>7014786</t>
  </si>
  <si>
    <t>桂穗公路</t>
  </si>
  <si>
    <t>7040659</t>
  </si>
  <si>
    <t>浙江道路杂志</t>
  </si>
  <si>
    <t>7017814</t>
  </si>
  <si>
    <t>湖北公路</t>
  </si>
  <si>
    <t>湖北省公路管理局</t>
  </si>
  <si>
    <t>7008613</t>
  </si>
  <si>
    <t>川陕公路工务局周刊</t>
  </si>
  <si>
    <t>《国语周刊》编辑</t>
  </si>
  <si>
    <t>7040482</t>
  </si>
  <si>
    <t>战时教育</t>
  </si>
  <si>
    <t>7039472</t>
  </si>
  <si>
    <t>英语周刊</t>
  </si>
  <si>
    <t>上海商务印书馆</t>
  </si>
  <si>
    <t>7044113</t>
  </si>
  <si>
    <t>中华教育界</t>
  </si>
  <si>
    <t>7013220</t>
  </si>
  <si>
    <t>高中</t>
  </si>
  <si>
    <t>7029219</t>
  </si>
  <si>
    <t>陕西教育周刊</t>
  </si>
  <si>
    <t>陕西省教育厅教育周刊处</t>
  </si>
  <si>
    <t>陕西</t>
  </si>
  <si>
    <t>7020151</t>
  </si>
  <si>
    <t>建国与教育</t>
  </si>
  <si>
    <t>7021250</t>
  </si>
  <si>
    <t>教育与服务</t>
  </si>
  <si>
    <t>7021216</t>
  </si>
  <si>
    <t>教育心理研究</t>
  </si>
  <si>
    <t>教育科学出版社</t>
  </si>
  <si>
    <t>7011077</t>
  </si>
  <si>
    <t>锻练</t>
  </si>
  <si>
    <t>7021210</t>
  </si>
  <si>
    <t>教育通讯周刊</t>
  </si>
  <si>
    <t>教育通讯周刊社</t>
  </si>
  <si>
    <t>武汉（湖北）</t>
  </si>
  <si>
    <t>7025305</t>
  </si>
  <si>
    <t>民众教育通讯</t>
  </si>
  <si>
    <t>鎮江[江蘇]</t>
  </si>
  <si>
    <t>7045916</t>
  </si>
  <si>
    <t>尊师重道</t>
  </si>
  <si>
    <t>国立西康初级实用职业学校学生自治会</t>
  </si>
  <si>
    <t>西昌市(四川省)</t>
  </si>
  <si>
    <t>7040829</t>
  </si>
  <si>
    <t>浙江战时教育文化</t>
  </si>
  <si>
    <t>浙江省抗日自卫委员会||战时教育文化事业委员会</t>
  </si>
  <si>
    <t>浙江省</t>
  </si>
  <si>
    <t>7039841</t>
  </si>
  <si>
    <t>语文</t>
  </si>
  <si>
    <t>西南师范学院</t>
  </si>
  <si>
    <r>
      <t>申報</t>
    </r>
    <r>
      <rPr>
        <sz val="11"/>
        <rFont val="Arial"/>
        <family val="2"/>
      </rPr>
      <t xml:space="preserve">   1909,No.12920-13259</t>
    </r>
    <r>
      <rPr>
        <sz val="11"/>
        <rFont val="SimSun"/>
      </rPr>
      <t>）</t>
    </r>
    <r>
      <rPr>
        <sz val="11"/>
        <rFont val="Arial"/>
        <family val="2"/>
      </rPr>
      <t xml:space="preserve"> </t>
    </r>
  </si>
  <si>
    <r>
      <t>申報</t>
    </r>
    <r>
      <rPr>
        <sz val="11"/>
        <rFont val="Arial"/>
        <family val="2"/>
      </rPr>
      <t xml:space="preserve">   1910</t>
    </r>
    <r>
      <rPr>
        <sz val="11"/>
        <rFont val="SimSun"/>
      </rPr>
      <t>）</t>
    </r>
  </si>
  <si>
    <r>
      <t>申報</t>
    </r>
    <r>
      <rPr>
        <sz val="11"/>
        <rFont val="Arial"/>
        <family val="2"/>
      </rPr>
      <t xml:space="preserve">   1912,No.13966-14318</t>
    </r>
    <r>
      <rPr>
        <sz val="11"/>
        <rFont val="SimSun"/>
      </rPr>
      <t>）</t>
    </r>
    <r>
      <rPr>
        <sz val="11"/>
        <rFont val="Arial"/>
        <family val="2"/>
      </rPr>
      <t xml:space="preserve"> </t>
    </r>
  </si>
  <si>
    <r>
      <t>申報</t>
    </r>
    <r>
      <rPr>
        <sz val="11"/>
        <rFont val="Arial"/>
        <family val="2"/>
      </rPr>
      <t xml:space="preserve">   1913,No.14319-14693</t>
    </r>
    <r>
      <rPr>
        <sz val="11"/>
        <rFont val="SimSun"/>
      </rPr>
      <t>）</t>
    </r>
  </si>
  <si>
    <r>
      <t>申報</t>
    </r>
    <r>
      <rPr>
        <sz val="11"/>
        <rFont val="Arial"/>
        <family val="2"/>
      </rPr>
      <t xml:space="preserve">   1919,No.16481-16837</t>
    </r>
    <r>
      <rPr>
        <sz val="11"/>
        <rFont val="SimSun"/>
      </rPr>
      <t>）</t>
    </r>
    <r>
      <rPr>
        <sz val="11"/>
        <rFont val="Arial"/>
        <family val="2"/>
      </rPr>
      <t xml:space="preserve"> </t>
    </r>
  </si>
  <si>
    <r>
      <t>申報</t>
    </r>
    <r>
      <rPr>
        <sz val="11"/>
        <rFont val="Arial"/>
        <family val="2"/>
      </rPr>
      <t xml:space="preserve">   1920,No.16838-17195</t>
    </r>
    <r>
      <rPr>
        <sz val="11"/>
        <rFont val="SimSun"/>
      </rPr>
      <t>）</t>
    </r>
  </si>
  <si>
    <r>
      <t>申報</t>
    </r>
    <r>
      <rPr>
        <sz val="11"/>
        <rFont val="Arial"/>
        <family val="2"/>
      </rPr>
      <t xml:space="preserve">   1923.</t>
    </r>
    <r>
      <rPr>
        <sz val="11"/>
        <rFont val="SimSun"/>
      </rPr>
      <t>測試</t>
    </r>
    <r>
      <rPr>
        <sz val="11"/>
        <rFont val="Arial"/>
        <family val="2"/>
      </rPr>
      <t>,No.17880-18266</t>
    </r>
    <r>
      <rPr>
        <sz val="11"/>
        <rFont val="SimSun"/>
      </rPr>
      <t>）</t>
    </r>
    <r>
      <rPr>
        <sz val="11"/>
        <rFont val="Arial"/>
        <family val="2"/>
      </rPr>
      <t xml:space="preserve"> </t>
    </r>
  </si>
  <si>
    <r>
      <t>申報</t>
    </r>
    <r>
      <rPr>
        <sz val="11"/>
        <rFont val="Arial"/>
        <family val="2"/>
      </rPr>
      <t xml:space="preserve">   1936.</t>
    </r>
    <r>
      <rPr>
        <sz val="11"/>
        <rFont val="SimSun"/>
      </rPr>
      <t>測試</t>
    </r>
    <r>
      <rPr>
        <sz val="11"/>
        <rFont val="Arial"/>
        <family val="2"/>
      </rPr>
      <t>,No.22540-22568</t>
    </r>
    <r>
      <rPr>
        <sz val="11"/>
        <rFont val="SimSun"/>
      </rPr>
      <t>）</t>
    </r>
  </si>
  <si>
    <r>
      <t>申報</t>
    </r>
    <r>
      <rPr>
        <sz val="11"/>
        <rFont val="Arial"/>
        <family val="2"/>
      </rPr>
      <t xml:space="preserve">   1949,No.25460-25600</t>
    </r>
    <r>
      <rPr>
        <sz val="11"/>
        <rFont val="SimSun"/>
      </rPr>
      <t>）</t>
    </r>
    <r>
      <rPr>
        <sz val="11"/>
        <rFont val="Arial"/>
        <family val="2"/>
      </rPr>
      <t xml:space="preserve"> </t>
    </r>
  </si>
  <si>
    <r>
      <t>申報上海復刊版</t>
    </r>
    <r>
      <rPr>
        <sz val="11"/>
        <rFont val="Arial"/>
        <family val="2"/>
      </rPr>
      <t xml:space="preserve">   1938,No.23209-23290</t>
    </r>
    <r>
      <rPr>
        <sz val="11"/>
        <rFont val="SimSun"/>
      </rPr>
      <t>）</t>
    </r>
  </si>
  <si>
    <r>
      <t>申報漢口版</t>
    </r>
    <r>
      <rPr>
        <sz val="11"/>
        <rFont val="Arial"/>
        <family val="2"/>
      </rPr>
      <t xml:space="preserve">   1938,No.23209-23406</t>
    </r>
    <r>
      <rPr>
        <sz val="11"/>
        <rFont val="SimSun"/>
      </rPr>
      <t>）</t>
    </r>
    <r>
      <rPr>
        <sz val="11"/>
        <rFont val="Arial"/>
        <family val="2"/>
      </rPr>
      <t xml:space="preserve"> </t>
    </r>
  </si>
  <si>
    <r>
      <t>申報香港版</t>
    </r>
    <r>
      <rPr>
        <sz val="11"/>
        <rFont val="Arial"/>
        <family val="2"/>
      </rPr>
      <t xml:space="preserve">   1938</t>
    </r>
    <r>
      <rPr>
        <sz val="11"/>
        <rFont val="SimSun"/>
      </rPr>
      <t>）</t>
    </r>
  </si>
  <si>
    <r>
      <t>申報香港版</t>
    </r>
    <r>
      <rPr>
        <sz val="11"/>
        <rFont val="Arial"/>
        <family val="2"/>
      </rPr>
      <t xml:space="preserve">   1939</t>
    </r>
    <r>
      <rPr>
        <sz val="11"/>
        <rFont val="SimSun"/>
      </rPr>
      <t>）</t>
    </r>
    <r>
      <rPr>
        <sz val="11"/>
        <rFont val="Arial"/>
        <family val="2"/>
      </rPr>
      <t xml:space="preserve"> </t>
    </r>
  </si>
  <si>
    <r>
      <t>留東學報</t>
    </r>
    <r>
      <rPr>
        <sz val="11"/>
        <rFont val="Arial"/>
        <family val="2"/>
      </rPr>
      <t xml:space="preserve">   1936-1937</t>
    </r>
    <r>
      <rPr>
        <sz val="11"/>
        <rFont val="SimSun"/>
      </rPr>
      <t>）</t>
    </r>
  </si>
  <si>
    <r>
      <t>省憲週報</t>
    </r>
    <r>
      <rPr>
        <sz val="11"/>
        <rFont val="Arial"/>
        <family val="2"/>
      </rPr>
      <t xml:space="preserve">   1921</t>
    </r>
    <r>
      <rPr>
        <sz val="11"/>
        <rFont val="SimSun"/>
      </rPr>
      <t>）</t>
    </r>
    <r>
      <rPr>
        <sz val="11"/>
        <rFont val="Arial"/>
        <family val="2"/>
      </rPr>
      <t xml:space="preserve"> </t>
    </r>
  </si>
  <si>
    <r>
      <t>社會服務周報</t>
    </r>
    <r>
      <rPr>
        <sz val="11"/>
        <rFont val="Arial"/>
        <family val="2"/>
      </rPr>
      <t xml:space="preserve">   1943</t>
    </r>
    <r>
      <rPr>
        <sz val="11"/>
        <rFont val="SimSun"/>
      </rPr>
      <t>）</t>
    </r>
  </si>
  <si>
    <r>
      <t>社會科學學報</t>
    </r>
    <r>
      <rPr>
        <sz val="11"/>
        <rFont val="Arial"/>
        <family val="2"/>
      </rPr>
      <t xml:space="preserve">   1941</t>
    </r>
    <r>
      <rPr>
        <sz val="11"/>
        <rFont val="SimSun"/>
      </rPr>
      <t>）</t>
    </r>
    <r>
      <rPr>
        <sz val="11"/>
        <rFont val="Arial"/>
        <family val="2"/>
      </rPr>
      <t xml:space="preserve"> </t>
    </r>
  </si>
  <si>
    <r>
      <t>福建善救月刊</t>
    </r>
    <r>
      <rPr>
        <sz val="11"/>
        <rFont val="Arial"/>
        <family val="2"/>
      </rPr>
      <t xml:space="preserve">   1947</t>
    </r>
    <r>
      <rPr>
        <sz val="11"/>
        <rFont val="SimSun"/>
      </rPr>
      <t>）</t>
    </r>
  </si>
  <si>
    <r>
      <t>福建學院月刊</t>
    </r>
    <r>
      <rPr>
        <sz val="11"/>
        <rFont val="Arial"/>
        <family val="2"/>
      </rPr>
      <t xml:space="preserve">   1934-1937</t>
    </r>
    <r>
      <rPr>
        <sz val="11"/>
        <rFont val="SimSun"/>
      </rPr>
      <t>）</t>
    </r>
    <r>
      <rPr>
        <sz val="11"/>
        <rFont val="Arial"/>
        <family val="2"/>
      </rPr>
      <t xml:space="preserve"> </t>
    </r>
  </si>
  <si>
    <r>
      <t>福建義教</t>
    </r>
    <r>
      <rPr>
        <sz val="11"/>
        <rFont val="Arial"/>
        <family val="2"/>
      </rPr>
      <t xml:space="preserve">   1935-1936</t>
    </r>
    <r>
      <rPr>
        <sz val="11"/>
        <rFont val="SimSun"/>
      </rPr>
      <t>）</t>
    </r>
  </si>
  <si>
    <r>
      <t>福農月刊</t>
    </r>
    <r>
      <rPr>
        <sz val="11"/>
        <rFont val="Arial"/>
        <family val="2"/>
      </rPr>
      <t xml:space="preserve">   1931-1933</t>
    </r>
    <r>
      <rPr>
        <sz val="11"/>
        <rFont val="SimSun"/>
      </rPr>
      <t>）</t>
    </r>
    <r>
      <rPr>
        <sz val="11"/>
        <rFont val="Arial"/>
        <family val="2"/>
      </rPr>
      <t xml:space="preserve"> </t>
    </r>
  </si>
  <si>
    <t>四川省</t>
  </si>
  <si>
    <t>7039406</t>
  </si>
  <si>
    <t>7013649</t>
  </si>
  <si>
    <t>公教进行旬刊</t>
  </si>
  <si>
    <t>中华公教进行会总监督处</t>
  </si>
  <si>
    <t>7021269</t>
  </si>
  <si>
    <t>教育杂志</t>
  </si>
  <si>
    <t>《教育杂志》社</t>
  </si>
  <si>
    <t>7021111</t>
  </si>
  <si>
    <t>教育导报</t>
  </si>
  <si>
    <t>该刊编委会</t>
  </si>
  <si>
    <t>7018028</t>
  </si>
  <si>
    <t>湖南民教</t>
  </si>
  <si>
    <t>7045815</t>
  </si>
  <si>
    <t>自学旬刊</t>
  </si>
  <si>
    <t>《自学旬刊》社</t>
  </si>
  <si>
    <t>7015361</t>
  </si>
  <si>
    <t>国民教育指导月刊</t>
  </si>
  <si>
    <t>永安（福建）</t>
  </si>
  <si>
    <t>7040704</t>
  </si>
  <si>
    <t>浙江教育行政周刊</t>
  </si>
  <si>
    <t>浙江省教育厅第四科教育行政周刊编辑室</t>
  </si>
  <si>
    <t>7029218</t>
  </si>
  <si>
    <t>陕西教育月刊</t>
  </si>
  <si>
    <t>陕西省教育厅</t>
  </si>
  <si>
    <t>7025244</t>
  </si>
  <si>
    <t>民教导报</t>
  </si>
  <si>
    <t>7033660</t>
  </si>
  <si>
    <t>童子军教学做</t>
  </si>
  <si>
    <t>中国童子军总会</t>
  </si>
  <si>
    <t>7021267</t>
  </si>
  <si>
    <t>教育月刊</t>
  </si>
  <si>
    <t>教育月刊编辑部</t>
  </si>
  <si>
    <t>7037267</t>
  </si>
  <si>
    <t>新时代月刊</t>
  </si>
  <si>
    <t>新时代书局</t>
  </si>
  <si>
    <t>7015294</t>
  </si>
  <si>
    <t>国立中央大学教育丛刊</t>
  </si>
  <si>
    <t>國立中央大學出版組</t>
  </si>
  <si>
    <t>7021192</t>
  </si>
  <si>
    <t>教育通讯</t>
  </si>
  <si>
    <t>汉口（湖北）</t>
  </si>
  <si>
    <t>7021232</t>
  </si>
  <si>
    <t>教育旬刊</t>
  </si>
  <si>
    <t>广西省政府教育厅编审室</t>
  </si>
  <si>
    <t>7036186</t>
  </si>
  <si>
    <t>现代学校生活</t>
  </si>
  <si>
    <t>现代学校生活社</t>
  </si>
  <si>
    <t>7036210</t>
  </si>
  <si>
    <t>现代英语杂志</t>
  </si>
  <si>
    <t>7037911</t>
  </si>
  <si>
    <t>学生报道</t>
  </si>
  <si>
    <t>7011076</t>
  </si>
  <si>
    <t>煅炼半月刊</t>
  </si>
  <si>
    <t>锻炼出版社</t>
  </si>
  <si>
    <t>7014854</t>
  </si>
  <si>
    <t>国光英语</t>
  </si>
  <si>
    <t>7041087</t>
  </si>
  <si>
    <t>政教旬刊</t>
  </si>
  <si>
    <t>四川省政府民政厅</t>
  </si>
  <si>
    <t>7021287</t>
  </si>
  <si>
    <t>教战导报</t>
  </si>
  <si>
    <t>福建省立师范学校教战导报社</t>
  </si>
  <si>
    <t>7023034</t>
  </si>
  <si>
    <t>科学教学季刊</t>
  </si>
  <si>
    <t>四川省政府教育厅</t>
  </si>
  <si>
    <t>7015359</t>
  </si>
  <si>
    <t>国民教育</t>
  </si>
  <si>
    <t>四川</t>
  </si>
  <si>
    <t>7021167</t>
  </si>
  <si>
    <t>教育论文提要索引</t>
  </si>
  <si>
    <t>7025245</t>
  </si>
  <si>
    <t>民教通讯</t>
  </si>
  <si>
    <t>江蘇省立南通民衆教育館</t>
  </si>
  <si>
    <t>南通[江蘇]</t>
  </si>
  <si>
    <t>7021166</t>
  </si>
  <si>
    <t>教育论坛</t>
  </si>
  <si>
    <t>《教育论坛》编辑部</t>
  </si>
  <si>
    <t>B</t>
  </si>
  <si>
    <t>东北局宣办公室编</t>
  </si>
  <si>
    <t>7030162</t>
  </si>
  <si>
    <t>社教通讯</t>
  </si>
  <si>
    <t>教育部第一社会教育工作团</t>
  </si>
  <si>
    <t>7021129</t>
  </si>
  <si>
    <t>教育公报</t>
  </si>
  <si>
    <t>7034494</t>
  </si>
  <si>
    <t>文化与教育</t>
  </si>
  <si>
    <t>文化与教育旬刊社</t>
  </si>
  <si>
    <t>7040194</t>
  </si>
  <si>
    <t>云南教育公报</t>
  </si>
  <si>
    <t>云南教育公报编辑委员会</t>
  </si>
  <si>
    <t>云南省</t>
  </si>
  <si>
    <t>7037115</t>
  </si>
  <si>
    <t>新教育评论</t>
  </si>
  <si>
    <t>《新教育评论》社</t>
  </si>
  <si>
    <t>7029215</t>
  </si>
  <si>
    <t>陕西教育</t>
  </si>
  <si>
    <t>陕西教育报刊社</t>
  </si>
  <si>
    <t>7038160</t>
  </si>
  <si>
    <t>亚洲学生报</t>
  </si>
  <si>
    <t>亚洲学生报社</t>
  </si>
  <si>
    <t>7029915</t>
  </si>
  <si>
    <t>少年世界</t>
  </si>
  <si>
    <t>少年中国学会</t>
  </si>
  <si>
    <t>7026226</t>
  </si>
  <si>
    <t>南中学生</t>
  </si>
  <si>
    <t>南洋中学生自治会</t>
  </si>
  <si>
    <t>曼谷(泰国)</t>
  </si>
  <si>
    <t>7038020</t>
  </si>
  <si>
    <t>学习生活</t>
  </si>
  <si>
    <t>读书生活出版社</t>
  </si>
  <si>
    <t>大连(辽宁)</t>
  </si>
  <si>
    <t>7021140</t>
  </si>
  <si>
    <t>教育季刊</t>
  </si>
  <si>
    <t>燕大教育学会出版部</t>
  </si>
  <si>
    <t>7019900</t>
  </si>
  <si>
    <t>冀南教育</t>
  </si>
  <si>
    <t>冀南教育社</t>
  </si>
  <si>
    <t>7045810</t>
  </si>
  <si>
    <t>自修</t>
  </si>
  <si>
    <t>五洲书报社</t>
  </si>
  <si>
    <r>
      <t>朝花旬刊</t>
    </r>
    <r>
      <rPr>
        <sz val="11"/>
        <rFont val="Arial"/>
        <family val="2"/>
      </rPr>
      <t xml:space="preserve">   1929</t>
    </r>
    <r>
      <rPr>
        <sz val="11"/>
        <rFont val="SimSun"/>
      </rPr>
      <t>）</t>
    </r>
  </si>
  <si>
    <r>
      <t>未央詩刊</t>
    </r>
    <r>
      <rPr>
        <sz val="11"/>
        <rFont val="Arial"/>
        <family val="2"/>
      </rPr>
      <t xml:space="preserve">   1940</t>
    </r>
    <r>
      <rPr>
        <sz val="11"/>
        <rFont val="SimSun"/>
      </rPr>
      <t>）</t>
    </r>
    <r>
      <rPr>
        <sz val="11"/>
        <rFont val="Arial"/>
        <family val="2"/>
      </rPr>
      <t xml:space="preserve"> </t>
    </r>
  </si>
  <si>
    <r>
      <t>東方</t>
    </r>
    <r>
      <rPr>
        <sz val="11"/>
        <rFont val="Arial"/>
        <family val="2"/>
      </rPr>
      <t xml:space="preserve">   1912</t>
    </r>
    <r>
      <rPr>
        <sz val="11"/>
        <rFont val="SimSun"/>
      </rPr>
      <t>）</t>
    </r>
  </si>
  <si>
    <r>
      <t>檢驗年刊</t>
    </r>
    <r>
      <rPr>
        <sz val="11"/>
        <rFont val="Arial"/>
        <family val="2"/>
      </rPr>
      <t xml:space="preserve">   1932-1948</t>
    </r>
    <r>
      <rPr>
        <sz val="11"/>
        <rFont val="SimSun"/>
      </rPr>
      <t>）</t>
    </r>
    <r>
      <rPr>
        <sz val="11"/>
        <rFont val="Arial"/>
        <family val="2"/>
      </rPr>
      <t xml:space="preserve"> </t>
    </r>
  </si>
  <si>
    <r>
      <t>每月畫報</t>
    </r>
    <r>
      <rPr>
        <sz val="11"/>
        <rFont val="Arial"/>
        <family val="2"/>
      </rPr>
      <t xml:space="preserve">   1937</t>
    </r>
    <r>
      <rPr>
        <sz val="11"/>
        <rFont val="SimSun"/>
      </rPr>
      <t>）</t>
    </r>
  </si>
  <si>
    <r>
      <t>民呼畫報</t>
    </r>
    <r>
      <rPr>
        <sz val="11"/>
        <rFont val="Arial"/>
        <family val="2"/>
      </rPr>
      <t xml:space="preserve">   1909</t>
    </r>
    <r>
      <rPr>
        <sz val="11"/>
        <rFont val="SimSun"/>
      </rPr>
      <t>）</t>
    </r>
    <r>
      <rPr>
        <sz val="11"/>
        <rFont val="Arial"/>
        <family val="2"/>
      </rPr>
      <t xml:space="preserve"> </t>
    </r>
  </si>
  <si>
    <r>
      <t>民潮</t>
    </r>
    <r>
      <rPr>
        <sz val="11"/>
        <rFont val="Arial"/>
        <family val="2"/>
      </rPr>
      <t xml:space="preserve">   1946-1947</t>
    </r>
    <r>
      <rPr>
        <sz val="11"/>
        <rFont val="SimSun"/>
      </rPr>
      <t>）</t>
    </r>
  </si>
  <si>
    <r>
      <t>求是</t>
    </r>
    <r>
      <rPr>
        <sz val="11"/>
        <rFont val="Arial"/>
        <family val="2"/>
      </rPr>
      <t xml:space="preserve">   1944-1948</t>
    </r>
    <r>
      <rPr>
        <sz val="11"/>
        <rFont val="SimSun"/>
      </rPr>
      <t>）</t>
    </r>
    <r>
      <rPr>
        <sz val="11"/>
        <rFont val="Arial"/>
        <family val="2"/>
      </rPr>
      <t xml:space="preserve"> </t>
    </r>
  </si>
  <si>
    <r>
      <t>求真雜誌</t>
    </r>
    <r>
      <rPr>
        <sz val="11"/>
        <rFont val="Arial"/>
        <family val="2"/>
      </rPr>
      <t xml:space="preserve">   1946-1947 </t>
    </r>
    <r>
      <rPr>
        <sz val="11"/>
        <rFont val="SimSun"/>
      </rPr>
      <t>）</t>
    </r>
  </si>
  <si>
    <r>
      <t>江蘇</t>
    </r>
    <r>
      <rPr>
        <sz val="11"/>
        <rFont val="Arial"/>
        <family val="2"/>
      </rPr>
      <t xml:space="preserve">   1903-1932</t>
    </r>
    <r>
      <rPr>
        <sz val="11"/>
        <rFont val="SimSun"/>
      </rPr>
      <t>）</t>
    </r>
    <r>
      <rPr>
        <sz val="11"/>
        <rFont val="Arial"/>
        <family val="2"/>
      </rPr>
      <t xml:space="preserve"> </t>
    </r>
  </si>
  <si>
    <r>
      <t>沈鐘</t>
    </r>
    <r>
      <rPr>
        <sz val="11"/>
        <rFont val="Arial"/>
        <family val="2"/>
      </rPr>
      <t xml:space="preserve">   1926-1934</t>
    </r>
    <r>
      <rPr>
        <sz val="11"/>
        <rFont val="SimSun"/>
      </rPr>
      <t>）</t>
    </r>
  </si>
  <si>
    <r>
      <t>沙侖月刊</t>
    </r>
    <r>
      <rPr>
        <sz val="11"/>
        <rFont val="Arial"/>
        <family val="2"/>
      </rPr>
      <t xml:space="preserve">   1930</t>
    </r>
    <r>
      <rPr>
        <sz val="11"/>
        <rFont val="SimSun"/>
      </rPr>
      <t>）</t>
    </r>
    <r>
      <rPr>
        <sz val="11"/>
        <rFont val="Arial"/>
        <family val="2"/>
      </rPr>
      <t xml:space="preserve"> </t>
    </r>
  </si>
  <si>
    <r>
      <t>法商學報</t>
    </r>
    <r>
      <rPr>
        <sz val="11"/>
        <rFont val="Arial"/>
        <family val="2"/>
      </rPr>
      <t xml:space="preserve">   1947</t>
    </r>
    <r>
      <rPr>
        <sz val="11"/>
        <rFont val="SimSun"/>
      </rPr>
      <t>）</t>
    </r>
  </si>
  <si>
    <r>
      <t>海事雜誌</t>
    </r>
    <r>
      <rPr>
        <sz val="11"/>
        <rFont val="Arial"/>
        <family val="2"/>
      </rPr>
      <t xml:space="preserve">   1947-1948</t>
    </r>
    <r>
      <rPr>
        <sz val="11"/>
        <rFont val="SimSun"/>
      </rPr>
      <t>）</t>
    </r>
    <r>
      <rPr>
        <sz val="11"/>
        <rFont val="Arial"/>
        <family val="2"/>
      </rPr>
      <t xml:space="preserve"> </t>
    </r>
  </si>
  <si>
    <r>
      <t>消閒鐘</t>
    </r>
    <r>
      <rPr>
        <sz val="11"/>
        <rFont val="Arial"/>
        <family val="2"/>
      </rPr>
      <t xml:space="preserve">   1914-1915</t>
    </r>
    <r>
      <rPr>
        <sz val="11"/>
        <rFont val="SimSun"/>
      </rPr>
      <t>）</t>
    </r>
  </si>
  <si>
    <r>
      <t>湖南大學季刊</t>
    </r>
    <r>
      <rPr>
        <sz val="11"/>
        <rFont val="Arial"/>
        <family val="2"/>
      </rPr>
      <t xml:space="preserve">   1935-1937</t>
    </r>
    <r>
      <rPr>
        <sz val="11"/>
        <rFont val="SimSun"/>
      </rPr>
      <t>）</t>
    </r>
    <r>
      <rPr>
        <sz val="11"/>
        <rFont val="Arial"/>
        <family val="2"/>
      </rPr>
      <t xml:space="preserve"> </t>
    </r>
  </si>
  <si>
    <r>
      <t>滬潮</t>
    </r>
    <r>
      <rPr>
        <sz val="11"/>
        <rFont val="Arial"/>
        <family val="2"/>
      </rPr>
      <t xml:space="preserve">   1929</t>
    </r>
    <r>
      <rPr>
        <sz val="11"/>
        <rFont val="SimSun"/>
      </rPr>
      <t>）</t>
    </r>
  </si>
  <si>
    <r>
      <t>漫畫漫話</t>
    </r>
    <r>
      <rPr>
        <sz val="11"/>
        <rFont val="Arial"/>
        <family val="2"/>
      </rPr>
      <t xml:space="preserve">   1935</t>
    </r>
    <r>
      <rPr>
        <sz val="11"/>
        <rFont val="SimSun"/>
      </rPr>
      <t>）</t>
    </r>
    <r>
      <rPr>
        <sz val="11"/>
        <rFont val="Arial"/>
        <family val="2"/>
      </rPr>
      <t xml:space="preserve"> </t>
    </r>
  </si>
  <si>
    <r>
      <t>瀚海潮</t>
    </r>
    <r>
      <rPr>
        <sz val="11"/>
        <rFont val="Arial"/>
        <family val="2"/>
      </rPr>
      <t xml:space="preserve">   1947-1948</t>
    </r>
    <r>
      <rPr>
        <sz val="11"/>
        <rFont val="SimSun"/>
      </rPr>
      <t>）</t>
    </r>
  </si>
  <si>
    <r>
      <t>無軌列車</t>
    </r>
    <r>
      <rPr>
        <sz val="11"/>
        <rFont val="Arial"/>
        <family val="2"/>
      </rPr>
      <t xml:space="preserve">   1928</t>
    </r>
    <r>
      <rPr>
        <sz val="11"/>
        <rFont val="SimSun"/>
      </rPr>
      <t>）</t>
    </r>
    <r>
      <rPr>
        <sz val="11"/>
        <rFont val="Arial"/>
        <family val="2"/>
      </rPr>
      <t xml:space="preserve"> </t>
    </r>
  </si>
  <si>
    <r>
      <t>燕京學報</t>
    </r>
    <r>
      <rPr>
        <sz val="11"/>
        <rFont val="Arial"/>
        <family val="2"/>
      </rPr>
      <t xml:space="preserve">   No.1-40</t>
    </r>
    <r>
      <rPr>
        <sz val="11"/>
        <rFont val="SimSun"/>
      </rPr>
      <t>）</t>
    </r>
  </si>
  <si>
    <r>
      <t>獅子吼月刊</t>
    </r>
    <r>
      <rPr>
        <sz val="11"/>
        <rFont val="Arial"/>
        <family val="2"/>
      </rPr>
      <t xml:space="preserve">   1940-1941</t>
    </r>
    <r>
      <rPr>
        <sz val="11"/>
        <rFont val="SimSun"/>
      </rPr>
      <t>）</t>
    </r>
    <r>
      <rPr>
        <sz val="11"/>
        <rFont val="Arial"/>
        <family val="2"/>
      </rPr>
      <t xml:space="preserve"> </t>
    </r>
  </si>
  <si>
    <r>
      <t>現代小說</t>
    </r>
    <r>
      <rPr>
        <sz val="11"/>
        <rFont val="Arial"/>
        <family val="2"/>
      </rPr>
      <t xml:space="preserve">   1928-1940</t>
    </r>
    <r>
      <rPr>
        <sz val="11"/>
        <rFont val="SimSun"/>
      </rPr>
      <t>）</t>
    </r>
  </si>
  <si>
    <r>
      <t>現代戲劇</t>
    </r>
    <r>
      <rPr>
        <sz val="11"/>
        <rFont val="Arial"/>
        <family val="2"/>
      </rPr>
      <t xml:space="preserve">   1929</t>
    </r>
    <r>
      <rPr>
        <sz val="11"/>
        <rFont val="SimSun"/>
      </rPr>
      <t>）</t>
    </r>
    <r>
      <rPr>
        <sz val="11"/>
        <rFont val="Arial"/>
        <family val="2"/>
      </rPr>
      <t xml:space="preserve"> </t>
    </r>
  </si>
  <si>
    <r>
      <t>理想與文化</t>
    </r>
    <r>
      <rPr>
        <sz val="11"/>
        <rFont val="Arial"/>
        <family val="2"/>
      </rPr>
      <t xml:space="preserve">   1942-1944</t>
    </r>
    <r>
      <rPr>
        <sz val="11"/>
        <rFont val="SimSun"/>
      </rPr>
      <t>）</t>
    </r>
  </si>
  <si>
    <r>
      <t>理論與現實</t>
    </r>
    <r>
      <rPr>
        <sz val="11"/>
        <rFont val="Arial"/>
        <family val="2"/>
      </rPr>
      <t xml:space="preserve">   1939-1948</t>
    </r>
    <r>
      <rPr>
        <sz val="11"/>
        <rFont val="SimSun"/>
      </rPr>
      <t>）</t>
    </r>
    <r>
      <rPr>
        <sz val="11"/>
        <rFont val="Arial"/>
        <family val="2"/>
      </rPr>
      <t xml:space="preserve"> </t>
    </r>
  </si>
  <si>
    <r>
      <t>生力半月刊</t>
    </r>
    <r>
      <rPr>
        <sz val="11"/>
        <rFont val="Arial"/>
        <family val="2"/>
      </rPr>
      <t xml:space="preserve">   1933</t>
    </r>
    <r>
      <rPr>
        <sz val="11"/>
        <rFont val="SimSun"/>
      </rPr>
      <t>）</t>
    </r>
  </si>
  <si>
    <t>教育部战区中小学教师第二服务团</t>
  </si>
  <si>
    <t>褒城(陕西</t>
  </si>
  <si>
    <t>7024478</t>
  </si>
  <si>
    <t>岭南学生界</t>
  </si>
  <si>
    <t>岭南学堂</t>
  </si>
  <si>
    <t>7017832</t>
  </si>
  <si>
    <t>湖北教育厅公报</t>
  </si>
  <si>
    <t>湖北教育厅公报事务股</t>
  </si>
  <si>
    <t>湖北省政府教育厅编审股</t>
  </si>
  <si>
    <t>汉口(湖北)</t>
  </si>
  <si>
    <t>7025262</t>
  </si>
  <si>
    <t>民生教育</t>
  </si>
  <si>
    <t>中国民生教育学会</t>
  </si>
  <si>
    <t>7020649</t>
  </si>
  <si>
    <t>江苏学生</t>
  </si>
  <si>
    <t>江蘇省教育廳第五科</t>
  </si>
  <si>
    <t>7015215</t>
  </si>
  <si>
    <t>国立九中校刊</t>
  </si>
  <si>
    <t>国立第九中学</t>
  </si>
  <si>
    <t>国立九中校刊编辑委员会</t>
  </si>
  <si>
    <t>江津(重庆)</t>
  </si>
  <si>
    <t>7038000</t>
  </si>
  <si>
    <t>学文</t>
  </si>
  <si>
    <t>7021141</t>
  </si>
  <si>
    <t>教育建设</t>
  </si>
  <si>
    <t>中国教育建设协会</t>
  </si>
  <si>
    <t>7014104</t>
  </si>
  <si>
    <t>广东教育厅旬报</t>
  </si>
  <si>
    <t>广东省教育厅编辑股</t>
  </si>
  <si>
    <t>广东</t>
  </si>
  <si>
    <t>7015366</t>
  </si>
  <si>
    <t>国民教育指导月刊  湖北</t>
  </si>
  <si>
    <t>7014346</t>
  </si>
  <si>
    <t>广西教育公报</t>
  </si>
  <si>
    <t>广西教育厅编译处</t>
  </si>
  <si>
    <t>南甯</t>
  </si>
  <si>
    <t>7038060</t>
  </si>
  <si>
    <t>学校生活</t>
  </si>
  <si>
    <t>学校生活周刊社</t>
  </si>
  <si>
    <t>7023033</t>
  </si>
  <si>
    <t>科学教学</t>
  </si>
  <si>
    <t>四川省政府教育厅发行</t>
  </si>
  <si>
    <t>四川省立教育科学馆</t>
  </si>
  <si>
    <t>7021110</t>
  </si>
  <si>
    <t>教育丛刊</t>
  </si>
  <si>
    <t>沈阳师范学院教育科学研究所</t>
  </si>
  <si>
    <t>7020726</t>
  </si>
  <si>
    <t>江西教育</t>
  </si>
  <si>
    <t>《江西教育》编辑部</t>
  </si>
  <si>
    <t>7014113</t>
  </si>
  <si>
    <t>广东教育战时通讯</t>
  </si>
  <si>
    <t>广东教育厅</t>
  </si>
  <si>
    <t>7020996</t>
  </si>
  <si>
    <t>教学生活</t>
  </si>
  <si>
    <t>7030878</t>
  </si>
  <si>
    <t>时代教育</t>
  </si>
  <si>
    <t>北平市社会局教育科</t>
  </si>
  <si>
    <t>7021187</t>
  </si>
  <si>
    <t>教育世界</t>
  </si>
  <si>
    <t>7036211</t>
  </si>
  <si>
    <t>现代英语周刊</t>
  </si>
  <si>
    <t>7035472</t>
  </si>
  <si>
    <t>西北周刊</t>
  </si>
  <si>
    <t>7021277</t>
  </si>
  <si>
    <t>教育周刊</t>
  </si>
  <si>
    <t>福建教育厅</t>
  </si>
  <si>
    <t>7034696</t>
  </si>
  <si>
    <t>文学院季刊</t>
  </si>
  <si>
    <t>7043562</t>
  </si>
  <si>
    <t>中国学生</t>
  </si>
  <si>
    <t>《中国学生》周刊出版社</t>
  </si>
  <si>
    <t>中国学生编辑</t>
  </si>
  <si>
    <t>7016276</t>
  </si>
  <si>
    <t>国语周刊</t>
  </si>
  <si>
    <r>
      <t>申報</t>
    </r>
    <r>
      <rPr>
        <sz val="11"/>
        <rFont val="Arial"/>
        <family val="2"/>
      </rPr>
      <t xml:space="preserve">   1895,No.7796-8155.1984</t>
    </r>
    <r>
      <rPr>
        <sz val="11"/>
        <rFont val="SimSun"/>
      </rPr>
      <t>年影本）</t>
    </r>
    <r>
      <rPr>
        <sz val="11"/>
        <rFont val="Arial"/>
        <family val="2"/>
      </rPr>
      <t xml:space="preserve"> </t>
    </r>
  </si>
  <si>
    <r>
      <t>申報</t>
    </r>
    <r>
      <rPr>
        <sz val="11"/>
        <rFont val="Arial"/>
        <family val="2"/>
      </rPr>
      <t xml:space="preserve">   1896,No.8156-8517</t>
    </r>
    <r>
      <rPr>
        <sz val="11"/>
        <rFont val="SimSun"/>
      </rPr>
      <t>）</t>
    </r>
  </si>
  <si>
    <r>
      <t>申報</t>
    </r>
    <r>
      <rPr>
        <sz val="11"/>
        <rFont val="Arial"/>
        <family val="2"/>
      </rPr>
      <t xml:space="preserve">   1897,No.8518-8877</t>
    </r>
    <r>
      <rPr>
        <sz val="11"/>
        <rFont val="SimSun"/>
      </rPr>
      <t>）</t>
    </r>
    <r>
      <rPr>
        <sz val="11"/>
        <rFont val="Arial"/>
        <family val="2"/>
      </rPr>
      <t xml:space="preserve"> </t>
    </r>
  </si>
  <si>
    <r>
      <t>申報</t>
    </r>
    <r>
      <rPr>
        <sz val="11"/>
        <rFont val="Arial"/>
        <family val="2"/>
      </rPr>
      <t xml:space="preserve">   1898,No.8878-9238</t>
    </r>
    <r>
      <rPr>
        <sz val="11"/>
        <rFont val="SimSun"/>
      </rPr>
      <t>）</t>
    </r>
  </si>
  <si>
    <r>
      <t>申報</t>
    </r>
    <r>
      <rPr>
        <sz val="11"/>
        <rFont val="Arial"/>
        <family val="2"/>
      </rPr>
      <t xml:space="preserve">   1899,No.9239-9597</t>
    </r>
    <r>
      <rPr>
        <sz val="11"/>
        <rFont val="SimSun"/>
      </rPr>
      <t>）</t>
    </r>
    <r>
      <rPr>
        <sz val="11"/>
        <rFont val="Arial"/>
        <family val="2"/>
      </rPr>
      <t xml:space="preserve"> </t>
    </r>
  </si>
  <si>
    <r>
      <t>申報</t>
    </r>
    <r>
      <rPr>
        <sz val="11"/>
        <rFont val="Arial"/>
        <family val="2"/>
      </rPr>
      <t xml:space="preserve">   1900,No.9598-9955</t>
    </r>
    <r>
      <rPr>
        <sz val="11"/>
        <rFont val="SimSun"/>
      </rPr>
      <t>）</t>
    </r>
  </si>
  <si>
    <r>
      <t>申報</t>
    </r>
    <r>
      <rPr>
        <sz val="11"/>
        <rFont val="Arial"/>
        <family val="2"/>
      </rPr>
      <t xml:space="preserve">   1901,No.9956-10312</t>
    </r>
    <r>
      <rPr>
        <sz val="11"/>
        <rFont val="SimSun"/>
      </rPr>
      <t>）</t>
    </r>
    <r>
      <rPr>
        <sz val="11"/>
        <rFont val="Arial"/>
        <family val="2"/>
      </rPr>
      <t xml:space="preserve"> </t>
    </r>
  </si>
  <si>
    <r>
      <t>申報</t>
    </r>
    <r>
      <rPr>
        <sz val="11"/>
        <rFont val="Arial"/>
        <family val="2"/>
      </rPr>
      <t xml:space="preserve">   1902,No.10313-10671</t>
    </r>
    <r>
      <rPr>
        <sz val="11"/>
        <rFont val="SimSun"/>
      </rPr>
      <t>）</t>
    </r>
  </si>
  <si>
    <r>
      <t>申報</t>
    </r>
    <r>
      <rPr>
        <sz val="11"/>
        <rFont val="Arial"/>
        <family val="2"/>
      </rPr>
      <t xml:space="preserve">   1903</t>
    </r>
    <r>
      <rPr>
        <sz val="11"/>
        <rFont val="SimSun"/>
      </rPr>
      <t>）</t>
    </r>
    <r>
      <rPr>
        <sz val="11"/>
        <rFont val="Arial"/>
        <family val="2"/>
      </rPr>
      <t xml:space="preserve"> </t>
    </r>
  </si>
  <si>
    <r>
      <t>申報</t>
    </r>
    <r>
      <rPr>
        <sz val="11"/>
        <rFont val="Arial"/>
        <family val="2"/>
      </rPr>
      <t xml:space="preserve">   1904,No.11030-11391</t>
    </r>
    <r>
      <rPr>
        <sz val="11"/>
        <rFont val="SimSun"/>
      </rPr>
      <t>）</t>
    </r>
  </si>
  <si>
    <r>
      <t>申報</t>
    </r>
    <r>
      <rPr>
        <sz val="11"/>
        <rFont val="Arial"/>
        <family val="2"/>
      </rPr>
      <t xml:space="preserve">   1905,No.11392-11750</t>
    </r>
    <r>
      <rPr>
        <sz val="11"/>
        <rFont val="SimSun"/>
      </rPr>
      <t>）</t>
    </r>
    <r>
      <rPr>
        <sz val="11"/>
        <rFont val="Arial"/>
        <family val="2"/>
      </rPr>
      <t xml:space="preserve"> </t>
    </r>
  </si>
  <si>
    <r>
      <t>申報</t>
    </r>
    <r>
      <rPr>
        <sz val="11"/>
        <rFont val="Arial"/>
        <family val="2"/>
      </rPr>
      <t xml:space="preserve">   1906,No.11751-12107</t>
    </r>
    <r>
      <rPr>
        <sz val="11"/>
        <rFont val="SimSun"/>
      </rPr>
      <t>）</t>
    </r>
  </si>
  <si>
    <r>
      <t>申報</t>
    </r>
    <r>
      <rPr>
        <sz val="11"/>
        <rFont val="Arial"/>
        <family val="2"/>
      </rPr>
      <t xml:space="preserve">   1907,No.12108-12547</t>
    </r>
    <r>
      <rPr>
        <sz val="11"/>
        <rFont val="SimSun"/>
      </rPr>
      <t>）</t>
    </r>
    <r>
      <rPr>
        <sz val="11"/>
        <rFont val="Arial"/>
        <family val="2"/>
      </rPr>
      <t xml:space="preserve"> </t>
    </r>
  </si>
  <si>
    <r>
      <t>申報</t>
    </r>
    <r>
      <rPr>
        <sz val="11"/>
        <rFont val="Arial"/>
        <family val="2"/>
      </rPr>
      <t xml:space="preserve">   1908,No.12548-12902</t>
    </r>
    <r>
      <rPr>
        <sz val="11"/>
        <rFont val="SimSun"/>
      </rPr>
      <t>）</t>
    </r>
  </si>
  <si>
    <r>
      <t>天下</t>
    </r>
    <r>
      <rPr>
        <sz val="11"/>
        <rFont val="Arial"/>
        <family val="2"/>
      </rPr>
      <t xml:space="preserve">   1943-1944</t>
    </r>
    <r>
      <rPr>
        <sz val="11"/>
        <rFont val="SimSun"/>
      </rPr>
      <t>）</t>
    </r>
  </si>
  <si>
    <r>
      <t>太平雜誌</t>
    </r>
    <r>
      <rPr>
        <sz val="11"/>
        <rFont val="Arial"/>
        <family val="2"/>
      </rPr>
      <t xml:space="preserve">   1929</t>
    </r>
    <r>
      <rPr>
        <sz val="11"/>
        <rFont val="SimSun"/>
      </rPr>
      <t>）</t>
    </r>
    <r>
      <rPr>
        <sz val="11"/>
        <rFont val="Arial"/>
        <family val="2"/>
      </rPr>
      <t xml:space="preserve"> </t>
    </r>
  </si>
  <si>
    <r>
      <t>太陽月刊</t>
    </r>
    <r>
      <rPr>
        <sz val="11"/>
        <rFont val="Arial"/>
        <family val="2"/>
      </rPr>
      <t xml:space="preserve">   1928</t>
    </r>
    <r>
      <rPr>
        <sz val="11"/>
        <rFont val="SimSun"/>
      </rPr>
      <t>）</t>
    </r>
  </si>
  <si>
    <r>
      <t>奔濤</t>
    </r>
    <r>
      <rPr>
        <sz val="11"/>
        <rFont val="Arial"/>
        <family val="2"/>
      </rPr>
      <t xml:space="preserve">   1937</t>
    </r>
    <r>
      <rPr>
        <sz val="11"/>
        <rFont val="SimSun"/>
      </rPr>
      <t>）</t>
    </r>
    <r>
      <rPr>
        <sz val="11"/>
        <rFont val="Arial"/>
        <family val="2"/>
      </rPr>
      <t xml:space="preserve"> </t>
    </r>
  </si>
  <si>
    <r>
      <t>女師大學術季刊</t>
    </r>
    <r>
      <rPr>
        <sz val="11"/>
        <rFont val="Arial"/>
        <family val="2"/>
      </rPr>
      <t xml:space="preserve">   1930-1931</t>
    </r>
    <r>
      <rPr>
        <sz val="11"/>
        <rFont val="SimSun"/>
      </rPr>
      <t>）</t>
    </r>
  </si>
  <si>
    <r>
      <t>女師學院期刊</t>
    </r>
    <r>
      <rPr>
        <sz val="11"/>
        <rFont val="Arial"/>
        <family val="2"/>
      </rPr>
      <t xml:space="preserve">   1933-1936</t>
    </r>
    <r>
      <rPr>
        <sz val="11"/>
        <rFont val="SimSun"/>
      </rPr>
      <t>）</t>
    </r>
    <r>
      <rPr>
        <sz val="11"/>
        <rFont val="Arial"/>
        <family val="2"/>
      </rPr>
      <t xml:space="preserve"> </t>
    </r>
  </si>
  <si>
    <r>
      <t>婦女新生活月刊</t>
    </r>
    <r>
      <rPr>
        <sz val="11"/>
        <rFont val="Arial"/>
        <family val="2"/>
      </rPr>
      <t xml:space="preserve">   1936</t>
    </r>
    <r>
      <rPr>
        <sz val="11"/>
        <rFont val="SimSun"/>
      </rPr>
      <t>）</t>
    </r>
  </si>
  <si>
    <r>
      <t>子曰叢刊</t>
    </r>
    <r>
      <rPr>
        <sz val="11"/>
        <rFont val="Arial"/>
        <family val="2"/>
      </rPr>
      <t xml:space="preserve">   1948-1949</t>
    </r>
    <r>
      <rPr>
        <sz val="11"/>
        <rFont val="SimSun"/>
      </rPr>
      <t>）</t>
    </r>
    <r>
      <rPr>
        <sz val="11"/>
        <rFont val="Arial"/>
        <family val="2"/>
      </rPr>
      <t xml:space="preserve"> </t>
    </r>
  </si>
  <si>
    <r>
      <t>存誠月刊</t>
    </r>
    <r>
      <rPr>
        <sz val="11"/>
        <rFont val="Arial"/>
        <family val="2"/>
      </rPr>
      <t xml:space="preserve">   1934-1935</t>
    </r>
    <r>
      <rPr>
        <sz val="11"/>
        <rFont val="SimSun"/>
      </rPr>
      <t>）</t>
    </r>
  </si>
  <si>
    <r>
      <t>安大季刊</t>
    </r>
    <r>
      <rPr>
        <sz val="11"/>
        <rFont val="Arial"/>
        <family val="2"/>
      </rPr>
      <t xml:space="preserve">   1936</t>
    </r>
    <r>
      <rPr>
        <sz val="11"/>
        <rFont val="SimSun"/>
      </rPr>
      <t>）</t>
    </r>
    <r>
      <rPr>
        <sz val="11"/>
        <rFont val="Arial"/>
        <family val="2"/>
      </rPr>
      <t xml:space="preserve"> </t>
    </r>
  </si>
  <si>
    <r>
      <t>安大學生叢刊</t>
    </r>
    <r>
      <rPr>
        <sz val="11"/>
        <rFont val="Arial"/>
        <family val="2"/>
      </rPr>
      <t xml:space="preserve">   1936</t>
    </r>
    <r>
      <rPr>
        <sz val="11"/>
        <rFont val="SimSun"/>
      </rPr>
      <t>）</t>
    </r>
  </si>
  <si>
    <r>
      <t>安大農學會報</t>
    </r>
    <r>
      <rPr>
        <sz val="11"/>
        <rFont val="Arial"/>
        <family val="2"/>
      </rPr>
      <t xml:space="preserve">   1937</t>
    </r>
    <r>
      <rPr>
        <sz val="11"/>
        <rFont val="SimSun"/>
      </rPr>
      <t>）</t>
    </r>
    <r>
      <rPr>
        <sz val="11"/>
        <rFont val="Arial"/>
        <family val="2"/>
      </rPr>
      <t xml:space="preserve"> </t>
    </r>
  </si>
  <si>
    <r>
      <t>安徽俗話報</t>
    </r>
    <r>
      <rPr>
        <sz val="11"/>
        <rFont val="Arial"/>
        <family val="2"/>
      </rPr>
      <t xml:space="preserve">   1904</t>
    </r>
    <r>
      <rPr>
        <sz val="11"/>
        <rFont val="SimSun"/>
      </rPr>
      <t>）</t>
    </r>
  </si>
  <si>
    <r>
      <t>安徽大學月刊</t>
    </r>
    <r>
      <rPr>
        <sz val="11"/>
        <rFont val="Arial"/>
        <family val="2"/>
      </rPr>
      <t xml:space="preserve">   1933-1935</t>
    </r>
    <r>
      <rPr>
        <sz val="11"/>
        <rFont val="SimSun"/>
      </rPr>
      <t>）</t>
    </r>
    <r>
      <rPr>
        <sz val="11"/>
        <rFont val="Arial"/>
        <family val="2"/>
      </rPr>
      <t xml:space="preserve"> </t>
    </r>
  </si>
  <si>
    <r>
      <t>安徽白話報</t>
    </r>
    <r>
      <rPr>
        <sz val="11"/>
        <rFont val="Arial"/>
        <family val="2"/>
      </rPr>
      <t xml:space="preserve">   1908</t>
    </r>
    <r>
      <rPr>
        <sz val="11"/>
        <rFont val="SimSun"/>
      </rPr>
      <t>）</t>
    </r>
  </si>
  <si>
    <r>
      <t>安徽青年</t>
    </r>
    <r>
      <rPr>
        <sz val="11"/>
        <rFont val="Arial"/>
        <family val="2"/>
      </rPr>
      <t xml:space="preserve">   1940</t>
    </r>
    <r>
      <rPr>
        <sz val="11"/>
        <rFont val="SimSun"/>
      </rPr>
      <t>）</t>
    </r>
    <r>
      <rPr>
        <sz val="11"/>
        <rFont val="Arial"/>
        <family val="2"/>
      </rPr>
      <t xml:space="preserve"> </t>
    </r>
  </si>
  <si>
    <r>
      <t>實話</t>
    </r>
    <r>
      <rPr>
        <sz val="11"/>
        <rFont val="Arial"/>
        <family val="2"/>
      </rPr>
      <t xml:space="preserve">   1930-1931</t>
    </r>
    <r>
      <rPr>
        <sz val="11"/>
        <rFont val="SimSun"/>
      </rPr>
      <t>）</t>
    </r>
  </si>
  <si>
    <r>
      <t>射南新報</t>
    </r>
    <r>
      <rPr>
        <sz val="11"/>
        <rFont val="Arial"/>
        <family val="2"/>
      </rPr>
      <t xml:space="preserve">   1924</t>
    </r>
    <r>
      <rPr>
        <sz val="11"/>
        <rFont val="SimSun"/>
      </rPr>
      <t>）</t>
    </r>
    <r>
      <rPr>
        <sz val="11"/>
        <rFont val="Arial"/>
        <family val="2"/>
      </rPr>
      <t xml:space="preserve"> </t>
    </r>
  </si>
  <si>
    <r>
      <t>小報</t>
    </r>
    <r>
      <rPr>
        <sz val="11"/>
        <rFont val="Arial"/>
        <family val="2"/>
      </rPr>
      <t xml:space="preserve">   1933</t>
    </r>
    <r>
      <rPr>
        <sz val="11"/>
        <rFont val="SimSun"/>
      </rPr>
      <t>）</t>
    </r>
  </si>
  <si>
    <r>
      <t>小說季報</t>
    </r>
    <r>
      <rPr>
        <sz val="11"/>
        <rFont val="Arial"/>
        <family val="2"/>
      </rPr>
      <t xml:space="preserve">   1918-1920</t>
    </r>
    <r>
      <rPr>
        <sz val="11"/>
        <rFont val="SimSun"/>
      </rPr>
      <t>）</t>
    </r>
    <r>
      <rPr>
        <sz val="11"/>
        <rFont val="Arial"/>
        <family val="2"/>
      </rPr>
      <t xml:space="preserve"> </t>
    </r>
  </si>
  <si>
    <r>
      <t>小說家</t>
    </r>
    <r>
      <rPr>
        <sz val="11"/>
        <rFont val="Arial"/>
        <family val="2"/>
      </rPr>
      <t xml:space="preserve">   1936</t>
    </r>
    <r>
      <rPr>
        <sz val="11"/>
        <rFont val="SimSun"/>
      </rPr>
      <t>）</t>
    </r>
  </si>
  <si>
    <r>
      <t>小說新潮</t>
    </r>
    <r>
      <rPr>
        <sz val="11"/>
        <rFont val="Arial"/>
        <family val="2"/>
      </rPr>
      <t xml:space="preserve">   1921</t>
    </r>
    <r>
      <rPr>
        <sz val="11"/>
        <rFont val="SimSun"/>
      </rPr>
      <t>）</t>
    </r>
    <r>
      <rPr>
        <sz val="11"/>
        <rFont val="Arial"/>
        <family val="2"/>
      </rPr>
      <t xml:space="preserve"> </t>
    </r>
  </si>
  <si>
    <r>
      <t>小說時報</t>
    </r>
    <r>
      <rPr>
        <sz val="11"/>
        <rFont val="Arial"/>
        <family val="2"/>
      </rPr>
      <t xml:space="preserve">   1909</t>
    </r>
    <r>
      <rPr>
        <sz val="11"/>
        <rFont val="SimSun"/>
      </rPr>
      <t>）</t>
    </r>
  </si>
  <si>
    <r>
      <t>小說林</t>
    </r>
    <r>
      <rPr>
        <sz val="11"/>
        <rFont val="Arial"/>
        <family val="2"/>
      </rPr>
      <t xml:space="preserve">   1907</t>
    </r>
    <r>
      <rPr>
        <sz val="11"/>
        <rFont val="SimSun"/>
      </rPr>
      <t>）</t>
    </r>
    <r>
      <rPr>
        <sz val="11"/>
        <rFont val="Arial"/>
        <family val="2"/>
      </rPr>
      <t xml:space="preserve"> </t>
    </r>
  </si>
  <si>
    <r>
      <t>少年畫報</t>
    </r>
    <r>
      <rPr>
        <sz val="11"/>
        <rFont val="Arial"/>
        <family val="2"/>
      </rPr>
      <t xml:space="preserve">   1937</t>
    </r>
    <r>
      <rPr>
        <sz val="11"/>
        <rFont val="SimSun"/>
      </rPr>
      <t>）</t>
    </r>
  </si>
  <si>
    <r>
      <t>少年社會</t>
    </r>
    <r>
      <rPr>
        <sz val="11"/>
        <rFont val="Arial"/>
        <family val="2"/>
      </rPr>
      <t xml:space="preserve">   1919</t>
    </r>
    <r>
      <rPr>
        <sz val="11"/>
        <rFont val="SimSun"/>
      </rPr>
      <t>）</t>
    </r>
    <r>
      <rPr>
        <sz val="11"/>
        <rFont val="Arial"/>
        <family val="2"/>
      </rPr>
      <t xml:space="preserve"> </t>
    </r>
  </si>
  <si>
    <r>
      <t>山大學報</t>
    </r>
    <r>
      <rPr>
        <sz val="11"/>
        <rFont val="Arial"/>
        <family val="2"/>
      </rPr>
      <t xml:space="preserve">   1947</t>
    </r>
    <r>
      <rPr>
        <sz val="11"/>
        <rFont val="SimSun"/>
      </rPr>
      <t>）</t>
    </r>
  </si>
  <si>
    <r>
      <t>嶺學報</t>
    </r>
    <r>
      <rPr>
        <sz val="11"/>
        <rFont val="Arial"/>
        <family val="2"/>
      </rPr>
      <t xml:space="preserve">   1898</t>
    </r>
    <r>
      <rPr>
        <sz val="11"/>
        <rFont val="SimSun"/>
      </rPr>
      <t>）</t>
    </r>
    <r>
      <rPr>
        <sz val="11"/>
        <rFont val="Arial"/>
        <family val="2"/>
      </rPr>
      <t xml:space="preserve"> </t>
    </r>
  </si>
  <si>
    <t>英语教学</t>
  </si>
  <si>
    <t>中国英语教学研究会</t>
  </si>
  <si>
    <t>7020743</t>
  </si>
  <si>
    <t>江西教育旬刊</t>
  </si>
  <si>
    <t>江西省教育厅编译处</t>
  </si>
  <si>
    <t>7042292</t>
  </si>
  <si>
    <t>中国教育</t>
  </si>
  <si>
    <t>全国战时教育协会</t>
  </si>
  <si>
    <t>7023035</t>
  </si>
  <si>
    <t>科学教育</t>
  </si>
  <si>
    <t>金陵大学理学院</t>
  </si>
  <si>
    <t>7037201</t>
  </si>
  <si>
    <t>新农村</t>
  </si>
  <si>
    <t>农村教育改进社</t>
  </si>
  <si>
    <t>7041477</t>
  </si>
  <si>
    <t>中大季刊</t>
  </si>
  <si>
    <t>北京中國大學出版部</t>
  </si>
  <si>
    <t>7021100</t>
  </si>
  <si>
    <t>教育半月刊</t>
  </si>
  <si>
    <t>人民出版社</t>
  </si>
  <si>
    <t>教育半月刊编委会</t>
  </si>
  <si>
    <t>河南</t>
  </si>
  <si>
    <t>7018476</t>
  </si>
  <si>
    <t>华英学生</t>
  </si>
  <si>
    <t>私立华英中学学生自治会</t>
  </si>
  <si>
    <t>佛山(广东)</t>
  </si>
  <si>
    <t>7033013</t>
  </si>
  <si>
    <t>特教通讯</t>
  </si>
  <si>
    <t>教育部特教通讯月刊社</t>
  </si>
  <si>
    <t>7025489</t>
  </si>
  <si>
    <t>明日之教育</t>
  </si>
  <si>
    <t>北平北京大学教育系明日社</t>
  </si>
  <si>
    <t>7015367</t>
  </si>
  <si>
    <t>国民教育指导月刊  江西</t>
  </si>
  <si>
    <t>7032986</t>
  </si>
  <si>
    <t>唐院季刊</t>
  </si>
  <si>
    <t>7012027</t>
  </si>
  <si>
    <t>福建省研究院院务月刊</t>
  </si>
  <si>
    <t>福建省研究院编译出版室</t>
  </si>
  <si>
    <t>福建</t>
  </si>
  <si>
    <t>7033473</t>
  </si>
  <si>
    <t>铁岭教育</t>
  </si>
  <si>
    <t>7027063</t>
  </si>
  <si>
    <t>齐大国学季刊</t>
  </si>
  <si>
    <t>7015362</t>
  </si>
  <si>
    <t>国民教育指导月刊  福建</t>
  </si>
  <si>
    <t>福建省政府教育厅教育部国民教育司</t>
  </si>
  <si>
    <t>7021104</t>
  </si>
  <si>
    <t>教育部国际文教丛刊</t>
  </si>
  <si>
    <t>教育部国际文化教育事业处</t>
  </si>
  <si>
    <t>7037876</t>
  </si>
  <si>
    <t>学风季刊</t>
  </si>
  <si>
    <t>新湖北印书馆</t>
  </si>
  <si>
    <t>国力湖北师范学院</t>
  </si>
  <si>
    <t>恩施(湖北)</t>
  </si>
  <si>
    <t>7039969</t>
  </si>
  <si>
    <t>育群学生</t>
  </si>
  <si>
    <t>7025306</t>
  </si>
  <si>
    <t>民众教育月刊</t>
  </si>
  <si>
    <t>江苏省立南京民众教育馆编辑部</t>
  </si>
  <si>
    <t>7025324</t>
  </si>
  <si>
    <t>民主教育</t>
  </si>
  <si>
    <t>生活教育社</t>
  </si>
  <si>
    <t>7029559</t>
  </si>
  <si>
    <t>上海教育</t>
  </si>
  <si>
    <t>上海教育杂志社</t>
  </si>
  <si>
    <t>7044234</t>
  </si>
  <si>
    <t>中华少年</t>
  </si>
  <si>
    <t>中华少年杂志社</t>
  </si>
  <si>
    <t>7034801</t>
  </si>
  <si>
    <t>文英杂志</t>
  </si>
  <si>
    <t>文英杂志社</t>
  </si>
  <si>
    <t>7037857</t>
  </si>
  <si>
    <t>宣教工作通讯</t>
  </si>
  <si>
    <r>
      <t>新國民</t>
    </r>
    <r>
      <rPr>
        <sz val="11"/>
        <rFont val="Arial"/>
        <family val="2"/>
      </rPr>
      <t xml:space="preserve">   </t>
    </r>
    <r>
      <rPr>
        <sz val="11"/>
        <rFont val="SimSun"/>
      </rPr>
      <t>半月刊</t>
    </r>
    <r>
      <rPr>
        <sz val="11"/>
        <rFont val="Arial"/>
        <family val="2"/>
      </rPr>
      <t>.1937</t>
    </r>
    <r>
      <rPr>
        <sz val="11"/>
        <rFont val="SimSun"/>
      </rPr>
      <t>）</t>
    </r>
    <r>
      <rPr>
        <sz val="11"/>
        <rFont val="Arial"/>
        <family val="2"/>
      </rPr>
      <t xml:space="preserve"> </t>
    </r>
  </si>
  <si>
    <r>
      <t>新夷族</t>
    </r>
    <r>
      <rPr>
        <sz val="11"/>
        <rFont val="Arial"/>
        <family val="2"/>
      </rPr>
      <t xml:space="preserve">   1936-1937</t>
    </r>
    <r>
      <rPr>
        <sz val="11"/>
        <rFont val="SimSun"/>
      </rPr>
      <t>）</t>
    </r>
  </si>
  <si>
    <r>
      <t>新影壇</t>
    </r>
    <r>
      <rPr>
        <sz val="11"/>
        <rFont val="Arial"/>
        <family val="2"/>
      </rPr>
      <t xml:space="preserve">   1943-1945</t>
    </r>
    <r>
      <rPr>
        <sz val="11"/>
        <rFont val="SimSun"/>
      </rPr>
      <t>）</t>
    </r>
    <r>
      <rPr>
        <sz val="11"/>
        <rFont val="Arial"/>
        <family val="2"/>
      </rPr>
      <t xml:space="preserve"> </t>
    </r>
  </si>
  <si>
    <r>
      <t>新新小說</t>
    </r>
    <r>
      <rPr>
        <sz val="11"/>
        <rFont val="Arial"/>
        <family val="2"/>
      </rPr>
      <t xml:space="preserve">   1904-1906</t>
    </r>
    <r>
      <rPr>
        <sz val="11"/>
        <rFont val="SimSun"/>
      </rPr>
      <t>）</t>
    </r>
  </si>
  <si>
    <r>
      <t>新民叢報</t>
    </r>
    <r>
      <rPr>
        <sz val="11"/>
        <rFont val="Arial"/>
        <family val="2"/>
      </rPr>
      <t xml:space="preserve">   1902-1907</t>
    </r>
    <r>
      <rPr>
        <sz val="11"/>
        <rFont val="SimSun"/>
      </rPr>
      <t>）</t>
    </r>
    <r>
      <rPr>
        <sz val="11"/>
        <rFont val="Arial"/>
        <family val="2"/>
      </rPr>
      <t xml:space="preserve"> </t>
    </r>
  </si>
  <si>
    <r>
      <t>新法學</t>
    </r>
    <r>
      <rPr>
        <sz val="11"/>
        <rFont val="Arial"/>
        <family val="2"/>
      </rPr>
      <t xml:space="preserve">   1948-1949</t>
    </r>
    <r>
      <rPr>
        <sz val="11"/>
        <rFont val="SimSun"/>
      </rPr>
      <t>）</t>
    </r>
  </si>
  <si>
    <r>
      <t>新流月報</t>
    </r>
    <r>
      <rPr>
        <sz val="11"/>
        <rFont val="Arial"/>
        <family val="2"/>
      </rPr>
      <t xml:space="preserve">   1929</t>
    </r>
    <r>
      <rPr>
        <sz val="11"/>
        <rFont val="SimSun"/>
      </rPr>
      <t>）</t>
    </r>
    <r>
      <rPr>
        <sz val="11"/>
        <rFont val="Arial"/>
        <family val="2"/>
      </rPr>
      <t xml:space="preserve"> </t>
    </r>
  </si>
  <si>
    <r>
      <t>新潮</t>
    </r>
    <r>
      <rPr>
        <sz val="11"/>
        <rFont val="Arial"/>
        <family val="2"/>
      </rPr>
      <t xml:space="preserve">   1918-1922</t>
    </r>
    <r>
      <rPr>
        <sz val="11"/>
        <rFont val="SimSun"/>
      </rPr>
      <t>）</t>
    </r>
  </si>
  <si>
    <r>
      <t>新詩潮</t>
    </r>
    <r>
      <rPr>
        <sz val="11"/>
        <rFont val="Arial"/>
        <family val="2"/>
      </rPr>
      <t xml:space="preserve">   1948</t>
    </r>
    <r>
      <rPr>
        <sz val="11"/>
        <rFont val="SimSun"/>
      </rPr>
      <t>）</t>
    </r>
    <r>
      <rPr>
        <sz val="11"/>
        <rFont val="Arial"/>
        <family val="2"/>
      </rPr>
      <t xml:space="preserve"> </t>
    </r>
  </si>
  <si>
    <r>
      <t>新語半月刊</t>
    </r>
    <r>
      <rPr>
        <sz val="11"/>
        <rFont val="Arial"/>
        <family val="2"/>
      </rPr>
      <t xml:space="preserve">   1945</t>
    </r>
    <r>
      <rPr>
        <sz val="11"/>
        <rFont val="SimSun"/>
      </rPr>
      <t>）</t>
    </r>
  </si>
  <si>
    <r>
      <t>新都周刊</t>
    </r>
    <r>
      <rPr>
        <sz val="11"/>
        <rFont val="Arial"/>
        <family val="2"/>
      </rPr>
      <t xml:space="preserve">   1943</t>
    </r>
    <r>
      <rPr>
        <sz val="11"/>
        <rFont val="SimSun"/>
      </rPr>
      <t>）</t>
    </r>
    <r>
      <rPr>
        <sz val="11"/>
        <rFont val="Arial"/>
        <family val="2"/>
      </rPr>
      <t xml:space="preserve"> </t>
    </r>
  </si>
  <si>
    <r>
      <t>新青海</t>
    </r>
    <r>
      <rPr>
        <sz val="11"/>
        <rFont val="Arial"/>
        <family val="2"/>
      </rPr>
      <t xml:space="preserve">   1932-1937</t>
    </r>
    <r>
      <rPr>
        <sz val="11"/>
        <rFont val="SimSun"/>
      </rPr>
      <t>）</t>
    </r>
  </si>
  <si>
    <r>
      <t>旅行便覽</t>
    </r>
    <r>
      <rPr>
        <sz val="11"/>
        <rFont val="Arial"/>
        <family val="2"/>
      </rPr>
      <t xml:space="preserve">   1943</t>
    </r>
    <r>
      <rPr>
        <sz val="11"/>
        <rFont val="SimSun"/>
      </rPr>
      <t>）</t>
    </r>
    <r>
      <rPr>
        <sz val="11"/>
        <rFont val="Arial"/>
        <family val="2"/>
      </rPr>
      <t xml:space="preserve"> </t>
    </r>
  </si>
  <si>
    <r>
      <t>旅行天地</t>
    </r>
    <r>
      <rPr>
        <sz val="11"/>
        <rFont val="Arial"/>
        <family val="2"/>
      </rPr>
      <t xml:space="preserve">   1949</t>
    </r>
    <r>
      <rPr>
        <sz val="11"/>
        <rFont val="SimSun"/>
      </rPr>
      <t>）</t>
    </r>
  </si>
  <si>
    <r>
      <t>日文與日語</t>
    </r>
    <r>
      <rPr>
        <sz val="11"/>
        <rFont val="Arial"/>
        <family val="2"/>
      </rPr>
      <t xml:space="preserve">   1934-1935</t>
    </r>
    <r>
      <rPr>
        <sz val="11"/>
        <rFont val="SimSun"/>
      </rPr>
      <t>）</t>
    </r>
    <r>
      <rPr>
        <sz val="11"/>
        <rFont val="Arial"/>
        <family val="2"/>
      </rPr>
      <t xml:space="preserve"> </t>
    </r>
  </si>
  <si>
    <r>
      <t>昌言報</t>
    </r>
    <r>
      <rPr>
        <sz val="11"/>
        <rFont val="Arial"/>
        <family val="2"/>
      </rPr>
      <t xml:space="preserve">   1898</t>
    </r>
    <r>
      <rPr>
        <sz val="11"/>
        <rFont val="SimSun"/>
      </rPr>
      <t>）</t>
    </r>
  </si>
  <si>
    <r>
      <t>時事譯讀</t>
    </r>
    <r>
      <rPr>
        <sz val="11"/>
        <rFont val="Arial"/>
        <family val="2"/>
      </rPr>
      <t xml:space="preserve">   1938</t>
    </r>
    <r>
      <rPr>
        <sz val="11"/>
        <rFont val="SimSun"/>
      </rPr>
      <t>）</t>
    </r>
    <r>
      <rPr>
        <sz val="11"/>
        <rFont val="Arial"/>
        <family val="2"/>
      </rPr>
      <t xml:space="preserve"> </t>
    </r>
  </si>
  <si>
    <r>
      <t>時代旬刊</t>
    </r>
    <r>
      <rPr>
        <sz val="11"/>
        <rFont val="Arial"/>
        <family val="2"/>
      </rPr>
      <t xml:space="preserve">   1930-1931</t>
    </r>
    <r>
      <rPr>
        <sz val="11"/>
        <rFont val="SimSun"/>
      </rPr>
      <t>）</t>
    </r>
  </si>
  <si>
    <r>
      <t>時代論壇</t>
    </r>
    <r>
      <rPr>
        <sz val="11"/>
        <rFont val="Arial"/>
        <family val="2"/>
      </rPr>
      <t xml:space="preserve">   1936</t>
    </r>
    <r>
      <rPr>
        <sz val="11"/>
        <rFont val="SimSun"/>
      </rPr>
      <t>）</t>
    </r>
    <r>
      <rPr>
        <sz val="11"/>
        <rFont val="Arial"/>
        <family val="2"/>
      </rPr>
      <t xml:space="preserve"> </t>
    </r>
  </si>
  <si>
    <r>
      <t>中山半月刊</t>
    </r>
    <r>
      <rPr>
        <sz val="11"/>
        <rFont val="Arial"/>
        <family val="2"/>
      </rPr>
      <t xml:space="preserve">   1938-1939</t>
    </r>
    <r>
      <rPr>
        <sz val="11"/>
        <rFont val="SimSun"/>
      </rPr>
      <t>）</t>
    </r>
  </si>
  <si>
    <r>
      <t>中法教育界</t>
    </r>
    <r>
      <rPr>
        <sz val="11"/>
        <rFont val="Arial"/>
        <family val="2"/>
      </rPr>
      <t xml:space="preserve">   1926-1931</t>
    </r>
    <r>
      <rPr>
        <sz val="11"/>
        <rFont val="SimSun"/>
      </rPr>
      <t>）</t>
    </r>
  </si>
  <si>
    <r>
      <t>中法文化</t>
    </r>
    <r>
      <rPr>
        <sz val="11"/>
        <rFont val="Arial"/>
        <family val="2"/>
      </rPr>
      <t xml:space="preserve">   1945</t>
    </r>
    <r>
      <rPr>
        <sz val="11"/>
        <rFont val="SimSun"/>
      </rPr>
      <t>）</t>
    </r>
  </si>
  <si>
    <r>
      <t>中法比瑞文化協會會刊</t>
    </r>
    <r>
      <rPr>
        <sz val="11"/>
        <rFont val="Arial"/>
        <family val="2"/>
      </rPr>
      <t xml:space="preserve">   1939</t>
    </r>
    <r>
      <rPr>
        <sz val="11"/>
        <rFont val="SimSun"/>
      </rPr>
      <t>）</t>
    </r>
  </si>
  <si>
    <r>
      <t>中華体育</t>
    </r>
    <r>
      <rPr>
        <sz val="11"/>
        <rFont val="Arial"/>
        <family val="2"/>
      </rPr>
      <t xml:space="preserve">   1945</t>
    </r>
    <r>
      <rPr>
        <sz val="11"/>
        <rFont val="SimSun"/>
      </rPr>
      <t>）</t>
    </r>
  </si>
  <si>
    <r>
      <t>中華實業界</t>
    </r>
    <r>
      <rPr>
        <sz val="11"/>
        <rFont val="Arial"/>
        <family val="2"/>
      </rPr>
      <t xml:space="preserve">   1914-1915</t>
    </r>
    <r>
      <rPr>
        <sz val="11"/>
        <rFont val="SimSun"/>
      </rPr>
      <t>）</t>
    </r>
  </si>
  <si>
    <r>
      <t>中論</t>
    </r>
    <r>
      <rPr>
        <sz val="11"/>
        <rFont val="Arial"/>
        <family val="2"/>
      </rPr>
      <t xml:space="preserve">   1936-1937</t>
    </r>
    <r>
      <rPr>
        <sz val="11"/>
        <rFont val="SimSun"/>
      </rPr>
      <t>）</t>
    </r>
  </si>
  <si>
    <r>
      <t>主流</t>
    </r>
    <r>
      <rPr>
        <sz val="11"/>
        <rFont val="Arial"/>
        <family val="2"/>
      </rPr>
      <t xml:space="preserve">   1947-1948</t>
    </r>
    <r>
      <rPr>
        <sz val="11"/>
        <rFont val="SimSun"/>
      </rPr>
      <t>）</t>
    </r>
  </si>
  <si>
    <r>
      <t>之江學報</t>
    </r>
    <r>
      <rPr>
        <sz val="11"/>
        <rFont val="Arial"/>
        <family val="2"/>
      </rPr>
      <t xml:space="preserve">   1932-1936</t>
    </r>
    <r>
      <rPr>
        <sz val="11"/>
        <rFont val="SimSun"/>
      </rPr>
      <t>）</t>
    </r>
  </si>
  <si>
    <r>
      <t>之江期刊</t>
    </r>
    <r>
      <rPr>
        <sz val="11"/>
        <rFont val="Arial"/>
        <family val="2"/>
      </rPr>
      <t xml:space="preserve">   1933-1936</t>
    </r>
    <r>
      <rPr>
        <sz val="11"/>
        <rFont val="SimSun"/>
      </rPr>
      <t>）</t>
    </r>
  </si>
  <si>
    <r>
      <t>交通大學年報</t>
    </r>
    <r>
      <rPr>
        <sz val="11"/>
        <rFont val="Arial"/>
        <family val="2"/>
      </rPr>
      <t xml:space="preserve">   1930</t>
    </r>
    <r>
      <rPr>
        <sz val="11"/>
        <rFont val="SimSun"/>
      </rPr>
      <t>）</t>
    </r>
  </si>
  <si>
    <r>
      <t>人之初</t>
    </r>
    <r>
      <rPr>
        <sz val="11"/>
        <rFont val="Arial"/>
        <family val="2"/>
      </rPr>
      <t xml:space="preserve">   1945-1946</t>
    </r>
    <r>
      <rPr>
        <sz val="11"/>
        <rFont val="SimSun"/>
      </rPr>
      <t>）</t>
    </r>
  </si>
  <si>
    <r>
      <t>人事管理</t>
    </r>
    <r>
      <rPr>
        <sz val="11"/>
        <rFont val="Arial"/>
        <family val="2"/>
      </rPr>
      <t xml:space="preserve">   1935-1936</t>
    </r>
    <r>
      <rPr>
        <sz val="11"/>
        <rFont val="SimSun"/>
      </rPr>
      <t>）</t>
    </r>
  </si>
  <si>
    <r>
      <t>人生旬刊</t>
    </r>
    <r>
      <rPr>
        <sz val="11"/>
        <rFont val="Arial"/>
        <family val="2"/>
      </rPr>
      <t xml:space="preserve">   1935</t>
    </r>
    <r>
      <rPr>
        <sz val="11"/>
        <rFont val="SimSun"/>
      </rPr>
      <t>）</t>
    </r>
  </si>
  <si>
    <r>
      <t>人間十日</t>
    </r>
    <r>
      <rPr>
        <sz val="11"/>
        <rFont val="Arial"/>
        <family val="2"/>
      </rPr>
      <t xml:space="preserve">   1937</t>
    </r>
    <r>
      <rPr>
        <sz val="11"/>
        <rFont val="SimSun"/>
      </rPr>
      <t>）</t>
    </r>
  </si>
  <si>
    <r>
      <t>今代婦女</t>
    </r>
    <r>
      <rPr>
        <sz val="11"/>
        <rFont val="Arial"/>
        <family val="2"/>
      </rPr>
      <t xml:space="preserve">   1928-1931</t>
    </r>
    <r>
      <rPr>
        <sz val="11"/>
        <rFont val="SimSun"/>
      </rPr>
      <t>）</t>
    </r>
  </si>
  <si>
    <r>
      <t>今代文藝</t>
    </r>
    <r>
      <rPr>
        <sz val="11"/>
        <rFont val="Arial"/>
        <family val="2"/>
      </rPr>
      <t xml:space="preserve">   1936</t>
    </r>
    <r>
      <rPr>
        <sz val="11"/>
        <rFont val="SimSun"/>
      </rPr>
      <t>）</t>
    </r>
  </si>
  <si>
    <r>
      <t>今日東北</t>
    </r>
    <r>
      <rPr>
        <sz val="11"/>
        <rFont val="Arial"/>
        <family val="2"/>
      </rPr>
      <t xml:space="preserve">   1944-1946</t>
    </r>
    <r>
      <rPr>
        <sz val="11"/>
        <rFont val="SimSun"/>
      </rPr>
      <t>）</t>
    </r>
  </si>
  <si>
    <r>
      <t>今論衡</t>
    </r>
    <r>
      <rPr>
        <sz val="11"/>
        <rFont val="Arial"/>
        <family val="2"/>
      </rPr>
      <t xml:space="preserve">   1938</t>
    </r>
    <r>
      <rPr>
        <sz val="11"/>
        <rFont val="SimSun"/>
      </rPr>
      <t>）</t>
    </r>
  </si>
  <si>
    <r>
      <t>僑民教育</t>
    </r>
    <r>
      <rPr>
        <sz val="11"/>
        <rFont val="Arial"/>
        <family val="2"/>
      </rPr>
      <t xml:space="preserve">   1941-1942</t>
    </r>
    <r>
      <rPr>
        <sz val="11"/>
        <rFont val="SimSun"/>
      </rPr>
      <t>）</t>
    </r>
  </si>
  <si>
    <r>
      <t>六藝</t>
    </r>
    <r>
      <rPr>
        <sz val="11"/>
        <rFont val="Arial"/>
        <family val="2"/>
      </rPr>
      <t xml:space="preserve">   1945-1946</t>
    </r>
    <r>
      <rPr>
        <sz val="11"/>
        <rFont val="SimSun"/>
      </rPr>
      <t>）</t>
    </r>
  </si>
  <si>
    <r>
      <t>再建旬刊</t>
    </r>
    <r>
      <rPr>
        <sz val="11"/>
        <rFont val="Arial"/>
        <family val="2"/>
      </rPr>
      <t xml:space="preserve">   1940</t>
    </r>
    <r>
      <rPr>
        <sz val="11"/>
        <rFont val="SimSun"/>
      </rPr>
      <t>）</t>
    </r>
  </si>
  <si>
    <r>
      <t>初陽文藝</t>
    </r>
    <r>
      <rPr>
        <sz val="11"/>
        <rFont val="Arial"/>
        <family val="2"/>
      </rPr>
      <t xml:space="preserve">   1936-1937</t>
    </r>
    <r>
      <rPr>
        <sz val="11"/>
        <rFont val="SimSun"/>
      </rPr>
      <t>）</t>
    </r>
  </si>
  <si>
    <r>
      <t>制言半月刊</t>
    </r>
    <r>
      <rPr>
        <sz val="11"/>
        <rFont val="Arial"/>
        <family val="2"/>
      </rPr>
      <t xml:space="preserve">   No.1-47</t>
    </r>
    <r>
      <rPr>
        <sz val="11"/>
        <rFont val="SimSun"/>
      </rPr>
      <t>）</t>
    </r>
  </si>
  <si>
    <r>
      <t>制言月刊</t>
    </r>
    <r>
      <rPr>
        <sz val="11"/>
        <rFont val="Arial"/>
        <family val="2"/>
      </rPr>
      <t xml:space="preserve">   No.48-62</t>
    </r>
    <r>
      <rPr>
        <sz val="11"/>
        <rFont val="SimSun"/>
      </rPr>
      <t>）</t>
    </r>
  </si>
  <si>
    <r>
      <t>創造月刊</t>
    </r>
    <r>
      <rPr>
        <sz val="11"/>
        <rFont val="Arial"/>
        <family val="2"/>
      </rPr>
      <t xml:space="preserve">   1926-1928</t>
    </r>
    <r>
      <rPr>
        <sz val="11"/>
        <rFont val="SimSun"/>
      </rPr>
      <t>）</t>
    </r>
  </si>
  <si>
    <r>
      <t>創造週報</t>
    </r>
    <r>
      <rPr>
        <sz val="11"/>
        <rFont val="Arial"/>
        <family val="2"/>
      </rPr>
      <t xml:space="preserve">   1923-1927</t>
    </r>
    <r>
      <rPr>
        <sz val="11"/>
        <rFont val="SimSun"/>
      </rPr>
      <t>）</t>
    </r>
  </si>
  <si>
    <r>
      <t>生力月刊</t>
    </r>
    <r>
      <rPr>
        <sz val="11"/>
        <rFont val="Arial"/>
        <family val="2"/>
      </rPr>
      <t xml:space="preserve">   1935-1936</t>
    </r>
    <r>
      <rPr>
        <sz val="11"/>
        <rFont val="SimSun"/>
      </rPr>
      <t>）</t>
    </r>
    <r>
      <rPr>
        <sz val="11"/>
        <rFont val="Arial"/>
        <family val="2"/>
      </rPr>
      <t xml:space="preserve"> </t>
    </r>
  </si>
  <si>
    <r>
      <t>生產</t>
    </r>
    <r>
      <rPr>
        <sz val="11"/>
        <rFont val="Arial"/>
        <family val="2"/>
      </rPr>
      <t xml:space="preserve">   1947</t>
    </r>
    <r>
      <rPr>
        <sz val="11"/>
        <rFont val="SimSun"/>
      </rPr>
      <t>）</t>
    </r>
  </si>
  <si>
    <r>
      <t>申報</t>
    </r>
    <r>
      <rPr>
        <sz val="11"/>
        <rFont val="Arial"/>
        <family val="2"/>
      </rPr>
      <t xml:space="preserve">   1872,No.1-209</t>
    </r>
    <r>
      <rPr>
        <sz val="11"/>
        <rFont val="SimSun"/>
      </rPr>
      <t>）</t>
    </r>
    <r>
      <rPr>
        <sz val="11"/>
        <rFont val="Arial"/>
        <family val="2"/>
      </rPr>
      <t xml:space="preserve"> </t>
    </r>
  </si>
  <si>
    <r>
      <t>申報</t>
    </r>
    <r>
      <rPr>
        <sz val="11"/>
        <rFont val="Arial"/>
        <family val="2"/>
      </rPr>
      <t xml:space="preserve">   1873,No.210-516</t>
    </r>
    <r>
      <rPr>
        <sz val="11"/>
        <rFont val="SimSun"/>
      </rPr>
      <t>）</t>
    </r>
  </si>
  <si>
    <r>
      <t>申報</t>
    </r>
    <r>
      <rPr>
        <sz val="11"/>
        <rFont val="Arial"/>
        <family val="2"/>
      </rPr>
      <t xml:space="preserve">   1874,No.517-823</t>
    </r>
    <r>
      <rPr>
        <sz val="11"/>
        <rFont val="SimSun"/>
      </rPr>
      <t>）</t>
    </r>
    <r>
      <rPr>
        <sz val="11"/>
        <rFont val="Arial"/>
        <family val="2"/>
      </rPr>
      <t xml:space="preserve"> </t>
    </r>
  </si>
  <si>
    <r>
      <t>申報</t>
    </r>
    <r>
      <rPr>
        <sz val="11"/>
        <rFont val="Arial"/>
        <family val="2"/>
      </rPr>
      <t xml:space="preserve">   1875,No.824-853</t>
    </r>
    <r>
      <rPr>
        <sz val="11"/>
        <rFont val="SimSun"/>
      </rPr>
      <t>）</t>
    </r>
  </si>
  <si>
    <r>
      <t>申報</t>
    </r>
    <r>
      <rPr>
        <sz val="11"/>
        <rFont val="Arial"/>
        <family val="2"/>
      </rPr>
      <t xml:space="preserve">   1875,No.854-1131</t>
    </r>
    <r>
      <rPr>
        <sz val="11"/>
        <rFont val="SimSun"/>
      </rPr>
      <t>）</t>
    </r>
    <r>
      <rPr>
        <sz val="11"/>
        <rFont val="Arial"/>
        <family val="2"/>
      </rPr>
      <t xml:space="preserve"> </t>
    </r>
  </si>
  <si>
    <r>
      <t>申報</t>
    </r>
    <r>
      <rPr>
        <sz val="11"/>
        <rFont val="Arial"/>
        <family val="2"/>
      </rPr>
      <t xml:space="preserve">   1876,No.1132-1439</t>
    </r>
    <r>
      <rPr>
        <sz val="11"/>
        <rFont val="SimSun"/>
      </rPr>
      <t>）</t>
    </r>
  </si>
  <si>
    <r>
      <t>申報</t>
    </r>
    <r>
      <rPr>
        <sz val="11"/>
        <rFont val="Arial"/>
        <family val="2"/>
      </rPr>
      <t xml:space="preserve">   1877,No.1440-1746</t>
    </r>
    <r>
      <rPr>
        <sz val="11"/>
        <rFont val="SimSun"/>
      </rPr>
      <t>）</t>
    </r>
    <r>
      <rPr>
        <sz val="11"/>
        <rFont val="Arial"/>
        <family val="2"/>
      </rPr>
      <t xml:space="preserve"> </t>
    </r>
  </si>
  <si>
    <r>
      <t>申報</t>
    </r>
    <r>
      <rPr>
        <sz val="11"/>
        <rFont val="Arial"/>
        <family val="2"/>
      </rPr>
      <t xml:space="preserve">   1878,No.1747-2053</t>
    </r>
    <r>
      <rPr>
        <sz val="11"/>
        <rFont val="SimSun"/>
      </rPr>
      <t>）</t>
    </r>
  </si>
  <si>
    <r>
      <t>申報</t>
    </r>
    <r>
      <rPr>
        <sz val="11"/>
        <rFont val="Arial"/>
        <family val="2"/>
      </rPr>
      <t xml:space="preserve">   1879,No.2054-2397</t>
    </r>
    <r>
      <rPr>
        <sz val="11"/>
        <rFont val="SimSun"/>
      </rPr>
      <t>）</t>
    </r>
    <r>
      <rPr>
        <sz val="11"/>
        <rFont val="Arial"/>
        <family val="2"/>
      </rPr>
      <t xml:space="preserve"> </t>
    </r>
  </si>
  <si>
    <r>
      <t>申報</t>
    </r>
    <r>
      <rPr>
        <sz val="11"/>
        <rFont val="Arial"/>
        <family val="2"/>
      </rPr>
      <t xml:space="preserve">   1880,No.2398-2757</t>
    </r>
    <r>
      <rPr>
        <sz val="11"/>
        <rFont val="SimSun"/>
      </rPr>
      <t>）</t>
    </r>
  </si>
  <si>
    <r>
      <t>申報</t>
    </r>
    <r>
      <rPr>
        <sz val="11"/>
        <rFont val="Arial"/>
        <family val="2"/>
      </rPr>
      <t xml:space="preserve">   1881,No.2758-3115</t>
    </r>
    <r>
      <rPr>
        <sz val="11"/>
        <rFont val="SimSun"/>
      </rPr>
      <t>）</t>
    </r>
    <r>
      <rPr>
        <sz val="11"/>
        <rFont val="Arial"/>
        <family val="2"/>
      </rPr>
      <t xml:space="preserve"> </t>
    </r>
  </si>
  <si>
    <r>
      <t>申報</t>
    </r>
    <r>
      <rPr>
        <sz val="11"/>
        <rFont val="Arial"/>
        <family val="2"/>
      </rPr>
      <t xml:space="preserve">   1882,No.3116-3474</t>
    </r>
    <r>
      <rPr>
        <sz val="11"/>
        <rFont val="SimSun"/>
      </rPr>
      <t>）</t>
    </r>
  </si>
  <si>
    <r>
      <t>申報</t>
    </r>
    <r>
      <rPr>
        <sz val="11"/>
        <rFont val="Arial"/>
        <family val="2"/>
      </rPr>
      <t xml:space="preserve">   1883,No.3475-3852</t>
    </r>
    <r>
      <rPr>
        <sz val="11"/>
        <rFont val="SimSun"/>
      </rPr>
      <t>）</t>
    </r>
    <r>
      <rPr>
        <sz val="11"/>
        <rFont val="Arial"/>
        <family val="2"/>
      </rPr>
      <t xml:space="preserve"> </t>
    </r>
  </si>
  <si>
    <r>
      <t>申報</t>
    </r>
    <r>
      <rPr>
        <sz val="11"/>
        <rFont val="Arial"/>
        <family val="2"/>
      </rPr>
      <t xml:space="preserve">   1884,No.3853-4211</t>
    </r>
    <r>
      <rPr>
        <sz val="11"/>
        <rFont val="SimSun"/>
      </rPr>
      <t>）</t>
    </r>
  </si>
  <si>
    <r>
      <t>申報</t>
    </r>
    <r>
      <rPr>
        <sz val="11"/>
        <rFont val="Arial"/>
        <family val="2"/>
      </rPr>
      <t xml:space="preserve">   1885,No.4212-4569</t>
    </r>
    <r>
      <rPr>
        <sz val="11"/>
        <rFont val="SimSun"/>
      </rPr>
      <t>）</t>
    </r>
    <r>
      <rPr>
        <sz val="11"/>
        <rFont val="Arial"/>
        <family val="2"/>
      </rPr>
      <t xml:space="preserve"> </t>
    </r>
  </si>
  <si>
    <r>
      <t>申報</t>
    </r>
    <r>
      <rPr>
        <sz val="11"/>
        <rFont val="Arial"/>
        <family val="2"/>
      </rPr>
      <t xml:space="preserve">   1886,No.4570-4927</t>
    </r>
    <r>
      <rPr>
        <sz val="11"/>
        <rFont val="SimSun"/>
      </rPr>
      <t>）</t>
    </r>
  </si>
  <si>
    <r>
      <t>申報</t>
    </r>
    <r>
      <rPr>
        <sz val="11"/>
        <rFont val="Arial"/>
        <family val="2"/>
      </rPr>
      <t xml:space="preserve">   1887,No.4928-5284.1984</t>
    </r>
    <r>
      <rPr>
        <sz val="11"/>
        <rFont val="SimSun"/>
      </rPr>
      <t>年影本）</t>
    </r>
    <r>
      <rPr>
        <sz val="11"/>
        <rFont val="Arial"/>
        <family val="2"/>
      </rPr>
      <t xml:space="preserve"> </t>
    </r>
  </si>
  <si>
    <r>
      <t>申報</t>
    </r>
    <r>
      <rPr>
        <sz val="11"/>
        <rFont val="Arial"/>
        <family val="2"/>
      </rPr>
      <t xml:space="preserve">   1888,No.5285-5642.1984</t>
    </r>
    <r>
      <rPr>
        <sz val="11"/>
        <rFont val="SimSun"/>
      </rPr>
      <t>年影本）</t>
    </r>
  </si>
  <si>
    <r>
      <t>申報</t>
    </r>
    <r>
      <rPr>
        <sz val="11"/>
        <rFont val="Arial"/>
        <family val="2"/>
      </rPr>
      <t xml:space="preserve">   1889,No.5643-6001.1984</t>
    </r>
    <r>
      <rPr>
        <sz val="11"/>
        <rFont val="SimSun"/>
      </rPr>
      <t>年影本）</t>
    </r>
    <r>
      <rPr>
        <sz val="11"/>
        <rFont val="Arial"/>
        <family val="2"/>
      </rPr>
      <t xml:space="preserve"> </t>
    </r>
  </si>
  <si>
    <r>
      <t>申報</t>
    </r>
    <r>
      <rPr>
        <sz val="11"/>
        <rFont val="Arial"/>
        <family val="2"/>
      </rPr>
      <t xml:space="preserve">   1890,No.6002-6359</t>
    </r>
    <r>
      <rPr>
        <sz val="11"/>
        <rFont val="SimSun"/>
      </rPr>
      <t>）</t>
    </r>
  </si>
  <si>
    <r>
      <t>申報</t>
    </r>
    <r>
      <rPr>
        <sz val="11"/>
        <rFont val="Arial"/>
        <family val="2"/>
      </rPr>
      <t xml:space="preserve">   1891,No.6360-6779.1984</t>
    </r>
    <r>
      <rPr>
        <sz val="11"/>
        <rFont val="SimSun"/>
      </rPr>
      <t>年影本）</t>
    </r>
    <r>
      <rPr>
        <sz val="11"/>
        <rFont val="Arial"/>
        <family val="2"/>
      </rPr>
      <t xml:space="preserve"> </t>
    </r>
  </si>
  <si>
    <r>
      <t>申報</t>
    </r>
    <r>
      <rPr>
        <sz val="11"/>
        <rFont val="Arial"/>
        <family val="2"/>
      </rPr>
      <t xml:space="preserve">   1892,No.6780-7076.1984</t>
    </r>
    <r>
      <rPr>
        <sz val="11"/>
        <rFont val="SimSun"/>
      </rPr>
      <t>年影本）</t>
    </r>
  </si>
  <si>
    <r>
      <t>申報</t>
    </r>
    <r>
      <rPr>
        <sz val="11"/>
        <rFont val="Arial"/>
        <family val="2"/>
      </rPr>
      <t xml:space="preserve">   1893,No.7077-7435</t>
    </r>
    <r>
      <rPr>
        <sz val="11"/>
        <rFont val="SimSun"/>
      </rPr>
      <t>）</t>
    </r>
    <r>
      <rPr>
        <sz val="11"/>
        <rFont val="Arial"/>
        <family val="2"/>
      </rPr>
      <t xml:space="preserve"> </t>
    </r>
  </si>
  <si>
    <r>
      <t>申報</t>
    </r>
    <r>
      <rPr>
        <sz val="11"/>
        <rFont val="Arial"/>
        <family val="2"/>
      </rPr>
      <t xml:space="preserve">   1894,No.7436-7795.1984</t>
    </r>
    <r>
      <rPr>
        <sz val="11"/>
        <rFont val="SimSun"/>
      </rPr>
      <t>年影本）</t>
    </r>
  </si>
  <si>
    <r>
      <t>國文學會特刊</t>
    </r>
    <r>
      <rPr>
        <sz val="11"/>
        <rFont val="Arial"/>
        <family val="2"/>
      </rPr>
      <t xml:space="preserve">   1934</t>
    </r>
    <r>
      <rPr>
        <sz val="11"/>
        <rFont val="SimSun"/>
      </rPr>
      <t>）</t>
    </r>
  </si>
  <si>
    <r>
      <t>國民報</t>
    </r>
    <r>
      <rPr>
        <sz val="11"/>
        <rFont val="Arial"/>
        <family val="2"/>
      </rPr>
      <t xml:space="preserve">   1901</t>
    </r>
    <r>
      <rPr>
        <sz val="11"/>
        <rFont val="SimSun"/>
      </rPr>
      <t>）</t>
    </r>
    <r>
      <rPr>
        <sz val="11"/>
        <rFont val="Arial"/>
        <family val="2"/>
      </rPr>
      <t xml:space="preserve"> </t>
    </r>
  </si>
  <si>
    <r>
      <t>國民外交雜誌</t>
    </r>
    <r>
      <rPr>
        <sz val="11"/>
        <rFont val="Arial"/>
        <family val="2"/>
      </rPr>
      <t xml:space="preserve">   1932-1933</t>
    </r>
    <r>
      <rPr>
        <sz val="11"/>
        <rFont val="SimSun"/>
      </rPr>
      <t>）</t>
    </r>
  </si>
  <si>
    <r>
      <t>國立勞動大學月刊</t>
    </r>
    <r>
      <rPr>
        <sz val="11"/>
        <rFont val="Arial"/>
        <family val="2"/>
      </rPr>
      <t xml:space="preserve">   1929-1930</t>
    </r>
    <r>
      <rPr>
        <sz val="11"/>
        <rFont val="SimSun"/>
      </rPr>
      <t>）</t>
    </r>
    <r>
      <rPr>
        <sz val="11"/>
        <rFont val="Arial"/>
        <family val="2"/>
      </rPr>
      <t xml:space="preserve"> </t>
    </r>
  </si>
  <si>
    <r>
      <t>國立北平故宮博物院年刊</t>
    </r>
    <r>
      <rPr>
        <sz val="11"/>
        <rFont val="Arial"/>
        <family val="2"/>
      </rPr>
      <t xml:space="preserve">   1936</t>
    </r>
    <r>
      <rPr>
        <sz val="11"/>
        <rFont val="SimSun"/>
      </rPr>
      <t>）</t>
    </r>
  </si>
  <si>
    <r>
      <t>國粹學報</t>
    </r>
    <r>
      <rPr>
        <sz val="11"/>
        <rFont val="Arial"/>
        <family val="2"/>
      </rPr>
      <t xml:space="preserve">   1905-1911</t>
    </r>
    <r>
      <rPr>
        <sz val="11"/>
        <rFont val="SimSun"/>
      </rPr>
      <t>）</t>
    </r>
    <r>
      <rPr>
        <sz val="11"/>
        <rFont val="Arial"/>
        <family val="2"/>
      </rPr>
      <t xml:space="preserve"> </t>
    </r>
  </si>
  <si>
    <r>
      <t>國際勞工</t>
    </r>
    <r>
      <rPr>
        <sz val="11"/>
        <rFont val="Arial"/>
        <family val="2"/>
      </rPr>
      <t xml:space="preserve">   1934</t>
    </r>
    <r>
      <rPr>
        <sz val="11"/>
        <rFont val="SimSun"/>
      </rPr>
      <t>）</t>
    </r>
  </si>
  <si>
    <r>
      <t>國風報</t>
    </r>
    <r>
      <rPr>
        <sz val="11"/>
        <rFont val="Arial"/>
        <family val="2"/>
      </rPr>
      <t xml:space="preserve">   1910-1911</t>
    </r>
    <r>
      <rPr>
        <sz val="11"/>
        <rFont val="SimSun"/>
      </rPr>
      <t>）</t>
    </r>
    <r>
      <rPr>
        <sz val="11"/>
        <rFont val="Arial"/>
        <family val="2"/>
      </rPr>
      <t xml:space="preserve"> </t>
    </r>
  </si>
  <si>
    <r>
      <t>圖書季刊</t>
    </r>
    <r>
      <rPr>
        <sz val="11"/>
        <rFont val="Arial"/>
        <family val="2"/>
      </rPr>
      <t xml:space="preserve">   1934-1948</t>
    </r>
    <r>
      <rPr>
        <sz val="11"/>
        <rFont val="SimSun"/>
      </rPr>
      <t>）</t>
    </r>
  </si>
  <si>
    <r>
      <t>圖書月刊</t>
    </r>
    <r>
      <rPr>
        <sz val="11"/>
        <rFont val="Arial"/>
        <family val="2"/>
      </rPr>
      <t xml:space="preserve">   1941-1944</t>
    </r>
    <r>
      <rPr>
        <sz val="11"/>
        <rFont val="SimSun"/>
      </rPr>
      <t>）</t>
    </r>
    <r>
      <rPr>
        <sz val="11"/>
        <rFont val="Arial"/>
        <family val="2"/>
      </rPr>
      <t xml:space="preserve"> </t>
    </r>
  </si>
  <si>
    <r>
      <t>圖書月刊</t>
    </r>
    <r>
      <rPr>
        <sz val="11"/>
        <rFont val="Arial"/>
        <family val="2"/>
      </rPr>
      <t xml:space="preserve">   1946-1947</t>
    </r>
    <r>
      <rPr>
        <sz val="11"/>
        <rFont val="SimSun"/>
      </rPr>
      <t>）</t>
    </r>
  </si>
  <si>
    <r>
      <t>圖畫劇報</t>
    </r>
    <r>
      <rPr>
        <sz val="11"/>
        <rFont val="Arial"/>
        <family val="2"/>
      </rPr>
      <t xml:space="preserve">   1912-1913</t>
    </r>
    <r>
      <rPr>
        <sz val="11"/>
        <rFont val="SimSun"/>
      </rPr>
      <t>）</t>
    </r>
    <r>
      <rPr>
        <sz val="11"/>
        <rFont val="Arial"/>
        <family val="2"/>
      </rPr>
      <t xml:space="preserve"> </t>
    </r>
  </si>
  <si>
    <r>
      <t>地理教育</t>
    </r>
    <r>
      <rPr>
        <sz val="11"/>
        <rFont val="Arial"/>
        <family val="2"/>
      </rPr>
      <t xml:space="preserve">   1936-1937</t>
    </r>
    <r>
      <rPr>
        <sz val="11"/>
        <rFont val="SimSun"/>
      </rPr>
      <t>）</t>
    </r>
  </si>
  <si>
    <r>
      <t>大中</t>
    </r>
    <r>
      <rPr>
        <sz val="11"/>
        <rFont val="Arial"/>
        <family val="2"/>
      </rPr>
      <t xml:space="preserve">   1946</t>
    </r>
    <r>
      <rPr>
        <sz val="11"/>
        <rFont val="SimSun"/>
      </rPr>
      <t>）</t>
    </r>
    <r>
      <rPr>
        <sz val="11"/>
        <rFont val="Arial"/>
        <family val="2"/>
      </rPr>
      <t xml:space="preserve"> </t>
    </r>
  </si>
  <si>
    <r>
      <t>大夏季刊</t>
    </r>
    <r>
      <rPr>
        <sz val="11"/>
        <rFont val="Arial"/>
        <family val="2"/>
      </rPr>
      <t xml:space="preserve">   1929</t>
    </r>
    <r>
      <rPr>
        <sz val="11"/>
        <rFont val="SimSun"/>
      </rPr>
      <t>）</t>
    </r>
  </si>
  <si>
    <r>
      <t>大理院公報</t>
    </r>
    <r>
      <rPr>
        <sz val="11"/>
        <rFont val="Arial"/>
        <family val="2"/>
      </rPr>
      <t xml:space="preserve">   1926</t>
    </r>
    <r>
      <rPr>
        <sz val="11"/>
        <rFont val="SimSun"/>
      </rPr>
      <t>）</t>
    </r>
    <r>
      <rPr>
        <sz val="11"/>
        <rFont val="Arial"/>
        <family val="2"/>
      </rPr>
      <t xml:space="preserve"> </t>
    </r>
  </si>
  <si>
    <r>
      <t>大聲無線電半月刊</t>
    </r>
    <r>
      <rPr>
        <sz val="11"/>
        <rFont val="Arial"/>
        <family val="2"/>
      </rPr>
      <t xml:space="preserve">   1947</t>
    </r>
    <r>
      <rPr>
        <sz val="11"/>
        <rFont val="SimSun"/>
      </rPr>
      <t>）</t>
    </r>
  </si>
  <si>
    <r>
      <t>大聲週刊</t>
    </r>
    <r>
      <rPr>
        <sz val="11"/>
        <rFont val="Arial"/>
        <family val="2"/>
      </rPr>
      <t xml:space="preserve">   1937-1938</t>
    </r>
    <r>
      <rPr>
        <sz val="11"/>
        <rFont val="SimSun"/>
      </rPr>
      <t>）</t>
    </r>
    <r>
      <rPr>
        <sz val="11"/>
        <rFont val="Arial"/>
        <family val="2"/>
      </rPr>
      <t xml:space="preserve"> </t>
    </r>
  </si>
  <si>
    <t>东南评论</t>
  </si>
  <si>
    <t>建国文化出版社</t>
  </si>
  <si>
    <t>江西</t>
  </si>
  <si>
    <t>7028443</t>
  </si>
  <si>
    <t>人文</t>
  </si>
  <si>
    <t>人文月刊社</t>
  </si>
  <si>
    <t>7025238</t>
  </si>
  <si>
    <t>民间意识</t>
  </si>
  <si>
    <t>成都民间意识社</t>
  </si>
  <si>
    <t>7044195</t>
  </si>
  <si>
    <t>中华评论</t>
  </si>
  <si>
    <t>中华评论社</t>
  </si>
  <si>
    <t>7014800</t>
  </si>
  <si>
    <t>国粹学报</t>
  </si>
  <si>
    <t>国粹学报馆</t>
  </si>
  <si>
    <t>7025389</t>
  </si>
  <si>
    <t>民族文艺月刊</t>
  </si>
  <si>
    <t>江西民族文艺社(发行)</t>
  </si>
  <si>
    <t>南昌</t>
  </si>
  <si>
    <t>7034464</t>
  </si>
  <si>
    <t>文化动员</t>
  </si>
  <si>
    <t>北平民国学院出版委员会</t>
  </si>
  <si>
    <t>7034465</t>
  </si>
  <si>
    <t>文化斗争</t>
  </si>
  <si>
    <t>7033535</t>
  </si>
  <si>
    <t>通俗文化</t>
  </si>
  <si>
    <t>商务印书馆</t>
  </si>
  <si>
    <t>7030924</t>
  </si>
  <si>
    <t>时代中国</t>
  </si>
  <si>
    <t>中华正气出版社</t>
  </si>
  <si>
    <t>蒋经国(发行人)</t>
  </si>
  <si>
    <t>7023298</t>
  </si>
  <si>
    <t>孔学</t>
  </si>
  <si>
    <t>《孔学》社</t>
  </si>
  <si>
    <t>半年</t>
  </si>
  <si>
    <t>7034484</t>
  </si>
  <si>
    <t>文化先锋</t>
  </si>
  <si>
    <t>文化先锋社</t>
  </si>
  <si>
    <t>7011198</t>
  </si>
  <si>
    <t>儿童与教师</t>
  </si>
  <si>
    <t>江蘇省立無錫師範附屬小學[發行]</t>
  </si>
  <si>
    <t>無錫(江蘇)</t>
  </si>
  <si>
    <t>每年八期</t>
  </si>
  <si>
    <t>7034461</t>
  </si>
  <si>
    <t>文化大学校刊</t>
  </si>
  <si>
    <t>文化大学出版委员会</t>
  </si>
  <si>
    <t>7015436</t>
  </si>
  <si>
    <t>国术周刊</t>
  </si>
  <si>
    <t>道德武学社</t>
  </si>
  <si>
    <t>7006951</t>
  </si>
  <si>
    <t>北方文化</t>
  </si>
  <si>
    <t>北京文化社</t>
  </si>
  <si>
    <t>张家口(河北)</t>
  </si>
  <si>
    <t>7034480</t>
  </si>
  <si>
    <t>文化食粮</t>
  </si>
  <si>
    <t>《文化食粮》编辑部</t>
  </si>
  <si>
    <t>7043340</t>
  </si>
  <si>
    <t>中国文化</t>
  </si>
  <si>
    <t>中国文化杂志社</t>
  </si>
  <si>
    <t>7034478</t>
  </si>
  <si>
    <t>文化评论</t>
  </si>
  <si>
    <t>文化评论社</t>
  </si>
  <si>
    <r>
      <t>巴爾底山</t>
    </r>
    <r>
      <rPr>
        <sz val="11"/>
        <rFont val="Arial"/>
        <family val="2"/>
      </rPr>
      <t xml:space="preserve">   1930</t>
    </r>
    <r>
      <rPr>
        <sz val="11"/>
        <rFont val="SimSun"/>
      </rPr>
      <t>）</t>
    </r>
  </si>
  <si>
    <r>
      <t>平等雜誌</t>
    </r>
    <r>
      <rPr>
        <sz val="11"/>
        <rFont val="Arial"/>
        <family val="2"/>
      </rPr>
      <t xml:space="preserve">   1931-1932</t>
    </r>
    <r>
      <rPr>
        <sz val="11"/>
        <rFont val="SimSun"/>
      </rPr>
      <t>）</t>
    </r>
    <r>
      <rPr>
        <sz val="11"/>
        <rFont val="Arial"/>
        <family val="2"/>
      </rPr>
      <t xml:space="preserve"> </t>
    </r>
  </si>
  <si>
    <r>
      <t>平論</t>
    </r>
    <r>
      <rPr>
        <sz val="11"/>
        <rFont val="Arial"/>
        <family val="2"/>
      </rPr>
      <t xml:space="preserve">   1945-1946</t>
    </r>
    <r>
      <rPr>
        <sz val="11"/>
        <rFont val="SimSun"/>
      </rPr>
      <t>）</t>
    </r>
  </si>
  <si>
    <r>
      <t>廣東計政</t>
    </r>
    <r>
      <rPr>
        <sz val="11"/>
        <rFont val="Arial"/>
        <family val="2"/>
      </rPr>
      <t xml:space="preserve">   1942-1943</t>
    </r>
    <r>
      <rPr>
        <sz val="11"/>
        <rFont val="SimSun"/>
      </rPr>
      <t>）</t>
    </r>
    <r>
      <rPr>
        <sz val="11"/>
        <rFont val="Arial"/>
        <family val="2"/>
      </rPr>
      <t xml:space="preserve"> </t>
    </r>
  </si>
  <si>
    <r>
      <t>影畫</t>
    </r>
    <r>
      <rPr>
        <sz val="11"/>
        <rFont val="Arial"/>
        <family val="2"/>
      </rPr>
      <t xml:space="preserve">   1934</t>
    </r>
    <r>
      <rPr>
        <sz val="11"/>
        <rFont val="SimSun"/>
      </rPr>
      <t>）</t>
    </r>
  </si>
  <si>
    <r>
      <t>微妙聲</t>
    </r>
    <r>
      <rPr>
        <sz val="11"/>
        <rFont val="Arial"/>
        <family val="2"/>
      </rPr>
      <t xml:space="preserve">   1936-1937</t>
    </r>
    <r>
      <rPr>
        <sz val="11"/>
        <rFont val="SimSun"/>
      </rPr>
      <t>）</t>
    </r>
    <r>
      <rPr>
        <sz val="11"/>
        <rFont val="Arial"/>
        <family val="2"/>
      </rPr>
      <t xml:space="preserve"> </t>
    </r>
  </si>
  <si>
    <r>
      <t>心理</t>
    </r>
    <r>
      <rPr>
        <sz val="11"/>
        <rFont val="Arial"/>
        <family val="2"/>
      </rPr>
      <t xml:space="preserve">   1922-1923</t>
    </r>
    <r>
      <rPr>
        <sz val="11"/>
        <rFont val="SimSun"/>
      </rPr>
      <t>）</t>
    </r>
  </si>
  <si>
    <r>
      <t>心理季刊</t>
    </r>
    <r>
      <rPr>
        <sz val="11"/>
        <rFont val="Arial"/>
        <family val="2"/>
      </rPr>
      <t xml:space="preserve">   1936</t>
    </r>
    <r>
      <rPr>
        <sz val="11"/>
        <rFont val="SimSun"/>
      </rPr>
      <t>）</t>
    </r>
    <r>
      <rPr>
        <sz val="11"/>
        <rFont val="Arial"/>
        <family val="2"/>
      </rPr>
      <t xml:space="preserve"> </t>
    </r>
  </si>
  <si>
    <r>
      <t>心遠週刊</t>
    </r>
    <r>
      <rPr>
        <sz val="11"/>
        <rFont val="Arial"/>
        <family val="2"/>
      </rPr>
      <t xml:space="preserve">   1932</t>
    </r>
    <r>
      <rPr>
        <sz val="11"/>
        <rFont val="SimSun"/>
      </rPr>
      <t>）</t>
    </r>
  </si>
  <si>
    <r>
      <t>感化月刊</t>
    </r>
    <r>
      <rPr>
        <sz val="11"/>
        <rFont val="Arial"/>
        <family val="2"/>
      </rPr>
      <t xml:space="preserve">   1934-1935</t>
    </r>
    <r>
      <rPr>
        <sz val="11"/>
        <rFont val="SimSun"/>
      </rPr>
      <t>）</t>
    </r>
    <r>
      <rPr>
        <sz val="11"/>
        <rFont val="Arial"/>
        <family val="2"/>
      </rPr>
      <t xml:space="preserve"> </t>
    </r>
  </si>
  <si>
    <r>
      <t>戰運月刊</t>
    </r>
    <r>
      <rPr>
        <sz val="11"/>
        <rFont val="Arial"/>
        <family val="2"/>
      </rPr>
      <t xml:space="preserve">   1945</t>
    </r>
    <r>
      <rPr>
        <sz val="11"/>
        <rFont val="SimSun"/>
      </rPr>
      <t>）</t>
    </r>
  </si>
  <si>
    <r>
      <t>戲劇與文藝</t>
    </r>
    <r>
      <rPr>
        <sz val="11"/>
        <rFont val="Arial"/>
        <family val="2"/>
      </rPr>
      <t xml:space="preserve">   1929-1930</t>
    </r>
    <r>
      <rPr>
        <sz val="11"/>
        <rFont val="SimSun"/>
      </rPr>
      <t>）</t>
    </r>
    <r>
      <rPr>
        <sz val="11"/>
        <rFont val="Arial"/>
        <family val="2"/>
      </rPr>
      <t xml:space="preserve"> </t>
    </r>
  </si>
  <si>
    <r>
      <t>振濟月刊</t>
    </r>
    <r>
      <rPr>
        <sz val="11"/>
        <rFont val="Arial"/>
        <family val="2"/>
      </rPr>
      <t xml:space="preserve">   1937</t>
    </r>
    <r>
      <rPr>
        <sz val="11"/>
        <rFont val="SimSun"/>
      </rPr>
      <t>）</t>
    </r>
  </si>
  <si>
    <r>
      <t>掌故叢編</t>
    </r>
    <r>
      <rPr>
        <sz val="11"/>
        <rFont val="Arial"/>
        <family val="2"/>
      </rPr>
      <t xml:space="preserve">   1928-1943</t>
    </r>
    <r>
      <rPr>
        <sz val="11"/>
        <rFont val="SimSun"/>
      </rPr>
      <t>）</t>
    </r>
    <r>
      <rPr>
        <sz val="11"/>
        <rFont val="Arial"/>
        <family val="2"/>
      </rPr>
      <t xml:space="preserve"> </t>
    </r>
  </si>
  <si>
    <r>
      <t>政問週刊</t>
    </r>
    <r>
      <rPr>
        <sz val="11"/>
        <rFont val="Arial"/>
        <family val="2"/>
      </rPr>
      <t xml:space="preserve">   1936-1937</t>
    </r>
    <r>
      <rPr>
        <sz val="11"/>
        <rFont val="SimSun"/>
      </rPr>
      <t>）</t>
    </r>
  </si>
  <si>
    <r>
      <t>政教旬刊</t>
    </r>
    <r>
      <rPr>
        <sz val="11"/>
        <rFont val="Arial"/>
        <family val="2"/>
      </rPr>
      <t xml:space="preserve">   1931-1941</t>
    </r>
    <r>
      <rPr>
        <sz val="11"/>
        <rFont val="SimSun"/>
      </rPr>
      <t>）</t>
    </r>
    <r>
      <rPr>
        <sz val="11"/>
        <rFont val="Arial"/>
        <family val="2"/>
      </rPr>
      <t xml:space="preserve"> </t>
    </r>
  </si>
  <si>
    <r>
      <t>政衡</t>
    </r>
    <r>
      <rPr>
        <sz val="11"/>
        <rFont val="Arial"/>
        <family val="2"/>
      </rPr>
      <t xml:space="preserve">   1934-1948</t>
    </r>
    <r>
      <rPr>
        <sz val="11"/>
        <rFont val="SimSun"/>
      </rPr>
      <t>）</t>
    </r>
  </si>
  <si>
    <r>
      <t>政風</t>
    </r>
    <r>
      <rPr>
        <sz val="11"/>
        <rFont val="Arial"/>
        <family val="2"/>
      </rPr>
      <t xml:space="preserve">   1948</t>
    </r>
    <r>
      <rPr>
        <sz val="11"/>
        <rFont val="SimSun"/>
      </rPr>
      <t>）</t>
    </r>
    <r>
      <rPr>
        <sz val="11"/>
        <rFont val="Arial"/>
        <family val="2"/>
      </rPr>
      <t xml:space="preserve"> </t>
    </r>
  </si>
  <si>
    <r>
      <t>故事雜誌</t>
    </r>
    <r>
      <rPr>
        <sz val="11"/>
        <rFont val="Arial"/>
        <family val="2"/>
      </rPr>
      <t xml:space="preserve">   1946-1947</t>
    </r>
    <r>
      <rPr>
        <sz val="11"/>
        <rFont val="SimSun"/>
      </rPr>
      <t>）</t>
    </r>
  </si>
  <si>
    <r>
      <t>教學生活</t>
    </r>
    <r>
      <rPr>
        <sz val="11"/>
        <rFont val="Arial"/>
        <family val="2"/>
      </rPr>
      <t xml:space="preserve">   1935-1937</t>
    </r>
    <r>
      <rPr>
        <sz val="11"/>
        <rFont val="SimSun"/>
      </rPr>
      <t>）</t>
    </r>
    <r>
      <rPr>
        <sz val="11"/>
        <rFont val="Arial"/>
        <family val="2"/>
      </rPr>
      <t xml:space="preserve"> </t>
    </r>
  </si>
  <si>
    <r>
      <t>文化月刊</t>
    </r>
    <r>
      <rPr>
        <sz val="11"/>
        <rFont val="Arial"/>
        <family val="2"/>
      </rPr>
      <t xml:space="preserve">   1934</t>
    </r>
    <r>
      <rPr>
        <sz val="11"/>
        <rFont val="SimSun"/>
      </rPr>
      <t>）</t>
    </r>
  </si>
  <si>
    <r>
      <t>文哲學報</t>
    </r>
    <r>
      <rPr>
        <sz val="11"/>
        <rFont val="Arial"/>
        <family val="2"/>
      </rPr>
      <t xml:space="preserve">   </t>
    </r>
    <r>
      <rPr>
        <sz val="11"/>
        <rFont val="SimSun"/>
      </rPr>
      <t>中華書局</t>
    </r>
    <r>
      <rPr>
        <sz val="11"/>
        <rFont val="Arial"/>
        <family val="2"/>
      </rPr>
      <t>.1922</t>
    </r>
    <r>
      <rPr>
        <sz val="11"/>
        <rFont val="SimSun"/>
      </rPr>
      <t>）</t>
    </r>
    <r>
      <rPr>
        <sz val="11"/>
        <rFont val="Arial"/>
        <family val="2"/>
      </rPr>
      <t xml:space="preserve"> </t>
    </r>
  </si>
  <si>
    <r>
      <t>文學戰線</t>
    </r>
    <r>
      <rPr>
        <sz val="11"/>
        <rFont val="Arial"/>
        <family val="2"/>
      </rPr>
      <t xml:space="preserve">   1948-1949</t>
    </r>
    <r>
      <rPr>
        <sz val="11"/>
        <rFont val="SimSun"/>
      </rPr>
      <t>）</t>
    </r>
  </si>
  <si>
    <r>
      <t>文學新報</t>
    </r>
    <r>
      <rPr>
        <sz val="11"/>
        <rFont val="Arial"/>
        <family val="2"/>
      </rPr>
      <t xml:space="preserve">   1945</t>
    </r>
    <r>
      <rPr>
        <sz val="11"/>
        <rFont val="SimSun"/>
      </rPr>
      <t>）</t>
    </r>
    <r>
      <rPr>
        <sz val="11"/>
        <rFont val="Arial"/>
        <family val="2"/>
      </rPr>
      <t xml:space="preserve"> </t>
    </r>
  </si>
  <si>
    <r>
      <t>文學月報</t>
    </r>
    <r>
      <rPr>
        <sz val="11"/>
        <rFont val="Arial"/>
        <family val="2"/>
      </rPr>
      <t xml:space="preserve">   1932</t>
    </r>
    <r>
      <rPr>
        <sz val="11"/>
        <rFont val="SimSun"/>
      </rPr>
      <t>）</t>
    </r>
  </si>
  <si>
    <r>
      <t>文學期刊</t>
    </r>
    <r>
      <rPr>
        <sz val="11"/>
        <rFont val="Arial"/>
        <family val="2"/>
      </rPr>
      <t xml:space="preserve">   1934-1935</t>
    </r>
    <r>
      <rPr>
        <sz val="11"/>
        <rFont val="SimSun"/>
      </rPr>
      <t>）</t>
    </r>
    <r>
      <rPr>
        <sz val="11"/>
        <rFont val="Arial"/>
        <family val="2"/>
      </rPr>
      <t xml:space="preserve"> </t>
    </r>
  </si>
  <si>
    <r>
      <t>文學界</t>
    </r>
    <r>
      <rPr>
        <sz val="11"/>
        <rFont val="Arial"/>
        <family val="2"/>
      </rPr>
      <t xml:space="preserve">   1936</t>
    </r>
    <r>
      <rPr>
        <sz val="11"/>
        <rFont val="SimSun"/>
      </rPr>
      <t>）</t>
    </r>
  </si>
  <si>
    <r>
      <t>文星雜誌</t>
    </r>
    <r>
      <rPr>
        <sz val="11"/>
        <rFont val="Arial"/>
        <family val="2"/>
      </rPr>
      <t xml:space="preserve">   1915-1916</t>
    </r>
    <r>
      <rPr>
        <sz val="11"/>
        <rFont val="SimSun"/>
      </rPr>
      <t>）</t>
    </r>
    <r>
      <rPr>
        <sz val="11"/>
        <rFont val="Arial"/>
        <family val="2"/>
      </rPr>
      <t xml:space="preserve"> </t>
    </r>
  </si>
  <si>
    <r>
      <t>文會叢刊</t>
    </r>
    <r>
      <rPr>
        <sz val="11"/>
        <rFont val="Arial"/>
        <family val="2"/>
      </rPr>
      <t xml:space="preserve">   1948-1949</t>
    </r>
    <r>
      <rPr>
        <sz val="11"/>
        <rFont val="SimSun"/>
      </rPr>
      <t>）</t>
    </r>
  </si>
  <si>
    <r>
      <t>文英雜誌</t>
    </r>
    <r>
      <rPr>
        <sz val="11"/>
        <rFont val="Arial"/>
        <family val="2"/>
      </rPr>
      <t xml:space="preserve">   1945</t>
    </r>
    <r>
      <rPr>
        <sz val="11"/>
        <rFont val="SimSun"/>
      </rPr>
      <t>）</t>
    </r>
    <r>
      <rPr>
        <sz val="11"/>
        <rFont val="Arial"/>
        <family val="2"/>
      </rPr>
      <t xml:space="preserve"> </t>
    </r>
  </si>
  <si>
    <r>
      <t>文藝世紀</t>
    </r>
    <r>
      <rPr>
        <sz val="11"/>
        <rFont val="Arial"/>
        <family val="2"/>
      </rPr>
      <t xml:space="preserve">   1944-1945</t>
    </r>
    <r>
      <rPr>
        <sz val="11"/>
        <rFont val="SimSun"/>
      </rPr>
      <t>）</t>
    </r>
  </si>
  <si>
    <r>
      <t>文藝畫報</t>
    </r>
    <r>
      <rPr>
        <sz val="11"/>
        <rFont val="Arial"/>
        <family val="2"/>
      </rPr>
      <t xml:space="preserve">   P1934-1935</t>
    </r>
    <r>
      <rPr>
        <sz val="11"/>
        <rFont val="SimSun"/>
      </rPr>
      <t>）</t>
    </r>
    <r>
      <rPr>
        <sz val="11"/>
        <rFont val="Arial"/>
        <family val="2"/>
      </rPr>
      <t xml:space="preserve"> </t>
    </r>
  </si>
  <si>
    <r>
      <t>文藝茶話</t>
    </r>
    <r>
      <rPr>
        <sz val="11"/>
        <rFont val="Arial"/>
        <family val="2"/>
      </rPr>
      <t xml:space="preserve">   1932</t>
    </r>
    <r>
      <rPr>
        <sz val="11"/>
        <rFont val="SimSun"/>
      </rPr>
      <t>）</t>
    </r>
  </si>
  <si>
    <r>
      <t>文飯小品</t>
    </r>
    <r>
      <rPr>
        <sz val="11"/>
        <rFont val="Arial"/>
        <family val="2"/>
      </rPr>
      <t xml:space="preserve">   1935</t>
    </r>
    <r>
      <rPr>
        <sz val="11"/>
        <rFont val="SimSun"/>
      </rPr>
      <t>）</t>
    </r>
    <r>
      <rPr>
        <sz val="11"/>
        <rFont val="Arial"/>
        <family val="2"/>
      </rPr>
      <t xml:space="preserve"> </t>
    </r>
  </si>
  <si>
    <r>
      <t>新上海</t>
    </r>
    <r>
      <rPr>
        <sz val="11"/>
        <rFont val="Arial"/>
        <family val="2"/>
      </rPr>
      <t xml:space="preserve">   1925-1927</t>
    </r>
    <r>
      <rPr>
        <sz val="11"/>
        <rFont val="SimSun"/>
      </rPr>
      <t>）</t>
    </r>
  </si>
  <si>
    <t>甘肃省政府</t>
  </si>
  <si>
    <t>甘肃</t>
  </si>
  <si>
    <t>7032914</t>
  </si>
  <si>
    <t>太岳文化</t>
  </si>
  <si>
    <t>太岳文联</t>
  </si>
  <si>
    <t>太岳(山西)</t>
  </si>
  <si>
    <t>7036399</t>
  </si>
  <si>
    <t>湘学报</t>
  </si>
  <si>
    <t>翠文堂刻刷局</t>
  </si>
  <si>
    <t>7008943</t>
  </si>
  <si>
    <t>大陆评论</t>
  </si>
  <si>
    <t>大陆评论社编辑委员会</t>
  </si>
  <si>
    <t>乐山(四川)</t>
  </si>
  <si>
    <t>7040625</t>
  </si>
  <si>
    <t>浙东文化</t>
  </si>
  <si>
    <t>7010685</t>
  </si>
  <si>
    <t>东北文化</t>
  </si>
  <si>
    <t>东北文化社</t>
  </si>
  <si>
    <t>佳木斯</t>
  </si>
  <si>
    <t>7032812</t>
  </si>
  <si>
    <t>台湾文化</t>
  </si>
  <si>
    <t>辽宁教育出版社</t>
  </si>
  <si>
    <t>7044508</t>
  </si>
  <si>
    <t>中日论坛</t>
  </si>
  <si>
    <t>中日论坛社</t>
  </si>
  <si>
    <t>7044629</t>
  </si>
  <si>
    <t>中外论坛</t>
  </si>
  <si>
    <t>中外论坛编译委员会</t>
  </si>
  <si>
    <t>太原</t>
  </si>
  <si>
    <t>7044659</t>
  </si>
  <si>
    <t>中外文化</t>
  </si>
  <si>
    <t>上海中外文化协会</t>
  </si>
  <si>
    <t>上海中外文化协会编辑委员会</t>
  </si>
  <si>
    <t>7044510</t>
  </si>
  <si>
    <t>中日文化</t>
  </si>
  <si>
    <t>《中日文化》協會出版組</t>
  </si>
  <si>
    <t>中日文化协会出版组</t>
  </si>
  <si>
    <t>7044010</t>
  </si>
  <si>
    <t>中韩文化</t>
  </si>
  <si>
    <t>中韩文化编辑委员会</t>
  </si>
  <si>
    <t>7041506</t>
  </si>
  <si>
    <r>
      <t>中大季刊</t>
    </r>
    <r>
      <rPr>
        <sz val="11"/>
        <rFont val="Arial"/>
        <family val="2"/>
      </rPr>
      <t xml:space="preserve">   1926-1927</t>
    </r>
    <r>
      <rPr>
        <sz val="11"/>
        <rFont val="SimSun"/>
      </rPr>
      <t>）</t>
    </r>
  </si>
  <si>
    <t>7011820</t>
  </si>
  <si>
    <t>枫林文艺丛刊</t>
  </si>
  <si>
    <t>枫社</t>
  </si>
  <si>
    <t>昆明</t>
  </si>
  <si>
    <t>7034739</t>
  </si>
  <si>
    <t>文艺讲座</t>
  </si>
  <si>
    <t>上海文艺出版社</t>
  </si>
  <si>
    <t>7039840</t>
  </si>
  <si>
    <t>语丝周刊</t>
  </si>
  <si>
    <t>北大一院新潮社</t>
  </si>
  <si>
    <t>安徽省淮南邮政局</t>
  </si>
  <si>
    <t>淮南</t>
  </si>
  <si>
    <t>7034709</t>
  </si>
  <si>
    <t>文学周报  第一辑</t>
  </si>
  <si>
    <t>文学研究会</t>
  </si>
  <si>
    <t>7037326</t>
  </si>
  <si>
    <t>新文艺</t>
  </si>
  <si>
    <t>《新文艺》社</t>
  </si>
  <si>
    <t>长春</t>
  </si>
  <si>
    <t>7015340</t>
  </si>
  <si>
    <t>国立中英大学文艺丛刊</t>
  </si>
  <si>
    <t>7034477</t>
  </si>
  <si>
    <t>文化批判</t>
  </si>
  <si>
    <t>文化批判社</t>
  </si>
  <si>
    <t>7034500</t>
  </si>
  <si>
    <t>文化月刊</t>
  </si>
  <si>
    <t>《文化月刊》社</t>
  </si>
  <si>
    <t>7033536</t>
  </si>
  <si>
    <t>通俗文化半月刊</t>
  </si>
  <si>
    <t>通俗文化社</t>
  </si>
  <si>
    <t>7034503</t>
  </si>
  <si>
    <t>文化杂志</t>
  </si>
  <si>
    <t>《文化杂志》社</t>
  </si>
  <si>
    <t>桂林(广西)</t>
  </si>
  <si>
    <t>7039088</t>
  </si>
  <si>
    <t>艺文线</t>
  </si>
  <si>
    <t>7010771</t>
  </si>
  <si>
    <t>东方文化</t>
  </si>
  <si>
    <t>东方文化周刊社</t>
  </si>
  <si>
    <t>7027019</t>
  </si>
  <si>
    <t>期刊</t>
  </si>
  <si>
    <t>河北省省立大名师范学校</t>
  </si>
  <si>
    <t>邯郸（河北）</t>
  </si>
  <si>
    <t>7034471</t>
  </si>
  <si>
    <t>文化建设月刊</t>
  </si>
  <si>
    <t>文明之路社编辑部</t>
  </si>
  <si>
    <t>7034458</t>
  </si>
  <si>
    <t>文化</t>
  </si>
  <si>
    <t>Pubication</t>
  </si>
  <si>
    <t>仙台</t>
  </si>
  <si>
    <t>半年刊</t>
  </si>
  <si>
    <t>7025475</t>
  </si>
  <si>
    <t>明德月刊</t>
  </si>
  <si>
    <t>7023947</t>
  </si>
  <si>
    <t>联勤月刊</t>
  </si>
  <si>
    <t>7037992</t>
  </si>
  <si>
    <t>学术杂志</t>
  </si>
  <si>
    <t>《学术杂志》社</t>
  </si>
  <si>
    <t>7007461</t>
  </si>
  <si>
    <t>笔戈文艺月刊</t>
  </si>
  <si>
    <t>笔戈文艺社</t>
  </si>
  <si>
    <t>7034507</t>
  </si>
  <si>
    <t>文化战线</t>
  </si>
  <si>
    <r>
      <t xml:space="preserve">創進月刊   </t>
    </r>
    <r>
      <rPr>
        <sz val="11"/>
        <rFont val="Arial"/>
        <family val="2"/>
      </rPr>
      <t>1934-1936</t>
    </r>
    <r>
      <rPr>
        <sz val="11"/>
        <rFont val="SimSun"/>
      </rPr>
      <t>）</t>
    </r>
    <r>
      <rPr>
        <sz val="11"/>
        <rFont val="Arial"/>
        <family val="2"/>
      </rPr>
      <t xml:space="preserve"> </t>
    </r>
  </si>
  <si>
    <r>
      <t xml:space="preserve">力文   </t>
    </r>
    <r>
      <rPr>
        <sz val="11"/>
        <rFont val="Arial"/>
        <family val="2"/>
      </rPr>
      <t>1936</t>
    </r>
    <r>
      <rPr>
        <sz val="11"/>
        <rFont val="SimSun"/>
      </rPr>
      <t>）</t>
    </r>
  </si>
  <si>
    <r>
      <t xml:space="preserve">努力學報   </t>
    </r>
    <r>
      <rPr>
        <sz val="11"/>
        <rFont val="Arial"/>
        <family val="2"/>
      </rPr>
      <t>1929</t>
    </r>
    <r>
      <rPr>
        <sz val="11"/>
        <rFont val="SimSun"/>
      </rPr>
      <t>）</t>
    </r>
    <r>
      <rPr>
        <sz val="11"/>
        <rFont val="Arial"/>
        <family val="2"/>
      </rPr>
      <t xml:space="preserve"> </t>
    </r>
  </si>
  <si>
    <r>
      <t xml:space="preserve">努力週报   </t>
    </r>
    <r>
      <rPr>
        <sz val="11"/>
        <rFont val="Arial"/>
        <family val="2"/>
      </rPr>
      <t>1922-1923</t>
    </r>
    <r>
      <rPr>
        <sz val="11"/>
        <rFont val="SimSun"/>
      </rPr>
      <t>）</t>
    </r>
  </si>
  <si>
    <r>
      <t xml:space="preserve">努力週报增刊讀書雜誌   </t>
    </r>
    <r>
      <rPr>
        <sz val="11"/>
        <rFont val="Arial"/>
        <family val="2"/>
      </rPr>
      <t>1922-1924</t>
    </r>
    <r>
      <rPr>
        <sz val="11"/>
        <rFont val="SimSun"/>
      </rPr>
      <t>）</t>
    </r>
    <r>
      <rPr>
        <sz val="11"/>
        <rFont val="Arial"/>
        <family val="2"/>
      </rPr>
      <t xml:space="preserve"> </t>
    </r>
  </si>
  <si>
    <r>
      <t xml:space="preserve">動向   </t>
    </r>
    <r>
      <rPr>
        <sz val="11"/>
        <rFont val="Arial"/>
        <family val="2"/>
      </rPr>
      <t>1939</t>
    </r>
    <r>
      <rPr>
        <sz val="11"/>
        <rFont val="SimSun"/>
      </rPr>
      <t>）</t>
    </r>
  </si>
  <si>
    <r>
      <t>北洋畫報</t>
    </r>
    <r>
      <rPr>
        <sz val="11"/>
        <rFont val="Arial"/>
        <family val="2"/>
      </rPr>
      <t xml:space="preserve">   1926-1937</t>
    </r>
    <r>
      <rPr>
        <sz val="11"/>
        <rFont val="SimSun"/>
      </rPr>
      <t>）</t>
    </r>
  </si>
  <si>
    <r>
      <t>十日文報</t>
    </r>
    <r>
      <rPr>
        <sz val="11"/>
        <rFont val="Arial"/>
        <family val="2"/>
      </rPr>
      <t xml:space="preserve">   1923</t>
    </r>
    <r>
      <rPr>
        <sz val="11"/>
        <rFont val="SimSun"/>
      </rPr>
      <t>）</t>
    </r>
  </si>
  <si>
    <r>
      <t>十日新</t>
    </r>
    <r>
      <rPr>
        <sz val="11"/>
        <rFont val="Arial"/>
        <family val="2"/>
      </rPr>
      <t xml:space="preserve">   1914-1915</t>
    </r>
    <r>
      <rPr>
        <sz val="11"/>
        <rFont val="SimSun"/>
      </rPr>
      <t>）</t>
    </r>
  </si>
  <si>
    <r>
      <t>半月文萃</t>
    </r>
    <r>
      <rPr>
        <sz val="11"/>
        <rFont val="Arial"/>
        <family val="2"/>
      </rPr>
      <t xml:space="preserve">   1942-1944</t>
    </r>
    <r>
      <rPr>
        <sz val="11"/>
        <rFont val="SimSun"/>
      </rPr>
      <t>）</t>
    </r>
  </si>
  <si>
    <r>
      <t>半月評論</t>
    </r>
    <r>
      <rPr>
        <sz val="11"/>
        <rFont val="Arial"/>
        <family val="2"/>
      </rPr>
      <t xml:space="preserve">   1935</t>
    </r>
    <r>
      <rPr>
        <sz val="11"/>
        <rFont val="SimSun"/>
      </rPr>
      <t>）</t>
    </r>
  </si>
  <si>
    <r>
      <t>協大學報</t>
    </r>
    <r>
      <rPr>
        <sz val="11"/>
        <rFont val="Arial"/>
        <family val="2"/>
      </rPr>
      <t xml:space="preserve">   1949</t>
    </r>
    <r>
      <rPr>
        <sz val="11"/>
        <rFont val="SimSun"/>
      </rPr>
      <t>）</t>
    </r>
  </si>
  <si>
    <r>
      <t>南洋季刊</t>
    </r>
    <r>
      <rPr>
        <sz val="11"/>
        <rFont val="Arial"/>
        <family val="2"/>
      </rPr>
      <t xml:space="preserve">   1926</t>
    </r>
    <r>
      <rPr>
        <sz val="11"/>
        <rFont val="SimSun"/>
      </rPr>
      <t>）</t>
    </r>
  </si>
  <si>
    <r>
      <t>史地學報</t>
    </r>
    <r>
      <rPr>
        <sz val="11"/>
        <rFont val="Arial"/>
        <family val="2"/>
      </rPr>
      <t xml:space="preserve">   1921-1926</t>
    </r>
    <r>
      <rPr>
        <sz val="11"/>
        <rFont val="SimSun"/>
      </rPr>
      <t>）</t>
    </r>
  </si>
  <si>
    <r>
      <t>史學消息</t>
    </r>
    <r>
      <rPr>
        <sz val="11"/>
        <rFont val="Arial"/>
        <family val="2"/>
      </rPr>
      <t xml:space="preserve">   1936-1937</t>
    </r>
    <r>
      <rPr>
        <sz val="11"/>
        <rFont val="SimSun"/>
      </rPr>
      <t>）</t>
    </r>
  </si>
  <si>
    <r>
      <t>史學與地學</t>
    </r>
    <r>
      <rPr>
        <sz val="11"/>
        <rFont val="Arial"/>
        <family val="2"/>
      </rPr>
      <t xml:space="preserve">   1926-1928</t>
    </r>
    <r>
      <rPr>
        <sz val="11"/>
        <rFont val="SimSun"/>
      </rPr>
      <t>）</t>
    </r>
  </si>
  <si>
    <r>
      <t>史料旬刊</t>
    </r>
    <r>
      <rPr>
        <sz val="11"/>
        <rFont val="Arial"/>
        <family val="2"/>
      </rPr>
      <t xml:space="preserve">   1930-1931</t>
    </r>
    <r>
      <rPr>
        <sz val="11"/>
        <rFont val="SimSun"/>
      </rPr>
      <t>）</t>
    </r>
  </si>
  <si>
    <r>
      <t>同聲月刊</t>
    </r>
    <r>
      <rPr>
        <sz val="11"/>
        <rFont val="Arial"/>
        <family val="2"/>
      </rPr>
      <t xml:space="preserve">   1940-1945</t>
    </r>
    <r>
      <rPr>
        <sz val="11"/>
        <rFont val="SimSun"/>
      </rPr>
      <t>）</t>
    </r>
  </si>
  <si>
    <r>
      <t>吳醫彙講</t>
    </r>
    <r>
      <rPr>
        <sz val="11"/>
        <rFont val="Arial"/>
        <family val="2"/>
      </rPr>
      <t xml:space="preserve">   1792-1801</t>
    </r>
    <r>
      <rPr>
        <sz val="11"/>
        <rFont val="SimSun"/>
      </rPr>
      <t>）</t>
    </r>
  </si>
  <si>
    <r>
      <t>周行</t>
    </r>
    <r>
      <rPr>
        <sz val="11"/>
        <rFont val="Arial"/>
        <family val="2"/>
      </rPr>
      <t xml:space="preserve">   1936-1937</t>
    </r>
    <r>
      <rPr>
        <sz val="11"/>
        <rFont val="SimSun"/>
      </rPr>
      <t>）</t>
    </r>
  </si>
  <si>
    <r>
      <t>商專月刊</t>
    </r>
    <r>
      <rPr>
        <sz val="11"/>
        <rFont val="Arial"/>
        <family val="2"/>
      </rPr>
      <t xml:space="preserve">   1937</t>
    </r>
    <r>
      <rPr>
        <sz val="11"/>
        <rFont val="SimSun"/>
      </rPr>
      <t>）</t>
    </r>
  </si>
  <si>
    <r>
      <t>問世</t>
    </r>
    <r>
      <rPr>
        <sz val="11"/>
        <rFont val="Arial"/>
        <family val="2"/>
      </rPr>
      <t xml:space="preserve">   1947</t>
    </r>
    <r>
      <rPr>
        <sz val="11"/>
        <rFont val="SimSun"/>
      </rPr>
      <t>）</t>
    </r>
  </si>
  <si>
    <r>
      <t>啚書集刊</t>
    </r>
    <r>
      <rPr>
        <sz val="11"/>
        <rFont val="Arial"/>
        <family val="2"/>
      </rPr>
      <t xml:space="preserve">   1942-1948</t>
    </r>
    <r>
      <rPr>
        <sz val="11"/>
        <rFont val="SimSun"/>
      </rPr>
      <t>）</t>
    </r>
  </si>
  <si>
    <r>
      <t>喚羣特刊</t>
    </r>
    <r>
      <rPr>
        <sz val="11"/>
        <rFont val="Arial"/>
        <family val="2"/>
      </rPr>
      <t xml:space="preserve">   1926</t>
    </r>
    <r>
      <rPr>
        <sz val="11"/>
        <rFont val="SimSun"/>
      </rPr>
      <t>）</t>
    </r>
  </si>
  <si>
    <r>
      <t>四川</t>
    </r>
    <r>
      <rPr>
        <sz val="11"/>
        <rFont val="Arial"/>
        <family val="2"/>
      </rPr>
      <t xml:space="preserve">   1908</t>
    </r>
    <r>
      <rPr>
        <sz val="11"/>
        <rFont val="SimSun"/>
      </rPr>
      <t>）</t>
    </r>
  </si>
  <si>
    <r>
      <t>四川雜志</t>
    </r>
    <r>
      <rPr>
        <sz val="11"/>
        <rFont val="Arial"/>
        <family val="2"/>
      </rPr>
      <t xml:space="preserve">   1908</t>
    </r>
    <r>
      <rPr>
        <sz val="11"/>
        <rFont val="SimSun"/>
      </rPr>
      <t>）</t>
    </r>
  </si>
  <si>
    <r>
      <t>回教月刊</t>
    </r>
    <r>
      <rPr>
        <sz val="11"/>
        <rFont val="Arial"/>
        <family val="2"/>
      </rPr>
      <t xml:space="preserve">   1938-1940</t>
    </r>
    <r>
      <rPr>
        <sz val="11"/>
        <rFont val="SimSun"/>
      </rPr>
      <t>）</t>
    </r>
  </si>
  <si>
    <r>
      <t>國學季刊</t>
    </r>
    <r>
      <rPr>
        <sz val="11"/>
        <rFont val="Arial"/>
        <family val="2"/>
      </rPr>
      <t xml:space="preserve">   V.1.No.1-4</t>
    </r>
    <r>
      <rPr>
        <sz val="11"/>
        <rFont val="SimSun"/>
      </rPr>
      <t>）</t>
    </r>
  </si>
  <si>
    <r>
      <t>國學季刊</t>
    </r>
    <r>
      <rPr>
        <sz val="11"/>
        <rFont val="Arial"/>
        <family val="2"/>
      </rPr>
      <t xml:space="preserve">   V.2.No.1-4</t>
    </r>
    <r>
      <rPr>
        <sz val="11"/>
        <rFont val="SimSun"/>
      </rPr>
      <t>）</t>
    </r>
    <r>
      <rPr>
        <sz val="11"/>
        <rFont val="Arial"/>
        <family val="2"/>
      </rPr>
      <t xml:space="preserve"> </t>
    </r>
  </si>
  <si>
    <r>
      <t>國學季刊</t>
    </r>
    <r>
      <rPr>
        <sz val="11"/>
        <rFont val="Arial"/>
        <family val="2"/>
      </rPr>
      <t xml:space="preserve">   V.3.No.1-4</t>
    </r>
    <r>
      <rPr>
        <sz val="11"/>
        <rFont val="SimSun"/>
      </rPr>
      <t>）</t>
    </r>
  </si>
  <si>
    <r>
      <t>國學季刊</t>
    </r>
    <r>
      <rPr>
        <sz val="11"/>
        <rFont val="Arial"/>
        <family val="2"/>
      </rPr>
      <t xml:space="preserve">   V.4.No.1-4</t>
    </r>
    <r>
      <rPr>
        <sz val="11"/>
        <rFont val="SimSun"/>
      </rPr>
      <t>）</t>
    </r>
    <r>
      <rPr>
        <sz val="11"/>
        <rFont val="Arial"/>
        <family val="2"/>
      </rPr>
      <t xml:space="preserve"> </t>
    </r>
  </si>
  <si>
    <r>
      <t>國學季刊</t>
    </r>
    <r>
      <rPr>
        <sz val="11"/>
        <rFont val="Arial"/>
        <family val="2"/>
      </rPr>
      <t xml:space="preserve">   V.5.No.1-4</t>
    </r>
    <r>
      <rPr>
        <sz val="11"/>
        <rFont val="SimSun"/>
      </rPr>
      <t>）</t>
    </r>
  </si>
  <si>
    <r>
      <t>國學季刊</t>
    </r>
    <r>
      <rPr>
        <sz val="11"/>
        <rFont val="Arial"/>
        <family val="2"/>
      </rPr>
      <t xml:space="preserve">   V.6.No.1-2</t>
    </r>
    <r>
      <rPr>
        <sz val="11"/>
        <rFont val="SimSun"/>
      </rPr>
      <t>）</t>
    </r>
    <r>
      <rPr>
        <sz val="11"/>
        <rFont val="Arial"/>
        <family val="2"/>
      </rPr>
      <t xml:space="preserve"> </t>
    </r>
  </si>
  <si>
    <r>
      <t>國學季刊</t>
    </r>
    <r>
      <rPr>
        <sz val="11"/>
        <rFont val="Arial"/>
        <family val="2"/>
      </rPr>
      <t xml:space="preserve">   V.7.No.1-2</t>
    </r>
    <r>
      <rPr>
        <sz val="11"/>
        <rFont val="SimSun"/>
      </rPr>
      <t>）</t>
    </r>
  </si>
  <si>
    <r>
      <t>國文學會叢刊</t>
    </r>
    <r>
      <rPr>
        <sz val="11"/>
        <rFont val="Arial"/>
        <family val="2"/>
      </rPr>
      <t xml:space="preserve">   1922-1924</t>
    </r>
    <r>
      <rPr>
        <sz val="11"/>
        <rFont val="SimSun"/>
      </rPr>
      <t>）</t>
    </r>
    <r>
      <rPr>
        <sz val="11"/>
        <rFont val="Arial"/>
        <family val="2"/>
      </rPr>
      <t xml:space="preserve"> </t>
    </r>
  </si>
  <si>
    <t>7027648</t>
  </si>
  <si>
    <t>青年时代半月刊</t>
  </si>
  <si>
    <t>青年正气印刷社</t>
  </si>
  <si>
    <t>赣州(江西)</t>
  </si>
  <si>
    <t>7023297</t>
  </si>
  <si>
    <t>孔圣杂志</t>
  </si>
  <si>
    <t>7044528</t>
  </si>
  <si>
    <t>中山文化季刊</t>
  </si>
  <si>
    <t>《中山文化》教育馆季刊委员会</t>
  </si>
  <si>
    <t>7007902</t>
  </si>
  <si>
    <t>茶声</t>
  </si>
  <si>
    <t>《茶声》半月刊社</t>
  </si>
  <si>
    <t>出版地不详</t>
  </si>
  <si>
    <t>7034506</t>
  </si>
  <si>
    <t>文化展望</t>
  </si>
  <si>
    <t>文化展望社</t>
  </si>
  <si>
    <t>7016259</t>
  </si>
  <si>
    <t>国学专刊</t>
  </si>
  <si>
    <t>群众图书公司</t>
  </si>
  <si>
    <t>7042822</t>
  </si>
  <si>
    <t>中国评论</t>
  </si>
  <si>
    <t>《中国评论》杂志社</t>
  </si>
  <si>
    <t>7043344</t>
  </si>
  <si>
    <t>中国文化研究汇刊</t>
  </si>
  <si>
    <t>齊魯大學國學研究</t>
  </si>
  <si>
    <t>7029736</t>
  </si>
  <si>
    <t>上海文化</t>
  </si>
  <si>
    <t>《上海文化》编辑部</t>
  </si>
  <si>
    <t>7034486</t>
  </si>
  <si>
    <t>文化学园</t>
  </si>
  <si>
    <t>中华文化学院学治会出版股</t>
  </si>
  <si>
    <t>7013810</t>
  </si>
  <si>
    <t>故宫旬刊</t>
  </si>
  <si>
    <t>(国立)北平故宫博物院</t>
  </si>
  <si>
    <t>7034487</t>
  </si>
  <si>
    <t>文化学院季刊</t>
  </si>
  <si>
    <t>7029738</t>
  </si>
  <si>
    <t>上海文化界救国会会刊</t>
  </si>
  <si>
    <t>《上海文化界救国会会刊》编辑部</t>
  </si>
  <si>
    <t>7010837</t>
  </si>
  <si>
    <t>7034685</t>
  </si>
  <si>
    <t>文学研究</t>
  </si>
  <si>
    <t>文学研究月刊社</t>
  </si>
  <si>
    <t>7030604</t>
  </si>
  <si>
    <t>诗</t>
  </si>
  <si>
    <t>7037329</t>
  </si>
  <si>
    <t>新市政</t>
  </si>
  <si>
    <t>中国新建筑社</t>
  </si>
  <si>
    <t>郑梁，黎宁主编</t>
  </si>
  <si>
    <t>7011047</t>
  </si>
  <si>
    <t>独立评论索引</t>
  </si>
  <si>
    <t>7034703</t>
  </si>
  <si>
    <t>文学周报  第二辑</t>
  </si>
  <si>
    <t>7034665</t>
  </si>
  <si>
    <t>文学批评</t>
  </si>
  <si>
    <t>7045936</t>
  </si>
  <si>
    <t>作家</t>
  </si>
  <si>
    <t>作家编辑部</t>
  </si>
  <si>
    <t>7045951</t>
  </si>
  <si>
    <t>作品</t>
  </si>
  <si>
    <t>上海思潮出版社</t>
  </si>
  <si>
    <t>作品编辑部</t>
  </si>
  <si>
    <t>7037322</t>
  </si>
  <si>
    <t>新文学</t>
  </si>
  <si>
    <t>权威出版社</t>
  </si>
  <si>
    <t>新文学社</t>
  </si>
  <si>
    <t>7024771</t>
  </si>
  <si>
    <t>论文艺统一战线</t>
  </si>
  <si>
    <t>7034681</t>
  </si>
  <si>
    <t>文学新地</t>
  </si>
  <si>
    <t>7034449</t>
  </si>
  <si>
    <t>文地月刊</t>
  </si>
  <si>
    <t>7043349</t>
  </si>
  <si>
    <t>中国文学</t>
  </si>
  <si>
    <t>《中国文学》出版社</t>
  </si>
  <si>
    <t>流露学社</t>
  </si>
  <si>
    <t>7016239</t>
  </si>
  <si>
    <t>国文杂志</t>
  </si>
  <si>
    <t>《国文杂志》社</t>
  </si>
  <si>
    <t>7043849</t>
  </si>
  <si>
    <t>中国语文</t>
  </si>
  <si>
    <t>中国语文编辑委员会</t>
  </si>
  <si>
    <t>7034680</t>
  </si>
  <si>
    <t>文学新报</t>
  </si>
  <si>
    <t>《文学新报》编辑部</t>
  </si>
  <si>
    <t>7041184</t>
  </si>
  <si>
    <t>之江中国文学会集刊</t>
  </si>
  <si>
    <t>之江文理学院中国文学会该学会出版委员会</t>
  </si>
  <si>
    <t>杭州</t>
  </si>
  <si>
    <t>7034452</t>
  </si>
  <si>
    <t>文风杂志</t>
  </si>
  <si>
    <t>文风书局</t>
  </si>
  <si>
    <t>7007460</t>
  </si>
  <si>
    <t>笔锋半月刊</t>
  </si>
  <si>
    <t>湖北笔会</t>
  </si>
  <si>
    <t>湖北</t>
  </si>
  <si>
    <t>7008148</t>
  </si>
  <si>
    <t>潮州留省学会年刊</t>
  </si>
  <si>
    <t>广州（广东）</t>
  </si>
  <si>
    <t>7034735</t>
  </si>
  <si>
    <r>
      <t>禮拜日周刊</t>
    </r>
    <r>
      <rPr>
        <sz val="11"/>
        <rFont val="Arial"/>
        <family val="2"/>
      </rPr>
      <t xml:space="preserve">   1939</t>
    </r>
    <r>
      <rPr>
        <sz val="11"/>
        <rFont val="SimSun"/>
      </rPr>
      <t>）</t>
    </r>
  </si>
  <si>
    <r>
      <t xml:space="preserve">科學與技术   </t>
    </r>
    <r>
      <rPr>
        <sz val="11"/>
        <rFont val="Arial"/>
        <family val="2"/>
      </rPr>
      <t>1943-1944</t>
    </r>
    <r>
      <rPr>
        <sz val="11"/>
        <rFont val="SimSun"/>
      </rPr>
      <t>）</t>
    </r>
    <r>
      <rPr>
        <sz val="11"/>
        <rFont val="Arial"/>
        <family val="2"/>
      </rPr>
      <t xml:space="preserve"> </t>
    </r>
  </si>
  <si>
    <r>
      <t xml:space="preserve">稅人   </t>
    </r>
    <r>
      <rPr>
        <sz val="11"/>
        <rFont val="Arial"/>
        <family val="2"/>
      </rPr>
      <t>1944</t>
    </r>
    <r>
      <rPr>
        <sz val="11"/>
        <rFont val="SimSun"/>
      </rPr>
      <t>）</t>
    </r>
  </si>
  <si>
    <t>7010591</t>
  </si>
  <si>
    <t>调查研究报告</t>
  </si>
  <si>
    <t>国务院发展研究中心</t>
  </si>
  <si>
    <t>7044283</t>
  </si>
  <si>
    <t>中华文化</t>
  </si>
  <si>
    <t>复旦大学出版社</t>
  </si>
  <si>
    <t>7010698</t>
  </si>
  <si>
    <t>东北月刊</t>
  </si>
  <si>
    <t>东北月刊社</t>
  </si>
  <si>
    <t>7034302</t>
  </si>
  <si>
    <t>伪府内幕</t>
  </si>
  <si>
    <t>前进出版社</t>
  </si>
  <si>
    <t>7037235</t>
  </si>
  <si>
    <t>新陕西</t>
  </si>
  <si>
    <t>新陕西月刊编辑2委员会</t>
  </si>
  <si>
    <t>西安</t>
  </si>
  <si>
    <t>7012054</t>
  </si>
  <si>
    <t>福建文化</t>
  </si>
  <si>
    <t>福建协和大学福建文化研究会</t>
  </si>
  <si>
    <t>福州</t>
  </si>
  <si>
    <t>7010610</t>
  </si>
  <si>
    <t>东北丛镌</t>
  </si>
  <si>
    <t>遼寧</t>
  </si>
  <si>
    <t>7029714</t>
  </si>
  <si>
    <t>上海特刊</t>
  </si>
  <si>
    <t>7029276</t>
  </si>
  <si>
    <t>陕西文化</t>
  </si>
  <si>
    <t>奋斗出版社</t>
  </si>
  <si>
    <t>西安（陕西）</t>
  </si>
  <si>
    <t>7035443</t>
  </si>
  <si>
    <t>西北文化月刊</t>
  </si>
  <si>
    <t>7028959</t>
  </si>
  <si>
    <t>山东文化</t>
  </si>
  <si>
    <t>山东省文协出版</t>
  </si>
  <si>
    <t>中华文协山东分会</t>
  </si>
  <si>
    <t>山东</t>
  </si>
  <si>
    <t>7037434</t>
  </si>
  <si>
    <t>新新疆</t>
  </si>
  <si>
    <t>中国国民党新疆省党部新新疆月刊社编辑委员会</t>
  </si>
  <si>
    <t>新疆</t>
  </si>
  <si>
    <t>7037172</t>
  </si>
  <si>
    <t>新蒙古月刊</t>
  </si>
  <si>
    <t>该刊社</t>
  </si>
  <si>
    <t>7040632</t>
  </si>
  <si>
    <t>浙江潮</t>
  </si>
  <si>
    <t>浙江同乡会干事发行所</t>
  </si>
  <si>
    <t>东京(日本)</t>
  </si>
  <si>
    <t>7035396</t>
  </si>
  <si>
    <t>西北民族文化研究丛刊</t>
  </si>
  <si>
    <t>永泰祥书店</t>
  </si>
  <si>
    <t>7019612</t>
  </si>
  <si>
    <t>集美青年</t>
  </si>
  <si>
    <t>三民主义青年团福建支团集美学校分团部</t>
  </si>
  <si>
    <t>集美(福建)</t>
  </si>
  <si>
    <t>7035442</t>
  </si>
  <si>
    <t>西北文化</t>
  </si>
  <si>
    <t>西北文化社</t>
  </si>
  <si>
    <t>7025845</t>
  </si>
  <si>
    <t>南岛风光</t>
  </si>
  <si>
    <t>南风出版社</t>
  </si>
  <si>
    <t>7037492</t>
  </si>
  <si>
    <t>新夷族</t>
  </si>
  <si>
    <t>西南夷族文化促进协会</t>
  </si>
  <si>
    <t>西南夷族文化促进协会总会编辑组</t>
  </si>
  <si>
    <t>7044493</t>
  </si>
  <si>
    <t>中南文化</t>
  </si>
  <si>
    <t>中南文化协会编辑部</t>
  </si>
  <si>
    <t>7020448</t>
  </si>
  <si>
    <t>江淮文化</t>
  </si>
  <si>
    <t>华中文化协会</t>
  </si>
  <si>
    <t>江淮文化编委会</t>
  </si>
  <si>
    <t>7019886</t>
  </si>
  <si>
    <t>暨南通讯</t>
  </si>
  <si>
    <t>国立暨南大学重庆同学会</t>
  </si>
  <si>
    <t>7036909</t>
  </si>
  <si>
    <t>新甘肃</t>
  </si>
  <si>
    <t>中华全国美术协会北平分会世界科学社青年辅导部中华全国文艺作家协会北平分会</t>
  </si>
  <si>
    <t>7034726</t>
  </si>
  <si>
    <t>文艺春秋</t>
  </si>
  <si>
    <t>7030037</t>
  </si>
  <si>
    <t>社会公论</t>
  </si>
  <si>
    <t>社会公论社</t>
  </si>
  <si>
    <t>双月刊</t>
  </si>
  <si>
    <t>7018526</t>
  </si>
  <si>
    <t>华中文汇</t>
  </si>
  <si>
    <t>华中新华书店</t>
  </si>
  <si>
    <t>郑州</t>
  </si>
  <si>
    <t>7030636</t>
  </si>
  <si>
    <t>诗与小说</t>
  </si>
  <si>
    <t>上海晓星书局</t>
  </si>
  <si>
    <t>7034704</t>
  </si>
  <si>
    <t>文学周报  第六辑</t>
  </si>
  <si>
    <t>文学周报社</t>
  </si>
  <si>
    <t>周报</t>
  </si>
  <si>
    <t>7027939</t>
  </si>
  <si>
    <t>秋野</t>
  </si>
  <si>
    <t>国立暨南大学出版课</t>
  </si>
  <si>
    <t>7037317</t>
  </si>
  <si>
    <t>新文丛之三割弃</t>
  </si>
  <si>
    <t>新文丛出版社</t>
  </si>
  <si>
    <t>7034579</t>
  </si>
  <si>
    <t>文史汇刊</t>
  </si>
  <si>
    <t>国立中山大学研究院文科研究所</t>
  </si>
  <si>
    <t>7015382</t>
  </si>
  <si>
    <t>国民文学</t>
  </si>
  <si>
    <t>汗血书店</t>
  </si>
  <si>
    <t>7034697</t>
  </si>
  <si>
    <t>文学月报</t>
  </si>
  <si>
    <t>中国左翼作家联盟</t>
  </si>
  <si>
    <t>7036152</t>
  </si>
  <si>
    <t>现代文学</t>
  </si>
  <si>
    <t>7022640</t>
  </si>
  <si>
    <t>抗战文艺选刊</t>
  </si>
  <si>
    <t>中华全国文艺协会</t>
  </si>
  <si>
    <t>7020643</t>
  </si>
  <si>
    <t>江苏文献</t>
  </si>
  <si>
    <t>江苏文献社</t>
  </si>
  <si>
    <t>蘇州[江蘇</t>
  </si>
  <si>
    <t>7034520</t>
  </si>
  <si>
    <t>文会丛刊</t>
  </si>
  <si>
    <t>文学研究社</t>
  </si>
  <si>
    <t>广东国民大学文学院中国文学系</t>
  </si>
  <si>
    <t>广东省</t>
  </si>
  <si>
    <t>7037503</t>
  </si>
  <si>
    <t>新语</t>
  </si>
  <si>
    <t>《新语》社</t>
  </si>
  <si>
    <t>7006653</t>
  </si>
  <si>
    <t>半月文萃</t>
  </si>
  <si>
    <t>立体出版社</t>
  </si>
  <si>
    <t>《半月文萃》社</t>
  </si>
  <si>
    <t>桂林</t>
  </si>
  <si>
    <t>不定期</t>
  </si>
  <si>
    <t>7044456</t>
  </si>
  <si>
    <t>中美文摘</t>
  </si>
  <si>
    <t>中美文摘出版社</t>
  </si>
  <si>
    <t>7007463</t>
  </si>
  <si>
    <t>笔阵</t>
  </si>
  <si>
    <t>成都(四川)</t>
  </si>
  <si>
    <t>7016236</t>
  </si>
  <si>
    <t>国文评论</t>
  </si>
  <si>
    <t>国立中山大学师范学院国文学院</t>
  </si>
  <si>
    <t>广州(广东)</t>
  </si>
  <si>
    <t>7024864</t>
  </si>
  <si>
    <t>漫墨</t>
  </si>
  <si>
    <t>周刊</t>
  </si>
  <si>
    <t>7034646</t>
  </si>
  <si>
    <t>文学丛刊</t>
  </si>
  <si>
    <t>辽宁人民出版社</t>
  </si>
  <si>
    <t>中国作家协会</t>
  </si>
  <si>
    <t>沈阳</t>
  </si>
  <si>
    <t>7016557</t>
  </si>
  <si>
    <t>海燕</t>
  </si>
  <si>
    <t>海燕文学月刊社</t>
  </si>
  <si>
    <t>大连</t>
  </si>
  <si>
    <t>月</t>
  </si>
  <si>
    <t>7034733</t>
  </si>
  <si>
    <t>文艺风景</t>
  </si>
  <si>
    <t>文艺风景社</t>
  </si>
  <si>
    <t>7017268</t>
  </si>
  <si>
    <t>河南大学文学院学术丛刊</t>
  </si>
  <si>
    <t>河南大学文学院</t>
  </si>
  <si>
    <t>开封(河南)</t>
  </si>
  <si>
    <t>7011120</t>
  </si>
  <si>
    <t>铎声</t>
  </si>
  <si>
    <t>铎声旬刊社</t>
  </si>
  <si>
    <t>北平</t>
  </si>
  <si>
    <t>旬刊</t>
  </si>
  <si>
    <t>7034762</t>
  </si>
  <si>
    <t>文艺生活  独幕剧选</t>
  </si>
  <si>
    <t>7034770</t>
  </si>
  <si>
    <t>文艺世界</t>
  </si>
  <si>
    <t>文艺世界社</t>
  </si>
  <si>
    <t>7008723</t>
  </si>
  <si>
    <t>创作与批评</t>
  </si>
  <si>
    <t>虹社</t>
  </si>
  <si>
    <t>南京</t>
  </si>
  <si>
    <t>7012155</t>
  </si>
  <si>
    <t>辅仁文苑</t>
  </si>
  <si>
    <t>北京</t>
  </si>
  <si>
    <t>季</t>
  </si>
  <si>
    <t>7034548</t>
  </si>
  <si>
    <t>文联</t>
  </si>
  <si>
    <t>中外文艺联络社</t>
  </si>
  <si>
    <t>天津</t>
  </si>
  <si>
    <t>7014851</t>
  </si>
  <si>
    <t>国风半月刊</t>
  </si>
  <si>
    <t>国风社</t>
  </si>
  <si>
    <t>南京(江苏)</t>
  </si>
  <si>
    <t>半月</t>
  </si>
  <si>
    <t>7025467</t>
  </si>
  <si>
    <t>名著选译月刊</t>
  </si>
  <si>
    <t>上海编辑人协会</t>
  </si>
  <si>
    <t>7037688</t>
  </si>
  <si>
    <t>行仁</t>
  </si>
  <si>
    <t>国立师范学院三民主义学术研究会</t>
  </si>
  <si>
    <t>湖南</t>
  </si>
  <si>
    <t>7043564</t>
  </si>
  <si>
    <t>中国学术</t>
  </si>
  <si>
    <t>中国学术编辑委员会</t>
  </si>
  <si>
    <t>7034463</t>
  </si>
  <si>
    <t>文化动向</t>
  </si>
  <si>
    <t>文化動向社</t>
  </si>
  <si>
    <t>7034561</t>
  </si>
  <si>
    <t>文明之路</t>
  </si>
  <si>
    <t>文明之路杂志社</t>
  </si>
  <si>
    <t>7044560</t>
  </si>
  <si>
    <t>中外茶叶花文志</t>
  </si>
  <si>
    <t>7028725</t>
  </si>
  <si>
    <t>沙磁文化</t>
  </si>
  <si>
    <t>沙磁文化社</t>
  </si>
  <si>
    <t>7037318</t>
  </si>
  <si>
    <t>新文化</t>
  </si>
  <si>
    <t>新文化出版社</t>
  </si>
  <si>
    <t>7006654</t>
  </si>
  <si>
    <t>半月文艺</t>
  </si>
  <si>
    <t>成都</t>
  </si>
  <si>
    <t>7023818</t>
  </si>
  <si>
    <t>理想与文化</t>
  </si>
  <si>
    <t>路明书店</t>
  </si>
  <si>
    <t>7016275</t>
  </si>
  <si>
    <t>国语月刊</t>
  </si>
  <si>
    <t>中华书局</t>
  </si>
  <si>
    <t>不定期刊</t>
  </si>
  <si>
    <t>7027060</t>
  </si>
  <si>
    <t>期刊索引</t>
  </si>
  <si>
    <t>中山文化教育馆</t>
  </si>
  <si>
    <t>7023693</t>
  </si>
  <si>
    <t>礼议</t>
  </si>
  <si>
    <t>7026827</t>
  </si>
  <si>
    <t>欧亚文化</t>
  </si>
  <si>
    <t>欧亚文化月刊社</t>
  </si>
  <si>
    <t>7028532</t>
  </si>
  <si>
    <t>日本研究</t>
  </si>
  <si>
    <t>《日本研究》杂志社</t>
  </si>
  <si>
    <t>7026206</t>
  </si>
  <si>
    <t>南洋文化</t>
  </si>
  <si>
    <t>南阳文化学会</t>
  </si>
  <si>
    <t>7026833</t>
  </si>
  <si>
    <t>欧洲风云周刊</t>
  </si>
  <si>
    <t>中外编译社</t>
  </si>
  <si>
    <t>7028538</t>
  </si>
  <si>
    <t>日华佛教</t>
  </si>
  <si>
    <t>成田昌信</t>
  </si>
  <si>
    <t>东京</t>
  </si>
  <si>
    <t>7009663</t>
  </si>
  <si>
    <t>德音</t>
  </si>
  <si>
    <t>上海崇德女子中学</t>
  </si>
  <si>
    <t>7015058</t>
  </si>
  <si>
    <t>国际文化</t>
  </si>
  <si>
    <t>《国际文化》编委会</t>
  </si>
  <si>
    <t>7031537</t>
  </si>
  <si>
    <t>世界文化讲座</t>
  </si>
  <si>
    <t>《世界文化講座》编辑部</t>
  </si>
  <si>
    <t>7038159</t>
  </si>
  <si>
    <t>亚洲文化月刊</t>
  </si>
  <si>
    <t>亚洲文化月刊社</t>
  </si>
  <si>
    <t>7016237</t>
  </si>
  <si>
    <t>国文学会学刊</t>
  </si>
  <si>
    <t>国立成都高师国文学会</t>
  </si>
  <si>
    <t>江苏省</t>
  </si>
  <si>
    <t>7034466</t>
  </si>
  <si>
    <t>文化翻身</t>
  </si>
  <si>
    <t>文化翻身社</t>
  </si>
  <si>
    <t>滨州(山东)</t>
  </si>
  <si>
    <t>7040495</t>
  </si>
  <si>
    <t>战时文化</t>
  </si>
  <si>
    <t>战时文化社</t>
  </si>
  <si>
    <t>7032878</t>
  </si>
  <si>
    <t>太炎先生纪念</t>
  </si>
  <si>
    <t>制言半月刊社</t>
  </si>
  <si>
    <t>7016256</t>
  </si>
  <si>
    <t>国学月报汇刊</t>
  </si>
  <si>
    <t>述学社编辑</t>
  </si>
  <si>
    <t>7044006</t>
  </si>
  <si>
    <t>中国作家</t>
  </si>
  <si>
    <t>中国作家杂志社</t>
  </si>
  <si>
    <t>7027726</t>
  </si>
  <si>
    <t>青年作家</t>
  </si>
  <si>
    <t>中国青年作家协会总会</t>
  </si>
  <si>
    <t>双月</t>
  </si>
  <si>
    <t>7028428</t>
  </si>
  <si>
    <t>人生与文学</t>
  </si>
  <si>
    <t>南开大学合作社</t>
  </si>
  <si>
    <t>7034667</t>
  </si>
  <si>
    <t>文学评论</t>
  </si>
  <si>
    <t>文学评论编辑部</t>
  </si>
  <si>
    <t>7028374</t>
  </si>
  <si>
    <t>人民文学</t>
  </si>
  <si>
    <t>新华书店</t>
  </si>
  <si>
    <t>中华全国文学工作者协会人民文学编辑委员会</t>
  </si>
  <si>
    <t>7018932</t>
  </si>
  <si>
    <t>幻洲半月刊</t>
  </si>
  <si>
    <t>7034566</t>
  </si>
  <si>
    <t>文史</t>
  </si>
  <si>
    <t>《文史》编辑部</t>
  </si>
  <si>
    <t>7034661</t>
  </si>
  <si>
    <t>文学界</t>
  </si>
  <si>
    <t>《文学界》杂志社</t>
  </si>
  <si>
    <t>7008722</t>
  </si>
  <si>
    <t>创作经验</t>
  </si>
  <si>
    <t>智源书局</t>
  </si>
  <si>
    <t>司马文森</t>
  </si>
  <si>
    <t>7043495</t>
  </si>
  <si>
    <t>中国新诗</t>
  </si>
  <si>
    <t>森林出版社</t>
  </si>
  <si>
    <t>中国新诗社</t>
  </si>
  <si>
    <t>7045779</t>
  </si>
  <si>
    <t>自然科学季刊</t>
  </si>
  <si>
    <t>国立北京大学</t>
  </si>
  <si>
    <t>[北平]</t>
  </si>
  <si>
    <t>7023727</t>
  </si>
  <si>
    <t>理科论丛</t>
  </si>
  <si>
    <t>中华留日帝国大学理科同学会</t>
  </si>
  <si>
    <t>7008520</t>
  </si>
  <si>
    <t>虫与植物</t>
  </si>
  <si>
    <t>7038101</t>
  </si>
  <si>
    <t>循环</t>
  </si>
  <si>
    <t>该周刊社</t>
  </si>
  <si>
    <t>7031388</t>
  </si>
  <si>
    <t>世界滑稽</t>
  </si>
  <si>
    <t>世界出版公司</t>
  </si>
  <si>
    <t>7032933</t>
  </si>
  <si>
    <t>谈风</t>
  </si>
  <si>
    <t>《谈风》社</t>
  </si>
  <si>
    <t>7012022</t>
  </si>
  <si>
    <t>福建省合作通讯</t>
  </si>
  <si>
    <t>7027592</t>
  </si>
  <si>
    <t>青鹤杂志</t>
  </si>
  <si>
    <t>《青鹤杂志》社</t>
  </si>
  <si>
    <t>7023054</t>
  </si>
  <si>
    <t>科学青年</t>
  </si>
  <si>
    <t>7022994</t>
  </si>
  <si>
    <t>科学纪录</t>
  </si>
  <si>
    <t>国立中央研究院</t>
  </si>
  <si>
    <t>7027992</t>
  </si>
  <si>
    <t>趣味的昆虫</t>
  </si>
  <si>
    <t>趣味的昆虫会</t>
  </si>
  <si>
    <t>7022958</t>
  </si>
  <si>
    <t>科学大众</t>
  </si>
  <si>
    <t>科学大众社月刊社</t>
  </si>
  <si>
    <t>7045390</t>
  </si>
  <si>
    <t>周末观察</t>
  </si>
  <si>
    <t>《周末观察》编辑部</t>
  </si>
  <si>
    <t>7045791</t>
  </si>
  <si>
    <t>自然学会会刊</t>
  </si>
  <si>
    <t>自然学会</t>
  </si>
  <si>
    <t>7037242</t>
  </si>
  <si>
    <t>新少年旬刊</t>
  </si>
  <si>
    <t>7037138</t>
  </si>
  <si>
    <t>新科学</t>
  </si>
  <si>
    <t>中国新科学月刊社</t>
  </si>
  <si>
    <t>7023728</t>
  </si>
  <si>
    <t>理科年刊</t>
  </si>
  <si>
    <t>广西大学理科学院同学会</t>
  </si>
  <si>
    <t>梧州(广西)</t>
  </si>
  <si>
    <t>7041220</t>
  </si>
  <si>
    <t>知识与趣味</t>
  </si>
  <si>
    <t>科学书店(发行)</t>
  </si>
  <si>
    <t>7008789</t>
  </si>
  <si>
    <t>村治</t>
  </si>
  <si>
    <t>村治月刊社</t>
  </si>
  <si>
    <t>7036868</t>
  </si>
  <si>
    <t>新大声杂志</t>
  </si>
  <si>
    <t>新大声杂志社</t>
  </si>
  <si>
    <t>7041223</t>
  </si>
  <si>
    <t>知识与生活半月刊</t>
  </si>
  <si>
    <t>知识与生活社</t>
  </si>
  <si>
    <t>7013906</t>
  </si>
  <si>
    <t>光</t>
  </si>
  <si>
    <t>7023078</t>
  </si>
  <si>
    <t>科学世界</t>
  </si>
  <si>
    <t>科学出版社</t>
  </si>
  <si>
    <t>《科学世界》杂志社</t>
  </si>
  <si>
    <t>7041136</t>
  </si>
  <si>
    <t>政治经济学报</t>
  </si>
  <si>
    <t>南开大学经济研究所</t>
  </si>
  <si>
    <t>7023135</t>
  </si>
  <si>
    <t>科学与生活</t>
  </si>
  <si>
    <t>科学与生活社</t>
  </si>
  <si>
    <t>7011246</t>
  </si>
  <si>
    <t>发明</t>
  </si>
  <si>
    <t>中国发明协会</t>
  </si>
  <si>
    <t>7007627</t>
  </si>
  <si>
    <t>博物杂志</t>
  </si>
  <si>
    <t>北京高等师范博物学会</t>
  </si>
  <si>
    <t>7034451</t>
  </si>
  <si>
    <t>文风学报</t>
  </si>
  <si>
    <t>私立广东国民大学文学院</t>
  </si>
  <si>
    <t>7042394</t>
  </si>
  <si>
    <t>中国考古学报</t>
  </si>
  <si>
    <t>中国科学院考古研究所</t>
  </si>
  <si>
    <t>7024460</t>
  </si>
  <si>
    <t>灵岩学报</t>
  </si>
  <si>
    <t>灵岩书院</t>
  </si>
  <si>
    <t>灌县(四川)</t>
  </si>
  <si>
    <t>7014591</t>
  </si>
  <si>
    <t>地质专报乙种  川广铁道路线初勘报告</t>
  </si>
  <si>
    <t>7012018</t>
  </si>
  <si>
    <t>福建省地质地壤调查所年报</t>
  </si>
  <si>
    <t>福建省建设厅地质土壤调查所</t>
  </si>
  <si>
    <t>永安市(福建)</t>
  </si>
  <si>
    <t>7041717</t>
  </si>
  <si>
    <t>中国地学杂志</t>
  </si>
  <si>
    <t>7009971</t>
  </si>
  <si>
    <t>文艺工作</t>
  </si>
  <si>
    <t>文艺工作社</t>
  </si>
  <si>
    <t>不详</t>
  </si>
  <si>
    <t>7027311</t>
  </si>
  <si>
    <t>千字文</t>
  </si>
  <si>
    <t>内蒙古少年儿童出版社</t>
  </si>
  <si>
    <t>通辽</t>
  </si>
  <si>
    <t>7006991</t>
  </si>
  <si>
    <t>北京大学日刊  第七分册</t>
  </si>
  <si>
    <t>7034643</t>
  </si>
  <si>
    <t>文学报</t>
  </si>
  <si>
    <t>《文学报》编辑部</t>
  </si>
  <si>
    <t>周</t>
  </si>
  <si>
    <t>7027324</t>
  </si>
  <si>
    <t>前哨·文学导报</t>
  </si>
  <si>
    <t>《前哨·文学导报》编辑</t>
  </si>
  <si>
    <t>7038661</t>
  </si>
  <si>
    <t>一般评论</t>
  </si>
  <si>
    <t>一般评论出版社</t>
  </si>
  <si>
    <t>重庆市</t>
  </si>
  <si>
    <t>7034698</t>
  </si>
  <si>
    <t>文学月刊</t>
  </si>
  <si>
    <t>7009170</t>
  </si>
  <si>
    <t>大众文艺汇刊</t>
  </si>
  <si>
    <t>郁达夫,夏莱蒂编辑</t>
  </si>
  <si>
    <t>7021480</t>
  </si>
  <si>
    <t>今日文学</t>
  </si>
  <si>
    <t>清华园“今日文学”社</t>
  </si>
  <si>
    <t>郎化舍主编</t>
  </si>
  <si>
    <t>7043357</t>
  </si>
  <si>
    <t>中国文学研究</t>
  </si>
  <si>
    <t>中国文学研究编辑部</t>
  </si>
  <si>
    <t>长沙</t>
  </si>
  <si>
    <t>7034776</t>
  </si>
  <si>
    <t>文艺新潮</t>
  </si>
  <si>
    <t>野馬文藝研究會</t>
  </si>
  <si>
    <t>7034639</t>
  </si>
  <si>
    <t>文心</t>
  </si>
  <si>
    <t>上海文心出版社</t>
  </si>
  <si>
    <t>文心文艺月刊社编辑部</t>
  </si>
  <si>
    <t>7034640</t>
  </si>
  <si>
    <t>文星杂志</t>
  </si>
  <si>
    <t>上海国学昌明社</t>
  </si>
  <si>
    <t>7044934</t>
  </si>
  <si>
    <t>中学生文艺季刊</t>
  </si>
  <si>
    <t>《中学生文艺季刊》编辑部</t>
  </si>
  <si>
    <t>7024666</t>
  </si>
  <si>
    <t>鲁迅风</t>
  </si>
  <si>
    <t>上海书店</t>
  </si>
  <si>
    <t>7022633</t>
  </si>
  <si>
    <t>抗战青年半月刊</t>
  </si>
  <si>
    <t>7025477</t>
  </si>
  <si>
    <t>明灯周刊</t>
  </si>
  <si>
    <t>上海明灯周刊社</t>
  </si>
  <si>
    <t>7027650</t>
  </si>
  <si>
    <t>青年世纪月刊</t>
  </si>
  <si>
    <t>青年世纪社</t>
  </si>
  <si>
    <t>广州市(广东)</t>
  </si>
  <si>
    <t>7034786</t>
  </si>
  <si>
    <t>文艺与生活</t>
  </si>
  <si>
    <t>出版周期</t>
  </si>
  <si>
    <t>7031847</t>
  </si>
  <si>
    <t>蜀农</t>
  </si>
  <si>
    <t/>
  </si>
  <si>
    <t>7049240</t>
  </si>
  <si>
    <t>战斗</t>
  </si>
  <si>
    <t>7030423</t>
  </si>
  <si>
    <t>生力月刊</t>
  </si>
  <si>
    <t>生力月刊社</t>
  </si>
  <si>
    <t>镇江</t>
  </si>
  <si>
    <t>月刊</t>
  </si>
  <si>
    <t>7027727</t>
  </si>
  <si>
    <t>青鸟</t>
  </si>
  <si>
    <t>重庆</t>
  </si>
  <si>
    <t>1945</t>
  </si>
  <si>
    <t>7036698</t>
  </si>
  <si>
    <t>晓声半月刊</t>
  </si>
  <si>
    <t>半月刊</t>
  </si>
  <si>
    <t>7040950</t>
  </si>
  <si>
    <t>震旦文学</t>
  </si>
  <si>
    <t>文学院同学会出版部</t>
  </si>
  <si>
    <t>震旦文学编辑委员会</t>
  </si>
  <si>
    <t>上海</t>
  </si>
  <si>
    <t>7036109</t>
  </si>
  <si>
    <t>现代诗风</t>
  </si>
  <si>
    <t>脉望社出版部</t>
  </si>
  <si>
    <t>杭州民国日报社</t>
  </si>
  <si>
    <t>7027523</t>
  </si>
  <si>
    <t>青海</t>
  </si>
  <si>
    <t>南天书局有限公司</t>
  </si>
  <si>
    <t>7007476</t>
  </si>
  <si>
    <t>边疆</t>
  </si>
  <si>
    <t>边疆半月刊编辑部</t>
  </si>
  <si>
    <t>7034904</t>
  </si>
  <si>
    <t>无锡杂志</t>
  </si>
  <si>
    <t>《无锡杂志》社</t>
  </si>
  <si>
    <t>7011499</t>
  </si>
  <si>
    <t>方舟</t>
  </si>
  <si>
    <t>方舟月刊社</t>
  </si>
  <si>
    <t>7031848</t>
  </si>
  <si>
    <t>蜀评</t>
  </si>
  <si>
    <t>上海蜀评社</t>
  </si>
  <si>
    <t>7036903</t>
  </si>
  <si>
    <t>新福建</t>
  </si>
  <si>
    <t>福建省政府秘书处编译室</t>
  </si>
  <si>
    <t>永安</t>
  </si>
  <si>
    <t>7032927</t>
  </si>
  <si>
    <t>泰山</t>
  </si>
  <si>
    <t>泰山社编辑委员会</t>
  </si>
  <si>
    <t>7024701</t>
  </si>
  <si>
    <t>旅欧杂志</t>
  </si>
  <si>
    <t>旅欧杂志社</t>
  </si>
  <si>
    <t>都尔(法国)</t>
  </si>
  <si>
    <t>7026296</t>
  </si>
  <si>
    <t>宁波人周刊</t>
  </si>
  <si>
    <t>7026826</t>
  </si>
  <si>
    <t>欧亚画报</t>
  </si>
  <si>
    <t>7036928</t>
  </si>
  <si>
    <t>新广东展望</t>
  </si>
  <si>
    <t>广东省地方行政干部训练团</t>
  </si>
  <si>
    <t>7009785</t>
  </si>
  <si>
    <t>地理学报</t>
  </si>
  <si>
    <t>地理学报编委会</t>
  </si>
  <si>
    <t>7018406</t>
  </si>
  <si>
    <t>华侨生活</t>
  </si>
  <si>
    <t>昆明市(云南省)</t>
  </si>
  <si>
    <t>7039966</t>
  </si>
  <si>
    <t>聿中校刊</t>
  </si>
  <si>
    <t>汕头市(广东省)</t>
  </si>
  <si>
    <t>7024686</t>
  </si>
  <si>
    <t>路面</t>
  </si>
  <si>
    <t>交通部乐西公路工程处路面工程事务所</t>
  </si>
  <si>
    <t>7020924</t>
  </si>
  <si>
    <t>角声</t>
  </si>
  <si>
    <t>7015328</t>
  </si>
  <si>
    <t>国立中央研究院社会科学研究所集刊</t>
  </si>
  <si>
    <t>国立中央研究院社会科学研究所</t>
  </si>
  <si>
    <t>7010040</t>
  </si>
  <si>
    <t>滇黔月刊</t>
  </si>
  <si>
    <t>7034201</t>
  </si>
  <si>
    <t>微波</t>
  </si>
  <si>
    <t>培正中学微波社</t>
  </si>
  <si>
    <t>7011233</t>
  </si>
  <si>
    <t>二十世纪</t>
  </si>
  <si>
    <t>《二十世纪》编辑部</t>
  </si>
  <si>
    <t>7029055</t>
  </si>
  <si>
    <t>山西建设</t>
  </si>
  <si>
    <t>山西省县村十年建设促进会</t>
  </si>
  <si>
    <t>7022992</t>
  </si>
  <si>
    <t>科学记录</t>
  </si>
  <si>
    <t>中国科学院编译出版社委员会编辑</t>
  </si>
  <si>
    <t>7008791</t>
  </si>
  <si>
    <t>存诚月刊</t>
  </si>
  <si>
    <t>北平存诚月刊社</t>
  </si>
  <si>
    <t>7013752</t>
  </si>
  <si>
    <t>古今半月刊</t>
  </si>
  <si>
    <t>古今月刊社</t>
  </si>
  <si>
    <t>7033476</t>
  </si>
  <si>
    <t>铁流</t>
  </si>
  <si>
    <t>7028418</t>
  </si>
  <si>
    <t>人生旬刊</t>
  </si>
  <si>
    <t>7030422</t>
  </si>
  <si>
    <t>生力半月刊</t>
  </si>
  <si>
    <t>生力半月刊社</t>
  </si>
  <si>
    <t>7033545</t>
  </si>
  <si>
    <t>通俗自然科</t>
  </si>
  <si>
    <t>通俗自然科月刊社</t>
  </si>
  <si>
    <t>7024910</t>
  </si>
  <si>
    <t>梅陇</t>
  </si>
  <si>
    <t>上海梅陇社</t>
  </si>
  <si>
    <t>7022665</t>
  </si>
  <si>
    <t>考核汇刊</t>
  </si>
  <si>
    <t>《考核汇刊》社</t>
  </si>
  <si>
    <t>7028130</t>
  </si>
  <si>
    <t>劝业丛报</t>
  </si>
  <si>
    <t>特派劝办实业专使总公所</t>
  </si>
  <si>
    <t>7019184</t>
  </si>
  <si>
    <t>机务月刊</t>
  </si>
  <si>
    <t>陇海铁路管理局机务处</t>
  </si>
  <si>
    <t>郑州(河南)</t>
  </si>
  <si>
    <t>7025311</t>
  </si>
  <si>
    <t>民众文艺周刊</t>
  </si>
  <si>
    <t>《民众文艺周刊》社</t>
  </si>
  <si>
    <t>7036153</t>
  </si>
  <si>
    <t>现代文学评论</t>
  </si>
  <si>
    <t>上海现代书局</t>
  </si>
  <si>
    <t>7006655</t>
  </si>
  <si>
    <t>半月文摘</t>
  </si>
  <si>
    <t>汉口华中图书公司</t>
  </si>
  <si>
    <t>重庆(四川)</t>
  </si>
  <si>
    <t>7033654</t>
  </si>
  <si>
    <t>童话</t>
  </si>
  <si>
    <t>7034609</t>
  </si>
  <si>
    <t>文帖</t>
  </si>
  <si>
    <t>上海知行出版社</t>
  </si>
  <si>
    <t>7034792</t>
  </si>
  <si>
    <t>文艺阵地</t>
  </si>
  <si>
    <t>文艺阵地社</t>
  </si>
  <si>
    <t>7034727</t>
  </si>
  <si>
    <t>文艺春秋丛刊</t>
  </si>
  <si>
    <t>永祥印书馆编辑部</t>
  </si>
  <si>
    <t>7034741</t>
  </si>
  <si>
    <t>文艺捃华</t>
  </si>
  <si>
    <t>文艺捃华社</t>
  </si>
  <si>
    <t>苏州(江苏)</t>
  </si>
  <si>
    <t>7037262</t>
  </si>
  <si>
    <t>新诗潮</t>
  </si>
  <si>
    <t>该社</t>
  </si>
  <si>
    <t>季刊</t>
  </si>
  <si>
    <t>7034448</t>
  </si>
  <si>
    <t>文萃丛刊</t>
  </si>
  <si>
    <t>文萃社</t>
  </si>
  <si>
    <t>7043504</t>
  </si>
  <si>
    <t>中国新文学大系</t>
  </si>
  <si>
    <t>海文艺出版社</t>
  </si>
  <si>
    <t>7034645</t>
  </si>
  <si>
    <t>文学丛报</t>
  </si>
  <si>
    <t>文学丛报社</t>
  </si>
  <si>
    <t>7034800</t>
  </si>
  <si>
    <t>文艺综合</t>
  </si>
  <si>
    <t>文艺综合编委会</t>
  </si>
  <si>
    <t>7019102</t>
  </si>
  <si>
    <t>活时代</t>
  </si>
  <si>
    <t>7020954</t>
  </si>
  <si>
    <t>教授与作家</t>
  </si>
  <si>
    <t>上海教授作家协会</t>
  </si>
  <si>
    <t>7013942</t>
  </si>
  <si>
    <t>光明报</t>
  </si>
  <si>
    <t>新民主出版社</t>
  </si>
  <si>
    <t>光明报社</t>
  </si>
  <si>
    <t>香港</t>
  </si>
  <si>
    <t>7034644</t>
  </si>
  <si>
    <t>文学创作</t>
  </si>
  <si>
    <t>7016271</t>
  </si>
  <si>
    <t>国艺月刊</t>
  </si>
  <si>
    <t>中国文艺协会</t>
  </si>
  <si>
    <t>7006385</t>
  </si>
  <si>
    <t>安徽文献</t>
  </si>
  <si>
    <t>安徽省文献委员会</t>
  </si>
  <si>
    <t>合肥</t>
  </si>
  <si>
    <t>7031822</t>
  </si>
  <si>
    <t>书林</t>
  </si>
  <si>
    <t>上海人民出版社</t>
  </si>
  <si>
    <t>7036283</t>
  </si>
  <si>
    <t>现实文学</t>
  </si>
  <si>
    <t>文艺半月刊社</t>
  </si>
  <si>
    <t>7034708</t>
  </si>
  <si>
    <t>文学周报  第五辑</t>
  </si>
  <si>
    <t>7034517</t>
  </si>
  <si>
    <t>文汇年刊</t>
  </si>
  <si>
    <t>文汇有限公司</t>
  </si>
  <si>
    <t>文汇年刊编辑委员会</t>
  </si>
  <si>
    <t>年刊</t>
  </si>
  <si>
    <t>7030655</t>
  </si>
  <si>
    <t>十日文萃</t>
  </si>
  <si>
    <t>十日文萃社</t>
  </si>
  <si>
    <t>广州</t>
  </si>
  <si>
    <t>河北省政府建设厅公报处</t>
  </si>
  <si>
    <t>7044433</t>
  </si>
  <si>
    <t>中华自然科学社</t>
  </si>
  <si>
    <t>中华日报社</t>
  </si>
  <si>
    <t>7045703</t>
  </si>
  <si>
    <t>紫罗兰</t>
  </si>
  <si>
    <t>紫罗兰杂志社</t>
  </si>
  <si>
    <t>7023700</t>
  </si>
  <si>
    <t>理工杂志</t>
  </si>
  <si>
    <t>震旦大学理工学院</t>
  </si>
  <si>
    <t>7023151</t>
  </si>
  <si>
    <t>科学杂志  （下册）</t>
  </si>
  <si>
    <t>7018149</t>
  </si>
  <si>
    <t>虎啸</t>
  </si>
  <si>
    <t>哈尔滨东省文物研究会期刊</t>
  </si>
  <si>
    <t>7029154</t>
  </si>
  <si>
    <t>山西西部陕西北部蓬蒂记后黄士明前之地层观察</t>
  </si>
  <si>
    <t>学术研究与国立中央研究院合作</t>
  </si>
  <si>
    <t>杨钟健，德日进著</t>
  </si>
  <si>
    <t>7034625</t>
  </si>
  <si>
    <t>文物周刊</t>
  </si>
  <si>
    <t>7006469</t>
  </si>
  <si>
    <t>安阳发掘报告</t>
  </si>
  <si>
    <t>7012873</t>
  </si>
  <si>
    <t>甘肃考古记</t>
  </si>
  <si>
    <t>甘肃省</t>
  </si>
  <si>
    <t>7033416</t>
  </si>
  <si>
    <t>田野考古报告</t>
  </si>
  <si>
    <t>商務印書館</t>
  </si>
  <si>
    <t>[刊期不詳]</t>
  </si>
  <si>
    <t>7022660</t>
  </si>
  <si>
    <t>考古学杂志</t>
  </si>
  <si>
    <t>黄花考古学院</t>
  </si>
  <si>
    <t>7009967</t>
  </si>
  <si>
    <t>地质专报甲种  甘肃考古记</t>
  </si>
  <si>
    <t>7007626</t>
  </si>
  <si>
    <t>博物学杂志</t>
  </si>
  <si>
    <t>中华博物学会</t>
  </si>
  <si>
    <t>7010874</t>
  </si>
  <si>
    <t>东省文物研究会杂志</t>
  </si>
  <si>
    <t>7025273</t>
  </si>
  <si>
    <t>民俗</t>
  </si>
  <si>
    <t>《民俗》编辑部</t>
  </si>
  <si>
    <t>7041584</t>
  </si>
  <si>
    <t>中国边疆</t>
  </si>
  <si>
    <t>中国边疆学会</t>
  </si>
  <si>
    <t>7008802</t>
  </si>
  <si>
    <t>大阪每日</t>
  </si>
  <si>
    <t>大阪</t>
  </si>
  <si>
    <t>7022577</t>
  </si>
  <si>
    <t>康藏前锋</t>
  </si>
  <si>
    <t>《康藏前锋》社编辑部[发行]</t>
  </si>
  <si>
    <t>7026172</t>
  </si>
  <si>
    <t>南行</t>
  </si>
  <si>
    <t>南行学社</t>
  </si>
  <si>
    <t>7036933</t>
  </si>
  <si>
    <t>新广州</t>
  </si>
  <si>
    <t>广州市市政府秘书处</t>
  </si>
  <si>
    <t>7018943</t>
  </si>
  <si>
    <t>黄海</t>
  </si>
  <si>
    <t>黄海化学工业研究社</t>
  </si>
  <si>
    <t>五通桥(四川)</t>
  </si>
  <si>
    <t>7032877</t>
  </si>
  <si>
    <t>太亚细亚</t>
  </si>
  <si>
    <t>巴盟与亚协进会编辑部</t>
  </si>
  <si>
    <t>厚和(内蒙古)</t>
  </si>
  <si>
    <t>7020479</t>
  </si>
  <si>
    <t>江苏同乡会</t>
  </si>
  <si>
    <t>7029342</t>
  </si>
  <si>
    <t>商旅友报</t>
  </si>
  <si>
    <t>联洋发刊社</t>
  </si>
  <si>
    <t>7032868</t>
  </si>
  <si>
    <t>太平洋</t>
  </si>
  <si>
    <t>太平洋杂志社</t>
  </si>
  <si>
    <t>7010807</t>
  </si>
  <si>
    <t>东江</t>
  </si>
  <si>
    <t>东江华侨回乡服务团</t>
  </si>
  <si>
    <t>7006974</t>
  </si>
  <si>
    <t>北极</t>
  </si>
  <si>
    <t>北极半月刊社</t>
  </si>
  <si>
    <t>7034999</t>
  </si>
  <si>
    <t>五洲</t>
  </si>
  <si>
    <t>五洲固本皂药厂技术会</t>
  </si>
  <si>
    <t>7017259</t>
  </si>
  <si>
    <t>7010037</t>
  </si>
  <si>
    <t>滇黔</t>
  </si>
  <si>
    <t>云贵旅鄂同乡学术研究会</t>
  </si>
  <si>
    <t>7029645</t>
  </si>
  <si>
    <t>上海人</t>
  </si>
  <si>
    <t>上海人周报社</t>
  </si>
  <si>
    <t>7035649</t>
  </si>
  <si>
    <t>西南研究</t>
  </si>
  <si>
    <t>西南學會</t>
  </si>
  <si>
    <t>7025110</t>
  </si>
  <si>
    <t>蒙古前途</t>
  </si>
  <si>
    <t>7018256</t>
  </si>
  <si>
    <t>华北通讯</t>
  </si>
  <si>
    <t>7032299</t>
  </si>
  <si>
    <t>四川人民出版社</t>
  </si>
  <si>
    <t>四川杂志社</t>
  </si>
  <si>
    <t>7048423</t>
  </si>
  <si>
    <t>今日中国</t>
  </si>
  <si>
    <t>今日中国社</t>
  </si>
  <si>
    <t>7036993</t>
  </si>
  <si>
    <t>新江西</t>
  </si>
  <si>
    <t>江西留粤学会</t>
  </si>
  <si>
    <t>7014761</t>
  </si>
  <si>
    <t>广西大学农学院</t>
  </si>
  <si>
    <t>广州学报</t>
  </si>
  <si>
    <t>中山图书馆</t>
  </si>
  <si>
    <t>7016376</t>
  </si>
  <si>
    <t>海疆学报</t>
  </si>
  <si>
    <t>国立海疆学校海疆学报编辑委员会</t>
  </si>
  <si>
    <t>晋江市(福建)</t>
  </si>
  <si>
    <t>7041183</t>
  </si>
  <si>
    <t>之江学报</t>
  </si>
  <si>
    <t>之江文理學院之江學報編輯委員會編</t>
  </si>
  <si>
    <t>7021546</t>
  </si>
  <si>
    <t>金陵大学金陵学报</t>
  </si>
  <si>
    <t>7025931</t>
  </si>
  <si>
    <t>南华学报</t>
  </si>
  <si>
    <t>南华学院南华学报编辑委员会</t>
  </si>
  <si>
    <t>梅县(广东)</t>
  </si>
  <si>
    <t>7015256</t>
  </si>
  <si>
    <t>国立武汉大学工科年刊</t>
  </si>
  <si>
    <t>7012242</t>
  </si>
  <si>
    <t>复旦大学理工学报</t>
  </si>
  <si>
    <t>上海复旦大学理工学会</t>
  </si>
  <si>
    <t>江湾复旦大学理工学会</t>
  </si>
  <si>
    <t>7007436</t>
  </si>
  <si>
    <t>北洋理工季刊</t>
  </si>
  <si>
    <t>国立北洋工学院</t>
  </si>
  <si>
    <t>7023729</t>
  </si>
  <si>
    <t>理科学报</t>
  </si>
  <si>
    <t>天津南开大学理科学会</t>
  </si>
  <si>
    <t>7013548</t>
  </si>
  <si>
    <t>工业学院学报</t>
  </si>
  <si>
    <t>河北省立工业学院学报社</t>
  </si>
  <si>
    <t>7027860</t>
  </si>
  <si>
    <t>清华学报  自然科学版</t>
  </si>
  <si>
    <t>国立清华大学</t>
  </si>
  <si>
    <t>7036723</t>
  </si>
  <si>
    <t>协大生物学会报</t>
  </si>
  <si>
    <t>福建协和大学生物学会</t>
  </si>
  <si>
    <t>邵武</t>
  </si>
  <si>
    <t>7020850</t>
  </si>
  <si>
    <t>交大土木</t>
  </si>
  <si>
    <t>7013925</t>
  </si>
  <si>
    <t>光华大学理科期刊</t>
  </si>
  <si>
    <t>光华大学科学会</t>
  </si>
  <si>
    <t>7015224</t>
  </si>
  <si>
    <t>国立清华大学工程学报</t>
  </si>
  <si>
    <t>国立清华大学出版</t>
  </si>
  <si>
    <t>7008901</t>
  </si>
  <si>
    <t>大理院公报</t>
  </si>
  <si>
    <t>大理院编辑处</t>
  </si>
  <si>
    <t>7015257</t>
  </si>
  <si>
    <t>国立武汉大学理科季刊</t>
  </si>
  <si>
    <t>国立武汉大学理科季刊委员会</t>
  </si>
  <si>
    <t>7041478</t>
  </si>
  <si>
    <t>中大土木通讯</t>
  </si>
  <si>
    <t>国立中央大学土木工程系系会</t>
  </si>
  <si>
    <t>7012258</t>
  </si>
  <si>
    <t>复旦数理通讯</t>
  </si>
  <si>
    <t>国立复旦大学数理学会</t>
  </si>
  <si>
    <t>7035809</t>
  </si>
  <si>
    <t>厦门大学学报  自然科学版</t>
  </si>
  <si>
    <t>厦门大学学报（自然科学版）编辑部</t>
  </si>
  <si>
    <t>中国  厦门</t>
  </si>
  <si>
    <t>7012252</t>
  </si>
  <si>
    <t>复旦理工专号</t>
  </si>
  <si>
    <t>上海复旦出版委员会</t>
  </si>
  <si>
    <t>刊名ID</t>
  </si>
  <si>
    <t>期刊名</t>
  </si>
  <si>
    <t>出版社</t>
  </si>
  <si>
    <t>编辑部</t>
  </si>
  <si>
    <t>出版地</t>
  </si>
  <si>
    <t>《巴尔底山》社</t>
  </si>
  <si>
    <t>7024708</t>
  </si>
  <si>
    <t>旅行天地</t>
  </si>
  <si>
    <t>旅行天地社编辑委员会</t>
  </si>
  <si>
    <t>7036940</t>
  </si>
  <si>
    <t>新湖北</t>
  </si>
  <si>
    <t>湖北省政府秘书处编译室</t>
  </si>
  <si>
    <t>恩施</t>
  </si>
  <si>
    <t>7040120</t>
  </si>
  <si>
    <t>越国春秋</t>
  </si>
  <si>
    <t>抗战农村社</t>
  </si>
  <si>
    <t>7022643</t>
  </si>
  <si>
    <t>抗战文摘</t>
  </si>
  <si>
    <t>7007914</t>
  </si>
  <si>
    <t>察哈尔省政府公报</t>
  </si>
  <si>
    <t>察哈尔</t>
  </si>
  <si>
    <t>7022637</t>
  </si>
  <si>
    <t>抗战时代月刊</t>
  </si>
  <si>
    <t>广西绥靖主任公署政治部抗战时代社</t>
  </si>
  <si>
    <t>7022613</t>
  </si>
  <si>
    <t>抗日特刊</t>
  </si>
  <si>
    <t>上海法政学院抗日救国会</t>
  </si>
  <si>
    <t>上海法政学院抗日救国会宣传部</t>
  </si>
  <si>
    <t>7025988</t>
  </si>
  <si>
    <t>南京国民政府外交部公报  第十三辑</t>
  </si>
  <si>
    <t>7022615</t>
  </si>
  <si>
    <t>抗日旬刊</t>
  </si>
  <si>
    <t>抗日旬刊社</t>
  </si>
  <si>
    <t>7007424</t>
  </si>
  <si>
    <t>北平政务委员会公报</t>
  </si>
  <si>
    <t>北平政务委员会总务处</t>
  </si>
  <si>
    <t>7022599</t>
  </si>
  <si>
    <t>抗敌阵线</t>
  </si>
  <si>
    <t>抗敌阵线社</t>
  </si>
  <si>
    <t>7022611</t>
  </si>
  <si>
    <t>抗日救国半月刊</t>
  </si>
  <si>
    <t>国立浙江大学工学院抗日救国会宣传部出版委员会</t>
  </si>
  <si>
    <t>7022624</t>
  </si>
  <si>
    <t>抗战大学</t>
  </si>
  <si>
    <t>广州统一出版社</t>
  </si>
  <si>
    <t>抗战大学社</t>
  </si>
  <si>
    <t>7022598</t>
  </si>
  <si>
    <t>抗敌画刊</t>
  </si>
  <si>
    <t>上海新生书局</t>
  </si>
  <si>
    <t>7022648</t>
  </si>
  <si>
    <t>抗战与文化</t>
  </si>
  <si>
    <t>西安(陕西)</t>
  </si>
  <si>
    <t>7025191</t>
  </si>
  <si>
    <t>民国</t>
  </si>
  <si>
    <t>《民国》社</t>
  </si>
  <si>
    <t>7022636</t>
  </si>
  <si>
    <t>抗战时代</t>
  </si>
  <si>
    <t>7022614</t>
  </si>
  <si>
    <t>抗日旬报</t>
  </si>
  <si>
    <t>抗日旬报社</t>
  </si>
  <si>
    <t>7022650</t>
  </si>
  <si>
    <t>抗战周刊</t>
  </si>
  <si>
    <t>抗战周刊社</t>
  </si>
  <si>
    <t>梅州(广东)</t>
  </si>
  <si>
    <t>7022609</t>
  </si>
  <si>
    <t>抗日急进会会刊</t>
  </si>
  <si>
    <t>抗日急进会</t>
  </si>
  <si>
    <t>7007413</t>
  </si>
  <si>
    <t>北平市市政公报</t>
  </si>
  <si>
    <t>北平市政府秘书处第一科编纂股</t>
  </si>
  <si>
    <t>7022625</t>
  </si>
  <si>
    <t>抗战导报</t>
  </si>
  <si>
    <t>广东民众御侮救亡会宣传部</t>
  </si>
  <si>
    <t>7022632</t>
  </si>
  <si>
    <t>抗战评论</t>
  </si>
  <si>
    <t>抗战评论社</t>
  </si>
  <si>
    <t>7022612</t>
  </si>
  <si>
    <t>抗日路线</t>
  </si>
  <si>
    <t>抗日路线社</t>
  </si>
  <si>
    <t>7022619</t>
  </si>
  <si>
    <t>抗日周报</t>
  </si>
  <si>
    <t>抗日周报社</t>
  </si>
  <si>
    <t>7022635</t>
  </si>
  <si>
    <t>抗战生活</t>
  </si>
  <si>
    <t>抗战生活社</t>
  </si>
  <si>
    <t>7022634</t>
  </si>
  <si>
    <t>抗战三日刊</t>
  </si>
  <si>
    <t>7022649</t>
  </si>
  <si>
    <t>抗战月刊</t>
  </si>
  <si>
    <t>7013284</t>
  </si>
  <si>
    <t>革命行动</t>
  </si>
  <si>
    <t>7022646</t>
  </si>
  <si>
    <t>抗战行动</t>
  </si>
  <si>
    <t>抗战行动社</t>
  </si>
  <si>
    <t>7036290</t>
  </si>
  <si>
    <t>现世史</t>
  </si>
  <si>
    <t>《现世界》社</t>
  </si>
  <si>
    <t>7014462</t>
  </si>
  <si>
    <t>广西文献通讯</t>
  </si>
  <si>
    <t>广西省文献委员会</t>
  </si>
  <si>
    <t>7020405</t>
  </si>
  <si>
    <t>江川史志</t>
  </si>
  <si>
    <t>江川县史志办公室</t>
  </si>
  <si>
    <t>7008993</t>
  </si>
  <si>
    <t>大同学志</t>
  </si>
  <si>
    <t>大同学会</t>
  </si>
  <si>
    <t>7014450</t>
  </si>
  <si>
    <t>7023683</t>
  </si>
  <si>
    <t>黎明</t>
  </si>
  <si>
    <t>7019045</t>
  </si>
  <si>
    <t>会联通讯</t>
  </si>
  <si>
    <t>会联通讯社</t>
  </si>
  <si>
    <t>7039319</t>
  </si>
  <si>
    <t>应用科学</t>
  </si>
  <si>
    <t>应用科学编译社</t>
  </si>
  <si>
    <t>7037944</t>
  </si>
  <si>
    <t>学术</t>
  </si>
  <si>
    <t>《学术界》社</t>
  </si>
  <si>
    <t>7041444</t>
  </si>
  <si>
    <t>智慧</t>
  </si>
  <si>
    <t>智慧编辑委员会</t>
  </si>
  <si>
    <t>7040056</t>
  </si>
  <si>
    <t>远东</t>
  </si>
  <si>
    <t>《遠東》雜誌社</t>
  </si>
  <si>
    <t>7013478</t>
  </si>
  <si>
    <t>工学</t>
  </si>
  <si>
    <t>北京高等师范学校工学会</t>
  </si>
  <si>
    <t>7023056</t>
  </si>
  <si>
    <t>科学趣味</t>
  </si>
  <si>
    <t>科学趣味社</t>
  </si>
  <si>
    <t>7021765</t>
  </si>
  <si>
    <t>进展月刊</t>
  </si>
  <si>
    <t>进展月刊社</t>
  </si>
  <si>
    <t>7036770</t>
  </si>
  <si>
    <t>心理建设</t>
  </si>
  <si>
    <t>建國出版社</t>
  </si>
  <si>
    <t>中国心理建设学会</t>
  </si>
  <si>
    <t>連成</t>
  </si>
  <si>
    <t>7013907</t>
  </si>
  <si>
    <t>光半月刊</t>
  </si>
  <si>
    <t>光半月刊社</t>
  </si>
  <si>
    <t>黄嘉音主编</t>
  </si>
  <si>
    <t>7006897</t>
  </si>
  <si>
    <t>北碚</t>
  </si>
  <si>
    <t>嘉陵江三峡乡村建设实验区工作月刊编辑部</t>
  </si>
  <si>
    <t>巴縣 (重慶)</t>
  </si>
  <si>
    <t>7013772</t>
  </si>
  <si>
    <t>骨鲠</t>
  </si>
  <si>
    <t>骨鲠旬刊社</t>
  </si>
  <si>
    <t>7037442</t>
  </si>
  <si>
    <t>新新周刊</t>
  </si>
  <si>
    <t>7039360</t>
  </si>
  <si>
    <t>英大土木</t>
  </si>
  <si>
    <t>国立英士大学土木工程学会</t>
  </si>
  <si>
    <t>7045227</t>
  </si>
  <si>
    <t>钟声月刊</t>
  </si>
  <si>
    <t>钟声出版社</t>
  </si>
  <si>
    <t>陆军步兵学校钟声月刊社</t>
  </si>
  <si>
    <t>7037248</t>
  </si>
  <si>
    <t>新生代</t>
  </si>
  <si>
    <t>国立广西大学学生自治会</t>
  </si>
  <si>
    <t>新生代编辑委员会</t>
  </si>
  <si>
    <t>7045778</t>
  </si>
  <si>
    <t>自然科学</t>
  </si>
  <si>
    <t>国立中山大学理工学院</t>
  </si>
  <si>
    <t>7039829</t>
  </si>
  <si>
    <t>宇宙文摘</t>
  </si>
  <si>
    <t>宇宙文摘社</t>
  </si>
  <si>
    <t>7024223</t>
  </si>
  <si>
    <t>林务</t>
  </si>
  <si>
    <t>潮梅治河分会总苗圃</t>
  </si>
  <si>
    <t>7026060</t>
  </si>
  <si>
    <t>南京特别市工务局年刊</t>
  </si>
  <si>
    <t>《南京特别市工务局年刊》编辑部</t>
  </si>
  <si>
    <t>7040387</t>
  </si>
  <si>
    <t>再生周刊</t>
  </si>
  <si>
    <t>再生社</t>
  </si>
  <si>
    <t>7009615</t>
  </si>
  <si>
    <t>导报增刊</t>
  </si>
  <si>
    <t>7025338</t>
  </si>
  <si>
    <t>民主与科学</t>
  </si>
  <si>
    <t>民主与科学杂志社</t>
  </si>
  <si>
    <t>7017066</t>
  </si>
  <si>
    <t>河北建设公报</t>
  </si>
  <si>
    <t>7036721</t>
  </si>
  <si>
    <t>协大青年</t>
  </si>
  <si>
    <t>7022655</t>
  </si>
  <si>
    <t>考古</t>
  </si>
  <si>
    <t>考古杂志社</t>
  </si>
  <si>
    <t>7022678</t>
  </si>
  <si>
    <t>考文学会杂报</t>
  </si>
  <si>
    <t>考文学会筹备会[发行]</t>
  </si>
  <si>
    <t>吴县(江苏)</t>
  </si>
  <si>
    <t>7016296</t>
  </si>
  <si>
    <t>史地杂志</t>
  </si>
  <si>
    <t>国立浙江大学史地学系</t>
  </si>
  <si>
    <t>7042497</t>
  </si>
  <si>
    <t>中国科学院历史语言研究所集刊</t>
  </si>
  <si>
    <t>商务印书馆印刷厂</t>
  </si>
  <si>
    <t>7034642</t>
  </si>
  <si>
    <t>文学</t>
  </si>
  <si>
    <t>7037272</t>
  </si>
  <si>
    <t>新史地</t>
  </si>
  <si>
    <t>上海大夏大学史地学会发行部</t>
  </si>
  <si>
    <t>7023817</t>
  </si>
  <si>
    <t>理想历史文化</t>
  </si>
  <si>
    <t>7023880</t>
  </si>
  <si>
    <t>历史与文化</t>
  </si>
  <si>
    <t>《历史与文化》杂志社</t>
  </si>
  <si>
    <t>7034594</t>
  </si>
  <si>
    <t>文史杂志</t>
  </si>
  <si>
    <t>《文史杂志》编辑部</t>
  </si>
  <si>
    <t>7030592</t>
  </si>
  <si>
    <t>师大史学丛刊</t>
  </si>
  <si>
    <t>北平國立師範大學出版部</t>
  </si>
  <si>
    <t>北平国立师范大学史学会</t>
  </si>
  <si>
    <t>7031246</t>
  </si>
  <si>
    <t>史学季刊</t>
  </si>
  <si>
    <t>《史學季刊》社</t>
  </si>
  <si>
    <t>7031242</t>
  </si>
  <si>
    <t>史学</t>
  </si>
  <si>
    <t>国立中央大学史学系文学院</t>
  </si>
  <si>
    <t>7015318</t>
  </si>
  <si>
    <t>国立中央研究院历史语言研究所集刊  本院成立第二十周年专号  （上册）</t>
  </si>
  <si>
    <t>7015196</t>
  </si>
  <si>
    <t>国立第一中山大学语言历史学研究所周刊</t>
  </si>
  <si>
    <t>国立中山大学语言历史研究所</t>
  </si>
  <si>
    <t>7031269</t>
  </si>
  <si>
    <t>史政季刊</t>
  </si>
  <si>
    <t>史政季刊社</t>
  </si>
  <si>
    <t>7031265</t>
  </si>
  <si>
    <t>史学杂志</t>
  </si>
  <si>
    <t>南京中国史学会编辑</t>
  </si>
  <si>
    <t>雙月刊</t>
  </si>
  <si>
    <t>7023870</t>
  </si>
  <si>
    <t>历史学报</t>
  </si>
  <si>
    <t>国立武汉大学历史学会</t>
  </si>
  <si>
    <t>7031262</t>
  </si>
  <si>
    <t>史学与地学</t>
  </si>
  <si>
    <t>中國史地學會</t>
  </si>
  <si>
    <t>7031258</t>
  </si>
  <si>
    <t>史学消息</t>
  </si>
  <si>
    <t>燕大历史学系史学消息编辑委员会</t>
  </si>
  <si>
    <t>7042548</t>
  </si>
  <si>
    <t>中国历史底方法论</t>
  </si>
  <si>
    <t>理论与现实社</t>
  </si>
  <si>
    <t>7023882</t>
  </si>
  <si>
    <t>历史政治学报</t>
  </si>
  <si>
    <t>私立嶺南大學政治學會</t>
  </si>
  <si>
    <t>廣東</t>
  </si>
  <si>
    <t>7031245</t>
  </si>
  <si>
    <t>史学集刊</t>
  </si>
  <si>
    <t>《史学集刊》编辑委员会</t>
  </si>
  <si>
    <t>7031227</t>
  </si>
  <si>
    <t>史地丛刊</t>
  </si>
  <si>
    <t>国立湖北师范学院史地学系</t>
  </si>
  <si>
    <t>沙市</t>
  </si>
  <si>
    <t>7015282</t>
  </si>
  <si>
    <t>国立中山大学文史学研究所月刊</t>
  </si>
  <si>
    <t>国立中山大学文史学研究所</t>
  </si>
  <si>
    <t>7031266</t>
  </si>
  <si>
    <t>史学专刊</t>
  </si>
  <si>
    <t>国立中山大学出版社</t>
  </si>
  <si>
    <t>国立中山大学文科研究所历史学部</t>
  </si>
  <si>
    <t>7036113</t>
  </si>
  <si>
    <t>现代史学</t>
  </si>
  <si>
    <t>国立中山大学史学研究会</t>
  </si>
  <si>
    <t>不定</t>
  </si>
  <si>
    <t>7031230</t>
  </si>
  <si>
    <t>史地学报</t>
  </si>
  <si>
    <t>南京高等师范史地研究会</t>
  </si>
  <si>
    <t>7023878</t>
  </si>
  <si>
    <t>历史与考古</t>
  </si>
  <si>
    <t>濟南歷史學會</t>
  </si>
  <si>
    <t>7015281</t>
  </si>
  <si>
    <t>国立中山大学文史学研究所年报</t>
  </si>
  <si>
    <t>7031237</t>
  </si>
  <si>
    <t>史料旬刊</t>
  </si>
  <si>
    <t>西大农学院出版委员会</t>
  </si>
  <si>
    <t>7006270</t>
  </si>
  <si>
    <t>安徽茶讯</t>
  </si>
  <si>
    <t>安徽省茶叶管理处</t>
  </si>
  <si>
    <t>屯溪(安徽)</t>
  </si>
  <si>
    <t>7035474</t>
  </si>
  <si>
    <t>西北资源</t>
  </si>
  <si>
    <t>西北文化学社</t>
  </si>
  <si>
    <t>7040111</t>
  </si>
  <si>
    <t>粤汉月刊</t>
  </si>
  <si>
    <t>粤汉铁路总务处文书课</t>
  </si>
  <si>
    <t>7009802</t>
  </si>
  <si>
    <t>地理专刊</t>
  </si>
  <si>
    <t>中國地理研究所</t>
  </si>
  <si>
    <t>北碚 [重慶]</t>
  </si>
  <si>
    <t>7020651</t>
  </si>
  <si>
    <t>江苏研究</t>
  </si>
  <si>
    <t>《江蘇研究》社</t>
  </si>
  <si>
    <t>7036241</t>
  </si>
  <si>
    <t>现代中国</t>
  </si>
  <si>
    <t>今日中国杂志社现代中国编辑部</t>
  </si>
  <si>
    <t>7010701</t>
  </si>
  <si>
    <t>东北知识</t>
  </si>
  <si>
    <t>东北知识社</t>
  </si>
  <si>
    <t>7036932</t>
  </si>
  <si>
    <t>新广西</t>
  </si>
  <si>
    <t>广西省政府新广西旬报社出版</t>
  </si>
  <si>
    <t>7009759</t>
  </si>
  <si>
    <t>地理</t>
  </si>
  <si>
    <t>中国地理研究所《地理》编辑委员会</t>
  </si>
  <si>
    <t>中国人民大学书报资料中心</t>
  </si>
  <si>
    <t>7008150</t>
  </si>
  <si>
    <t>潮州乡讯</t>
  </si>
  <si>
    <t>7037200</t>
  </si>
  <si>
    <t>新宁远</t>
  </si>
  <si>
    <t>《新宁远》月刊社</t>
  </si>
  <si>
    <t>西昌(陕西)</t>
  </si>
  <si>
    <t>7026192</t>
  </si>
  <si>
    <t>南洋</t>
  </si>
  <si>
    <t>南洋公学学生会</t>
  </si>
  <si>
    <t>7036938</t>
  </si>
  <si>
    <t>新汉口</t>
  </si>
  <si>
    <t>汉口特别市政府秘书处第五科</t>
  </si>
  <si>
    <t>7041709</t>
  </si>
  <si>
    <t>中国地理研究所地理集刊</t>
  </si>
  <si>
    <t>7033893</t>
  </si>
  <si>
    <t>拓荒</t>
  </si>
  <si>
    <t>拓荒杂志社编辑部</t>
  </si>
  <si>
    <t>7008988</t>
  </si>
  <si>
    <t>大同</t>
  </si>
  <si>
    <t>7015214</t>
  </si>
  <si>
    <t>国立交通大学研究所唐山分所丛刊</t>
  </si>
  <si>
    <t>国立交通大学唐山研究学院</t>
  </si>
  <si>
    <t>唐山(河北)</t>
  </si>
  <si>
    <t>7038130</t>
  </si>
  <si>
    <t>雅典</t>
  </si>
  <si>
    <t>7008941</t>
  </si>
  <si>
    <t>大陆</t>
  </si>
  <si>
    <t>大陆月刊社</t>
  </si>
  <si>
    <t>7007487</t>
  </si>
  <si>
    <t>边疆研究论丛</t>
  </si>
  <si>
    <t>金陵大学中国文化研究所</t>
  </si>
  <si>
    <t>7038406</t>
  </si>
  <si>
    <t>扬子江</t>
  </si>
  <si>
    <t>扬子江诗刊社</t>
  </si>
  <si>
    <t>7045399</t>
  </si>
  <si>
    <t>周行</t>
  </si>
  <si>
    <t>《周行》杂志社</t>
  </si>
  <si>
    <t>7017003</t>
  </si>
  <si>
    <t>中国旅游出版社</t>
  </si>
  <si>
    <t>河北省政府河北月刊社</t>
  </si>
  <si>
    <t>7006536</t>
  </si>
  <si>
    <t>巴尔底山</t>
  </si>
  <si>
    <t>抗敌半月刊编辑委员会</t>
  </si>
  <si>
    <t>7013315</t>
  </si>
  <si>
    <t>各省田赋征收实物调查</t>
  </si>
  <si>
    <t>农业促进委员会</t>
  </si>
  <si>
    <t>7013270</t>
  </si>
  <si>
    <t>革命军人导报</t>
  </si>
  <si>
    <t>国民政府军事委员会政治训练处</t>
  </si>
  <si>
    <t>7022631</t>
  </si>
  <si>
    <t>抗战农村</t>
  </si>
  <si>
    <t>北镇县财政局</t>
  </si>
  <si>
    <t>1929-1930</t>
  </si>
  <si>
    <t>本溪县政公报</t>
  </si>
  <si>
    <t>本溪县公署</t>
  </si>
  <si>
    <t>1935-1937</t>
  </si>
  <si>
    <t>本溪县政月报</t>
  </si>
  <si>
    <t>1934-1935</t>
  </si>
  <si>
    <t>滨江省公署公报</t>
  </si>
  <si>
    <t>滨江省公署总务厅</t>
  </si>
  <si>
    <t>滨警旬刊</t>
  </si>
  <si>
    <t>吉林滨江警察厅</t>
  </si>
  <si>
    <t>军事</t>
  </si>
  <si>
    <t>浙江兵事杂志社</t>
  </si>
  <si>
    <t>波光</t>
  </si>
  <si>
    <t>余杭波光杂志社</t>
  </si>
  <si>
    <t>7022628</t>
  </si>
  <si>
    <t>抗战画刊</t>
  </si>
  <si>
    <t>华中图书公司</t>
  </si>
  <si>
    <t>抗战画刊社</t>
  </si>
  <si>
    <t>7010630</t>
  </si>
  <si>
    <t>东北画报</t>
  </si>
  <si>
    <t>东北画报社</t>
  </si>
  <si>
    <t>7035188</t>
  </si>
  <si>
    <t>戊申全年画报</t>
  </si>
  <si>
    <t>《时事报馆》编辑部</t>
  </si>
  <si>
    <t>7021798</t>
  </si>
  <si>
    <t>京报图画周刊</t>
  </si>
  <si>
    <t>北平图画周刊社</t>
  </si>
  <si>
    <t>7033725</t>
  </si>
  <si>
    <t>图画晨报</t>
  </si>
  <si>
    <t>7018759</t>
  </si>
  <si>
    <t>画学月刊</t>
  </si>
  <si>
    <t>7040455</t>
  </si>
  <si>
    <t>战地画刊</t>
  </si>
  <si>
    <t>7029894</t>
  </si>
  <si>
    <t>少年画报</t>
  </si>
  <si>
    <t>7030855</t>
  </si>
  <si>
    <t>时报号外画报</t>
  </si>
  <si>
    <t>7008849</t>
  </si>
  <si>
    <t>大共和画报  小说画</t>
  </si>
  <si>
    <t>7022990</t>
  </si>
  <si>
    <t>科学画报  战时特刊</t>
  </si>
  <si>
    <t>中国科学图书仪器公司</t>
  </si>
  <si>
    <t>中国科学社</t>
  </si>
  <si>
    <t>每逢一六日出版</t>
  </si>
  <si>
    <t>7021325</t>
  </si>
  <si>
    <t>解放画报</t>
  </si>
  <si>
    <t>新民圖書館</t>
  </si>
  <si>
    <t>7036347</t>
  </si>
  <si>
    <t>香海画报</t>
  </si>
  <si>
    <t>7030571</t>
  </si>
  <si>
    <t>胜利画报</t>
  </si>
  <si>
    <t>永安公司永安月刊社</t>
  </si>
  <si>
    <t>7040909</t>
  </si>
  <si>
    <t>真相画报</t>
  </si>
  <si>
    <t>《真相画报》社</t>
  </si>
  <si>
    <t>7035733</t>
  </si>
  <si>
    <t>戏剧岗位</t>
  </si>
  <si>
    <t>7028381</t>
  </si>
  <si>
    <t>人民戏剧</t>
  </si>
  <si>
    <t>人民戏剧编辑委员会</t>
  </si>
  <si>
    <t>7035755</t>
  </si>
  <si>
    <t>戏剧周刊</t>
  </si>
  <si>
    <t>7022644</t>
  </si>
  <si>
    <t>抗战戏剧</t>
  </si>
  <si>
    <t>7022259</t>
  </si>
  <si>
    <t>剧场艺术</t>
  </si>
  <si>
    <t>7022256</t>
  </si>
  <si>
    <t>剧本</t>
  </si>
  <si>
    <t>人民文学出版社</t>
  </si>
  <si>
    <t>《剧本》杂志社</t>
  </si>
  <si>
    <t>7035723</t>
  </si>
  <si>
    <t>戏剧</t>
  </si>
  <si>
    <t>7035753</t>
  </si>
  <si>
    <t>戏剧战线</t>
  </si>
  <si>
    <t>戏剧战线编委会</t>
  </si>
  <si>
    <t>7022261</t>
  </si>
  <si>
    <t>剧刊</t>
  </si>
  <si>
    <t>北方日报社</t>
  </si>
  <si>
    <t>北平芥园晦鸣社</t>
  </si>
  <si>
    <t>7035751</t>
  </si>
  <si>
    <t>戏剧月报</t>
  </si>
  <si>
    <t>五十年代出版社</t>
  </si>
  <si>
    <t>7040497</t>
  </si>
  <si>
    <t>战时戏剧</t>
  </si>
  <si>
    <t>中华平民教育促进会抗战剧团编辑部</t>
  </si>
  <si>
    <t>7035750</t>
  </si>
  <si>
    <t>戏剧与文学</t>
  </si>
  <si>
    <t>戏剧与文学社</t>
  </si>
  <si>
    <t>7036530</t>
  </si>
  <si>
    <t>小剧场</t>
  </si>
  <si>
    <t>海风出版社</t>
  </si>
  <si>
    <t>7022263</t>
  </si>
  <si>
    <t>剧坛旬刊</t>
  </si>
  <si>
    <t>7027676</t>
  </si>
  <si>
    <t>青年戏剧通讯</t>
  </si>
  <si>
    <t>广西通志馆馆刊</t>
  </si>
  <si>
    <t>廣西通志館第二組</t>
  </si>
  <si>
    <t>7035572</t>
  </si>
  <si>
    <t>西康省建设丛刊</t>
  </si>
  <si>
    <t>康定(四川)</t>
  </si>
  <si>
    <t>7029706</t>
  </si>
  <si>
    <t>上海滩</t>
  </si>
  <si>
    <t>上海滩杂志社</t>
  </si>
  <si>
    <t>7035342</t>
  </si>
  <si>
    <t>西北春秋</t>
  </si>
  <si>
    <t>西北書局</t>
  </si>
  <si>
    <t>7014288</t>
  </si>
  <si>
    <t>广宁县半月刊</t>
  </si>
  <si>
    <t>中国国民党广宁县执行委员会</t>
  </si>
  <si>
    <t>7011491</t>
  </si>
  <si>
    <t>方志</t>
  </si>
  <si>
    <t>7026057</t>
  </si>
  <si>
    <t>南京市政府公报</t>
  </si>
  <si>
    <t>南京市政府秘书处编译股</t>
  </si>
  <si>
    <t>7029119</t>
  </si>
  <si>
    <t>山西省政府行政报告</t>
  </si>
  <si>
    <t>山西省政府秘书处</t>
  </si>
  <si>
    <t>7016755</t>
  </si>
  <si>
    <t>杭州市志通讯</t>
  </si>
  <si>
    <t>杭州市地方志编纂办公室</t>
  </si>
  <si>
    <t>杭州市(江苏省)</t>
  </si>
  <si>
    <t>7035432</t>
  </si>
  <si>
    <t>西北史地</t>
  </si>
  <si>
    <t>兰州大学</t>
  </si>
  <si>
    <t>7031276</t>
  </si>
  <si>
    <t>史志通讯</t>
  </si>
  <si>
    <t>黔阳县地方志编委办公室</t>
  </si>
  <si>
    <t>黔阳(湖南)</t>
  </si>
  <si>
    <t>7029689</t>
  </si>
  <si>
    <t>上海市通志馆期刊</t>
  </si>
  <si>
    <t>通志馆</t>
  </si>
  <si>
    <t>季期</t>
  </si>
  <si>
    <t>7029709</t>
  </si>
  <si>
    <t>上海特别市公用局业务报告</t>
  </si>
  <si>
    <t>上海特别市公用局</t>
  </si>
  <si>
    <t>7000004</t>
  </si>
  <si>
    <t>肇和</t>
  </si>
  <si>
    <t>上海肇和中学</t>
  </si>
  <si>
    <t>7011498</t>
  </si>
  <si>
    <t>方志月刊</t>
  </si>
  <si>
    <t>中国方志学会</t>
  </si>
  <si>
    <t>7045848</t>
  </si>
  <si>
    <t>宗圣汇志</t>
  </si>
  <si>
    <t>山西太原府文庙宗圣社会</t>
  </si>
  <si>
    <t>7035341</t>
  </si>
  <si>
    <t>西北晨钟</t>
  </si>
  <si>
    <t>西北晨钟社</t>
  </si>
  <si>
    <t>7014451</t>
  </si>
  <si>
    <t>广西通志馆专刊</t>
  </si>
  <si>
    <t>7009969</t>
  </si>
  <si>
    <t>地质专报甲种  江苏地质志</t>
  </si>
  <si>
    <t>7044537</t>
  </si>
  <si>
    <t>中山县政年刊</t>
  </si>
  <si>
    <t>中山县政府</t>
  </si>
  <si>
    <t>中山（广东）</t>
  </si>
  <si>
    <t>7040679</t>
  </si>
  <si>
    <t>浙江公报</t>
  </si>
  <si>
    <t>7041084</t>
  </si>
  <si>
    <t>政海人物秘闻杂志</t>
  </si>
  <si>
    <t>广州建国出版社</t>
  </si>
  <si>
    <t>7028458</t>
  </si>
  <si>
    <t>人物新丛</t>
  </si>
  <si>
    <t>人物新丛社</t>
  </si>
  <si>
    <t>7028459</t>
  </si>
  <si>
    <t>人物月刊</t>
  </si>
  <si>
    <t>北平民社</t>
  </si>
  <si>
    <t>人物月刊社</t>
  </si>
  <si>
    <t>7034669</t>
  </si>
  <si>
    <t>文学青年</t>
  </si>
  <si>
    <t>7010733</t>
  </si>
  <si>
    <t>东方漫画</t>
  </si>
  <si>
    <t>东方出版社</t>
  </si>
  <si>
    <t>7034574</t>
  </si>
  <si>
    <t>文史春秋</t>
  </si>
  <si>
    <t>文史春秋杂志社</t>
  </si>
  <si>
    <t>南宁</t>
  </si>
  <si>
    <t>7031232</t>
  </si>
  <si>
    <t>史地知识</t>
  </si>
  <si>
    <t>史地学会</t>
  </si>
  <si>
    <t>7031231</t>
  </si>
  <si>
    <t>师大教育丛刊</t>
  </si>
  <si>
    <t>北平国立师范大学教育学会</t>
  </si>
  <si>
    <t>7028656</t>
  </si>
  <si>
    <t>三师校刊</t>
  </si>
  <si>
    <t>韶州（广东）</t>
  </si>
  <si>
    <t>7032545</t>
  </si>
  <si>
    <t>四师学生</t>
  </si>
  <si>
    <t>广东省立第四师范学校学生自治会学术股编辑委员会</t>
  </si>
  <si>
    <t>肇庆（广东）</t>
  </si>
  <si>
    <t>7036934</t>
  </si>
  <si>
    <t>新贵师</t>
  </si>
  <si>
    <t>国立贵州师范学校</t>
  </si>
  <si>
    <t>7015377</t>
  </si>
  <si>
    <t>国民师范教育</t>
  </si>
  <si>
    <t>福建省立闽清国民师范学校</t>
  </si>
  <si>
    <t>福州市(福建省)</t>
  </si>
  <si>
    <t>7013577</t>
  </si>
  <si>
    <t>工专校刊</t>
  </si>
  <si>
    <t>江西省立工业专科学校校刊编辑委员会</t>
  </si>
  <si>
    <t>7014058</t>
  </si>
  <si>
    <t>广东妇女职业教育协进会特刊</t>
  </si>
  <si>
    <t>广东妇女职业教育协进会</t>
  </si>
  <si>
    <t>7014579</t>
  </si>
  <si>
    <t>广州市一职校刊</t>
  </si>
  <si>
    <t>广州市市立第一职业学校校刊编辑委员会</t>
  </si>
  <si>
    <t>7027387</t>
  </si>
  <si>
    <t>侨民教育  函授学校校刊</t>
  </si>
  <si>
    <t>7027386</t>
  </si>
  <si>
    <t>侨民教育</t>
  </si>
  <si>
    <t>侨民教育季刊社</t>
  </si>
  <si>
    <t>7008469</t>
  </si>
  <si>
    <t>城市民教月刊</t>
  </si>
  <si>
    <t>北通县河北省立实验城市民众教育馆城市民教月刊出版部</t>
  </si>
  <si>
    <t>7030045</t>
  </si>
  <si>
    <t>社会教育辅导</t>
  </si>
  <si>
    <t>国立中央民族教育馆</t>
  </si>
  <si>
    <t>7025304</t>
  </si>
  <si>
    <t>民众教育季刊</t>
  </si>
  <si>
    <t>民众教育季刊社</t>
  </si>
  <si>
    <t>7029118</t>
  </si>
  <si>
    <t>山西省立民众教育馆月刊</t>
  </si>
  <si>
    <t>山西省立民众教育馆出版</t>
  </si>
  <si>
    <t>山西省立民众教育馆出版股</t>
  </si>
  <si>
    <t>太原(山西)</t>
  </si>
  <si>
    <t>7021256</t>
  </si>
  <si>
    <t>教育与民众</t>
  </si>
  <si>
    <t>江苏(省立)教育学院</t>
  </si>
  <si>
    <t>无锡(江苏)</t>
  </si>
  <si>
    <t>7030105</t>
  </si>
  <si>
    <t>社会特刊教育号</t>
  </si>
  <si>
    <t>汕头市社会局编印</t>
  </si>
  <si>
    <t>汕头（广东）</t>
  </si>
  <si>
    <t>7040733</t>
  </si>
  <si>
    <t>浙江民众教育</t>
  </si>
  <si>
    <t>浙江省立民众教育馆</t>
  </si>
  <si>
    <t>7015234</t>
  </si>
  <si>
    <t>国立社会教育学院院刊</t>
  </si>
  <si>
    <t>国立社会教育学院文书组</t>
  </si>
  <si>
    <t>璧山（四川）</t>
  </si>
  <si>
    <t>7039373</t>
  </si>
  <si>
    <t>英文自修大学</t>
  </si>
  <si>
    <t>上海英文自修出版社</t>
  </si>
  <si>
    <t>7020370</t>
  </si>
  <si>
    <t>健与美</t>
  </si>
  <si>
    <t>《健与美》编辑部</t>
  </si>
  <si>
    <t>7033082</t>
  </si>
  <si>
    <t>体育</t>
  </si>
  <si>
    <t>中国人民大学书报资料</t>
  </si>
  <si>
    <t>7044271</t>
  </si>
  <si>
    <t>中华体育</t>
  </si>
  <si>
    <t>7044207</t>
  </si>
  <si>
    <t>中华全国体育协进会体育通讯</t>
  </si>
  <si>
    <t>中华全国体育协进会体育通讯社</t>
  </si>
  <si>
    <t>7049231</t>
  </si>
  <si>
    <t>体育运动</t>
  </si>
  <si>
    <t>中国</t>
  </si>
  <si>
    <t>7049230</t>
  </si>
  <si>
    <t>体育与健康教育月刊</t>
  </si>
  <si>
    <t>7012069</t>
  </si>
  <si>
    <t>福建训练月刊</t>
  </si>
  <si>
    <t>福建省地方行政干部训练团编辑委员会</t>
  </si>
  <si>
    <t>7042869</t>
  </si>
  <si>
    <t>中国青年体育</t>
  </si>
  <si>
    <t>神武門外發售室</t>
  </si>
  <si>
    <t>7029845</t>
  </si>
  <si>
    <t>尚贤堂纪事</t>
  </si>
  <si>
    <t>尚贤堂(发行)</t>
  </si>
  <si>
    <t>7023865</t>
  </si>
  <si>
    <t>历史社会季刊</t>
  </si>
  <si>
    <t>大夏大學歷史社會季刊編輯委員會</t>
  </si>
  <si>
    <t>7040473</t>
  </si>
  <si>
    <t>战门中国</t>
  </si>
  <si>
    <t>《战斗中国》出版社</t>
  </si>
  <si>
    <t>7010876</t>
  </si>
  <si>
    <t>东吴</t>
  </si>
  <si>
    <t>东吴大学校同学会</t>
  </si>
  <si>
    <t>苏州</t>
  </si>
  <si>
    <t>7031228</t>
  </si>
  <si>
    <t>史地社会论文摘要</t>
  </si>
  <si>
    <t>史地社会学研究室</t>
  </si>
  <si>
    <t>7032537</t>
  </si>
  <si>
    <t>四路军月刊</t>
  </si>
  <si>
    <t>第四路军总司令部政治训练处</t>
  </si>
  <si>
    <t>7015317</t>
  </si>
  <si>
    <t>7015428</t>
  </si>
  <si>
    <t>国史馆馆刊</t>
  </si>
  <si>
    <t>国史馆</t>
  </si>
  <si>
    <t>7045872</t>
  </si>
  <si>
    <t>总理史料目录汇刊</t>
  </si>
  <si>
    <t>党史史料编纂委员会</t>
  </si>
  <si>
    <t>7034581</t>
  </si>
  <si>
    <t>文史季刊</t>
  </si>
  <si>
    <t>国立中正大学《文史季刊》编委会</t>
  </si>
  <si>
    <t>7011463</t>
  </si>
  <si>
    <t>反侵略</t>
  </si>
  <si>
    <t>反侵略半月刊编辑委员会</t>
  </si>
  <si>
    <t>7023864</t>
  </si>
  <si>
    <t>历史科学</t>
  </si>
  <si>
    <t>国立师范大学研究院历史科学研究会出版</t>
  </si>
  <si>
    <t>雙月</t>
  </si>
  <si>
    <t>7016249</t>
  </si>
  <si>
    <t>国学丛刊</t>
  </si>
  <si>
    <t>7016253</t>
  </si>
  <si>
    <t>国学商兑</t>
  </si>
  <si>
    <t>国学会</t>
  </si>
  <si>
    <t>7016257</t>
  </si>
  <si>
    <t>国学月刊</t>
  </si>
  <si>
    <t>少城图书馆国学会</t>
  </si>
  <si>
    <t>7016252</t>
  </si>
  <si>
    <t>国学论丛</t>
  </si>
  <si>
    <t>清华学校研究院</t>
  </si>
  <si>
    <t>7007019</t>
  </si>
  <si>
    <t>北京大学研究所国学门月刊</t>
  </si>
  <si>
    <t>7016250</t>
  </si>
  <si>
    <t>国学辑林</t>
  </si>
  <si>
    <t>中国国学研究会</t>
  </si>
  <si>
    <t>7016247</t>
  </si>
  <si>
    <t>国学</t>
  </si>
  <si>
    <t>《国学》杂志社</t>
  </si>
  <si>
    <t>7030589</t>
  </si>
  <si>
    <t>师大国学丛刊</t>
  </si>
  <si>
    <t>国立北平师范大学国文学会</t>
  </si>
  <si>
    <t>7015173</t>
  </si>
  <si>
    <t>国立北京大学国学季刊</t>
  </si>
  <si>
    <t>出版者不详</t>
  </si>
  <si>
    <t>7015435</t>
  </si>
  <si>
    <t>国术统一月刊</t>
  </si>
  <si>
    <t>国术统一月刊社</t>
  </si>
  <si>
    <t>7016248</t>
  </si>
  <si>
    <t>国学丛编</t>
  </si>
  <si>
    <t>《国学丛编》出版科</t>
  </si>
  <si>
    <t>7029805</t>
  </si>
  <si>
    <t>上海职业界救国会会刊</t>
  </si>
  <si>
    <t>7022596</t>
  </si>
  <si>
    <t>抗敌半月刊</t>
  </si>
  <si>
    <t>北满经济月刊半月刊编辑部</t>
  </si>
  <si>
    <t>1933-1934</t>
  </si>
  <si>
    <t>北满经济月报</t>
  </si>
  <si>
    <t>哈尔滨商工公会</t>
  </si>
  <si>
    <t>北满经济月刊</t>
  </si>
  <si>
    <t>北野杂志</t>
  </si>
  <si>
    <t>北野杂志社</t>
  </si>
  <si>
    <t>北镇县地方财政月刊</t>
  </si>
  <si>
    <t>北京大学日刊  第十五分册</t>
  </si>
  <si>
    <t>7006990</t>
  </si>
  <si>
    <t>北京大学日刊  第六分册</t>
  </si>
  <si>
    <t>7028170</t>
  </si>
  <si>
    <t>勷大旬刊</t>
  </si>
  <si>
    <t>广东省立勷勷大学教务处</t>
  </si>
  <si>
    <t>7011829</t>
  </si>
  <si>
    <t>冯庸大学校刊</t>
  </si>
  <si>
    <t>冯庸大学校刊编辑委员会</t>
  </si>
  <si>
    <t>7015207</t>
  </si>
  <si>
    <t>国立河南大学学术丛刊</t>
  </si>
  <si>
    <t>7034545</t>
  </si>
  <si>
    <t>文理学报</t>
  </si>
  <si>
    <t>广东省立文理学院</t>
  </si>
  <si>
    <t>7038364</t>
  </si>
  <si>
    <t>燕大团契声</t>
  </si>
  <si>
    <t>燕大基督徒团契</t>
  </si>
  <si>
    <t>7036728</t>
  </si>
  <si>
    <t>协大学术</t>
  </si>
  <si>
    <t>福建协和大学出版委员会</t>
  </si>
  <si>
    <t>7014070</t>
  </si>
  <si>
    <t>广东国民大学导报</t>
  </si>
  <si>
    <t>广州市广东国民大学</t>
  </si>
  <si>
    <t>7023500</t>
  </si>
  <si>
    <t>兰州大学校讯</t>
  </si>
  <si>
    <t>国立兰州大学出版组</t>
  </si>
  <si>
    <t>7010709</t>
  </si>
  <si>
    <t>东大校刊</t>
  </si>
  <si>
    <t>东北大学学生自治会编辑部</t>
  </si>
  <si>
    <t>7045203</t>
  </si>
  <si>
    <t>中正大学校刊</t>
  </si>
  <si>
    <t>国立中正大学出版组</t>
  </si>
  <si>
    <t>7036724</t>
  </si>
  <si>
    <t>协大校刊</t>
  </si>
  <si>
    <t>福建协和大学出版组</t>
  </si>
  <si>
    <t>7025251</t>
  </si>
  <si>
    <t>民立学生</t>
  </si>
  <si>
    <t>上海民立中学校学生自治会第一届干事会智育部出版委员会</t>
  </si>
  <si>
    <t>7008137</t>
  </si>
  <si>
    <t>朝阳学院校刊</t>
  </si>
  <si>
    <t>7020852</t>
  </si>
  <si>
    <t>交大友声</t>
  </si>
  <si>
    <t>国立交通大学上海同学会刊行</t>
  </si>
  <si>
    <t>交大友声社</t>
  </si>
  <si>
    <t>7020915</t>
  </si>
  <si>
    <t>焦作工学生</t>
  </si>
  <si>
    <t>焦作工学院学生自治会出版股</t>
  </si>
  <si>
    <t>7010612</t>
  </si>
  <si>
    <t>东北大学校闻</t>
  </si>
  <si>
    <t>沈阳市(辽宁省)</t>
  </si>
  <si>
    <t>7038367</t>
  </si>
  <si>
    <t>燕大周刊</t>
  </si>
  <si>
    <t>燕大学生自治会出版委员会</t>
  </si>
  <si>
    <t>7014298</t>
  </si>
  <si>
    <t>广西大学理学院特刊</t>
  </si>
  <si>
    <t>理学院第一班全体同学会</t>
  </si>
  <si>
    <t>理学院第一班编辑股理学院第一班全体同学会</t>
  </si>
  <si>
    <t>7026168</t>
  </si>
  <si>
    <t>南通学院月刊</t>
  </si>
  <si>
    <t>私立南通学院</t>
  </si>
  <si>
    <t>南通(江苏)</t>
  </si>
  <si>
    <t>7018184</t>
  </si>
  <si>
    <t>沪大月刊</t>
  </si>
  <si>
    <t>上海沪江大学学生自治会出版部沪大月刊社</t>
  </si>
  <si>
    <t>7015261</t>
  </si>
  <si>
    <t>国立西北工学院月刊</t>
  </si>
  <si>
    <t>国立西北工学院编译委员会</t>
  </si>
  <si>
    <t>咸阳(陕西)</t>
  </si>
  <si>
    <t>7015272</t>
  </si>
  <si>
    <t>国立浙江大学季刊</t>
  </si>
  <si>
    <t>国立浙江大学季刊编辑委员会</t>
  </si>
  <si>
    <t>7027862</t>
  </si>
  <si>
    <t>清华月刊</t>
  </si>
  <si>
    <t>国立清华大学清华周刊社经理部</t>
  </si>
  <si>
    <t>国立清华大学清华周刊社编辑部</t>
  </si>
  <si>
    <t>7035798</t>
  </si>
  <si>
    <t>厦大校刊</t>
  </si>
  <si>
    <t>国立厦门大学出版组</t>
  </si>
  <si>
    <t>厦门</t>
  </si>
  <si>
    <t>7009025</t>
  </si>
  <si>
    <t>大学</t>
  </si>
  <si>
    <t>《大学》编辑部</t>
  </si>
  <si>
    <t>7021544</t>
  </si>
  <si>
    <t>金陵大学</t>
  </si>
  <si>
    <t>青年戏剧通讯社</t>
  </si>
  <si>
    <t>青年戏剧月刊社</t>
  </si>
  <si>
    <t>7035729</t>
  </si>
  <si>
    <t>戏剧春秋</t>
  </si>
  <si>
    <t>《戏剧春秋》杂志社</t>
  </si>
  <si>
    <t>7030657</t>
  </si>
  <si>
    <t>十日戏剧</t>
  </si>
  <si>
    <t>上海国剧保存社</t>
  </si>
  <si>
    <t>7006656</t>
  </si>
  <si>
    <t>半月戏剧</t>
  </si>
  <si>
    <t>7022265</t>
  </si>
  <si>
    <t>剧学月刊</t>
  </si>
  <si>
    <t>世界编译馆北平分馆</t>
  </si>
  <si>
    <t>7035721</t>
  </si>
  <si>
    <t>戏</t>
  </si>
  <si>
    <t>中国文联出版公司</t>
  </si>
  <si>
    <t>7007843</t>
  </si>
  <si>
    <t>草书月刊</t>
  </si>
  <si>
    <t>《草书月刊》社</t>
  </si>
  <si>
    <t>7030572</t>
  </si>
  <si>
    <t>胜利木刻月刊</t>
  </si>
  <si>
    <t>7025572</t>
  </si>
  <si>
    <t>木刻艺术</t>
  </si>
  <si>
    <t>中华全国木刻协会</t>
  </si>
  <si>
    <t>丽水(浙江)</t>
  </si>
  <si>
    <t>7036520</t>
  </si>
  <si>
    <t>小工艺</t>
  </si>
  <si>
    <t>上海小工艺月刊社</t>
  </si>
  <si>
    <t>7031731</t>
  </si>
  <si>
    <t>手工艺</t>
  </si>
  <si>
    <t>中国国际救济委员会手工艺组</t>
  </si>
  <si>
    <t>7029788</t>
  </si>
  <si>
    <t>上海影坛</t>
  </si>
  <si>
    <t>上海影壇出版社</t>
  </si>
  <si>
    <t>7014855</t>
  </si>
  <si>
    <t>国光影讯</t>
  </si>
  <si>
    <t>上海国光公司</t>
  </si>
  <si>
    <t>7039499</t>
  </si>
  <si>
    <t>影迷周报</t>
  </si>
  <si>
    <t>7010374</t>
  </si>
  <si>
    <t>电影故事</t>
  </si>
  <si>
    <t>《电影故事》杂志社</t>
  </si>
  <si>
    <t>7010412</t>
  </si>
  <si>
    <t>电影小说</t>
  </si>
  <si>
    <t>影业出版社</t>
  </si>
  <si>
    <t>7022266</t>
  </si>
  <si>
    <t>剧影春秋</t>
  </si>
  <si>
    <t>剧影春秋社</t>
  </si>
  <si>
    <t>7027733</t>
  </si>
  <si>
    <t>青青电影</t>
  </si>
  <si>
    <t>青青电影周刊出版社</t>
  </si>
  <si>
    <t>中国图画编译馆</t>
  </si>
  <si>
    <t>7010427</t>
  </si>
  <si>
    <t>电影周刊</t>
  </si>
  <si>
    <t>7039526</t>
  </si>
  <si>
    <t>影艺书报</t>
  </si>
  <si>
    <t>7037497</t>
  </si>
  <si>
    <t>新影坛</t>
  </si>
  <si>
    <t>上海中华电影公司企划部</t>
  </si>
  <si>
    <t>7010423</t>
  </si>
  <si>
    <t>电影与播音</t>
  </si>
  <si>
    <t>金陵大学理学院电影与播音编刊社</t>
  </si>
  <si>
    <t>7010397</t>
  </si>
  <si>
    <t>电影日报</t>
  </si>
  <si>
    <t>7027734</t>
  </si>
  <si>
    <t>青青电影日报</t>
  </si>
  <si>
    <t>7030895</t>
  </si>
  <si>
    <t>时代漫画</t>
  </si>
  <si>
    <t>7039086</t>
  </si>
  <si>
    <t>艺文画报</t>
  </si>
  <si>
    <t>艺文书局编辑所</t>
  </si>
  <si>
    <t>7024850</t>
  </si>
  <si>
    <t>漫画界</t>
  </si>
  <si>
    <t>漫画建设社</t>
  </si>
  <si>
    <t>7031389</t>
  </si>
  <si>
    <t>世界画报</t>
  </si>
  <si>
    <t>世界画报社</t>
  </si>
  <si>
    <t>国立女子师范学院编</t>
  </si>
  <si>
    <t>江津(四川)</t>
  </si>
  <si>
    <t>7026779</t>
  </si>
  <si>
    <t>女师学院季刊</t>
  </si>
  <si>
    <t>河北省立女子师范学院师中部学生自治会</t>
  </si>
  <si>
    <t>7030590</t>
  </si>
  <si>
    <t>7019894</t>
  </si>
  <si>
    <t>暨中月刊</t>
  </si>
  <si>
    <t>国立暨大附中学生自治会出版委员会</t>
  </si>
  <si>
    <t>7029974</t>
  </si>
  <si>
    <t>邵阳县中学生校刊</t>
  </si>
  <si>
    <t>邵阳市(湖南省)</t>
  </si>
  <si>
    <t>7015425</t>
  </si>
  <si>
    <t>国师附中校刊</t>
  </si>
  <si>
    <t>国立师范学院附属中学</t>
  </si>
  <si>
    <t>蓝田(湖南)</t>
  </si>
  <si>
    <t>7044906</t>
  </si>
  <si>
    <t>中学生活</t>
  </si>
  <si>
    <t>中學生活出版股份有限公司</t>
  </si>
  <si>
    <t>7020068</t>
  </si>
  <si>
    <t>嘉中校刊</t>
  </si>
  <si>
    <t>台湾省立嘉义中学校刊编辑委员会</t>
  </si>
  <si>
    <t>台湾</t>
  </si>
  <si>
    <t>7041254</t>
  </si>
  <si>
    <t>知用学生</t>
  </si>
  <si>
    <t>知用学生自治会</t>
  </si>
  <si>
    <t>7023863</t>
  </si>
  <si>
    <t>历史教育</t>
  </si>
  <si>
    <t>国立北平师范大学史学会编审委员会</t>
  </si>
  <si>
    <t>7040504</t>
  </si>
  <si>
    <t>战时中学生</t>
  </si>
  <si>
    <t>7032662</t>
  </si>
  <si>
    <t>苏州振华女学校刊</t>
  </si>
  <si>
    <t>苏州振华女学校</t>
  </si>
  <si>
    <t>苏州（江苏）</t>
  </si>
  <si>
    <t>7045013</t>
  </si>
  <si>
    <t>中学学报</t>
  </si>
  <si>
    <t>国立中山大学出版组</t>
  </si>
  <si>
    <t>韶关（广东）</t>
  </si>
  <si>
    <t>7045050</t>
  </si>
  <si>
    <t>中学知识</t>
  </si>
  <si>
    <t>重庆中学知识社</t>
  </si>
  <si>
    <t>7019020</t>
  </si>
  <si>
    <t>汇文校刊</t>
  </si>
  <si>
    <t>汇文校刊编辑部</t>
  </si>
  <si>
    <t>7014183</t>
  </si>
  <si>
    <t>广东省立第一女子中学校刊</t>
  </si>
  <si>
    <t>女中校刊编辑委员会</t>
  </si>
  <si>
    <t>7031662</t>
  </si>
  <si>
    <t>市一中学生丛刊</t>
  </si>
  <si>
    <t>市一中学生自治会学术部编辑委员会</t>
  </si>
  <si>
    <t>7041489</t>
  </si>
  <si>
    <t>中等教育季刊</t>
  </si>
  <si>
    <t>7015206</t>
  </si>
  <si>
    <t>国立海疆学校校刊</t>
  </si>
  <si>
    <t>国立海疆学校出版组</t>
  </si>
  <si>
    <t>晋江（福建）</t>
  </si>
  <si>
    <t>7011237</t>
  </si>
  <si>
    <t>二中学生</t>
  </si>
  <si>
    <t>二中学生自治会</t>
  </si>
  <si>
    <t>7025176</t>
  </si>
  <si>
    <t>民大高中学生</t>
  </si>
  <si>
    <t>广东国民大学高中学生自治会</t>
  </si>
  <si>
    <t>7045181</t>
  </si>
  <si>
    <t>四邑中学校刊</t>
  </si>
  <si>
    <t>广州市河南私立四邑中学出版部</t>
  </si>
  <si>
    <t>7017158</t>
  </si>
  <si>
    <t>河北省省立正定中学校刊</t>
  </si>
  <si>
    <t>校刊编辑委员会</t>
  </si>
  <si>
    <t>7018060</t>
  </si>
  <si>
    <t>湖南省立第三中学期刊</t>
  </si>
  <si>
    <t>7041488</t>
  </si>
  <si>
    <t>中等教育</t>
  </si>
  <si>
    <t>國立東南大學南京高師附屬中學校編輯</t>
  </si>
  <si>
    <t>7025178</t>
  </si>
  <si>
    <t>民大中学校庆特刊</t>
  </si>
  <si>
    <t>7013927</t>
  </si>
  <si>
    <t>光华附中  理科专号</t>
  </si>
  <si>
    <t>7045043</t>
  </si>
  <si>
    <t>中学月刊</t>
  </si>
  <si>
    <t>《中学月刊》社</t>
  </si>
  <si>
    <t>7024918</t>
  </si>
  <si>
    <t>梅中校报</t>
  </si>
  <si>
    <t>广东省梅中校报校刊社</t>
  </si>
  <si>
    <t>梅州市(广东省)</t>
  </si>
  <si>
    <t>7014518</t>
  </si>
  <si>
    <t>广州大学附属中学学生自治会期刊</t>
  </si>
  <si>
    <t>广州大学附中学生自治会学术股</t>
  </si>
  <si>
    <t>7009668</t>
  </si>
  <si>
    <t>德智中学校刊</t>
  </si>
  <si>
    <t>7038669</t>
  </si>
  <si>
    <t>一中学生</t>
  </si>
  <si>
    <t>7049228</t>
  </si>
  <si>
    <t>青金体育毕业同学会半年刊</t>
  </si>
  <si>
    <t>7033140</t>
  </si>
  <si>
    <t>体育周报</t>
  </si>
  <si>
    <t>体育周报社</t>
  </si>
  <si>
    <t>7049237</t>
  </si>
  <si>
    <t>第六届  全运会画刊</t>
  </si>
  <si>
    <t>7045894</t>
  </si>
  <si>
    <t>足球世界</t>
  </si>
  <si>
    <t>大方书店</t>
  </si>
  <si>
    <t>7049224</t>
  </si>
  <si>
    <t>体育月刊</t>
  </si>
  <si>
    <t>北平市国术馆</t>
  </si>
  <si>
    <t>7049229</t>
  </si>
  <si>
    <t>民众体育季刊</t>
  </si>
  <si>
    <t>7042106</t>
  </si>
  <si>
    <t>中国滑翔</t>
  </si>
  <si>
    <t>7033100</t>
  </si>
  <si>
    <t>体育季刊</t>
  </si>
  <si>
    <t>中华全国体育协进会</t>
  </si>
  <si>
    <t>7033134</t>
  </si>
  <si>
    <t>体育研究与通讯</t>
  </si>
  <si>
    <t>《体育研究与通讯》编辑部</t>
  </si>
  <si>
    <t>7049227</t>
  </si>
  <si>
    <t>浙江体育</t>
  </si>
  <si>
    <t>浙江省立体育场</t>
  </si>
  <si>
    <t>7033138</t>
  </si>
  <si>
    <t>体育杂志</t>
  </si>
  <si>
    <t>中央体育研究会</t>
  </si>
  <si>
    <t>南京中央大学体育研究社</t>
  </si>
  <si>
    <t>7042870</t>
  </si>
  <si>
    <t>中国青年体育季刊</t>
  </si>
  <si>
    <t>中国青年体育季刊社</t>
  </si>
  <si>
    <t>政治、法律</t>
  </si>
  <si>
    <t>十月</t>
  </si>
  <si>
    <t>杭州勾庄自卫总团部</t>
  </si>
  <si>
    <t>爱路</t>
  </si>
  <si>
    <t>满铁铁道总局</t>
  </si>
  <si>
    <t>1930-1942</t>
  </si>
  <si>
    <t>文化、科学、教育、体育</t>
  </si>
  <si>
    <t>安东教育</t>
  </si>
  <si>
    <t>安东省教育会</t>
  </si>
  <si>
    <t>安东省政府公报</t>
  </si>
  <si>
    <t>安东省政府</t>
  </si>
  <si>
    <t>安东市行政公报</t>
  </si>
  <si>
    <t>安东市政府秘书处</t>
  </si>
  <si>
    <t>安东市政公报</t>
  </si>
  <si>
    <t>安东县政月刊</t>
  </si>
  <si>
    <t>安东县公署</t>
  </si>
  <si>
    <t>1936-1937</t>
  </si>
  <si>
    <t>安东行政导报</t>
  </si>
  <si>
    <t>安东省政府秘书处</t>
  </si>
  <si>
    <t>鞍钢</t>
  </si>
  <si>
    <t>资源委员会鞍山钢铁有限公司</t>
  </si>
  <si>
    <t>八小校刊</t>
  </si>
  <si>
    <t>辽宁省大北门里瑞祥林</t>
  </si>
  <si>
    <t>白黑评论</t>
  </si>
  <si>
    <t>谢嗣升</t>
  </si>
  <si>
    <t>1947-1948</t>
  </si>
  <si>
    <t>白山</t>
  </si>
  <si>
    <t>白山社</t>
  </si>
  <si>
    <t>报国工业会会刊</t>
  </si>
  <si>
    <t>社会科学总论</t>
  </si>
  <si>
    <t>报国新声</t>
  </si>
  <si>
    <t>浙江同学会上海分会编辑部</t>
  </si>
  <si>
    <t>北方文化社</t>
  </si>
  <si>
    <t>北风</t>
  </si>
  <si>
    <t>北风社</t>
  </si>
  <si>
    <t>北光</t>
  </si>
  <si>
    <t>北光书店</t>
  </si>
  <si>
    <t>历史、地理</t>
  </si>
  <si>
    <t>北满半月刊</t>
  </si>
  <si>
    <t>国立西北大学校刊</t>
  </si>
  <si>
    <t>國立西北大學出版組</t>
  </si>
  <si>
    <t>蘭州</t>
  </si>
  <si>
    <t>7012067</t>
  </si>
  <si>
    <t>福建学院特刊</t>
  </si>
  <si>
    <t>法科五组陈永贞同学追悼会</t>
  </si>
  <si>
    <t>7006998</t>
  </si>
  <si>
    <t>豫教通讯</t>
  </si>
  <si>
    <t>豫教通讯社</t>
  </si>
  <si>
    <t>7024619</t>
  </si>
  <si>
    <t>龙溪教育月刊</t>
  </si>
  <si>
    <t>龙溪教育月刊编辑处</t>
  </si>
  <si>
    <t>漳州(福建)</t>
  </si>
  <si>
    <t>7021639</t>
  </si>
  <si>
    <t>金山县教育月刊</t>
  </si>
  <si>
    <t>金山县教育局</t>
  </si>
  <si>
    <t>7008978</t>
  </si>
  <si>
    <t>大上海教育</t>
  </si>
  <si>
    <t>上海市教育局第一科庶务股[</t>
  </si>
  <si>
    <t>7007939</t>
  </si>
  <si>
    <t>昌明孔教经世报</t>
  </si>
  <si>
    <t>经世报社</t>
  </si>
  <si>
    <t>7012875</t>
  </si>
  <si>
    <t>甘肃科学教育馆专刊</t>
  </si>
  <si>
    <t>甘肃科学教育馆编印</t>
  </si>
  <si>
    <t>7018122</t>
  </si>
  <si>
    <t>湖南义教</t>
  </si>
  <si>
    <t>7029087</t>
  </si>
  <si>
    <t>山西民众教育</t>
  </si>
  <si>
    <t>山西省立民众教育馆</t>
  </si>
  <si>
    <t>7019902</t>
  </si>
  <si>
    <t>冀中教育</t>
  </si>
  <si>
    <t>冀中教育社</t>
  </si>
  <si>
    <t>保定[河北]</t>
  </si>
  <si>
    <t>7006313</t>
  </si>
  <si>
    <t>安徽教育行政周刊</t>
  </si>
  <si>
    <t>安慶 (江蘇)]</t>
  </si>
  <si>
    <t>7014102</t>
  </si>
  <si>
    <t>广东教育官报</t>
  </si>
  <si>
    <t>7010632</t>
  </si>
  <si>
    <t>东北教育</t>
  </si>
  <si>
    <t>东北教育编委会</t>
  </si>
  <si>
    <t>7014349</t>
  </si>
  <si>
    <t>广西教育通讯</t>
  </si>
  <si>
    <t>7027490</t>
  </si>
  <si>
    <t>青岛教育</t>
  </si>
  <si>
    <t>青岛市教育局</t>
  </si>
  <si>
    <t>青岛</t>
  </si>
  <si>
    <t>7040699</t>
  </si>
  <si>
    <t>浙江教育</t>
  </si>
  <si>
    <t>浙江教育编辑部</t>
  </si>
  <si>
    <t>7018006</t>
  </si>
  <si>
    <t>湖南教育月刊</t>
  </si>
  <si>
    <t>《湖南教育月刊》社</t>
  </si>
  <si>
    <t>7021638</t>
  </si>
  <si>
    <t>金山县教育季刊</t>
  </si>
  <si>
    <t>7012014</t>
  </si>
  <si>
    <t>福建善救月刊</t>
  </si>
  <si>
    <t>行总福建办事处</t>
  </si>
  <si>
    <t>7014106</t>
  </si>
  <si>
    <t>广东教育厅月报</t>
  </si>
  <si>
    <t>广东省教育厅编译股</t>
  </si>
  <si>
    <t>7014105</t>
  </si>
  <si>
    <t>广东教育厅旬刊</t>
  </si>
  <si>
    <t>7012866</t>
  </si>
  <si>
    <t>甘肃教育</t>
  </si>
  <si>
    <t>《甘肃教育》教育部</t>
  </si>
  <si>
    <t>7015363</t>
  </si>
  <si>
    <t>国民教育指导月刊  广东</t>
  </si>
  <si>
    <t>7017999</t>
  </si>
  <si>
    <t>湖南教育通訉</t>
  </si>
  <si>
    <t>湖南省</t>
  </si>
  <si>
    <t>7014099</t>
  </si>
  <si>
    <t>广东教育</t>
  </si>
  <si>
    <t>广东教育杂志社</t>
  </si>
  <si>
    <t>7033272</t>
  </si>
  <si>
    <t>天津市教育局教育公报</t>
  </si>
  <si>
    <t>天津市教育局公报处</t>
  </si>
  <si>
    <t>7017837</t>
  </si>
  <si>
    <t>湖北教育旬刊</t>
  </si>
  <si>
    <t>武汉市(湖北)</t>
  </si>
  <si>
    <t>7022518</t>
  </si>
  <si>
    <t>开封实验教育</t>
  </si>
  <si>
    <t>开封教育实验区出版部</t>
  </si>
  <si>
    <t>7014107</t>
  </si>
  <si>
    <t>广东教育通讯</t>
  </si>
  <si>
    <t>广东教育通讯出版委员会</t>
  </si>
  <si>
    <t>7029679</t>
  </si>
  <si>
    <t>上海市教育季刊</t>
  </si>
  <si>
    <t>上海市教育局</t>
  </si>
  <si>
    <t>7040195</t>
  </si>
  <si>
    <t>云南教育通讯</t>
  </si>
  <si>
    <t>云南教育厅秘书室</t>
  </si>
  <si>
    <t>7017070</t>
  </si>
  <si>
    <t>河北教育</t>
  </si>
  <si>
    <t>河北教育社</t>
  </si>
  <si>
    <t>河北</t>
  </si>
  <si>
    <t>7029068</t>
  </si>
  <si>
    <t>山西教育公报</t>
  </si>
  <si>
    <t>山西省教育听编辑处</t>
  </si>
  <si>
    <t>7011948</t>
  </si>
  <si>
    <t>7017941</t>
  </si>
  <si>
    <t>湖南大学期刊</t>
  </si>
  <si>
    <t>湖南大学学生自治会</t>
  </si>
  <si>
    <t>长沙(湖南)</t>
  </si>
  <si>
    <t>7020851</t>
  </si>
  <si>
    <t>交大学生</t>
  </si>
  <si>
    <t>交大半月刊社</t>
  </si>
  <si>
    <t>7027066</t>
  </si>
  <si>
    <t>齐大月刊</t>
  </si>
  <si>
    <t>济南私立齐鲁大学校印行</t>
  </si>
  <si>
    <t>7034546</t>
  </si>
  <si>
    <t>文理学院院刊</t>
  </si>
  <si>
    <t>广东省立文理学院出版组</t>
  </si>
  <si>
    <t>7015251</t>
  </si>
  <si>
    <t>国立同济大学旬刊</t>
  </si>
  <si>
    <t>国立同济大学秘书处出版课</t>
  </si>
  <si>
    <t>7017930</t>
  </si>
  <si>
    <t>湖大学生</t>
  </si>
  <si>
    <t>国立湖南大学学生自治会出版部</t>
  </si>
  <si>
    <t>7036718</t>
  </si>
  <si>
    <t>协大季刊</t>
  </si>
  <si>
    <t>私立福建协和大学学生自治会出版部</t>
  </si>
  <si>
    <t>福建省</t>
  </si>
  <si>
    <t>7015290</t>
  </si>
  <si>
    <t>国立中央大学</t>
  </si>
  <si>
    <t>国立中央大学出版组</t>
  </si>
  <si>
    <t>7012068</t>
  </si>
  <si>
    <t>福建学院月刊</t>
  </si>
  <si>
    <t>福州私立福建学院</t>
  </si>
  <si>
    <t>福州(福建)</t>
  </si>
  <si>
    <t>7011878</t>
  </si>
  <si>
    <t>服务</t>
  </si>
  <si>
    <t>中央政治学校毕业生指导部</t>
  </si>
  <si>
    <t>7014023</t>
  </si>
  <si>
    <t>广大学报</t>
  </si>
  <si>
    <t>广州大学出版委员会；《广大学报》社</t>
  </si>
  <si>
    <t>广州大学出版委员会</t>
  </si>
  <si>
    <t>7010702</t>
  </si>
  <si>
    <t>东北中正大学校刊</t>
  </si>
  <si>
    <t>教务处出版组</t>
  </si>
  <si>
    <t>7039374</t>
  </si>
  <si>
    <t>英文自修大学半月刊</t>
  </si>
  <si>
    <t>7045416</t>
  </si>
  <si>
    <t>珠海大学校刊</t>
  </si>
  <si>
    <t>珠海大学编辑委员会</t>
  </si>
  <si>
    <t>珠海(广东)</t>
  </si>
  <si>
    <t>7035005</t>
  </si>
  <si>
    <t>武大学生</t>
  </si>
  <si>
    <t>国立武汉大学</t>
  </si>
  <si>
    <t>7015181</t>
  </si>
  <si>
    <t>国立北平大学学报文理专刊</t>
  </si>
  <si>
    <t>国立北平大学女子文理学院</t>
  </si>
  <si>
    <t>7038371</t>
  </si>
  <si>
    <t>燕京大学圕报</t>
  </si>
  <si>
    <t>7014187</t>
  </si>
  <si>
    <t>广东省立勷勤大学师范学院季刊</t>
  </si>
  <si>
    <t>勷大师范学院编辑委员会</t>
  </si>
  <si>
    <t>7014785</t>
  </si>
  <si>
    <t>桂师月报</t>
  </si>
  <si>
    <t>广西省立桂林师范学校桂师月报社</t>
  </si>
  <si>
    <t>7015264</t>
  </si>
  <si>
    <t>国立西北师范学术季刊</t>
  </si>
  <si>
    <t>国立西北师范出版组</t>
  </si>
  <si>
    <t>国立西北师范出版委员会</t>
  </si>
  <si>
    <t>兰州(甘肃)</t>
  </si>
  <si>
    <t>7015221</t>
  </si>
  <si>
    <t>国立女子师范学院院刊</t>
  </si>
  <si>
    <t>市一中学生</t>
  </si>
  <si>
    <t>市一中学生自治会</t>
  </si>
  <si>
    <t>7019893</t>
  </si>
  <si>
    <t>暨中学生</t>
  </si>
  <si>
    <t>国立暨南大学附中学生自治会学术股</t>
  </si>
  <si>
    <t>建阳(福建)</t>
  </si>
  <si>
    <t>7007410</t>
  </si>
  <si>
    <t>北平民教月刊</t>
  </si>
  <si>
    <t>该馆</t>
  </si>
  <si>
    <t>7030916</t>
  </si>
  <si>
    <t>时代学生</t>
  </si>
  <si>
    <t>时代学生出版社</t>
  </si>
  <si>
    <t>7032355</t>
  </si>
  <si>
    <t>四川国民教育月刊</t>
  </si>
  <si>
    <t>四川省立教育科學館</t>
  </si>
  <si>
    <t>7018379</t>
  </si>
  <si>
    <t>华南学生</t>
  </si>
  <si>
    <t>7015301</t>
  </si>
  <si>
    <t>国立中央大学师范学院教育丛刊</t>
  </si>
  <si>
    <t>7025841</t>
  </si>
  <si>
    <t>南大教育</t>
  </si>
  <si>
    <t>岭南大学教育学会</t>
  </si>
  <si>
    <t>7030588</t>
  </si>
  <si>
    <t>师大附中校友会会刊</t>
  </si>
  <si>
    <t>7015306</t>
  </si>
  <si>
    <t>国立中央大学医学院毕业同学会会刊</t>
  </si>
  <si>
    <t>7044154</t>
  </si>
  <si>
    <t>中华留日同学会会刊</t>
  </si>
  <si>
    <t>中华留日同学会</t>
  </si>
  <si>
    <t>7015240</t>
  </si>
  <si>
    <t>国立四川大学资中同乡会会刊</t>
  </si>
  <si>
    <t>7015237</t>
  </si>
  <si>
    <t>国立十三中学校刊</t>
  </si>
  <si>
    <t>吉安（江西）</t>
  </si>
  <si>
    <t>7015271</t>
  </si>
  <si>
    <t>国立浙江大学华业同学会会刊</t>
  </si>
  <si>
    <t>7034151</t>
  </si>
  <si>
    <t>万有周刊国庆增刊</t>
  </si>
  <si>
    <t>7012260</t>
  </si>
  <si>
    <t>复旦同学会会刊</t>
  </si>
  <si>
    <t>复旦同学会会刊编辑委员会</t>
  </si>
  <si>
    <t>7026110</t>
  </si>
  <si>
    <t>南开校友</t>
  </si>
  <si>
    <t>南开学校校友总会</t>
  </si>
  <si>
    <t>7016668</t>
  </si>
  <si>
    <t>汉口明德大学校年刊</t>
  </si>
  <si>
    <t>武汉(湖北)</t>
  </si>
  <si>
    <t>7006907</t>
  </si>
  <si>
    <t>北大师大校友会刊</t>
  </si>
  <si>
    <t>7006539</t>
  </si>
  <si>
    <t>巴黎大学理科中国同学会杂志</t>
  </si>
  <si>
    <t>巴黎(法国)</t>
  </si>
  <si>
    <t>7045219</t>
  </si>
  <si>
    <t>忠县旅省同学会会刊</t>
  </si>
  <si>
    <t>7027856</t>
  </si>
  <si>
    <t>清华校友通讯</t>
  </si>
  <si>
    <t>《清华校友通讯》编辑部</t>
  </si>
  <si>
    <t>7037939</t>
  </si>
  <si>
    <t>学生自治会会刊</t>
  </si>
  <si>
    <t>7013477</t>
  </si>
  <si>
    <t>工校月刊</t>
  </si>
  <si>
    <t>陆军工兵学校月刊编辑委员会</t>
  </si>
  <si>
    <t>7015201</t>
  </si>
  <si>
    <t>国立广西大学校刊</t>
  </si>
  <si>
    <t>国立广西大学</t>
  </si>
  <si>
    <t>7036725</t>
  </si>
  <si>
    <t>协大校友</t>
  </si>
  <si>
    <t>协大校友半月刊编辑室</t>
  </si>
  <si>
    <t>邵武(福建)</t>
  </si>
  <si>
    <t>7026294</t>
  </si>
  <si>
    <t>宁波旅沪同乡会会集</t>
  </si>
  <si>
    <t>7030577</t>
  </si>
  <si>
    <t>省立埔中校刊</t>
  </si>
  <si>
    <t>广东省立大埔中学出版</t>
  </si>
  <si>
    <t>7015198</t>
  </si>
  <si>
    <t>国立南高东大中大毕业同学总会会刊</t>
  </si>
  <si>
    <t>7038668</t>
  </si>
  <si>
    <t>一中校刊</t>
  </si>
  <si>
    <t>江西省立第一中學校刊委員會</t>
  </si>
  <si>
    <t>7021810</t>
  </si>
  <si>
    <t>京师学务局教育行政月刊</t>
  </si>
  <si>
    <t>7034948</t>
  </si>
  <si>
    <t>吴兴教育行政周刊</t>
  </si>
  <si>
    <t>吴兴县教育局第三课</t>
  </si>
  <si>
    <t>湖州（浙江）</t>
  </si>
  <si>
    <t>7040196</t>
  </si>
  <si>
    <t>云南教育行政周刊</t>
  </si>
  <si>
    <t>云南省政府教育厅</t>
  </si>
  <si>
    <t>7028847</t>
  </si>
  <si>
    <t>山东教育行政周报</t>
  </si>
  <si>
    <t>山东省政府教育厅编译处</t>
  </si>
  <si>
    <t>7021188</t>
  </si>
  <si>
    <t>教育视导集刊</t>
  </si>
  <si>
    <t>广东省立第一中学校学生自治会学术股编辑委员会</t>
  </si>
  <si>
    <t>7038365</t>
  </si>
  <si>
    <t>燕大友声</t>
  </si>
  <si>
    <t>北平燕京大学</t>
  </si>
  <si>
    <t>7017928</t>
  </si>
  <si>
    <t>湖大期刊</t>
  </si>
  <si>
    <t>湖南大学学生自治会编纂委员会</t>
  </si>
  <si>
    <t>长沙（湖南）</t>
  </si>
  <si>
    <t>7028171</t>
  </si>
  <si>
    <t>勷勤大学季刊</t>
  </si>
  <si>
    <t>勷勷大学出版委员会</t>
  </si>
  <si>
    <t>7015277</t>
  </si>
  <si>
    <t>国立政治大学校刊</t>
  </si>
  <si>
    <t>国立政治大学校刊社</t>
  </si>
  <si>
    <t>7045270</t>
  </si>
  <si>
    <t>重庆大学校刊</t>
  </si>
  <si>
    <t>重庆大学</t>
  </si>
  <si>
    <t>7027067</t>
  </si>
  <si>
    <t>齐鲁大学校刊</t>
  </si>
  <si>
    <t>校刊编辑室</t>
  </si>
  <si>
    <t>济南市(山东省)</t>
  </si>
  <si>
    <t>7034544</t>
  </si>
  <si>
    <t>文理</t>
  </si>
  <si>
    <t>国立浙江大学文理学院学生自治会学艺股</t>
  </si>
  <si>
    <t>7015216</t>
  </si>
  <si>
    <t>国立劳动大学劳动周刊</t>
  </si>
  <si>
    <t>上海江湾国立劳动大学</t>
  </si>
  <si>
    <t>7017153</t>
  </si>
  <si>
    <t>河北省立工学院</t>
  </si>
  <si>
    <t>7015342</t>
  </si>
  <si>
    <t>国立中正大学学生</t>
  </si>
  <si>
    <t>南昌（江西）</t>
  </si>
  <si>
    <t>7013051</t>
  </si>
  <si>
    <t>高等教育季刊</t>
  </si>
  <si>
    <t>7020855</t>
  </si>
  <si>
    <t>交大周刊</t>
  </si>
  <si>
    <t>上海交通大学学生会</t>
  </si>
  <si>
    <t>7009771</t>
  </si>
  <si>
    <t>地理教育</t>
  </si>
  <si>
    <t>中国地理教育研究会</t>
  </si>
  <si>
    <t>7009048</t>
  </si>
  <si>
    <t>大学生言论</t>
  </si>
  <si>
    <t>大学生言论社编辑部</t>
  </si>
  <si>
    <t>7025175</t>
  </si>
  <si>
    <t>民大导报</t>
  </si>
  <si>
    <t>广东国民大学出版部</t>
  </si>
  <si>
    <t>开平（广东）</t>
  </si>
  <si>
    <t>7014304</t>
  </si>
  <si>
    <t>广西大学周刊</t>
  </si>
  <si>
    <t>梧州广西大学周刊社</t>
  </si>
  <si>
    <t>7036727</t>
  </si>
  <si>
    <t>协大学生</t>
  </si>
  <si>
    <t>协和大学学生自治会出版股</t>
  </si>
  <si>
    <t>7015227</t>
  </si>
  <si>
    <t>国立山东大学校刊</t>
  </si>
  <si>
    <t>国立山东大学校刊编辑委员会</t>
  </si>
  <si>
    <t>青岛（山东）</t>
  </si>
  <si>
    <t>7017940</t>
  </si>
  <si>
    <t>湖南大学季刊</t>
  </si>
  <si>
    <t>湖南大学学生自治会出版股</t>
  </si>
  <si>
    <t>7006986</t>
  </si>
  <si>
    <t>北京大学日刊</t>
  </si>
  <si>
    <t>出版者不詳</t>
  </si>
  <si>
    <t>週刊</t>
  </si>
  <si>
    <t>7006999</t>
  </si>
  <si>
    <t>北京大学日刊  第十一分册</t>
  </si>
  <si>
    <t>7009032</t>
  </si>
  <si>
    <t>大学季刊</t>
  </si>
  <si>
    <t>该社(发行)</t>
  </si>
  <si>
    <t>7015260</t>
  </si>
  <si>
    <t>曲江(广东)</t>
  </si>
  <si>
    <t>7028843</t>
  </si>
  <si>
    <t>山东教育</t>
  </si>
  <si>
    <t>山东教育社</t>
  </si>
  <si>
    <t>7039990</t>
  </si>
  <si>
    <t>吉林省政府建设厅</t>
  </si>
  <si>
    <t>吉林教育公报</t>
  </si>
  <si>
    <t>吉林图书馆</t>
  </si>
  <si>
    <t>吉林教育杂志</t>
  </si>
  <si>
    <t>1913-1917</t>
  </si>
  <si>
    <t>吉林民政月刊</t>
  </si>
  <si>
    <t>吉林省民政厅第四科</t>
  </si>
  <si>
    <t>吉林民众教育讲演月刊</t>
  </si>
  <si>
    <t>吉林省立民众教育馆</t>
  </si>
  <si>
    <t>吉林农业杂志</t>
  </si>
  <si>
    <t>吉林省立农业学校</t>
  </si>
  <si>
    <t>1913-1914</t>
  </si>
  <si>
    <t>吉林商业</t>
  </si>
  <si>
    <t>吉林省贸易局</t>
  </si>
  <si>
    <t>吉林省立师范学校校友会杂志</t>
  </si>
  <si>
    <t>吉林省立师范校</t>
  </si>
  <si>
    <t>吉林省行政导报</t>
  </si>
  <si>
    <t>吉林省政府秘书处</t>
  </si>
  <si>
    <t>吉林省政府公报</t>
  </si>
  <si>
    <t>1928-1946</t>
  </si>
  <si>
    <t>吉林省政府行政导报</t>
  </si>
  <si>
    <t>吉林税务监督署署报</t>
  </si>
  <si>
    <t>吉林税务监督署</t>
  </si>
  <si>
    <t>吉林通俗教育讲演范本</t>
  </si>
  <si>
    <t>吉东印刷社</t>
  </si>
  <si>
    <t>1918-1929</t>
  </si>
  <si>
    <t>吉林通俗教育讲演稿范本</t>
  </si>
  <si>
    <t>吉林巡按公署政务厅教育科</t>
  </si>
  <si>
    <t>1912-1917</t>
  </si>
  <si>
    <t>吉林通俗教育讲演月刊</t>
  </si>
  <si>
    <t>吉林省立通俗教育馆</t>
  </si>
  <si>
    <t>吉林行政导报</t>
  </si>
  <si>
    <t>嘉善教育</t>
  </si>
  <si>
    <t>嘉善县教育局</t>
  </si>
  <si>
    <t>嘉兴教育</t>
  </si>
  <si>
    <t>嘉兴县教育会</t>
  </si>
  <si>
    <t>嘉兴教育杂志</t>
  </si>
  <si>
    <t>嘉兴青年中学校刊社</t>
  </si>
  <si>
    <t>7021070</t>
  </si>
  <si>
    <t>教学资料</t>
  </si>
  <si>
    <t>工程兵学院政治部政治教研室</t>
  </si>
  <si>
    <t>7019099</t>
  </si>
  <si>
    <t>活教育</t>
  </si>
  <si>
    <t>中华儿童教育社</t>
  </si>
  <si>
    <t>泰和(江西)</t>
  </si>
  <si>
    <t>7014161</t>
  </si>
  <si>
    <t>广东平教月刊</t>
  </si>
  <si>
    <t>平民教育委员会</t>
  </si>
  <si>
    <t>7036009</t>
  </si>
  <si>
    <t>现代教育</t>
  </si>
  <si>
    <t>无锡县教育会</t>
  </si>
  <si>
    <t>无锡（江苏0</t>
  </si>
  <si>
    <t>7021209</t>
  </si>
  <si>
    <t>教育通讯旬刊</t>
  </si>
  <si>
    <t>7013650</t>
  </si>
  <si>
    <t>公教学生</t>
  </si>
  <si>
    <t>公教出版社</t>
  </si>
  <si>
    <t>7040193</t>
  </si>
  <si>
    <t>云南教育</t>
  </si>
  <si>
    <t>《云南教育》编辑部</t>
  </si>
  <si>
    <t>7039468</t>
  </si>
  <si>
    <t>英语月刊</t>
  </si>
  <si>
    <t>英语月刊社</t>
  </si>
  <si>
    <t>7034527</t>
  </si>
  <si>
    <t>文教丛刊</t>
  </si>
  <si>
    <t>东方文教研究院</t>
  </si>
  <si>
    <t>7037918</t>
  </si>
  <si>
    <t>学生生活</t>
  </si>
  <si>
    <t>7038050</t>
  </si>
  <si>
    <t>学习知识</t>
  </si>
  <si>
    <t>学习知识出版社</t>
  </si>
  <si>
    <t>7014103</t>
  </si>
  <si>
    <t>广东教育厅报</t>
  </si>
  <si>
    <t>7031159</t>
  </si>
  <si>
    <t>实用英文</t>
  </si>
  <si>
    <t>实用英文出版社</t>
  </si>
  <si>
    <t>7029936</t>
  </si>
  <si>
    <t>少年学园</t>
  </si>
  <si>
    <t>《少年學園》社</t>
  </si>
  <si>
    <t>7021261</t>
  </si>
  <si>
    <t>教育与职业</t>
  </si>
  <si>
    <t>《教育与职业》编辑部</t>
  </si>
  <si>
    <t>7021123</t>
  </si>
  <si>
    <t>教育改造</t>
  </si>
  <si>
    <t>北平教育改造社</t>
  </si>
  <si>
    <t>7049239</t>
  </si>
  <si>
    <t>师声</t>
  </si>
  <si>
    <t>湖南国立师范学院图书馆</t>
  </si>
  <si>
    <t>学术部编纂委员会</t>
  </si>
  <si>
    <t>湖南南岳</t>
  </si>
  <si>
    <t>7021239</t>
  </si>
  <si>
    <t>教育研究论文索引</t>
  </si>
  <si>
    <t>7015368</t>
  </si>
  <si>
    <t>国民教育指导月刊  四川</t>
  </si>
  <si>
    <t>四川省政治教育厅</t>
  </si>
  <si>
    <t>福建教育</t>
  </si>
  <si>
    <t>《福建教育》编辑部</t>
  </si>
  <si>
    <t>7020693</t>
  </si>
  <si>
    <t>江西地方教育</t>
  </si>
  <si>
    <t>江西省政府教育厅编译室</t>
  </si>
  <si>
    <t>7007408</t>
  </si>
  <si>
    <t>北平教育月刊</t>
  </si>
  <si>
    <t>北平特别市教育局教育月刊编辑处</t>
  </si>
  <si>
    <t>7031738</t>
  </si>
  <si>
    <t>首都教育研究</t>
  </si>
  <si>
    <t>7014354</t>
  </si>
  <si>
    <t>广西教育研究</t>
  </si>
  <si>
    <t>广西教育研究所</t>
  </si>
  <si>
    <t>广西</t>
  </si>
  <si>
    <t>7017075</t>
  </si>
  <si>
    <t>河北教育公报</t>
  </si>
  <si>
    <t>7024089</t>
  </si>
  <si>
    <t>辽宁教育公报</t>
  </si>
  <si>
    <t>辽宁</t>
  </si>
  <si>
    <t>7032706</t>
  </si>
  <si>
    <t>绥远教育</t>
  </si>
  <si>
    <t>《绥远教育》杂志社</t>
  </si>
  <si>
    <t>绥远</t>
  </si>
  <si>
    <t>7032382</t>
  </si>
  <si>
    <t>四川教育</t>
  </si>
  <si>
    <t>《四川教育》编辑部</t>
  </si>
  <si>
    <t>7014350</t>
  </si>
  <si>
    <t>广西教育行政月刊</t>
  </si>
  <si>
    <t>广西教育厅第四科</t>
  </si>
  <si>
    <t>7039973</t>
  </si>
  <si>
    <t>育幼</t>
  </si>
  <si>
    <t>广东省社会处育幼院</t>
  </si>
  <si>
    <t>7044046</t>
  </si>
  <si>
    <t>中华儿童教育社年刊</t>
  </si>
  <si>
    <t>上海大东书局</t>
  </si>
  <si>
    <t>7029934</t>
  </si>
  <si>
    <t>少年先锋</t>
  </si>
  <si>
    <t>大路书店</t>
  </si>
  <si>
    <t>汉口</t>
  </si>
  <si>
    <t>7036610</t>
  </si>
  <si>
    <t>小学教师</t>
  </si>
  <si>
    <t>江苏省教育厅第二科</t>
  </si>
  <si>
    <t>7036629</t>
  </si>
  <si>
    <t>小学教育</t>
  </si>
  <si>
    <t>山西省教育厅编辑处</t>
  </si>
  <si>
    <t>7036893</t>
  </si>
  <si>
    <t>新儿童</t>
  </si>
  <si>
    <t>进步教育出版社</t>
  </si>
  <si>
    <t>7011174</t>
  </si>
  <si>
    <t>儿童教育</t>
  </si>
  <si>
    <t>[月刊]</t>
  </si>
  <si>
    <t>7044887</t>
  </si>
  <si>
    <t>中学生</t>
  </si>
  <si>
    <t>《中学生》杂志社</t>
  </si>
  <si>
    <t>7044966</t>
  </si>
  <si>
    <t>中学时代</t>
  </si>
  <si>
    <t>《中学时代》编辑部</t>
  </si>
  <si>
    <t>7044529</t>
  </si>
  <si>
    <t>中山文化教育馆季刊</t>
  </si>
  <si>
    <t>7014186</t>
  </si>
  <si>
    <t>广东省立九中校刊</t>
  </si>
  <si>
    <t>7020065</t>
  </si>
  <si>
    <t>嘉兴青年中学校刊</t>
  </si>
  <si>
    <t>嘉兴(福建)</t>
  </si>
  <si>
    <t>7025935</t>
  </si>
  <si>
    <t>南化学校二周年纪念刊</t>
  </si>
  <si>
    <t>万隆华侨文化学会</t>
  </si>
  <si>
    <t>万隆(印尼)</t>
  </si>
  <si>
    <t>7040767</t>
  </si>
  <si>
    <t>浙江省立杭州高级中学校刊</t>
  </si>
  <si>
    <t>7034998</t>
  </si>
  <si>
    <t>五中学生</t>
  </si>
  <si>
    <t>湖南(省立)第五中学校自治会</t>
  </si>
  <si>
    <t>衡阳</t>
  </si>
  <si>
    <t>7031661</t>
  </si>
  <si>
    <t>建国教育</t>
  </si>
  <si>
    <t>中国教育学术团体联合办事处</t>
  </si>
  <si>
    <t>1931-1937</t>
  </si>
  <si>
    <t>东北妇女同盟</t>
  </si>
  <si>
    <t>妇运先锋</t>
  </si>
  <si>
    <t>东北妇女运动促进会</t>
  </si>
  <si>
    <t>阜新矿务月报</t>
  </si>
  <si>
    <t>阜新矿务局编辑室</t>
  </si>
  <si>
    <t>复县地方财政月刊</t>
  </si>
  <si>
    <t>复县财政局</t>
  </si>
  <si>
    <t>复县教育周刊</t>
  </si>
  <si>
    <t>复县教育公所;复县教育周刊社</t>
  </si>
  <si>
    <t>中国国民党军事委员会四平街地区战地复兴工作团政治处编审班</t>
  </si>
  <si>
    <t>干部</t>
  </si>
  <si>
    <t>干部月刊社</t>
  </si>
  <si>
    <t>高级儿童杂志</t>
  </si>
  <si>
    <t>儿童杂志社</t>
  </si>
  <si>
    <t>高粱</t>
  </si>
  <si>
    <t>北光月刊社</t>
  </si>
  <si>
    <t>革心月刊</t>
  </si>
  <si>
    <t>宪兵第四团团党部革心月刊编篡委员会</t>
  </si>
  <si>
    <t>工农通讯</t>
  </si>
  <si>
    <t>黑龙江报社通采部</t>
  </si>
  <si>
    <t>1948-1950</t>
  </si>
  <si>
    <t>工人运动特刊</t>
  </si>
  <si>
    <t>中国国民党浙江省党部临时执行委员会</t>
  </si>
  <si>
    <t>工商部秘书厅</t>
  </si>
  <si>
    <t>1940-1941</t>
  </si>
  <si>
    <t>工商月刊</t>
  </si>
  <si>
    <t>工商月刊社</t>
  </si>
  <si>
    <t>工余园地</t>
  </si>
  <si>
    <t>工余园地编辑部</t>
  </si>
  <si>
    <t>工运情况</t>
  </si>
  <si>
    <t>东北职工总会</t>
  </si>
  <si>
    <t>工作汇报</t>
  </si>
  <si>
    <t>东北物资调节委员会</t>
  </si>
  <si>
    <t>工作通讯</t>
  </si>
  <si>
    <t>财经委员会物资处</t>
  </si>
  <si>
    <t>公安周刊</t>
  </si>
  <si>
    <t>辽宁全省公安管理处</t>
  </si>
  <si>
    <t>公民旬刊</t>
  </si>
  <si>
    <t>公民社</t>
  </si>
  <si>
    <t>公民月刊</t>
  </si>
  <si>
    <t>公民出版社</t>
  </si>
  <si>
    <t>上海市公用局</t>
  </si>
  <si>
    <t>1945-1948</t>
  </si>
  <si>
    <t>攻坚</t>
  </si>
  <si>
    <t>陆军十三军工兵营出版</t>
  </si>
  <si>
    <t>缑光</t>
  </si>
  <si>
    <t>宁海旅杭同学会</t>
  </si>
  <si>
    <t>广济医刊</t>
  </si>
  <si>
    <t>广济医刊社</t>
  </si>
  <si>
    <t>国际调查汇报</t>
  </si>
  <si>
    <t>满洲中央银行调查课</t>
  </si>
  <si>
    <t>东北财经委员会调查统计处</t>
  </si>
  <si>
    <t>国际贸易资料</t>
  </si>
  <si>
    <t>东北行政委员会商业部对外贸易处</t>
  </si>
  <si>
    <t>满洲国外交部宣化司</t>
  </si>
  <si>
    <t>国际时报</t>
  </si>
  <si>
    <t>满洲国外务局调查处</t>
  </si>
  <si>
    <t>1938-1944</t>
  </si>
  <si>
    <t>国际通商时报</t>
  </si>
  <si>
    <t>满洲国外交部通商司</t>
  </si>
  <si>
    <t>1933-1937</t>
  </si>
  <si>
    <t>国立第三中山大学教育周刊</t>
  </si>
  <si>
    <t>国立第三中山大学秘书处</t>
  </si>
  <si>
    <t>1927-1928</t>
  </si>
  <si>
    <t>国立东北大学校刊委员会</t>
  </si>
  <si>
    <t>国立奉天图书馆季刊</t>
  </si>
  <si>
    <t>国立奉天图书馆</t>
  </si>
  <si>
    <t>国立沈阳博物院筹备委员会</t>
  </si>
  <si>
    <t>国立沈阳医学院医学杂志</t>
  </si>
  <si>
    <t>徐诵明</t>
  </si>
  <si>
    <t>浙江大学师范学院院刊</t>
  </si>
  <si>
    <t>国立浙江大学文学院</t>
  </si>
  <si>
    <t>国立中山大学图书馆周刊</t>
  </si>
  <si>
    <t>1928-1929</t>
  </si>
  <si>
    <t>浙江省教育厅</t>
  </si>
  <si>
    <t>1943-1945</t>
  </si>
  <si>
    <t>国民快览</t>
  </si>
  <si>
    <t>上海书业公所编辑部</t>
  </si>
  <si>
    <t>国民外交半月刊</t>
  </si>
  <si>
    <t>民大国学研究会</t>
  </si>
  <si>
    <t>哈市经济</t>
  </si>
  <si>
    <t>哈市市委经委会哈市经济编委会</t>
  </si>
  <si>
    <t>海岛声</t>
  </si>
  <si>
    <t>吴兴东吴三中校</t>
  </si>
  <si>
    <t>韩侨事务</t>
  </si>
  <si>
    <t>国民政府主席东北行辕韩侨事务处</t>
  </si>
  <si>
    <t>杭联</t>
  </si>
  <si>
    <t>杭州市基督徒学生联合会出版股</t>
  </si>
  <si>
    <t>杭州市参议会会刊</t>
  </si>
  <si>
    <t>杭州市政公报</t>
  </si>
  <si>
    <t>7017992</t>
  </si>
  <si>
    <t>湖南教育</t>
  </si>
  <si>
    <t>《湖南教育》编辑部</t>
  </si>
  <si>
    <t>7006312</t>
  </si>
  <si>
    <t>安徽教育行政旬刊</t>
  </si>
  <si>
    <t>安徽省政府教育廳編輯處</t>
  </si>
  <si>
    <t>[安慶 (江蘇)]</t>
  </si>
  <si>
    <t>7011954</t>
  </si>
  <si>
    <t>福建教育周刊</t>
  </si>
  <si>
    <t>福建省政府秘书处公报室</t>
  </si>
  <si>
    <t>福州（福建）</t>
  </si>
  <si>
    <t>7015370</t>
  </si>
  <si>
    <t>国民教育指导月刊  重庆</t>
  </si>
  <si>
    <t>教育部国民教育司重庆市社会局</t>
  </si>
  <si>
    <t>7031737</t>
  </si>
  <si>
    <t>首都教育</t>
  </si>
  <si>
    <t>南京特别市市政府教育局</t>
  </si>
  <si>
    <t>7017326</t>
  </si>
  <si>
    <t>河南教育月刊</t>
  </si>
  <si>
    <t>河南省教育厅编辑处</t>
  </si>
  <si>
    <t>7017312</t>
  </si>
  <si>
    <t>河南教育</t>
  </si>
  <si>
    <t>河南教育编辑部</t>
  </si>
  <si>
    <t>7030647</t>
  </si>
  <si>
    <t>十八年度江西教育年刊</t>
  </si>
  <si>
    <t>江西全省中等以上学校教职联合会年刊编辑委员会</t>
  </si>
  <si>
    <t>7020732</t>
  </si>
  <si>
    <t>江西教育行政旬刊</t>
  </si>
  <si>
    <t>江西省教育書報編譯處</t>
  </si>
  <si>
    <t>7006311</t>
  </si>
  <si>
    <t>安徽教育</t>
  </si>
  <si>
    <t>安徽教育报刊社</t>
  </si>
  <si>
    <t>7017838</t>
  </si>
  <si>
    <t>湖北教育月刊</t>
  </si>
  <si>
    <t>湖北省教育厅编审委员会</t>
  </si>
  <si>
    <t>武汉</t>
  </si>
  <si>
    <t>7035139</t>
  </si>
  <si>
    <t>武进教育</t>
  </si>
  <si>
    <t>武进县教育局</t>
  </si>
  <si>
    <t>武进（江苏）</t>
  </si>
  <si>
    <t>7017147</t>
  </si>
  <si>
    <t>河北省教育公报</t>
  </si>
  <si>
    <t>河北省教育厅</t>
  </si>
  <si>
    <t>保定</t>
  </si>
  <si>
    <t>7029574</t>
  </si>
  <si>
    <t>上海教育周刊</t>
  </si>
  <si>
    <t>7014112</t>
  </si>
  <si>
    <t>广东教育月刊</t>
  </si>
  <si>
    <t>广东省政府教育厅</t>
  </si>
  <si>
    <t>7024096</t>
  </si>
  <si>
    <t>辽宁教育月刊</t>
  </si>
  <si>
    <t>7014253</t>
  </si>
  <si>
    <t>广东义务教育</t>
  </si>
  <si>
    <t>广东省义务教育委员会</t>
  </si>
  <si>
    <t>广州市(广东省)</t>
  </si>
  <si>
    <t>7031787</t>
  </si>
  <si>
    <t>书报</t>
  </si>
  <si>
    <t>中国书报社</t>
  </si>
  <si>
    <t>7024174</t>
  </si>
  <si>
    <t>辽阳教育月刊</t>
  </si>
  <si>
    <t>辽阳教育公所月刊发行处</t>
  </si>
  <si>
    <t>辽阳教育公所月刊编辑处</t>
  </si>
  <si>
    <t>沈阳(辽宁)</t>
  </si>
  <si>
    <t>7014685</t>
  </si>
  <si>
    <t>贵州教育</t>
  </si>
  <si>
    <t>贵州省政府教育厅</t>
  </si>
  <si>
    <t>7011951</t>
  </si>
  <si>
    <t>福建教育通讯</t>
  </si>
  <si>
    <t>7014053</t>
  </si>
  <si>
    <t>广东儿童</t>
  </si>
  <si>
    <t>广东儿童教养院</t>
  </si>
  <si>
    <t>吉林省长公署政务厅第一科</t>
  </si>
  <si>
    <t>吉林建设</t>
  </si>
  <si>
    <t>调和</t>
  </si>
  <si>
    <t>集美中华调和会</t>
  </si>
  <si>
    <t>1924-1941</t>
  </si>
  <si>
    <t>东北春秋</t>
  </si>
  <si>
    <t>东北春秋杂志社</t>
  </si>
  <si>
    <t>辽宁省教育厅编译处</t>
  </si>
  <si>
    <t>1930-1931</t>
  </si>
  <si>
    <t>东北大学季刊</t>
  </si>
  <si>
    <t>东北大学文法科理工科印刷股</t>
  </si>
  <si>
    <t>1926-1930</t>
  </si>
  <si>
    <t>东北电信</t>
  </si>
  <si>
    <t>交通部第九区电信管理局秘书室</t>
  </si>
  <si>
    <t>东北电讯</t>
  </si>
  <si>
    <t>新华社东北总分社</t>
  </si>
  <si>
    <t>东北电影</t>
  </si>
  <si>
    <t>东北电影公司</t>
  </si>
  <si>
    <t>东北风</t>
  </si>
  <si>
    <t>健齐东北风半月刊社</t>
  </si>
  <si>
    <t>东北公论社</t>
  </si>
  <si>
    <t>东北光复纪念</t>
  </si>
  <si>
    <t>今日东北社;东北前锋社</t>
  </si>
  <si>
    <t>东北航空月刊</t>
  </si>
  <si>
    <t>东北航空大队编辑部</t>
  </si>
  <si>
    <t>东北交警</t>
  </si>
  <si>
    <t>交通部第二交通警察总局秘书室</t>
  </si>
  <si>
    <t>东北经济研究社</t>
  </si>
  <si>
    <t>东北经济统计月报</t>
  </si>
  <si>
    <t>国民政府主席东北行辕经济委员会经济调查研究处</t>
  </si>
  <si>
    <t>东北军事月刊</t>
  </si>
  <si>
    <t>东北保安司令长官司令部机械化杂志社</t>
  </si>
  <si>
    <t>天文学、地球科学</t>
  </si>
  <si>
    <t>东北矿学会出版部;辽宁北陵东北大学</t>
  </si>
  <si>
    <t>东北路警</t>
  </si>
  <si>
    <t>交通部东北铁路警察总局秘书室</t>
  </si>
  <si>
    <t>东北剿匪总司令部政务委员会</t>
  </si>
  <si>
    <t>农业科学</t>
  </si>
  <si>
    <t>东北农林</t>
  </si>
  <si>
    <t>东北农林建设协会</t>
  </si>
  <si>
    <t>东北气象月报</t>
  </si>
  <si>
    <t>交通部东业区气象机构接收委员办事处</t>
  </si>
  <si>
    <t>东北青年社</t>
  </si>
  <si>
    <t>1945-1946</t>
  </si>
  <si>
    <t>东北清华</t>
  </si>
  <si>
    <t>王伯惠</t>
  </si>
  <si>
    <t>东北税务通讯</t>
  </si>
  <si>
    <t>中国文化服务社东北区社印刷厂</t>
  </si>
  <si>
    <t>生物科学</t>
  </si>
  <si>
    <t>东北微生物学杂志</t>
  </si>
  <si>
    <t>国立沈阳医学院细菌学研究所</t>
  </si>
  <si>
    <t>东北卫生通讯</t>
  </si>
  <si>
    <t>东北行辕政治委员会卫生处</t>
  </si>
  <si>
    <t>中日文化协会</t>
  </si>
  <si>
    <t>1931-1947</t>
  </si>
  <si>
    <t>东北文化月报</t>
  </si>
  <si>
    <t>满蒙文化协会</t>
  </si>
  <si>
    <t>1922-1925</t>
  </si>
  <si>
    <t>东北文学</t>
  </si>
  <si>
    <t>国民图书公司</t>
  </si>
  <si>
    <t>东北文协出版部</t>
  </si>
  <si>
    <t>1946-1948</t>
  </si>
  <si>
    <t>东北新建设杂志社</t>
  </si>
  <si>
    <t>1928-1930</t>
  </si>
  <si>
    <t>东北行营公报</t>
  </si>
  <si>
    <t>军事委员会委员长东北行营秘书厅</t>
  </si>
  <si>
    <t>东北行辕公报</t>
  </si>
  <si>
    <t>国民政府主席东北行辕秘书厅</t>
  </si>
  <si>
    <t>东北行政导报</t>
  </si>
  <si>
    <t>东北人民政府办公厅</t>
  </si>
  <si>
    <t>1946-1949</t>
  </si>
  <si>
    <t>东北行政公报</t>
  </si>
  <si>
    <t>东北行政委员会秘书厅</t>
  </si>
  <si>
    <t>东北学生</t>
  </si>
  <si>
    <t>东北学生出版社</t>
  </si>
  <si>
    <t>东北医学</t>
  </si>
  <si>
    <t>东北医学社</t>
  </si>
  <si>
    <t>东北月报</t>
  </si>
  <si>
    <t>哈尔滨东北月报社</t>
  </si>
  <si>
    <t>东北政工通讯</t>
  </si>
  <si>
    <t>东北保安司令长官司令部政治部</t>
  </si>
  <si>
    <t>东北政闻</t>
  </si>
  <si>
    <t>东北政务委员会周刊</t>
  </si>
  <si>
    <t>东北政务委员会总务处</t>
  </si>
  <si>
    <t>1929-1931</t>
  </si>
  <si>
    <t>东北周报</t>
  </si>
  <si>
    <t>郭鸿志</t>
  </si>
  <si>
    <t>东方齿科</t>
  </si>
  <si>
    <t>东方齿科社</t>
  </si>
  <si>
    <t>1938-1945</t>
  </si>
  <si>
    <t>东方医学杂志</t>
  </si>
  <si>
    <t>东方医学杂志社</t>
  </si>
  <si>
    <t>7021225</t>
  </si>
  <si>
    <t>教育学报</t>
  </si>
  <si>
    <t>《教育学报》编辑部</t>
  </si>
  <si>
    <t>7025246</t>
  </si>
  <si>
    <t>民教月刊</t>
  </si>
  <si>
    <t>7021085</t>
  </si>
  <si>
    <t>教与学</t>
  </si>
  <si>
    <t>正中书局教与学月刊社</t>
  </si>
  <si>
    <t>7021227</t>
  </si>
  <si>
    <t>教育学术</t>
  </si>
  <si>
    <t>国立贵阳师范学院教育学术月刊社</t>
  </si>
  <si>
    <t>7021226</t>
  </si>
  <si>
    <t>教育学期刊</t>
  </si>
  <si>
    <t>复旦大学教育学系</t>
  </si>
  <si>
    <t>7010133</t>
  </si>
  <si>
    <t>电化教育</t>
  </si>
  <si>
    <t>《电化教育》编辑部</t>
  </si>
  <si>
    <t>7011163</t>
  </si>
  <si>
    <t>儿童</t>
  </si>
  <si>
    <t>北京师范大学</t>
  </si>
  <si>
    <t>7021220</t>
  </si>
  <si>
    <t>教育新路</t>
  </si>
  <si>
    <t>江苏省立徐州民众教育馆</t>
  </si>
  <si>
    <t>徐州(江苏</t>
  </si>
  <si>
    <t>7023639</t>
  </si>
  <si>
    <t>乐教</t>
  </si>
  <si>
    <t>乐教月刊社</t>
  </si>
  <si>
    <t>汉中市(陕西)</t>
  </si>
  <si>
    <t>7034582</t>
  </si>
  <si>
    <t>文史教学</t>
  </si>
  <si>
    <t>四川省立教育科学馆文史教学社</t>
  </si>
  <si>
    <t>7021807</t>
  </si>
  <si>
    <t>京师教育报</t>
  </si>
  <si>
    <t>京师学务局</t>
  </si>
  <si>
    <t>7048001</t>
  </si>
  <si>
    <t>新教育</t>
  </si>
  <si>
    <t>《新教育》编辑部</t>
  </si>
  <si>
    <t>7021275</t>
  </si>
  <si>
    <t>教育阵地</t>
  </si>
  <si>
    <t>教育阵地社</t>
  </si>
  <si>
    <t>晋察冀边区</t>
  </si>
  <si>
    <t>7021139</t>
  </si>
  <si>
    <t>教育函授杂志</t>
  </si>
  <si>
    <t>开封(河南）</t>
  </si>
  <si>
    <t>7039972</t>
  </si>
  <si>
    <t>育英周刊</t>
  </si>
  <si>
    <t>7021144</t>
  </si>
  <si>
    <t>教育今语杂志</t>
  </si>
  <si>
    <t>教育今语杂志社</t>
  </si>
  <si>
    <t>7034982</t>
  </si>
  <si>
    <t>五年来教育论文索引</t>
  </si>
  <si>
    <t>7014404</t>
  </si>
  <si>
    <t>广西普及国民基础教育研究院日刊</t>
  </si>
  <si>
    <t>廣西普及國民基礎教育研究院</t>
  </si>
  <si>
    <t>南寧</t>
  </si>
  <si>
    <t>7021219</t>
  </si>
  <si>
    <t>教育新刊提要索引</t>
  </si>
  <si>
    <t>7021758</t>
  </si>
  <si>
    <t>进修</t>
  </si>
  <si>
    <t>直隸省立第一中學校</t>
  </si>
  <si>
    <t>刊期不詳</t>
  </si>
  <si>
    <t>7031551</t>
  </si>
  <si>
    <t>世界学生</t>
  </si>
  <si>
    <t>世界学生月刊社</t>
  </si>
  <si>
    <t>7014959</t>
  </si>
  <si>
    <t>国际教育</t>
  </si>
  <si>
    <t>中华留日学生教育座谈会</t>
  </si>
  <si>
    <t>7041509</t>
  </si>
  <si>
    <t>中法教育界</t>
  </si>
  <si>
    <t>中法大學</t>
  </si>
  <si>
    <t>7025267</t>
  </si>
  <si>
    <t>民大学生</t>
  </si>
  <si>
    <t>北平民国学院学生自治会学术部</t>
  </si>
  <si>
    <t>7020147</t>
  </si>
  <si>
    <t>浙江省立衢州中学附属小学辅导部</t>
  </si>
  <si>
    <t>宪政杂识</t>
  </si>
  <si>
    <t>湘报文编</t>
  </si>
  <si>
    <t>湘路新志</t>
  </si>
  <si>
    <t>湘学报类编</t>
  </si>
  <si>
    <t>小孩月报志异</t>
  </si>
  <si>
    <t>小说林</t>
  </si>
  <si>
    <r>
      <t>小说月报</t>
    </r>
    <r>
      <rPr>
        <sz val="11"/>
        <rFont val="Arial"/>
        <family val="2"/>
      </rPr>
      <t>(</t>
    </r>
    <r>
      <rPr>
        <sz val="11"/>
        <rFont val="SimSun"/>
      </rPr>
      <t>上海</t>
    </r>
    <r>
      <rPr>
        <sz val="11"/>
        <rFont val="Arial"/>
        <family val="2"/>
      </rPr>
      <t>1910)</t>
    </r>
  </si>
  <si>
    <t>新民丛报</t>
  </si>
  <si>
    <t>新社</t>
  </si>
  <si>
    <t>新朔望报</t>
  </si>
  <si>
    <t>绣像小说</t>
  </si>
  <si>
    <t>学部官报</t>
  </si>
  <si>
    <r>
      <t>学海</t>
    </r>
    <r>
      <rPr>
        <sz val="11"/>
        <rFont val="Arial"/>
        <family val="2"/>
      </rPr>
      <t>:</t>
    </r>
    <r>
      <rPr>
        <sz val="11"/>
        <rFont val="SimSun"/>
      </rPr>
      <t>甲编</t>
    </r>
    <r>
      <rPr>
        <sz val="11"/>
        <rFont val="Arial"/>
        <family val="2"/>
      </rPr>
      <t>.</t>
    </r>
    <r>
      <rPr>
        <sz val="11"/>
        <rFont val="SimSun"/>
      </rPr>
      <t>文科、法科、政治科、商业科</t>
    </r>
  </si>
  <si>
    <r>
      <t>学海</t>
    </r>
    <r>
      <rPr>
        <sz val="11"/>
        <rFont val="Arial"/>
        <family val="2"/>
      </rPr>
      <t>:</t>
    </r>
    <r>
      <rPr>
        <sz val="11"/>
        <rFont val="SimSun"/>
      </rPr>
      <t>乙编</t>
    </r>
    <r>
      <rPr>
        <sz val="11"/>
        <rFont val="Arial"/>
        <family val="2"/>
      </rPr>
      <t>.</t>
    </r>
    <r>
      <rPr>
        <sz val="11"/>
        <rFont val="SimSun"/>
      </rPr>
      <t>理科、工科、农科、医科</t>
    </r>
  </si>
  <si>
    <t>训兵报</t>
  </si>
  <si>
    <t>亚东时报</t>
  </si>
  <si>
    <t>亚泉杂志</t>
  </si>
  <si>
    <t>燕尘杂记：燕报附张</t>
  </si>
  <si>
    <r>
      <t>[</t>
    </r>
    <r>
      <rPr>
        <sz val="11"/>
        <rFont val="SimSun"/>
      </rPr>
      <t>北平</t>
    </r>
    <r>
      <rPr>
        <sz val="11"/>
        <rFont val="Arial"/>
        <family val="2"/>
      </rPr>
      <t>]</t>
    </r>
  </si>
  <si>
    <t>雁来红丛报</t>
  </si>
  <si>
    <t>扬子江白话报</t>
  </si>
  <si>
    <t>扬子江小说报</t>
  </si>
  <si>
    <t>益闻录</t>
  </si>
  <si>
    <t>译书公会报</t>
  </si>
  <si>
    <t>译书汇编</t>
  </si>
  <si>
    <t>邮传部交通统计表</t>
  </si>
  <si>
    <t>游学译编</t>
  </si>
  <si>
    <t>渝报</t>
  </si>
  <si>
    <t>预备立宪公会报</t>
  </si>
  <si>
    <t>远东闻见录</t>
  </si>
  <si>
    <t>越报</t>
  </si>
  <si>
    <r>
      <t>浙江潮</t>
    </r>
    <r>
      <rPr>
        <sz val="11"/>
        <rFont val="Arial"/>
        <family val="2"/>
      </rPr>
      <t>(</t>
    </r>
    <r>
      <rPr>
        <sz val="11"/>
        <rFont val="SimSun"/>
      </rPr>
      <t>东京</t>
    </r>
    <r>
      <rPr>
        <sz val="11"/>
        <rFont val="Arial"/>
        <family val="2"/>
      </rPr>
      <t>)</t>
    </r>
  </si>
  <si>
    <t>浙江交儆报</t>
  </si>
  <si>
    <t>浙江教育官报</t>
  </si>
  <si>
    <t>浙江五日报</t>
  </si>
  <si>
    <t>浙源汇报</t>
  </si>
  <si>
    <t>真光报</t>
  </si>
  <si>
    <t>真光月报</t>
  </si>
  <si>
    <t>震旦学院</t>
  </si>
  <si>
    <t>振华五日大事记</t>
  </si>
  <si>
    <t>振群丛报</t>
  </si>
  <si>
    <t>政法学报</t>
  </si>
  <si>
    <r>
      <t>政论</t>
    </r>
    <r>
      <rPr>
        <sz val="11"/>
        <rFont val="Arial"/>
        <family val="2"/>
      </rPr>
      <t>(</t>
    </r>
    <r>
      <rPr>
        <sz val="11"/>
        <rFont val="SimSun"/>
      </rPr>
      <t>上海</t>
    </r>
    <r>
      <rPr>
        <sz val="11"/>
        <rFont val="Arial"/>
        <family val="2"/>
      </rPr>
      <t>)</t>
    </r>
  </si>
  <si>
    <t>政学报</t>
  </si>
  <si>
    <t>知新报</t>
  </si>
  <si>
    <t>知新报选编</t>
  </si>
  <si>
    <t>之罘报</t>
  </si>
  <si>
    <t>直隶白话报</t>
  </si>
  <si>
    <t>直隶教育官报</t>
  </si>
  <si>
    <t>直隶教育杂志</t>
  </si>
  <si>
    <t>智群白话报</t>
  </si>
  <si>
    <t>中国白话报</t>
  </si>
  <si>
    <t>中国教会新报</t>
  </si>
  <si>
    <t>中国女报</t>
  </si>
  <si>
    <t>中国商业研究会月刊</t>
  </si>
  <si>
    <t>中国商业杂志</t>
  </si>
  <si>
    <r>
      <t>东京</t>
    </r>
    <r>
      <rPr>
        <sz val="11"/>
        <rFont val="Arial"/>
        <family val="2"/>
      </rPr>
      <t>;</t>
    </r>
    <r>
      <rPr>
        <sz val="11"/>
        <rFont val="SimSun"/>
      </rPr>
      <t>上海</t>
    </r>
  </si>
  <si>
    <t>中外大事报</t>
  </si>
  <si>
    <t>中外纪闻</t>
  </si>
  <si>
    <t>中外小说林</t>
  </si>
  <si>
    <t>中西教会报</t>
  </si>
  <si>
    <t>中西闻见录</t>
  </si>
  <si>
    <r>
      <t>[</t>
    </r>
    <r>
      <rPr>
        <sz val="11"/>
        <rFont val="SimSun"/>
      </rPr>
      <t>上海</t>
    </r>
    <r>
      <rPr>
        <sz val="11"/>
        <rFont val="Arial"/>
        <family val="2"/>
      </rPr>
      <t>],</t>
    </r>
    <r>
      <rPr>
        <sz val="11"/>
        <rFont val="SimSun"/>
      </rPr>
      <t>京都</t>
    </r>
    <r>
      <rPr>
        <sz val="11"/>
        <rFont val="Arial"/>
        <family val="2"/>
      </rPr>
      <t>(</t>
    </r>
    <r>
      <rPr>
        <sz val="11"/>
        <rFont val="SimSun"/>
      </rPr>
      <t>北京</t>
    </r>
    <r>
      <rPr>
        <sz val="11"/>
        <rFont val="Arial"/>
        <family val="2"/>
      </rPr>
      <t>)</t>
    </r>
  </si>
  <si>
    <t>重庆商会公报</t>
  </si>
  <si>
    <t>著作林</t>
  </si>
  <si>
    <t>庄谐杂志</t>
  </si>
  <si>
    <r>
      <t>庄谐杂志</t>
    </r>
    <r>
      <rPr>
        <sz val="11"/>
        <rFont val="Arial"/>
        <family val="2"/>
      </rPr>
      <t>:</t>
    </r>
    <r>
      <rPr>
        <sz val="11"/>
        <rFont val="SimSun"/>
      </rPr>
      <t>附刊</t>
    </r>
  </si>
  <si>
    <t>祖国文明报</t>
  </si>
  <si>
    <t>菁华报</t>
  </si>
  <si>
    <t>萃报</t>
  </si>
  <si>
    <t>萃新报</t>
  </si>
  <si>
    <r>
      <t>金华</t>
    </r>
    <r>
      <rPr>
        <sz val="11"/>
        <rFont val="Arial"/>
        <family val="2"/>
      </rPr>
      <t>(</t>
    </r>
    <r>
      <rPr>
        <sz val="11"/>
        <rFont val="SimSun"/>
      </rPr>
      <t>浙江</t>
    </r>
    <r>
      <rPr>
        <sz val="11"/>
        <rFont val="Arial"/>
        <family val="2"/>
      </rPr>
      <t>)</t>
    </r>
  </si>
  <si>
    <t>瀛寰琐纪</t>
  </si>
  <si>
    <t>寰球中国学生报</t>
  </si>
  <si>
    <t>寰宇琐纪</t>
  </si>
  <si>
    <t>牖报</t>
  </si>
  <si>
    <t>鹭江报</t>
  </si>
  <si>
    <t>QIKAN Name</t>
  </si>
  <si>
    <r>
      <t>一周間</t>
    </r>
    <r>
      <rPr>
        <sz val="11"/>
        <rFont val="Arial"/>
        <family val="2"/>
      </rPr>
      <t xml:space="preserve">   1946</t>
    </r>
    <r>
      <rPr>
        <sz val="11"/>
        <rFont val="SimSun"/>
      </rPr>
      <t>）</t>
    </r>
    <r>
      <rPr>
        <sz val="11"/>
        <rFont val="Arial"/>
        <family val="2"/>
      </rPr>
      <t xml:space="preserve">  </t>
    </r>
  </si>
  <si>
    <r>
      <t xml:space="preserve">一週間   </t>
    </r>
    <r>
      <rPr>
        <sz val="11"/>
        <rFont val="Arial"/>
        <family val="2"/>
      </rPr>
      <t>1934</t>
    </r>
    <r>
      <rPr>
        <sz val="11"/>
        <rFont val="SimSun"/>
      </rPr>
      <t>）</t>
    </r>
  </si>
  <si>
    <r>
      <t>上海工務</t>
    </r>
    <r>
      <rPr>
        <sz val="11"/>
        <rFont val="Arial"/>
        <family val="2"/>
      </rPr>
      <t xml:space="preserve">   1947-1949</t>
    </r>
    <r>
      <rPr>
        <sz val="11"/>
        <rFont val="SimSun"/>
      </rPr>
      <t>）</t>
    </r>
  </si>
  <si>
    <r>
      <t>上海影壇</t>
    </r>
    <r>
      <rPr>
        <sz val="11"/>
        <rFont val="Arial"/>
        <family val="2"/>
      </rPr>
      <t xml:space="preserve">   1943-1945</t>
    </r>
    <r>
      <rPr>
        <sz val="11"/>
        <rFont val="SimSun"/>
      </rPr>
      <t>）</t>
    </r>
  </si>
  <si>
    <r>
      <t>世界軍情畫報</t>
    </r>
    <r>
      <rPr>
        <sz val="11"/>
        <rFont val="Arial"/>
        <family val="2"/>
      </rPr>
      <t xml:space="preserve">   1935-1936</t>
    </r>
    <r>
      <rPr>
        <sz val="11"/>
        <rFont val="SimSun"/>
      </rPr>
      <t>）</t>
    </r>
  </si>
  <si>
    <r>
      <t>世界雜誌</t>
    </r>
    <r>
      <rPr>
        <sz val="11"/>
        <rFont val="Arial"/>
        <family val="2"/>
      </rPr>
      <t xml:space="preserve">   1931</t>
    </r>
    <r>
      <rPr>
        <sz val="11"/>
        <rFont val="SimSun"/>
      </rPr>
      <t>）</t>
    </r>
  </si>
  <si>
    <r>
      <t>中國學報彙編</t>
    </r>
    <r>
      <rPr>
        <sz val="11"/>
        <rFont val="Arial"/>
        <family val="2"/>
      </rPr>
      <t xml:space="preserve">   1912-1916</t>
    </r>
    <r>
      <rPr>
        <sz val="11"/>
        <rFont val="SimSun"/>
      </rPr>
      <t>）</t>
    </r>
  </si>
  <si>
    <r>
      <t>中國工人</t>
    </r>
    <r>
      <rPr>
        <sz val="11"/>
        <rFont val="Arial"/>
        <family val="2"/>
      </rPr>
      <t xml:space="preserve">   1924-1925</t>
    </r>
    <r>
      <rPr>
        <sz val="11"/>
        <rFont val="SimSun"/>
      </rPr>
      <t>）</t>
    </r>
  </si>
  <si>
    <r>
      <t>中國攝影</t>
    </r>
    <r>
      <rPr>
        <sz val="11"/>
        <rFont val="Arial"/>
        <family val="2"/>
      </rPr>
      <t xml:space="preserve">   1946</t>
    </r>
    <r>
      <rPr>
        <sz val="11"/>
        <rFont val="SimSun"/>
      </rPr>
      <t>）</t>
    </r>
  </si>
  <si>
    <r>
      <t>中國文學</t>
    </r>
    <r>
      <rPr>
        <sz val="11"/>
        <rFont val="Arial"/>
        <family val="2"/>
      </rPr>
      <t xml:space="preserve">   1944</t>
    </r>
    <r>
      <rPr>
        <sz val="11"/>
        <rFont val="SimSun"/>
      </rPr>
      <t>）</t>
    </r>
  </si>
  <si>
    <r>
      <t>中國美術會季刊</t>
    </r>
    <r>
      <rPr>
        <sz val="11"/>
        <rFont val="Arial"/>
        <family val="2"/>
      </rPr>
      <t xml:space="preserve">   1936-1937</t>
    </r>
    <r>
      <rPr>
        <sz val="11"/>
        <rFont val="SimSun"/>
      </rPr>
      <t>）</t>
    </r>
  </si>
  <si>
    <r>
      <t>中國軍人</t>
    </r>
    <r>
      <rPr>
        <sz val="11"/>
        <rFont val="Arial"/>
        <family val="2"/>
      </rPr>
      <t xml:space="preserve">   1925</t>
    </r>
    <r>
      <rPr>
        <sz val="11"/>
        <rFont val="SimSun"/>
      </rPr>
      <t>）</t>
    </r>
  </si>
  <si>
    <t>杭州市政府秘书处</t>
  </si>
  <si>
    <t>合江省政府行政导报</t>
  </si>
  <si>
    <t>合江省政府秘书处</t>
  </si>
  <si>
    <t>1938-1947</t>
  </si>
  <si>
    <t>合江省政府月报</t>
  </si>
  <si>
    <t>合江行政导报</t>
  </si>
  <si>
    <t>鹤冈局报</t>
  </si>
  <si>
    <t>鹤冈矿务局秘书室</t>
  </si>
  <si>
    <t>鹤冈通迅</t>
  </si>
  <si>
    <t>鹤岗专刊</t>
  </si>
  <si>
    <t>鹤岗矿务局</t>
  </si>
  <si>
    <t>黑河省公署月刊</t>
  </si>
  <si>
    <t>黑河省公署总务厅总务科文书股</t>
  </si>
  <si>
    <t>黑龙江财政厅</t>
  </si>
  <si>
    <t>1916-1919</t>
  </si>
  <si>
    <t>黑龙江财政月刊</t>
  </si>
  <si>
    <t>财政厅印刷所</t>
  </si>
  <si>
    <t>1925-1931</t>
  </si>
  <si>
    <t>黑龙江建设月报</t>
  </si>
  <si>
    <t>建设厅第四科</t>
  </si>
  <si>
    <t>黑龙江教育公报</t>
  </si>
  <si>
    <t>黑龙江教育厅</t>
  </si>
  <si>
    <t>黑龙江教育行政月刊</t>
  </si>
  <si>
    <t>1919-1920</t>
  </si>
  <si>
    <t>黑龙江省政府行政导报</t>
  </si>
  <si>
    <t>黑龙江省秘书处</t>
  </si>
  <si>
    <t>黑龙江实业公报</t>
  </si>
  <si>
    <t>黑龙江实业厅编辑处</t>
  </si>
  <si>
    <t>黑龙江市警汇报</t>
  </si>
  <si>
    <t>黑龙江省会警察厅;黑龙江省城市政公所</t>
  </si>
  <si>
    <t>黑龙江行政导报</t>
  </si>
  <si>
    <t>黑龙江省人民政府秘书处</t>
  </si>
  <si>
    <t>黑水</t>
  </si>
  <si>
    <t>中国国民党黑龙江省文化运动委员会</t>
  </si>
  <si>
    <t>弘道二十周年纪念刊</t>
  </si>
  <si>
    <t>弘法社刊</t>
  </si>
  <si>
    <t>弘法研究社</t>
  </si>
  <si>
    <t>上海赫德路四一八号觉园内印光大师永久纪念会办事处</t>
  </si>
  <si>
    <t>弘宣</t>
  </si>
  <si>
    <t>国务院总务厅弘报处</t>
  </si>
  <si>
    <t>弘宣半月刊</t>
  </si>
  <si>
    <t>1937-1939</t>
  </si>
  <si>
    <t>弘宣月刊</t>
  </si>
  <si>
    <t>1940-1943</t>
  </si>
  <si>
    <t>洪水编辑部</t>
  </si>
  <si>
    <t>后勤导报</t>
  </si>
  <si>
    <t>东北民主联军总后勤政治部</t>
  </si>
  <si>
    <t>呼海铁路旬刊</t>
  </si>
  <si>
    <t>呼海铁路公司文书课</t>
  </si>
  <si>
    <t>呼海铁路月刊</t>
  </si>
  <si>
    <t>呼海铁路编辑室</t>
  </si>
  <si>
    <t>1927-1932</t>
  </si>
  <si>
    <t>湖属社教</t>
  </si>
  <si>
    <t>吴兴县立民众教育馆</t>
  </si>
  <si>
    <t>互助</t>
  </si>
  <si>
    <t>互助杂志社</t>
  </si>
  <si>
    <t>华声半月刊社</t>
  </si>
  <si>
    <t>画报业务</t>
  </si>
  <si>
    <t>荒原</t>
  </si>
  <si>
    <t>中苏文化协会</t>
  </si>
  <si>
    <t>会声</t>
  </si>
  <si>
    <t>会声出版社</t>
  </si>
  <si>
    <t>会文学社刊</t>
  </si>
  <si>
    <t>会文学刊社</t>
  </si>
  <si>
    <t>机械化杂志</t>
  </si>
  <si>
    <t>吉黑榷运月报</t>
  </si>
  <si>
    <t>吉黑榷运署监察科</t>
  </si>
  <si>
    <t>吉林妇女</t>
  </si>
  <si>
    <t>吉林省妇女运动委员会</t>
  </si>
  <si>
    <t>吉林工业</t>
  </si>
  <si>
    <t>吉林省工业厅吉林工业编委会</t>
  </si>
  <si>
    <t>吉林公报</t>
  </si>
  <si>
    <t>满洲杂志社</t>
  </si>
  <si>
    <t>满洲放送出版社</t>
  </si>
  <si>
    <t>电影画报</t>
  </si>
  <si>
    <t>安亭旅沪同乡报</t>
  </si>
  <si>
    <r>
      <t>白话</t>
    </r>
    <r>
      <rPr>
        <sz val="11"/>
        <rFont val="Arial"/>
        <family val="2"/>
      </rPr>
      <t>(</t>
    </r>
    <r>
      <rPr>
        <sz val="11"/>
        <rFont val="SimSun"/>
      </rPr>
      <t>东京</t>
    </r>
    <r>
      <rPr>
        <sz val="11"/>
        <rFont val="Arial"/>
        <family val="2"/>
      </rPr>
      <t>)</t>
    </r>
  </si>
  <si>
    <t>白话报</t>
  </si>
  <si>
    <t>白话小说</t>
  </si>
  <si>
    <t>半星期报</t>
  </si>
  <si>
    <t>北京新闻汇报</t>
  </si>
  <si>
    <t>北京杂志</t>
  </si>
  <si>
    <t>北清烟报</t>
  </si>
  <si>
    <t>北洋兵事杂志</t>
  </si>
  <si>
    <t>北洋法政学报</t>
  </si>
  <si>
    <t>北洋学报</t>
  </si>
  <si>
    <t>北洋政学旬报</t>
  </si>
  <si>
    <t>北直农话报</t>
  </si>
  <si>
    <t>敝帚千金</t>
  </si>
  <si>
    <t>财政观</t>
  </si>
  <si>
    <t>沧浪杂志</t>
  </si>
  <si>
    <t>昌言报</t>
  </si>
  <si>
    <t>汕头</t>
  </si>
  <si>
    <r>
      <t>大陆</t>
    </r>
    <r>
      <rPr>
        <sz val="11"/>
        <rFont val="Arial"/>
        <family val="2"/>
      </rPr>
      <t>(</t>
    </r>
    <r>
      <rPr>
        <sz val="11"/>
        <rFont val="SimSun"/>
      </rPr>
      <t>上海</t>
    </r>
    <r>
      <rPr>
        <sz val="11"/>
        <rFont val="Arial"/>
        <family val="2"/>
      </rPr>
      <t>1902)</t>
    </r>
  </si>
  <si>
    <t>大陆报</t>
  </si>
  <si>
    <r>
      <t>大同报</t>
    </r>
    <r>
      <rPr>
        <sz val="11"/>
        <rFont val="Arial"/>
        <family val="2"/>
      </rPr>
      <t>(</t>
    </r>
    <r>
      <rPr>
        <sz val="11"/>
        <rFont val="SimSun"/>
      </rPr>
      <t>北京</t>
    </r>
    <r>
      <rPr>
        <sz val="11"/>
        <rFont val="Arial"/>
        <family val="2"/>
      </rPr>
      <t>)</t>
    </r>
  </si>
  <si>
    <r>
      <t>大同报</t>
    </r>
    <r>
      <rPr>
        <sz val="11"/>
        <rFont val="Arial"/>
        <family val="2"/>
      </rPr>
      <t>(</t>
    </r>
    <r>
      <rPr>
        <sz val="11"/>
        <rFont val="SimSun"/>
      </rPr>
      <t>上海</t>
    </r>
    <r>
      <rPr>
        <sz val="11"/>
        <rFont val="Arial"/>
        <family val="2"/>
      </rPr>
      <t>)</t>
    </r>
  </si>
  <si>
    <r>
      <t>天津</t>
    </r>
    <r>
      <rPr>
        <sz val="11"/>
        <rFont val="Arial"/>
        <family val="2"/>
      </rPr>
      <t>,</t>
    </r>
    <r>
      <rPr>
        <sz val="11"/>
        <rFont val="SimSun"/>
      </rPr>
      <t>北京</t>
    </r>
  </si>
  <si>
    <t>第一晋话报</t>
  </si>
  <si>
    <t>滇话报</t>
  </si>
  <si>
    <r>
      <t>东京</t>
    </r>
    <r>
      <rPr>
        <sz val="11"/>
        <rFont val="Arial"/>
        <family val="2"/>
      </rPr>
      <t>(</t>
    </r>
    <r>
      <rPr>
        <sz val="11"/>
        <rFont val="SimSun"/>
      </rPr>
      <t>日本</t>
    </r>
    <r>
      <rPr>
        <sz val="11"/>
        <rFont val="Arial"/>
        <family val="2"/>
      </rPr>
      <t>)</t>
    </r>
  </si>
  <si>
    <r>
      <t>上海</t>
    </r>
    <r>
      <rPr>
        <sz val="11"/>
        <rFont val="Arial"/>
        <family val="2"/>
      </rPr>
      <t>,</t>
    </r>
    <r>
      <rPr>
        <sz val="11"/>
        <rFont val="SimSun"/>
      </rPr>
      <t>重庆</t>
    </r>
  </si>
  <si>
    <t>东京留学界纪实</t>
  </si>
  <si>
    <t>东南主院坛训壬午癸未甲申年合刊</t>
  </si>
  <si>
    <t>东吴大学堂学桴</t>
  </si>
  <si>
    <t>东吴月报</t>
  </si>
  <si>
    <t>东西洋考每月统记传</t>
  </si>
  <si>
    <t>东亚报</t>
  </si>
  <si>
    <t>日本神户</t>
  </si>
  <si>
    <t>东浙杂志</t>
  </si>
  <si>
    <t>浙江余华</t>
  </si>
  <si>
    <t>东莞旬报</t>
  </si>
  <si>
    <t>洞庭波</t>
  </si>
  <si>
    <t>二十世纪大舞台</t>
  </si>
  <si>
    <t>法政介闻</t>
  </si>
  <si>
    <t>法政学交通社杂志</t>
  </si>
  <si>
    <r>
      <t>法政杂志</t>
    </r>
    <r>
      <rPr>
        <sz val="11"/>
        <rFont val="Arial"/>
        <family val="2"/>
      </rPr>
      <t>(</t>
    </r>
    <r>
      <rPr>
        <sz val="11"/>
        <rFont val="SimSun"/>
      </rPr>
      <t>东京</t>
    </r>
    <r>
      <rPr>
        <sz val="11"/>
        <rFont val="Arial"/>
        <family val="2"/>
      </rPr>
      <t>)</t>
    </r>
  </si>
  <si>
    <r>
      <t>东京</t>
    </r>
    <r>
      <rPr>
        <sz val="11"/>
        <rFont val="Arial"/>
        <family val="2"/>
      </rPr>
      <t>,</t>
    </r>
    <r>
      <rPr>
        <sz val="11"/>
        <rFont val="SimSun"/>
      </rPr>
      <t>日本</t>
    </r>
  </si>
  <si>
    <t>翻译世界</t>
  </si>
  <si>
    <t>奉天劝业报</t>
  </si>
  <si>
    <t>福建白话报</t>
  </si>
  <si>
    <t>福建法政杂志</t>
  </si>
  <si>
    <t>福建农工商官报</t>
  </si>
  <si>
    <t>复报</t>
  </si>
  <si>
    <t>富强报</t>
  </si>
  <si>
    <t>格致汇编</t>
  </si>
  <si>
    <t>格致新报</t>
  </si>
  <si>
    <r>
      <t>工商学报</t>
    </r>
    <r>
      <rPr>
        <sz val="11"/>
        <rFont val="Arial"/>
        <family val="2"/>
      </rPr>
      <t>(</t>
    </r>
    <r>
      <rPr>
        <sz val="11"/>
        <rFont val="SimSun"/>
      </rPr>
      <t>上海</t>
    </r>
    <r>
      <rPr>
        <sz val="11"/>
        <rFont val="Arial"/>
        <family val="2"/>
      </rPr>
      <t>1898)</t>
    </r>
  </si>
  <si>
    <t>广东白话报</t>
  </si>
  <si>
    <t>广东地方自治研究录</t>
  </si>
  <si>
    <t>广东戒烟新小说</t>
  </si>
  <si>
    <t>广东劝业报</t>
  </si>
  <si>
    <t>广益丛报</t>
  </si>
  <si>
    <t>国报</t>
  </si>
  <si>
    <t>国粹丛编</t>
  </si>
  <si>
    <r>
      <t>国粹学报</t>
    </r>
    <r>
      <rPr>
        <sz val="11"/>
        <rFont val="Arial"/>
        <family val="2"/>
      </rPr>
      <t>(</t>
    </r>
    <r>
      <rPr>
        <sz val="11"/>
        <rFont val="SimSun"/>
      </rPr>
      <t>分类合订本</t>
    </r>
    <r>
      <rPr>
        <sz val="11"/>
        <rFont val="Arial"/>
        <family val="2"/>
      </rPr>
      <t>)</t>
    </r>
  </si>
  <si>
    <t>国华报</t>
  </si>
  <si>
    <t>国民报汇编</t>
  </si>
  <si>
    <t>国民日日报汇编</t>
  </si>
  <si>
    <t>国闻报汇编</t>
  </si>
  <si>
    <t>国学萃编</t>
  </si>
  <si>
    <t>海城白话演说报</t>
  </si>
  <si>
    <t>海城</t>
  </si>
  <si>
    <t>汉风</t>
  </si>
  <si>
    <t>汉声</t>
  </si>
  <si>
    <r>
      <t>汉声</t>
    </r>
    <r>
      <rPr>
        <sz val="11"/>
        <rFont val="Arial"/>
        <family val="2"/>
      </rPr>
      <t>:</t>
    </r>
    <r>
      <rPr>
        <sz val="11"/>
        <rFont val="SimSun"/>
      </rPr>
      <t>湖北杂志闰月大增刊</t>
    </r>
  </si>
  <si>
    <t>杭州白话报</t>
  </si>
  <si>
    <t>杭州商业杂志</t>
  </si>
  <si>
    <t>河南白话科学报</t>
  </si>
  <si>
    <r>
      <t>汴梁</t>
    </r>
    <r>
      <rPr>
        <sz val="11"/>
        <rFont val="Arial"/>
        <family val="2"/>
      </rPr>
      <t>[</t>
    </r>
    <r>
      <rPr>
        <sz val="11"/>
        <rFont val="SimSun"/>
      </rPr>
      <t>河南</t>
    </r>
    <r>
      <rPr>
        <sz val="11"/>
        <rFont val="Arial"/>
        <family val="2"/>
      </rPr>
      <t>]</t>
    </r>
  </si>
  <si>
    <t>河南白话演说报</t>
  </si>
  <si>
    <t>湖北农会报</t>
  </si>
  <si>
    <t>湖北商务报</t>
  </si>
  <si>
    <t>湖北学报</t>
  </si>
  <si>
    <t>湖北学生界</t>
  </si>
  <si>
    <t>湖南地方自治白话报</t>
  </si>
  <si>
    <t>湖南学报</t>
  </si>
  <si>
    <t>湖南演说通俗报</t>
  </si>
  <si>
    <t>湖州白话报</t>
  </si>
  <si>
    <t>华商联合报</t>
  </si>
  <si>
    <t>华商联合会报</t>
  </si>
  <si>
    <t>集成报</t>
  </si>
  <si>
    <t>江南警务杂志</t>
  </si>
  <si>
    <t>江南商务报</t>
  </si>
  <si>
    <t>江宁实业杂志</t>
  </si>
  <si>
    <t>江宁学务杂志</t>
  </si>
  <si>
    <t>江宁</t>
  </si>
  <si>
    <r>
      <t>江苏</t>
    </r>
    <r>
      <rPr>
        <sz val="11"/>
        <rFont val="Arial"/>
        <family val="2"/>
      </rPr>
      <t>(</t>
    </r>
    <r>
      <rPr>
        <sz val="11"/>
        <rFont val="SimSun"/>
      </rPr>
      <t>东京</t>
    </r>
    <r>
      <rPr>
        <sz val="11"/>
        <rFont val="Arial"/>
        <family val="2"/>
      </rPr>
      <t>)</t>
    </r>
  </si>
  <si>
    <t>江苏白话报</t>
  </si>
  <si>
    <t>常熟</t>
  </si>
  <si>
    <t>江苏师范同学会杂志</t>
  </si>
  <si>
    <t>江西官报</t>
  </si>
  <si>
    <t>江西农报</t>
  </si>
  <si>
    <t>交通官报</t>
  </si>
  <si>
    <t>教会新报</t>
  </si>
  <si>
    <t>教育新报</t>
  </si>
  <si>
    <r>
      <t>上海</t>
    </r>
    <r>
      <rPr>
        <sz val="11"/>
        <rFont val="Arial"/>
        <family val="2"/>
      </rPr>
      <t>,</t>
    </r>
    <r>
      <rPr>
        <sz val="11"/>
        <rFont val="SimSun"/>
      </rPr>
      <t>长沙</t>
    </r>
  </si>
  <si>
    <r>
      <t>教育杂志</t>
    </r>
    <r>
      <rPr>
        <sz val="11"/>
        <rFont val="Arial"/>
        <family val="2"/>
      </rPr>
      <t>(</t>
    </r>
    <r>
      <rPr>
        <sz val="11"/>
        <rFont val="SimSun"/>
      </rPr>
      <t>天津</t>
    </r>
    <r>
      <rPr>
        <sz val="11"/>
        <rFont val="Arial"/>
        <family val="2"/>
      </rPr>
      <t>)</t>
    </r>
  </si>
  <si>
    <t>晋乘</t>
  </si>
  <si>
    <t>1933-1938</t>
  </si>
  <si>
    <t>东丰县公报</t>
  </si>
  <si>
    <t>东丰县公署公务科</t>
  </si>
  <si>
    <t>综合性图书</t>
  </si>
  <si>
    <t>东三省官银号</t>
  </si>
  <si>
    <t>东三省杂志</t>
  </si>
  <si>
    <t>上海法界嵩山路六十四号</t>
  </si>
  <si>
    <t>东省铁路管理局</t>
  </si>
  <si>
    <t>1925-1930</t>
  </si>
  <si>
    <t>东省特别区教育行政周报</t>
  </si>
  <si>
    <t>东省特别区教育厅</t>
  </si>
  <si>
    <t>1930-1932</t>
  </si>
  <si>
    <t>东省特别区警察周刊</t>
  </si>
  <si>
    <t>东省特别区警察总管理处</t>
  </si>
  <si>
    <t>东省特别区市政月刊</t>
  </si>
  <si>
    <t>市政月刊发行部</t>
  </si>
  <si>
    <t>读书顾问</t>
  </si>
  <si>
    <t>儿童书局</t>
  </si>
  <si>
    <t>法律周报</t>
  </si>
  <si>
    <t>法律周报社</t>
  </si>
  <si>
    <t>1915-1916</t>
  </si>
  <si>
    <t>法学研究会</t>
  </si>
  <si>
    <t>1927-1935</t>
  </si>
  <si>
    <t>东北书店</t>
  </si>
  <si>
    <t>反攻</t>
  </si>
  <si>
    <t>东北救亡总会宣传部</t>
  </si>
  <si>
    <t>匪情汇刊</t>
  </si>
  <si>
    <t>国民政府军事委员会委员长行营第一厅第二组</t>
  </si>
  <si>
    <t>奋勇</t>
  </si>
  <si>
    <t>东北人民解放军安东军区政治部</t>
  </si>
  <si>
    <t>阿城县文化联合会</t>
  </si>
  <si>
    <t>奉天财政月刊</t>
  </si>
  <si>
    <t>财政厅公报处</t>
  </si>
  <si>
    <t>1926-1928</t>
  </si>
  <si>
    <t>奉天公报</t>
  </si>
  <si>
    <t>奉天省省长公署政务厅财政厅</t>
  </si>
  <si>
    <t>1916-1921</t>
  </si>
  <si>
    <t>奉天教育</t>
  </si>
  <si>
    <t>奉天省教育厅;奉天省教育会</t>
  </si>
  <si>
    <t>1933-1940</t>
  </si>
  <si>
    <t>奉天教育杂志</t>
  </si>
  <si>
    <t>奉天省教育会</t>
  </si>
  <si>
    <t>1923-1928</t>
  </si>
  <si>
    <t>奉天省城总商会月刊</t>
  </si>
  <si>
    <t>奉天省城总商会</t>
  </si>
  <si>
    <t>奉天市公报</t>
  </si>
  <si>
    <t>奉天市公署</t>
  </si>
  <si>
    <t>奉天市商会月刊</t>
  </si>
  <si>
    <t>奉天市商会</t>
  </si>
  <si>
    <t>1936-1938</t>
  </si>
  <si>
    <t>奉天市市政公报</t>
  </si>
  <si>
    <t>奉天市政公署市政公报经理部</t>
  </si>
  <si>
    <t>1932-1933</t>
  </si>
  <si>
    <t>奉天市市政统计汇刊</t>
  </si>
  <si>
    <t>奉天市政公署统计股</t>
  </si>
  <si>
    <t>奉天市统计月报</t>
  </si>
  <si>
    <t>1936-1940</t>
  </si>
  <si>
    <t>奉天市政公报</t>
  </si>
  <si>
    <t>奉天市政公署</t>
  </si>
  <si>
    <t>奉天市政统计汇刊</t>
  </si>
  <si>
    <t>奉天通俗教育讲演录</t>
  </si>
  <si>
    <t>奉天公立通俗教育讲演所</t>
  </si>
  <si>
    <t>1916-1917</t>
  </si>
  <si>
    <t>奉天统计月报</t>
  </si>
  <si>
    <t>奉天市长官房文书科</t>
  </si>
  <si>
    <t>福建省研究院研究汇报</t>
  </si>
  <si>
    <t>1945-1947</t>
  </si>
  <si>
    <t>辅导月刊</t>
  </si>
  <si>
    <t>五洲时事汇报</t>
  </si>
  <si>
    <t>夏声</t>
  </si>
  <si>
    <t>宪政新志</t>
  </si>
  <si>
    <r>
      <t>競立社小說月報</t>
    </r>
    <r>
      <rPr>
        <sz val="11"/>
        <rFont val="Arial"/>
        <family val="2"/>
      </rPr>
      <t xml:space="preserve">   1907</t>
    </r>
    <r>
      <rPr>
        <sz val="11"/>
        <rFont val="SimSun"/>
      </rPr>
      <t>）</t>
    </r>
  </si>
  <si>
    <r>
      <t>第一線</t>
    </r>
    <r>
      <rPr>
        <sz val="11"/>
        <rFont val="Arial"/>
        <family val="2"/>
      </rPr>
      <t xml:space="preserve">   1936-1936</t>
    </r>
    <r>
      <rPr>
        <sz val="11"/>
        <rFont val="SimSun"/>
      </rPr>
      <t>）</t>
    </r>
  </si>
  <si>
    <r>
      <t xml:space="preserve">粤政簡報   </t>
    </r>
    <r>
      <rPr>
        <sz val="11"/>
        <rFont val="Arial"/>
        <family val="2"/>
      </rPr>
      <t>1943</t>
    </r>
    <r>
      <rPr>
        <sz val="11"/>
        <rFont val="SimSun"/>
      </rPr>
      <t>）</t>
    </r>
    <r>
      <rPr>
        <sz val="11"/>
        <rFont val="Arial"/>
        <family val="2"/>
      </rPr>
      <t xml:space="preserve"> </t>
    </r>
  </si>
  <si>
    <r>
      <t xml:space="preserve">經世季刊   </t>
    </r>
    <r>
      <rPr>
        <sz val="11"/>
        <rFont val="Arial"/>
        <family val="2"/>
      </rPr>
      <t>1940-1942</t>
    </r>
    <r>
      <rPr>
        <sz val="11"/>
        <rFont val="SimSun"/>
      </rPr>
      <t>）</t>
    </r>
  </si>
  <si>
    <r>
      <t>綠洲</t>
    </r>
    <r>
      <rPr>
        <sz val="11"/>
        <rFont val="Arial"/>
        <family val="2"/>
      </rPr>
      <t xml:space="preserve">   1936</t>
    </r>
    <r>
      <rPr>
        <sz val="11"/>
        <rFont val="SimSun"/>
      </rPr>
      <t>）</t>
    </r>
  </si>
  <si>
    <r>
      <t>綠洲</t>
    </r>
    <r>
      <rPr>
        <sz val="11"/>
        <rFont val="Arial"/>
        <family val="2"/>
      </rPr>
      <t xml:space="preserve">   </t>
    </r>
    <r>
      <rPr>
        <sz val="11"/>
        <rFont val="SimSun"/>
      </rPr>
      <t>中英文藝綜合月刊</t>
    </r>
    <r>
      <rPr>
        <sz val="11"/>
        <rFont val="Arial"/>
        <family val="2"/>
      </rPr>
      <t>.1937</t>
    </r>
    <r>
      <rPr>
        <sz val="11"/>
        <rFont val="SimSun"/>
      </rPr>
      <t>）</t>
    </r>
  </si>
  <si>
    <r>
      <t>繁華雜誌</t>
    </r>
    <r>
      <rPr>
        <sz val="11"/>
        <rFont val="Arial"/>
        <family val="2"/>
      </rPr>
      <t xml:space="preserve">   1914-1915</t>
    </r>
    <r>
      <rPr>
        <sz val="11"/>
        <rFont val="SimSun"/>
      </rPr>
      <t>）</t>
    </r>
  </si>
  <si>
    <r>
      <t>翻譯雜誌</t>
    </r>
    <r>
      <rPr>
        <sz val="11"/>
        <rFont val="Arial"/>
        <family val="2"/>
      </rPr>
      <t xml:space="preserve">   1943-1944</t>
    </r>
    <r>
      <rPr>
        <sz val="11"/>
        <rFont val="SimSun"/>
      </rPr>
      <t>）</t>
    </r>
  </si>
  <si>
    <r>
      <t>考古</t>
    </r>
    <r>
      <rPr>
        <sz val="11"/>
        <rFont val="Arial"/>
        <family val="2"/>
      </rPr>
      <t xml:space="preserve">   1934-1937</t>
    </r>
    <r>
      <rPr>
        <sz val="11"/>
        <rFont val="SimSun"/>
      </rPr>
      <t>）</t>
    </r>
  </si>
  <si>
    <r>
      <t>考文學會雜報</t>
    </r>
    <r>
      <rPr>
        <sz val="11"/>
        <rFont val="Arial"/>
        <family val="2"/>
      </rPr>
      <t xml:space="preserve">   1937</t>
    </r>
    <r>
      <rPr>
        <sz val="11"/>
        <rFont val="SimSun"/>
      </rPr>
      <t>）</t>
    </r>
  </si>
  <si>
    <r>
      <t>肇和月刊</t>
    </r>
    <r>
      <rPr>
        <sz val="11"/>
        <rFont val="Arial"/>
        <family val="2"/>
      </rPr>
      <t xml:space="preserve">   1934-1935</t>
    </r>
    <r>
      <rPr>
        <sz val="11"/>
        <rFont val="SimSun"/>
      </rPr>
      <t>）</t>
    </r>
  </si>
  <si>
    <r>
      <t>自求</t>
    </r>
    <r>
      <rPr>
        <sz val="11"/>
        <rFont val="Arial"/>
        <family val="2"/>
      </rPr>
      <t xml:space="preserve">   1929-1931</t>
    </r>
    <r>
      <rPr>
        <sz val="11"/>
        <rFont val="SimSun"/>
      </rPr>
      <t>）</t>
    </r>
  </si>
  <si>
    <r>
      <t>自由天地</t>
    </r>
    <r>
      <rPr>
        <sz val="11"/>
        <rFont val="Arial"/>
        <family val="2"/>
      </rPr>
      <t xml:space="preserve">   1947-1948</t>
    </r>
    <r>
      <rPr>
        <sz val="11"/>
        <rFont val="SimSun"/>
      </rPr>
      <t>）</t>
    </r>
  </si>
  <si>
    <r>
      <t>臺樟通訊</t>
    </r>
    <r>
      <rPr>
        <sz val="11"/>
        <rFont val="Arial"/>
        <family val="2"/>
      </rPr>
      <t xml:space="preserve">   1948</t>
    </r>
    <r>
      <rPr>
        <sz val="11"/>
        <rFont val="SimSun"/>
      </rPr>
      <t>）</t>
    </r>
  </si>
  <si>
    <r>
      <t>臺灣建設</t>
    </r>
    <r>
      <rPr>
        <sz val="11"/>
        <rFont val="Arial"/>
        <family val="2"/>
      </rPr>
      <t xml:space="preserve">   1948</t>
    </r>
    <r>
      <rPr>
        <sz val="11"/>
        <rFont val="SimSun"/>
      </rPr>
      <t>）</t>
    </r>
  </si>
  <si>
    <r>
      <t>興中月刊</t>
    </r>
    <r>
      <rPr>
        <sz val="11"/>
        <rFont val="Arial"/>
        <family val="2"/>
      </rPr>
      <t xml:space="preserve">   1937</t>
    </r>
    <r>
      <rPr>
        <sz val="11"/>
        <rFont val="SimSun"/>
      </rPr>
      <t>）</t>
    </r>
  </si>
  <si>
    <r>
      <t>良心</t>
    </r>
    <r>
      <rPr>
        <sz val="11"/>
        <rFont val="Arial"/>
        <family val="2"/>
      </rPr>
      <t xml:space="preserve">   1913</t>
    </r>
    <r>
      <rPr>
        <sz val="11"/>
        <rFont val="SimSun"/>
      </rPr>
      <t>）</t>
    </r>
  </si>
  <si>
    <r>
      <t>茶聲半月刊</t>
    </r>
    <r>
      <rPr>
        <sz val="11"/>
        <rFont val="Arial"/>
        <family val="2"/>
      </rPr>
      <t xml:space="preserve">   1939</t>
    </r>
    <r>
      <rPr>
        <sz val="11"/>
        <rFont val="SimSun"/>
      </rPr>
      <t>）</t>
    </r>
  </si>
  <si>
    <r>
      <t>草書月刊</t>
    </r>
    <r>
      <rPr>
        <sz val="11"/>
        <rFont val="Arial"/>
        <family val="2"/>
      </rPr>
      <t xml:space="preserve">   1941-1948</t>
    </r>
    <r>
      <rPr>
        <sz val="11"/>
        <rFont val="SimSun"/>
      </rPr>
      <t>）</t>
    </r>
  </si>
  <si>
    <r>
      <t>莘莘月刊</t>
    </r>
    <r>
      <rPr>
        <sz val="11"/>
        <rFont val="Arial"/>
        <family val="2"/>
      </rPr>
      <t xml:space="preserve">   1945</t>
    </r>
    <r>
      <rPr>
        <sz val="11"/>
        <rFont val="SimSun"/>
      </rPr>
      <t>）</t>
    </r>
  </si>
  <si>
    <r>
      <t>藝術</t>
    </r>
    <r>
      <rPr>
        <sz val="11"/>
        <rFont val="Arial"/>
        <family val="2"/>
      </rPr>
      <t xml:space="preserve">   1930</t>
    </r>
    <r>
      <rPr>
        <sz val="11"/>
        <rFont val="SimSun"/>
      </rPr>
      <t>）</t>
    </r>
  </si>
  <si>
    <r>
      <t>藝風</t>
    </r>
    <r>
      <rPr>
        <sz val="11"/>
        <rFont val="Arial"/>
        <family val="2"/>
      </rPr>
      <t xml:space="preserve">   1933-1946</t>
    </r>
    <r>
      <rPr>
        <sz val="11"/>
        <rFont val="SimSun"/>
      </rPr>
      <t>）</t>
    </r>
  </si>
  <si>
    <r>
      <t>蘇聯文藝</t>
    </r>
    <r>
      <rPr>
        <sz val="11"/>
        <rFont val="Arial"/>
        <family val="2"/>
      </rPr>
      <t xml:space="preserve">   1942-1949</t>
    </r>
    <r>
      <rPr>
        <sz val="11"/>
        <rFont val="SimSun"/>
      </rPr>
      <t>）</t>
    </r>
  </si>
  <si>
    <r>
      <t>虞美人</t>
    </r>
    <r>
      <rPr>
        <sz val="11"/>
        <rFont val="Arial"/>
        <family val="2"/>
      </rPr>
      <t xml:space="preserve">   1918-1919</t>
    </r>
    <r>
      <rPr>
        <sz val="11"/>
        <rFont val="SimSun"/>
      </rPr>
      <t>）</t>
    </r>
  </si>
  <si>
    <r>
      <t>蜀評</t>
    </r>
    <r>
      <rPr>
        <sz val="11"/>
        <rFont val="Arial"/>
        <family val="2"/>
      </rPr>
      <t xml:space="preserve">   1924-1925</t>
    </r>
    <r>
      <rPr>
        <sz val="11"/>
        <rFont val="SimSun"/>
      </rPr>
      <t>）</t>
    </r>
  </si>
  <si>
    <r>
      <t>蜀鐸</t>
    </r>
    <r>
      <rPr>
        <sz val="11"/>
        <rFont val="Arial"/>
        <family val="2"/>
      </rPr>
      <t xml:space="preserve">   1935-1936</t>
    </r>
    <r>
      <rPr>
        <sz val="11"/>
        <rFont val="SimSun"/>
      </rPr>
      <t>）</t>
    </r>
  </si>
  <si>
    <r>
      <t>血淚</t>
    </r>
    <r>
      <rPr>
        <sz val="11"/>
        <rFont val="Arial"/>
        <family val="2"/>
      </rPr>
      <t xml:space="preserve">   1924</t>
    </r>
    <r>
      <rPr>
        <sz val="11"/>
        <rFont val="SimSun"/>
      </rPr>
      <t>）</t>
    </r>
  </si>
  <si>
    <r>
      <t>衛生工程</t>
    </r>
    <r>
      <rPr>
        <sz val="11"/>
        <rFont val="Arial"/>
        <family val="2"/>
      </rPr>
      <t xml:space="preserve">   1947-1948</t>
    </r>
    <r>
      <rPr>
        <sz val="11"/>
        <rFont val="SimSun"/>
      </rPr>
      <t>）</t>
    </r>
  </si>
  <si>
    <r>
      <t>西北師範學院學術季刊</t>
    </r>
    <r>
      <rPr>
        <sz val="11"/>
        <rFont val="Arial"/>
        <family val="2"/>
      </rPr>
      <t xml:space="preserve">   1942</t>
    </r>
    <r>
      <rPr>
        <sz val="11"/>
        <rFont val="SimSun"/>
      </rPr>
      <t>）</t>
    </r>
  </si>
  <si>
    <r>
      <t>西北春秋</t>
    </r>
    <r>
      <rPr>
        <sz val="11"/>
        <rFont val="Arial"/>
        <family val="2"/>
      </rPr>
      <t xml:space="preserve">   1934-1935</t>
    </r>
    <r>
      <rPr>
        <sz val="11"/>
        <rFont val="SimSun"/>
      </rPr>
      <t>）</t>
    </r>
  </si>
  <si>
    <r>
      <t>西北論壇</t>
    </r>
    <r>
      <rPr>
        <sz val="11"/>
        <rFont val="Arial"/>
        <family val="2"/>
      </rPr>
      <t xml:space="preserve">   1947-1948</t>
    </r>
    <r>
      <rPr>
        <sz val="11"/>
        <rFont val="SimSun"/>
      </rPr>
      <t>）</t>
    </r>
  </si>
  <si>
    <r>
      <t>西北農報</t>
    </r>
    <r>
      <rPr>
        <sz val="11"/>
        <rFont val="Arial"/>
        <family val="2"/>
      </rPr>
      <t xml:space="preserve">   1946-1947</t>
    </r>
    <r>
      <rPr>
        <sz val="11"/>
        <rFont val="SimSun"/>
      </rPr>
      <t>）</t>
    </r>
  </si>
  <si>
    <r>
      <t>西南邊疆</t>
    </r>
    <r>
      <rPr>
        <sz val="11"/>
        <rFont val="Arial"/>
        <family val="2"/>
      </rPr>
      <t xml:space="preserve">   1938-1944</t>
    </r>
    <r>
      <rPr>
        <sz val="11"/>
        <rFont val="SimSun"/>
      </rPr>
      <t>）</t>
    </r>
  </si>
  <si>
    <r>
      <t>西大學報</t>
    </r>
    <r>
      <rPr>
        <sz val="11"/>
        <rFont val="Arial"/>
        <family val="2"/>
      </rPr>
      <t xml:space="preserve">   1948</t>
    </r>
    <r>
      <rPr>
        <sz val="11"/>
        <rFont val="SimSun"/>
      </rPr>
      <t>）</t>
    </r>
  </si>
  <si>
    <r>
      <t>西書精華</t>
    </r>
    <r>
      <rPr>
        <sz val="11"/>
        <rFont val="Arial"/>
        <family val="2"/>
      </rPr>
      <t xml:space="preserve">   1940-1941</t>
    </r>
    <r>
      <rPr>
        <sz val="11"/>
        <rFont val="SimSun"/>
      </rPr>
      <t>）</t>
    </r>
  </si>
  <si>
    <r>
      <t>觀察</t>
    </r>
    <r>
      <rPr>
        <sz val="11"/>
        <rFont val="Arial"/>
        <family val="2"/>
      </rPr>
      <t xml:space="preserve">   1946-1950</t>
    </r>
    <r>
      <rPr>
        <sz val="11"/>
        <rFont val="SimSun"/>
      </rPr>
      <t>）</t>
    </r>
  </si>
  <si>
    <r>
      <t>評論報</t>
    </r>
    <r>
      <rPr>
        <sz val="11"/>
        <rFont val="Arial"/>
        <family val="2"/>
      </rPr>
      <t xml:space="preserve">   1946-1947</t>
    </r>
    <r>
      <rPr>
        <sz val="11"/>
        <rFont val="SimSun"/>
      </rPr>
      <t>）</t>
    </r>
  </si>
  <si>
    <r>
      <t>認識月刊</t>
    </r>
    <r>
      <rPr>
        <sz val="11"/>
        <rFont val="Arial"/>
        <family val="2"/>
      </rPr>
      <t xml:space="preserve">   1937</t>
    </r>
    <r>
      <rPr>
        <sz val="11"/>
        <rFont val="SimSun"/>
      </rPr>
      <t>）</t>
    </r>
  </si>
  <si>
    <r>
      <t>誠信月刊</t>
    </r>
    <r>
      <rPr>
        <sz val="11"/>
        <rFont val="Arial"/>
        <family val="2"/>
      </rPr>
      <t xml:space="preserve">   1948-1949</t>
    </r>
    <r>
      <rPr>
        <sz val="11"/>
        <rFont val="SimSun"/>
      </rPr>
      <t>）</t>
    </r>
  </si>
  <si>
    <r>
      <t>論衡</t>
    </r>
    <r>
      <rPr>
        <sz val="11"/>
        <rFont val="Arial"/>
        <family val="2"/>
      </rPr>
      <t xml:space="preserve">   1913</t>
    </r>
    <r>
      <rPr>
        <sz val="11"/>
        <rFont val="SimSun"/>
      </rPr>
      <t>）</t>
    </r>
  </si>
  <si>
    <r>
      <t>證券市場</t>
    </r>
    <r>
      <rPr>
        <sz val="11"/>
        <rFont val="Arial"/>
        <family val="2"/>
      </rPr>
      <t xml:space="preserve">   1946-1947</t>
    </r>
    <r>
      <rPr>
        <sz val="11"/>
        <rFont val="SimSun"/>
      </rPr>
      <t>）</t>
    </r>
  </si>
  <si>
    <r>
      <t>貢獻</t>
    </r>
    <r>
      <rPr>
        <sz val="11"/>
        <rFont val="Arial"/>
        <family val="2"/>
      </rPr>
      <t xml:space="preserve">   1927-1928</t>
    </r>
    <r>
      <rPr>
        <sz val="11"/>
        <rFont val="SimSun"/>
      </rPr>
      <t>）</t>
    </r>
  </si>
  <si>
    <r>
      <t>資本市場</t>
    </r>
    <r>
      <rPr>
        <sz val="11"/>
        <rFont val="Arial"/>
        <family val="2"/>
      </rPr>
      <t xml:space="preserve">   1948</t>
    </r>
    <r>
      <rPr>
        <sz val="11"/>
        <rFont val="SimSun"/>
      </rPr>
      <t>）</t>
    </r>
  </si>
  <si>
    <r>
      <t>越風</t>
    </r>
    <r>
      <rPr>
        <sz val="11"/>
        <rFont val="Arial"/>
        <family val="2"/>
      </rPr>
      <t xml:space="preserve">   1935-1937</t>
    </r>
    <r>
      <rPr>
        <sz val="11"/>
        <rFont val="SimSun"/>
      </rPr>
      <t>）</t>
    </r>
  </si>
  <si>
    <r>
      <t>辛報戰情畫刊</t>
    </r>
    <r>
      <rPr>
        <sz val="11"/>
        <rFont val="Arial"/>
        <family val="2"/>
      </rPr>
      <t xml:space="preserve">   1937</t>
    </r>
    <r>
      <rPr>
        <sz val="11"/>
        <rFont val="SimSun"/>
      </rPr>
      <t>）</t>
    </r>
  </si>
  <si>
    <r>
      <t>農林彙刊</t>
    </r>
    <r>
      <rPr>
        <sz val="11"/>
        <rFont val="Arial"/>
        <family val="2"/>
      </rPr>
      <t xml:space="preserve">   1929-1934</t>
    </r>
    <r>
      <rPr>
        <sz val="11"/>
        <rFont val="SimSun"/>
      </rPr>
      <t>）</t>
    </r>
  </si>
  <si>
    <r>
      <t>透視</t>
    </r>
    <r>
      <rPr>
        <sz val="11"/>
        <rFont val="Arial"/>
        <family val="2"/>
      </rPr>
      <t xml:space="preserve">   1949</t>
    </r>
    <r>
      <rPr>
        <sz val="11"/>
        <rFont val="SimSun"/>
      </rPr>
      <t>）</t>
    </r>
  </si>
  <si>
    <r>
      <t>遐邇貫珍</t>
    </r>
    <r>
      <rPr>
        <sz val="11"/>
        <rFont val="Arial"/>
        <family val="2"/>
      </rPr>
      <t xml:space="preserve">   Chinese Serial</t>
    </r>
    <r>
      <rPr>
        <sz val="11"/>
        <rFont val="SimSun"/>
      </rPr>
      <t>）</t>
    </r>
  </si>
  <si>
    <r>
      <t>中國邊疆月刊</t>
    </r>
    <r>
      <rPr>
        <sz val="11"/>
        <rFont val="Arial"/>
        <family val="2"/>
      </rPr>
      <t xml:space="preserve">   1942-1944</t>
    </r>
    <r>
      <rPr>
        <sz val="11"/>
        <rFont val="SimSun"/>
      </rPr>
      <t>）</t>
    </r>
  </si>
  <si>
    <t>河北省立女子师范学院国文学会出版部</t>
  </si>
  <si>
    <t>7034542</t>
  </si>
  <si>
    <t>文澜</t>
  </si>
  <si>
    <t>7040357</t>
  </si>
  <si>
    <t>杂文</t>
  </si>
  <si>
    <t>安徽省淮南市邮政局</t>
  </si>
  <si>
    <t>7030999</t>
  </si>
  <si>
    <t>时与文</t>
  </si>
  <si>
    <t>时与文周刊社</t>
  </si>
  <si>
    <t>7009037</t>
  </si>
  <si>
    <t>大学评论</t>
  </si>
  <si>
    <t>部队通讯</t>
  </si>
  <si>
    <t>吉林军区政治部</t>
  </si>
  <si>
    <t>国民政府财政部</t>
  </si>
  <si>
    <t>1940-1942</t>
  </si>
  <si>
    <t>参政院代行立法院会议速记录</t>
  </si>
  <si>
    <t>1944-1945</t>
  </si>
  <si>
    <t>昌图二中月刊</t>
  </si>
  <si>
    <t>昌图二中商场</t>
  </si>
  <si>
    <t>昌图县立八面城初级中学校月刊</t>
  </si>
  <si>
    <t>昌图县立八面城初级中学校商场</t>
  </si>
  <si>
    <t>长兴政治</t>
  </si>
  <si>
    <t>长兴县政府</t>
  </si>
  <si>
    <t>潮声</t>
  </si>
  <si>
    <t>潮声月刊社</t>
  </si>
  <si>
    <t>1942-1943</t>
  </si>
  <si>
    <t>晨呼月刊</t>
  </si>
  <si>
    <t>晨呼出版社</t>
  </si>
  <si>
    <t>出版与发行</t>
  </si>
  <si>
    <t>东北书店总店</t>
  </si>
  <si>
    <t>1949-1950</t>
  </si>
  <si>
    <t>浙江省立湘湖乡村师范学校学生自治会</t>
  </si>
  <si>
    <t>吉林大学文法学院凭栏社</t>
  </si>
  <si>
    <t>慈溪教育</t>
  </si>
  <si>
    <t>慈溪教育月刊社</t>
  </si>
  <si>
    <t>1948-1949</t>
  </si>
  <si>
    <t>慈溪民众</t>
  </si>
  <si>
    <t>慈溪县立民众教育馆</t>
  </si>
  <si>
    <t>1932-1934</t>
  </si>
  <si>
    <t>村之建设</t>
  </si>
  <si>
    <t>奉天省兴农合作社联合会</t>
  </si>
  <si>
    <t>大北风</t>
  </si>
  <si>
    <t>哈尔滨大北风营业部</t>
  </si>
  <si>
    <t>大地艺术</t>
  </si>
  <si>
    <t>大地杂志出版社</t>
  </si>
  <si>
    <t>民主青年联合会</t>
  </si>
  <si>
    <t>1946-1947</t>
  </si>
  <si>
    <t>医药、卫生</t>
  </si>
  <si>
    <t>大连医学杂志</t>
  </si>
  <si>
    <t>大连医学会</t>
  </si>
  <si>
    <t>大路报</t>
  </si>
  <si>
    <t>大路报总发行所</t>
  </si>
  <si>
    <t>大同文化</t>
  </si>
  <si>
    <t>满洲文化协会新京事务所</t>
  </si>
  <si>
    <t>1935-1936</t>
  </si>
  <si>
    <t>大学声</t>
  </si>
  <si>
    <t>上社发行部</t>
  </si>
  <si>
    <t>大中华月刊</t>
  </si>
  <si>
    <t>大中华剧团</t>
  </si>
  <si>
    <t>医大同学会</t>
  </si>
  <si>
    <t>当代日报</t>
  </si>
  <si>
    <t>当代日报社</t>
  </si>
  <si>
    <t>1949-1954</t>
  </si>
  <si>
    <t>荡寇</t>
  </si>
  <si>
    <t>绍兴县国民兵团政训室</t>
  </si>
  <si>
    <t>哲学、宗教</t>
  </si>
  <si>
    <t>道德学志</t>
  </si>
  <si>
    <t>道德学社</t>
  </si>
  <si>
    <t>满洲行政学会</t>
  </si>
  <si>
    <t>1942-1944</t>
  </si>
  <si>
    <t>电波</t>
  </si>
  <si>
    <r>
      <t>道德淺言</t>
    </r>
    <r>
      <rPr>
        <sz val="11"/>
        <rFont val="Arial"/>
        <family val="2"/>
      </rPr>
      <t xml:space="preserve">   1918-1919</t>
    </r>
    <r>
      <rPr>
        <sz val="11"/>
        <rFont val="SimSun"/>
      </rPr>
      <t>）</t>
    </r>
  </si>
  <si>
    <r>
      <t>邊疆通訊</t>
    </r>
    <r>
      <rPr>
        <sz val="11"/>
        <rFont val="Arial"/>
        <family val="2"/>
      </rPr>
      <t xml:space="preserve">   1943-1948</t>
    </r>
    <r>
      <rPr>
        <sz val="11"/>
        <rFont val="SimSun"/>
      </rPr>
      <t>）</t>
    </r>
  </si>
  <si>
    <r>
      <t>邊聲月刊</t>
    </r>
    <r>
      <rPr>
        <sz val="11"/>
        <rFont val="Arial"/>
        <family val="2"/>
      </rPr>
      <t xml:space="preserve">   1938</t>
    </r>
    <r>
      <rPr>
        <sz val="11"/>
        <rFont val="SimSun"/>
      </rPr>
      <t>）</t>
    </r>
  </si>
  <si>
    <r>
      <t>鄂棉</t>
    </r>
    <r>
      <rPr>
        <sz val="11"/>
        <rFont val="Arial"/>
        <family val="2"/>
      </rPr>
      <t xml:space="preserve">   1936-1937</t>
    </r>
    <r>
      <rPr>
        <sz val="11"/>
        <rFont val="SimSun"/>
      </rPr>
      <t>）</t>
    </r>
  </si>
  <si>
    <r>
      <t>醒獅</t>
    </r>
    <r>
      <rPr>
        <sz val="11"/>
        <rFont val="Arial"/>
        <family val="2"/>
      </rPr>
      <t xml:space="preserve">   1906</t>
    </r>
    <r>
      <rPr>
        <sz val="11"/>
        <rFont val="SimSun"/>
      </rPr>
      <t>）</t>
    </r>
  </si>
  <si>
    <r>
      <t>金石書畫</t>
    </r>
    <r>
      <rPr>
        <sz val="11"/>
        <rFont val="Arial"/>
        <family val="2"/>
      </rPr>
      <t xml:space="preserve">   1934-1936</t>
    </r>
    <r>
      <rPr>
        <sz val="11"/>
        <rFont val="SimSun"/>
      </rPr>
      <t>）</t>
    </r>
  </si>
  <si>
    <r>
      <t>金鋼鑽月刊</t>
    </r>
    <r>
      <rPr>
        <sz val="11"/>
        <rFont val="Arial"/>
        <family val="2"/>
      </rPr>
      <t xml:space="preserve">   1933-1934</t>
    </r>
    <r>
      <rPr>
        <sz val="11"/>
        <rFont val="SimSun"/>
      </rPr>
      <t>）</t>
    </r>
  </si>
  <si>
    <r>
      <t xml:space="preserve">銓叙公報   </t>
    </r>
    <r>
      <rPr>
        <sz val="11"/>
        <rFont val="Arial"/>
        <family val="2"/>
      </rPr>
      <t>1942</t>
    </r>
    <r>
      <rPr>
        <sz val="11"/>
        <rFont val="SimSun"/>
      </rPr>
      <t>）</t>
    </r>
    <r>
      <rPr>
        <sz val="11"/>
        <rFont val="Arial"/>
        <family val="2"/>
      </rPr>
      <t xml:space="preserve"> </t>
    </r>
  </si>
  <si>
    <r>
      <t xml:space="preserve">長風半月刊   </t>
    </r>
    <r>
      <rPr>
        <sz val="11"/>
        <rFont val="Arial"/>
        <family val="2"/>
      </rPr>
      <t>1933</t>
    </r>
    <r>
      <rPr>
        <sz val="11"/>
        <rFont val="SimSun"/>
      </rPr>
      <t>）</t>
    </r>
  </si>
  <si>
    <r>
      <t>長風月刊</t>
    </r>
    <r>
      <rPr>
        <sz val="11"/>
        <rFont val="Arial"/>
        <family val="2"/>
      </rPr>
      <t xml:space="preserve">   1940</t>
    </r>
    <r>
      <rPr>
        <sz val="11"/>
        <rFont val="SimSun"/>
      </rPr>
      <t>）</t>
    </r>
  </si>
  <si>
    <r>
      <t>防癆</t>
    </r>
    <r>
      <rPr>
        <sz val="11"/>
        <rFont val="Arial"/>
        <family val="2"/>
      </rPr>
      <t xml:space="preserve">   1934-1936</t>
    </r>
    <r>
      <rPr>
        <sz val="11"/>
        <rFont val="SimSun"/>
      </rPr>
      <t>）</t>
    </r>
  </si>
  <si>
    <r>
      <t>隴鐸</t>
    </r>
    <r>
      <rPr>
        <sz val="11"/>
        <rFont val="Arial"/>
        <family val="2"/>
      </rPr>
      <t xml:space="preserve">   1939-1948</t>
    </r>
    <r>
      <rPr>
        <sz val="11"/>
        <rFont val="SimSun"/>
      </rPr>
      <t>）</t>
    </r>
  </si>
  <si>
    <r>
      <t>雄風</t>
    </r>
    <r>
      <rPr>
        <sz val="11"/>
        <rFont val="Arial"/>
        <family val="2"/>
      </rPr>
      <t xml:space="preserve">   1946-1947</t>
    </r>
    <r>
      <rPr>
        <sz val="11"/>
        <rFont val="SimSun"/>
      </rPr>
      <t>）</t>
    </r>
  </si>
  <si>
    <r>
      <t>電影·漫畫</t>
    </r>
    <r>
      <rPr>
        <sz val="11"/>
        <rFont val="Arial"/>
        <family val="2"/>
      </rPr>
      <t xml:space="preserve">   1935</t>
    </r>
    <r>
      <rPr>
        <sz val="11"/>
        <rFont val="SimSun"/>
      </rPr>
      <t>）</t>
    </r>
  </si>
  <si>
    <r>
      <t>電影戲劇</t>
    </r>
    <r>
      <rPr>
        <sz val="11"/>
        <rFont val="Arial"/>
        <family val="2"/>
      </rPr>
      <t xml:space="preserve">   1936</t>
    </r>
    <r>
      <rPr>
        <sz val="11"/>
        <rFont val="SimSun"/>
      </rPr>
      <t>）</t>
    </r>
  </si>
  <si>
    <r>
      <t>電影生活</t>
    </r>
    <r>
      <rPr>
        <sz val="11"/>
        <rFont val="Arial"/>
        <family val="2"/>
      </rPr>
      <t xml:space="preserve">   1940</t>
    </r>
    <r>
      <rPr>
        <sz val="11"/>
        <rFont val="SimSun"/>
      </rPr>
      <t>）</t>
    </r>
  </si>
  <si>
    <r>
      <t>靈學叢誌</t>
    </r>
    <r>
      <rPr>
        <sz val="11"/>
        <rFont val="Arial"/>
        <family val="2"/>
      </rPr>
      <t xml:space="preserve">   1918-1920</t>
    </r>
    <r>
      <rPr>
        <sz val="11"/>
        <rFont val="SimSun"/>
      </rPr>
      <t>）</t>
    </r>
  </si>
  <si>
    <r>
      <t>青年文會</t>
    </r>
    <r>
      <rPr>
        <sz val="11"/>
        <rFont val="Arial"/>
        <family val="2"/>
      </rPr>
      <t xml:space="preserve">   1939</t>
    </r>
    <r>
      <rPr>
        <sz val="11"/>
        <rFont val="SimSun"/>
      </rPr>
      <t>）</t>
    </r>
  </si>
  <si>
    <r>
      <t>青年界</t>
    </r>
    <r>
      <rPr>
        <sz val="11"/>
        <rFont val="Arial"/>
        <family val="2"/>
      </rPr>
      <t xml:space="preserve">   1931-1947</t>
    </r>
    <r>
      <rPr>
        <sz val="11"/>
        <rFont val="SimSun"/>
      </rPr>
      <t>）</t>
    </r>
  </si>
  <si>
    <r>
      <t>青春旬刊</t>
    </r>
    <r>
      <rPr>
        <sz val="11"/>
        <rFont val="Arial"/>
        <family val="2"/>
      </rPr>
      <t xml:space="preserve">   1932</t>
    </r>
    <r>
      <rPr>
        <sz val="11"/>
        <rFont val="SimSun"/>
      </rPr>
      <t>）</t>
    </r>
  </si>
  <si>
    <r>
      <t>青聲週刊</t>
    </r>
    <r>
      <rPr>
        <sz val="11"/>
        <rFont val="Arial"/>
        <family val="2"/>
      </rPr>
      <t xml:space="preserve">   1917</t>
    </r>
    <r>
      <rPr>
        <sz val="11"/>
        <rFont val="SimSun"/>
      </rPr>
      <t>）</t>
    </r>
  </si>
  <si>
    <r>
      <t>青鶴</t>
    </r>
    <r>
      <rPr>
        <sz val="11"/>
        <rFont val="Arial"/>
        <family val="2"/>
      </rPr>
      <t xml:space="preserve">   V.1,No.1-24</t>
    </r>
    <r>
      <rPr>
        <sz val="11"/>
        <rFont val="SimSun"/>
      </rPr>
      <t>）</t>
    </r>
    <r>
      <rPr>
        <sz val="11"/>
        <rFont val="Arial"/>
        <family val="2"/>
      </rPr>
      <t xml:space="preserve"> </t>
    </r>
  </si>
  <si>
    <r>
      <t>青鶴</t>
    </r>
    <r>
      <rPr>
        <sz val="11"/>
        <rFont val="Arial"/>
        <family val="2"/>
      </rPr>
      <t xml:space="preserve">   V.2,No.1-24</t>
    </r>
    <r>
      <rPr>
        <sz val="11"/>
        <rFont val="SimSun"/>
      </rPr>
      <t>）</t>
    </r>
  </si>
  <si>
    <r>
      <t>青鶴</t>
    </r>
    <r>
      <rPr>
        <sz val="11"/>
        <rFont val="Arial"/>
        <family val="2"/>
      </rPr>
      <t xml:space="preserve">   V.3,No.1-24</t>
    </r>
    <r>
      <rPr>
        <sz val="11"/>
        <rFont val="SimSun"/>
      </rPr>
      <t>）</t>
    </r>
    <r>
      <rPr>
        <sz val="11"/>
        <rFont val="Arial"/>
        <family val="2"/>
      </rPr>
      <t xml:space="preserve"> </t>
    </r>
  </si>
  <si>
    <r>
      <t>青鶴</t>
    </r>
    <r>
      <rPr>
        <sz val="11"/>
        <rFont val="Arial"/>
        <family val="2"/>
      </rPr>
      <t xml:space="preserve">   V.4,No.1-24</t>
    </r>
    <r>
      <rPr>
        <sz val="11"/>
        <rFont val="SimSun"/>
      </rPr>
      <t>）</t>
    </r>
  </si>
  <si>
    <r>
      <t>青鶴</t>
    </r>
    <r>
      <rPr>
        <sz val="11"/>
        <rFont val="Arial"/>
        <family val="2"/>
      </rPr>
      <t xml:space="preserve">   V.5,No.1-17</t>
    </r>
    <r>
      <rPr>
        <sz val="11"/>
        <rFont val="SimSun"/>
      </rPr>
      <t>）</t>
    </r>
    <r>
      <rPr>
        <sz val="11"/>
        <rFont val="Arial"/>
        <family val="2"/>
      </rPr>
      <t xml:space="preserve"> </t>
    </r>
  </si>
  <si>
    <r>
      <t>飯後鐘</t>
    </r>
    <r>
      <rPr>
        <sz val="11"/>
        <rFont val="Arial"/>
        <family val="2"/>
      </rPr>
      <t xml:space="preserve">   1921-1922</t>
    </r>
    <r>
      <rPr>
        <sz val="11"/>
        <rFont val="SimSun"/>
      </rPr>
      <t>）</t>
    </r>
  </si>
  <si>
    <r>
      <t>魯迅風</t>
    </r>
    <r>
      <rPr>
        <sz val="11"/>
        <rFont val="Arial"/>
        <family val="2"/>
      </rPr>
      <t xml:space="preserve">   1939.</t>
    </r>
    <r>
      <rPr>
        <sz val="11"/>
        <rFont val="SimSun"/>
      </rPr>
      <t>上海書店</t>
    </r>
    <r>
      <rPr>
        <sz val="11"/>
        <rFont val="Arial"/>
        <family val="2"/>
      </rPr>
      <t>1982</t>
    </r>
    <r>
      <rPr>
        <sz val="11"/>
        <rFont val="SimSun"/>
      </rPr>
      <t>）</t>
    </r>
    <r>
      <rPr>
        <sz val="11"/>
        <rFont val="Arial"/>
        <family val="2"/>
      </rPr>
      <t xml:space="preserve"> </t>
    </r>
  </si>
  <si>
    <r>
      <t>魯青善救旬刊</t>
    </r>
    <r>
      <rPr>
        <sz val="11"/>
        <rFont val="Arial"/>
        <family val="2"/>
      </rPr>
      <t xml:space="preserve">   1946-1947</t>
    </r>
    <r>
      <rPr>
        <sz val="11"/>
        <rFont val="SimSun"/>
      </rPr>
      <t>）</t>
    </r>
  </si>
  <si>
    <r>
      <t>點石齋畫報</t>
    </r>
    <r>
      <rPr>
        <sz val="11"/>
        <rFont val="Arial"/>
        <family val="2"/>
      </rPr>
      <t xml:space="preserve">   </t>
    </r>
    <r>
      <rPr>
        <sz val="11"/>
        <rFont val="SimSun"/>
      </rPr>
      <t>丁集）</t>
    </r>
    <r>
      <rPr>
        <sz val="11"/>
        <rFont val="Arial"/>
        <family val="2"/>
      </rPr>
      <t xml:space="preserve"> </t>
    </r>
  </si>
  <si>
    <r>
      <t>點石齋畫報</t>
    </r>
    <r>
      <rPr>
        <sz val="11"/>
        <rFont val="Arial"/>
        <family val="2"/>
      </rPr>
      <t xml:space="preserve">   </t>
    </r>
    <r>
      <rPr>
        <sz val="11"/>
        <rFont val="SimSun"/>
      </rPr>
      <t>丙集）</t>
    </r>
  </si>
  <si>
    <r>
      <t>點石齋畫報</t>
    </r>
    <r>
      <rPr>
        <sz val="11"/>
        <rFont val="Arial"/>
        <family val="2"/>
      </rPr>
      <t xml:space="preserve">   </t>
    </r>
    <r>
      <rPr>
        <sz val="11"/>
        <rFont val="SimSun"/>
      </rPr>
      <t>乙集）</t>
    </r>
    <r>
      <rPr>
        <sz val="11"/>
        <rFont val="Arial"/>
        <family val="2"/>
      </rPr>
      <t xml:space="preserve"> </t>
    </r>
  </si>
  <si>
    <r>
      <t>點石齋畫報</t>
    </r>
    <r>
      <rPr>
        <sz val="11"/>
        <rFont val="Arial"/>
        <family val="2"/>
      </rPr>
      <t xml:space="preserve">   </t>
    </r>
    <r>
      <rPr>
        <sz val="11"/>
        <rFont val="SimSun"/>
      </rPr>
      <t>己集）</t>
    </r>
  </si>
  <si>
    <r>
      <t>點石齋畫報</t>
    </r>
    <r>
      <rPr>
        <sz val="11"/>
        <rFont val="Arial"/>
        <family val="2"/>
      </rPr>
      <t xml:space="preserve">   </t>
    </r>
    <r>
      <rPr>
        <sz val="11"/>
        <rFont val="SimSun"/>
      </rPr>
      <t>戊集）</t>
    </r>
  </si>
  <si>
    <r>
      <t>點石齋畫報</t>
    </r>
    <r>
      <rPr>
        <sz val="11"/>
        <rFont val="Arial"/>
        <family val="2"/>
      </rPr>
      <t xml:space="preserve">   </t>
    </r>
    <r>
      <rPr>
        <sz val="11"/>
        <rFont val="SimSun"/>
      </rPr>
      <t>甲集）</t>
    </r>
  </si>
  <si>
    <t>中英半月刊</t>
  </si>
  <si>
    <t>詞學季刊</t>
  </si>
  <si>
    <r>
      <t>上海</t>
    </r>
    <r>
      <rPr>
        <sz val="11"/>
        <rFont val="Arial"/>
        <family val="2"/>
      </rPr>
      <t>,</t>
    </r>
    <r>
      <rPr>
        <sz val="11"/>
        <rFont val="SimSun"/>
      </rPr>
      <t>安庆</t>
    </r>
  </si>
  <si>
    <t>芜湖</t>
  </si>
  <si>
    <t>1911-1920</t>
  </si>
  <si>
    <t>1921-1930</t>
  </si>
  <si>
    <t>1931-1940</t>
  </si>
  <si>
    <t>1941-1950</t>
  </si>
  <si>
    <t>1951-1954</t>
  </si>
  <si>
    <t>empty</t>
  </si>
  <si>
    <t>total</t>
  </si>
  <si>
    <t>创刊</t>
  </si>
  <si>
    <t>1951-</t>
  </si>
  <si>
    <t>earliest</t>
  </si>
  <si>
    <t>latest</t>
  </si>
  <si>
    <t>京话报</t>
  </si>
  <si>
    <t>经济丛编</t>
  </si>
  <si>
    <t>竞立社小说月报</t>
  </si>
  <si>
    <t>竞业旬报</t>
  </si>
  <si>
    <t>觉民报</t>
  </si>
  <si>
    <t>军学季刊</t>
  </si>
  <si>
    <t>孔圣会星期报</t>
  </si>
  <si>
    <t>理学杂志</t>
  </si>
  <si>
    <t>丽泽随笔</t>
  </si>
  <si>
    <t>励学译编</t>
  </si>
  <si>
    <t>利济学堂报</t>
  </si>
  <si>
    <t>温州</t>
  </si>
  <si>
    <t>岭学报</t>
  </si>
  <si>
    <t>六合丛谈</t>
  </si>
  <si>
    <t>龙门师范学堂校友会杂志</t>
  </si>
  <si>
    <t>龙门师范学校附属小学校杂志</t>
  </si>
  <si>
    <t>民报</t>
  </si>
  <si>
    <r>
      <t>民声</t>
    </r>
    <r>
      <rPr>
        <sz val="11"/>
        <rFont val="Arial"/>
        <family val="2"/>
      </rPr>
      <t>(</t>
    </r>
    <r>
      <rPr>
        <sz val="11"/>
        <rFont val="SimSun"/>
      </rPr>
      <t>上海</t>
    </r>
    <r>
      <rPr>
        <sz val="11"/>
        <rFont val="Arial"/>
        <family val="2"/>
      </rPr>
      <t>1910)</t>
    </r>
  </si>
  <si>
    <t>民声丛报</t>
  </si>
  <si>
    <t>南报</t>
  </si>
  <si>
    <t>南洋七日报</t>
  </si>
  <si>
    <t>南洋群岛商业研究会杂志</t>
  </si>
  <si>
    <t>南洋商务报</t>
  </si>
  <si>
    <t>宁波白话报</t>
  </si>
  <si>
    <t>农工商报</t>
  </si>
  <si>
    <t>农学报</t>
  </si>
  <si>
    <t>女报</t>
  </si>
  <si>
    <t>女学报</t>
  </si>
  <si>
    <r>
      <t>女学生</t>
    </r>
    <r>
      <rPr>
        <sz val="11"/>
        <rFont val="Arial"/>
        <family val="2"/>
      </rPr>
      <t>(</t>
    </r>
    <r>
      <rPr>
        <sz val="11"/>
        <rFont val="SimSun"/>
      </rPr>
      <t>上海</t>
    </r>
    <r>
      <rPr>
        <sz val="11"/>
        <rFont val="Arial"/>
        <family val="2"/>
      </rPr>
      <t>1909)</t>
    </r>
  </si>
  <si>
    <t>女学生杂志</t>
  </si>
  <si>
    <r>
      <t>女子世界</t>
    </r>
    <r>
      <rPr>
        <sz val="11"/>
        <rFont val="Arial"/>
        <family val="2"/>
      </rPr>
      <t>(</t>
    </r>
    <r>
      <rPr>
        <sz val="11"/>
        <rFont val="SimSun"/>
      </rPr>
      <t>上海</t>
    </r>
    <r>
      <rPr>
        <sz val="11"/>
        <rFont val="Arial"/>
        <family val="2"/>
      </rPr>
      <t>1904)</t>
    </r>
  </si>
  <si>
    <t>普通学报</t>
  </si>
  <si>
    <t>浦东中学校杂志</t>
  </si>
  <si>
    <t>启蒙通俗报</t>
  </si>
  <si>
    <t>启蒙通俗书</t>
  </si>
  <si>
    <t>强学报</t>
  </si>
  <si>
    <t>秦陇报</t>
  </si>
  <si>
    <t>秦中书局汇报</t>
  </si>
  <si>
    <r>
      <t>青年</t>
    </r>
    <r>
      <rPr>
        <sz val="11"/>
        <rFont val="Arial"/>
        <family val="2"/>
      </rPr>
      <t>(</t>
    </r>
    <r>
      <rPr>
        <sz val="11"/>
        <rFont val="SimSun"/>
      </rPr>
      <t>上海</t>
    </r>
    <r>
      <rPr>
        <sz val="11"/>
        <rFont val="Arial"/>
        <family val="2"/>
      </rPr>
      <t>189?)</t>
    </r>
  </si>
  <si>
    <r>
      <t>横滨</t>
    </r>
    <r>
      <rPr>
        <sz val="11"/>
        <rFont val="Arial"/>
        <family val="2"/>
      </rPr>
      <t>(</t>
    </r>
    <r>
      <rPr>
        <sz val="11"/>
        <rFont val="SimSun"/>
      </rPr>
      <t>日本</t>
    </r>
    <r>
      <rPr>
        <sz val="11"/>
        <rFont val="Arial"/>
        <family val="2"/>
      </rPr>
      <t>)</t>
    </r>
  </si>
  <si>
    <t>求是报</t>
  </si>
  <si>
    <t>劝业会旬报</t>
  </si>
  <si>
    <t>热诚</t>
  </si>
  <si>
    <t>仁钱教育会劝学所宣讲稿</t>
  </si>
  <si>
    <r>
      <t>[</t>
    </r>
    <r>
      <rPr>
        <sz val="11"/>
        <rFont val="SimSun"/>
      </rPr>
      <t>杭州</t>
    </r>
    <r>
      <rPr>
        <sz val="11"/>
        <rFont val="Arial"/>
        <family val="2"/>
      </rPr>
      <t>]</t>
    </r>
  </si>
  <si>
    <r>
      <t>商务报</t>
    </r>
    <r>
      <rPr>
        <sz val="11"/>
        <rFont val="Arial"/>
        <family val="2"/>
      </rPr>
      <t>(</t>
    </r>
    <r>
      <rPr>
        <sz val="11"/>
        <rFont val="SimSun"/>
      </rPr>
      <t>北京</t>
    </r>
    <r>
      <rPr>
        <sz val="11"/>
        <rFont val="Arial"/>
        <family val="2"/>
      </rPr>
      <t>)</t>
    </r>
  </si>
  <si>
    <r>
      <t>商业杂志</t>
    </r>
    <r>
      <rPr>
        <sz val="11"/>
        <rFont val="Arial"/>
        <family val="2"/>
      </rPr>
      <t>(</t>
    </r>
    <r>
      <rPr>
        <sz val="11"/>
        <rFont val="SimSun"/>
      </rPr>
      <t>绍兴</t>
    </r>
    <r>
      <rPr>
        <sz val="11"/>
        <rFont val="Arial"/>
        <family val="2"/>
      </rPr>
      <t>)</t>
    </r>
  </si>
  <si>
    <r>
      <t>绍兴</t>
    </r>
    <r>
      <rPr>
        <sz val="11"/>
        <rFont val="Arial"/>
        <family val="2"/>
      </rPr>
      <t>(</t>
    </r>
    <r>
      <rPr>
        <sz val="11"/>
        <rFont val="SimSun"/>
      </rPr>
      <t>浙江</t>
    </r>
    <r>
      <rPr>
        <sz val="11"/>
        <rFont val="Arial"/>
        <family val="2"/>
      </rPr>
      <t>)</t>
    </r>
  </si>
  <si>
    <t>尚贤堂晨鸡录</t>
  </si>
  <si>
    <t>绍兴白话报</t>
  </si>
  <si>
    <t>绍兴</t>
  </si>
  <si>
    <t>师范讲义</t>
  </si>
  <si>
    <t>十日小说</t>
  </si>
  <si>
    <t>时务汇报</t>
  </si>
  <si>
    <t>实学报</t>
  </si>
  <si>
    <t>实业报</t>
  </si>
  <si>
    <t>蜀报</t>
  </si>
  <si>
    <r>
      <t>蜀报</t>
    </r>
    <r>
      <rPr>
        <sz val="11"/>
        <rFont val="Arial"/>
        <family val="2"/>
      </rPr>
      <t>[</t>
    </r>
    <r>
      <rPr>
        <sz val="11"/>
        <rFont val="SimSun"/>
      </rPr>
      <t>旬刊</t>
    </r>
    <r>
      <rPr>
        <sz val="11"/>
        <rFont val="Arial"/>
        <family val="2"/>
      </rPr>
      <t>]</t>
    </r>
  </si>
  <si>
    <t>蜀学报</t>
  </si>
  <si>
    <t>数理化学会杂志</t>
  </si>
  <si>
    <t>四川官报</t>
  </si>
  <si>
    <t>四川教育官报</t>
  </si>
  <si>
    <t>四川学报</t>
  </si>
  <si>
    <t>算学报</t>
  </si>
  <si>
    <t>天义</t>
  </si>
  <si>
    <t>天足会报</t>
  </si>
  <si>
    <t>天足会第九年报告</t>
  </si>
  <si>
    <t>天铎</t>
  </si>
  <si>
    <t>铁路界</t>
  </si>
  <si>
    <r>
      <t>通问报</t>
    </r>
    <r>
      <rPr>
        <sz val="11"/>
        <rFont val="Arial"/>
        <family val="2"/>
      </rPr>
      <t>:</t>
    </r>
    <r>
      <rPr>
        <sz val="11"/>
        <rFont val="SimSun"/>
      </rPr>
      <t>耶稣教家庭新闻</t>
    </r>
  </si>
  <si>
    <t>广协书局</t>
  </si>
  <si>
    <t>通学报</t>
  </si>
  <si>
    <t>童子世界</t>
  </si>
  <si>
    <r>
      <t>图书月报</t>
    </r>
    <r>
      <rPr>
        <sz val="11"/>
        <rFont val="Arial"/>
        <family val="2"/>
      </rPr>
      <t>(</t>
    </r>
    <r>
      <rPr>
        <sz val="11"/>
        <rFont val="SimSun"/>
      </rPr>
      <t>上海书业商会</t>
    </r>
    <r>
      <rPr>
        <sz val="11"/>
        <rFont val="Arial"/>
        <family val="2"/>
      </rPr>
      <t>)</t>
    </r>
  </si>
  <si>
    <t>万国商业月报</t>
  </si>
  <si>
    <t>卫生学报</t>
  </si>
  <si>
    <t>吴郡白话报</t>
  </si>
  <si>
    <t>武学</t>
  </si>
  <si>
    <t>"nur hier"</t>
  </si>
  <si>
    <t>issues total</t>
  </si>
  <si>
    <t>only 1 issue</t>
  </si>
  <si>
    <t>less than 5 issues</t>
  </si>
  <si>
    <t xml:space="preserve">journals with </t>
  </si>
  <si>
    <t>minumum 5 issues</t>
  </si>
  <si>
    <t>checking doubles and "only in this package"</t>
  </si>
  <si>
    <t>zusammen</t>
  </si>
  <si>
    <t>individuelle Zeitschriften in den 3 CrossAsia DB</t>
  </si>
  <si>
    <t>Category</t>
  </si>
  <si>
    <t>Journal Title</t>
  </si>
  <si>
    <t>How many issues</t>
  </si>
  <si>
    <t>content range</t>
  </si>
  <si>
    <t>compared with</t>
  </si>
  <si>
    <t>journal issues</t>
  </si>
  <si>
    <t>晚清 Package</t>
  </si>
  <si>
    <t>民国 Packages</t>
  </si>
  <si>
    <t>302 Titel in WanQing Slg.</t>
  </si>
  <si>
    <t>3427 Titel in 3 MG Slg.</t>
  </si>
  <si>
    <t>Summe (alle 4 Slg)</t>
  </si>
  <si>
    <t>Comparison</t>
  </si>
  <si>
    <t>No of title: 6266</t>
  </si>
  <si>
    <t>of 353 journal titles (not fully checked their splitting up of year range!)</t>
  </si>
  <si>
    <t>Hytong** (瀚堂近代报刊)</t>
  </si>
  <si>
    <t>** not subscribed by CrossAsia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</si>
</sst>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font>
      <sz val="12"/>
      <name val="宋体"/>
      <charset val="134"/>
    </font>
    <font>
      <sz val="9"/>
      <name val="宋体"/>
      <charset val="134"/>
    </font>
    <font>
      <sz val="12"/>
      <color indexed="8"/>
      <name val="宋体"/>
      <charset val="134"/>
    </font>
    <font>
      <sz val="9"/>
      <color indexed="8"/>
      <name val="宋体"/>
      <charset val="134"/>
    </font>
    <font>
      <sz val="11"/>
      <color indexed="8"/>
      <name val="宋体"/>
      <charset val="134"/>
    </font>
    <font>
      <sz val="11"/>
      <color indexed="9"/>
      <name val="宋体"/>
      <charset val="134"/>
    </font>
    <font>
      <sz val="11"/>
      <color indexed="17"/>
      <name val="宋体"/>
      <charset val="134"/>
    </font>
    <font>
      <sz val="11"/>
      <color indexed="20"/>
      <name val="宋体"/>
      <charset val="134"/>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b/>
      <sz val="11"/>
      <color indexed="8"/>
      <name val="宋体"/>
      <charset val="134"/>
    </font>
    <font>
      <i/>
      <sz val="11"/>
      <color indexed="23"/>
      <name val="宋体"/>
      <charset val="134"/>
    </font>
    <font>
      <sz val="11"/>
      <color indexed="10"/>
      <name val="宋体"/>
      <charset val="134"/>
    </font>
    <font>
      <b/>
      <sz val="11"/>
      <color indexed="52"/>
      <name val="宋体"/>
      <charset val="134"/>
    </font>
    <font>
      <sz val="11"/>
      <color indexed="62"/>
      <name val="宋体"/>
      <charset val="134"/>
    </font>
    <font>
      <b/>
      <sz val="11"/>
      <color indexed="63"/>
      <name val="宋体"/>
      <charset val="134"/>
    </font>
    <font>
      <sz val="11"/>
      <color indexed="60"/>
      <name val="宋体"/>
      <charset val="134"/>
    </font>
    <font>
      <sz val="11"/>
      <color indexed="52"/>
      <name val="宋体"/>
      <charset val="134"/>
    </font>
    <font>
      <sz val="10"/>
      <color indexed="8"/>
      <name val="宋体"/>
      <charset val="134"/>
    </font>
    <font>
      <sz val="8"/>
      <name val="宋体"/>
      <charset val="134"/>
    </font>
    <font>
      <sz val="11"/>
      <name val="Arial"/>
      <family val="2"/>
    </font>
    <font>
      <sz val="11"/>
      <name val="SimSun"/>
    </font>
    <font>
      <sz val="12"/>
      <name val="Arial"/>
      <family val="2"/>
    </font>
    <font>
      <sz val="12"/>
      <name val="Arial Narrow"/>
      <family val="2"/>
    </font>
    <font>
      <b/>
      <sz val="16"/>
      <name val="Arial Narrow"/>
      <family val="2"/>
    </font>
    <font>
      <sz val="10"/>
      <name val="Arial"/>
      <family val="2"/>
    </font>
    <font>
      <sz val="10"/>
      <color indexed="8"/>
      <name val="Arial"/>
      <family val="2"/>
    </font>
    <font>
      <b/>
      <sz val="14"/>
      <name val="Arial Narrow"/>
      <family val="2"/>
    </font>
    <font>
      <b/>
      <sz val="10"/>
      <name val="Arial"/>
      <family val="2"/>
    </font>
    <font>
      <b/>
      <sz val="12"/>
      <name val="Arial"/>
      <family val="2"/>
    </font>
    <font>
      <b/>
      <sz val="10"/>
      <color indexed="8"/>
      <name val="Arial"/>
      <family val="2"/>
    </font>
    <font>
      <b/>
      <sz val="12"/>
      <name val="宋体"/>
      <charset val="134"/>
    </font>
    <font>
      <b/>
      <sz val="10"/>
      <color indexed="8"/>
      <name val="宋体"/>
      <charset val="134"/>
    </font>
    <font>
      <sz val="10"/>
      <name val="宋体"/>
      <charset val="134"/>
    </font>
    <font>
      <sz val="12"/>
      <color indexed="42"/>
      <name val="宋体"/>
      <charset val="134"/>
    </font>
    <font>
      <sz val="12"/>
      <color rgb="FFFF0000"/>
      <name val="宋体"/>
      <charset val="134"/>
    </font>
    <font>
      <b/>
      <sz val="10"/>
      <color rgb="FFFF0000"/>
      <name val="宋体"/>
      <charset val="134"/>
    </font>
    <font>
      <b/>
      <sz val="12"/>
      <color indexed="8"/>
      <name val="Arial"/>
      <family val="2"/>
    </font>
    <font>
      <b/>
      <sz val="11"/>
      <name val="Arial"/>
      <family val="2"/>
    </font>
    <font>
      <b/>
      <sz val="12"/>
      <color rgb="FFFF0000"/>
      <name val="Arial"/>
      <family val="2"/>
    </font>
    <font>
      <sz val="12"/>
      <color rgb="FFFF0000"/>
      <name val="Arial"/>
      <family val="2"/>
    </font>
    <font>
      <sz val="10"/>
      <name val="Arial Narrow"/>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patternFill>
    </fill>
    <fill>
      <patternFill patternType="solid">
        <fgColor indexed="42"/>
        <bgColor indexed="64"/>
      </patternFill>
    </fill>
    <fill>
      <patternFill patternType="solid">
        <fgColor indexed="41"/>
        <bgColor indexed="64"/>
      </patternFill>
    </fill>
    <fill>
      <patternFill patternType="solid">
        <fgColor indexed="1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6" tint="0.79998168889431442"/>
        <bgColor indexed="0"/>
      </patternFill>
    </fill>
  </fills>
  <borders count="12">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s>
  <cellStyleXfs count="45">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4" fillId="0" borderId="0">
      <alignment vertical="center"/>
    </xf>
    <xf numFmtId="0" fontId="6" fillId="4" borderId="0" applyNumberFormat="0" applyBorder="0" applyAlignment="0" applyProtection="0">
      <alignment vertical="center"/>
    </xf>
    <xf numFmtId="0" fontId="7" fillId="3" borderId="0" applyNumberFormat="0" applyBorder="0" applyAlignment="0" applyProtection="0">
      <alignment vertical="center"/>
    </xf>
    <xf numFmtId="0" fontId="36" fillId="0" borderId="0"/>
    <xf numFmtId="0" fontId="2" fillId="0" borderId="0"/>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0" borderId="1" applyNumberFormat="0" applyFill="0" applyAlignment="0" applyProtection="0">
      <alignment vertical="center"/>
    </xf>
    <xf numFmtId="0" fontId="10" fillId="0" borderId="2" applyNumberFormat="0" applyFill="0" applyAlignment="0" applyProtection="0">
      <alignment vertical="center"/>
    </xf>
    <xf numFmtId="0" fontId="11" fillId="0" borderId="3" applyNumberFormat="0" applyFill="0" applyAlignment="0" applyProtection="0">
      <alignment vertical="center"/>
    </xf>
    <xf numFmtId="0" fontId="11" fillId="0" borderId="0" applyNumberFormat="0" applyFill="0" applyBorder="0" applyAlignment="0" applyProtection="0">
      <alignment vertical="center"/>
    </xf>
    <xf numFmtId="0" fontId="12" fillId="20" borderId="4" applyNumberFormat="0" applyAlignment="0" applyProtection="0">
      <alignment vertical="center"/>
    </xf>
    <xf numFmtId="0" fontId="13" fillId="0" borderId="5" applyNumberFormat="0" applyFill="0" applyAlignment="0" applyProtection="0">
      <alignment vertical="center"/>
    </xf>
    <xf numFmtId="0" fontId="4" fillId="21" borderId="6"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2" borderId="7" applyNumberFormat="0" applyAlignment="0" applyProtection="0">
      <alignment vertical="center"/>
    </xf>
    <xf numFmtId="0" fontId="17" fillId="7" borderId="7" applyNumberFormat="0" applyAlignment="0" applyProtection="0">
      <alignment vertical="center"/>
    </xf>
    <xf numFmtId="0" fontId="18" fillId="22" borderId="8" applyNumberFormat="0" applyAlignment="0" applyProtection="0">
      <alignment vertical="center"/>
    </xf>
    <xf numFmtId="0" fontId="19" fillId="23" borderId="0" applyNumberFormat="0" applyBorder="0" applyAlignment="0" applyProtection="0">
      <alignment vertical="center"/>
    </xf>
    <xf numFmtId="0" fontId="20" fillId="0" borderId="9" applyNumberFormat="0" applyFill="0" applyAlignment="0" applyProtection="0">
      <alignment vertical="center"/>
    </xf>
  </cellStyleXfs>
  <cellXfs count="104">
    <xf numFmtId="0" fontId="0" fillId="0" borderId="0" xfId="0"/>
    <xf numFmtId="0" fontId="3" fillId="0" borderId="6" xfId="23" applyFont="1" applyFill="1" applyBorder="1" applyAlignment="1">
      <alignment wrapText="1"/>
    </xf>
    <xf numFmtId="0" fontId="21" fillId="0" borderId="11" xfId="19" applyFont="1" applyBorder="1">
      <alignment vertical="center"/>
    </xf>
    <xf numFmtId="0" fontId="21" fillId="0" borderId="11" xfId="19" applyFont="1" applyBorder="1" applyAlignment="1">
      <alignment horizontal="center" vertical="center"/>
    </xf>
    <xf numFmtId="0" fontId="21" fillId="0" borderId="0" xfId="19" applyFont="1">
      <alignment vertical="center"/>
    </xf>
    <xf numFmtId="0" fontId="21" fillId="0" borderId="0" xfId="19" applyFont="1" applyBorder="1" applyAlignment="1">
      <alignment horizontal="center" vertical="center"/>
    </xf>
    <xf numFmtId="0" fontId="21" fillId="0" borderId="0" xfId="19" applyFont="1" applyBorder="1">
      <alignment vertical="center"/>
    </xf>
    <xf numFmtId="0" fontId="24" fillId="0" borderId="0" xfId="0" applyFont="1" applyAlignment="1">
      <alignment horizontal="justify"/>
    </xf>
    <xf numFmtId="0" fontId="23" fillId="0" borderId="0" xfId="0" applyFont="1" applyAlignment="1">
      <alignment horizontal="justify"/>
    </xf>
    <xf numFmtId="0" fontId="25" fillId="0" borderId="0" xfId="0" applyFont="1"/>
    <xf numFmtId="0" fontId="26" fillId="0" borderId="0" xfId="0" applyFont="1"/>
    <xf numFmtId="0" fontId="31" fillId="0" borderId="0" xfId="19" applyFont="1" applyAlignment="1"/>
    <xf numFmtId="0" fontId="31" fillId="0" borderId="0" xfId="19" applyFont="1" applyAlignment="1">
      <alignment horizontal="center"/>
    </xf>
    <xf numFmtId="0" fontId="0" fillId="0" borderId="0" xfId="0" applyAlignment="1">
      <alignment horizontal="center"/>
    </xf>
    <xf numFmtId="0" fontId="21" fillId="0" borderId="0" xfId="19" applyFont="1" applyAlignment="1">
      <alignment horizontal="center" vertical="center"/>
    </xf>
    <xf numFmtId="0" fontId="32" fillId="24" borderId="0" xfId="0" applyFont="1" applyFill="1"/>
    <xf numFmtId="0" fontId="33" fillId="24" borderId="0" xfId="19" applyFont="1" applyFill="1" applyBorder="1" applyAlignment="1">
      <alignment horizontal="center" vertical="center"/>
    </xf>
    <xf numFmtId="0" fontId="33" fillId="24" borderId="0" xfId="19" applyFont="1" applyFill="1" applyBorder="1">
      <alignment vertical="center"/>
    </xf>
    <xf numFmtId="0" fontId="33" fillId="24" borderId="0" xfId="19" applyFont="1" applyFill="1" applyAlignment="1">
      <alignment horizontal="center" vertical="center"/>
    </xf>
    <xf numFmtId="0" fontId="33" fillId="24" borderId="0" xfId="19" applyFont="1" applyFill="1">
      <alignment vertical="center"/>
    </xf>
    <xf numFmtId="0" fontId="29" fillId="0" borderId="0" xfId="19" applyFont="1" applyAlignment="1">
      <alignment horizontal="center" vertical="center"/>
    </xf>
    <xf numFmtId="0" fontId="25" fillId="0" borderId="0" xfId="0" applyFont="1" applyAlignment="1">
      <alignment horizontal="center" vertical="center" wrapText="1"/>
    </xf>
    <xf numFmtId="0" fontId="34" fillId="24" borderId="0" xfId="0" applyFont="1" applyFill="1"/>
    <xf numFmtId="0" fontId="35" fillId="24" borderId="0" xfId="19" applyFont="1" applyFill="1">
      <alignment vertical="center"/>
    </xf>
    <xf numFmtId="0" fontId="25" fillId="0" borderId="0" xfId="0" applyFont="1" applyAlignment="1">
      <alignment horizontal="center" vertical="center"/>
    </xf>
    <xf numFmtId="0" fontId="26" fillId="24" borderId="0" xfId="0" applyFont="1" applyFill="1" applyAlignment="1">
      <alignment horizontal="center" vertical="center" wrapText="1"/>
    </xf>
    <xf numFmtId="0" fontId="30" fillId="24" borderId="0" xfId="0" applyFont="1" applyFill="1" applyAlignment="1">
      <alignment horizontal="center" vertical="center"/>
    </xf>
    <xf numFmtId="0" fontId="26" fillId="24" borderId="0" xfId="0" applyFont="1" applyFill="1"/>
    <xf numFmtId="0" fontId="27" fillId="24" borderId="11" xfId="0" applyFont="1" applyFill="1" applyBorder="1" applyAlignment="1">
      <alignment horizontal="center" vertical="center" wrapText="1"/>
    </xf>
    <xf numFmtId="0" fontId="26" fillId="0" borderId="11" xfId="0" applyFont="1" applyBorder="1" applyAlignment="1">
      <alignment horizontal="center" vertical="center" wrapText="1"/>
    </xf>
    <xf numFmtId="0" fontId="30" fillId="0" borderId="11" xfId="0" applyFont="1" applyBorder="1" applyAlignment="1">
      <alignment horizontal="center" vertical="center"/>
    </xf>
    <xf numFmtId="0" fontId="25" fillId="0" borderId="0" xfId="0" applyFont="1" applyAlignment="1">
      <alignment horizontal="center"/>
    </xf>
    <xf numFmtId="0" fontId="36" fillId="0" borderId="0" xfId="22" quotePrefix="1" applyNumberFormat="1" applyFont="1"/>
    <xf numFmtId="0" fontId="36" fillId="0" borderId="0" xfId="22" applyNumberFormat="1" applyFont="1"/>
    <xf numFmtId="0" fontId="36" fillId="0" borderId="0" xfId="22" quotePrefix="1" applyNumberFormat="1" applyFont="1" applyAlignment="1">
      <alignment horizontal="left"/>
    </xf>
    <xf numFmtId="0" fontId="36" fillId="0" borderId="0" xfId="0" applyFont="1"/>
    <xf numFmtId="0" fontId="0" fillId="25" borderId="0" xfId="0" applyFill="1"/>
    <xf numFmtId="0" fontId="36" fillId="25" borderId="0" xfId="22" quotePrefix="1" applyNumberFormat="1" applyFont="1" applyFill="1"/>
    <xf numFmtId="0" fontId="34" fillId="0" borderId="0" xfId="0" applyFont="1" applyFill="1"/>
    <xf numFmtId="0" fontId="25" fillId="25" borderId="0" xfId="0" applyFont="1" applyFill="1"/>
    <xf numFmtId="0" fontId="37" fillId="24" borderId="0" xfId="0" applyFont="1" applyFill="1"/>
    <xf numFmtId="0" fontId="31" fillId="24" borderId="0" xfId="19" applyFont="1" applyFill="1">
      <alignment vertical="center"/>
    </xf>
    <xf numFmtId="0" fontId="24" fillId="26" borderId="0" xfId="0" applyFont="1" applyFill="1" applyAlignment="1">
      <alignment horizontal="justify"/>
    </xf>
    <xf numFmtId="1" fontId="21" fillId="0" borderId="11" xfId="19" applyNumberFormat="1" applyFont="1" applyBorder="1" applyAlignment="1">
      <alignment horizontal="center" vertical="center"/>
    </xf>
    <xf numFmtId="1" fontId="21" fillId="0" borderId="0" xfId="19" applyNumberFormat="1" applyFont="1" applyBorder="1" applyAlignment="1">
      <alignment horizontal="center" vertical="center"/>
    </xf>
    <xf numFmtId="1" fontId="33" fillId="24" borderId="0" xfId="19" applyNumberFormat="1" applyFont="1" applyFill="1" applyBorder="1" applyAlignment="1">
      <alignment horizontal="center" vertical="center"/>
    </xf>
    <xf numFmtId="1" fontId="21" fillId="0" borderId="0" xfId="19" applyNumberFormat="1" applyFont="1" applyBorder="1">
      <alignment vertical="center"/>
    </xf>
    <xf numFmtId="1" fontId="33" fillId="24" borderId="0" xfId="19" applyNumberFormat="1" applyFont="1" applyFill="1" applyBorder="1">
      <alignment vertical="center"/>
    </xf>
    <xf numFmtId="0" fontId="21" fillId="0" borderId="0" xfId="19" applyNumberFormat="1" applyFont="1" applyBorder="1" applyAlignment="1">
      <alignment horizontal="center" vertical="center"/>
    </xf>
    <xf numFmtId="0" fontId="21" fillId="0" borderId="0" xfId="19" applyNumberFormat="1" applyFont="1" applyBorder="1">
      <alignment vertical="center"/>
    </xf>
    <xf numFmtId="0" fontId="21" fillId="0" borderId="0" xfId="0" applyFont="1" applyAlignment="1">
      <alignment horizontal="center" vertical="center"/>
    </xf>
    <xf numFmtId="1" fontId="3" fillId="0" borderId="6" xfId="23" applyNumberFormat="1" applyFont="1" applyFill="1" applyBorder="1" applyAlignment="1">
      <alignment wrapText="1"/>
    </xf>
    <xf numFmtId="1" fontId="34" fillId="24" borderId="0" xfId="0" applyNumberFormat="1" applyFont="1" applyFill="1"/>
    <xf numFmtId="1" fontId="0" fillId="0" borderId="0" xfId="0" applyNumberFormat="1"/>
    <xf numFmtId="0" fontId="3" fillId="0" borderId="6" xfId="23" applyNumberFormat="1" applyFont="1" applyFill="1" applyBorder="1" applyAlignment="1">
      <alignment wrapText="1"/>
    </xf>
    <xf numFmtId="0" fontId="38" fillId="0" borderId="0" xfId="0" applyFont="1"/>
    <xf numFmtId="0" fontId="35" fillId="0" borderId="0" xfId="19" applyFont="1" applyBorder="1" applyAlignment="1">
      <alignment horizontal="center" vertical="center"/>
    </xf>
    <xf numFmtId="1" fontId="35" fillId="0" borderId="0" xfId="19" applyNumberFormat="1" applyFont="1" applyBorder="1">
      <alignment vertical="center"/>
    </xf>
    <xf numFmtId="0" fontId="39" fillId="0" borderId="0" xfId="19" applyFont="1">
      <alignment vertical="center"/>
    </xf>
    <xf numFmtId="0" fontId="25" fillId="27" borderId="0" xfId="0" applyFont="1" applyFill="1"/>
    <xf numFmtId="0" fontId="32" fillId="27" borderId="0" xfId="0" applyFont="1" applyFill="1"/>
    <xf numFmtId="0" fontId="34" fillId="0" borderId="0" xfId="0" applyFont="1"/>
    <xf numFmtId="0" fontId="26" fillId="0" borderId="0" xfId="0" applyFont="1" applyAlignment="1">
      <alignment vertical="center" wrapText="1"/>
    </xf>
    <xf numFmtId="0" fontId="31" fillId="29" borderId="11" xfId="19" applyNumberFormat="1" applyFont="1" applyFill="1" applyBorder="1" applyAlignment="1">
      <alignment horizontal="center"/>
    </xf>
    <xf numFmtId="0" fontId="31" fillId="29" borderId="11" xfId="19" applyFont="1" applyFill="1" applyBorder="1" applyAlignment="1">
      <alignment horizontal="center"/>
    </xf>
    <xf numFmtId="1" fontId="31" fillId="29" borderId="11" xfId="19" applyNumberFormat="1" applyFont="1" applyFill="1" applyBorder="1" applyAlignment="1">
      <alignment horizontal="center"/>
    </xf>
    <xf numFmtId="1" fontId="31" fillId="30" borderId="0" xfId="19" applyNumberFormat="1" applyFont="1" applyFill="1" applyBorder="1" applyAlignment="1">
      <alignment horizontal="center" wrapText="1"/>
    </xf>
    <xf numFmtId="0" fontId="31" fillId="30" borderId="0" xfId="19" applyFont="1" applyFill="1" applyBorder="1" applyAlignment="1">
      <alignment horizontal="center" wrapText="1"/>
    </xf>
    <xf numFmtId="0" fontId="31" fillId="30" borderId="0" xfId="19" applyFont="1" applyFill="1" applyAlignment="1">
      <alignment horizontal="center" wrapText="1"/>
    </xf>
    <xf numFmtId="0" fontId="31" fillId="27" borderId="0" xfId="19" applyFont="1" applyFill="1" applyAlignment="1">
      <alignment horizontal="center" wrapText="1"/>
    </xf>
    <xf numFmtId="0" fontId="31" fillId="28" borderId="0" xfId="19" applyFont="1" applyFill="1" applyAlignment="1">
      <alignment vertical="center"/>
    </xf>
    <xf numFmtId="0" fontId="40" fillId="24" borderId="11" xfId="19" applyFont="1" applyFill="1" applyBorder="1">
      <alignment vertical="center"/>
    </xf>
    <xf numFmtId="0" fontId="31" fillId="24" borderId="0" xfId="0" applyFont="1" applyFill="1" applyAlignment="1">
      <alignment wrapText="1"/>
    </xf>
    <xf numFmtId="0" fontId="31" fillId="24" borderId="0" xfId="0" applyFont="1" applyFill="1" applyAlignment="1">
      <alignment vertical="center" wrapText="1"/>
    </xf>
    <xf numFmtId="0" fontId="25" fillId="29" borderId="0" xfId="0" applyFont="1" applyFill="1"/>
    <xf numFmtId="0" fontId="28" fillId="30" borderId="0" xfId="0" applyFont="1" applyFill="1" applyAlignment="1">
      <alignment wrapText="1"/>
    </xf>
    <xf numFmtId="0" fontId="25" fillId="27" borderId="0" xfId="0" applyFont="1" applyFill="1" applyAlignment="1">
      <alignment wrapText="1"/>
    </xf>
    <xf numFmtId="0" fontId="25" fillId="30" borderId="0" xfId="0" applyFont="1" applyFill="1"/>
    <xf numFmtId="0" fontId="25" fillId="31" borderId="0" xfId="0" applyFont="1" applyFill="1"/>
    <xf numFmtId="0" fontId="28" fillId="31" borderId="0" xfId="0" applyFont="1" applyFill="1" applyAlignment="1">
      <alignment wrapText="1"/>
    </xf>
    <xf numFmtId="0" fontId="25" fillId="31" borderId="0" xfId="0" applyFont="1" applyFill="1" applyAlignment="1">
      <alignment wrapText="1"/>
    </xf>
    <xf numFmtId="0" fontId="31" fillId="31" borderId="0" xfId="19" applyFont="1" applyFill="1" applyAlignment="1">
      <alignment vertical="center"/>
    </xf>
    <xf numFmtId="0" fontId="41" fillId="24" borderId="0" xfId="0" applyFont="1" applyFill="1" applyAlignment="1">
      <alignment horizontal="justify"/>
    </xf>
    <xf numFmtId="0" fontId="25" fillId="27" borderId="0" xfId="0" applyFont="1" applyFill="1" applyAlignment="1">
      <alignment vertical="center"/>
    </xf>
    <xf numFmtId="0" fontId="34" fillId="24" borderId="0" xfId="0" applyFont="1" applyFill="1" applyAlignment="1">
      <alignment vertical="center"/>
    </xf>
    <xf numFmtId="0" fontId="33" fillId="24" borderId="0" xfId="19" applyFont="1" applyFill="1" applyAlignment="1">
      <alignment vertical="center"/>
    </xf>
    <xf numFmtId="0" fontId="32" fillId="24" borderId="0" xfId="0" applyFont="1" applyFill="1" applyAlignment="1">
      <alignment vertical="center"/>
    </xf>
    <xf numFmtId="0" fontId="0" fillId="0" borderId="0" xfId="0" applyAlignment="1">
      <alignment vertical="center"/>
    </xf>
    <xf numFmtId="0" fontId="41" fillId="24" borderId="0" xfId="0" applyFont="1" applyFill="1" applyAlignment="1">
      <alignment horizontal="left" wrapText="1"/>
    </xf>
    <xf numFmtId="0" fontId="32" fillId="0" borderId="0" xfId="0" applyFont="1"/>
    <xf numFmtId="0" fontId="42" fillId="0" borderId="0" xfId="0" applyFont="1"/>
    <xf numFmtId="0" fontId="4" fillId="32" borderId="10" xfId="23" applyFont="1" applyFill="1" applyBorder="1" applyAlignment="1">
      <alignment horizontal="center" vertical="center"/>
    </xf>
    <xf numFmtId="1" fontId="4" fillId="32" borderId="10" xfId="23" applyNumberFormat="1" applyFont="1" applyFill="1" applyBorder="1" applyAlignment="1">
      <alignment horizontal="center" vertical="center"/>
    </xf>
    <xf numFmtId="0" fontId="25" fillId="29" borderId="0" xfId="0" applyFont="1" applyFill="1" applyAlignment="1">
      <alignment horizontal="center" vertical="center" wrapText="1"/>
    </xf>
    <xf numFmtId="0" fontId="25" fillId="30" borderId="0" xfId="0" applyFont="1" applyFill="1" applyAlignment="1">
      <alignment horizontal="center" vertical="center" wrapText="1"/>
    </xf>
    <xf numFmtId="0" fontId="25" fillId="27" borderId="0" xfId="0" applyFont="1" applyFill="1" applyAlignment="1">
      <alignment horizontal="center" vertical="center" wrapText="1"/>
    </xf>
    <xf numFmtId="0" fontId="25" fillId="28" borderId="0" xfId="0" applyFont="1" applyFill="1" applyAlignment="1">
      <alignment vertical="center"/>
    </xf>
    <xf numFmtId="0" fontId="43" fillId="0" borderId="0" xfId="0" applyFont="1"/>
    <xf numFmtId="0" fontId="32" fillId="24" borderId="0" xfId="0" applyFont="1" applyFill="1" applyAlignment="1">
      <alignment vertical="center" wrapText="1"/>
    </xf>
    <xf numFmtId="0" fontId="28" fillId="0" borderId="0" xfId="0" applyFont="1"/>
    <xf numFmtId="0" fontId="23" fillId="0" borderId="0" xfId="0" applyFont="1"/>
    <xf numFmtId="1" fontId="23" fillId="0" borderId="0" xfId="0" applyNumberFormat="1" applyFont="1"/>
    <xf numFmtId="0" fontId="33" fillId="0" borderId="0" xfId="19" applyFont="1" applyBorder="1">
      <alignment vertical="center"/>
    </xf>
    <xf numFmtId="0" fontId="44" fillId="0" borderId="0" xfId="0" applyFont="1"/>
  </cellXfs>
  <cellStyles count="45">
    <cellStyle name="20% - 强调文字颜色 1" xfId="1"/>
    <cellStyle name="20% - 强调文字颜色 2" xfId="2"/>
    <cellStyle name="20% - 强调文字颜色 3" xfId="3"/>
    <cellStyle name="20% - 强调文字颜色 4" xfId="4"/>
    <cellStyle name="20% - 强调文字颜色 5" xfId="5"/>
    <cellStyle name="20% - 强调文字颜色 6" xfId="6"/>
    <cellStyle name="40% - 强调文字颜色 1" xfId="7"/>
    <cellStyle name="40% - 强调文字颜色 2" xfId="8"/>
    <cellStyle name="40% - 强调文字颜色 3" xfId="9"/>
    <cellStyle name="40% - 强调文字颜色 4" xfId="10"/>
    <cellStyle name="40% - 强调文字颜色 5" xfId="11"/>
    <cellStyle name="40% - 强调文字颜色 6" xfId="12"/>
    <cellStyle name="60% - 强调文字颜色 1" xfId="13"/>
    <cellStyle name="60% - 强调文字颜色 2" xfId="14"/>
    <cellStyle name="60% - 强调文字颜色 3" xfId="15"/>
    <cellStyle name="60% - 强调文字颜色 4" xfId="16"/>
    <cellStyle name="60% - 强调文字颜色 5" xfId="17"/>
    <cellStyle name="60% - 强调文字颜色 6" xfId="18"/>
    <cellStyle name="Standard" xfId="0" builtinId="0"/>
    <cellStyle name="Standard_ebooks ( Minguo+Chinese Medicine)" xfId="19"/>
    <cellStyle name="好" xfId="20"/>
    <cellStyle name="差" xfId="21"/>
    <cellStyle name="常规 2" xfId="22"/>
    <cellStyle name="常规_Sheet1" xfId="23"/>
    <cellStyle name="强调文字颜色 1" xfId="24"/>
    <cellStyle name="强调文字颜色 2" xfId="25"/>
    <cellStyle name="强调文字颜色 3" xfId="26"/>
    <cellStyle name="强调文字颜色 4" xfId="27"/>
    <cellStyle name="强调文字颜色 5" xfId="28"/>
    <cellStyle name="强调文字颜色 6" xfId="29"/>
    <cellStyle name="标题" xfId="30"/>
    <cellStyle name="标题 1" xfId="31"/>
    <cellStyle name="标题 2" xfId="32"/>
    <cellStyle name="标题 3" xfId="33"/>
    <cellStyle name="标题 4" xfId="34"/>
    <cellStyle name="检查单元格" xfId="35"/>
    <cellStyle name="汇总" xfId="36"/>
    <cellStyle name="注释" xfId="37"/>
    <cellStyle name="解释性文本" xfId="38"/>
    <cellStyle name="警告文本" xfId="39"/>
    <cellStyle name="计算" xfId="40"/>
    <cellStyle name="输入" xfId="41"/>
    <cellStyle name="输出" xfId="42"/>
    <cellStyle name="适中" xfId="43"/>
    <cellStyle name="链接单元格" xfId="44"/>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9"/>
  <sheetViews>
    <sheetView tabSelected="1" zoomScale="150" workbookViewId="0">
      <selection activeCell="D10" sqref="D10"/>
    </sheetView>
  </sheetViews>
  <sheetFormatPr baseColWidth="10" defaultColWidth="11" defaultRowHeight="15.75"/>
  <cols>
    <col min="1" max="1" width="10.875" style="10" customWidth="1"/>
    <col min="2" max="2" width="23.125" style="10" customWidth="1"/>
    <col min="3" max="3" width="19.125" style="10" customWidth="1"/>
    <col min="4" max="4" width="16.375" style="10" customWidth="1"/>
    <col min="5" max="5" width="15.625" style="10" customWidth="1"/>
    <col min="6" max="6" width="11" style="10" customWidth="1"/>
    <col min="7" max="7" width="2.125" style="10" customWidth="1"/>
    <col min="8" max="16384" width="11" style="10"/>
  </cols>
  <sheetData>
    <row r="2" spans="2:7" ht="50.25" customHeight="1">
      <c r="B2" s="28" t="s">
        <v>2899</v>
      </c>
      <c r="C2" s="29" t="s">
        <v>2902</v>
      </c>
      <c r="D2" s="29" t="s">
        <v>2903</v>
      </c>
      <c r="E2" s="29" t="s">
        <v>2904</v>
      </c>
      <c r="F2" s="29" t="s">
        <v>22471</v>
      </c>
      <c r="G2" s="27"/>
    </row>
    <row r="3" spans="2:7" ht="61.5" customHeight="1">
      <c r="B3" s="29" t="s">
        <v>2176</v>
      </c>
      <c r="C3" s="30"/>
      <c r="D3" s="30">
        <f>'Shanghai TSG'!E3837</f>
        <v>-65</v>
      </c>
      <c r="E3" s="30">
        <f>'Shanghai TSG'!G3837</f>
        <v>-1720</v>
      </c>
      <c r="F3" s="30">
        <f>'Shanghai TSG'!I3837</f>
        <v>-39</v>
      </c>
      <c r="G3" s="27"/>
    </row>
    <row r="4" spans="2:7" ht="45.75" customHeight="1">
      <c r="B4" s="29" t="s">
        <v>2583</v>
      </c>
      <c r="C4" s="30">
        <f>Apabi!I632</f>
        <v>-101</v>
      </c>
      <c r="D4" s="30"/>
      <c r="E4" s="30">
        <f>Apabi!K632</f>
        <v>-195</v>
      </c>
      <c r="F4" s="30">
        <f>Apabi!M632</f>
        <v>-8</v>
      </c>
      <c r="G4" s="27"/>
    </row>
    <row r="5" spans="2:7" ht="46.5" customHeight="1">
      <c r="B5" s="29" t="s">
        <v>2582</v>
      </c>
      <c r="C5" s="30">
        <f>Dacheng!K6269</f>
        <v>-241</v>
      </c>
      <c r="D5" s="30">
        <f>Dacheng!M6269</f>
        <v>-1629</v>
      </c>
      <c r="E5" s="30"/>
      <c r="F5" s="30">
        <f>Dacheng!O6269</f>
        <v>-200</v>
      </c>
      <c r="G5" s="27"/>
    </row>
    <row r="6" spans="2:7" ht="48.75" customHeight="1">
      <c r="B6" s="29" t="s">
        <v>8163</v>
      </c>
      <c r="C6" s="30" t="str">
        <f>'Hytong (not in CrossAsia)'!G355&amp;"*"</f>
        <v>-61*</v>
      </c>
      <c r="D6" s="30">
        <f>'Hytong (not in CrossAsia)'!E355</f>
        <v>-9</v>
      </c>
      <c r="E6" s="30">
        <f>'Hytong (not in CrossAsia)'!I355</f>
        <v>-159</v>
      </c>
      <c r="F6" s="30"/>
      <c r="G6" s="27"/>
    </row>
    <row r="7" spans="2:7" ht="13.5" customHeight="1">
      <c r="B7" s="25"/>
      <c r="C7" s="26"/>
      <c r="D7" s="26"/>
      <c r="E7" s="26"/>
      <c r="F7" s="26"/>
      <c r="G7" s="27"/>
    </row>
    <row r="8" spans="2:7" ht="66" customHeight="1">
      <c r="B8" s="62" t="s">
        <v>2177</v>
      </c>
      <c r="C8" s="62"/>
      <c r="D8" s="62"/>
    </row>
    <row r="9" spans="2:7">
      <c r="B9" s="103" t="s">
        <v>22472</v>
      </c>
    </row>
  </sheetData>
  <mergeCells count="1">
    <mergeCell ref="B8:D8"/>
  </mergeCells>
  <phoneticPr fontId="22" type="noConversion"/>
  <pageMargins left="0.75" right="0.75" top="1" bottom="1" header="0.4921259845" footer="0.4921259845"/>
  <pageSetup paperSize="9"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3"/>
  <sheetViews>
    <sheetView zoomScaleNormal="100" zoomScalePageLayoutView="125" workbookViewId="0">
      <pane ySplit="1" topLeftCell="A620" activePane="bottomLeft" state="frozen"/>
      <selection pane="bottomLeft" activeCell="A638" sqref="A638"/>
    </sheetView>
  </sheetViews>
  <sheetFormatPr baseColWidth="10" defaultColWidth="9" defaultRowHeight="12"/>
  <cols>
    <col min="1" max="1" width="18.125" style="6" customWidth="1"/>
    <col min="2" max="2" width="13.625" style="6" customWidth="1"/>
    <col min="3" max="3" width="17.375" style="44" customWidth="1"/>
    <col min="4" max="4" width="23" style="6" customWidth="1"/>
    <col min="5" max="5" width="15.875" style="5" bestFit="1" customWidth="1"/>
    <col min="6" max="6" width="10.125" style="46" customWidth="1"/>
    <col min="7" max="7" width="10.125" style="6" customWidth="1"/>
    <col min="8" max="8" width="12.625" style="6" customWidth="1"/>
    <col min="9" max="13" width="9" style="14" customWidth="1"/>
    <col min="14" max="16384" width="9" style="4"/>
  </cols>
  <sheetData>
    <row r="1" spans="1:15" s="11" customFormat="1" ht="38.25">
      <c r="A1" s="63" t="s">
        <v>22457</v>
      </c>
      <c r="B1" s="64" t="s">
        <v>22458</v>
      </c>
      <c r="C1" s="65" t="s">
        <v>22459</v>
      </c>
      <c r="D1" s="64" t="s">
        <v>2913</v>
      </c>
      <c r="E1" s="63" t="s">
        <v>22460</v>
      </c>
      <c r="F1" s="66" t="s">
        <v>22369</v>
      </c>
      <c r="G1" s="67" t="s">
        <v>22368</v>
      </c>
      <c r="H1" s="68" t="s">
        <v>2906</v>
      </c>
      <c r="I1" s="69" t="s">
        <v>2914</v>
      </c>
      <c r="J1" s="12"/>
      <c r="K1" s="69" t="s">
        <v>2915</v>
      </c>
      <c r="L1" s="12"/>
      <c r="M1" s="69" t="s">
        <v>2916</v>
      </c>
      <c r="O1" s="70" t="s">
        <v>22454</v>
      </c>
    </row>
    <row r="2" spans="1:15" ht="14.25">
      <c r="A2" s="2" t="s">
        <v>20984</v>
      </c>
      <c r="B2" s="2" t="s">
        <v>20985</v>
      </c>
      <c r="C2" s="43">
        <v>3</v>
      </c>
      <c r="D2" s="2" t="s">
        <v>20986</v>
      </c>
      <c r="E2" s="3">
        <v>1942</v>
      </c>
      <c r="F2" s="46">
        <v>1942</v>
      </c>
      <c r="G2" s="49">
        <v>1942</v>
      </c>
      <c r="H2" s="4" t="str">
        <f>MID(B2,1,4)</f>
        <v>十月</v>
      </c>
      <c r="I2" s="13" t="e">
        <f>VLOOKUP(H2,'Shanghai TSG'!$C:$C,1,FALSE)</f>
        <v>#N/A</v>
      </c>
      <c r="K2" s="13" t="e">
        <f>VLOOKUP(H2,Dacheng!$I:$I,1,FALSE)</f>
        <v>#N/A</v>
      </c>
      <c r="M2" s="13" t="e">
        <f>VLOOKUP(H2,'Hytong (not in CrossAsia)'!$C:$C,1,FALSE)</f>
        <v>#N/A</v>
      </c>
      <c r="O2" t="str">
        <f>(IF(AND(ISNA(I2),ISNA(K2),ISNA(M2)),"nur hier","Doppel"))</f>
        <v>nur hier</v>
      </c>
    </row>
    <row r="3" spans="1:15" ht="14.25">
      <c r="A3" s="2" t="s">
        <v>8963</v>
      </c>
      <c r="B3" s="2" t="s">
        <v>20987</v>
      </c>
      <c r="C3" s="43">
        <v>2</v>
      </c>
      <c r="D3" s="2" t="s">
        <v>20988</v>
      </c>
      <c r="E3" s="3" t="s">
        <v>20989</v>
      </c>
      <c r="F3" s="46">
        <v>1942</v>
      </c>
      <c r="G3" s="49">
        <v>1930</v>
      </c>
      <c r="H3" s="4" t="str">
        <f>MID(B3,1,4)</f>
        <v>爱路</v>
      </c>
      <c r="I3" s="13" t="e">
        <f>VLOOKUP(H3,'Shanghai TSG'!$C:$C,1,FALSE)</f>
        <v>#N/A</v>
      </c>
      <c r="K3" s="13" t="e">
        <f>VLOOKUP(H3,Dacheng!$I:$I,1,FALSE)</f>
        <v>#N/A</v>
      </c>
      <c r="M3" s="13" t="e">
        <f>VLOOKUP(H3,'Hytong (not in CrossAsia)'!$C:$C,1,FALSE)</f>
        <v>#N/A</v>
      </c>
      <c r="O3" t="str">
        <f t="shared" ref="O3:O66" si="0">(IF(AND(ISNA(I3),ISNA(K3),ISNA(M3)),"nur hier","Doppel"))</f>
        <v>nur hier</v>
      </c>
    </row>
    <row r="4" spans="1:15" ht="14.25">
      <c r="A4" s="2" t="s">
        <v>20990</v>
      </c>
      <c r="B4" s="2" t="s">
        <v>20991</v>
      </c>
      <c r="C4" s="43">
        <v>1</v>
      </c>
      <c r="D4" s="2" t="s">
        <v>20992</v>
      </c>
      <c r="E4" s="3">
        <v>1936</v>
      </c>
      <c r="F4" s="46">
        <v>1936</v>
      </c>
      <c r="G4" s="49">
        <v>1936</v>
      </c>
      <c r="H4" s="4" t="str">
        <f>MID(B4,1,4)</f>
        <v>安东教育</v>
      </c>
      <c r="I4" s="13" t="e">
        <f>VLOOKUP(H4,'Shanghai TSG'!$C:$C,1,FALSE)</f>
        <v>#N/A</v>
      </c>
      <c r="K4" s="13" t="e">
        <f>VLOOKUP(H4,Dacheng!$I:$I,1,FALSE)</f>
        <v>#N/A</v>
      </c>
      <c r="M4" s="13" t="e">
        <f>VLOOKUP(H4,'Hytong (not in CrossAsia)'!$C:$C,1,FALSE)</f>
        <v>#N/A</v>
      </c>
      <c r="O4" t="str">
        <f t="shared" si="0"/>
        <v>nur hier</v>
      </c>
    </row>
    <row r="5" spans="1:15" ht="14.25">
      <c r="A5" s="2" t="s">
        <v>20984</v>
      </c>
      <c r="B5" s="2" t="s">
        <v>20993</v>
      </c>
      <c r="C5" s="43">
        <v>2</v>
      </c>
      <c r="D5" s="2" t="s">
        <v>20994</v>
      </c>
      <c r="E5" s="3">
        <v>1947</v>
      </c>
      <c r="F5" s="46">
        <v>1947</v>
      </c>
      <c r="G5" s="49">
        <v>1947</v>
      </c>
      <c r="H5" s="4" t="str">
        <f>MID(B5,1,4)</f>
        <v>安东省政</v>
      </c>
      <c r="I5" s="13" t="e">
        <f>VLOOKUP(H5,'Shanghai TSG'!$C:$C,1,FALSE)</f>
        <v>#N/A</v>
      </c>
      <c r="K5" s="13" t="e">
        <f>VLOOKUP(H5,Dacheng!$I:$I,1,FALSE)</f>
        <v>#N/A</v>
      </c>
      <c r="M5" s="13" t="e">
        <f>VLOOKUP(H5,'Hytong (not in CrossAsia)'!$C:$C,1,FALSE)</f>
        <v>#N/A</v>
      </c>
      <c r="O5" t="str">
        <f t="shared" si="0"/>
        <v>nur hier</v>
      </c>
    </row>
    <row r="6" spans="1:15" ht="14.25">
      <c r="A6" s="2" t="s">
        <v>20984</v>
      </c>
      <c r="B6" s="2" t="s">
        <v>20995</v>
      </c>
      <c r="C6" s="43">
        <v>1</v>
      </c>
      <c r="D6" s="2" t="s">
        <v>20996</v>
      </c>
      <c r="E6" s="3">
        <v>1949</v>
      </c>
      <c r="F6" s="46">
        <v>1949</v>
      </c>
      <c r="G6" s="49">
        <v>1949</v>
      </c>
      <c r="H6" s="4" t="str">
        <f>MID(B6,1,4)</f>
        <v>安东市行</v>
      </c>
      <c r="I6" s="13" t="e">
        <f>VLOOKUP(H6,'Shanghai TSG'!$C:$C,1,FALSE)</f>
        <v>#N/A</v>
      </c>
      <c r="K6" s="13" t="e">
        <f>VLOOKUP(H6,Dacheng!$I:$I,1,FALSE)</f>
        <v>#N/A</v>
      </c>
      <c r="M6" s="13" t="e">
        <f>VLOOKUP(H6,'Hytong (not in CrossAsia)'!$C:$C,1,FALSE)</f>
        <v>#N/A</v>
      </c>
      <c r="O6" t="str">
        <f t="shared" si="0"/>
        <v>nur hier</v>
      </c>
    </row>
    <row r="7" spans="1:15" ht="14.25">
      <c r="A7" s="2" t="s">
        <v>20984</v>
      </c>
      <c r="B7" s="2" t="s">
        <v>20997</v>
      </c>
      <c r="C7" s="43">
        <v>2</v>
      </c>
      <c r="D7" s="2" t="s">
        <v>20996</v>
      </c>
      <c r="E7" s="3">
        <v>1949</v>
      </c>
      <c r="F7" s="46">
        <v>1949</v>
      </c>
      <c r="G7" s="49">
        <v>1949</v>
      </c>
      <c r="H7" s="4" t="str">
        <f>MID(B7,1,4)</f>
        <v>安东市政</v>
      </c>
      <c r="I7" s="13" t="e">
        <f>VLOOKUP(H7,'Shanghai TSG'!$C:$C,1,FALSE)</f>
        <v>#N/A</v>
      </c>
      <c r="K7" s="13" t="e">
        <f>VLOOKUP(H7,Dacheng!$I:$I,1,FALSE)</f>
        <v>#N/A</v>
      </c>
      <c r="M7" s="13" t="e">
        <f>VLOOKUP(H7,'Hytong (not in CrossAsia)'!$C:$C,1,FALSE)</f>
        <v>#N/A</v>
      </c>
      <c r="O7" t="str">
        <f t="shared" si="0"/>
        <v>nur hier</v>
      </c>
    </row>
    <row r="8" spans="1:15" ht="14.25">
      <c r="A8" s="2" t="s">
        <v>20984</v>
      </c>
      <c r="B8" s="2" t="s">
        <v>20998</v>
      </c>
      <c r="C8" s="43">
        <v>8</v>
      </c>
      <c r="D8" s="2" t="s">
        <v>20999</v>
      </c>
      <c r="E8" s="3" t="s">
        <v>21000</v>
      </c>
      <c r="F8" s="46">
        <v>1937</v>
      </c>
      <c r="G8" s="49">
        <v>1936</v>
      </c>
      <c r="H8" s="4" t="str">
        <f>MID(B8,1,4)</f>
        <v>安东县政</v>
      </c>
      <c r="I8" s="13" t="e">
        <f>VLOOKUP(H8,'Shanghai TSG'!$C:$C,1,FALSE)</f>
        <v>#N/A</v>
      </c>
      <c r="K8" s="13" t="e">
        <f>VLOOKUP(H8,Dacheng!$I:$I,1,FALSE)</f>
        <v>#N/A</v>
      </c>
      <c r="M8" s="13" t="e">
        <f>VLOOKUP(H8,'Hytong (not in CrossAsia)'!$C:$C,1,FALSE)</f>
        <v>#N/A</v>
      </c>
      <c r="O8" t="str">
        <f t="shared" si="0"/>
        <v>nur hier</v>
      </c>
    </row>
    <row r="9" spans="1:15" ht="14.25">
      <c r="A9" s="2" t="s">
        <v>20984</v>
      </c>
      <c r="B9" s="2" t="s">
        <v>21001</v>
      </c>
      <c r="C9" s="43">
        <v>1</v>
      </c>
      <c r="D9" s="2" t="s">
        <v>21002</v>
      </c>
      <c r="E9" s="3">
        <v>1948</v>
      </c>
      <c r="F9" s="46">
        <v>1948</v>
      </c>
      <c r="G9" s="49">
        <v>1948</v>
      </c>
      <c r="H9" s="4" t="str">
        <f>MID(B9,1,4)</f>
        <v>安东行政</v>
      </c>
      <c r="I9" s="13" t="e">
        <f>VLOOKUP(H9,'Shanghai TSG'!$C:$C,1,FALSE)</f>
        <v>#N/A</v>
      </c>
      <c r="K9" s="13" t="e">
        <f>VLOOKUP(H9,Dacheng!$I:$I,1,FALSE)</f>
        <v>#N/A</v>
      </c>
      <c r="M9" s="13" t="e">
        <f>VLOOKUP(H9,'Hytong (not in CrossAsia)'!$C:$C,1,FALSE)</f>
        <v>#N/A</v>
      </c>
      <c r="O9" t="str">
        <f t="shared" si="0"/>
        <v>nur hier</v>
      </c>
    </row>
    <row r="10" spans="1:15" ht="14.25">
      <c r="A10" s="2" t="s">
        <v>8963</v>
      </c>
      <c r="B10" s="2" t="s">
        <v>21003</v>
      </c>
      <c r="C10" s="43">
        <v>3</v>
      </c>
      <c r="D10" s="2" t="s">
        <v>21004</v>
      </c>
      <c r="E10" s="3">
        <v>1947</v>
      </c>
      <c r="F10" s="46">
        <v>1947</v>
      </c>
      <c r="G10" s="49">
        <v>1947</v>
      </c>
      <c r="H10" s="4" t="str">
        <f>MID(B10,1,4)</f>
        <v>鞍钢</v>
      </c>
      <c r="I10" s="13" t="e">
        <f>VLOOKUP(H10,'Shanghai TSG'!$C:$C,1,FALSE)</f>
        <v>#N/A</v>
      </c>
      <c r="K10" s="13" t="e">
        <f>VLOOKUP(H10,Dacheng!$I:$I,1,FALSE)</f>
        <v>#N/A</v>
      </c>
      <c r="M10" s="13" t="e">
        <f>VLOOKUP(H10,'Hytong (not in CrossAsia)'!$C:$C,1,FALSE)</f>
        <v>#N/A</v>
      </c>
      <c r="O10" t="str">
        <f t="shared" si="0"/>
        <v>nur hier</v>
      </c>
    </row>
    <row r="11" spans="1:15" ht="14.25">
      <c r="A11" s="2" t="s">
        <v>20990</v>
      </c>
      <c r="B11" s="2" t="s">
        <v>21005</v>
      </c>
      <c r="C11" s="43">
        <v>2</v>
      </c>
      <c r="D11" s="2" t="s">
        <v>21006</v>
      </c>
      <c r="E11" s="3">
        <v>1931</v>
      </c>
      <c r="F11" s="46">
        <v>1931</v>
      </c>
      <c r="G11" s="49">
        <v>1931</v>
      </c>
      <c r="H11" s="4" t="str">
        <f>MID(B11,1,4)</f>
        <v>八小校刊</v>
      </c>
      <c r="I11" s="13" t="e">
        <f>VLOOKUP(H11,'Shanghai TSG'!$C:$C,1,FALSE)</f>
        <v>#N/A</v>
      </c>
      <c r="K11" s="13" t="e">
        <f>VLOOKUP(H11,Dacheng!$I:$I,1,FALSE)</f>
        <v>#N/A</v>
      </c>
      <c r="M11" s="13" t="e">
        <f>VLOOKUP(H11,'Hytong (not in CrossAsia)'!$C:$C,1,FALSE)</f>
        <v>#N/A</v>
      </c>
      <c r="O11" t="str">
        <f t="shared" si="0"/>
        <v>nur hier</v>
      </c>
    </row>
    <row r="12" spans="1:15" ht="14.25">
      <c r="A12" s="2" t="s">
        <v>20194</v>
      </c>
      <c r="B12" s="2" t="s">
        <v>21007</v>
      </c>
      <c r="C12" s="43">
        <v>4</v>
      </c>
      <c r="D12" s="2" t="s">
        <v>21008</v>
      </c>
      <c r="E12" s="3" t="s">
        <v>21009</v>
      </c>
      <c r="F12" s="46">
        <v>1948</v>
      </c>
      <c r="G12" s="49">
        <v>1947</v>
      </c>
      <c r="H12" s="4" t="str">
        <f>MID(B12,1,4)</f>
        <v>白黑评论</v>
      </c>
      <c r="I12" s="13" t="e">
        <f>VLOOKUP(H12,'Shanghai TSG'!$C:$C,1,FALSE)</f>
        <v>#N/A</v>
      </c>
      <c r="K12" s="13" t="e">
        <f>VLOOKUP(H12,Dacheng!$I:$I,1,FALSE)</f>
        <v>#N/A</v>
      </c>
      <c r="M12" s="13" t="e">
        <f>VLOOKUP(H12,'Hytong (not in CrossAsia)'!$C:$C,1,FALSE)</f>
        <v>#N/A</v>
      </c>
      <c r="O12" t="str">
        <f t="shared" si="0"/>
        <v>nur hier</v>
      </c>
    </row>
    <row r="13" spans="1:15" ht="14.25">
      <c r="A13" s="2" t="s">
        <v>20194</v>
      </c>
      <c r="B13" s="2" t="s">
        <v>21010</v>
      </c>
      <c r="C13" s="43">
        <v>7</v>
      </c>
      <c r="D13" s="2" t="s">
        <v>21011</v>
      </c>
      <c r="E13" s="3">
        <v>1946</v>
      </c>
      <c r="F13" s="46">
        <v>1946</v>
      </c>
      <c r="G13" s="49">
        <v>1946</v>
      </c>
      <c r="H13" s="4" t="str">
        <f>MID(B13,1,4)</f>
        <v>白山</v>
      </c>
      <c r="I13" s="13" t="e">
        <f>VLOOKUP(H13,'Shanghai TSG'!$C:$C,1,FALSE)</f>
        <v>#N/A</v>
      </c>
      <c r="K13" s="13" t="e">
        <f>VLOOKUP(H13,Dacheng!$I:$I,1,FALSE)</f>
        <v>#N/A</v>
      </c>
      <c r="M13" s="13" t="e">
        <f>VLOOKUP(H13,'Hytong (not in CrossAsia)'!$C:$C,1,FALSE)</f>
        <v>#N/A</v>
      </c>
      <c r="O13" t="str">
        <f t="shared" si="0"/>
        <v>nur hier</v>
      </c>
    </row>
    <row r="14" spans="1:15" ht="14.25">
      <c r="A14" s="2" t="s">
        <v>20984</v>
      </c>
      <c r="B14" s="2" t="s">
        <v>21012</v>
      </c>
      <c r="C14" s="43">
        <v>7</v>
      </c>
      <c r="D14" s="2" t="s">
        <v>12723</v>
      </c>
      <c r="E14" s="3">
        <v>1925</v>
      </c>
      <c r="F14" s="46">
        <v>1925</v>
      </c>
      <c r="G14" s="49">
        <v>1925</v>
      </c>
      <c r="H14" s="4" t="str">
        <f>MID(B14,1,4)</f>
        <v>报国工业</v>
      </c>
      <c r="I14" s="13" t="str">
        <f>VLOOKUP(H14,'Shanghai TSG'!$C:$C,1,FALSE)</f>
        <v>报国工业</v>
      </c>
      <c r="K14" s="13" t="e">
        <f>VLOOKUP(H14,Dacheng!$I:$I,1,FALSE)</f>
        <v>#N/A</v>
      </c>
      <c r="M14" s="13" t="e">
        <f>VLOOKUP(H14,'Hytong (not in CrossAsia)'!$C:$C,1,FALSE)</f>
        <v>#N/A</v>
      </c>
      <c r="O14" t="str">
        <f t="shared" si="0"/>
        <v>Doppel</v>
      </c>
    </row>
    <row r="15" spans="1:15" ht="14.25">
      <c r="A15" s="2" t="s">
        <v>21013</v>
      </c>
      <c r="B15" s="2" t="s">
        <v>21014</v>
      </c>
      <c r="C15" s="43">
        <v>1</v>
      </c>
      <c r="D15" s="2" t="s">
        <v>21015</v>
      </c>
      <c r="E15" s="3">
        <v>1937</v>
      </c>
      <c r="F15" s="46">
        <v>1937</v>
      </c>
      <c r="G15" s="49">
        <v>1937</v>
      </c>
      <c r="H15" s="4" t="str">
        <f>MID(B15,1,4)</f>
        <v>报国新声</v>
      </c>
      <c r="I15" s="13" t="e">
        <f>VLOOKUP(H15,'Shanghai TSG'!$C:$C,1,FALSE)</f>
        <v>#N/A</v>
      </c>
      <c r="K15" s="13" t="e">
        <f>VLOOKUP(H15,Dacheng!$I:$I,1,FALSE)</f>
        <v>#N/A</v>
      </c>
      <c r="M15" s="13" t="e">
        <f>VLOOKUP(H15,'Hytong (not in CrossAsia)'!$C:$C,1,FALSE)</f>
        <v>#N/A</v>
      </c>
      <c r="O15" t="str">
        <f t="shared" si="0"/>
        <v>nur hier</v>
      </c>
    </row>
    <row r="16" spans="1:15" ht="14.25">
      <c r="A16" s="2" t="s">
        <v>20194</v>
      </c>
      <c r="B16" s="2" t="s">
        <v>9584</v>
      </c>
      <c r="C16" s="43">
        <v>1</v>
      </c>
      <c r="D16" s="2" t="s">
        <v>21016</v>
      </c>
      <c r="E16" s="3">
        <v>1945</v>
      </c>
      <c r="F16" s="46">
        <v>1945</v>
      </c>
      <c r="G16" s="49">
        <v>1945</v>
      </c>
      <c r="H16" s="4" t="str">
        <f>MID(B16,1,4)</f>
        <v>北斗</v>
      </c>
      <c r="I16" s="13" t="e">
        <f>VLOOKUP(H16,'Shanghai TSG'!$C:$C,1,FALSE)</f>
        <v>#N/A</v>
      </c>
      <c r="K16" s="13" t="str">
        <f>VLOOKUP(H16,Dacheng!$I:$I,1,FALSE)</f>
        <v>北斗</v>
      </c>
      <c r="M16" s="13" t="e">
        <f>VLOOKUP(H16,'Hytong (not in CrossAsia)'!$C:$C,1,FALSE)</f>
        <v>#N/A</v>
      </c>
      <c r="O16" t="str">
        <f t="shared" si="0"/>
        <v>Doppel</v>
      </c>
    </row>
    <row r="17" spans="1:15" ht="14.25">
      <c r="A17" s="2" t="s">
        <v>21013</v>
      </c>
      <c r="B17" s="2" t="s">
        <v>21017</v>
      </c>
      <c r="C17" s="43">
        <v>4</v>
      </c>
      <c r="D17" s="2" t="s">
        <v>21018</v>
      </c>
      <c r="E17" s="3">
        <v>1934</v>
      </c>
      <c r="F17" s="46">
        <v>1934</v>
      </c>
      <c r="G17" s="49">
        <v>1934</v>
      </c>
      <c r="H17" s="4" t="str">
        <f>MID(B17,1,4)</f>
        <v>北风</v>
      </c>
      <c r="I17" s="13" t="e">
        <f>VLOOKUP(H17,'Shanghai TSG'!$C:$C,1,FALSE)</f>
        <v>#N/A</v>
      </c>
      <c r="K17" s="13" t="e">
        <f>VLOOKUP(H17,Dacheng!$I:$I,1,FALSE)</f>
        <v>#N/A</v>
      </c>
      <c r="M17" s="13" t="e">
        <f>VLOOKUP(H17,'Hytong (not in CrossAsia)'!$C:$C,1,FALSE)</f>
        <v>#N/A</v>
      </c>
      <c r="O17" t="str">
        <f t="shared" si="0"/>
        <v>nur hier</v>
      </c>
    </row>
    <row r="18" spans="1:15" ht="14.25">
      <c r="A18" s="2" t="s">
        <v>20194</v>
      </c>
      <c r="B18" s="2" t="s">
        <v>21019</v>
      </c>
      <c r="C18" s="43">
        <v>3</v>
      </c>
      <c r="D18" s="2" t="s">
        <v>21020</v>
      </c>
      <c r="E18" s="3">
        <v>1946</v>
      </c>
      <c r="F18" s="46">
        <v>1946</v>
      </c>
      <c r="G18" s="49">
        <v>1946</v>
      </c>
      <c r="H18" s="4" t="str">
        <f>MID(B18,1,4)</f>
        <v>北光</v>
      </c>
      <c r="I18" s="13" t="e">
        <f>VLOOKUP(H18,'Shanghai TSG'!$C:$C,1,FALSE)</f>
        <v>#N/A</v>
      </c>
      <c r="K18" s="13" t="e">
        <f>VLOOKUP(H18,Dacheng!$I:$I,1,FALSE)</f>
        <v>#N/A</v>
      </c>
      <c r="M18" s="13" t="e">
        <f>VLOOKUP(H18,'Hytong (not in CrossAsia)'!$C:$C,1,FALSE)</f>
        <v>#N/A</v>
      </c>
      <c r="O18" t="str">
        <f t="shared" si="0"/>
        <v>nur hier</v>
      </c>
    </row>
    <row r="19" spans="1:15" ht="14.25">
      <c r="A19" s="2" t="s">
        <v>21021</v>
      </c>
      <c r="B19" s="2" t="s">
        <v>21022</v>
      </c>
      <c r="C19" s="43">
        <v>6</v>
      </c>
      <c r="D19" s="2" t="s">
        <v>20690</v>
      </c>
      <c r="E19" s="3" t="s">
        <v>20691</v>
      </c>
      <c r="F19" s="46">
        <v>1934</v>
      </c>
      <c r="G19" s="49">
        <v>1933</v>
      </c>
      <c r="H19" s="4" t="str">
        <f>MID(B19,1,4)</f>
        <v>北满半月</v>
      </c>
      <c r="I19" s="13" t="e">
        <f>VLOOKUP(H19,'Shanghai TSG'!$C:$C,1,FALSE)</f>
        <v>#N/A</v>
      </c>
      <c r="K19" s="13" t="e">
        <f>VLOOKUP(H19,Dacheng!$I:$I,1,FALSE)</f>
        <v>#N/A</v>
      </c>
      <c r="M19" s="13" t="e">
        <f>VLOOKUP(H19,'Hytong (not in CrossAsia)'!$C:$C,1,FALSE)</f>
        <v>#N/A</v>
      </c>
      <c r="O19" t="str">
        <f t="shared" si="0"/>
        <v>nur hier</v>
      </c>
    </row>
    <row r="20" spans="1:15" ht="14.25">
      <c r="A20" s="2" t="s">
        <v>8963</v>
      </c>
      <c r="B20" s="2" t="s">
        <v>20692</v>
      </c>
      <c r="C20" s="43">
        <v>6</v>
      </c>
      <c r="D20" s="2" t="s">
        <v>20693</v>
      </c>
      <c r="E20" s="3">
        <v>1939</v>
      </c>
      <c r="F20" s="46">
        <v>1939</v>
      </c>
      <c r="G20" s="49">
        <v>1939</v>
      </c>
      <c r="H20" s="4" t="str">
        <f>MID(B20,1,4)</f>
        <v>北满经济</v>
      </c>
      <c r="I20" s="13" t="e">
        <f>VLOOKUP(H20,'Shanghai TSG'!$C:$C,1,FALSE)</f>
        <v>#N/A</v>
      </c>
      <c r="K20" s="13" t="e">
        <f>VLOOKUP(H20,Dacheng!$I:$I,1,FALSE)</f>
        <v>#N/A</v>
      </c>
      <c r="M20" s="13" t="e">
        <f>VLOOKUP(H20,'Hytong (not in CrossAsia)'!$C:$C,1,FALSE)</f>
        <v>#N/A</v>
      </c>
      <c r="O20" t="str">
        <f t="shared" si="0"/>
        <v>nur hier</v>
      </c>
    </row>
    <row r="21" spans="1:15" ht="14.25">
      <c r="A21" s="2" t="s">
        <v>8963</v>
      </c>
      <c r="B21" s="2" t="s">
        <v>20694</v>
      </c>
      <c r="C21" s="43">
        <v>3</v>
      </c>
      <c r="D21" s="2" t="s">
        <v>20690</v>
      </c>
      <c r="E21" s="3">
        <v>1933</v>
      </c>
      <c r="F21" s="46">
        <v>1933</v>
      </c>
      <c r="G21" s="49">
        <v>1933</v>
      </c>
      <c r="H21" s="4" t="str">
        <f>MID(B21,1,4)</f>
        <v>北满经济</v>
      </c>
      <c r="I21" s="13" t="e">
        <f>VLOOKUP(H21,'Shanghai TSG'!$C:$C,1,FALSE)</f>
        <v>#N/A</v>
      </c>
      <c r="K21" s="13" t="e">
        <f>VLOOKUP(H21,Dacheng!$I:$I,1,FALSE)</f>
        <v>#N/A</v>
      </c>
      <c r="M21" s="13" t="e">
        <f>VLOOKUP(H21,'Hytong (not in CrossAsia)'!$C:$C,1,FALSE)</f>
        <v>#N/A</v>
      </c>
      <c r="O21" t="str">
        <f t="shared" si="0"/>
        <v>nur hier</v>
      </c>
    </row>
    <row r="22" spans="1:15" ht="14.25">
      <c r="A22" s="2" t="s">
        <v>20194</v>
      </c>
      <c r="B22" s="2" t="s">
        <v>20695</v>
      </c>
      <c r="C22" s="43">
        <v>2</v>
      </c>
      <c r="D22" s="2" t="s">
        <v>20696</v>
      </c>
      <c r="E22" s="3"/>
      <c r="F22" s="46" t="s">
        <v>19628</v>
      </c>
      <c r="G22" s="6" t="s">
        <v>19628</v>
      </c>
      <c r="H22" s="4" t="str">
        <f>MID(B22,1,4)</f>
        <v>北野杂志</v>
      </c>
      <c r="I22" s="13" t="e">
        <f>VLOOKUP(H22,'Shanghai TSG'!$C:$C,1,FALSE)</f>
        <v>#N/A</v>
      </c>
      <c r="K22" s="13" t="e">
        <f>VLOOKUP(H22,Dacheng!$I:$I,1,FALSE)</f>
        <v>#N/A</v>
      </c>
      <c r="M22" s="13" t="e">
        <f>VLOOKUP(H22,'Hytong (not in CrossAsia)'!$C:$C,1,FALSE)</f>
        <v>#N/A</v>
      </c>
      <c r="O22" t="str">
        <f t="shared" si="0"/>
        <v>nur hier</v>
      </c>
    </row>
    <row r="23" spans="1:15" ht="14.25">
      <c r="A23" s="2" t="s">
        <v>8963</v>
      </c>
      <c r="B23" s="2" t="s">
        <v>20697</v>
      </c>
      <c r="C23" s="43">
        <v>6</v>
      </c>
      <c r="D23" s="2" t="s">
        <v>20354</v>
      </c>
      <c r="E23" s="3" t="s">
        <v>20355</v>
      </c>
      <c r="F23" s="46">
        <v>1930</v>
      </c>
      <c r="G23" s="49">
        <v>1929</v>
      </c>
      <c r="H23" s="4" t="str">
        <f>MID(B23,1,4)</f>
        <v>北镇县地</v>
      </c>
      <c r="I23" s="13" t="e">
        <f>VLOOKUP(H23,'Shanghai TSG'!$C:$C,1,FALSE)</f>
        <v>#N/A</v>
      </c>
      <c r="K23" s="13" t="e">
        <f>VLOOKUP(H23,Dacheng!$I:$I,1,FALSE)</f>
        <v>#N/A</v>
      </c>
      <c r="M23" s="13" t="e">
        <f>VLOOKUP(H23,'Hytong (not in CrossAsia)'!$C:$C,1,FALSE)</f>
        <v>#N/A</v>
      </c>
      <c r="O23" t="str">
        <f t="shared" si="0"/>
        <v>nur hier</v>
      </c>
    </row>
    <row r="24" spans="1:15" ht="14.25">
      <c r="A24" s="2" t="s">
        <v>20984</v>
      </c>
      <c r="B24" s="2" t="s">
        <v>20356</v>
      </c>
      <c r="C24" s="43">
        <v>9</v>
      </c>
      <c r="D24" s="2" t="s">
        <v>20357</v>
      </c>
      <c r="E24" s="3" t="s">
        <v>20358</v>
      </c>
      <c r="F24" s="46">
        <v>1937</v>
      </c>
      <c r="G24" s="49">
        <v>1935</v>
      </c>
      <c r="H24" s="4" t="str">
        <f>MID(B24,1,4)</f>
        <v>本溪县政</v>
      </c>
      <c r="I24" s="13" t="e">
        <f>VLOOKUP(H24,'Shanghai TSG'!$C:$C,1,FALSE)</f>
        <v>#N/A</v>
      </c>
      <c r="K24" s="13" t="e">
        <f>VLOOKUP(H24,Dacheng!$I:$I,1,FALSE)</f>
        <v>#N/A</v>
      </c>
      <c r="M24" s="13" t="e">
        <f>VLOOKUP(H24,'Hytong (not in CrossAsia)'!$C:$C,1,FALSE)</f>
        <v>#N/A</v>
      </c>
      <c r="O24" t="str">
        <f t="shared" si="0"/>
        <v>nur hier</v>
      </c>
    </row>
    <row r="25" spans="1:15" ht="14.25">
      <c r="A25" s="2" t="s">
        <v>20984</v>
      </c>
      <c r="B25" s="2" t="s">
        <v>20359</v>
      </c>
      <c r="C25" s="43">
        <v>3</v>
      </c>
      <c r="D25" s="2" t="s">
        <v>20357</v>
      </c>
      <c r="E25" s="3" t="s">
        <v>20360</v>
      </c>
      <c r="F25" s="46">
        <v>1935</v>
      </c>
      <c r="G25" s="49">
        <v>1934</v>
      </c>
      <c r="H25" s="4" t="str">
        <f>MID(B25,1,4)</f>
        <v>本溪县政</v>
      </c>
      <c r="I25" s="13" t="e">
        <f>VLOOKUP(H25,'Shanghai TSG'!$C:$C,1,FALSE)</f>
        <v>#N/A</v>
      </c>
      <c r="K25" s="13" t="e">
        <f>VLOOKUP(H25,Dacheng!$I:$I,1,FALSE)</f>
        <v>#N/A</v>
      </c>
      <c r="M25" s="13" t="e">
        <f>VLOOKUP(H25,'Hytong (not in CrossAsia)'!$C:$C,1,FALSE)</f>
        <v>#N/A</v>
      </c>
      <c r="O25" t="str">
        <f t="shared" si="0"/>
        <v>nur hier</v>
      </c>
    </row>
    <row r="26" spans="1:15" ht="14.25">
      <c r="A26" s="2" t="s">
        <v>20984</v>
      </c>
      <c r="B26" s="2" t="s">
        <v>20361</v>
      </c>
      <c r="C26" s="43">
        <v>8</v>
      </c>
      <c r="D26" s="2" t="s">
        <v>20362</v>
      </c>
      <c r="E26" s="3">
        <v>1935</v>
      </c>
      <c r="F26" s="46">
        <v>1935</v>
      </c>
      <c r="G26" s="49">
        <v>1935</v>
      </c>
      <c r="H26" s="4" t="str">
        <f>MID(B26,1,4)</f>
        <v>滨江省公</v>
      </c>
      <c r="I26" s="13" t="e">
        <f>VLOOKUP(H26,'Shanghai TSG'!$C:$C,1,FALSE)</f>
        <v>#N/A</v>
      </c>
      <c r="K26" s="13" t="e">
        <f>VLOOKUP(H26,Dacheng!$I:$I,1,FALSE)</f>
        <v>#N/A</v>
      </c>
      <c r="M26" s="13" t="e">
        <f>VLOOKUP(H26,'Hytong (not in CrossAsia)'!$C:$C,1,FALSE)</f>
        <v>#N/A</v>
      </c>
      <c r="O26" t="str">
        <f t="shared" si="0"/>
        <v>nur hier</v>
      </c>
    </row>
    <row r="27" spans="1:15" ht="14.25">
      <c r="A27" s="2" t="s">
        <v>20984</v>
      </c>
      <c r="B27" s="2" t="s">
        <v>20363</v>
      </c>
      <c r="C27" s="43">
        <v>1</v>
      </c>
      <c r="D27" s="2" t="s">
        <v>20364</v>
      </c>
      <c r="E27" s="3">
        <v>1925</v>
      </c>
      <c r="F27" s="46">
        <v>1925</v>
      </c>
      <c r="G27" s="49">
        <v>1925</v>
      </c>
      <c r="H27" s="4" t="str">
        <f>MID(B27,1,4)</f>
        <v>滨警旬刊</v>
      </c>
      <c r="I27" s="13" t="e">
        <f>VLOOKUP(H27,'Shanghai TSG'!$C:$C,1,FALSE)</f>
        <v>#N/A</v>
      </c>
      <c r="K27" s="13" t="e">
        <f>VLOOKUP(H27,Dacheng!$I:$I,1,FALSE)</f>
        <v>#N/A</v>
      </c>
      <c r="M27" s="13" t="e">
        <f>VLOOKUP(H27,'Hytong (not in CrossAsia)'!$C:$C,1,FALSE)</f>
        <v>#N/A</v>
      </c>
      <c r="O27" t="str">
        <f t="shared" si="0"/>
        <v>nur hier</v>
      </c>
    </row>
    <row r="28" spans="1:15" ht="14.25">
      <c r="A28" s="2" t="s">
        <v>20365</v>
      </c>
      <c r="B28" s="2" t="s">
        <v>8900</v>
      </c>
      <c r="C28" s="43">
        <v>111</v>
      </c>
      <c r="D28" s="2" t="s">
        <v>20366</v>
      </c>
      <c r="E28" s="3">
        <v>1914</v>
      </c>
      <c r="F28" s="46">
        <v>1914</v>
      </c>
      <c r="G28" s="49">
        <v>1914</v>
      </c>
      <c r="H28" s="4" t="str">
        <f>MID(B28,1,4)</f>
        <v>兵事杂志</v>
      </c>
      <c r="I28" s="13" t="e">
        <f>VLOOKUP(H28,'Shanghai TSG'!$C:$C,1,FALSE)</f>
        <v>#N/A</v>
      </c>
      <c r="K28" s="13" t="str">
        <f>VLOOKUP(H28,Dacheng!$I:$I,1,FALSE)</f>
        <v>兵事杂志</v>
      </c>
      <c r="M28" s="13" t="e">
        <f>VLOOKUP(H28,'Hytong (not in CrossAsia)'!$C:$C,1,FALSE)</f>
        <v>#N/A</v>
      </c>
      <c r="O28" t="str">
        <f t="shared" si="0"/>
        <v>Doppel</v>
      </c>
    </row>
    <row r="29" spans="1:15" ht="14.25">
      <c r="A29" s="2" t="s">
        <v>20194</v>
      </c>
      <c r="B29" s="2" t="s">
        <v>20367</v>
      </c>
      <c r="C29" s="43">
        <v>3</v>
      </c>
      <c r="D29" s="2" t="s">
        <v>20368</v>
      </c>
      <c r="E29" s="3"/>
      <c r="F29" s="46" t="s">
        <v>19628</v>
      </c>
      <c r="G29" s="6" t="s">
        <v>19628</v>
      </c>
      <c r="H29" s="4" t="str">
        <f>MID(B29,1,4)</f>
        <v>波光</v>
      </c>
      <c r="I29" s="13" t="e">
        <f>VLOOKUP(H29,'Shanghai TSG'!$C:$C,1,FALSE)</f>
        <v>#N/A</v>
      </c>
      <c r="K29" s="13" t="e">
        <f>VLOOKUP(H29,Dacheng!$I:$I,1,FALSE)</f>
        <v>#N/A</v>
      </c>
      <c r="M29" s="13" t="e">
        <f>VLOOKUP(H29,'Hytong (not in CrossAsia)'!$C:$C,1,FALSE)</f>
        <v>#N/A</v>
      </c>
      <c r="O29" t="str">
        <f t="shared" si="0"/>
        <v>nur hier</v>
      </c>
    </row>
    <row r="30" spans="1:15" ht="14.25">
      <c r="A30" s="2" t="s">
        <v>20365</v>
      </c>
      <c r="B30" s="2" t="s">
        <v>22260</v>
      </c>
      <c r="C30" s="43">
        <v>5</v>
      </c>
      <c r="D30" s="2" t="s">
        <v>22261</v>
      </c>
      <c r="E30" s="3">
        <v>1948</v>
      </c>
      <c r="F30" s="46">
        <v>1948</v>
      </c>
      <c r="G30" s="49">
        <v>1948</v>
      </c>
      <c r="H30" s="4" t="str">
        <f>MID(B30,1,4)</f>
        <v>部队通讯</v>
      </c>
      <c r="I30" s="13" t="e">
        <f>VLOOKUP(H30,'Shanghai TSG'!$C:$C,1,FALSE)</f>
        <v>#N/A</v>
      </c>
      <c r="K30" s="13" t="e">
        <f>VLOOKUP(H30,Dacheng!$I:$I,1,FALSE)</f>
        <v>#N/A</v>
      </c>
      <c r="M30" s="13" t="e">
        <f>VLOOKUP(H30,'Hytong (not in CrossAsia)'!$C:$C,1,FALSE)</f>
        <v>#N/A</v>
      </c>
      <c r="O30" t="str">
        <f t="shared" si="0"/>
        <v>nur hier</v>
      </c>
    </row>
    <row r="31" spans="1:15" ht="14.25">
      <c r="A31" s="2" t="s">
        <v>20984</v>
      </c>
      <c r="B31" s="2" t="s">
        <v>3049</v>
      </c>
      <c r="C31" s="43">
        <v>109</v>
      </c>
      <c r="D31" s="2" t="s">
        <v>22262</v>
      </c>
      <c r="E31" s="3" t="s">
        <v>22263</v>
      </c>
      <c r="F31" s="46">
        <v>1942</v>
      </c>
      <c r="G31" s="49">
        <v>1940</v>
      </c>
      <c r="H31" s="4" t="str">
        <f>MID(B31,1,4)</f>
        <v>财政公报</v>
      </c>
      <c r="I31" s="13" t="e">
        <f>VLOOKUP(H31,'Shanghai TSG'!$C:$C,1,FALSE)</f>
        <v>#N/A</v>
      </c>
      <c r="K31" s="13" t="str">
        <f>VLOOKUP(H31,Dacheng!$I:$I,1,FALSE)</f>
        <v>财政公报</v>
      </c>
      <c r="M31" s="13" t="e">
        <f>VLOOKUP(H31,'Hytong (not in CrossAsia)'!$C:$C,1,FALSE)</f>
        <v>#N/A</v>
      </c>
      <c r="O31" t="str">
        <f t="shared" si="0"/>
        <v>Doppel</v>
      </c>
    </row>
    <row r="32" spans="1:15" ht="14.25">
      <c r="A32" s="2" t="s">
        <v>20984</v>
      </c>
      <c r="B32" s="2" t="s">
        <v>22264</v>
      </c>
      <c r="C32" s="43">
        <v>16</v>
      </c>
      <c r="D32" s="2" t="s">
        <v>22264</v>
      </c>
      <c r="E32" s="3">
        <v>1914</v>
      </c>
      <c r="F32" s="46">
        <v>1914</v>
      </c>
      <c r="G32" s="49">
        <v>1914</v>
      </c>
      <c r="H32" s="4" t="str">
        <f>MID(B32,1,4)</f>
        <v>参政院代</v>
      </c>
      <c r="I32" s="13" t="e">
        <f>VLOOKUP(H32,'Shanghai TSG'!$C:$C,1,FALSE)</f>
        <v>#N/A</v>
      </c>
      <c r="K32" s="13" t="e">
        <f>VLOOKUP(H32,Dacheng!$I:$I,1,FALSE)</f>
        <v>#N/A</v>
      </c>
      <c r="M32" s="13" t="e">
        <f>VLOOKUP(H32,'Hytong (not in CrossAsia)'!$C:$C,1,FALSE)</f>
        <v>#N/A</v>
      </c>
      <c r="O32" t="str">
        <f t="shared" si="0"/>
        <v>nur hier</v>
      </c>
    </row>
    <row r="33" spans="1:15" ht="14.25">
      <c r="A33" s="2" t="s">
        <v>20194</v>
      </c>
      <c r="B33" s="2" t="s">
        <v>10080</v>
      </c>
      <c r="C33" s="43">
        <v>4</v>
      </c>
      <c r="D33" s="2" t="s">
        <v>10081</v>
      </c>
      <c r="E33" s="3" t="s">
        <v>22265</v>
      </c>
      <c r="F33" s="46">
        <v>1945</v>
      </c>
      <c r="G33" s="49">
        <v>1944</v>
      </c>
      <c r="H33" s="4" t="str">
        <f>MID(B33,1,4)</f>
        <v>草原</v>
      </c>
      <c r="I33" s="13" t="e">
        <f>VLOOKUP(H33,'Shanghai TSG'!$C:$C,1,FALSE)</f>
        <v>#N/A</v>
      </c>
      <c r="K33" s="13" t="str">
        <f>VLOOKUP(H33,Dacheng!$I:$I,1,FALSE)</f>
        <v>草原</v>
      </c>
      <c r="M33" s="13" t="e">
        <f>VLOOKUP(H33,'Hytong (not in CrossAsia)'!$C:$C,1,FALSE)</f>
        <v>#N/A</v>
      </c>
      <c r="O33" t="str">
        <f t="shared" si="0"/>
        <v>Doppel</v>
      </c>
    </row>
    <row r="34" spans="1:15" ht="14.25">
      <c r="A34" s="2" t="s">
        <v>20990</v>
      </c>
      <c r="B34" s="2" t="s">
        <v>22266</v>
      </c>
      <c r="C34" s="43">
        <v>3</v>
      </c>
      <c r="D34" s="2" t="s">
        <v>22267</v>
      </c>
      <c r="E34" s="3">
        <v>1935</v>
      </c>
      <c r="F34" s="46">
        <v>1935</v>
      </c>
      <c r="G34" s="49">
        <v>1935</v>
      </c>
      <c r="H34" s="4" t="str">
        <f>MID(B34,1,4)</f>
        <v>昌图二中</v>
      </c>
      <c r="I34" s="13" t="e">
        <f>VLOOKUP(H34,'Shanghai TSG'!$C:$C,1,FALSE)</f>
        <v>#N/A</v>
      </c>
      <c r="K34" s="13" t="e">
        <f>VLOOKUP(H34,Dacheng!$I:$I,1,FALSE)</f>
        <v>#N/A</v>
      </c>
      <c r="M34" s="13" t="e">
        <f>VLOOKUP(H34,'Hytong (not in CrossAsia)'!$C:$C,1,FALSE)</f>
        <v>#N/A</v>
      </c>
      <c r="O34" t="str">
        <f t="shared" si="0"/>
        <v>nur hier</v>
      </c>
    </row>
    <row r="35" spans="1:15" ht="14.25">
      <c r="A35" s="2" t="s">
        <v>20990</v>
      </c>
      <c r="B35" s="2" t="s">
        <v>22268</v>
      </c>
      <c r="C35" s="43">
        <v>1</v>
      </c>
      <c r="D35" s="2" t="s">
        <v>22269</v>
      </c>
      <c r="E35" s="3">
        <v>1935</v>
      </c>
      <c r="F35" s="46">
        <v>1935</v>
      </c>
      <c r="G35" s="49">
        <v>1935</v>
      </c>
      <c r="H35" s="4" t="str">
        <f>MID(B35,1,4)</f>
        <v>昌图县立</v>
      </c>
      <c r="I35" s="13" t="e">
        <f>VLOOKUP(H35,'Shanghai TSG'!$C:$C,1,FALSE)</f>
        <v>#N/A</v>
      </c>
      <c r="K35" s="13" t="e">
        <f>VLOOKUP(H35,Dacheng!$I:$I,1,FALSE)</f>
        <v>#N/A</v>
      </c>
      <c r="M35" s="13" t="e">
        <f>VLOOKUP(H35,'Hytong (not in CrossAsia)'!$C:$C,1,FALSE)</f>
        <v>#N/A</v>
      </c>
      <c r="O35" t="str">
        <f t="shared" si="0"/>
        <v>nur hier</v>
      </c>
    </row>
    <row r="36" spans="1:15" ht="14.25">
      <c r="A36" s="2" t="s">
        <v>20984</v>
      </c>
      <c r="B36" s="2" t="s">
        <v>22270</v>
      </c>
      <c r="C36" s="43">
        <v>2</v>
      </c>
      <c r="D36" s="2" t="s">
        <v>22271</v>
      </c>
      <c r="E36" s="3">
        <v>1941</v>
      </c>
      <c r="F36" s="46">
        <v>1941</v>
      </c>
      <c r="G36" s="49">
        <v>1941</v>
      </c>
      <c r="H36" s="4" t="str">
        <f>MID(B36,1,4)</f>
        <v>长兴政治</v>
      </c>
      <c r="I36" s="13" t="e">
        <f>VLOOKUP(H36,'Shanghai TSG'!$C:$C,1,FALSE)</f>
        <v>#N/A</v>
      </c>
      <c r="K36" s="13" t="e">
        <f>VLOOKUP(H36,Dacheng!$I:$I,1,FALSE)</f>
        <v>#N/A</v>
      </c>
      <c r="M36" s="13" t="e">
        <f>VLOOKUP(H36,'Hytong (not in CrossAsia)'!$C:$C,1,FALSE)</f>
        <v>#N/A</v>
      </c>
      <c r="O36" t="str">
        <f t="shared" si="0"/>
        <v>nur hier</v>
      </c>
    </row>
    <row r="37" spans="1:15" ht="14.25">
      <c r="A37" s="2" t="s">
        <v>20984</v>
      </c>
      <c r="B37" s="2" t="s">
        <v>22272</v>
      </c>
      <c r="C37" s="43">
        <v>7</v>
      </c>
      <c r="D37" s="2" t="s">
        <v>22273</v>
      </c>
      <c r="E37" s="3" t="s">
        <v>22274</v>
      </c>
      <c r="F37" s="46">
        <v>1943</v>
      </c>
      <c r="G37" s="49">
        <v>1942</v>
      </c>
      <c r="H37" s="4" t="str">
        <f>MID(B37,1,4)</f>
        <v>潮声</v>
      </c>
      <c r="I37" s="13" t="str">
        <f>VLOOKUP(H37,'Shanghai TSG'!$C:$C,1,FALSE)</f>
        <v>潮声</v>
      </c>
      <c r="K37" s="13" t="e">
        <f>VLOOKUP(H37,Dacheng!$I:$I,1,FALSE)</f>
        <v>#N/A</v>
      </c>
      <c r="M37" s="13" t="e">
        <f>VLOOKUP(H37,'Hytong (not in CrossAsia)'!$C:$C,1,FALSE)</f>
        <v>#N/A</v>
      </c>
      <c r="O37" t="str">
        <f t="shared" si="0"/>
        <v>Doppel</v>
      </c>
    </row>
    <row r="38" spans="1:15" ht="14.25">
      <c r="A38" s="2" t="s">
        <v>20984</v>
      </c>
      <c r="B38" s="2" t="s">
        <v>22275</v>
      </c>
      <c r="C38" s="43">
        <v>9</v>
      </c>
      <c r="D38" s="2" t="s">
        <v>22276</v>
      </c>
      <c r="E38" s="3" t="s">
        <v>22265</v>
      </c>
      <c r="F38" s="46">
        <v>1945</v>
      </c>
      <c r="G38" s="49">
        <v>1944</v>
      </c>
      <c r="H38" s="4" t="str">
        <f>MID(B38,1,4)</f>
        <v>晨呼月刊</v>
      </c>
      <c r="I38" s="13" t="str">
        <f>VLOOKUP(H38,'Shanghai TSG'!$C:$C,1,FALSE)</f>
        <v>晨呼月刊</v>
      </c>
      <c r="K38" s="13" t="e">
        <f>VLOOKUP(H38,Dacheng!$I:$I,1,FALSE)</f>
        <v>#N/A</v>
      </c>
      <c r="M38" s="13" t="e">
        <f>VLOOKUP(H38,'Hytong (not in CrossAsia)'!$C:$C,1,FALSE)</f>
        <v>#N/A</v>
      </c>
      <c r="O38" t="str">
        <f t="shared" si="0"/>
        <v>Doppel</v>
      </c>
    </row>
    <row r="39" spans="1:15" ht="14.25">
      <c r="A39" s="2" t="s">
        <v>20990</v>
      </c>
      <c r="B39" s="2" t="s">
        <v>22277</v>
      </c>
      <c r="C39" s="43">
        <v>10</v>
      </c>
      <c r="D39" s="2" t="s">
        <v>22278</v>
      </c>
      <c r="E39" s="3" t="s">
        <v>22279</v>
      </c>
      <c r="F39" s="46">
        <v>1950</v>
      </c>
      <c r="G39" s="49">
        <v>1949</v>
      </c>
      <c r="H39" s="4" t="str">
        <f>MID(B39,1,4)</f>
        <v>出版与发</v>
      </c>
      <c r="I39" s="13" t="e">
        <f>VLOOKUP(H39,'Shanghai TSG'!$C:$C,1,FALSE)</f>
        <v>#N/A</v>
      </c>
      <c r="K39" s="13" t="e">
        <f>VLOOKUP(H39,Dacheng!$I:$I,1,FALSE)</f>
        <v>#N/A</v>
      </c>
      <c r="M39" s="13" t="e">
        <f>VLOOKUP(H39,'Hytong (not in CrossAsia)'!$C:$C,1,FALSE)</f>
        <v>#N/A</v>
      </c>
      <c r="O39" t="str">
        <f t="shared" si="0"/>
        <v>nur hier</v>
      </c>
    </row>
    <row r="40" spans="1:15" ht="14.25">
      <c r="A40" s="2" t="s">
        <v>8963</v>
      </c>
      <c r="B40" s="2" t="s">
        <v>16364</v>
      </c>
      <c r="C40" s="43">
        <v>11</v>
      </c>
      <c r="D40" s="2" t="s">
        <v>22280</v>
      </c>
      <c r="E40" s="3">
        <v>1934</v>
      </c>
      <c r="F40" s="46">
        <v>1934</v>
      </c>
      <c r="G40" s="49">
        <v>1934</v>
      </c>
      <c r="H40" s="4" t="str">
        <f>MID(B40,1,4)</f>
        <v>锄声</v>
      </c>
      <c r="I40" s="13" t="str">
        <f>VLOOKUP(H40,'Shanghai TSG'!$C:$C,1,FALSE)</f>
        <v>锄声</v>
      </c>
      <c r="K40" s="13" t="str">
        <f>VLOOKUP(H40,Dacheng!$I:$I,1,FALSE)</f>
        <v>锄声</v>
      </c>
      <c r="M40" s="13" t="e">
        <f>VLOOKUP(H40,'Hytong (not in CrossAsia)'!$C:$C,1,FALSE)</f>
        <v>#N/A</v>
      </c>
      <c r="O40" t="str">
        <f t="shared" si="0"/>
        <v>Doppel</v>
      </c>
    </row>
    <row r="41" spans="1:15" ht="14.25">
      <c r="A41" s="2" t="s">
        <v>20194</v>
      </c>
      <c r="B41" s="2" t="s">
        <v>4674</v>
      </c>
      <c r="C41" s="43">
        <v>3</v>
      </c>
      <c r="D41" s="2" t="s">
        <v>22281</v>
      </c>
      <c r="E41" s="3">
        <v>1929</v>
      </c>
      <c r="F41" s="46">
        <v>1929</v>
      </c>
      <c r="G41" s="49">
        <v>1929</v>
      </c>
      <c r="H41" s="4" t="str">
        <f>MID(B41,1,4)</f>
        <v>春雷</v>
      </c>
      <c r="I41" s="13" t="e">
        <f>VLOOKUP(H41,'Shanghai TSG'!$C:$C,1,FALSE)</f>
        <v>#N/A</v>
      </c>
      <c r="K41" s="13" t="str">
        <f>VLOOKUP(H41,Dacheng!$I:$I,1,FALSE)</f>
        <v>春雷</v>
      </c>
      <c r="M41" s="13" t="e">
        <f>VLOOKUP(H41,'Hytong (not in CrossAsia)'!$C:$C,1,FALSE)</f>
        <v>#N/A</v>
      </c>
      <c r="O41" t="str">
        <f t="shared" si="0"/>
        <v>Doppel</v>
      </c>
    </row>
    <row r="42" spans="1:15" ht="14.25">
      <c r="A42" s="2" t="s">
        <v>20990</v>
      </c>
      <c r="B42" s="2" t="s">
        <v>22282</v>
      </c>
      <c r="C42" s="43">
        <v>11</v>
      </c>
      <c r="D42" s="2" t="s">
        <v>22283</v>
      </c>
      <c r="E42" s="3" t="s">
        <v>22284</v>
      </c>
      <c r="F42" s="46">
        <v>1949</v>
      </c>
      <c r="G42" s="49">
        <v>1948</v>
      </c>
      <c r="H42" s="4" t="str">
        <f>MID(B42,1,4)</f>
        <v>慈溪教育</v>
      </c>
      <c r="I42" s="13" t="str">
        <f>VLOOKUP(H42,'Shanghai TSG'!$C:$C,1,FALSE)</f>
        <v>慈溪教育</v>
      </c>
      <c r="K42" s="13" t="e">
        <f>VLOOKUP(H42,Dacheng!$I:$I,1,FALSE)</f>
        <v>#N/A</v>
      </c>
      <c r="M42" s="13" t="e">
        <f>VLOOKUP(H42,'Hytong (not in CrossAsia)'!$C:$C,1,FALSE)</f>
        <v>#N/A</v>
      </c>
      <c r="O42" t="str">
        <f t="shared" si="0"/>
        <v>Doppel</v>
      </c>
    </row>
    <row r="43" spans="1:15" ht="14.25">
      <c r="A43" s="2" t="s">
        <v>20990</v>
      </c>
      <c r="B43" s="2" t="s">
        <v>22285</v>
      </c>
      <c r="C43" s="43">
        <v>23</v>
      </c>
      <c r="D43" s="2" t="s">
        <v>22286</v>
      </c>
      <c r="E43" s="3" t="s">
        <v>22287</v>
      </c>
      <c r="F43" s="46">
        <v>1934</v>
      </c>
      <c r="G43" s="49">
        <v>1932</v>
      </c>
      <c r="H43" s="4" t="str">
        <f>MID(B43,1,4)</f>
        <v>慈溪民众</v>
      </c>
      <c r="I43" s="13" t="e">
        <f>VLOOKUP(H43,'Shanghai TSG'!$C:$C,1,FALSE)</f>
        <v>#N/A</v>
      </c>
      <c r="K43" s="13" t="e">
        <f>VLOOKUP(H43,Dacheng!$I:$I,1,FALSE)</f>
        <v>#N/A</v>
      </c>
      <c r="M43" s="13" t="e">
        <f>VLOOKUP(H43,'Hytong (not in CrossAsia)'!$C:$C,1,FALSE)</f>
        <v>#N/A</v>
      </c>
      <c r="O43" t="str">
        <f t="shared" si="0"/>
        <v>nur hier</v>
      </c>
    </row>
    <row r="44" spans="1:15" ht="14.25">
      <c r="A44" s="2" t="s">
        <v>8963</v>
      </c>
      <c r="B44" s="2" t="s">
        <v>22288</v>
      </c>
      <c r="C44" s="43">
        <v>1</v>
      </c>
      <c r="D44" s="2" t="s">
        <v>22289</v>
      </c>
      <c r="E44" s="3">
        <v>1943</v>
      </c>
      <c r="F44" s="46">
        <v>1943</v>
      </c>
      <c r="G44" s="49">
        <v>1943</v>
      </c>
      <c r="H44" s="4" t="str">
        <f>MID(B44,1,4)</f>
        <v>村之建设</v>
      </c>
      <c r="I44" s="13" t="e">
        <f>VLOOKUP(H44,'Shanghai TSG'!$C:$C,1,FALSE)</f>
        <v>#N/A</v>
      </c>
      <c r="K44" s="13" t="e">
        <f>VLOOKUP(H44,Dacheng!$I:$I,1,FALSE)</f>
        <v>#N/A</v>
      </c>
      <c r="M44" s="13" t="e">
        <f>VLOOKUP(H44,'Hytong (not in CrossAsia)'!$C:$C,1,FALSE)</f>
        <v>#N/A</v>
      </c>
      <c r="O44" t="str">
        <f t="shared" si="0"/>
        <v>nur hier</v>
      </c>
    </row>
    <row r="45" spans="1:15" ht="14.25">
      <c r="A45" s="2" t="s">
        <v>20194</v>
      </c>
      <c r="B45" s="2" t="s">
        <v>22290</v>
      </c>
      <c r="C45" s="43">
        <v>2</v>
      </c>
      <c r="D45" s="2" t="s">
        <v>22291</v>
      </c>
      <c r="E45" s="3">
        <v>1946</v>
      </c>
      <c r="F45" s="46">
        <v>1946</v>
      </c>
      <c r="G45" s="49">
        <v>1946</v>
      </c>
      <c r="H45" s="4" t="str">
        <f>MID(B45,1,4)</f>
        <v>大北风</v>
      </c>
      <c r="I45" s="13" t="e">
        <f>VLOOKUP(H45,'Shanghai TSG'!$C:$C,1,FALSE)</f>
        <v>#N/A</v>
      </c>
      <c r="K45" s="13" t="e">
        <f>VLOOKUP(H45,Dacheng!$I:$I,1,FALSE)</f>
        <v>#N/A</v>
      </c>
      <c r="M45" s="13" t="e">
        <f>VLOOKUP(H45,'Hytong (not in CrossAsia)'!$C:$C,1,FALSE)</f>
        <v>#N/A</v>
      </c>
      <c r="O45" t="str">
        <f t="shared" si="0"/>
        <v>nur hier</v>
      </c>
    </row>
    <row r="46" spans="1:15" ht="14.25">
      <c r="A46" s="2" t="s">
        <v>10586</v>
      </c>
      <c r="B46" s="2" t="s">
        <v>22292</v>
      </c>
      <c r="C46" s="43">
        <v>1</v>
      </c>
      <c r="D46" s="2" t="s">
        <v>22293</v>
      </c>
      <c r="E46" s="3">
        <v>1947</v>
      </c>
      <c r="F46" s="46">
        <v>1947</v>
      </c>
      <c r="G46" s="49">
        <v>1947</v>
      </c>
      <c r="H46" s="4" t="str">
        <f>MID(B46,1,4)</f>
        <v>大地艺术</v>
      </c>
      <c r="I46" s="13" t="e">
        <f>VLOOKUP(H46,'Shanghai TSG'!$C:$C,1,FALSE)</f>
        <v>#N/A</v>
      </c>
      <c r="K46" s="13" t="e">
        <f>VLOOKUP(H46,Dacheng!$I:$I,1,FALSE)</f>
        <v>#N/A</v>
      </c>
      <c r="M46" s="13" t="e">
        <f>VLOOKUP(H46,'Hytong (not in CrossAsia)'!$C:$C,1,FALSE)</f>
        <v>#N/A</v>
      </c>
      <c r="O46" t="str">
        <f t="shared" si="0"/>
        <v>nur hier</v>
      </c>
    </row>
    <row r="47" spans="1:15" ht="14.25">
      <c r="A47" s="2" t="s">
        <v>20194</v>
      </c>
      <c r="B47" s="2" t="s">
        <v>11440</v>
      </c>
      <c r="C47" s="43">
        <v>12</v>
      </c>
      <c r="D47" s="2" t="s">
        <v>22294</v>
      </c>
      <c r="E47" s="3" t="s">
        <v>22295</v>
      </c>
      <c r="F47" s="46">
        <v>1947</v>
      </c>
      <c r="G47" s="49">
        <v>1946</v>
      </c>
      <c r="H47" s="4" t="str">
        <f>MID(B47,1,4)</f>
        <v>大连青年</v>
      </c>
      <c r="I47" s="13" t="e">
        <f>VLOOKUP(H47,'Shanghai TSG'!$C:$C,1,FALSE)</f>
        <v>#N/A</v>
      </c>
      <c r="K47" s="13" t="str">
        <f>VLOOKUP(H47,Dacheng!$I:$I,1,FALSE)</f>
        <v>大连青年</v>
      </c>
      <c r="M47" s="13" t="e">
        <f>VLOOKUP(H47,'Hytong (not in CrossAsia)'!$C:$C,1,FALSE)</f>
        <v>#N/A</v>
      </c>
      <c r="O47" t="str">
        <f t="shared" si="0"/>
        <v>Doppel</v>
      </c>
    </row>
    <row r="48" spans="1:15" ht="14.25">
      <c r="A48" s="2" t="s">
        <v>22296</v>
      </c>
      <c r="B48" s="2" t="s">
        <v>22297</v>
      </c>
      <c r="C48" s="43">
        <v>1</v>
      </c>
      <c r="D48" s="2" t="s">
        <v>22298</v>
      </c>
      <c r="E48" s="3">
        <v>1947</v>
      </c>
      <c r="F48" s="46">
        <v>1947</v>
      </c>
      <c r="G48" s="49">
        <v>1947</v>
      </c>
      <c r="H48" s="4" t="str">
        <f>MID(B48,1,4)</f>
        <v>大连医学</v>
      </c>
      <c r="I48" s="13" t="e">
        <f>VLOOKUP(H48,'Shanghai TSG'!$C:$C,1,FALSE)</f>
        <v>#N/A</v>
      </c>
      <c r="K48" s="13" t="e">
        <f>VLOOKUP(H48,Dacheng!$I:$I,1,FALSE)</f>
        <v>#N/A</v>
      </c>
      <c r="M48" s="13" t="e">
        <f>VLOOKUP(H48,'Hytong (not in CrossAsia)'!$C:$C,1,FALSE)</f>
        <v>#N/A</v>
      </c>
      <c r="O48" t="str">
        <f t="shared" si="0"/>
        <v>nur hier</v>
      </c>
    </row>
    <row r="49" spans="1:15" ht="14.25">
      <c r="A49" s="2" t="s">
        <v>10586</v>
      </c>
      <c r="B49" s="2" t="s">
        <v>22299</v>
      </c>
      <c r="C49" s="43">
        <v>24</v>
      </c>
      <c r="D49" s="2" t="s">
        <v>22300</v>
      </c>
      <c r="E49" s="3">
        <v>1902</v>
      </c>
      <c r="F49" s="46">
        <v>1902</v>
      </c>
      <c r="G49" s="49">
        <v>1902</v>
      </c>
      <c r="H49" s="4" t="str">
        <f>MID(B49,1,4)</f>
        <v>大路报</v>
      </c>
      <c r="I49" s="13" t="e">
        <f>VLOOKUP(H49,'Shanghai TSG'!$C:$C,1,FALSE)</f>
        <v>#N/A</v>
      </c>
      <c r="K49" s="13" t="e">
        <f>VLOOKUP(H49,Dacheng!$I:$I,1,FALSE)</f>
        <v>#N/A</v>
      </c>
      <c r="M49" s="13" t="e">
        <f>VLOOKUP(H49,'Hytong (not in CrossAsia)'!$C:$C,1,FALSE)</f>
        <v>#N/A</v>
      </c>
      <c r="O49" t="str">
        <f t="shared" si="0"/>
        <v>nur hier</v>
      </c>
    </row>
    <row r="50" spans="1:15" ht="14.25">
      <c r="A50" s="2" t="s">
        <v>21021</v>
      </c>
      <c r="B50" s="2" t="s">
        <v>22301</v>
      </c>
      <c r="C50" s="43">
        <v>14</v>
      </c>
      <c r="D50" s="2" t="s">
        <v>22302</v>
      </c>
      <c r="E50" s="3" t="s">
        <v>22303</v>
      </c>
      <c r="F50" s="46">
        <v>1936</v>
      </c>
      <c r="G50" s="49">
        <v>1935</v>
      </c>
      <c r="H50" s="4" t="str">
        <f>MID(B50,1,4)</f>
        <v>大同文化</v>
      </c>
      <c r="I50" s="13" t="e">
        <f>VLOOKUP(H50,'Shanghai TSG'!$C:$C,1,FALSE)</f>
        <v>#N/A</v>
      </c>
      <c r="K50" s="13" t="e">
        <f>VLOOKUP(H50,Dacheng!$I:$I,1,FALSE)</f>
        <v>#N/A</v>
      </c>
      <c r="M50" s="13" t="e">
        <f>VLOOKUP(H50,'Hytong (not in CrossAsia)'!$C:$C,1,FALSE)</f>
        <v>#N/A</v>
      </c>
      <c r="O50" t="str">
        <f t="shared" si="0"/>
        <v>nur hier</v>
      </c>
    </row>
    <row r="51" spans="1:15" ht="14.25">
      <c r="A51" s="2" t="s">
        <v>20990</v>
      </c>
      <c r="B51" s="2" t="s">
        <v>22304</v>
      </c>
      <c r="C51" s="43">
        <v>1</v>
      </c>
      <c r="D51" s="2" t="s">
        <v>22305</v>
      </c>
      <c r="E51" s="3">
        <v>1937</v>
      </c>
      <c r="F51" s="46">
        <v>1937</v>
      </c>
      <c r="G51" s="49">
        <v>1937</v>
      </c>
      <c r="H51" s="4" t="str">
        <f>MID(B51,1,4)</f>
        <v>大学声</v>
      </c>
      <c r="I51" s="13" t="e">
        <f>VLOOKUP(H51,'Shanghai TSG'!$C:$C,1,FALSE)</f>
        <v>#N/A</v>
      </c>
      <c r="K51" s="13" t="e">
        <f>VLOOKUP(H51,Dacheng!$I:$I,1,FALSE)</f>
        <v>#N/A</v>
      </c>
      <c r="M51" s="13" t="e">
        <f>VLOOKUP(H51,'Hytong (not in CrossAsia)'!$C:$C,1,FALSE)</f>
        <v>#N/A</v>
      </c>
      <c r="O51" t="str">
        <f t="shared" si="0"/>
        <v>nur hier</v>
      </c>
    </row>
    <row r="52" spans="1:15" ht="14.25">
      <c r="A52" s="2" t="s">
        <v>21013</v>
      </c>
      <c r="B52" s="2" t="s">
        <v>22306</v>
      </c>
      <c r="C52" s="43">
        <v>1</v>
      </c>
      <c r="D52" s="2" t="s">
        <v>22307</v>
      </c>
      <c r="E52" s="3">
        <v>1946</v>
      </c>
      <c r="F52" s="46">
        <v>1946</v>
      </c>
      <c r="G52" s="49">
        <v>1946</v>
      </c>
      <c r="H52" s="4" t="str">
        <f>MID(B52,1,4)</f>
        <v>大中华月</v>
      </c>
      <c r="I52" s="13" t="e">
        <f>VLOOKUP(H52,'Shanghai TSG'!$C:$C,1,FALSE)</f>
        <v>#N/A</v>
      </c>
      <c r="K52" s="13" t="e">
        <f>VLOOKUP(H52,Dacheng!$I:$I,1,FALSE)</f>
        <v>#N/A</v>
      </c>
      <c r="M52" s="13" t="e">
        <f>VLOOKUP(H52,'Hytong (not in CrossAsia)'!$C:$C,1,FALSE)</f>
        <v>#N/A</v>
      </c>
      <c r="O52" t="str">
        <f t="shared" si="0"/>
        <v>nur hier</v>
      </c>
    </row>
    <row r="53" spans="1:15" ht="14.25">
      <c r="A53" s="2" t="s">
        <v>22296</v>
      </c>
      <c r="B53" s="2" t="s">
        <v>14006</v>
      </c>
      <c r="C53" s="43">
        <v>1</v>
      </c>
      <c r="D53" s="2" t="s">
        <v>22308</v>
      </c>
      <c r="E53" s="3">
        <v>1946</v>
      </c>
      <c r="F53" s="46">
        <v>1946</v>
      </c>
      <c r="G53" s="49">
        <v>1946</v>
      </c>
      <c r="H53" s="4" t="str">
        <f>MID(B53,1,4)</f>
        <v>大众医学</v>
      </c>
      <c r="I53" s="13" t="e">
        <f>VLOOKUP(H53,'Shanghai TSG'!$C:$C,1,FALSE)</f>
        <v>#N/A</v>
      </c>
      <c r="K53" s="13" t="str">
        <f>VLOOKUP(H53,Dacheng!$I:$I,1,FALSE)</f>
        <v>大众医学</v>
      </c>
      <c r="M53" s="13" t="e">
        <f>VLOOKUP(H53,'Hytong (not in CrossAsia)'!$C:$C,1,FALSE)</f>
        <v>#N/A</v>
      </c>
      <c r="O53" t="str">
        <f t="shared" si="0"/>
        <v>Doppel</v>
      </c>
    </row>
    <row r="54" spans="1:15" ht="14.25">
      <c r="A54" s="2" t="s">
        <v>20990</v>
      </c>
      <c r="B54" s="2" t="s">
        <v>22309</v>
      </c>
      <c r="C54" s="43">
        <v>1797</v>
      </c>
      <c r="D54" s="2" t="s">
        <v>22310</v>
      </c>
      <c r="E54" s="3" t="s">
        <v>22311</v>
      </c>
      <c r="F54" s="46">
        <v>1954</v>
      </c>
      <c r="G54" s="49">
        <v>1949</v>
      </c>
      <c r="H54" s="4" t="str">
        <f>MID(B54,1,4)</f>
        <v>当代日报</v>
      </c>
      <c r="I54" s="13" t="e">
        <f>VLOOKUP(H54,'Shanghai TSG'!$C:$C,1,FALSE)</f>
        <v>#N/A</v>
      </c>
      <c r="K54" s="13" t="e">
        <f>VLOOKUP(H54,Dacheng!$I:$I,1,FALSE)</f>
        <v>#N/A</v>
      </c>
      <c r="M54" s="13" t="e">
        <f>VLOOKUP(H54,'Hytong (not in CrossAsia)'!$C:$C,1,FALSE)</f>
        <v>#N/A</v>
      </c>
      <c r="O54" t="str">
        <f t="shared" si="0"/>
        <v>nur hier</v>
      </c>
    </row>
    <row r="55" spans="1:15" ht="14.25">
      <c r="A55" s="2" t="s">
        <v>21021</v>
      </c>
      <c r="B55" s="2" t="s">
        <v>22312</v>
      </c>
      <c r="C55" s="43">
        <v>2</v>
      </c>
      <c r="D55" s="2" t="s">
        <v>22313</v>
      </c>
      <c r="E55" s="3">
        <v>1944</v>
      </c>
      <c r="F55" s="46">
        <v>1944</v>
      </c>
      <c r="G55" s="49">
        <v>1944</v>
      </c>
      <c r="H55" s="4" t="str">
        <f>MID(B55,1,4)</f>
        <v>荡寇</v>
      </c>
      <c r="I55" s="13" t="e">
        <f>VLOOKUP(H55,'Shanghai TSG'!$C:$C,1,FALSE)</f>
        <v>#N/A</v>
      </c>
      <c r="K55" s="13" t="e">
        <f>VLOOKUP(H55,Dacheng!$I:$I,1,FALSE)</f>
        <v>#N/A</v>
      </c>
      <c r="M55" s="13" t="e">
        <f>VLOOKUP(H55,'Hytong (not in CrossAsia)'!$C:$C,1,FALSE)</f>
        <v>#N/A</v>
      </c>
      <c r="O55" t="str">
        <f t="shared" si="0"/>
        <v>nur hier</v>
      </c>
    </row>
    <row r="56" spans="1:15" ht="14.25">
      <c r="A56" s="2" t="s">
        <v>22314</v>
      </c>
      <c r="B56" s="2" t="s">
        <v>22315</v>
      </c>
      <c r="C56" s="43">
        <v>38</v>
      </c>
      <c r="D56" s="2" t="s">
        <v>22316</v>
      </c>
      <c r="E56" s="3">
        <v>1917</v>
      </c>
      <c r="F56" s="46">
        <v>1917</v>
      </c>
      <c r="G56" s="49">
        <v>1917</v>
      </c>
      <c r="H56" s="4" t="str">
        <f>MID(B56,1,4)</f>
        <v>道德学志</v>
      </c>
      <c r="I56" s="13" t="e">
        <f>VLOOKUP(H56,'Shanghai TSG'!$C:$C,1,FALSE)</f>
        <v>#N/A</v>
      </c>
      <c r="K56" s="13" t="e">
        <f>VLOOKUP(H56,Dacheng!$I:$I,1,FALSE)</f>
        <v>#N/A</v>
      </c>
      <c r="M56" s="13" t="e">
        <f>VLOOKUP(H56,'Hytong (not in CrossAsia)'!$C:$C,1,FALSE)</f>
        <v>#N/A</v>
      </c>
      <c r="O56" t="str">
        <f t="shared" si="0"/>
        <v>nur hier</v>
      </c>
    </row>
    <row r="57" spans="1:15" ht="14.25">
      <c r="A57" s="2" t="s">
        <v>21021</v>
      </c>
      <c r="B57" s="2" t="s">
        <v>5754</v>
      </c>
      <c r="C57" s="43">
        <v>10</v>
      </c>
      <c r="D57" s="2" t="s">
        <v>22317</v>
      </c>
      <c r="E57" s="3" t="s">
        <v>22318</v>
      </c>
      <c r="F57" s="46">
        <v>1944</v>
      </c>
      <c r="G57" s="49">
        <v>1942</v>
      </c>
      <c r="H57" s="4" t="str">
        <f>MID(B57,1,4)</f>
        <v>地方行政</v>
      </c>
      <c r="I57" s="13" t="e">
        <f>VLOOKUP(H57,'Shanghai TSG'!$C:$C,1,FALSE)</f>
        <v>#N/A</v>
      </c>
      <c r="K57" s="13" t="str">
        <f>VLOOKUP(H57,Dacheng!$I:$I,1,FALSE)</f>
        <v>地方行政</v>
      </c>
      <c r="M57" s="13" t="e">
        <f>VLOOKUP(H57,'Hytong (not in CrossAsia)'!$C:$C,1,FALSE)</f>
        <v>#N/A</v>
      </c>
      <c r="O57" t="str">
        <f t="shared" si="0"/>
        <v>Doppel</v>
      </c>
    </row>
    <row r="58" spans="1:15" ht="14.25">
      <c r="A58" s="2" t="s">
        <v>20984</v>
      </c>
      <c r="B58" s="2" t="s">
        <v>22319</v>
      </c>
      <c r="C58" s="43">
        <v>4</v>
      </c>
      <c r="D58" s="2" t="s">
        <v>22023</v>
      </c>
      <c r="E58" s="3">
        <v>1941</v>
      </c>
      <c r="F58" s="46">
        <v>1941</v>
      </c>
      <c r="G58" s="49">
        <v>1941</v>
      </c>
      <c r="H58" s="4" t="str">
        <f>MID(B58,1,4)</f>
        <v>电波</v>
      </c>
      <c r="I58" s="13" t="e">
        <f>VLOOKUP(H58,'Shanghai TSG'!$C:$C,1,FALSE)</f>
        <v>#N/A</v>
      </c>
      <c r="K58" s="13" t="e">
        <f>VLOOKUP(H58,Dacheng!$I:$I,1,FALSE)</f>
        <v>#N/A</v>
      </c>
      <c r="M58" s="13" t="e">
        <f>VLOOKUP(H58,'Hytong (not in CrossAsia)'!$C:$C,1,FALSE)</f>
        <v>#N/A</v>
      </c>
      <c r="O58" t="str">
        <f t="shared" si="0"/>
        <v>nur hier</v>
      </c>
    </row>
    <row r="59" spans="1:15" ht="14.25">
      <c r="A59" s="2" t="s">
        <v>10586</v>
      </c>
      <c r="B59" s="2" t="s">
        <v>22024</v>
      </c>
      <c r="C59" s="43">
        <v>49</v>
      </c>
      <c r="D59" s="2" t="s">
        <v>22022</v>
      </c>
      <c r="E59" s="3" t="s">
        <v>22318</v>
      </c>
      <c r="F59" s="46">
        <v>1944</v>
      </c>
      <c r="G59" s="49">
        <v>1942</v>
      </c>
      <c r="H59" s="4" t="str">
        <f>MID(B59,1,4)</f>
        <v>电影画报</v>
      </c>
      <c r="I59" s="13" t="e">
        <f>VLOOKUP(H59,'Shanghai TSG'!$C:$C,1,FALSE)</f>
        <v>#N/A</v>
      </c>
      <c r="K59" s="13" t="e">
        <f>VLOOKUP(H59,Dacheng!$I:$I,1,FALSE)</f>
        <v>#N/A</v>
      </c>
      <c r="M59" s="13" t="e">
        <f>VLOOKUP(H59,'Hytong (not in CrossAsia)'!$C:$C,1,FALSE)</f>
        <v>#N/A</v>
      </c>
      <c r="O59" t="str">
        <f t="shared" si="0"/>
        <v>nur hier</v>
      </c>
    </row>
    <row r="60" spans="1:15" ht="14.25">
      <c r="A60" s="2" t="s">
        <v>22314</v>
      </c>
      <c r="B60" s="2" t="s">
        <v>21695</v>
      </c>
      <c r="C60" s="43">
        <v>1</v>
      </c>
      <c r="D60" s="2" t="s">
        <v>21696</v>
      </c>
      <c r="E60" s="3"/>
      <c r="F60" s="46" t="s">
        <v>19628</v>
      </c>
      <c r="G60" s="6" t="s">
        <v>19628</v>
      </c>
      <c r="H60" s="4" t="str">
        <f>MID(B60,1,4)</f>
        <v>调和</v>
      </c>
      <c r="I60" s="13" t="e">
        <f>VLOOKUP(H60,'Shanghai TSG'!$C:$C,1,FALSE)</f>
        <v>#N/A</v>
      </c>
      <c r="K60" s="13" t="e">
        <f>VLOOKUP(H60,Dacheng!$I:$I,1,FALSE)</f>
        <v>#N/A</v>
      </c>
      <c r="M60" s="13" t="e">
        <f>VLOOKUP(H60,'Hytong (not in CrossAsia)'!$C:$C,1,FALSE)</f>
        <v>#N/A</v>
      </c>
      <c r="O60" t="str">
        <f t="shared" si="0"/>
        <v>nur hier</v>
      </c>
    </row>
    <row r="61" spans="1:15" ht="14.25">
      <c r="A61" s="2" t="s">
        <v>21013</v>
      </c>
      <c r="B61" s="2" t="s">
        <v>15318</v>
      </c>
      <c r="C61" s="43">
        <v>19</v>
      </c>
      <c r="D61" s="2" t="s">
        <v>15319</v>
      </c>
      <c r="E61" s="3" t="s">
        <v>21697</v>
      </c>
      <c r="F61" s="46">
        <v>1941</v>
      </c>
      <c r="G61" s="49">
        <v>1924</v>
      </c>
      <c r="H61" s="4" t="str">
        <f>MID(B61,1,4)</f>
        <v>东北</v>
      </c>
      <c r="I61" s="13" t="e">
        <f>VLOOKUP(H61,'Shanghai TSG'!$C:$C,1,FALSE)</f>
        <v>#N/A</v>
      </c>
      <c r="K61" s="13" t="str">
        <f>VLOOKUP(H61,Dacheng!$I:$I,1,FALSE)</f>
        <v>东北</v>
      </c>
      <c r="M61" s="13" t="e">
        <f>VLOOKUP(H61,'Hytong (not in CrossAsia)'!$C:$C,1,FALSE)</f>
        <v>#N/A</v>
      </c>
      <c r="O61" t="str">
        <f t="shared" si="0"/>
        <v>Doppel</v>
      </c>
    </row>
    <row r="62" spans="1:15" ht="14.25">
      <c r="A62" s="2" t="s">
        <v>21013</v>
      </c>
      <c r="B62" s="2" t="s">
        <v>21698</v>
      </c>
      <c r="C62" s="43">
        <v>1</v>
      </c>
      <c r="D62" s="2" t="s">
        <v>21699</v>
      </c>
      <c r="E62" s="3">
        <v>1948</v>
      </c>
      <c r="F62" s="46">
        <v>1948</v>
      </c>
      <c r="G62" s="49">
        <v>1948</v>
      </c>
      <c r="H62" s="4" t="str">
        <f>MID(B62,1,4)</f>
        <v>东北春秋</v>
      </c>
      <c r="I62" s="13" t="e">
        <f>VLOOKUP(H62,'Shanghai TSG'!$C:$C,1,FALSE)</f>
        <v>#N/A</v>
      </c>
      <c r="K62" s="13" t="e">
        <f>VLOOKUP(H62,Dacheng!$I:$I,1,FALSE)</f>
        <v>#N/A</v>
      </c>
      <c r="M62" s="13" t="e">
        <f>VLOOKUP(H62,'Hytong (not in CrossAsia)'!$C:$C,1,FALSE)</f>
        <v>#N/A</v>
      </c>
      <c r="O62" t="str">
        <f t="shared" si="0"/>
        <v>nur hier</v>
      </c>
    </row>
    <row r="63" spans="1:15" ht="14.25">
      <c r="A63" s="2" t="s">
        <v>21013</v>
      </c>
      <c r="B63" s="2" t="s">
        <v>5052</v>
      </c>
      <c r="C63" s="43">
        <v>17</v>
      </c>
      <c r="D63" s="2" t="s">
        <v>21700</v>
      </c>
      <c r="E63" s="3" t="s">
        <v>21701</v>
      </c>
      <c r="F63" s="46">
        <v>1931</v>
      </c>
      <c r="G63" s="49">
        <v>1930</v>
      </c>
      <c r="H63" s="4" t="str">
        <f>MID(B63,1,4)</f>
        <v>东北丛刊</v>
      </c>
      <c r="I63" s="13" t="e">
        <f>VLOOKUP(H63,'Shanghai TSG'!$C:$C,1,FALSE)</f>
        <v>#N/A</v>
      </c>
      <c r="K63" s="13" t="str">
        <f>VLOOKUP(H63,Dacheng!$I:$I,1,FALSE)</f>
        <v>东北丛刊</v>
      </c>
      <c r="M63" s="13" t="e">
        <f>VLOOKUP(H63,'Hytong (not in CrossAsia)'!$C:$C,1,FALSE)</f>
        <v>#N/A</v>
      </c>
      <c r="O63" t="str">
        <f t="shared" si="0"/>
        <v>Doppel</v>
      </c>
    </row>
    <row r="64" spans="1:15" ht="14.25">
      <c r="A64" s="2" t="s">
        <v>21013</v>
      </c>
      <c r="B64" s="2" t="s">
        <v>21702</v>
      </c>
      <c r="C64" s="43">
        <v>1</v>
      </c>
      <c r="D64" s="2" t="s">
        <v>21703</v>
      </c>
      <c r="E64" s="3">
        <v>1927</v>
      </c>
      <c r="F64" s="46">
        <v>1927</v>
      </c>
      <c r="G64" s="49">
        <v>1927</v>
      </c>
      <c r="H64" s="4" t="str">
        <f>MID(B64,1,4)</f>
        <v>东北大学</v>
      </c>
      <c r="I64" s="13" t="e">
        <f>VLOOKUP(H64,'Shanghai TSG'!$C:$C,1,FALSE)</f>
        <v>#N/A</v>
      </c>
      <c r="K64" s="13" t="str">
        <f>VLOOKUP(H64,Dacheng!$I:$I,1,FALSE)</f>
        <v>东北大学</v>
      </c>
      <c r="M64" s="13" t="e">
        <f>VLOOKUP(H64,'Hytong (not in CrossAsia)'!$C:$C,1,FALSE)</f>
        <v>#N/A</v>
      </c>
      <c r="O64" t="str">
        <f t="shared" si="0"/>
        <v>Doppel</v>
      </c>
    </row>
    <row r="65" spans="1:15" ht="14.25">
      <c r="A65" s="2" t="s">
        <v>21013</v>
      </c>
      <c r="B65" s="2" t="s">
        <v>7333</v>
      </c>
      <c r="C65" s="43">
        <v>44</v>
      </c>
      <c r="D65" s="2" t="s">
        <v>21703</v>
      </c>
      <c r="E65" s="3" t="s">
        <v>21704</v>
      </c>
      <c r="F65" s="46">
        <v>1930</v>
      </c>
      <c r="G65" s="49">
        <v>1926</v>
      </c>
      <c r="H65" s="4" t="str">
        <f>MID(B65,1,4)</f>
        <v>东北大学</v>
      </c>
      <c r="I65" s="13" t="e">
        <f>VLOOKUP(H65,'Shanghai TSG'!$C:$C,1,FALSE)</f>
        <v>#N/A</v>
      </c>
      <c r="K65" s="13" t="str">
        <f>VLOOKUP(H65,Dacheng!$I:$I,1,FALSE)</f>
        <v>东北大学</v>
      </c>
      <c r="M65" s="13" t="e">
        <f>VLOOKUP(H65,'Hytong (not in CrossAsia)'!$C:$C,1,FALSE)</f>
        <v>#N/A</v>
      </c>
      <c r="O65" t="str">
        <f t="shared" si="0"/>
        <v>Doppel</v>
      </c>
    </row>
    <row r="66" spans="1:15" ht="14.25">
      <c r="A66" s="2" t="s">
        <v>8963</v>
      </c>
      <c r="B66" s="2" t="s">
        <v>21705</v>
      </c>
      <c r="C66" s="43">
        <v>6</v>
      </c>
      <c r="D66" s="2" t="s">
        <v>21706</v>
      </c>
      <c r="E66" s="3" t="s">
        <v>21009</v>
      </c>
      <c r="F66" s="46">
        <v>1948</v>
      </c>
      <c r="G66" s="49">
        <v>1947</v>
      </c>
      <c r="H66" s="4" t="str">
        <f>MID(B66,1,4)</f>
        <v>东北电信</v>
      </c>
      <c r="I66" s="13" t="e">
        <f>VLOOKUP(H66,'Shanghai TSG'!$C:$C,1,FALSE)</f>
        <v>#N/A</v>
      </c>
      <c r="K66" s="13" t="e">
        <f>VLOOKUP(H66,Dacheng!$I:$I,1,FALSE)</f>
        <v>#N/A</v>
      </c>
      <c r="M66" s="13" t="e">
        <f>VLOOKUP(H66,'Hytong (not in CrossAsia)'!$C:$C,1,FALSE)</f>
        <v>#N/A</v>
      </c>
      <c r="O66" t="str">
        <f t="shared" si="0"/>
        <v>nur hier</v>
      </c>
    </row>
    <row r="67" spans="1:15" ht="14.25">
      <c r="A67" s="2" t="s">
        <v>20194</v>
      </c>
      <c r="B67" s="2" t="s">
        <v>21707</v>
      </c>
      <c r="C67" s="43">
        <v>23</v>
      </c>
      <c r="D67" s="2" t="s">
        <v>21708</v>
      </c>
      <c r="E67" s="3">
        <v>1948</v>
      </c>
      <c r="F67" s="46">
        <v>1948</v>
      </c>
      <c r="G67" s="49">
        <v>1948</v>
      </c>
      <c r="H67" s="4" t="str">
        <f>MID(B67,1,4)</f>
        <v>东北电讯</v>
      </c>
      <c r="I67" s="13" t="e">
        <f>VLOOKUP(H67,'Shanghai TSG'!$C:$C,1,FALSE)</f>
        <v>#N/A</v>
      </c>
      <c r="K67" s="13" t="e">
        <f>VLOOKUP(H67,Dacheng!$I:$I,1,FALSE)</f>
        <v>#N/A</v>
      </c>
      <c r="M67" s="13" t="e">
        <f>VLOOKUP(H67,'Hytong (not in CrossAsia)'!$C:$C,1,FALSE)</f>
        <v>#N/A</v>
      </c>
      <c r="O67" t="str">
        <f t="shared" ref="O67:O130" si="1">(IF(AND(ISNA(I67),ISNA(K67),ISNA(M67)),"nur hier","Doppel"))</f>
        <v>nur hier</v>
      </c>
    </row>
    <row r="68" spans="1:15" ht="14.25">
      <c r="A68" s="2" t="s">
        <v>10586</v>
      </c>
      <c r="B68" s="2" t="s">
        <v>21709</v>
      </c>
      <c r="C68" s="43">
        <v>1</v>
      </c>
      <c r="D68" s="2" t="s">
        <v>21710</v>
      </c>
      <c r="E68" s="3">
        <v>1946</v>
      </c>
      <c r="F68" s="46">
        <v>1946</v>
      </c>
      <c r="G68" s="49">
        <v>1946</v>
      </c>
      <c r="H68" s="4" t="str">
        <f>MID(B68,1,4)</f>
        <v>东北电影</v>
      </c>
      <c r="I68" s="13" t="e">
        <f>VLOOKUP(H68,'Shanghai TSG'!$C:$C,1,FALSE)</f>
        <v>#N/A</v>
      </c>
      <c r="K68" s="13" t="e">
        <f>VLOOKUP(H68,Dacheng!$I:$I,1,FALSE)</f>
        <v>#N/A</v>
      </c>
      <c r="M68" s="13" t="e">
        <f>VLOOKUP(H68,'Hytong (not in CrossAsia)'!$C:$C,1,FALSE)</f>
        <v>#N/A</v>
      </c>
      <c r="O68" t="str">
        <f t="shared" si="1"/>
        <v>nur hier</v>
      </c>
    </row>
    <row r="69" spans="1:15" ht="14.25">
      <c r="A69" s="2" t="s">
        <v>20194</v>
      </c>
      <c r="B69" s="2" t="s">
        <v>21711</v>
      </c>
      <c r="C69" s="43">
        <v>2</v>
      </c>
      <c r="D69" s="2" t="s">
        <v>21712</v>
      </c>
      <c r="E69" s="3">
        <v>1946</v>
      </c>
      <c r="F69" s="46">
        <v>1946</v>
      </c>
      <c r="G69" s="49">
        <v>1946</v>
      </c>
      <c r="H69" s="4" t="str">
        <f>MID(B69,1,4)</f>
        <v>东北风</v>
      </c>
      <c r="I69" s="13" t="e">
        <f>VLOOKUP(H69,'Shanghai TSG'!$C:$C,1,FALSE)</f>
        <v>#N/A</v>
      </c>
      <c r="K69" s="13" t="e">
        <f>VLOOKUP(H69,Dacheng!$I:$I,1,FALSE)</f>
        <v>#N/A</v>
      </c>
      <c r="M69" s="13" t="e">
        <f>VLOOKUP(H69,'Hytong (not in CrossAsia)'!$C:$C,1,FALSE)</f>
        <v>#N/A</v>
      </c>
      <c r="O69" t="str">
        <f t="shared" si="1"/>
        <v>nur hier</v>
      </c>
    </row>
    <row r="70" spans="1:15" ht="14.25">
      <c r="A70" s="2" t="s">
        <v>21013</v>
      </c>
      <c r="B70" s="2" t="s">
        <v>2255</v>
      </c>
      <c r="C70" s="43">
        <v>14</v>
      </c>
      <c r="D70" s="2" t="s">
        <v>21713</v>
      </c>
      <c r="E70" s="3" t="s">
        <v>22295</v>
      </c>
      <c r="F70" s="46">
        <v>1947</v>
      </c>
      <c r="G70" s="49">
        <v>1946</v>
      </c>
      <c r="H70" s="4" t="str">
        <f>MID(B70,1,4)</f>
        <v>东北公论</v>
      </c>
      <c r="I70" s="13" t="e">
        <f>VLOOKUP(H70,'Shanghai TSG'!$C:$C,1,FALSE)</f>
        <v>#N/A</v>
      </c>
      <c r="K70" s="13" t="str">
        <f>VLOOKUP(H70,Dacheng!$I:$I,1,FALSE)</f>
        <v>东北公论</v>
      </c>
      <c r="M70" s="13" t="e">
        <f>VLOOKUP(H70,'Hytong (not in CrossAsia)'!$C:$C,1,FALSE)</f>
        <v>#N/A</v>
      </c>
      <c r="O70" t="str">
        <f t="shared" si="1"/>
        <v>Doppel</v>
      </c>
    </row>
    <row r="71" spans="1:15" ht="14.25">
      <c r="A71" s="2" t="s">
        <v>21021</v>
      </c>
      <c r="B71" s="2" t="s">
        <v>21714</v>
      </c>
      <c r="C71" s="43">
        <v>2</v>
      </c>
      <c r="D71" s="2" t="s">
        <v>21715</v>
      </c>
      <c r="E71" s="3">
        <v>1945</v>
      </c>
      <c r="F71" s="46">
        <v>1945</v>
      </c>
      <c r="G71" s="49">
        <v>1945</v>
      </c>
      <c r="H71" s="4" t="str">
        <f>MID(B71,1,4)</f>
        <v>东北光复</v>
      </c>
      <c r="I71" s="13" t="e">
        <f>VLOOKUP(H71,'Shanghai TSG'!$C:$C,1,FALSE)</f>
        <v>#N/A</v>
      </c>
      <c r="K71" s="13" t="e">
        <f>VLOOKUP(H71,Dacheng!$I:$I,1,FALSE)</f>
        <v>#N/A</v>
      </c>
      <c r="M71" s="13" t="e">
        <f>VLOOKUP(H71,'Hytong (not in CrossAsia)'!$C:$C,1,FALSE)</f>
        <v>#N/A</v>
      </c>
      <c r="O71" t="str">
        <f t="shared" si="1"/>
        <v>nur hier</v>
      </c>
    </row>
    <row r="72" spans="1:15" ht="14.25">
      <c r="A72" s="2" t="s">
        <v>8963</v>
      </c>
      <c r="B72" s="2" t="s">
        <v>21716</v>
      </c>
      <c r="C72" s="43">
        <v>17</v>
      </c>
      <c r="D72" s="2" t="s">
        <v>21717</v>
      </c>
      <c r="E72" s="3">
        <v>1929</v>
      </c>
      <c r="F72" s="46">
        <v>1929</v>
      </c>
      <c r="G72" s="49">
        <v>1929</v>
      </c>
      <c r="H72" s="4" t="str">
        <f>MID(B72,1,4)</f>
        <v>东北航空</v>
      </c>
      <c r="I72" s="13" t="e">
        <f>VLOOKUP(H72,'Shanghai TSG'!$C:$C,1,FALSE)</f>
        <v>#N/A</v>
      </c>
      <c r="K72" s="13" t="e">
        <f>VLOOKUP(H72,Dacheng!$I:$I,1,FALSE)</f>
        <v>#N/A</v>
      </c>
      <c r="M72" s="13" t="e">
        <f>VLOOKUP(H72,'Hytong (not in CrossAsia)'!$C:$C,1,FALSE)</f>
        <v>#N/A</v>
      </c>
      <c r="O72" t="str">
        <f t="shared" si="1"/>
        <v>nur hier</v>
      </c>
    </row>
    <row r="73" spans="1:15" ht="14.25">
      <c r="A73" s="2" t="s">
        <v>20984</v>
      </c>
      <c r="B73" s="2" t="s">
        <v>21718</v>
      </c>
      <c r="C73" s="43">
        <v>3</v>
      </c>
      <c r="D73" s="2" t="s">
        <v>21719</v>
      </c>
      <c r="E73" s="3">
        <v>1948</v>
      </c>
      <c r="F73" s="46">
        <v>1948</v>
      </c>
      <c r="G73" s="49">
        <v>1948</v>
      </c>
      <c r="H73" s="4" t="str">
        <f>MID(B73,1,4)</f>
        <v>东北交警</v>
      </c>
      <c r="I73" s="13" t="e">
        <f>VLOOKUP(H73,'Shanghai TSG'!$C:$C,1,FALSE)</f>
        <v>#N/A</v>
      </c>
      <c r="K73" s="13" t="e">
        <f>VLOOKUP(H73,Dacheng!$I:$I,1,FALSE)</f>
        <v>#N/A</v>
      </c>
      <c r="M73" s="13" t="e">
        <f>VLOOKUP(H73,'Hytong (not in CrossAsia)'!$C:$C,1,FALSE)</f>
        <v>#N/A</v>
      </c>
      <c r="O73" t="str">
        <f t="shared" si="1"/>
        <v>nur hier</v>
      </c>
    </row>
    <row r="74" spans="1:15" ht="14.25">
      <c r="A74" s="2" t="s">
        <v>8963</v>
      </c>
      <c r="B74" s="2" t="s">
        <v>6633</v>
      </c>
      <c r="C74" s="43">
        <v>3</v>
      </c>
      <c r="D74" s="2" t="s">
        <v>21720</v>
      </c>
      <c r="E74" s="3">
        <v>1947</v>
      </c>
      <c r="F74" s="46">
        <v>1947</v>
      </c>
      <c r="G74" s="49">
        <v>1947</v>
      </c>
      <c r="H74" s="4" t="str">
        <f>MID(B74,1,4)</f>
        <v>东北经济</v>
      </c>
      <c r="I74" s="13" t="e">
        <f>VLOOKUP(H74,'Shanghai TSG'!$C:$C,1,FALSE)</f>
        <v>#N/A</v>
      </c>
      <c r="K74" s="13" t="str">
        <f>VLOOKUP(H74,Dacheng!$I:$I,1,FALSE)</f>
        <v>东北经济</v>
      </c>
      <c r="M74" s="13" t="e">
        <f>VLOOKUP(H74,'Hytong (not in CrossAsia)'!$C:$C,1,FALSE)</f>
        <v>#N/A</v>
      </c>
      <c r="O74" t="str">
        <f t="shared" si="1"/>
        <v>Doppel</v>
      </c>
    </row>
    <row r="75" spans="1:15" ht="14.25">
      <c r="A75" s="2" t="s">
        <v>8963</v>
      </c>
      <c r="B75" s="2" t="s">
        <v>21721</v>
      </c>
      <c r="C75" s="43">
        <v>11</v>
      </c>
      <c r="D75" s="2" t="s">
        <v>21722</v>
      </c>
      <c r="E75" s="3" t="s">
        <v>22295</v>
      </c>
      <c r="F75" s="46">
        <v>1947</v>
      </c>
      <c r="G75" s="49">
        <v>1946</v>
      </c>
      <c r="H75" s="4" t="str">
        <f>MID(B75,1,4)</f>
        <v>东北经济</v>
      </c>
      <c r="I75" s="13" t="e">
        <f>VLOOKUP(H75,'Shanghai TSG'!$C:$C,1,FALSE)</f>
        <v>#N/A</v>
      </c>
      <c r="K75" s="13" t="str">
        <f>VLOOKUP(H75,Dacheng!$I:$I,1,FALSE)</f>
        <v>东北经济</v>
      </c>
      <c r="M75" s="13" t="e">
        <f>VLOOKUP(H75,'Hytong (not in CrossAsia)'!$C:$C,1,FALSE)</f>
        <v>#N/A</v>
      </c>
      <c r="O75" t="str">
        <f t="shared" si="1"/>
        <v>Doppel</v>
      </c>
    </row>
    <row r="76" spans="1:15" ht="14.25">
      <c r="A76" s="2" t="s">
        <v>20365</v>
      </c>
      <c r="B76" s="2" t="s">
        <v>21723</v>
      </c>
      <c r="C76" s="43">
        <v>5</v>
      </c>
      <c r="D76" s="2" t="s">
        <v>21724</v>
      </c>
      <c r="E76" s="3">
        <v>1947</v>
      </c>
      <c r="F76" s="46">
        <v>1947</v>
      </c>
      <c r="G76" s="49">
        <v>1947</v>
      </c>
      <c r="H76" s="4" t="str">
        <f>MID(B76,1,4)</f>
        <v>东北军事</v>
      </c>
      <c r="I76" s="13" t="e">
        <f>VLOOKUP(H76,'Shanghai TSG'!$C:$C,1,FALSE)</f>
        <v>#N/A</v>
      </c>
      <c r="K76" s="13" t="e">
        <f>VLOOKUP(H76,Dacheng!$I:$I,1,FALSE)</f>
        <v>#N/A</v>
      </c>
      <c r="M76" s="13" t="e">
        <f>VLOOKUP(H76,'Hytong (not in CrossAsia)'!$C:$C,1,FALSE)</f>
        <v>#N/A</v>
      </c>
      <c r="O76" t="str">
        <f t="shared" si="1"/>
        <v>nur hier</v>
      </c>
    </row>
    <row r="77" spans="1:15" ht="14.25">
      <c r="A77" s="2" t="s">
        <v>21725</v>
      </c>
      <c r="B77" s="2" t="s">
        <v>12250</v>
      </c>
      <c r="C77" s="43">
        <v>7</v>
      </c>
      <c r="D77" s="2" t="s">
        <v>21726</v>
      </c>
      <c r="E77" s="3">
        <v>1929</v>
      </c>
      <c r="F77" s="46">
        <v>1929</v>
      </c>
      <c r="G77" s="49">
        <v>1929</v>
      </c>
      <c r="H77" s="4" t="str">
        <f>MID(B77,1,4)</f>
        <v>东北矿学</v>
      </c>
      <c r="I77" s="13" t="e">
        <f>VLOOKUP(H77,'Shanghai TSG'!$C:$C,1,FALSE)</f>
        <v>#N/A</v>
      </c>
      <c r="K77" s="13" t="str">
        <f>VLOOKUP(H77,Dacheng!$I:$I,1,FALSE)</f>
        <v>东北矿学</v>
      </c>
      <c r="M77" s="13" t="e">
        <f>VLOOKUP(H77,'Hytong (not in CrossAsia)'!$C:$C,1,FALSE)</f>
        <v>#N/A</v>
      </c>
      <c r="O77" t="str">
        <f t="shared" si="1"/>
        <v>Doppel</v>
      </c>
    </row>
    <row r="78" spans="1:15" ht="14.25">
      <c r="A78" s="2" t="s">
        <v>20984</v>
      </c>
      <c r="B78" s="2" t="s">
        <v>21727</v>
      </c>
      <c r="C78" s="43">
        <v>1</v>
      </c>
      <c r="D78" s="2" t="s">
        <v>21728</v>
      </c>
      <c r="E78" s="3">
        <v>1947</v>
      </c>
      <c r="F78" s="46">
        <v>1947</v>
      </c>
      <c r="G78" s="49">
        <v>1947</v>
      </c>
      <c r="H78" s="4" t="str">
        <f>MID(B78,1,4)</f>
        <v>东北路警</v>
      </c>
      <c r="I78" s="13" t="e">
        <f>VLOOKUP(H78,'Shanghai TSG'!$C:$C,1,FALSE)</f>
        <v>#N/A</v>
      </c>
      <c r="K78" s="13" t="e">
        <f>VLOOKUP(H78,Dacheng!$I:$I,1,FALSE)</f>
        <v>#N/A</v>
      </c>
      <c r="M78" s="13" t="e">
        <f>VLOOKUP(H78,'Hytong (not in CrossAsia)'!$C:$C,1,FALSE)</f>
        <v>#N/A</v>
      </c>
      <c r="O78" t="str">
        <f t="shared" si="1"/>
        <v>nur hier</v>
      </c>
    </row>
    <row r="79" spans="1:15" ht="14.25">
      <c r="A79" s="2" t="s">
        <v>21013</v>
      </c>
      <c r="B79" s="2" t="s">
        <v>4089</v>
      </c>
      <c r="C79" s="43">
        <v>1</v>
      </c>
      <c r="D79" s="2" t="s">
        <v>21729</v>
      </c>
      <c r="E79" s="3">
        <v>1948</v>
      </c>
      <c r="F79" s="46">
        <v>1948</v>
      </c>
      <c r="G79" s="49">
        <v>1948</v>
      </c>
      <c r="H79" s="4" t="str">
        <f>MID(B79,1,4)</f>
        <v>东北论丛</v>
      </c>
      <c r="I79" s="13" t="e">
        <f>VLOOKUP(H79,'Shanghai TSG'!$C:$C,1,FALSE)</f>
        <v>#N/A</v>
      </c>
      <c r="K79" s="13" t="str">
        <f>VLOOKUP(H79,Dacheng!$I:$I,1,FALSE)</f>
        <v>东北论丛</v>
      </c>
      <c r="M79" s="13" t="e">
        <f>VLOOKUP(H79,'Hytong (not in CrossAsia)'!$C:$C,1,FALSE)</f>
        <v>#N/A</v>
      </c>
      <c r="O79" t="str">
        <f t="shared" si="1"/>
        <v>Doppel</v>
      </c>
    </row>
    <row r="80" spans="1:15" ht="14.25">
      <c r="A80" s="2" t="s">
        <v>21730</v>
      </c>
      <c r="B80" s="2" t="s">
        <v>21731</v>
      </c>
      <c r="C80" s="43">
        <v>1</v>
      </c>
      <c r="D80" s="2" t="s">
        <v>21732</v>
      </c>
      <c r="E80" s="3">
        <v>1947</v>
      </c>
      <c r="F80" s="46">
        <v>1947</v>
      </c>
      <c r="G80" s="49">
        <v>1947</v>
      </c>
      <c r="H80" s="4" t="str">
        <f>MID(B80,1,4)</f>
        <v>东北农林</v>
      </c>
      <c r="I80" s="13" t="e">
        <f>VLOOKUP(H80,'Shanghai TSG'!$C:$C,1,FALSE)</f>
        <v>#N/A</v>
      </c>
      <c r="K80" s="13" t="e">
        <f>VLOOKUP(H80,Dacheng!$I:$I,1,FALSE)</f>
        <v>#N/A</v>
      </c>
      <c r="M80" s="13" t="e">
        <f>VLOOKUP(H80,'Hytong (not in CrossAsia)'!$C:$C,1,FALSE)</f>
        <v>#N/A</v>
      </c>
      <c r="O80" t="str">
        <f t="shared" si="1"/>
        <v>nur hier</v>
      </c>
    </row>
    <row r="81" spans="1:15" ht="14.25">
      <c r="A81" s="2" t="s">
        <v>21725</v>
      </c>
      <c r="B81" s="2" t="s">
        <v>21733</v>
      </c>
      <c r="C81" s="43">
        <v>4</v>
      </c>
      <c r="D81" s="2" t="s">
        <v>21734</v>
      </c>
      <c r="E81" s="3" t="s">
        <v>21009</v>
      </c>
      <c r="F81" s="46">
        <v>1948</v>
      </c>
      <c r="G81" s="49">
        <v>1947</v>
      </c>
      <c r="H81" s="4" t="str">
        <f>MID(B81,1,4)</f>
        <v>东北气象</v>
      </c>
      <c r="I81" s="13" t="e">
        <f>VLOOKUP(H81,'Shanghai TSG'!$C:$C,1,FALSE)</f>
        <v>#N/A</v>
      </c>
      <c r="K81" s="13" t="e">
        <f>VLOOKUP(H81,Dacheng!$I:$I,1,FALSE)</f>
        <v>#N/A</v>
      </c>
      <c r="M81" s="13" t="e">
        <f>VLOOKUP(H81,'Hytong (not in CrossAsia)'!$C:$C,1,FALSE)</f>
        <v>#N/A</v>
      </c>
      <c r="O81" t="str">
        <f t="shared" si="1"/>
        <v>nur hier</v>
      </c>
    </row>
    <row r="82" spans="1:15" ht="14.25">
      <c r="A82" s="2" t="s">
        <v>21013</v>
      </c>
      <c r="B82" s="2" t="s">
        <v>11180</v>
      </c>
      <c r="C82" s="43">
        <v>12</v>
      </c>
      <c r="D82" s="2" t="s">
        <v>21735</v>
      </c>
      <c r="E82" s="3" t="s">
        <v>21736</v>
      </c>
      <c r="F82" s="46">
        <v>1946</v>
      </c>
      <c r="G82" s="49">
        <v>1945</v>
      </c>
      <c r="H82" s="4" t="str">
        <f>MID(B82,1,4)</f>
        <v>东北青年</v>
      </c>
      <c r="I82" s="13" t="e">
        <f>VLOOKUP(H82,'Shanghai TSG'!$C:$C,1,FALSE)</f>
        <v>#N/A</v>
      </c>
      <c r="K82" s="13" t="str">
        <f>VLOOKUP(H82,Dacheng!$I:$I,1,FALSE)</f>
        <v>东北青年</v>
      </c>
      <c r="M82" s="13" t="e">
        <f>VLOOKUP(H82,'Hytong (not in CrossAsia)'!$C:$C,1,FALSE)</f>
        <v>#N/A</v>
      </c>
      <c r="O82" t="str">
        <f t="shared" si="1"/>
        <v>Doppel</v>
      </c>
    </row>
    <row r="83" spans="1:15" ht="14.25">
      <c r="A83" s="2" t="s">
        <v>20990</v>
      </c>
      <c r="B83" s="2" t="s">
        <v>21737</v>
      </c>
      <c r="C83" s="43">
        <v>2</v>
      </c>
      <c r="D83" s="2" t="s">
        <v>21738</v>
      </c>
      <c r="E83" s="3">
        <v>1947</v>
      </c>
      <c r="F83" s="46">
        <v>1947</v>
      </c>
      <c r="G83" s="49">
        <v>1947</v>
      </c>
      <c r="H83" s="4" t="str">
        <f>MID(B83,1,4)</f>
        <v>东北清华</v>
      </c>
      <c r="I83" s="13" t="e">
        <f>VLOOKUP(H83,'Shanghai TSG'!$C:$C,1,FALSE)</f>
        <v>#N/A</v>
      </c>
      <c r="K83" s="13" t="e">
        <f>VLOOKUP(H83,Dacheng!$I:$I,1,FALSE)</f>
        <v>#N/A</v>
      </c>
      <c r="M83" s="13" t="e">
        <f>VLOOKUP(H83,'Hytong (not in CrossAsia)'!$C:$C,1,FALSE)</f>
        <v>#N/A</v>
      </c>
      <c r="O83" t="str">
        <f t="shared" si="1"/>
        <v>nur hier</v>
      </c>
    </row>
    <row r="84" spans="1:15" ht="14.25">
      <c r="A84" s="2" t="s">
        <v>8963</v>
      </c>
      <c r="B84" s="2" t="s">
        <v>21739</v>
      </c>
      <c r="C84" s="43">
        <v>4</v>
      </c>
      <c r="D84" s="2" t="s">
        <v>21740</v>
      </c>
      <c r="E84" s="3">
        <v>1947</v>
      </c>
      <c r="F84" s="46">
        <v>1947</v>
      </c>
      <c r="G84" s="49">
        <v>1947</v>
      </c>
      <c r="H84" s="4" t="str">
        <f>MID(B84,1,4)</f>
        <v>东北税务</v>
      </c>
      <c r="I84" s="13" t="e">
        <f>VLOOKUP(H84,'Shanghai TSG'!$C:$C,1,FALSE)</f>
        <v>#N/A</v>
      </c>
      <c r="K84" s="13" t="e">
        <f>VLOOKUP(H84,Dacheng!$I:$I,1,FALSE)</f>
        <v>#N/A</v>
      </c>
      <c r="M84" s="13" t="e">
        <f>VLOOKUP(H84,'Hytong (not in CrossAsia)'!$C:$C,1,FALSE)</f>
        <v>#N/A</v>
      </c>
      <c r="O84" t="str">
        <f t="shared" si="1"/>
        <v>nur hier</v>
      </c>
    </row>
    <row r="85" spans="1:15" ht="14.25">
      <c r="A85" s="2" t="s">
        <v>21741</v>
      </c>
      <c r="B85" s="2" t="s">
        <v>21742</v>
      </c>
      <c r="C85" s="43">
        <v>3</v>
      </c>
      <c r="D85" s="2" t="s">
        <v>21743</v>
      </c>
      <c r="E85" s="3">
        <v>1948</v>
      </c>
      <c r="F85" s="46">
        <v>1948</v>
      </c>
      <c r="G85" s="49">
        <v>1948</v>
      </c>
      <c r="H85" s="4" t="str">
        <f>MID(B85,1,4)</f>
        <v>东北微生</v>
      </c>
      <c r="I85" s="13" t="e">
        <f>VLOOKUP(H85,'Shanghai TSG'!$C:$C,1,FALSE)</f>
        <v>#N/A</v>
      </c>
      <c r="K85" s="13" t="e">
        <f>VLOOKUP(H85,Dacheng!$I:$I,1,FALSE)</f>
        <v>#N/A</v>
      </c>
      <c r="M85" s="13" t="e">
        <f>VLOOKUP(H85,'Hytong (not in CrossAsia)'!$C:$C,1,FALSE)</f>
        <v>#N/A</v>
      </c>
      <c r="O85" t="str">
        <f t="shared" si="1"/>
        <v>nur hier</v>
      </c>
    </row>
    <row r="86" spans="1:15" ht="14.25">
      <c r="A86" s="2" t="s">
        <v>22296</v>
      </c>
      <c r="B86" s="2" t="s">
        <v>21744</v>
      </c>
      <c r="C86" s="43">
        <v>2</v>
      </c>
      <c r="D86" s="2" t="s">
        <v>21745</v>
      </c>
      <c r="E86" s="3">
        <v>1947</v>
      </c>
      <c r="F86" s="46">
        <v>1947</v>
      </c>
      <c r="G86" s="49">
        <v>1947</v>
      </c>
      <c r="H86" s="4" t="str">
        <f>MID(B86,1,4)</f>
        <v>东北卫生</v>
      </c>
      <c r="I86" s="13" t="e">
        <f>VLOOKUP(H86,'Shanghai TSG'!$C:$C,1,FALSE)</f>
        <v>#N/A</v>
      </c>
      <c r="K86" s="13" t="e">
        <f>VLOOKUP(H86,Dacheng!$I:$I,1,FALSE)</f>
        <v>#N/A</v>
      </c>
      <c r="M86" s="13" t="e">
        <f>VLOOKUP(H86,'Hytong (not in CrossAsia)'!$C:$C,1,FALSE)</f>
        <v>#N/A</v>
      </c>
      <c r="O86" t="str">
        <f t="shared" si="1"/>
        <v>nur hier</v>
      </c>
    </row>
    <row r="87" spans="1:15" ht="14.25">
      <c r="A87" s="2" t="s">
        <v>21013</v>
      </c>
      <c r="B87" s="2" t="s">
        <v>18934</v>
      </c>
      <c r="C87" s="43">
        <v>10</v>
      </c>
      <c r="D87" s="2" t="s">
        <v>21746</v>
      </c>
      <c r="E87" s="3" t="s">
        <v>21747</v>
      </c>
      <c r="F87" s="46">
        <v>1947</v>
      </c>
      <c r="G87" s="49">
        <v>1931</v>
      </c>
      <c r="H87" s="4" t="str">
        <f>MID(B87,1,4)</f>
        <v>东北文化</v>
      </c>
      <c r="I87" s="13" t="e">
        <f>VLOOKUP(H87,'Shanghai TSG'!$C:$C,1,FALSE)</f>
        <v>#N/A</v>
      </c>
      <c r="K87" s="13" t="str">
        <f>VLOOKUP(H87,Dacheng!$I:$I,1,FALSE)</f>
        <v>东北文化</v>
      </c>
      <c r="M87" s="13" t="e">
        <f>VLOOKUP(H87,'Hytong (not in CrossAsia)'!$C:$C,1,FALSE)</f>
        <v>#N/A</v>
      </c>
      <c r="O87" t="str">
        <f t="shared" si="1"/>
        <v>Doppel</v>
      </c>
    </row>
    <row r="88" spans="1:15" ht="14.25">
      <c r="A88" s="2" t="s">
        <v>21013</v>
      </c>
      <c r="B88" s="2" t="s">
        <v>21748</v>
      </c>
      <c r="C88" s="43">
        <v>2</v>
      </c>
      <c r="D88" s="2" t="s">
        <v>21749</v>
      </c>
      <c r="E88" s="3" t="s">
        <v>21750</v>
      </c>
      <c r="F88" s="46">
        <v>1925</v>
      </c>
      <c r="G88" s="49">
        <v>1922</v>
      </c>
      <c r="H88" s="4" t="str">
        <f>MID(B88,1,4)</f>
        <v>东北文化</v>
      </c>
      <c r="I88" s="13" t="e">
        <f>VLOOKUP(H88,'Shanghai TSG'!$C:$C,1,FALSE)</f>
        <v>#N/A</v>
      </c>
      <c r="K88" s="13" t="str">
        <f>VLOOKUP(H88,Dacheng!$I:$I,1,FALSE)</f>
        <v>东北文化</v>
      </c>
      <c r="M88" s="13" t="e">
        <f>VLOOKUP(H88,'Hytong (not in CrossAsia)'!$C:$C,1,FALSE)</f>
        <v>#N/A</v>
      </c>
      <c r="O88" t="str">
        <f t="shared" si="1"/>
        <v>Doppel</v>
      </c>
    </row>
    <row r="89" spans="1:15" ht="14.25">
      <c r="A89" s="2" t="s">
        <v>20194</v>
      </c>
      <c r="B89" s="2" t="s">
        <v>21751</v>
      </c>
      <c r="C89" s="43">
        <v>8</v>
      </c>
      <c r="D89" s="2" t="s">
        <v>21752</v>
      </c>
      <c r="E89" s="3" t="s">
        <v>21736</v>
      </c>
      <c r="F89" s="46">
        <v>1946</v>
      </c>
      <c r="G89" s="49">
        <v>1945</v>
      </c>
      <c r="H89" s="4" t="str">
        <f>MID(B89,1,4)</f>
        <v>东北文学</v>
      </c>
      <c r="I89" s="13" t="e">
        <f>VLOOKUP(H89,'Shanghai TSG'!$C:$C,1,FALSE)</f>
        <v>#N/A</v>
      </c>
      <c r="K89" s="13" t="e">
        <f>VLOOKUP(H89,Dacheng!$I:$I,1,FALSE)</f>
        <v>#N/A</v>
      </c>
      <c r="M89" s="13" t="e">
        <f>VLOOKUP(H89,'Hytong (not in CrossAsia)'!$C:$C,1,FALSE)</f>
        <v>#N/A</v>
      </c>
      <c r="O89" t="str">
        <f t="shared" si="1"/>
        <v>nur hier</v>
      </c>
    </row>
    <row r="90" spans="1:15" ht="14.25">
      <c r="A90" s="2" t="s">
        <v>21013</v>
      </c>
      <c r="B90" s="2" t="s">
        <v>10842</v>
      </c>
      <c r="C90" s="43">
        <v>18</v>
      </c>
      <c r="D90" s="2" t="s">
        <v>21753</v>
      </c>
      <c r="E90" s="3" t="s">
        <v>21754</v>
      </c>
      <c r="F90" s="46">
        <v>1948</v>
      </c>
      <c r="G90" s="49">
        <v>1946</v>
      </c>
      <c r="H90" s="4" t="str">
        <f>MID(B90,1,4)</f>
        <v>东北文艺</v>
      </c>
      <c r="I90" s="13" t="e">
        <f>VLOOKUP(H90,'Shanghai TSG'!$C:$C,1,FALSE)</f>
        <v>#N/A</v>
      </c>
      <c r="K90" s="13" t="str">
        <f>VLOOKUP(H90,Dacheng!$I:$I,1,FALSE)</f>
        <v>东北文艺</v>
      </c>
      <c r="M90" s="13" t="e">
        <f>VLOOKUP(H90,'Hytong (not in CrossAsia)'!$C:$C,1,FALSE)</f>
        <v>#N/A</v>
      </c>
      <c r="O90" t="str">
        <f t="shared" si="1"/>
        <v>Doppel</v>
      </c>
    </row>
    <row r="91" spans="1:15" ht="14.25">
      <c r="A91" s="2" t="s">
        <v>8963</v>
      </c>
      <c r="B91" s="2" t="s">
        <v>7409</v>
      </c>
      <c r="C91" s="43">
        <v>8</v>
      </c>
      <c r="D91" s="2" t="s">
        <v>21755</v>
      </c>
      <c r="E91" s="3" t="s">
        <v>21756</v>
      </c>
      <c r="F91" s="46">
        <v>1930</v>
      </c>
      <c r="G91" s="49">
        <v>1928</v>
      </c>
      <c r="H91" s="4" t="str">
        <f>MID(B91,1,4)</f>
        <v>东北新建</v>
      </c>
      <c r="I91" s="13" t="e">
        <f>VLOOKUP(H91,'Shanghai TSG'!$C:$C,1,FALSE)</f>
        <v>#N/A</v>
      </c>
      <c r="K91" s="13" t="str">
        <f>VLOOKUP(H91,Dacheng!$I:$I,1,FALSE)</f>
        <v>东北新建</v>
      </c>
      <c r="M91" s="13" t="e">
        <f>VLOOKUP(H91,'Hytong (not in CrossAsia)'!$C:$C,1,FALSE)</f>
        <v>#N/A</v>
      </c>
      <c r="O91" t="str">
        <f t="shared" si="1"/>
        <v>Doppel</v>
      </c>
    </row>
    <row r="92" spans="1:15" ht="14.25">
      <c r="A92" s="2" t="s">
        <v>20365</v>
      </c>
      <c r="B92" s="2" t="s">
        <v>21757</v>
      </c>
      <c r="C92" s="43">
        <v>2</v>
      </c>
      <c r="D92" s="2" t="s">
        <v>21758</v>
      </c>
      <c r="E92" s="3">
        <v>1946</v>
      </c>
      <c r="F92" s="46">
        <v>1946</v>
      </c>
      <c r="G92" s="49">
        <v>1946</v>
      </c>
      <c r="H92" s="4" t="str">
        <f>MID(B92,1,4)</f>
        <v>东北行营</v>
      </c>
      <c r="I92" s="13" t="e">
        <f>VLOOKUP(H92,'Shanghai TSG'!$C:$C,1,FALSE)</f>
        <v>#N/A</v>
      </c>
      <c r="K92" s="13" t="e">
        <f>VLOOKUP(H92,Dacheng!$I:$I,1,FALSE)</f>
        <v>#N/A</v>
      </c>
      <c r="M92" s="13" t="e">
        <f>VLOOKUP(H92,'Hytong (not in CrossAsia)'!$C:$C,1,FALSE)</f>
        <v>#N/A</v>
      </c>
      <c r="O92" t="str">
        <f t="shared" si="1"/>
        <v>nur hier</v>
      </c>
    </row>
    <row r="93" spans="1:15" ht="14.25">
      <c r="A93" s="2" t="s">
        <v>20984</v>
      </c>
      <c r="B93" s="2" t="s">
        <v>21759</v>
      </c>
      <c r="C93" s="43">
        <v>5</v>
      </c>
      <c r="D93" s="2" t="s">
        <v>21760</v>
      </c>
      <c r="E93" s="3" t="s">
        <v>22295</v>
      </c>
      <c r="F93" s="46">
        <v>1947</v>
      </c>
      <c r="G93" s="49">
        <v>1946</v>
      </c>
      <c r="H93" s="4" t="str">
        <f>MID(B93,1,4)</f>
        <v>东北行辕</v>
      </c>
      <c r="I93" s="13" t="e">
        <f>VLOOKUP(H93,'Shanghai TSG'!$C:$C,1,FALSE)</f>
        <v>#N/A</v>
      </c>
      <c r="K93" s="13" t="e">
        <f>VLOOKUP(H93,Dacheng!$I:$I,1,FALSE)</f>
        <v>#N/A</v>
      </c>
      <c r="M93" s="13" t="e">
        <f>VLOOKUP(H93,'Hytong (not in CrossAsia)'!$C:$C,1,FALSE)</f>
        <v>#N/A</v>
      </c>
      <c r="O93" t="str">
        <f t="shared" si="1"/>
        <v>nur hier</v>
      </c>
    </row>
    <row r="94" spans="1:15" ht="14.25">
      <c r="A94" s="2" t="s">
        <v>20984</v>
      </c>
      <c r="B94" s="2" t="s">
        <v>21761</v>
      </c>
      <c r="C94" s="43">
        <v>17</v>
      </c>
      <c r="D94" s="2" t="s">
        <v>21762</v>
      </c>
      <c r="E94" s="3" t="s">
        <v>21763</v>
      </c>
      <c r="F94" s="46">
        <v>1949</v>
      </c>
      <c r="G94" s="49">
        <v>1946</v>
      </c>
      <c r="H94" s="4" t="str">
        <f>MID(B94,1,4)</f>
        <v>东北行政</v>
      </c>
      <c r="I94" s="13" t="e">
        <f>VLOOKUP(H94,'Shanghai TSG'!$C:$C,1,FALSE)</f>
        <v>#N/A</v>
      </c>
      <c r="K94" s="13" t="e">
        <f>VLOOKUP(H94,Dacheng!$I:$I,1,FALSE)</f>
        <v>#N/A</v>
      </c>
      <c r="M94" s="13" t="e">
        <f>VLOOKUP(H94,'Hytong (not in CrossAsia)'!$C:$C,1,FALSE)</f>
        <v>#N/A</v>
      </c>
      <c r="O94" t="str">
        <f t="shared" si="1"/>
        <v>nur hier</v>
      </c>
    </row>
    <row r="95" spans="1:15" ht="14.25">
      <c r="A95" s="2" t="s">
        <v>20984</v>
      </c>
      <c r="B95" s="2" t="s">
        <v>21764</v>
      </c>
      <c r="C95" s="43">
        <v>24</v>
      </c>
      <c r="D95" s="2" t="s">
        <v>21765</v>
      </c>
      <c r="E95" s="3">
        <v>1949</v>
      </c>
      <c r="F95" s="46">
        <v>1949</v>
      </c>
      <c r="G95" s="49">
        <v>1949</v>
      </c>
      <c r="H95" s="4" t="str">
        <f>MID(B95,1,4)</f>
        <v>东北行政</v>
      </c>
      <c r="I95" s="13" t="e">
        <f>VLOOKUP(H95,'Shanghai TSG'!$C:$C,1,FALSE)</f>
        <v>#N/A</v>
      </c>
      <c r="K95" s="13" t="e">
        <f>VLOOKUP(H95,Dacheng!$I:$I,1,FALSE)</f>
        <v>#N/A</v>
      </c>
      <c r="M95" s="13" t="e">
        <f>VLOOKUP(H95,'Hytong (not in CrossAsia)'!$C:$C,1,FALSE)</f>
        <v>#N/A</v>
      </c>
      <c r="O95" t="str">
        <f t="shared" si="1"/>
        <v>nur hier</v>
      </c>
    </row>
    <row r="96" spans="1:15" ht="14.25">
      <c r="A96" s="2" t="s">
        <v>21013</v>
      </c>
      <c r="B96" s="2" t="s">
        <v>21766</v>
      </c>
      <c r="C96" s="43">
        <v>3</v>
      </c>
      <c r="D96" s="2" t="s">
        <v>21767</v>
      </c>
      <c r="E96" s="3">
        <v>1947</v>
      </c>
      <c r="F96" s="46">
        <v>1947</v>
      </c>
      <c r="G96" s="49">
        <v>1947</v>
      </c>
      <c r="H96" s="4" t="str">
        <f>MID(B96,1,4)</f>
        <v>东北学生</v>
      </c>
      <c r="I96" s="13" t="e">
        <f>VLOOKUP(H96,'Shanghai TSG'!$C:$C,1,FALSE)</f>
        <v>#N/A</v>
      </c>
      <c r="K96" s="13" t="e">
        <f>VLOOKUP(H96,Dacheng!$I:$I,1,FALSE)</f>
        <v>#N/A</v>
      </c>
      <c r="M96" s="13" t="e">
        <f>VLOOKUP(H96,'Hytong (not in CrossAsia)'!$C:$C,1,FALSE)</f>
        <v>#N/A</v>
      </c>
      <c r="O96" t="str">
        <f t="shared" si="1"/>
        <v>nur hier</v>
      </c>
    </row>
    <row r="97" spans="1:15" ht="14.25">
      <c r="A97" s="2" t="s">
        <v>22296</v>
      </c>
      <c r="B97" s="2" t="s">
        <v>21768</v>
      </c>
      <c r="C97" s="43">
        <v>10</v>
      </c>
      <c r="D97" s="2" t="s">
        <v>21769</v>
      </c>
      <c r="E97" s="3">
        <v>1947</v>
      </c>
      <c r="F97" s="46">
        <v>1947</v>
      </c>
      <c r="G97" s="49">
        <v>1947</v>
      </c>
      <c r="H97" s="4" t="str">
        <f>MID(B97,1,4)</f>
        <v>东北医学</v>
      </c>
      <c r="I97" s="13" t="e">
        <f>VLOOKUP(H97,'Shanghai TSG'!$C:$C,1,FALSE)</f>
        <v>#N/A</v>
      </c>
      <c r="K97" s="13" t="e">
        <f>VLOOKUP(H97,Dacheng!$I:$I,1,FALSE)</f>
        <v>#N/A</v>
      </c>
      <c r="M97" s="13" t="e">
        <f>VLOOKUP(H97,'Hytong (not in CrossAsia)'!$C:$C,1,FALSE)</f>
        <v>#N/A</v>
      </c>
      <c r="O97" t="str">
        <f t="shared" si="1"/>
        <v>nur hier</v>
      </c>
    </row>
    <row r="98" spans="1:15" ht="14.25">
      <c r="A98" s="2" t="s">
        <v>21013</v>
      </c>
      <c r="B98" s="2" t="s">
        <v>21770</v>
      </c>
      <c r="C98" s="43">
        <v>1</v>
      </c>
      <c r="D98" s="2" t="s">
        <v>21771</v>
      </c>
      <c r="E98" s="3">
        <v>1927</v>
      </c>
      <c r="F98" s="46">
        <v>1927</v>
      </c>
      <c r="G98" s="49">
        <v>1927</v>
      </c>
      <c r="H98" s="4" t="str">
        <f>MID(B98,1,4)</f>
        <v>东北月报</v>
      </c>
      <c r="I98" s="13" t="e">
        <f>VLOOKUP(H98,'Shanghai TSG'!$C:$C,1,FALSE)</f>
        <v>#N/A</v>
      </c>
      <c r="K98" s="13" t="e">
        <f>VLOOKUP(H98,Dacheng!$I:$I,1,FALSE)</f>
        <v>#N/A</v>
      </c>
      <c r="M98" s="13" t="e">
        <f>VLOOKUP(H98,'Hytong (not in CrossAsia)'!$C:$C,1,FALSE)</f>
        <v>#N/A</v>
      </c>
      <c r="O98" t="str">
        <f t="shared" si="1"/>
        <v>nur hier</v>
      </c>
    </row>
    <row r="99" spans="1:15" ht="14.25">
      <c r="A99" s="2" t="s">
        <v>20365</v>
      </c>
      <c r="B99" s="2" t="s">
        <v>21772</v>
      </c>
      <c r="C99" s="43">
        <v>3</v>
      </c>
      <c r="D99" s="2" t="s">
        <v>21773</v>
      </c>
      <c r="E99" s="3">
        <v>1946</v>
      </c>
      <c r="F99" s="46">
        <v>1946</v>
      </c>
      <c r="G99" s="49">
        <v>1946</v>
      </c>
      <c r="H99" s="4" t="str">
        <f>MID(B99,1,4)</f>
        <v>东北政工</v>
      </c>
      <c r="I99" s="13" t="e">
        <f>VLOOKUP(H99,'Shanghai TSG'!$C:$C,1,FALSE)</f>
        <v>#N/A</v>
      </c>
      <c r="K99" s="13" t="e">
        <f>VLOOKUP(H99,Dacheng!$I:$I,1,FALSE)</f>
        <v>#N/A</v>
      </c>
      <c r="M99" s="13" t="e">
        <f>VLOOKUP(H99,'Hytong (not in CrossAsia)'!$C:$C,1,FALSE)</f>
        <v>#N/A</v>
      </c>
      <c r="O99" t="str">
        <f t="shared" si="1"/>
        <v>nur hier</v>
      </c>
    </row>
    <row r="100" spans="1:15" ht="14.25">
      <c r="A100" s="2" t="s">
        <v>20984</v>
      </c>
      <c r="B100" s="2" t="s">
        <v>21774</v>
      </c>
      <c r="C100" s="43">
        <v>4</v>
      </c>
      <c r="D100" s="2" t="s">
        <v>21729</v>
      </c>
      <c r="E100" s="3">
        <v>1948</v>
      </c>
      <c r="F100" s="46">
        <v>1948</v>
      </c>
      <c r="G100" s="49">
        <v>1948</v>
      </c>
      <c r="H100" s="4" t="str">
        <f>MID(B100,1,4)</f>
        <v>东北政闻</v>
      </c>
      <c r="I100" s="13" t="e">
        <f>VLOOKUP(H100,'Shanghai TSG'!$C:$C,1,FALSE)</f>
        <v>#N/A</v>
      </c>
      <c r="K100" s="13" t="e">
        <f>VLOOKUP(H100,Dacheng!$I:$I,1,FALSE)</f>
        <v>#N/A</v>
      </c>
      <c r="M100" s="13" t="e">
        <f>VLOOKUP(H100,'Hytong (not in CrossAsia)'!$C:$C,1,FALSE)</f>
        <v>#N/A</v>
      </c>
      <c r="O100" t="str">
        <f t="shared" si="1"/>
        <v>nur hier</v>
      </c>
    </row>
    <row r="101" spans="1:15" ht="14.25">
      <c r="A101" s="2" t="s">
        <v>20984</v>
      </c>
      <c r="B101" s="2" t="s">
        <v>21775</v>
      </c>
      <c r="C101" s="43">
        <v>113</v>
      </c>
      <c r="D101" s="2" t="s">
        <v>21776</v>
      </c>
      <c r="E101" s="3" t="s">
        <v>21777</v>
      </c>
      <c r="F101" s="46">
        <v>1931</v>
      </c>
      <c r="G101" s="49">
        <v>1929</v>
      </c>
      <c r="H101" s="4" t="str">
        <f>MID(B101,1,4)</f>
        <v>东北政务</v>
      </c>
      <c r="I101" s="13" t="e">
        <f>VLOOKUP(H101,'Shanghai TSG'!$C:$C,1,FALSE)</f>
        <v>#N/A</v>
      </c>
      <c r="K101" s="13" t="e">
        <f>VLOOKUP(H101,Dacheng!$I:$I,1,FALSE)</f>
        <v>#N/A</v>
      </c>
      <c r="M101" s="13" t="e">
        <f>VLOOKUP(H101,'Hytong (not in CrossAsia)'!$C:$C,1,FALSE)</f>
        <v>#N/A</v>
      </c>
      <c r="O101" t="str">
        <f t="shared" si="1"/>
        <v>nur hier</v>
      </c>
    </row>
    <row r="102" spans="1:15" ht="14.25">
      <c r="A102" s="2" t="s">
        <v>21013</v>
      </c>
      <c r="B102" s="2" t="s">
        <v>21778</v>
      </c>
      <c r="C102" s="43">
        <v>4</v>
      </c>
      <c r="D102" s="2" t="s">
        <v>21779</v>
      </c>
      <c r="E102" s="3">
        <v>1947</v>
      </c>
      <c r="F102" s="46">
        <v>1947</v>
      </c>
      <c r="G102" s="49">
        <v>1947</v>
      </c>
      <c r="H102" s="4" t="str">
        <f>MID(B102,1,4)</f>
        <v>东北周报</v>
      </c>
      <c r="I102" s="13" t="e">
        <f>VLOOKUP(H102,'Shanghai TSG'!$C:$C,1,FALSE)</f>
        <v>#N/A</v>
      </c>
      <c r="K102" s="13" t="e">
        <f>VLOOKUP(H102,Dacheng!$I:$I,1,FALSE)</f>
        <v>#N/A</v>
      </c>
      <c r="M102" s="13" t="e">
        <f>VLOOKUP(H102,'Hytong (not in CrossAsia)'!$C:$C,1,FALSE)</f>
        <v>#N/A</v>
      </c>
      <c r="O102" t="str">
        <f t="shared" si="1"/>
        <v>nur hier</v>
      </c>
    </row>
    <row r="103" spans="1:15" ht="14.25">
      <c r="A103" s="2" t="s">
        <v>22296</v>
      </c>
      <c r="B103" s="2" t="s">
        <v>21780</v>
      </c>
      <c r="C103" s="43">
        <v>17</v>
      </c>
      <c r="D103" s="2" t="s">
        <v>21781</v>
      </c>
      <c r="E103" s="3" t="s">
        <v>21782</v>
      </c>
      <c r="F103" s="46">
        <v>1945</v>
      </c>
      <c r="G103" s="49">
        <v>1938</v>
      </c>
      <c r="H103" s="4" t="str">
        <f>MID(B103,1,4)</f>
        <v>东方齿科</v>
      </c>
      <c r="I103" s="13" t="e">
        <f>VLOOKUP(H103,'Shanghai TSG'!$C:$C,1,FALSE)</f>
        <v>#N/A</v>
      </c>
      <c r="K103" s="13" t="e">
        <f>VLOOKUP(H103,Dacheng!$I:$I,1,FALSE)</f>
        <v>#N/A</v>
      </c>
      <c r="M103" s="13" t="e">
        <f>VLOOKUP(H103,'Hytong (not in CrossAsia)'!$C:$C,1,FALSE)</f>
        <v>#N/A</v>
      </c>
      <c r="O103" t="str">
        <f t="shared" si="1"/>
        <v>nur hier</v>
      </c>
    </row>
    <row r="104" spans="1:15" ht="14.25">
      <c r="A104" s="2" t="s">
        <v>22296</v>
      </c>
      <c r="B104" s="2" t="s">
        <v>21783</v>
      </c>
      <c r="C104" s="43">
        <v>29</v>
      </c>
      <c r="D104" s="2" t="s">
        <v>21784</v>
      </c>
      <c r="E104" s="3" t="s">
        <v>22129</v>
      </c>
      <c r="F104" s="46">
        <v>1938</v>
      </c>
      <c r="G104" s="49">
        <v>1933</v>
      </c>
      <c r="H104" s="4" t="str">
        <f>MID(B104,1,4)</f>
        <v>东方医学</v>
      </c>
      <c r="I104" s="13" t="e">
        <f>VLOOKUP(H104,'Shanghai TSG'!$C:$C,1,FALSE)</f>
        <v>#N/A</v>
      </c>
      <c r="K104" s="13" t="e">
        <f>VLOOKUP(H104,Dacheng!$I:$I,1,FALSE)</f>
        <v>#N/A</v>
      </c>
      <c r="M104" s="13" t="e">
        <f>VLOOKUP(H104,'Hytong (not in CrossAsia)'!$C:$C,1,FALSE)</f>
        <v>#N/A</v>
      </c>
      <c r="O104" t="str">
        <f t="shared" si="1"/>
        <v>nur hier</v>
      </c>
    </row>
    <row r="105" spans="1:15" ht="14.25">
      <c r="A105" s="2" t="s">
        <v>20984</v>
      </c>
      <c r="B105" s="2" t="s">
        <v>22130</v>
      </c>
      <c r="C105" s="43">
        <v>2</v>
      </c>
      <c r="D105" s="2" t="s">
        <v>22131</v>
      </c>
      <c r="E105" s="3" t="s">
        <v>22303</v>
      </c>
      <c r="F105" s="46">
        <v>1936</v>
      </c>
      <c r="G105" s="49">
        <v>1935</v>
      </c>
      <c r="H105" s="4" t="str">
        <f>MID(B105,1,4)</f>
        <v>东丰县公</v>
      </c>
      <c r="I105" s="13" t="e">
        <f>VLOOKUP(H105,'Shanghai TSG'!$C:$C,1,FALSE)</f>
        <v>#N/A</v>
      </c>
      <c r="K105" s="13" t="e">
        <f>VLOOKUP(H105,Dacheng!$I:$I,1,FALSE)</f>
        <v>#N/A</v>
      </c>
      <c r="M105" s="13" t="e">
        <f>VLOOKUP(H105,'Hytong (not in CrossAsia)'!$C:$C,1,FALSE)</f>
        <v>#N/A</v>
      </c>
      <c r="O105" t="str">
        <f t="shared" si="1"/>
        <v>nur hier</v>
      </c>
    </row>
    <row r="106" spans="1:15" ht="14.25">
      <c r="A106" s="2" t="s">
        <v>22132</v>
      </c>
      <c r="B106" s="2" t="s">
        <v>1607</v>
      </c>
      <c r="C106" s="43">
        <v>24</v>
      </c>
      <c r="D106" s="2" t="s">
        <v>1608</v>
      </c>
      <c r="E106" s="3"/>
      <c r="F106" s="46" t="s">
        <v>19628</v>
      </c>
      <c r="G106" s="6" t="s">
        <v>19628</v>
      </c>
      <c r="H106" s="4" t="str">
        <f>MID(B106,1,4)</f>
        <v>东鳞西爪</v>
      </c>
      <c r="I106" s="13" t="e">
        <f>VLOOKUP(H106,'Shanghai TSG'!$C:$C,1,FALSE)</f>
        <v>#N/A</v>
      </c>
      <c r="K106" s="13" t="str">
        <f>VLOOKUP(H106,Dacheng!$I:$I,1,FALSE)</f>
        <v>东鳞西爪</v>
      </c>
      <c r="M106" s="13" t="e">
        <f>VLOOKUP(H106,'Hytong (not in CrossAsia)'!$C:$C,1,FALSE)</f>
        <v>#N/A</v>
      </c>
      <c r="O106" t="str">
        <f t="shared" si="1"/>
        <v>Doppel</v>
      </c>
    </row>
    <row r="107" spans="1:15" ht="14.25">
      <c r="A107" s="2" t="s">
        <v>8963</v>
      </c>
      <c r="B107" s="2" t="s">
        <v>6099</v>
      </c>
      <c r="C107" s="43">
        <v>31</v>
      </c>
      <c r="D107" s="2" t="s">
        <v>22133</v>
      </c>
      <c r="E107" s="3" t="s">
        <v>21777</v>
      </c>
      <c r="F107" s="46">
        <v>1931</v>
      </c>
      <c r="G107" s="49">
        <v>1929</v>
      </c>
      <c r="H107" s="4" t="str">
        <f>MID(B107,1,4)</f>
        <v>东三省官</v>
      </c>
      <c r="I107" s="13" t="e">
        <f>VLOOKUP(H107,'Shanghai TSG'!$C:$C,1,FALSE)</f>
        <v>#N/A</v>
      </c>
      <c r="K107" s="13" t="str">
        <f>VLOOKUP(H107,Dacheng!$I:$I,1,FALSE)</f>
        <v>东三省官</v>
      </c>
      <c r="M107" s="13" t="e">
        <f>VLOOKUP(H107,'Hytong (not in CrossAsia)'!$C:$C,1,FALSE)</f>
        <v>#N/A</v>
      </c>
      <c r="O107" t="str">
        <f t="shared" si="1"/>
        <v>Doppel</v>
      </c>
    </row>
    <row r="108" spans="1:15" ht="14.25">
      <c r="A108" s="2" t="s">
        <v>21013</v>
      </c>
      <c r="B108" s="2" t="s">
        <v>22134</v>
      </c>
      <c r="C108" s="43">
        <v>3</v>
      </c>
      <c r="D108" s="2" t="s">
        <v>22135</v>
      </c>
      <c r="E108" s="3">
        <v>1921</v>
      </c>
      <c r="F108" s="46">
        <v>1921</v>
      </c>
      <c r="G108" s="49">
        <v>1921</v>
      </c>
      <c r="H108" s="4" t="str">
        <f>MID(B108,1,4)</f>
        <v>东三省杂</v>
      </c>
      <c r="I108" s="13" t="e">
        <f>VLOOKUP(H108,'Shanghai TSG'!$C:$C,1,FALSE)</f>
        <v>#N/A</v>
      </c>
      <c r="K108" s="13" t="e">
        <f>VLOOKUP(H108,Dacheng!$I:$I,1,FALSE)</f>
        <v>#N/A</v>
      </c>
      <c r="M108" s="13" t="e">
        <f>VLOOKUP(H108,'Hytong (not in CrossAsia)'!$C:$C,1,FALSE)</f>
        <v>#N/A</v>
      </c>
      <c r="O108" t="str">
        <f t="shared" si="1"/>
        <v>nur hier</v>
      </c>
    </row>
    <row r="109" spans="1:15" ht="14.25">
      <c r="A109" s="2" t="s">
        <v>8963</v>
      </c>
      <c r="B109" s="2" t="s">
        <v>6995</v>
      </c>
      <c r="C109" s="43">
        <v>28</v>
      </c>
      <c r="D109" s="2" t="s">
        <v>22136</v>
      </c>
      <c r="E109" s="3" t="s">
        <v>22137</v>
      </c>
      <c r="F109" s="46">
        <v>1930</v>
      </c>
      <c r="G109" s="49">
        <v>1925</v>
      </c>
      <c r="H109" s="4" t="str">
        <f>MID(B109,1,4)</f>
        <v>东省经济</v>
      </c>
      <c r="I109" s="13" t="e">
        <f>VLOOKUP(H109,'Shanghai TSG'!$C:$C,1,FALSE)</f>
        <v>#N/A</v>
      </c>
      <c r="K109" s="13" t="str">
        <f>VLOOKUP(H109,Dacheng!$I:$I,1,FALSE)</f>
        <v>东省经济</v>
      </c>
      <c r="M109" s="13" t="e">
        <f>VLOOKUP(H109,'Hytong (not in CrossAsia)'!$C:$C,1,FALSE)</f>
        <v>#N/A</v>
      </c>
      <c r="O109" t="str">
        <f t="shared" si="1"/>
        <v>Doppel</v>
      </c>
    </row>
    <row r="110" spans="1:15" ht="14.25">
      <c r="A110" s="2" t="s">
        <v>20990</v>
      </c>
      <c r="B110" s="2" t="s">
        <v>22138</v>
      </c>
      <c r="C110" s="43">
        <v>13</v>
      </c>
      <c r="D110" s="2" t="s">
        <v>22139</v>
      </c>
      <c r="E110" s="3" t="s">
        <v>22140</v>
      </c>
      <c r="F110" s="46">
        <v>1932</v>
      </c>
      <c r="G110" s="49">
        <v>1930</v>
      </c>
      <c r="H110" s="4" t="str">
        <f>MID(B110,1,4)</f>
        <v>东省特别</v>
      </c>
      <c r="I110" s="13" t="e">
        <f>VLOOKUP(H110,'Shanghai TSG'!$C:$C,1,FALSE)</f>
        <v>#N/A</v>
      </c>
      <c r="K110" s="13" t="e">
        <f>VLOOKUP(H110,Dacheng!$I:$I,1,FALSE)</f>
        <v>#N/A</v>
      </c>
      <c r="M110" s="13" t="e">
        <f>VLOOKUP(H110,'Hytong (not in CrossAsia)'!$C:$C,1,FALSE)</f>
        <v>#N/A</v>
      </c>
      <c r="O110" t="str">
        <f t="shared" si="1"/>
        <v>nur hier</v>
      </c>
    </row>
    <row r="111" spans="1:15" ht="14.25">
      <c r="A111" s="2" t="s">
        <v>20984</v>
      </c>
      <c r="B111" s="2" t="s">
        <v>22141</v>
      </c>
      <c r="C111" s="43">
        <v>10</v>
      </c>
      <c r="D111" s="2" t="s">
        <v>22142</v>
      </c>
      <c r="E111" s="3">
        <v>1926</v>
      </c>
      <c r="F111" s="46">
        <v>1926</v>
      </c>
      <c r="G111" s="49">
        <v>1926</v>
      </c>
      <c r="H111" s="4" t="str">
        <f>MID(B111,1,4)</f>
        <v>东省特别</v>
      </c>
      <c r="I111" s="13" t="e">
        <f>VLOOKUP(H111,'Shanghai TSG'!$C:$C,1,FALSE)</f>
        <v>#N/A</v>
      </c>
      <c r="K111" s="13" t="e">
        <f>VLOOKUP(H111,Dacheng!$I:$I,1,FALSE)</f>
        <v>#N/A</v>
      </c>
      <c r="M111" s="13" t="e">
        <f>VLOOKUP(H111,'Hytong (not in CrossAsia)'!$C:$C,1,FALSE)</f>
        <v>#N/A</v>
      </c>
      <c r="O111" t="str">
        <f t="shared" si="1"/>
        <v>nur hier</v>
      </c>
    </row>
    <row r="112" spans="1:15" ht="14.25">
      <c r="A112" s="2" t="s">
        <v>20984</v>
      </c>
      <c r="B112" s="2" t="s">
        <v>22143</v>
      </c>
      <c r="C112" s="43">
        <v>2</v>
      </c>
      <c r="D112" s="2" t="s">
        <v>22144</v>
      </c>
      <c r="E112" s="3">
        <v>1927</v>
      </c>
      <c r="F112" s="46">
        <v>1927</v>
      </c>
      <c r="G112" s="49">
        <v>1927</v>
      </c>
      <c r="H112" s="4" t="str">
        <f>MID(B112,1,4)</f>
        <v>东省特别</v>
      </c>
      <c r="I112" s="13" t="e">
        <f>VLOOKUP(H112,'Shanghai TSG'!$C:$C,1,FALSE)</f>
        <v>#N/A</v>
      </c>
      <c r="K112" s="13" t="e">
        <f>VLOOKUP(H112,Dacheng!$I:$I,1,FALSE)</f>
        <v>#N/A</v>
      </c>
      <c r="M112" s="13" t="e">
        <f>VLOOKUP(H112,'Hytong (not in CrossAsia)'!$C:$C,1,FALSE)</f>
        <v>#N/A</v>
      </c>
      <c r="O112" t="str">
        <f t="shared" si="1"/>
        <v>nur hier</v>
      </c>
    </row>
    <row r="113" spans="1:15" ht="14.25">
      <c r="A113" s="2" t="s">
        <v>20990</v>
      </c>
      <c r="B113" s="2" t="s">
        <v>22145</v>
      </c>
      <c r="C113" s="43">
        <v>4</v>
      </c>
      <c r="D113" s="2" t="s">
        <v>13408</v>
      </c>
      <c r="E113" s="3">
        <v>1934</v>
      </c>
      <c r="F113" s="46">
        <v>1934</v>
      </c>
      <c r="G113" s="49">
        <v>1934</v>
      </c>
      <c r="H113" s="4" t="str">
        <f>MID(B113,1,4)</f>
        <v>读书顾问</v>
      </c>
      <c r="I113" s="13" t="str">
        <f>VLOOKUP(H113,'Shanghai TSG'!$C:$C,1,FALSE)</f>
        <v>读书顾问</v>
      </c>
      <c r="K113" s="13" t="str">
        <f>VLOOKUP(H113,Dacheng!$I:$I,1,FALSE)</f>
        <v>读书顾问</v>
      </c>
      <c r="M113" s="13" t="e">
        <f>VLOOKUP(H113,'Hytong (not in CrossAsia)'!$C:$C,1,FALSE)</f>
        <v>#N/A</v>
      </c>
      <c r="O113" t="str">
        <f t="shared" si="1"/>
        <v>Doppel</v>
      </c>
    </row>
    <row r="114" spans="1:15" ht="14.25">
      <c r="A114" s="2" t="s">
        <v>20194</v>
      </c>
      <c r="B114" s="2" t="s">
        <v>21803</v>
      </c>
      <c r="C114" s="43">
        <v>5</v>
      </c>
      <c r="D114" s="2" t="s">
        <v>22146</v>
      </c>
      <c r="E114" s="3">
        <v>1930</v>
      </c>
      <c r="F114" s="46">
        <v>1930</v>
      </c>
      <c r="G114" s="49">
        <v>1930</v>
      </c>
      <c r="H114" s="4" t="str">
        <f>MID(B114,1,4)</f>
        <v>儿童</v>
      </c>
      <c r="I114" s="13" t="e">
        <f>VLOOKUP(H114,'Shanghai TSG'!$C:$C,1,FALSE)</f>
        <v>#N/A</v>
      </c>
      <c r="K114" s="13" t="str">
        <f>VLOOKUP(H114,Dacheng!$I:$I,1,FALSE)</f>
        <v>儿童</v>
      </c>
      <c r="M114" s="13" t="e">
        <f>VLOOKUP(H114,'Hytong (not in CrossAsia)'!$C:$C,1,FALSE)</f>
        <v>#N/A</v>
      </c>
      <c r="O114" t="str">
        <f t="shared" si="1"/>
        <v>Doppel</v>
      </c>
    </row>
    <row r="115" spans="1:15" ht="14.25">
      <c r="A115" s="2" t="s">
        <v>20984</v>
      </c>
      <c r="B115" s="2" t="s">
        <v>22147</v>
      </c>
      <c r="C115" s="43">
        <v>34</v>
      </c>
      <c r="D115" s="2" t="s">
        <v>22148</v>
      </c>
      <c r="E115" s="3" t="s">
        <v>22149</v>
      </c>
      <c r="F115" s="46">
        <v>1916</v>
      </c>
      <c r="G115" s="49">
        <v>1915</v>
      </c>
      <c r="H115" s="4" t="str">
        <f>MID(B115,1,4)</f>
        <v>法律周报</v>
      </c>
      <c r="I115" s="13" t="e">
        <f>VLOOKUP(H115,'Shanghai TSG'!$C:$C,1,FALSE)</f>
        <v>#N/A</v>
      </c>
      <c r="K115" s="13" t="e">
        <f>VLOOKUP(H115,Dacheng!$I:$I,1,FALSE)</f>
        <v>#N/A</v>
      </c>
      <c r="M115" s="13" t="e">
        <f>VLOOKUP(H115,'Hytong (not in CrossAsia)'!$C:$C,1,FALSE)</f>
        <v>#N/A</v>
      </c>
      <c r="O115" t="str">
        <f t="shared" si="1"/>
        <v>nur hier</v>
      </c>
    </row>
    <row r="116" spans="1:15" ht="14.25">
      <c r="A116" s="2" t="s">
        <v>20984</v>
      </c>
      <c r="B116" s="2" t="s">
        <v>9657</v>
      </c>
      <c r="C116" s="43">
        <v>162</v>
      </c>
      <c r="D116" s="2" t="s">
        <v>22150</v>
      </c>
      <c r="E116" s="3" t="s">
        <v>22151</v>
      </c>
      <c r="F116" s="46">
        <v>1935</v>
      </c>
      <c r="G116" s="49">
        <v>1927</v>
      </c>
      <c r="H116" s="4" t="str">
        <f>MID(B116,1,4)</f>
        <v>法学新报</v>
      </c>
      <c r="I116" s="13" t="e">
        <f>VLOOKUP(H116,'Shanghai TSG'!$C:$C,1,FALSE)</f>
        <v>#N/A</v>
      </c>
      <c r="K116" s="13" t="str">
        <f>VLOOKUP(H116,Dacheng!$I:$I,1,FALSE)</f>
        <v>法学新报</v>
      </c>
      <c r="M116" s="13" t="e">
        <f>VLOOKUP(H116,'Hytong (not in CrossAsia)'!$C:$C,1,FALSE)</f>
        <v>#N/A</v>
      </c>
      <c r="O116" t="str">
        <f t="shared" si="1"/>
        <v>Doppel</v>
      </c>
    </row>
    <row r="117" spans="1:15" ht="14.25">
      <c r="A117" s="2" t="s">
        <v>20984</v>
      </c>
      <c r="B117" s="2" t="s">
        <v>9344</v>
      </c>
      <c r="C117" s="43">
        <v>29</v>
      </c>
      <c r="D117" s="2" t="s">
        <v>9344</v>
      </c>
      <c r="E117" s="3">
        <v>1911</v>
      </c>
      <c r="F117" s="46">
        <v>1911</v>
      </c>
      <c r="G117" s="49">
        <v>1911</v>
      </c>
      <c r="H117" s="4" t="str">
        <f>MID(B117,1,4)</f>
        <v>法政浅说</v>
      </c>
      <c r="I117" s="13" t="e">
        <f>VLOOKUP(H117,'Shanghai TSG'!$C:$C,1,FALSE)</f>
        <v>#N/A</v>
      </c>
      <c r="K117" s="13" t="str">
        <f>VLOOKUP(H117,Dacheng!$I:$I,1,FALSE)</f>
        <v>法政浅说</v>
      </c>
      <c r="M117" s="13" t="e">
        <f>VLOOKUP(H117,'Hytong (not in CrossAsia)'!$C:$C,1,FALSE)</f>
        <v>#N/A</v>
      </c>
      <c r="O117" t="str">
        <f t="shared" si="1"/>
        <v>Doppel</v>
      </c>
    </row>
    <row r="118" spans="1:15" ht="14.25">
      <c r="A118" s="2" t="s">
        <v>20984</v>
      </c>
      <c r="B118" s="2" t="s">
        <v>9463</v>
      </c>
      <c r="C118" s="43">
        <v>47</v>
      </c>
      <c r="D118" s="2" t="s">
        <v>18847</v>
      </c>
      <c r="E118" s="3">
        <v>1911</v>
      </c>
      <c r="F118" s="46">
        <v>1911</v>
      </c>
      <c r="G118" s="49">
        <v>1911</v>
      </c>
      <c r="H118" s="4" t="str">
        <f>MID(B118,1,4)</f>
        <v>法政杂志</v>
      </c>
      <c r="I118" s="13" t="str">
        <f>VLOOKUP(H118,'Shanghai TSG'!$C:$C,1,FALSE)</f>
        <v>法政杂志</v>
      </c>
      <c r="K118" s="13" t="str">
        <f>VLOOKUP(H118,Dacheng!$I:$I,1,FALSE)</f>
        <v>法政杂志</v>
      </c>
      <c r="M118" s="13" t="e">
        <f>VLOOKUP(H118,'Hytong (not in CrossAsia)'!$C:$C,1,FALSE)</f>
        <v>#N/A</v>
      </c>
      <c r="O118" t="str">
        <f t="shared" si="1"/>
        <v>Doppel</v>
      </c>
    </row>
    <row r="119" spans="1:15" ht="14.25">
      <c r="A119" s="2" t="s">
        <v>20984</v>
      </c>
      <c r="B119" s="2" t="s">
        <v>1818</v>
      </c>
      <c r="C119" s="43">
        <v>23</v>
      </c>
      <c r="D119" s="2" t="s">
        <v>22152</v>
      </c>
      <c r="E119" s="3" t="s">
        <v>22284</v>
      </c>
      <c r="F119" s="46">
        <v>1949</v>
      </c>
      <c r="G119" s="49">
        <v>1948</v>
      </c>
      <c r="H119" s="4" t="str">
        <f>MID(B119,1,4)</f>
        <v>翻身乐</v>
      </c>
      <c r="I119" s="13" t="e">
        <f>VLOOKUP(H119,'Shanghai TSG'!$C:$C,1,FALSE)</f>
        <v>#N/A</v>
      </c>
      <c r="K119" s="13" t="str">
        <f>VLOOKUP(H119,Dacheng!$I:$I,1,FALSE)</f>
        <v>翻身乐</v>
      </c>
      <c r="M119" s="13" t="e">
        <f>VLOOKUP(H119,'Hytong (not in CrossAsia)'!$C:$C,1,FALSE)</f>
        <v>#N/A</v>
      </c>
      <c r="O119" t="str">
        <f t="shared" si="1"/>
        <v>Doppel</v>
      </c>
    </row>
    <row r="120" spans="1:15" ht="14.25">
      <c r="A120" s="2" t="s">
        <v>21021</v>
      </c>
      <c r="B120" s="2" t="s">
        <v>22153</v>
      </c>
      <c r="C120" s="43">
        <v>1</v>
      </c>
      <c r="D120" s="2" t="s">
        <v>22154</v>
      </c>
      <c r="E120" s="3">
        <v>1938</v>
      </c>
      <c r="F120" s="46">
        <v>1938</v>
      </c>
      <c r="G120" s="49">
        <v>1938</v>
      </c>
      <c r="H120" s="4" t="str">
        <f>MID(B120,1,4)</f>
        <v>反攻</v>
      </c>
      <c r="I120" s="13" t="e">
        <f>VLOOKUP(H120,'Shanghai TSG'!$C:$C,1,FALSE)</f>
        <v>#N/A</v>
      </c>
      <c r="K120" s="13" t="e">
        <f>VLOOKUP(H120,Dacheng!$I:$I,1,FALSE)</f>
        <v>#N/A</v>
      </c>
      <c r="M120" s="13" t="e">
        <f>VLOOKUP(H120,'Hytong (not in CrossAsia)'!$C:$C,1,FALSE)</f>
        <v>#N/A</v>
      </c>
      <c r="O120" t="str">
        <f t="shared" si="1"/>
        <v>nur hier</v>
      </c>
    </row>
    <row r="121" spans="1:15" ht="14.25">
      <c r="A121" s="2" t="s">
        <v>20365</v>
      </c>
      <c r="B121" s="2" t="s">
        <v>22155</v>
      </c>
      <c r="C121" s="43">
        <v>1</v>
      </c>
      <c r="D121" s="2" t="s">
        <v>22156</v>
      </c>
      <c r="E121" s="3">
        <v>1936</v>
      </c>
      <c r="F121" s="46">
        <v>1936</v>
      </c>
      <c r="G121" s="49">
        <v>1936</v>
      </c>
      <c r="H121" s="4" t="str">
        <f>MID(B121,1,4)</f>
        <v>匪情汇刊</v>
      </c>
      <c r="I121" s="13" t="e">
        <f>VLOOKUP(H121,'Shanghai TSG'!$C:$C,1,FALSE)</f>
        <v>#N/A</v>
      </c>
      <c r="K121" s="13" t="e">
        <f>VLOOKUP(H121,Dacheng!$I:$I,1,FALSE)</f>
        <v>#N/A</v>
      </c>
      <c r="M121" s="13" t="e">
        <f>VLOOKUP(H121,'Hytong (not in CrossAsia)'!$C:$C,1,FALSE)</f>
        <v>#N/A</v>
      </c>
      <c r="O121" t="str">
        <f t="shared" si="1"/>
        <v>nur hier</v>
      </c>
    </row>
    <row r="122" spans="1:15" ht="14.25">
      <c r="A122" s="2" t="s">
        <v>20365</v>
      </c>
      <c r="B122" s="2" t="s">
        <v>22157</v>
      </c>
      <c r="C122" s="43">
        <v>4</v>
      </c>
      <c r="D122" s="2" t="s">
        <v>22158</v>
      </c>
      <c r="E122" s="3" t="s">
        <v>22284</v>
      </c>
      <c r="F122" s="46">
        <v>1949</v>
      </c>
      <c r="G122" s="49">
        <v>1948</v>
      </c>
      <c r="H122" s="4" t="str">
        <f>MID(B122,1,4)</f>
        <v>奋勇</v>
      </c>
      <c r="I122" s="13" t="e">
        <f>VLOOKUP(H122,'Shanghai TSG'!$C:$C,1,FALSE)</f>
        <v>#N/A</v>
      </c>
      <c r="K122" s="13" t="e">
        <f>VLOOKUP(H122,Dacheng!$I:$I,1,FALSE)</f>
        <v>#N/A</v>
      </c>
      <c r="M122" s="13" t="e">
        <f>VLOOKUP(H122,'Hytong (not in CrossAsia)'!$C:$C,1,FALSE)</f>
        <v>#N/A</v>
      </c>
      <c r="O122" t="str">
        <f t="shared" si="1"/>
        <v>nur hier</v>
      </c>
    </row>
    <row r="123" spans="1:15" ht="14.25">
      <c r="A123" s="2" t="s">
        <v>21013</v>
      </c>
      <c r="B123" s="2" t="s">
        <v>17536</v>
      </c>
      <c r="C123" s="43">
        <v>1</v>
      </c>
      <c r="D123" s="2" t="s">
        <v>22159</v>
      </c>
      <c r="E123" s="3">
        <v>1946</v>
      </c>
      <c r="F123" s="46">
        <v>1946</v>
      </c>
      <c r="G123" s="49">
        <v>1946</v>
      </c>
      <c r="H123" s="4" t="str">
        <f>MID(B123,1,4)</f>
        <v>烽火</v>
      </c>
      <c r="I123" s="13" t="str">
        <f>VLOOKUP(H123,'Shanghai TSG'!$C:$C,1,FALSE)</f>
        <v>烽火</v>
      </c>
      <c r="K123" s="13" t="str">
        <f>VLOOKUP(H123,Dacheng!$I:$I,1,FALSE)</f>
        <v>烽火</v>
      </c>
      <c r="M123" s="13" t="e">
        <f>VLOOKUP(H123,'Hytong (not in CrossAsia)'!$C:$C,1,FALSE)</f>
        <v>#N/A</v>
      </c>
      <c r="O123" t="str">
        <f t="shared" si="1"/>
        <v>Doppel</v>
      </c>
    </row>
    <row r="124" spans="1:15" ht="14.25">
      <c r="A124" s="2" t="s">
        <v>8963</v>
      </c>
      <c r="B124" s="2" t="s">
        <v>22160</v>
      </c>
      <c r="C124" s="43">
        <v>26</v>
      </c>
      <c r="D124" s="2" t="s">
        <v>22161</v>
      </c>
      <c r="E124" s="3" t="s">
        <v>22162</v>
      </c>
      <c r="F124" s="46">
        <v>1928</v>
      </c>
      <c r="G124" s="49">
        <v>1926</v>
      </c>
      <c r="H124" s="4" t="str">
        <f>MID(B124,1,4)</f>
        <v>奉天财政</v>
      </c>
      <c r="I124" s="13" t="e">
        <f>VLOOKUP(H124,'Shanghai TSG'!$C:$C,1,FALSE)</f>
        <v>#N/A</v>
      </c>
      <c r="K124" s="13" t="e">
        <f>VLOOKUP(H124,Dacheng!$I:$I,1,FALSE)</f>
        <v>#N/A</v>
      </c>
      <c r="M124" s="13" t="e">
        <f>VLOOKUP(H124,'Hytong (not in CrossAsia)'!$C:$C,1,FALSE)</f>
        <v>#N/A</v>
      </c>
      <c r="O124" t="str">
        <f t="shared" si="1"/>
        <v>nur hier</v>
      </c>
    </row>
    <row r="125" spans="1:15" ht="14.25">
      <c r="A125" s="2" t="s">
        <v>20984</v>
      </c>
      <c r="B125" s="2" t="s">
        <v>22163</v>
      </c>
      <c r="C125" s="43">
        <v>74</v>
      </c>
      <c r="D125" s="2" t="s">
        <v>22164</v>
      </c>
      <c r="E125" s="3" t="s">
        <v>22165</v>
      </c>
      <c r="F125" s="46">
        <v>1921</v>
      </c>
      <c r="G125" s="49">
        <v>1916</v>
      </c>
      <c r="H125" s="4" t="str">
        <f>MID(B125,1,4)</f>
        <v>奉天公报</v>
      </c>
      <c r="I125" s="13" t="e">
        <f>VLOOKUP(H125,'Shanghai TSG'!$C:$C,1,FALSE)</f>
        <v>#N/A</v>
      </c>
      <c r="K125" s="13" t="e">
        <f>VLOOKUP(H125,Dacheng!$I:$I,1,FALSE)</f>
        <v>#N/A</v>
      </c>
      <c r="M125" s="13" t="e">
        <f>VLOOKUP(H125,'Hytong (not in CrossAsia)'!$C:$C,1,FALSE)</f>
        <v>#N/A</v>
      </c>
      <c r="O125" t="str">
        <f t="shared" si="1"/>
        <v>nur hier</v>
      </c>
    </row>
    <row r="126" spans="1:15" ht="14.25">
      <c r="A126" s="2" t="s">
        <v>20990</v>
      </c>
      <c r="B126" s="2" t="s">
        <v>22166</v>
      </c>
      <c r="C126" s="43">
        <v>45</v>
      </c>
      <c r="D126" s="2" t="s">
        <v>22167</v>
      </c>
      <c r="E126" s="3" t="s">
        <v>22168</v>
      </c>
      <c r="F126" s="46">
        <v>1940</v>
      </c>
      <c r="G126" s="49">
        <v>1933</v>
      </c>
      <c r="H126" s="4" t="str">
        <f>MID(B126,1,4)</f>
        <v>奉天教育</v>
      </c>
      <c r="I126" s="13" t="e">
        <f>VLOOKUP(H126,'Shanghai TSG'!$C:$C,1,FALSE)</f>
        <v>#N/A</v>
      </c>
      <c r="K126" s="13" t="e">
        <f>VLOOKUP(H126,Dacheng!$I:$I,1,FALSE)</f>
        <v>#N/A</v>
      </c>
      <c r="M126" s="13" t="e">
        <f>VLOOKUP(H126,'Hytong (not in CrossAsia)'!$C:$C,1,FALSE)</f>
        <v>#N/A</v>
      </c>
      <c r="O126" t="str">
        <f t="shared" si="1"/>
        <v>nur hier</v>
      </c>
    </row>
    <row r="127" spans="1:15" ht="14.25">
      <c r="A127" s="2" t="s">
        <v>20990</v>
      </c>
      <c r="B127" s="2" t="s">
        <v>22169</v>
      </c>
      <c r="C127" s="43">
        <v>15</v>
      </c>
      <c r="D127" s="2" t="s">
        <v>22170</v>
      </c>
      <c r="E127" s="3" t="s">
        <v>22171</v>
      </c>
      <c r="F127" s="46">
        <v>1928</v>
      </c>
      <c r="G127" s="49">
        <v>1923</v>
      </c>
      <c r="H127" s="4" t="str">
        <f>MID(B127,1,4)</f>
        <v>奉天教育</v>
      </c>
      <c r="I127" s="13" t="e">
        <f>VLOOKUP(H127,'Shanghai TSG'!$C:$C,1,FALSE)</f>
        <v>#N/A</v>
      </c>
      <c r="K127" s="13" t="e">
        <f>VLOOKUP(H127,Dacheng!$I:$I,1,FALSE)</f>
        <v>#N/A</v>
      </c>
      <c r="M127" s="13" t="e">
        <f>VLOOKUP(H127,'Hytong (not in CrossAsia)'!$C:$C,1,FALSE)</f>
        <v>#N/A</v>
      </c>
      <c r="O127" t="str">
        <f t="shared" si="1"/>
        <v>nur hier</v>
      </c>
    </row>
    <row r="128" spans="1:15" ht="14.25">
      <c r="A128" s="2" t="s">
        <v>8963</v>
      </c>
      <c r="B128" s="2" t="s">
        <v>22172</v>
      </c>
      <c r="C128" s="43">
        <v>1</v>
      </c>
      <c r="D128" s="2" t="s">
        <v>22173</v>
      </c>
      <c r="E128" s="3">
        <v>1925</v>
      </c>
      <c r="F128" s="46">
        <v>1925</v>
      </c>
      <c r="G128" s="49">
        <v>1925</v>
      </c>
      <c r="H128" s="4" t="str">
        <f>MID(B128,1,4)</f>
        <v>奉天省城</v>
      </c>
      <c r="I128" s="13" t="e">
        <f>VLOOKUP(H128,'Shanghai TSG'!$C:$C,1,FALSE)</f>
        <v>#N/A</v>
      </c>
      <c r="K128" s="13" t="e">
        <f>VLOOKUP(H128,Dacheng!$I:$I,1,FALSE)</f>
        <v>#N/A</v>
      </c>
      <c r="M128" s="13" t="e">
        <f>VLOOKUP(H128,'Hytong (not in CrossAsia)'!$C:$C,1,FALSE)</f>
        <v>#N/A</v>
      </c>
      <c r="O128" t="str">
        <f t="shared" si="1"/>
        <v>nur hier</v>
      </c>
    </row>
    <row r="129" spans="1:15" ht="14.25">
      <c r="A129" s="2" t="s">
        <v>20984</v>
      </c>
      <c r="B129" s="2" t="s">
        <v>22174</v>
      </c>
      <c r="C129" s="43">
        <v>2</v>
      </c>
      <c r="D129" s="2" t="s">
        <v>22175</v>
      </c>
      <c r="E129" s="3">
        <v>1936</v>
      </c>
      <c r="F129" s="46">
        <v>1936</v>
      </c>
      <c r="G129" s="49">
        <v>1936</v>
      </c>
      <c r="H129" s="4" t="str">
        <f>MID(B129,1,4)</f>
        <v>奉天市公</v>
      </c>
      <c r="I129" s="13" t="e">
        <f>VLOOKUP(H129,'Shanghai TSG'!$C:$C,1,FALSE)</f>
        <v>#N/A</v>
      </c>
      <c r="K129" s="13" t="e">
        <f>VLOOKUP(H129,Dacheng!$I:$I,1,FALSE)</f>
        <v>#N/A</v>
      </c>
      <c r="M129" s="13" t="e">
        <f>VLOOKUP(H129,'Hytong (not in CrossAsia)'!$C:$C,1,FALSE)</f>
        <v>#N/A</v>
      </c>
      <c r="O129" t="str">
        <f t="shared" si="1"/>
        <v>nur hier</v>
      </c>
    </row>
    <row r="130" spans="1:15" ht="14.25">
      <c r="A130" s="2" t="s">
        <v>8963</v>
      </c>
      <c r="B130" s="2" t="s">
        <v>22176</v>
      </c>
      <c r="C130" s="43">
        <v>12</v>
      </c>
      <c r="D130" s="2" t="s">
        <v>22177</v>
      </c>
      <c r="E130" s="3" t="s">
        <v>22178</v>
      </c>
      <c r="F130" s="46">
        <v>1938</v>
      </c>
      <c r="G130" s="49">
        <v>1936</v>
      </c>
      <c r="H130" s="4" t="str">
        <f>MID(B130,1,4)</f>
        <v>奉天市商</v>
      </c>
      <c r="I130" s="13" t="e">
        <f>VLOOKUP(H130,'Shanghai TSG'!$C:$C,1,FALSE)</f>
        <v>#N/A</v>
      </c>
      <c r="K130" s="13" t="e">
        <f>VLOOKUP(H130,Dacheng!$I:$I,1,FALSE)</f>
        <v>#N/A</v>
      </c>
      <c r="M130" s="13" t="e">
        <f>VLOOKUP(H130,'Hytong (not in CrossAsia)'!$C:$C,1,FALSE)</f>
        <v>#N/A</v>
      </c>
      <c r="O130" t="str">
        <f t="shared" si="1"/>
        <v>nur hier</v>
      </c>
    </row>
    <row r="131" spans="1:15" ht="14.25">
      <c r="A131" s="2" t="s">
        <v>20984</v>
      </c>
      <c r="B131" s="2" t="s">
        <v>22179</v>
      </c>
      <c r="C131" s="43">
        <v>8</v>
      </c>
      <c r="D131" s="2" t="s">
        <v>22180</v>
      </c>
      <c r="E131" s="3" t="s">
        <v>22181</v>
      </c>
      <c r="F131" s="46">
        <v>1933</v>
      </c>
      <c r="G131" s="49">
        <v>1932</v>
      </c>
      <c r="H131" s="4" t="str">
        <f>MID(B131,1,4)</f>
        <v>奉天市市</v>
      </c>
      <c r="I131" s="13" t="e">
        <f>VLOOKUP(H131,'Shanghai TSG'!$C:$C,1,FALSE)</f>
        <v>#N/A</v>
      </c>
      <c r="K131" s="13" t="e">
        <f>VLOOKUP(H131,Dacheng!$I:$I,1,FALSE)</f>
        <v>#N/A</v>
      </c>
      <c r="M131" s="13" t="e">
        <f>VLOOKUP(H131,'Hytong (not in CrossAsia)'!$C:$C,1,FALSE)</f>
        <v>#N/A</v>
      </c>
      <c r="O131" t="str">
        <f t="shared" ref="O131:O194" si="2">(IF(AND(ISNA(I131),ISNA(K131),ISNA(M131)),"nur hier","Doppel"))</f>
        <v>nur hier</v>
      </c>
    </row>
    <row r="132" spans="1:15" ht="14.25">
      <c r="A132" s="2" t="s">
        <v>21013</v>
      </c>
      <c r="B132" s="2" t="s">
        <v>22182</v>
      </c>
      <c r="C132" s="43">
        <v>3</v>
      </c>
      <c r="D132" s="2" t="s">
        <v>22183</v>
      </c>
      <c r="E132" s="3">
        <v>1932</v>
      </c>
      <c r="F132" s="46">
        <v>1932</v>
      </c>
      <c r="G132" s="49">
        <v>1932</v>
      </c>
      <c r="H132" s="4" t="str">
        <f>MID(B132,1,4)</f>
        <v>奉天市市</v>
      </c>
      <c r="I132" s="13" t="e">
        <f>VLOOKUP(H132,'Shanghai TSG'!$C:$C,1,FALSE)</f>
        <v>#N/A</v>
      </c>
      <c r="K132" s="13" t="e">
        <f>VLOOKUP(H132,Dacheng!$I:$I,1,FALSE)</f>
        <v>#N/A</v>
      </c>
      <c r="M132" s="13" t="e">
        <f>VLOOKUP(H132,'Hytong (not in CrossAsia)'!$C:$C,1,FALSE)</f>
        <v>#N/A</v>
      </c>
      <c r="O132" t="str">
        <f t="shared" si="2"/>
        <v>nur hier</v>
      </c>
    </row>
    <row r="133" spans="1:15" ht="14.25">
      <c r="A133" s="2" t="s">
        <v>21013</v>
      </c>
      <c r="B133" s="2" t="s">
        <v>22184</v>
      </c>
      <c r="C133" s="43">
        <v>39</v>
      </c>
      <c r="D133" s="2" t="s">
        <v>22175</v>
      </c>
      <c r="E133" s="3" t="s">
        <v>22185</v>
      </c>
      <c r="F133" s="46">
        <v>1940</v>
      </c>
      <c r="G133" s="49">
        <v>1936</v>
      </c>
      <c r="H133" s="4" t="str">
        <f>MID(B133,1,4)</f>
        <v>奉天市统</v>
      </c>
      <c r="I133" s="13" t="e">
        <f>VLOOKUP(H133,'Shanghai TSG'!$C:$C,1,FALSE)</f>
        <v>#N/A</v>
      </c>
      <c r="K133" s="13" t="e">
        <f>VLOOKUP(H133,Dacheng!$I:$I,1,FALSE)</f>
        <v>#N/A</v>
      </c>
      <c r="M133" s="13" t="e">
        <f>VLOOKUP(H133,'Hytong (not in CrossAsia)'!$C:$C,1,FALSE)</f>
        <v>#N/A</v>
      </c>
      <c r="O133" t="str">
        <f t="shared" si="2"/>
        <v>nur hier</v>
      </c>
    </row>
    <row r="134" spans="1:15" ht="14.25">
      <c r="A134" s="2" t="s">
        <v>20984</v>
      </c>
      <c r="B134" s="2" t="s">
        <v>22186</v>
      </c>
      <c r="C134" s="43">
        <v>4</v>
      </c>
      <c r="D134" s="2" t="s">
        <v>22187</v>
      </c>
      <c r="E134" s="3">
        <v>1936</v>
      </c>
      <c r="F134" s="46">
        <v>1936</v>
      </c>
      <c r="G134" s="49">
        <v>1936</v>
      </c>
      <c r="H134" s="4" t="str">
        <f>MID(B134,1,4)</f>
        <v>奉天市政</v>
      </c>
      <c r="I134" s="13" t="e">
        <f>VLOOKUP(H134,'Shanghai TSG'!$C:$C,1,FALSE)</f>
        <v>#N/A</v>
      </c>
      <c r="K134" s="13" t="e">
        <f>VLOOKUP(H134,Dacheng!$I:$I,1,FALSE)</f>
        <v>#N/A</v>
      </c>
      <c r="M134" s="13" t="e">
        <f>VLOOKUP(H134,'Hytong (not in CrossAsia)'!$C:$C,1,FALSE)</f>
        <v>#N/A</v>
      </c>
      <c r="O134" t="str">
        <f t="shared" si="2"/>
        <v>nur hier</v>
      </c>
    </row>
    <row r="135" spans="1:15" ht="14.25">
      <c r="A135" s="2" t="s">
        <v>21013</v>
      </c>
      <c r="B135" s="2" t="s">
        <v>22188</v>
      </c>
      <c r="C135" s="43">
        <v>2</v>
      </c>
      <c r="D135" s="2" t="s">
        <v>22183</v>
      </c>
      <c r="E135" s="3" t="s">
        <v>20360</v>
      </c>
      <c r="F135" s="46">
        <v>1935</v>
      </c>
      <c r="G135" s="49">
        <v>1934</v>
      </c>
      <c r="H135" s="4" t="str">
        <f>MID(B135,1,4)</f>
        <v>奉天市政</v>
      </c>
      <c r="I135" s="13" t="e">
        <f>VLOOKUP(H135,'Shanghai TSG'!$C:$C,1,FALSE)</f>
        <v>#N/A</v>
      </c>
      <c r="K135" s="13" t="e">
        <f>VLOOKUP(H135,Dacheng!$I:$I,1,FALSE)</f>
        <v>#N/A</v>
      </c>
      <c r="M135" s="13" t="e">
        <f>VLOOKUP(H135,'Hytong (not in CrossAsia)'!$C:$C,1,FALSE)</f>
        <v>#N/A</v>
      </c>
      <c r="O135" t="str">
        <f t="shared" si="2"/>
        <v>nur hier</v>
      </c>
    </row>
    <row r="136" spans="1:15" ht="14.25">
      <c r="A136" s="2" t="s">
        <v>22132</v>
      </c>
      <c r="B136" s="2" t="s">
        <v>22189</v>
      </c>
      <c r="C136" s="43">
        <v>2</v>
      </c>
      <c r="D136" s="2" t="s">
        <v>22190</v>
      </c>
      <c r="E136" s="3" t="s">
        <v>22191</v>
      </c>
      <c r="F136" s="46">
        <v>1917</v>
      </c>
      <c r="G136" s="49">
        <v>1916</v>
      </c>
      <c r="H136" s="4" t="str">
        <f>MID(B136,1,4)</f>
        <v>奉天通俗</v>
      </c>
      <c r="I136" s="13" t="e">
        <f>VLOOKUP(H136,'Shanghai TSG'!$C:$C,1,FALSE)</f>
        <v>#N/A</v>
      </c>
      <c r="K136" s="13" t="e">
        <f>VLOOKUP(H136,Dacheng!$I:$I,1,FALSE)</f>
        <v>#N/A</v>
      </c>
      <c r="M136" s="13" t="e">
        <f>VLOOKUP(H136,'Hytong (not in CrossAsia)'!$C:$C,1,FALSE)</f>
        <v>#N/A</v>
      </c>
      <c r="O136" t="str">
        <f t="shared" si="2"/>
        <v>nur hier</v>
      </c>
    </row>
    <row r="137" spans="1:15" ht="14.25">
      <c r="A137" s="2" t="s">
        <v>21013</v>
      </c>
      <c r="B137" s="2" t="s">
        <v>22192</v>
      </c>
      <c r="C137" s="43">
        <v>31</v>
      </c>
      <c r="D137" s="2" t="s">
        <v>22193</v>
      </c>
      <c r="E137" s="3" t="s">
        <v>22318</v>
      </c>
      <c r="F137" s="46">
        <v>1944</v>
      </c>
      <c r="G137" s="49">
        <v>1942</v>
      </c>
      <c r="H137" s="4" t="str">
        <f>MID(B137,1,4)</f>
        <v>奉天统计</v>
      </c>
      <c r="I137" s="13" t="e">
        <f>VLOOKUP(H137,'Shanghai TSG'!$C:$C,1,FALSE)</f>
        <v>#N/A</v>
      </c>
      <c r="K137" s="13" t="e">
        <f>VLOOKUP(H137,Dacheng!$I:$I,1,FALSE)</f>
        <v>#N/A</v>
      </c>
      <c r="M137" s="13" t="e">
        <f>VLOOKUP(H137,'Hytong (not in CrossAsia)'!$C:$C,1,FALSE)</f>
        <v>#N/A</v>
      </c>
      <c r="O137" t="str">
        <f t="shared" si="2"/>
        <v>nur hier</v>
      </c>
    </row>
    <row r="138" spans="1:15" ht="14.25">
      <c r="A138" s="2" t="s">
        <v>22132</v>
      </c>
      <c r="B138" s="2" t="s">
        <v>22194</v>
      </c>
      <c r="C138" s="43">
        <v>2</v>
      </c>
      <c r="D138" s="2" t="s">
        <v>17401</v>
      </c>
      <c r="E138" s="3" t="s">
        <v>22195</v>
      </c>
      <c r="F138" s="46">
        <v>1947</v>
      </c>
      <c r="G138" s="49">
        <v>1945</v>
      </c>
      <c r="H138" s="4" t="str">
        <f>MID(B138,1,4)</f>
        <v>福建省研</v>
      </c>
      <c r="I138" s="13" t="str">
        <f>VLOOKUP(H138,'Shanghai TSG'!$C:$C,1,FALSE)</f>
        <v>福建省研</v>
      </c>
      <c r="K138" s="13" t="str">
        <f>VLOOKUP(H138,Dacheng!$I:$I,1,FALSE)</f>
        <v>福建省研</v>
      </c>
      <c r="M138" s="13" t="e">
        <f>VLOOKUP(H138,'Hytong (not in CrossAsia)'!$C:$C,1,FALSE)</f>
        <v>#N/A</v>
      </c>
      <c r="O138" t="str">
        <f t="shared" si="2"/>
        <v>Doppel</v>
      </c>
    </row>
    <row r="139" spans="1:15" ht="14.25">
      <c r="A139" s="2" t="s">
        <v>20990</v>
      </c>
      <c r="B139" s="2" t="s">
        <v>22196</v>
      </c>
      <c r="C139" s="43">
        <v>35</v>
      </c>
      <c r="D139" s="2" t="s">
        <v>21859</v>
      </c>
      <c r="E139" s="3" t="s">
        <v>21531</v>
      </c>
      <c r="F139" s="46">
        <v>1937</v>
      </c>
      <c r="G139" s="49">
        <v>1931</v>
      </c>
      <c r="H139" s="4" t="str">
        <f>MID(B139,1,4)</f>
        <v>辅导月刊</v>
      </c>
      <c r="I139" s="13" t="e">
        <f>VLOOKUP(H139,'Shanghai TSG'!$C:$C,1,FALSE)</f>
        <v>#N/A</v>
      </c>
      <c r="K139" s="13" t="e">
        <f>VLOOKUP(H139,Dacheng!$I:$I,1,FALSE)</f>
        <v>#N/A</v>
      </c>
      <c r="M139" s="13" t="e">
        <f>VLOOKUP(H139,'Hytong (not in CrossAsia)'!$C:$C,1,FALSE)</f>
        <v>#N/A</v>
      </c>
      <c r="O139" t="str">
        <f t="shared" si="2"/>
        <v>nur hier</v>
      </c>
    </row>
    <row r="140" spans="1:15" ht="14.25">
      <c r="A140" s="2" t="s">
        <v>20984</v>
      </c>
      <c r="B140" s="2" t="s">
        <v>3832</v>
      </c>
      <c r="C140" s="43">
        <v>1</v>
      </c>
      <c r="D140" s="2" t="s">
        <v>21532</v>
      </c>
      <c r="E140" s="3">
        <v>1945</v>
      </c>
      <c r="F140" s="46">
        <v>1945</v>
      </c>
      <c r="G140" s="49">
        <v>1945</v>
      </c>
      <c r="H140" s="4" t="str">
        <f>MID(B140,1,4)</f>
        <v>妇女战线</v>
      </c>
      <c r="I140" s="13" t="e">
        <f>VLOOKUP(H140,'Shanghai TSG'!$C:$C,1,FALSE)</f>
        <v>#N/A</v>
      </c>
      <c r="K140" s="13" t="str">
        <f>VLOOKUP(H140,Dacheng!$I:$I,1,FALSE)</f>
        <v>妇女战线</v>
      </c>
      <c r="M140" s="13" t="e">
        <f>VLOOKUP(H140,'Hytong (not in CrossAsia)'!$C:$C,1,FALSE)</f>
        <v>#N/A</v>
      </c>
      <c r="O140" t="str">
        <f t="shared" si="2"/>
        <v>Doppel</v>
      </c>
    </row>
    <row r="141" spans="1:15" ht="14.25">
      <c r="A141" s="2" t="s">
        <v>20984</v>
      </c>
      <c r="B141" s="2" t="s">
        <v>21533</v>
      </c>
      <c r="C141" s="43">
        <v>1</v>
      </c>
      <c r="D141" s="2" t="s">
        <v>21534</v>
      </c>
      <c r="E141" s="3">
        <v>1946</v>
      </c>
      <c r="F141" s="46">
        <v>1946</v>
      </c>
      <c r="G141" s="49">
        <v>1946</v>
      </c>
      <c r="H141" s="4" t="str">
        <f>MID(B141,1,4)</f>
        <v>妇运先锋</v>
      </c>
      <c r="I141" s="13" t="e">
        <f>VLOOKUP(H141,'Shanghai TSG'!$C:$C,1,FALSE)</f>
        <v>#N/A</v>
      </c>
      <c r="K141" s="13" t="e">
        <f>VLOOKUP(H141,Dacheng!$I:$I,1,FALSE)</f>
        <v>#N/A</v>
      </c>
      <c r="M141" s="13" t="e">
        <f>VLOOKUP(H141,'Hytong (not in CrossAsia)'!$C:$C,1,FALSE)</f>
        <v>#N/A</v>
      </c>
      <c r="O141" t="str">
        <f t="shared" si="2"/>
        <v>nur hier</v>
      </c>
    </row>
    <row r="142" spans="1:15" ht="14.25">
      <c r="A142" s="2" t="s">
        <v>8963</v>
      </c>
      <c r="B142" s="2" t="s">
        <v>21535</v>
      </c>
      <c r="C142" s="43">
        <v>4</v>
      </c>
      <c r="D142" s="2" t="s">
        <v>21536</v>
      </c>
      <c r="E142" s="3">
        <v>1949</v>
      </c>
      <c r="F142" s="46">
        <v>1949</v>
      </c>
      <c r="G142" s="49">
        <v>1949</v>
      </c>
      <c r="H142" s="4" t="str">
        <f>MID(B142,1,4)</f>
        <v>阜新矿务</v>
      </c>
      <c r="I142" s="13" t="e">
        <f>VLOOKUP(H142,'Shanghai TSG'!$C:$C,1,FALSE)</f>
        <v>#N/A</v>
      </c>
      <c r="K142" s="13" t="e">
        <f>VLOOKUP(H142,Dacheng!$I:$I,1,FALSE)</f>
        <v>#N/A</v>
      </c>
      <c r="M142" s="13" t="e">
        <f>VLOOKUP(H142,'Hytong (not in CrossAsia)'!$C:$C,1,FALSE)</f>
        <v>#N/A</v>
      </c>
      <c r="O142" t="str">
        <f t="shared" si="2"/>
        <v>nur hier</v>
      </c>
    </row>
    <row r="143" spans="1:15" ht="14.25">
      <c r="A143" s="2" t="s">
        <v>8963</v>
      </c>
      <c r="B143" s="2" t="s">
        <v>21537</v>
      </c>
      <c r="C143" s="43">
        <v>5</v>
      </c>
      <c r="D143" s="2" t="s">
        <v>21538</v>
      </c>
      <c r="E143" s="3" t="s">
        <v>21701</v>
      </c>
      <c r="F143" s="46">
        <v>1931</v>
      </c>
      <c r="G143" s="49">
        <v>1930</v>
      </c>
      <c r="H143" s="4" t="str">
        <f>MID(B143,1,4)</f>
        <v>复县地方</v>
      </c>
      <c r="I143" s="13" t="e">
        <f>VLOOKUP(H143,'Shanghai TSG'!$C:$C,1,FALSE)</f>
        <v>#N/A</v>
      </c>
      <c r="K143" s="13" t="e">
        <f>VLOOKUP(H143,Dacheng!$I:$I,1,FALSE)</f>
        <v>#N/A</v>
      </c>
      <c r="M143" s="13" t="e">
        <f>VLOOKUP(H143,'Hytong (not in CrossAsia)'!$C:$C,1,FALSE)</f>
        <v>#N/A</v>
      </c>
      <c r="O143" t="str">
        <f t="shared" si="2"/>
        <v>nur hier</v>
      </c>
    </row>
    <row r="144" spans="1:15" ht="14.25">
      <c r="A144" s="2" t="s">
        <v>20990</v>
      </c>
      <c r="B144" s="2" t="s">
        <v>21539</v>
      </c>
      <c r="C144" s="43">
        <v>59</v>
      </c>
      <c r="D144" s="2" t="s">
        <v>21540</v>
      </c>
      <c r="E144" s="3" t="s">
        <v>21704</v>
      </c>
      <c r="F144" s="46">
        <v>1930</v>
      </c>
      <c r="G144" s="49">
        <v>1926</v>
      </c>
      <c r="H144" s="4" t="str">
        <f>MID(B144,1,4)</f>
        <v>复县教育</v>
      </c>
      <c r="I144" s="13" t="e">
        <f>VLOOKUP(H144,'Shanghai TSG'!$C:$C,1,FALSE)</f>
        <v>#N/A</v>
      </c>
      <c r="K144" s="13" t="e">
        <f>VLOOKUP(H144,Dacheng!$I:$I,1,FALSE)</f>
        <v>#N/A</v>
      </c>
      <c r="M144" s="13" t="e">
        <f>VLOOKUP(H144,'Hytong (not in CrossAsia)'!$C:$C,1,FALSE)</f>
        <v>#N/A</v>
      </c>
      <c r="O144" t="str">
        <f t="shared" si="2"/>
        <v>nur hier</v>
      </c>
    </row>
    <row r="145" spans="1:15" ht="14.25">
      <c r="A145" s="2" t="s">
        <v>20194</v>
      </c>
      <c r="B145" s="2" t="s">
        <v>8618</v>
      </c>
      <c r="C145" s="43">
        <v>3</v>
      </c>
      <c r="D145" s="2" t="s">
        <v>21541</v>
      </c>
      <c r="E145" s="3">
        <v>1945</v>
      </c>
      <c r="F145" s="46">
        <v>1945</v>
      </c>
      <c r="G145" s="49">
        <v>1945</v>
      </c>
      <c r="H145" s="4" t="str">
        <f>MID(B145,1,4)</f>
        <v>复兴</v>
      </c>
      <c r="I145" s="13" t="str">
        <f>VLOOKUP(H145,'Shanghai TSG'!$C:$C,1,FALSE)</f>
        <v>复兴</v>
      </c>
      <c r="K145" s="13" t="str">
        <f>VLOOKUP(H145,Dacheng!$I:$I,1,FALSE)</f>
        <v>复兴</v>
      </c>
      <c r="M145" s="13" t="e">
        <f>VLOOKUP(H145,'Hytong (not in CrossAsia)'!$C:$C,1,FALSE)</f>
        <v>#N/A</v>
      </c>
      <c r="O145" t="str">
        <f t="shared" si="2"/>
        <v>Doppel</v>
      </c>
    </row>
    <row r="146" spans="1:15" ht="14.25">
      <c r="A146" s="2" t="s">
        <v>20984</v>
      </c>
      <c r="B146" s="2" t="s">
        <v>21542</v>
      </c>
      <c r="C146" s="43">
        <v>1</v>
      </c>
      <c r="D146" s="2" t="s">
        <v>21543</v>
      </c>
      <c r="E146" s="3">
        <v>1946</v>
      </c>
      <c r="F146" s="46">
        <v>1946</v>
      </c>
      <c r="G146" s="49">
        <v>1946</v>
      </c>
      <c r="H146" s="4" t="str">
        <f>MID(B146,1,4)</f>
        <v>干部</v>
      </c>
      <c r="I146" s="13" t="e">
        <f>VLOOKUP(H146,'Shanghai TSG'!$C:$C,1,FALSE)</f>
        <v>#N/A</v>
      </c>
      <c r="K146" s="13" t="e">
        <f>VLOOKUP(H146,Dacheng!$I:$I,1,FALSE)</f>
        <v>#N/A</v>
      </c>
      <c r="M146" s="13" t="e">
        <f>VLOOKUP(H146,'Hytong (not in CrossAsia)'!$C:$C,1,FALSE)</f>
        <v>#N/A</v>
      </c>
      <c r="O146" t="str">
        <f t="shared" si="2"/>
        <v>nur hier</v>
      </c>
    </row>
    <row r="147" spans="1:15" ht="14.25">
      <c r="A147" s="2" t="s">
        <v>20194</v>
      </c>
      <c r="B147" s="2" t="s">
        <v>21544</v>
      </c>
      <c r="C147" s="43">
        <v>5</v>
      </c>
      <c r="D147" s="2" t="s">
        <v>21545</v>
      </c>
      <c r="E147" s="3">
        <v>1932</v>
      </c>
      <c r="F147" s="46">
        <v>1932</v>
      </c>
      <c r="G147" s="49">
        <v>1932</v>
      </c>
      <c r="H147" s="4" t="str">
        <f>MID(B147,1,4)</f>
        <v>高级儿童</v>
      </c>
      <c r="I147" s="13" t="e">
        <f>VLOOKUP(H147,'Shanghai TSG'!$C:$C,1,FALSE)</f>
        <v>#N/A</v>
      </c>
      <c r="K147" s="13" t="e">
        <f>VLOOKUP(H147,Dacheng!$I:$I,1,FALSE)</f>
        <v>#N/A</v>
      </c>
      <c r="M147" s="13" t="e">
        <f>VLOOKUP(H147,'Hytong (not in CrossAsia)'!$C:$C,1,FALSE)</f>
        <v>#N/A</v>
      </c>
      <c r="O147" t="str">
        <f t="shared" si="2"/>
        <v>nur hier</v>
      </c>
    </row>
    <row r="148" spans="1:15" ht="14.25">
      <c r="A148" s="2" t="s">
        <v>20194</v>
      </c>
      <c r="B148" s="2" t="s">
        <v>21546</v>
      </c>
      <c r="C148" s="43">
        <v>2</v>
      </c>
      <c r="D148" s="2" t="s">
        <v>21547</v>
      </c>
      <c r="E148" s="3">
        <v>1946</v>
      </c>
      <c r="F148" s="46">
        <v>1946</v>
      </c>
      <c r="G148" s="49">
        <v>1946</v>
      </c>
      <c r="H148" s="4" t="str">
        <f>MID(B148,1,4)</f>
        <v>高粱</v>
      </c>
      <c r="I148" s="13" t="e">
        <f>VLOOKUP(H148,'Shanghai TSG'!$C:$C,1,FALSE)</f>
        <v>#N/A</v>
      </c>
      <c r="K148" s="13" t="e">
        <f>VLOOKUP(H148,Dacheng!$I:$I,1,FALSE)</f>
        <v>#N/A</v>
      </c>
      <c r="M148" s="13" t="e">
        <f>VLOOKUP(H148,'Hytong (not in CrossAsia)'!$C:$C,1,FALSE)</f>
        <v>#N/A</v>
      </c>
      <c r="O148" t="str">
        <f t="shared" si="2"/>
        <v>nur hier</v>
      </c>
    </row>
    <row r="149" spans="1:15" ht="14.25">
      <c r="A149" s="2" t="s">
        <v>20984</v>
      </c>
      <c r="B149" s="2" t="s">
        <v>21548</v>
      </c>
      <c r="C149" s="43">
        <v>3</v>
      </c>
      <c r="D149" s="2" t="s">
        <v>21549</v>
      </c>
      <c r="E149" s="3">
        <v>1932</v>
      </c>
      <c r="F149" s="46">
        <v>1932</v>
      </c>
      <c r="G149" s="49">
        <v>1932</v>
      </c>
      <c r="H149" s="4" t="str">
        <f>MID(B149,1,4)</f>
        <v>革心月刊</v>
      </c>
      <c r="I149" s="13" t="e">
        <f>VLOOKUP(H149,'Shanghai TSG'!$C:$C,1,FALSE)</f>
        <v>#N/A</v>
      </c>
      <c r="K149" s="13" t="e">
        <f>VLOOKUP(H149,Dacheng!$I:$I,1,FALSE)</f>
        <v>#N/A</v>
      </c>
      <c r="M149" s="13" t="e">
        <f>VLOOKUP(H149,'Hytong (not in CrossAsia)'!$C:$C,1,FALSE)</f>
        <v>#N/A</v>
      </c>
      <c r="O149" t="str">
        <f t="shared" si="2"/>
        <v>nur hier</v>
      </c>
    </row>
    <row r="150" spans="1:15" ht="14.25">
      <c r="A150" s="2" t="s">
        <v>20990</v>
      </c>
      <c r="B150" s="2" t="s">
        <v>21550</v>
      </c>
      <c r="C150" s="43">
        <v>26</v>
      </c>
      <c r="D150" s="2" t="s">
        <v>21551</v>
      </c>
      <c r="E150" s="3" t="s">
        <v>21552</v>
      </c>
      <c r="F150" s="46">
        <v>1950</v>
      </c>
      <c r="G150" s="49">
        <v>1948</v>
      </c>
      <c r="H150" s="4" t="str">
        <f>MID(B150,1,4)</f>
        <v>工农通讯</v>
      </c>
      <c r="I150" s="13" t="e">
        <f>VLOOKUP(H150,'Shanghai TSG'!$C:$C,1,FALSE)</f>
        <v>#N/A</v>
      </c>
      <c r="K150" s="13" t="e">
        <f>VLOOKUP(H150,Dacheng!$I:$I,1,FALSE)</f>
        <v>#N/A</v>
      </c>
      <c r="M150" s="13" t="e">
        <f>VLOOKUP(H150,'Hytong (not in CrossAsia)'!$C:$C,1,FALSE)</f>
        <v>#N/A</v>
      </c>
      <c r="O150" t="str">
        <f t="shared" si="2"/>
        <v>nur hier</v>
      </c>
    </row>
    <row r="151" spans="1:15" ht="14.25">
      <c r="A151" s="2" t="s">
        <v>20984</v>
      </c>
      <c r="B151" s="2" t="s">
        <v>21553</v>
      </c>
      <c r="C151" s="43">
        <v>7</v>
      </c>
      <c r="D151" s="2" t="s">
        <v>21554</v>
      </c>
      <c r="E151" s="3">
        <v>1927</v>
      </c>
      <c r="F151" s="46">
        <v>1927</v>
      </c>
      <c r="G151" s="49">
        <v>1927</v>
      </c>
      <c r="H151" s="4" t="str">
        <f>MID(B151,1,4)</f>
        <v>工人运动</v>
      </c>
      <c r="I151" s="13" t="e">
        <f>VLOOKUP(H151,'Shanghai TSG'!$C:$C,1,FALSE)</f>
        <v>#N/A</v>
      </c>
      <c r="K151" s="13" t="e">
        <f>VLOOKUP(H151,Dacheng!$I:$I,1,FALSE)</f>
        <v>#N/A</v>
      </c>
      <c r="M151" s="13" t="e">
        <f>VLOOKUP(H151,'Hytong (not in CrossAsia)'!$C:$C,1,FALSE)</f>
        <v>#N/A</v>
      </c>
      <c r="O151" t="str">
        <f t="shared" si="2"/>
        <v>nur hier</v>
      </c>
    </row>
    <row r="152" spans="1:15" ht="14.25">
      <c r="A152" s="2" t="s">
        <v>8963</v>
      </c>
      <c r="B152" s="2" t="s">
        <v>7050</v>
      </c>
      <c r="C152" s="43">
        <v>32</v>
      </c>
      <c r="D152" s="2" t="s">
        <v>21555</v>
      </c>
      <c r="E152" s="3" t="s">
        <v>21556</v>
      </c>
      <c r="F152" s="46">
        <v>1941</v>
      </c>
      <c r="G152" s="49">
        <v>1940</v>
      </c>
      <c r="H152" s="4" t="str">
        <f>MID(B152,1,4)</f>
        <v>工商公报</v>
      </c>
      <c r="I152" s="13" t="str">
        <f>VLOOKUP(H152,'Shanghai TSG'!$C:$C,1,FALSE)</f>
        <v>工商公报</v>
      </c>
      <c r="K152" s="13" t="str">
        <f>VLOOKUP(H152,Dacheng!$I:$I,1,FALSE)</f>
        <v>工商公报</v>
      </c>
      <c r="M152" s="13" t="e">
        <f>VLOOKUP(H152,'Hytong (not in CrossAsia)'!$C:$C,1,FALSE)</f>
        <v>#N/A</v>
      </c>
      <c r="O152" t="str">
        <f t="shared" si="2"/>
        <v>Doppel</v>
      </c>
    </row>
    <row r="153" spans="1:15" ht="14.25">
      <c r="A153" s="2" t="e">
        <v>#N/A</v>
      </c>
      <c r="B153" s="2" t="s">
        <v>6755</v>
      </c>
      <c r="C153" s="43">
        <v>1</v>
      </c>
      <c r="D153" s="2" t="e">
        <v>#N/A</v>
      </c>
      <c r="E153" s="3" t="e">
        <v>#N/A</v>
      </c>
      <c r="F153" s="46" t="e">
        <v>#N/A</v>
      </c>
      <c r="G153" s="6" t="e">
        <v>#N/A</v>
      </c>
      <c r="H153" s="4" t="str">
        <f>MID(B153,1,4)</f>
        <v>工商月报</v>
      </c>
      <c r="I153" s="13" t="e">
        <f>VLOOKUP(H153,'Shanghai TSG'!$C:$C,1,FALSE)</f>
        <v>#N/A</v>
      </c>
      <c r="K153" s="13" t="str">
        <f>VLOOKUP(H153,Dacheng!$I:$I,1,FALSE)</f>
        <v>工商月报</v>
      </c>
      <c r="M153" s="13" t="e">
        <f>VLOOKUP(H153,'Hytong (not in CrossAsia)'!$C:$C,1,FALSE)</f>
        <v>#N/A</v>
      </c>
      <c r="O153" t="str">
        <f t="shared" si="2"/>
        <v>Doppel</v>
      </c>
    </row>
    <row r="154" spans="1:15" ht="14.25">
      <c r="A154" s="2" t="s">
        <v>8963</v>
      </c>
      <c r="B154" s="2" t="s">
        <v>21557</v>
      </c>
      <c r="C154" s="43">
        <v>3</v>
      </c>
      <c r="D154" s="2" t="s">
        <v>21558</v>
      </c>
      <c r="E154" s="3">
        <v>1946</v>
      </c>
      <c r="F154" s="46">
        <v>1946</v>
      </c>
      <c r="G154" s="49">
        <v>1946</v>
      </c>
      <c r="H154" s="4" t="str">
        <f>MID(B154,1,4)</f>
        <v>工商月刊</v>
      </c>
      <c r="I154" s="13" t="e">
        <f>VLOOKUP(H154,'Shanghai TSG'!$C:$C,1,FALSE)</f>
        <v>#N/A</v>
      </c>
      <c r="K154" s="13" t="e">
        <f>VLOOKUP(H154,Dacheng!$I:$I,1,FALSE)</f>
        <v>#N/A</v>
      </c>
      <c r="M154" s="13" t="e">
        <f>VLOOKUP(H154,'Hytong (not in CrossAsia)'!$C:$C,1,FALSE)</f>
        <v>#N/A</v>
      </c>
      <c r="O154" t="str">
        <f t="shared" si="2"/>
        <v>nur hier</v>
      </c>
    </row>
    <row r="155" spans="1:15" ht="14.25">
      <c r="A155" s="2" t="s">
        <v>10203</v>
      </c>
      <c r="B155" s="2" t="s">
        <v>10340</v>
      </c>
      <c r="C155" s="43">
        <v>8</v>
      </c>
      <c r="D155" s="2" t="s">
        <v>13489</v>
      </c>
      <c r="E155" s="3" t="s">
        <v>22303</v>
      </c>
      <c r="F155" s="46">
        <v>1936</v>
      </c>
      <c r="G155" s="49">
        <v>1935</v>
      </c>
      <c r="H155" s="4" t="str">
        <f>MID(B155,1,4)</f>
        <v>工学季刊</v>
      </c>
      <c r="I155" s="13" t="e">
        <f>VLOOKUP(H155,'Shanghai TSG'!$C:$C,1,FALSE)</f>
        <v>#N/A</v>
      </c>
      <c r="K155" s="13" t="str">
        <f>VLOOKUP(H155,Dacheng!$I:$I,1,FALSE)</f>
        <v>工学季刊</v>
      </c>
      <c r="M155" s="13" t="e">
        <f>VLOOKUP(H155,'Hytong (not in CrossAsia)'!$C:$C,1,FALSE)</f>
        <v>#N/A</v>
      </c>
      <c r="O155" t="str">
        <f t="shared" si="2"/>
        <v>Doppel</v>
      </c>
    </row>
    <row r="156" spans="1:15" ht="14.25">
      <c r="A156" s="2" t="s">
        <v>20984</v>
      </c>
      <c r="B156" s="2" t="s">
        <v>21559</v>
      </c>
      <c r="C156" s="43">
        <v>9</v>
      </c>
      <c r="D156" s="2" t="s">
        <v>21560</v>
      </c>
      <c r="E156" s="3" t="s">
        <v>21000</v>
      </c>
      <c r="F156" s="46">
        <v>1937</v>
      </c>
      <c r="G156" s="49">
        <v>1936</v>
      </c>
      <c r="H156" s="4" t="str">
        <f>MID(B156,1,4)</f>
        <v>工余园地</v>
      </c>
      <c r="I156" s="13" t="e">
        <f>VLOOKUP(H156,'Shanghai TSG'!$C:$C,1,FALSE)</f>
        <v>#N/A</v>
      </c>
      <c r="K156" s="13" t="e">
        <f>VLOOKUP(H156,Dacheng!$I:$I,1,FALSE)</f>
        <v>#N/A</v>
      </c>
      <c r="M156" s="13" t="e">
        <f>VLOOKUP(H156,'Hytong (not in CrossAsia)'!$C:$C,1,FALSE)</f>
        <v>#N/A</v>
      </c>
      <c r="O156" t="str">
        <f t="shared" si="2"/>
        <v>nur hier</v>
      </c>
    </row>
    <row r="157" spans="1:15" ht="14.25">
      <c r="A157" s="2" t="s">
        <v>20984</v>
      </c>
      <c r="B157" s="2" t="s">
        <v>21561</v>
      </c>
      <c r="C157" s="43">
        <v>25</v>
      </c>
      <c r="D157" s="2" t="s">
        <v>21562</v>
      </c>
      <c r="E157" s="3" t="s">
        <v>22279</v>
      </c>
      <c r="F157" s="46">
        <v>1950</v>
      </c>
      <c r="G157" s="49">
        <v>1949</v>
      </c>
      <c r="H157" s="4" t="str">
        <f>MID(B157,1,4)</f>
        <v>工运情况</v>
      </c>
      <c r="I157" s="13" t="e">
        <f>VLOOKUP(H157,'Shanghai TSG'!$C:$C,1,FALSE)</f>
        <v>#N/A</v>
      </c>
      <c r="K157" s="13" t="e">
        <f>VLOOKUP(H157,Dacheng!$I:$I,1,FALSE)</f>
        <v>#N/A</v>
      </c>
      <c r="M157" s="13" t="e">
        <f>VLOOKUP(H157,'Hytong (not in CrossAsia)'!$C:$C,1,FALSE)</f>
        <v>#N/A</v>
      </c>
      <c r="O157" t="str">
        <f t="shared" si="2"/>
        <v>nur hier</v>
      </c>
    </row>
    <row r="158" spans="1:15" ht="14.25">
      <c r="A158" s="2" t="s">
        <v>20984</v>
      </c>
      <c r="B158" s="2" t="s">
        <v>21563</v>
      </c>
      <c r="C158" s="43">
        <v>2</v>
      </c>
      <c r="D158" s="2" t="s">
        <v>21564</v>
      </c>
      <c r="E158" s="3">
        <v>1946</v>
      </c>
      <c r="F158" s="46">
        <v>1946</v>
      </c>
      <c r="G158" s="49">
        <v>1946</v>
      </c>
      <c r="H158" s="4" t="str">
        <f>MID(B158,1,4)</f>
        <v>工作汇报</v>
      </c>
      <c r="I158" s="13" t="e">
        <f>VLOOKUP(H158,'Shanghai TSG'!$C:$C,1,FALSE)</f>
        <v>#N/A</v>
      </c>
      <c r="K158" s="13" t="e">
        <f>VLOOKUP(H158,Dacheng!$I:$I,1,FALSE)</f>
        <v>#N/A</v>
      </c>
      <c r="M158" s="13" t="e">
        <f>VLOOKUP(H158,'Hytong (not in CrossAsia)'!$C:$C,1,FALSE)</f>
        <v>#N/A</v>
      </c>
      <c r="O158" t="str">
        <f t="shared" si="2"/>
        <v>nur hier</v>
      </c>
    </row>
    <row r="159" spans="1:15" ht="14.25">
      <c r="A159" s="2" t="s">
        <v>20984</v>
      </c>
      <c r="B159" s="2" t="s">
        <v>21565</v>
      </c>
      <c r="C159" s="43">
        <v>1</v>
      </c>
      <c r="D159" s="2" t="s">
        <v>21566</v>
      </c>
      <c r="E159" s="3">
        <v>1949</v>
      </c>
      <c r="F159" s="46">
        <v>1949</v>
      </c>
      <c r="G159" s="49">
        <v>1949</v>
      </c>
      <c r="H159" s="4" t="str">
        <f>MID(B159,1,4)</f>
        <v>工作通讯</v>
      </c>
      <c r="I159" s="13" t="e">
        <f>VLOOKUP(H159,'Shanghai TSG'!$C:$C,1,FALSE)</f>
        <v>#N/A</v>
      </c>
      <c r="K159" s="13" t="e">
        <f>VLOOKUP(H159,Dacheng!$I:$I,1,FALSE)</f>
        <v>#N/A</v>
      </c>
      <c r="M159" s="13" t="e">
        <f>VLOOKUP(H159,'Hytong (not in CrossAsia)'!$C:$C,1,FALSE)</f>
        <v>#N/A</v>
      </c>
      <c r="O159" t="str">
        <f t="shared" si="2"/>
        <v>nur hier</v>
      </c>
    </row>
    <row r="160" spans="1:15" ht="14.25">
      <c r="A160" s="2" t="s">
        <v>20984</v>
      </c>
      <c r="B160" s="2" t="s">
        <v>21567</v>
      </c>
      <c r="C160" s="43">
        <v>15</v>
      </c>
      <c r="D160" s="2" t="s">
        <v>21568</v>
      </c>
      <c r="E160" s="3">
        <v>1929</v>
      </c>
      <c r="F160" s="46">
        <v>1929</v>
      </c>
      <c r="G160" s="49">
        <v>1929</v>
      </c>
      <c r="H160" s="4" t="str">
        <f>MID(B160,1,4)</f>
        <v>公安周刊</v>
      </c>
      <c r="I160" s="13" t="e">
        <f>VLOOKUP(H160,'Shanghai TSG'!$C:$C,1,FALSE)</f>
        <v>#N/A</v>
      </c>
      <c r="K160" s="13" t="e">
        <f>VLOOKUP(H160,Dacheng!$I:$I,1,FALSE)</f>
        <v>#N/A</v>
      </c>
      <c r="M160" s="13" t="e">
        <f>VLOOKUP(H160,'Hytong (not in CrossAsia)'!$C:$C,1,FALSE)</f>
        <v>#N/A</v>
      </c>
      <c r="O160" t="str">
        <f t="shared" si="2"/>
        <v>nur hier</v>
      </c>
    </row>
    <row r="161" spans="1:15" ht="14.25">
      <c r="A161" s="2" t="s">
        <v>20984</v>
      </c>
      <c r="B161" s="2" t="s">
        <v>21569</v>
      </c>
      <c r="C161" s="43">
        <v>2</v>
      </c>
      <c r="D161" s="2" t="s">
        <v>21570</v>
      </c>
      <c r="E161" s="3">
        <v>1945</v>
      </c>
      <c r="F161" s="46">
        <v>1945</v>
      </c>
      <c r="G161" s="49">
        <v>1945</v>
      </c>
      <c r="H161" s="4" t="str">
        <f>MID(B161,1,4)</f>
        <v>公民旬刊</v>
      </c>
      <c r="I161" s="13" t="e">
        <f>VLOOKUP(H161,'Shanghai TSG'!$C:$C,1,FALSE)</f>
        <v>#N/A</v>
      </c>
      <c r="K161" s="13" t="e">
        <f>VLOOKUP(H161,Dacheng!$I:$I,1,FALSE)</f>
        <v>#N/A</v>
      </c>
      <c r="M161" s="13" t="e">
        <f>VLOOKUP(H161,'Hytong (not in CrossAsia)'!$C:$C,1,FALSE)</f>
        <v>#N/A</v>
      </c>
      <c r="O161" t="str">
        <f t="shared" si="2"/>
        <v>nur hier</v>
      </c>
    </row>
    <row r="162" spans="1:15" ht="14.25">
      <c r="A162" s="2" t="s">
        <v>20984</v>
      </c>
      <c r="B162" s="2" t="s">
        <v>21571</v>
      </c>
      <c r="C162" s="43">
        <v>5</v>
      </c>
      <c r="D162" s="2" t="s">
        <v>21572</v>
      </c>
      <c r="E162" s="3">
        <v>1946</v>
      </c>
      <c r="F162" s="46">
        <v>1946</v>
      </c>
      <c r="G162" s="49">
        <v>1946</v>
      </c>
      <c r="H162" s="4" t="str">
        <f>MID(B162,1,4)</f>
        <v>公民月刊</v>
      </c>
      <c r="I162" s="13" t="e">
        <f>VLOOKUP(H162,'Shanghai TSG'!$C:$C,1,FALSE)</f>
        <v>#N/A</v>
      </c>
      <c r="K162" s="13" t="e">
        <f>VLOOKUP(H162,Dacheng!$I:$I,1,FALSE)</f>
        <v>#N/A</v>
      </c>
      <c r="M162" s="13" t="e">
        <f>VLOOKUP(H162,'Hytong (not in CrossAsia)'!$C:$C,1,FALSE)</f>
        <v>#N/A</v>
      </c>
      <c r="O162" t="str">
        <f t="shared" si="2"/>
        <v>nur hier</v>
      </c>
    </row>
    <row r="163" spans="1:15" ht="14.25">
      <c r="A163" s="2" t="s">
        <v>10203</v>
      </c>
      <c r="B163" s="2" t="s">
        <v>2237</v>
      </c>
      <c r="C163" s="43">
        <v>32</v>
      </c>
      <c r="D163" s="2" t="s">
        <v>21573</v>
      </c>
      <c r="E163" s="3" t="s">
        <v>21574</v>
      </c>
      <c r="F163" s="46">
        <v>1948</v>
      </c>
      <c r="G163" s="49">
        <v>1945</v>
      </c>
      <c r="H163" s="4" t="str">
        <f>MID(B163,1,4)</f>
        <v>公用月刊</v>
      </c>
      <c r="I163" s="13" t="e">
        <f>VLOOKUP(H163,'Shanghai TSG'!$C:$C,1,FALSE)</f>
        <v>#N/A</v>
      </c>
      <c r="K163" s="13" t="str">
        <f>VLOOKUP(H163,Dacheng!$I:$I,1,FALSE)</f>
        <v>公用月刊</v>
      </c>
      <c r="M163" s="13" t="e">
        <f>VLOOKUP(H163,'Hytong (not in CrossAsia)'!$C:$C,1,FALSE)</f>
        <v>#N/A</v>
      </c>
      <c r="O163" t="str">
        <f t="shared" si="2"/>
        <v>Doppel</v>
      </c>
    </row>
    <row r="164" spans="1:15" ht="14.25">
      <c r="A164" s="2" t="s">
        <v>20365</v>
      </c>
      <c r="B164" s="2" t="s">
        <v>21575</v>
      </c>
      <c r="C164" s="43">
        <v>8</v>
      </c>
      <c r="D164" s="2" t="s">
        <v>21576</v>
      </c>
      <c r="E164" s="3" t="s">
        <v>22295</v>
      </c>
      <c r="F164" s="46">
        <v>1947</v>
      </c>
      <c r="G164" s="49">
        <v>1946</v>
      </c>
      <c r="H164" s="4" t="str">
        <f>MID(B164,1,4)</f>
        <v>攻坚</v>
      </c>
      <c r="I164" s="13" t="e">
        <f>VLOOKUP(H164,'Shanghai TSG'!$C:$C,1,FALSE)</f>
        <v>#N/A</v>
      </c>
      <c r="K164" s="13" t="e">
        <f>VLOOKUP(H164,Dacheng!$I:$I,1,FALSE)</f>
        <v>#N/A</v>
      </c>
      <c r="M164" s="13" t="e">
        <f>VLOOKUP(H164,'Hytong (not in CrossAsia)'!$C:$C,1,FALSE)</f>
        <v>#N/A</v>
      </c>
      <c r="O164" t="str">
        <f t="shared" si="2"/>
        <v>nur hier</v>
      </c>
    </row>
    <row r="165" spans="1:15" ht="14.25">
      <c r="A165" s="2" t="s">
        <v>21013</v>
      </c>
      <c r="B165" s="2" t="s">
        <v>21577</v>
      </c>
      <c r="C165" s="43">
        <v>1</v>
      </c>
      <c r="D165" s="2" t="s">
        <v>21578</v>
      </c>
      <c r="E165" s="3"/>
      <c r="F165" s="46" t="s">
        <v>19628</v>
      </c>
      <c r="G165" s="6" t="s">
        <v>19628</v>
      </c>
      <c r="H165" s="4" t="str">
        <f>MID(B165,1,4)</f>
        <v>缑光</v>
      </c>
      <c r="I165" s="13" t="e">
        <f>VLOOKUP(H165,'Shanghai TSG'!$C:$C,1,FALSE)</f>
        <v>#N/A</v>
      </c>
      <c r="K165" s="13" t="e">
        <f>VLOOKUP(H165,Dacheng!$I:$I,1,FALSE)</f>
        <v>#N/A</v>
      </c>
      <c r="M165" s="13" t="e">
        <f>VLOOKUP(H165,'Hytong (not in CrossAsia)'!$C:$C,1,FALSE)</f>
        <v>#N/A</v>
      </c>
      <c r="O165" t="str">
        <f t="shared" si="2"/>
        <v>nur hier</v>
      </c>
    </row>
    <row r="166" spans="1:15" ht="14.25">
      <c r="A166" s="2" t="s">
        <v>22296</v>
      </c>
      <c r="B166" s="2" t="s">
        <v>21579</v>
      </c>
      <c r="C166" s="43">
        <v>90</v>
      </c>
      <c r="D166" s="2" t="s">
        <v>21580</v>
      </c>
      <c r="E166" s="3">
        <v>1924</v>
      </c>
      <c r="F166" s="46">
        <v>1924</v>
      </c>
      <c r="G166" s="49">
        <v>1924</v>
      </c>
      <c r="H166" s="4" t="str">
        <f>MID(B166,1,4)</f>
        <v>广济医刊</v>
      </c>
      <c r="I166" s="13" t="str">
        <f>VLOOKUP(H166,'Shanghai TSG'!$C:$C,1,FALSE)</f>
        <v>广济医刊</v>
      </c>
      <c r="K166" s="13" t="e">
        <f>VLOOKUP(H166,Dacheng!$I:$I,1,FALSE)</f>
        <v>#N/A</v>
      </c>
      <c r="M166" s="13" t="e">
        <f>VLOOKUP(H166,'Hytong (not in CrossAsia)'!$C:$C,1,FALSE)</f>
        <v>#N/A</v>
      </c>
      <c r="O166" t="str">
        <f t="shared" si="2"/>
        <v>Doppel</v>
      </c>
    </row>
    <row r="167" spans="1:15" ht="14.25">
      <c r="A167" s="2" t="s">
        <v>8963</v>
      </c>
      <c r="B167" s="2" t="s">
        <v>21581</v>
      </c>
      <c r="C167" s="43">
        <v>3</v>
      </c>
      <c r="D167" s="2" t="s">
        <v>21582</v>
      </c>
      <c r="E167" s="3">
        <v>1943</v>
      </c>
      <c r="F167" s="46">
        <v>1943</v>
      </c>
      <c r="G167" s="49">
        <v>1943</v>
      </c>
      <c r="H167" s="4" t="str">
        <f>MID(B167,1,4)</f>
        <v>国际调查</v>
      </c>
      <c r="I167" s="13" t="e">
        <f>VLOOKUP(H167,'Shanghai TSG'!$C:$C,1,FALSE)</f>
        <v>#N/A</v>
      </c>
      <c r="K167" s="13" t="e">
        <f>VLOOKUP(H167,Dacheng!$I:$I,1,FALSE)</f>
        <v>#N/A</v>
      </c>
      <c r="M167" s="13" t="e">
        <f>VLOOKUP(H167,'Hytong (not in CrossAsia)'!$C:$C,1,FALSE)</f>
        <v>#N/A</v>
      </c>
      <c r="O167" t="str">
        <f t="shared" si="2"/>
        <v>nur hier</v>
      </c>
    </row>
    <row r="168" spans="1:15" ht="14.25">
      <c r="A168" s="2" t="s">
        <v>8963</v>
      </c>
      <c r="B168" s="2" t="s">
        <v>1296</v>
      </c>
      <c r="C168" s="43">
        <v>20</v>
      </c>
      <c r="D168" s="2" t="s">
        <v>21583</v>
      </c>
      <c r="E168" s="3" t="s">
        <v>22279</v>
      </c>
      <c r="F168" s="46">
        <v>1950</v>
      </c>
      <c r="G168" s="49">
        <v>1949</v>
      </c>
      <c r="H168" s="4" t="str">
        <f>MID(B168,1,4)</f>
        <v>国际经济</v>
      </c>
      <c r="I168" s="13" t="e">
        <f>VLOOKUP(H168,'Shanghai TSG'!$C:$C,1,FALSE)</f>
        <v>#N/A</v>
      </c>
      <c r="K168" s="13" t="str">
        <f>VLOOKUP(H168,Dacheng!$I:$I,1,FALSE)</f>
        <v>国际经济</v>
      </c>
      <c r="M168" s="13" t="e">
        <f>VLOOKUP(H168,'Hytong (not in CrossAsia)'!$C:$C,1,FALSE)</f>
        <v>#N/A</v>
      </c>
      <c r="O168" t="str">
        <f t="shared" si="2"/>
        <v>Doppel</v>
      </c>
    </row>
    <row r="169" spans="1:15" ht="14.25">
      <c r="A169" s="2" t="s">
        <v>20984</v>
      </c>
      <c r="B169" s="2" t="s">
        <v>6854</v>
      </c>
      <c r="C169" s="43">
        <v>7</v>
      </c>
      <c r="D169" s="2" t="s">
        <v>14450</v>
      </c>
      <c r="E169" s="3">
        <v>1934</v>
      </c>
      <c r="F169" s="46">
        <v>1934</v>
      </c>
      <c r="G169" s="49">
        <v>1934</v>
      </c>
      <c r="H169" s="4" t="str">
        <f>MID(B169,1,4)</f>
        <v>国际劳工</v>
      </c>
      <c r="I169" s="13" t="str">
        <f>VLOOKUP(H169,'Shanghai TSG'!$C:$C,1,FALSE)</f>
        <v>国际劳工</v>
      </c>
      <c r="K169" s="13" t="str">
        <f>VLOOKUP(H169,Dacheng!$I:$I,1,FALSE)</f>
        <v>国际劳工</v>
      </c>
      <c r="M169" s="13" t="str">
        <f>VLOOKUP(H169,'Hytong (not in CrossAsia)'!$C:$C,1,FALSE)</f>
        <v>国际劳工</v>
      </c>
      <c r="O169" t="str">
        <f t="shared" si="2"/>
        <v>Doppel</v>
      </c>
    </row>
    <row r="170" spans="1:15" ht="14.25">
      <c r="A170" s="2" t="s">
        <v>8963</v>
      </c>
      <c r="B170" s="2" t="s">
        <v>21584</v>
      </c>
      <c r="C170" s="43">
        <v>5</v>
      </c>
      <c r="D170" s="2" t="s">
        <v>21585</v>
      </c>
      <c r="E170" s="3">
        <v>1949</v>
      </c>
      <c r="F170" s="46">
        <v>1949</v>
      </c>
      <c r="G170" s="49">
        <v>1949</v>
      </c>
      <c r="H170" s="4" t="str">
        <f>MID(B170,1,4)</f>
        <v>国际贸易</v>
      </c>
      <c r="I170" s="13" t="str">
        <f>VLOOKUP(H170,'Shanghai TSG'!$C:$C,1,FALSE)</f>
        <v>国际贸易</v>
      </c>
      <c r="K170" s="13" t="str">
        <f>VLOOKUP(H170,Dacheng!$I:$I,1,FALSE)</f>
        <v>国际贸易</v>
      </c>
      <c r="M170" s="13" t="e">
        <f>VLOOKUP(H170,'Hytong (not in CrossAsia)'!$C:$C,1,FALSE)</f>
        <v>#N/A</v>
      </c>
      <c r="O170" t="str">
        <f t="shared" si="2"/>
        <v>Doppel</v>
      </c>
    </row>
    <row r="171" spans="1:15" ht="14.25">
      <c r="A171" s="2" t="s">
        <v>20984</v>
      </c>
      <c r="B171" s="2" t="s">
        <v>2025</v>
      </c>
      <c r="C171" s="43">
        <v>3</v>
      </c>
      <c r="D171" s="2" t="s">
        <v>21586</v>
      </c>
      <c r="E171" s="3" t="s">
        <v>20691</v>
      </c>
      <c r="F171" s="46">
        <v>1934</v>
      </c>
      <c r="G171" s="49">
        <v>1933</v>
      </c>
      <c r="H171" s="4" t="str">
        <f>MID(B171,1,4)</f>
        <v>国际评论</v>
      </c>
      <c r="I171" s="13" t="e">
        <f>VLOOKUP(H171,'Shanghai TSG'!$C:$C,1,FALSE)</f>
        <v>#N/A</v>
      </c>
      <c r="K171" s="13" t="str">
        <f>VLOOKUP(H171,Dacheng!$I:$I,1,FALSE)</f>
        <v>国际评论</v>
      </c>
      <c r="M171" s="13" t="e">
        <f>VLOOKUP(H171,'Hytong (not in CrossAsia)'!$C:$C,1,FALSE)</f>
        <v>#N/A</v>
      </c>
      <c r="O171" t="str">
        <f t="shared" si="2"/>
        <v>Doppel</v>
      </c>
    </row>
    <row r="172" spans="1:15" ht="14.25">
      <c r="A172" s="2" t="s">
        <v>20984</v>
      </c>
      <c r="B172" s="2" t="s">
        <v>21587</v>
      </c>
      <c r="C172" s="43">
        <v>53</v>
      </c>
      <c r="D172" s="2" t="s">
        <v>21588</v>
      </c>
      <c r="E172" s="3" t="s">
        <v>21589</v>
      </c>
      <c r="F172" s="46">
        <v>1944</v>
      </c>
      <c r="G172" s="49">
        <v>1938</v>
      </c>
      <c r="H172" s="4" t="str">
        <f>MID(B172,1,4)</f>
        <v>国际时报</v>
      </c>
      <c r="I172" s="13" t="e">
        <f>VLOOKUP(H172,'Shanghai TSG'!$C:$C,1,FALSE)</f>
        <v>#N/A</v>
      </c>
      <c r="K172" s="13" t="e">
        <f>VLOOKUP(H172,Dacheng!$I:$I,1,FALSE)</f>
        <v>#N/A</v>
      </c>
      <c r="M172" s="13" t="e">
        <f>VLOOKUP(H172,'Hytong (not in CrossAsia)'!$C:$C,1,FALSE)</f>
        <v>#N/A</v>
      </c>
      <c r="O172" t="str">
        <f t="shared" si="2"/>
        <v>nur hier</v>
      </c>
    </row>
    <row r="173" spans="1:15" ht="14.25">
      <c r="A173" s="2" t="s">
        <v>8963</v>
      </c>
      <c r="B173" s="2" t="s">
        <v>21590</v>
      </c>
      <c r="C173" s="43">
        <v>23</v>
      </c>
      <c r="D173" s="2" t="s">
        <v>21591</v>
      </c>
      <c r="E173" s="3" t="s">
        <v>21592</v>
      </c>
      <c r="F173" s="46">
        <v>1937</v>
      </c>
      <c r="G173" s="49">
        <v>1933</v>
      </c>
      <c r="H173" s="4" t="str">
        <f>MID(B173,1,4)</f>
        <v>国际通商</v>
      </c>
      <c r="I173" s="13" t="e">
        <f>VLOOKUP(H173,'Shanghai TSG'!$C:$C,1,FALSE)</f>
        <v>#N/A</v>
      </c>
      <c r="K173" s="13" t="e">
        <f>VLOOKUP(H173,Dacheng!$I:$I,1,FALSE)</f>
        <v>#N/A</v>
      </c>
      <c r="M173" s="13" t="e">
        <f>VLOOKUP(H173,'Hytong (not in CrossAsia)'!$C:$C,1,FALSE)</f>
        <v>#N/A</v>
      </c>
      <c r="O173" t="str">
        <f t="shared" si="2"/>
        <v>nur hier</v>
      </c>
    </row>
    <row r="174" spans="1:15" ht="14.25">
      <c r="A174" s="2" t="s">
        <v>20990</v>
      </c>
      <c r="B174" s="2" t="s">
        <v>21593</v>
      </c>
      <c r="C174" s="43">
        <v>25</v>
      </c>
      <c r="D174" s="2" t="s">
        <v>21594</v>
      </c>
      <c r="E174" s="3" t="s">
        <v>21595</v>
      </c>
      <c r="F174" s="46">
        <v>1928</v>
      </c>
      <c r="G174" s="49">
        <v>1927</v>
      </c>
      <c r="H174" s="4" t="str">
        <f>MID(B174,1,4)</f>
        <v>国立第三</v>
      </c>
      <c r="I174" s="13" t="e">
        <f>VLOOKUP(H174,'Shanghai TSG'!$C:$C,1,FALSE)</f>
        <v>#N/A</v>
      </c>
      <c r="K174" s="13" t="e">
        <f>VLOOKUP(H174,Dacheng!$I:$I,1,FALSE)</f>
        <v>#N/A</v>
      </c>
      <c r="M174" s="13" t="e">
        <f>VLOOKUP(H174,'Hytong (not in CrossAsia)'!$C:$C,1,FALSE)</f>
        <v>#N/A</v>
      </c>
      <c r="O174" t="str">
        <f t="shared" si="2"/>
        <v>nur hier</v>
      </c>
    </row>
    <row r="175" spans="1:15" ht="14.25">
      <c r="A175" s="2" t="s">
        <v>21013</v>
      </c>
      <c r="B175" s="2" t="s">
        <v>12670</v>
      </c>
      <c r="C175" s="43">
        <v>9</v>
      </c>
      <c r="D175" s="2" t="s">
        <v>21596</v>
      </c>
      <c r="E175" s="3" t="s">
        <v>22265</v>
      </c>
      <c r="F175" s="46">
        <v>1945</v>
      </c>
      <c r="G175" s="49">
        <v>1944</v>
      </c>
      <c r="H175" s="4" t="str">
        <f>MID(B175,1,4)</f>
        <v>国立东北</v>
      </c>
      <c r="I175" s="13" t="e">
        <f>VLOOKUP(H175,'Shanghai TSG'!$C:$C,1,FALSE)</f>
        <v>#N/A</v>
      </c>
      <c r="K175" s="13" t="str">
        <f>VLOOKUP(H175,Dacheng!$I:$I,1,FALSE)</f>
        <v>国立东北</v>
      </c>
      <c r="M175" s="13" t="e">
        <f>VLOOKUP(H175,'Hytong (not in CrossAsia)'!$C:$C,1,FALSE)</f>
        <v>#N/A</v>
      </c>
      <c r="O175" t="str">
        <f t="shared" si="2"/>
        <v>Doppel</v>
      </c>
    </row>
    <row r="176" spans="1:15" ht="14.25">
      <c r="A176" s="2" t="s">
        <v>20990</v>
      </c>
      <c r="B176" s="2" t="s">
        <v>21597</v>
      </c>
      <c r="C176" s="43">
        <v>1</v>
      </c>
      <c r="D176" s="2" t="s">
        <v>21598</v>
      </c>
      <c r="E176" s="3">
        <v>1934</v>
      </c>
      <c r="F176" s="46">
        <v>1934</v>
      </c>
      <c r="G176" s="49">
        <v>1934</v>
      </c>
      <c r="H176" s="4" t="str">
        <f>MID(B176,1,4)</f>
        <v>国立奉天</v>
      </c>
      <c r="I176" s="13" t="e">
        <f>VLOOKUP(H176,'Shanghai TSG'!$C:$C,1,FALSE)</f>
        <v>#N/A</v>
      </c>
      <c r="K176" s="13" t="e">
        <f>VLOOKUP(H176,Dacheng!$I:$I,1,FALSE)</f>
        <v>#N/A</v>
      </c>
      <c r="M176" s="13" t="e">
        <f>VLOOKUP(H176,'Hytong (not in CrossAsia)'!$C:$C,1,FALSE)</f>
        <v>#N/A</v>
      </c>
      <c r="O176" t="str">
        <f t="shared" si="2"/>
        <v>nur hier</v>
      </c>
    </row>
    <row r="177" spans="1:15" ht="14.25">
      <c r="A177" s="2" t="s">
        <v>20990</v>
      </c>
      <c r="B177" s="2" t="s">
        <v>12935</v>
      </c>
      <c r="C177" s="43">
        <v>1</v>
      </c>
      <c r="D177" s="2" t="s">
        <v>21599</v>
      </c>
      <c r="E177" s="3">
        <v>1947</v>
      </c>
      <c r="F177" s="46">
        <v>1947</v>
      </c>
      <c r="G177" s="49">
        <v>1947</v>
      </c>
      <c r="H177" s="4" t="str">
        <f>MID(B177,1,4)</f>
        <v>国立沈阳</v>
      </c>
      <c r="I177" s="13" t="str">
        <f>VLOOKUP(H177,'Shanghai TSG'!$C:$C,1,FALSE)</f>
        <v>国立沈阳</v>
      </c>
      <c r="K177" s="13" t="str">
        <f>VLOOKUP(H177,Dacheng!$I:$I,1,FALSE)</f>
        <v>国立沈阳</v>
      </c>
      <c r="M177" s="13" t="e">
        <f>VLOOKUP(H177,'Hytong (not in CrossAsia)'!$C:$C,1,FALSE)</f>
        <v>#N/A</v>
      </c>
      <c r="O177" t="str">
        <f t="shared" si="2"/>
        <v>Doppel</v>
      </c>
    </row>
    <row r="178" spans="1:15" ht="14.25">
      <c r="A178" s="2" t="s">
        <v>22296</v>
      </c>
      <c r="B178" s="2" t="s">
        <v>21600</v>
      </c>
      <c r="C178" s="43">
        <v>4</v>
      </c>
      <c r="D178" s="2" t="s">
        <v>21601</v>
      </c>
      <c r="E178" s="3">
        <v>1947</v>
      </c>
      <c r="F178" s="46">
        <v>1947</v>
      </c>
      <c r="G178" s="49">
        <v>1947</v>
      </c>
      <c r="H178" s="4" t="str">
        <f>MID(B178,1,4)</f>
        <v>国立沈阳</v>
      </c>
      <c r="I178" s="13" t="str">
        <f>VLOOKUP(H178,'Shanghai TSG'!$C:$C,1,FALSE)</f>
        <v>国立沈阳</v>
      </c>
      <c r="K178" s="13" t="str">
        <f>VLOOKUP(H178,Dacheng!$I:$I,1,FALSE)</f>
        <v>国立沈阳</v>
      </c>
      <c r="M178" s="13" t="e">
        <f>VLOOKUP(H178,'Hytong (not in CrossAsia)'!$C:$C,1,FALSE)</f>
        <v>#N/A</v>
      </c>
      <c r="O178" t="str">
        <f t="shared" si="2"/>
        <v>Doppel</v>
      </c>
    </row>
    <row r="179" spans="1:15" ht="14.25">
      <c r="A179" s="2" t="s">
        <v>20990</v>
      </c>
      <c r="B179" s="2" t="s">
        <v>12265</v>
      </c>
      <c r="C179" s="43">
        <v>2</v>
      </c>
      <c r="D179" s="2" t="s">
        <v>21602</v>
      </c>
      <c r="E179" s="3" t="s">
        <v>21556</v>
      </c>
      <c r="F179" s="46">
        <v>1941</v>
      </c>
      <c r="G179" s="49">
        <v>1940</v>
      </c>
      <c r="H179" s="4" t="str">
        <f>MID(B179,1,4)</f>
        <v>国立浙江</v>
      </c>
      <c r="I179" s="13" t="e">
        <f>VLOOKUP(H179,'Shanghai TSG'!$C:$C,1,FALSE)</f>
        <v>#N/A</v>
      </c>
      <c r="K179" s="13" t="str">
        <f>VLOOKUP(H179,Dacheng!$I:$I,1,FALSE)</f>
        <v>国立浙江</v>
      </c>
      <c r="M179" s="13" t="e">
        <f>VLOOKUP(H179,'Hytong (not in CrossAsia)'!$C:$C,1,FALSE)</f>
        <v>#N/A</v>
      </c>
      <c r="O179" t="str">
        <f t="shared" si="2"/>
        <v>Doppel</v>
      </c>
    </row>
    <row r="180" spans="1:15" ht="14.25">
      <c r="A180" s="2" t="s">
        <v>20990</v>
      </c>
      <c r="B180" s="2" t="s">
        <v>17211</v>
      </c>
      <c r="C180" s="43">
        <v>4</v>
      </c>
      <c r="D180" s="2" t="s">
        <v>21603</v>
      </c>
      <c r="E180" s="3">
        <v>1941</v>
      </c>
      <c r="F180" s="46">
        <v>1941</v>
      </c>
      <c r="G180" s="49">
        <v>1941</v>
      </c>
      <c r="H180" s="4" t="str">
        <f>MID(B180,1,4)</f>
        <v>国立浙江</v>
      </c>
      <c r="I180" s="13" t="e">
        <f>VLOOKUP(H180,'Shanghai TSG'!$C:$C,1,FALSE)</f>
        <v>#N/A</v>
      </c>
      <c r="K180" s="13" t="str">
        <f>VLOOKUP(H180,Dacheng!$I:$I,1,FALSE)</f>
        <v>国立浙江</v>
      </c>
      <c r="M180" s="13" t="e">
        <f>VLOOKUP(H180,'Hytong (not in CrossAsia)'!$C:$C,1,FALSE)</f>
        <v>#N/A</v>
      </c>
      <c r="O180" t="str">
        <f t="shared" si="2"/>
        <v>Doppel</v>
      </c>
    </row>
    <row r="181" spans="1:15" ht="14.25">
      <c r="A181" s="2" t="s">
        <v>20990</v>
      </c>
      <c r="B181" s="2" t="s">
        <v>21604</v>
      </c>
      <c r="C181" s="43">
        <v>35</v>
      </c>
      <c r="D181" s="2" t="s">
        <v>13489</v>
      </c>
      <c r="E181" s="3" t="s">
        <v>21605</v>
      </c>
      <c r="F181" s="46">
        <v>1929</v>
      </c>
      <c r="G181" s="49">
        <v>1928</v>
      </c>
      <c r="H181" s="4" t="str">
        <f>MID(B181,1,4)</f>
        <v>国立中山</v>
      </c>
      <c r="I181" s="13" t="str">
        <f>VLOOKUP(H181,'Shanghai TSG'!$C:$C,1,FALSE)</f>
        <v>国立中山</v>
      </c>
      <c r="K181" s="13" t="str">
        <f>VLOOKUP(H181,Dacheng!$I:$I,1,FALSE)</f>
        <v>国立中山</v>
      </c>
      <c r="M181" s="13" t="e">
        <f>VLOOKUP(H181,'Hytong (not in CrossAsia)'!$C:$C,1,FALSE)</f>
        <v>#N/A</v>
      </c>
      <c r="O181" t="str">
        <f t="shared" si="2"/>
        <v>Doppel</v>
      </c>
    </row>
    <row r="182" spans="1:15" ht="14.25">
      <c r="A182" s="2" t="s">
        <v>20990</v>
      </c>
      <c r="B182" s="2" t="s">
        <v>18410</v>
      </c>
      <c r="C182" s="43">
        <v>14</v>
      </c>
      <c r="D182" s="2" t="s">
        <v>21606</v>
      </c>
      <c r="E182" s="3" t="s">
        <v>21607</v>
      </c>
      <c r="F182" s="46">
        <v>1945</v>
      </c>
      <c r="G182" s="49">
        <v>1943</v>
      </c>
      <c r="H182" s="4" t="str">
        <f>MID(B182,1,4)</f>
        <v>国民教育</v>
      </c>
      <c r="I182" s="13" t="str">
        <f>VLOOKUP(H182,'Shanghai TSG'!$C:$C,1,FALSE)</f>
        <v>国民教育</v>
      </c>
      <c r="K182" s="13" t="str">
        <f>VLOOKUP(H182,Dacheng!$I:$I,1,FALSE)</f>
        <v>国民教育</v>
      </c>
      <c r="M182" s="13" t="e">
        <f>VLOOKUP(H182,'Hytong (not in CrossAsia)'!$C:$C,1,FALSE)</f>
        <v>#N/A</v>
      </c>
      <c r="O182" t="str">
        <f t="shared" si="2"/>
        <v>Doppel</v>
      </c>
    </row>
    <row r="183" spans="1:15" ht="14.25">
      <c r="A183" s="2" t="s">
        <v>20984</v>
      </c>
      <c r="B183" s="2" t="s">
        <v>21608</v>
      </c>
      <c r="C183" s="43">
        <v>3</v>
      </c>
      <c r="D183" s="2" t="s">
        <v>21609</v>
      </c>
      <c r="E183" s="3"/>
      <c r="F183" s="46" t="s">
        <v>19628</v>
      </c>
      <c r="G183" s="6" t="s">
        <v>19628</v>
      </c>
      <c r="H183" s="4" t="str">
        <f>MID(B183,1,4)</f>
        <v>国民快览</v>
      </c>
      <c r="I183" s="13" t="e">
        <f>VLOOKUP(H183,'Shanghai TSG'!$C:$C,1,FALSE)</f>
        <v>#N/A</v>
      </c>
      <c r="K183" s="13" t="e">
        <f>VLOOKUP(H183,Dacheng!$I:$I,1,FALSE)</f>
        <v>#N/A</v>
      </c>
      <c r="M183" s="13" t="e">
        <f>VLOOKUP(H183,'Hytong (not in CrossAsia)'!$C:$C,1,FALSE)</f>
        <v>#N/A</v>
      </c>
      <c r="O183" t="str">
        <f t="shared" si="2"/>
        <v>nur hier</v>
      </c>
    </row>
    <row r="184" spans="1:15" ht="14.25">
      <c r="A184" s="2" t="s">
        <v>20984</v>
      </c>
      <c r="B184" s="2" t="s">
        <v>21610</v>
      </c>
      <c r="C184" s="43">
        <v>6</v>
      </c>
      <c r="D184" s="2" t="s">
        <v>9607</v>
      </c>
      <c r="E184" s="3">
        <v>1931</v>
      </c>
      <c r="F184" s="46">
        <v>1931</v>
      </c>
      <c r="G184" s="49">
        <v>1931</v>
      </c>
      <c r="H184" s="4" t="str">
        <f>MID(B184,1,4)</f>
        <v>国民外交</v>
      </c>
      <c r="I184" s="13" t="str">
        <f>VLOOKUP(H184,'Shanghai TSG'!$C:$C,1,FALSE)</f>
        <v>国民外交</v>
      </c>
      <c r="K184" s="13" t="str">
        <f>VLOOKUP(H184,Dacheng!$I:$I,1,FALSE)</f>
        <v>国民外交</v>
      </c>
      <c r="M184" s="13" t="str">
        <f>VLOOKUP(H184,'Hytong (not in CrossAsia)'!$C:$C,1,FALSE)</f>
        <v>国民外交</v>
      </c>
      <c r="O184" t="str">
        <f t="shared" si="2"/>
        <v>Doppel</v>
      </c>
    </row>
    <row r="185" spans="1:15" ht="14.25">
      <c r="A185" s="2" t="s">
        <v>21021</v>
      </c>
      <c r="B185" s="2" t="s">
        <v>20661</v>
      </c>
      <c r="C185" s="43">
        <v>7</v>
      </c>
      <c r="D185" s="2" t="s">
        <v>21611</v>
      </c>
      <c r="E185" s="3">
        <v>1926</v>
      </c>
      <c r="F185" s="46">
        <v>1926</v>
      </c>
      <c r="G185" s="49">
        <v>1926</v>
      </c>
      <c r="H185" s="4" t="str">
        <f>MID(B185,1,4)</f>
        <v>国学月刊</v>
      </c>
      <c r="I185" s="13" t="e">
        <f>VLOOKUP(H185,'Shanghai TSG'!$C:$C,1,FALSE)</f>
        <v>#N/A</v>
      </c>
      <c r="K185" s="13" t="str">
        <f>VLOOKUP(H185,Dacheng!$I:$I,1,FALSE)</f>
        <v>国学月刊</v>
      </c>
      <c r="M185" s="13" t="e">
        <f>VLOOKUP(H185,'Hytong (not in CrossAsia)'!$C:$C,1,FALSE)</f>
        <v>#N/A</v>
      </c>
      <c r="O185" t="str">
        <f t="shared" si="2"/>
        <v>Doppel</v>
      </c>
    </row>
    <row r="186" spans="1:15" ht="14.25">
      <c r="A186" s="2" t="s">
        <v>8963</v>
      </c>
      <c r="B186" s="2" t="s">
        <v>21612</v>
      </c>
      <c r="C186" s="43">
        <v>14</v>
      </c>
      <c r="D186" s="2" t="s">
        <v>21613</v>
      </c>
      <c r="E186" s="3" t="s">
        <v>22284</v>
      </c>
      <c r="F186" s="46">
        <v>1949</v>
      </c>
      <c r="G186" s="49">
        <v>1948</v>
      </c>
      <c r="H186" s="4" t="str">
        <f>MID(B186,1,4)</f>
        <v>哈市经济</v>
      </c>
      <c r="I186" s="13" t="e">
        <f>VLOOKUP(H186,'Shanghai TSG'!$C:$C,1,FALSE)</f>
        <v>#N/A</v>
      </c>
      <c r="K186" s="13" t="e">
        <f>VLOOKUP(H186,Dacheng!$I:$I,1,FALSE)</f>
        <v>#N/A</v>
      </c>
      <c r="M186" s="13" t="e">
        <f>VLOOKUP(H186,'Hytong (not in CrossAsia)'!$C:$C,1,FALSE)</f>
        <v>#N/A</v>
      </c>
      <c r="O186" t="str">
        <f t="shared" si="2"/>
        <v>nur hier</v>
      </c>
    </row>
    <row r="187" spans="1:15" ht="14.25">
      <c r="A187" s="2" t="s">
        <v>21013</v>
      </c>
      <c r="B187" s="2" t="s">
        <v>21614</v>
      </c>
      <c r="C187" s="43">
        <v>2</v>
      </c>
      <c r="D187" s="2" t="s">
        <v>21615</v>
      </c>
      <c r="E187" s="3">
        <v>1922</v>
      </c>
      <c r="F187" s="46">
        <v>1922</v>
      </c>
      <c r="G187" s="49">
        <v>1922</v>
      </c>
      <c r="H187" s="4" t="str">
        <f>MID(B187,1,4)</f>
        <v>海岛声</v>
      </c>
      <c r="I187" s="13" t="e">
        <f>VLOOKUP(H187,'Shanghai TSG'!$C:$C,1,FALSE)</f>
        <v>#N/A</v>
      </c>
      <c r="K187" s="13" t="e">
        <f>VLOOKUP(H187,Dacheng!$I:$I,1,FALSE)</f>
        <v>#N/A</v>
      </c>
      <c r="M187" s="13" t="e">
        <f>VLOOKUP(H187,'Hytong (not in CrossAsia)'!$C:$C,1,FALSE)</f>
        <v>#N/A</v>
      </c>
      <c r="O187" t="str">
        <f t="shared" si="2"/>
        <v>nur hier</v>
      </c>
    </row>
    <row r="188" spans="1:15" ht="14.25">
      <c r="A188" s="2" t="s">
        <v>20984</v>
      </c>
      <c r="B188" s="2" t="s">
        <v>21616</v>
      </c>
      <c r="C188" s="43">
        <v>3</v>
      </c>
      <c r="D188" s="2" t="s">
        <v>21617</v>
      </c>
      <c r="E188" s="3">
        <v>1947</v>
      </c>
      <c r="F188" s="46">
        <v>1947</v>
      </c>
      <c r="G188" s="49">
        <v>1947</v>
      </c>
      <c r="H188" s="4" t="str">
        <f>MID(B188,1,4)</f>
        <v>韩侨事务</v>
      </c>
      <c r="I188" s="13" t="e">
        <f>VLOOKUP(H188,'Shanghai TSG'!$C:$C,1,FALSE)</f>
        <v>#N/A</v>
      </c>
      <c r="K188" s="13" t="e">
        <f>VLOOKUP(H188,Dacheng!$I:$I,1,FALSE)</f>
        <v>#N/A</v>
      </c>
      <c r="M188" s="13" t="e">
        <f>VLOOKUP(H188,'Hytong (not in CrossAsia)'!$C:$C,1,FALSE)</f>
        <v>#N/A</v>
      </c>
      <c r="O188" t="str">
        <f t="shared" si="2"/>
        <v>nur hier</v>
      </c>
    </row>
    <row r="189" spans="1:15" ht="14.25">
      <c r="A189" s="2" t="s">
        <v>22314</v>
      </c>
      <c r="B189" s="2" t="s">
        <v>21618</v>
      </c>
      <c r="C189" s="43">
        <v>3</v>
      </c>
      <c r="D189" s="2" t="s">
        <v>21619</v>
      </c>
      <c r="E189" s="3">
        <v>1935</v>
      </c>
      <c r="F189" s="46">
        <v>1935</v>
      </c>
      <c r="G189" s="49">
        <v>1935</v>
      </c>
      <c r="H189" s="4" t="str">
        <f>MID(B189,1,4)</f>
        <v>杭联</v>
      </c>
      <c r="I189" s="13" t="e">
        <f>VLOOKUP(H189,'Shanghai TSG'!$C:$C,1,FALSE)</f>
        <v>#N/A</v>
      </c>
      <c r="K189" s="13" t="e">
        <f>VLOOKUP(H189,Dacheng!$I:$I,1,FALSE)</f>
        <v>#N/A</v>
      </c>
      <c r="M189" s="13" t="e">
        <f>VLOOKUP(H189,'Hytong (not in CrossAsia)'!$C:$C,1,FALSE)</f>
        <v>#N/A</v>
      </c>
      <c r="O189" t="str">
        <f t="shared" si="2"/>
        <v>nur hier</v>
      </c>
    </row>
    <row r="190" spans="1:15" ht="14.25">
      <c r="A190" s="2" t="s">
        <v>20984</v>
      </c>
      <c r="B190" s="2" t="s">
        <v>21620</v>
      </c>
      <c r="C190" s="43">
        <v>8</v>
      </c>
      <c r="D190" s="2" t="s">
        <v>9793</v>
      </c>
      <c r="E190" s="3">
        <v>1947</v>
      </c>
      <c r="F190" s="46">
        <v>1947</v>
      </c>
      <c r="G190" s="49">
        <v>1947</v>
      </c>
      <c r="H190" s="4" t="str">
        <f>MID(B190,1,4)</f>
        <v>杭州市参</v>
      </c>
      <c r="I190" s="13" t="e">
        <f>VLOOKUP(H190,'Shanghai TSG'!$C:$C,1,FALSE)</f>
        <v>#N/A</v>
      </c>
      <c r="K190" s="13" t="str">
        <f>VLOOKUP(H190,Dacheng!$I:$I,1,FALSE)</f>
        <v>杭州市参</v>
      </c>
      <c r="M190" s="13" t="e">
        <f>VLOOKUP(H190,'Hytong (not in CrossAsia)'!$C:$C,1,FALSE)</f>
        <v>#N/A</v>
      </c>
      <c r="O190" t="str">
        <f t="shared" si="2"/>
        <v>Doppel</v>
      </c>
    </row>
    <row r="191" spans="1:15" ht="14.25">
      <c r="A191" s="2" t="s">
        <v>20984</v>
      </c>
      <c r="B191" s="2" t="s">
        <v>21621</v>
      </c>
      <c r="C191" s="43">
        <v>18</v>
      </c>
      <c r="D191" s="2" t="s">
        <v>21950</v>
      </c>
      <c r="E191" s="3">
        <v>1940</v>
      </c>
      <c r="F191" s="46">
        <v>1940</v>
      </c>
      <c r="G191" s="49">
        <v>1940</v>
      </c>
      <c r="H191" s="4" t="str">
        <f>MID(B191,1,4)</f>
        <v>杭州市政</v>
      </c>
      <c r="I191" s="13" t="e">
        <f>VLOOKUP(H191,'Shanghai TSG'!$C:$C,1,FALSE)</f>
        <v>#N/A</v>
      </c>
      <c r="K191" s="13" t="str">
        <f>VLOOKUP(H191,Dacheng!$I:$I,1,FALSE)</f>
        <v>杭州市政</v>
      </c>
      <c r="M191" s="13" t="e">
        <f>VLOOKUP(H191,'Hytong (not in CrossAsia)'!$C:$C,1,FALSE)</f>
        <v>#N/A</v>
      </c>
      <c r="O191" t="str">
        <f t="shared" si="2"/>
        <v>Doppel</v>
      </c>
    </row>
    <row r="192" spans="1:15" ht="14.25">
      <c r="A192" s="2" t="s">
        <v>20984</v>
      </c>
      <c r="B192" s="2" t="s">
        <v>21951</v>
      </c>
      <c r="C192" s="43">
        <v>2</v>
      </c>
      <c r="D192" s="2" t="s">
        <v>21952</v>
      </c>
      <c r="E192" s="3" t="s">
        <v>21953</v>
      </c>
      <c r="F192" s="46">
        <v>1947</v>
      </c>
      <c r="G192" s="49">
        <v>1938</v>
      </c>
      <c r="H192" s="4" t="str">
        <f>MID(B192,1,4)</f>
        <v>合江省政</v>
      </c>
      <c r="I192" s="13" t="e">
        <f>VLOOKUP(H192,'Shanghai TSG'!$C:$C,1,FALSE)</f>
        <v>#N/A</v>
      </c>
      <c r="K192" s="13" t="e">
        <f>VLOOKUP(H192,Dacheng!$I:$I,1,FALSE)</f>
        <v>#N/A</v>
      </c>
      <c r="M192" s="13" t="e">
        <f>VLOOKUP(H192,'Hytong (not in CrossAsia)'!$C:$C,1,FALSE)</f>
        <v>#N/A</v>
      </c>
      <c r="O192" t="str">
        <f t="shared" si="2"/>
        <v>nur hier</v>
      </c>
    </row>
    <row r="193" spans="1:15" ht="14.25">
      <c r="A193" s="2" t="s">
        <v>20984</v>
      </c>
      <c r="B193" s="2" t="s">
        <v>21954</v>
      </c>
      <c r="C193" s="43">
        <v>3</v>
      </c>
      <c r="D193" s="2" t="s">
        <v>21952</v>
      </c>
      <c r="E193" s="3">
        <v>1947</v>
      </c>
      <c r="F193" s="46">
        <v>1947</v>
      </c>
      <c r="G193" s="49">
        <v>1947</v>
      </c>
      <c r="H193" s="4" t="str">
        <f>MID(B193,1,4)</f>
        <v>合江省政</v>
      </c>
      <c r="I193" s="13" t="e">
        <f>VLOOKUP(H193,'Shanghai TSG'!$C:$C,1,FALSE)</f>
        <v>#N/A</v>
      </c>
      <c r="K193" s="13" t="e">
        <f>VLOOKUP(H193,Dacheng!$I:$I,1,FALSE)</f>
        <v>#N/A</v>
      </c>
      <c r="M193" s="13" t="e">
        <f>VLOOKUP(H193,'Hytong (not in CrossAsia)'!$C:$C,1,FALSE)</f>
        <v>#N/A</v>
      </c>
      <c r="O193" t="str">
        <f t="shared" si="2"/>
        <v>nur hier</v>
      </c>
    </row>
    <row r="194" spans="1:15" ht="14.25">
      <c r="A194" s="2" t="s">
        <v>20984</v>
      </c>
      <c r="B194" s="2" t="s">
        <v>21955</v>
      </c>
      <c r="C194" s="43">
        <v>5</v>
      </c>
      <c r="D194" s="2" t="s">
        <v>21952</v>
      </c>
      <c r="E194" s="3" t="s">
        <v>22284</v>
      </c>
      <c r="F194" s="46">
        <v>1949</v>
      </c>
      <c r="G194" s="49">
        <v>1948</v>
      </c>
      <c r="H194" s="4" t="str">
        <f>MID(B194,1,4)</f>
        <v>合江行政</v>
      </c>
      <c r="I194" s="13" t="e">
        <f>VLOOKUP(H194,'Shanghai TSG'!$C:$C,1,FALSE)</f>
        <v>#N/A</v>
      </c>
      <c r="K194" s="13" t="e">
        <f>VLOOKUP(H194,Dacheng!$I:$I,1,FALSE)</f>
        <v>#N/A</v>
      </c>
      <c r="M194" s="13" t="e">
        <f>VLOOKUP(H194,'Hytong (not in CrossAsia)'!$C:$C,1,FALSE)</f>
        <v>#N/A</v>
      </c>
      <c r="O194" t="str">
        <f t="shared" si="2"/>
        <v>nur hier</v>
      </c>
    </row>
    <row r="195" spans="1:15" ht="14.25">
      <c r="A195" s="2" t="s">
        <v>8963</v>
      </c>
      <c r="B195" s="2" t="s">
        <v>21956</v>
      </c>
      <c r="C195" s="43">
        <v>9</v>
      </c>
      <c r="D195" s="2" t="s">
        <v>21957</v>
      </c>
      <c r="E195" s="3">
        <v>1949</v>
      </c>
      <c r="F195" s="46">
        <v>1949</v>
      </c>
      <c r="G195" s="49">
        <v>1949</v>
      </c>
      <c r="H195" s="4" t="str">
        <f>MID(B195,1,4)</f>
        <v>鹤冈局报</v>
      </c>
      <c r="I195" s="13" t="e">
        <f>VLOOKUP(H195,'Shanghai TSG'!$C:$C,1,FALSE)</f>
        <v>#N/A</v>
      </c>
      <c r="K195" s="13" t="e">
        <f>VLOOKUP(H195,Dacheng!$I:$I,1,FALSE)</f>
        <v>#N/A</v>
      </c>
      <c r="M195" s="13" t="e">
        <f>VLOOKUP(H195,'Hytong (not in CrossAsia)'!$C:$C,1,FALSE)</f>
        <v>#N/A</v>
      </c>
      <c r="O195" t="str">
        <f t="shared" ref="O195:O258" si="3">(IF(AND(ISNA(I195),ISNA(K195),ISNA(M195)),"nur hier","Doppel"))</f>
        <v>nur hier</v>
      </c>
    </row>
    <row r="196" spans="1:15" ht="14.25">
      <c r="A196" s="2" t="s">
        <v>8963</v>
      </c>
      <c r="B196" s="2" t="s">
        <v>21958</v>
      </c>
      <c r="C196" s="43">
        <v>7</v>
      </c>
      <c r="D196" s="2" t="s">
        <v>21957</v>
      </c>
      <c r="E196" s="3" t="s">
        <v>22279</v>
      </c>
      <c r="F196" s="46">
        <v>1950</v>
      </c>
      <c r="G196" s="49">
        <v>1949</v>
      </c>
      <c r="H196" s="4" t="str">
        <f>MID(B196,1,4)</f>
        <v>鹤冈通迅</v>
      </c>
      <c r="I196" s="13" t="e">
        <f>VLOOKUP(H196,'Shanghai TSG'!$C:$C,1,FALSE)</f>
        <v>#N/A</v>
      </c>
      <c r="K196" s="13" t="e">
        <f>VLOOKUP(H196,Dacheng!$I:$I,1,FALSE)</f>
        <v>#N/A</v>
      </c>
      <c r="M196" s="13" t="e">
        <f>VLOOKUP(H196,'Hytong (not in CrossAsia)'!$C:$C,1,FALSE)</f>
        <v>#N/A</v>
      </c>
      <c r="O196" t="str">
        <f t="shared" si="3"/>
        <v>nur hier</v>
      </c>
    </row>
    <row r="197" spans="1:15" ht="14.25">
      <c r="A197" s="2" t="s">
        <v>8963</v>
      </c>
      <c r="B197" s="2" t="s">
        <v>21959</v>
      </c>
      <c r="C197" s="43">
        <v>1</v>
      </c>
      <c r="D197" s="2" t="s">
        <v>21960</v>
      </c>
      <c r="E197" s="3">
        <v>1948</v>
      </c>
      <c r="F197" s="46">
        <v>1948</v>
      </c>
      <c r="G197" s="49">
        <v>1948</v>
      </c>
      <c r="H197" s="4" t="str">
        <f>MID(B197,1,4)</f>
        <v>鹤岗专刊</v>
      </c>
      <c r="I197" s="13" t="e">
        <f>VLOOKUP(H197,'Shanghai TSG'!$C:$C,1,FALSE)</f>
        <v>#N/A</v>
      </c>
      <c r="K197" s="13" t="e">
        <f>VLOOKUP(H197,Dacheng!$I:$I,1,FALSE)</f>
        <v>#N/A</v>
      </c>
      <c r="M197" s="13" t="e">
        <f>VLOOKUP(H197,'Hytong (not in CrossAsia)'!$C:$C,1,FALSE)</f>
        <v>#N/A</v>
      </c>
      <c r="O197" t="str">
        <f t="shared" si="3"/>
        <v>nur hier</v>
      </c>
    </row>
    <row r="198" spans="1:15" ht="14.25">
      <c r="A198" s="2" t="s">
        <v>20984</v>
      </c>
      <c r="B198" s="2" t="s">
        <v>21961</v>
      </c>
      <c r="C198" s="43">
        <v>25</v>
      </c>
      <c r="D198" s="2" t="s">
        <v>21962</v>
      </c>
      <c r="E198" s="3" t="s">
        <v>22303</v>
      </c>
      <c r="F198" s="46">
        <v>1936</v>
      </c>
      <c r="G198" s="49">
        <v>1935</v>
      </c>
      <c r="H198" s="4" t="str">
        <f>MID(B198,1,4)</f>
        <v>黑河省公</v>
      </c>
      <c r="I198" s="13" t="e">
        <f>VLOOKUP(H198,'Shanghai TSG'!$C:$C,1,FALSE)</f>
        <v>#N/A</v>
      </c>
      <c r="K198" s="13" t="e">
        <f>VLOOKUP(H198,Dacheng!$I:$I,1,FALSE)</f>
        <v>#N/A</v>
      </c>
      <c r="M198" s="13" t="e">
        <f>VLOOKUP(H198,'Hytong (not in CrossAsia)'!$C:$C,1,FALSE)</f>
        <v>#N/A</v>
      </c>
      <c r="O198" t="str">
        <f t="shared" si="3"/>
        <v>nur hier</v>
      </c>
    </row>
    <row r="199" spans="1:15" ht="14.25">
      <c r="A199" s="2" t="s">
        <v>8963</v>
      </c>
      <c r="B199" s="2" t="s">
        <v>7023</v>
      </c>
      <c r="C199" s="43">
        <v>13</v>
      </c>
      <c r="D199" s="2" t="s">
        <v>21963</v>
      </c>
      <c r="E199" s="3" t="s">
        <v>21964</v>
      </c>
      <c r="F199" s="46">
        <v>1919</v>
      </c>
      <c r="G199" s="49">
        <v>1916</v>
      </c>
      <c r="H199" s="4" t="str">
        <f>MID(B199,1,4)</f>
        <v>黑龙江财</v>
      </c>
      <c r="I199" s="13" t="e">
        <f>VLOOKUP(H199,'Shanghai TSG'!$C:$C,1,FALSE)</f>
        <v>#N/A</v>
      </c>
      <c r="K199" s="13" t="str">
        <f>VLOOKUP(H199,Dacheng!$I:$I,1,FALSE)</f>
        <v>黑龙江财</v>
      </c>
      <c r="M199" s="13" t="e">
        <f>VLOOKUP(H199,'Hytong (not in CrossAsia)'!$C:$C,1,FALSE)</f>
        <v>#N/A</v>
      </c>
      <c r="O199" t="str">
        <f t="shared" si="3"/>
        <v>Doppel</v>
      </c>
    </row>
    <row r="200" spans="1:15" ht="14.25">
      <c r="A200" s="2" t="s">
        <v>8963</v>
      </c>
      <c r="B200" s="2" t="s">
        <v>21965</v>
      </c>
      <c r="C200" s="43">
        <v>111</v>
      </c>
      <c r="D200" s="2" t="s">
        <v>21966</v>
      </c>
      <c r="E200" s="3" t="s">
        <v>21967</v>
      </c>
      <c r="F200" s="46">
        <v>1931</v>
      </c>
      <c r="G200" s="49">
        <v>1925</v>
      </c>
      <c r="H200" s="4" t="str">
        <f>MID(B200,1,4)</f>
        <v>黑龙江财</v>
      </c>
      <c r="I200" s="13" t="e">
        <f>VLOOKUP(H200,'Shanghai TSG'!$C:$C,1,FALSE)</f>
        <v>#N/A</v>
      </c>
      <c r="K200" s="13" t="str">
        <f>VLOOKUP(H200,Dacheng!$I:$I,1,FALSE)</f>
        <v>黑龙江财</v>
      </c>
      <c r="M200" s="13" t="e">
        <f>VLOOKUP(H200,'Hytong (not in CrossAsia)'!$C:$C,1,FALSE)</f>
        <v>#N/A</v>
      </c>
      <c r="O200" t="str">
        <f t="shared" si="3"/>
        <v>Doppel</v>
      </c>
    </row>
    <row r="201" spans="1:15" ht="14.25">
      <c r="A201" s="2" t="s">
        <v>20984</v>
      </c>
      <c r="B201" s="2" t="s">
        <v>21968</v>
      </c>
      <c r="C201" s="43">
        <v>9</v>
      </c>
      <c r="D201" s="2" t="s">
        <v>21969</v>
      </c>
      <c r="E201" s="3">
        <v>1929</v>
      </c>
      <c r="F201" s="46">
        <v>1929</v>
      </c>
      <c r="G201" s="49">
        <v>1929</v>
      </c>
      <c r="H201" s="4" t="str">
        <f>MID(B201,1,4)</f>
        <v>黑龙江建</v>
      </c>
      <c r="I201" s="13" t="e">
        <f>VLOOKUP(H201,'Shanghai TSG'!$C:$C,1,FALSE)</f>
        <v>#N/A</v>
      </c>
      <c r="K201" s="13" t="e">
        <f>VLOOKUP(H201,Dacheng!$I:$I,1,FALSE)</f>
        <v>#N/A</v>
      </c>
      <c r="M201" s="13" t="e">
        <f>VLOOKUP(H201,'Hytong (not in CrossAsia)'!$C:$C,1,FALSE)</f>
        <v>#N/A</v>
      </c>
      <c r="O201" t="str">
        <f t="shared" si="3"/>
        <v>nur hier</v>
      </c>
    </row>
    <row r="202" spans="1:15" ht="14.25">
      <c r="A202" s="2" t="s">
        <v>20990</v>
      </c>
      <c r="B202" s="2" t="s">
        <v>21970</v>
      </c>
      <c r="C202" s="43">
        <v>1</v>
      </c>
      <c r="D202" s="2" t="s">
        <v>21971</v>
      </c>
      <c r="E202" s="3">
        <v>1925</v>
      </c>
      <c r="F202" s="46">
        <v>1925</v>
      </c>
      <c r="G202" s="49">
        <v>1925</v>
      </c>
      <c r="H202" s="4" t="str">
        <f>MID(B202,1,4)</f>
        <v>黑龙江教</v>
      </c>
      <c r="I202" s="13" t="e">
        <f>VLOOKUP(H202,'Shanghai TSG'!$C:$C,1,FALSE)</f>
        <v>#N/A</v>
      </c>
      <c r="K202" s="13" t="e">
        <f>VLOOKUP(H202,Dacheng!$I:$I,1,FALSE)</f>
        <v>#N/A</v>
      </c>
      <c r="M202" s="13" t="e">
        <f>VLOOKUP(H202,'Hytong (not in CrossAsia)'!$C:$C,1,FALSE)</f>
        <v>#N/A</v>
      </c>
      <c r="O202" t="str">
        <f t="shared" si="3"/>
        <v>nur hier</v>
      </c>
    </row>
    <row r="203" spans="1:15" ht="14.25">
      <c r="A203" s="2" t="s">
        <v>20990</v>
      </c>
      <c r="B203" s="2" t="s">
        <v>21972</v>
      </c>
      <c r="C203" s="43">
        <v>11</v>
      </c>
      <c r="D203" s="2" t="s">
        <v>21971</v>
      </c>
      <c r="E203" s="3" t="s">
        <v>21973</v>
      </c>
      <c r="F203" s="46">
        <v>1920</v>
      </c>
      <c r="G203" s="49">
        <v>1919</v>
      </c>
      <c r="H203" s="4" t="str">
        <f>MID(B203,1,4)</f>
        <v>黑龙江教</v>
      </c>
      <c r="I203" s="13" t="e">
        <f>VLOOKUP(H203,'Shanghai TSG'!$C:$C,1,FALSE)</f>
        <v>#N/A</v>
      </c>
      <c r="K203" s="13" t="e">
        <f>VLOOKUP(H203,Dacheng!$I:$I,1,FALSE)</f>
        <v>#N/A</v>
      </c>
      <c r="M203" s="13" t="e">
        <f>VLOOKUP(H203,'Hytong (not in CrossAsia)'!$C:$C,1,FALSE)</f>
        <v>#N/A</v>
      </c>
      <c r="O203" t="str">
        <f t="shared" si="3"/>
        <v>nur hier</v>
      </c>
    </row>
    <row r="204" spans="1:15" ht="14.25">
      <c r="A204" s="2" t="s">
        <v>20984</v>
      </c>
      <c r="B204" s="2" t="s">
        <v>21974</v>
      </c>
      <c r="C204" s="43">
        <v>1</v>
      </c>
      <c r="D204" s="2" t="s">
        <v>21975</v>
      </c>
      <c r="E204" s="3">
        <v>1948</v>
      </c>
      <c r="F204" s="46">
        <v>1948</v>
      </c>
      <c r="G204" s="49">
        <v>1948</v>
      </c>
      <c r="H204" s="4" t="str">
        <f>MID(B204,1,4)</f>
        <v>黑龙江省</v>
      </c>
      <c r="I204" s="13" t="e">
        <f>VLOOKUP(H204,'Shanghai TSG'!$C:$C,1,FALSE)</f>
        <v>#N/A</v>
      </c>
      <c r="K204" s="13" t="e">
        <f>VLOOKUP(H204,Dacheng!$I:$I,1,FALSE)</f>
        <v>#N/A</v>
      </c>
      <c r="M204" s="13" t="e">
        <f>VLOOKUP(H204,'Hytong (not in CrossAsia)'!$C:$C,1,FALSE)</f>
        <v>#N/A</v>
      </c>
      <c r="O204" t="str">
        <f t="shared" si="3"/>
        <v>nur hier</v>
      </c>
    </row>
    <row r="205" spans="1:15" ht="14.25">
      <c r="A205" s="2" t="s">
        <v>8963</v>
      </c>
      <c r="B205" s="2" t="s">
        <v>21976</v>
      </c>
      <c r="C205" s="43">
        <v>6</v>
      </c>
      <c r="D205" s="2" t="s">
        <v>21977</v>
      </c>
      <c r="E205" s="3">
        <v>1919</v>
      </c>
      <c r="F205" s="46">
        <v>1919</v>
      </c>
      <c r="G205" s="49">
        <v>1919</v>
      </c>
      <c r="H205" s="4" t="str">
        <f>MID(B205,1,4)</f>
        <v>黑龙江实</v>
      </c>
      <c r="I205" s="13" t="e">
        <f>VLOOKUP(H205,'Shanghai TSG'!$C:$C,1,FALSE)</f>
        <v>#N/A</v>
      </c>
      <c r="K205" s="13" t="e">
        <f>VLOOKUP(H205,Dacheng!$I:$I,1,FALSE)</f>
        <v>#N/A</v>
      </c>
      <c r="M205" s="13" t="e">
        <f>VLOOKUP(H205,'Hytong (not in CrossAsia)'!$C:$C,1,FALSE)</f>
        <v>#N/A</v>
      </c>
      <c r="O205" t="str">
        <f t="shared" si="3"/>
        <v>nur hier</v>
      </c>
    </row>
    <row r="206" spans="1:15" ht="14.25">
      <c r="A206" s="2" t="s">
        <v>20984</v>
      </c>
      <c r="B206" s="2" t="s">
        <v>21978</v>
      </c>
      <c r="C206" s="43">
        <v>5</v>
      </c>
      <c r="D206" s="2" t="s">
        <v>21979</v>
      </c>
      <c r="E206" s="3" t="s">
        <v>20355</v>
      </c>
      <c r="F206" s="46">
        <v>1930</v>
      </c>
      <c r="G206" s="49">
        <v>1929</v>
      </c>
      <c r="H206" s="4" t="str">
        <f>MID(B206,1,4)</f>
        <v>黑龙江市</v>
      </c>
      <c r="I206" s="13" t="e">
        <f>VLOOKUP(H206,'Shanghai TSG'!$C:$C,1,FALSE)</f>
        <v>#N/A</v>
      </c>
      <c r="K206" s="13" t="e">
        <f>VLOOKUP(H206,Dacheng!$I:$I,1,FALSE)</f>
        <v>#N/A</v>
      </c>
      <c r="M206" s="13" t="e">
        <f>VLOOKUP(H206,'Hytong (not in CrossAsia)'!$C:$C,1,FALSE)</f>
        <v>#N/A</v>
      </c>
      <c r="O206" t="str">
        <f t="shared" si="3"/>
        <v>nur hier</v>
      </c>
    </row>
    <row r="207" spans="1:15" ht="14.25">
      <c r="A207" s="2" t="s">
        <v>20984</v>
      </c>
      <c r="B207" s="2" t="s">
        <v>21980</v>
      </c>
      <c r="C207" s="43">
        <v>18</v>
      </c>
      <c r="D207" s="2" t="s">
        <v>21981</v>
      </c>
      <c r="E207" s="3" t="s">
        <v>22284</v>
      </c>
      <c r="F207" s="46">
        <v>1949</v>
      </c>
      <c r="G207" s="49">
        <v>1948</v>
      </c>
      <c r="H207" s="4" t="str">
        <f>MID(B207,1,4)</f>
        <v>黑龙江行</v>
      </c>
      <c r="I207" s="13" t="e">
        <f>VLOOKUP(H207,'Shanghai TSG'!$C:$C,1,FALSE)</f>
        <v>#N/A</v>
      </c>
      <c r="K207" s="13" t="e">
        <f>VLOOKUP(H207,Dacheng!$I:$I,1,FALSE)</f>
        <v>#N/A</v>
      </c>
      <c r="M207" s="13" t="e">
        <f>VLOOKUP(H207,'Hytong (not in CrossAsia)'!$C:$C,1,FALSE)</f>
        <v>#N/A</v>
      </c>
      <c r="O207" t="str">
        <f t="shared" si="3"/>
        <v>nur hier</v>
      </c>
    </row>
    <row r="208" spans="1:15" ht="14.25">
      <c r="A208" s="2" t="s">
        <v>20984</v>
      </c>
      <c r="B208" s="2" t="s">
        <v>21982</v>
      </c>
      <c r="C208" s="43">
        <v>2</v>
      </c>
      <c r="D208" s="2" t="s">
        <v>21983</v>
      </c>
      <c r="E208" s="3">
        <v>1947</v>
      </c>
      <c r="F208" s="46">
        <v>1947</v>
      </c>
      <c r="G208" s="49">
        <v>1947</v>
      </c>
      <c r="H208" s="4" t="str">
        <f>MID(B208,1,4)</f>
        <v>黑水</v>
      </c>
      <c r="I208" s="13" t="e">
        <f>VLOOKUP(H208,'Shanghai TSG'!$C:$C,1,FALSE)</f>
        <v>#N/A</v>
      </c>
      <c r="K208" s="13" t="e">
        <f>VLOOKUP(H208,Dacheng!$I:$I,1,FALSE)</f>
        <v>#N/A</v>
      </c>
      <c r="M208" s="13" t="e">
        <f>VLOOKUP(H208,'Hytong (not in CrossAsia)'!$C:$C,1,FALSE)</f>
        <v>#N/A</v>
      </c>
      <c r="O208" t="str">
        <f t="shared" si="3"/>
        <v>nur hier</v>
      </c>
    </row>
    <row r="209" spans="1:15" ht="14.25">
      <c r="A209" s="2" t="e">
        <v>#N/A</v>
      </c>
      <c r="B209" s="2" t="s">
        <v>21984</v>
      </c>
      <c r="C209" s="43">
        <v>1</v>
      </c>
      <c r="D209" s="2" t="e">
        <v>#N/A</v>
      </c>
      <c r="E209" s="3" t="e">
        <v>#N/A</v>
      </c>
      <c r="F209" s="46" t="e">
        <v>#N/A</v>
      </c>
      <c r="G209" s="6" t="e">
        <v>#N/A</v>
      </c>
      <c r="H209" s="4" t="str">
        <f>MID(B209,1,4)</f>
        <v>弘道二十</v>
      </c>
      <c r="I209" s="13" t="e">
        <f>VLOOKUP(H209,'Shanghai TSG'!$C:$C,1,FALSE)</f>
        <v>#N/A</v>
      </c>
      <c r="K209" s="13" t="e">
        <f>VLOOKUP(H209,Dacheng!$I:$I,1,FALSE)</f>
        <v>#N/A</v>
      </c>
      <c r="M209" s="13" t="e">
        <f>VLOOKUP(H209,'Hytong (not in CrossAsia)'!$C:$C,1,FALSE)</f>
        <v>#N/A</v>
      </c>
      <c r="O209" t="str">
        <f t="shared" si="3"/>
        <v>nur hier</v>
      </c>
    </row>
    <row r="210" spans="1:15" ht="14.25">
      <c r="A210" s="2" t="s">
        <v>22314</v>
      </c>
      <c r="B210" s="2" t="s">
        <v>21985</v>
      </c>
      <c r="C210" s="43">
        <v>12</v>
      </c>
      <c r="D210" s="2" t="s">
        <v>21986</v>
      </c>
      <c r="E210" s="3"/>
      <c r="F210" s="46" t="s">
        <v>19628</v>
      </c>
      <c r="G210" s="6" t="s">
        <v>19628</v>
      </c>
      <c r="H210" s="4" t="str">
        <f>MID(B210,1,4)</f>
        <v>弘法社刊</v>
      </c>
      <c r="I210" s="13" t="e">
        <f>VLOOKUP(H210,'Shanghai TSG'!$C:$C,1,FALSE)</f>
        <v>#N/A</v>
      </c>
      <c r="K210" s="13" t="e">
        <f>VLOOKUP(H210,Dacheng!$I:$I,1,FALSE)</f>
        <v>#N/A</v>
      </c>
      <c r="M210" s="13" t="e">
        <f>VLOOKUP(H210,'Hytong (not in CrossAsia)'!$C:$C,1,FALSE)</f>
        <v>#N/A</v>
      </c>
      <c r="O210" t="str">
        <f t="shared" si="3"/>
        <v>nur hier</v>
      </c>
    </row>
    <row r="211" spans="1:15" ht="14.25">
      <c r="A211" s="2" t="s">
        <v>22314</v>
      </c>
      <c r="B211" s="2" t="s">
        <v>15234</v>
      </c>
      <c r="C211" s="43">
        <v>36</v>
      </c>
      <c r="D211" s="2" t="s">
        <v>21987</v>
      </c>
      <c r="E211" s="3" t="s">
        <v>21763</v>
      </c>
      <c r="F211" s="46">
        <v>1949</v>
      </c>
      <c r="G211" s="49">
        <v>1946</v>
      </c>
      <c r="H211" s="4" t="str">
        <f>MID(B211,1,4)</f>
        <v>弘化月刊</v>
      </c>
      <c r="I211" s="13" t="e">
        <f>VLOOKUP(H211,'Shanghai TSG'!$C:$C,1,FALSE)</f>
        <v>#N/A</v>
      </c>
      <c r="K211" s="13" t="str">
        <f>VLOOKUP(H211,Dacheng!$I:$I,1,FALSE)</f>
        <v>弘化月刊</v>
      </c>
      <c r="M211" s="13" t="e">
        <f>VLOOKUP(H211,'Hytong (not in CrossAsia)'!$C:$C,1,FALSE)</f>
        <v>#N/A</v>
      </c>
      <c r="O211" t="str">
        <f t="shared" si="3"/>
        <v>Doppel</v>
      </c>
    </row>
    <row r="212" spans="1:15" ht="14.25">
      <c r="A212" s="2" t="s">
        <v>21021</v>
      </c>
      <c r="B212" s="2" t="s">
        <v>21988</v>
      </c>
      <c r="C212" s="43">
        <v>2</v>
      </c>
      <c r="D212" s="2" t="s">
        <v>21989</v>
      </c>
      <c r="E212" s="3">
        <v>1944</v>
      </c>
      <c r="F212" s="46">
        <v>1944</v>
      </c>
      <c r="G212" s="49">
        <v>1944</v>
      </c>
      <c r="H212" s="4" t="str">
        <f>MID(B212,1,4)</f>
        <v>弘宣</v>
      </c>
      <c r="I212" s="13" t="e">
        <f>VLOOKUP(H212,'Shanghai TSG'!$C:$C,1,FALSE)</f>
        <v>#N/A</v>
      </c>
      <c r="K212" s="13" t="e">
        <f>VLOOKUP(H212,Dacheng!$I:$I,1,FALSE)</f>
        <v>#N/A</v>
      </c>
      <c r="M212" s="13" t="e">
        <f>VLOOKUP(H212,'Hytong (not in CrossAsia)'!$C:$C,1,FALSE)</f>
        <v>#N/A</v>
      </c>
      <c r="O212" t="str">
        <f t="shared" si="3"/>
        <v>nur hier</v>
      </c>
    </row>
    <row r="213" spans="1:15" ht="14.25">
      <c r="A213" s="2" t="s">
        <v>21021</v>
      </c>
      <c r="B213" s="2" t="s">
        <v>21990</v>
      </c>
      <c r="C213" s="43">
        <v>49</v>
      </c>
      <c r="D213" s="2" t="s">
        <v>21989</v>
      </c>
      <c r="E213" s="3" t="s">
        <v>21991</v>
      </c>
      <c r="F213" s="46">
        <v>1939</v>
      </c>
      <c r="G213" s="49">
        <v>1937</v>
      </c>
      <c r="H213" s="4" t="str">
        <f>MID(B213,1,4)</f>
        <v>弘宣半月</v>
      </c>
      <c r="I213" s="13" t="e">
        <f>VLOOKUP(H213,'Shanghai TSG'!$C:$C,1,FALSE)</f>
        <v>#N/A</v>
      </c>
      <c r="K213" s="13" t="e">
        <f>VLOOKUP(H213,Dacheng!$I:$I,1,FALSE)</f>
        <v>#N/A</v>
      </c>
      <c r="M213" s="13" t="e">
        <f>VLOOKUP(H213,'Hytong (not in CrossAsia)'!$C:$C,1,FALSE)</f>
        <v>#N/A</v>
      </c>
      <c r="O213" t="str">
        <f t="shared" si="3"/>
        <v>nur hier</v>
      </c>
    </row>
    <row r="214" spans="1:15" ht="14.25">
      <c r="A214" s="2" t="s">
        <v>21021</v>
      </c>
      <c r="B214" s="2" t="s">
        <v>21992</v>
      </c>
      <c r="C214" s="43">
        <v>5</v>
      </c>
      <c r="D214" s="2" t="s">
        <v>21989</v>
      </c>
      <c r="E214" s="3" t="s">
        <v>21993</v>
      </c>
      <c r="F214" s="46">
        <v>1943</v>
      </c>
      <c r="G214" s="49">
        <v>1940</v>
      </c>
      <c r="H214" s="4" t="str">
        <f>MID(B214,1,4)</f>
        <v>弘宣月刊</v>
      </c>
      <c r="I214" s="13" t="e">
        <f>VLOOKUP(H214,'Shanghai TSG'!$C:$C,1,FALSE)</f>
        <v>#N/A</v>
      </c>
      <c r="K214" s="13" t="e">
        <f>VLOOKUP(H214,Dacheng!$I:$I,1,FALSE)</f>
        <v>#N/A</v>
      </c>
      <c r="M214" s="13" t="e">
        <f>VLOOKUP(H214,'Hytong (not in CrossAsia)'!$C:$C,1,FALSE)</f>
        <v>#N/A</v>
      </c>
      <c r="O214" t="str">
        <f t="shared" si="3"/>
        <v>nur hier</v>
      </c>
    </row>
    <row r="215" spans="1:15" ht="14.25">
      <c r="A215" s="2" t="s">
        <v>20194</v>
      </c>
      <c r="B215" s="2" t="s">
        <v>13934</v>
      </c>
      <c r="C215" s="43">
        <v>14</v>
      </c>
      <c r="D215" s="2" t="s">
        <v>21994</v>
      </c>
      <c r="E215" s="3"/>
      <c r="F215" s="46" t="s">
        <v>19628</v>
      </c>
      <c r="G215" s="6" t="s">
        <v>19628</v>
      </c>
      <c r="H215" s="4" t="str">
        <f>MID(B215,1,4)</f>
        <v>洪水</v>
      </c>
      <c r="I215" s="13" t="e">
        <f>VLOOKUP(H215,'Shanghai TSG'!$C:$C,1,FALSE)</f>
        <v>#N/A</v>
      </c>
      <c r="K215" s="13" t="str">
        <f>VLOOKUP(H215,Dacheng!$I:$I,1,FALSE)</f>
        <v>洪水</v>
      </c>
      <c r="M215" s="13" t="e">
        <f>VLOOKUP(H215,'Hytong (not in CrossAsia)'!$C:$C,1,FALSE)</f>
        <v>#N/A</v>
      </c>
      <c r="O215" t="str">
        <f t="shared" si="3"/>
        <v>Doppel</v>
      </c>
    </row>
    <row r="216" spans="1:15" ht="14.25">
      <c r="A216" s="2" t="s">
        <v>20365</v>
      </c>
      <c r="B216" s="2" t="s">
        <v>21995</v>
      </c>
      <c r="C216" s="43">
        <v>6</v>
      </c>
      <c r="D216" s="2" t="s">
        <v>21996</v>
      </c>
      <c r="E216" s="3">
        <v>1947</v>
      </c>
      <c r="F216" s="46">
        <v>1947</v>
      </c>
      <c r="G216" s="49">
        <v>1947</v>
      </c>
      <c r="H216" s="4" t="str">
        <f>MID(B216,1,4)</f>
        <v>后勤导报</v>
      </c>
      <c r="I216" s="13" t="e">
        <f>VLOOKUP(H216,'Shanghai TSG'!$C:$C,1,FALSE)</f>
        <v>#N/A</v>
      </c>
      <c r="K216" s="13" t="e">
        <f>VLOOKUP(H216,Dacheng!$I:$I,1,FALSE)</f>
        <v>#N/A</v>
      </c>
      <c r="M216" s="13" t="e">
        <f>VLOOKUP(H216,'Hytong (not in CrossAsia)'!$C:$C,1,FALSE)</f>
        <v>#N/A</v>
      </c>
      <c r="O216" t="str">
        <f t="shared" si="3"/>
        <v>nur hier</v>
      </c>
    </row>
    <row r="217" spans="1:15" ht="14.25">
      <c r="A217" s="2" t="s">
        <v>8963</v>
      </c>
      <c r="B217" s="2" t="s">
        <v>21997</v>
      </c>
      <c r="C217" s="43">
        <v>7</v>
      </c>
      <c r="D217" s="2" t="s">
        <v>21998</v>
      </c>
      <c r="E217" s="3">
        <v>1932</v>
      </c>
      <c r="F217" s="46">
        <v>1932</v>
      </c>
      <c r="G217" s="49">
        <v>1932</v>
      </c>
      <c r="H217" s="4" t="str">
        <f>MID(B217,1,4)</f>
        <v>呼海铁路</v>
      </c>
      <c r="I217" s="13" t="e">
        <f>VLOOKUP(H217,'Shanghai TSG'!$C:$C,1,FALSE)</f>
        <v>#N/A</v>
      </c>
      <c r="K217" s="13" t="e">
        <f>VLOOKUP(H217,Dacheng!$I:$I,1,FALSE)</f>
        <v>#N/A</v>
      </c>
      <c r="M217" s="13" t="e">
        <f>VLOOKUP(H217,'Hytong (not in CrossAsia)'!$C:$C,1,FALSE)</f>
        <v>#N/A</v>
      </c>
      <c r="O217" t="str">
        <f t="shared" si="3"/>
        <v>nur hier</v>
      </c>
    </row>
    <row r="218" spans="1:15" ht="14.25">
      <c r="A218" s="2" t="s">
        <v>8963</v>
      </c>
      <c r="B218" s="2" t="s">
        <v>21999</v>
      </c>
      <c r="C218" s="43">
        <v>38</v>
      </c>
      <c r="D218" s="2" t="s">
        <v>22000</v>
      </c>
      <c r="E218" s="3" t="s">
        <v>22001</v>
      </c>
      <c r="F218" s="46">
        <v>1932</v>
      </c>
      <c r="G218" s="49">
        <v>1927</v>
      </c>
      <c r="H218" s="4" t="str">
        <f>MID(B218,1,4)</f>
        <v>呼海铁路</v>
      </c>
      <c r="I218" s="13" t="e">
        <f>VLOOKUP(H218,'Shanghai TSG'!$C:$C,1,FALSE)</f>
        <v>#N/A</v>
      </c>
      <c r="K218" s="13" t="e">
        <f>VLOOKUP(H218,Dacheng!$I:$I,1,FALSE)</f>
        <v>#N/A</v>
      </c>
      <c r="M218" s="13" t="e">
        <f>VLOOKUP(H218,'Hytong (not in CrossAsia)'!$C:$C,1,FALSE)</f>
        <v>#N/A</v>
      </c>
      <c r="O218" t="str">
        <f t="shared" si="3"/>
        <v>nur hier</v>
      </c>
    </row>
    <row r="219" spans="1:15" ht="14.25">
      <c r="A219" s="2" t="s">
        <v>20990</v>
      </c>
      <c r="B219" s="2" t="s">
        <v>22002</v>
      </c>
      <c r="C219" s="43">
        <v>2</v>
      </c>
      <c r="D219" s="2" t="s">
        <v>22003</v>
      </c>
      <c r="E219" s="3">
        <v>1937</v>
      </c>
      <c r="F219" s="46">
        <v>1937</v>
      </c>
      <c r="G219" s="49">
        <v>1937</v>
      </c>
      <c r="H219" s="4" t="str">
        <f>MID(B219,1,4)</f>
        <v>湖属社教</v>
      </c>
      <c r="I219" s="13" t="e">
        <f>VLOOKUP(H219,'Shanghai TSG'!$C:$C,1,FALSE)</f>
        <v>#N/A</v>
      </c>
      <c r="K219" s="13" t="e">
        <f>VLOOKUP(H219,Dacheng!$I:$I,1,FALSE)</f>
        <v>#N/A</v>
      </c>
      <c r="M219" s="13" t="e">
        <f>VLOOKUP(H219,'Hytong (not in CrossAsia)'!$C:$C,1,FALSE)</f>
        <v>#N/A</v>
      </c>
      <c r="O219" t="str">
        <f t="shared" si="3"/>
        <v>nur hier</v>
      </c>
    </row>
    <row r="220" spans="1:15" ht="14.25">
      <c r="A220" s="2" t="s">
        <v>21013</v>
      </c>
      <c r="B220" s="2" t="s">
        <v>22004</v>
      </c>
      <c r="C220" s="43">
        <v>4</v>
      </c>
      <c r="D220" s="2" t="s">
        <v>22005</v>
      </c>
      <c r="E220" s="3"/>
      <c r="F220" s="46" t="s">
        <v>19628</v>
      </c>
      <c r="G220" s="6" t="s">
        <v>19628</v>
      </c>
      <c r="H220" s="4" t="str">
        <f>MID(B220,1,4)</f>
        <v>互助</v>
      </c>
      <c r="I220" s="13" t="e">
        <f>VLOOKUP(H220,'Shanghai TSG'!$C:$C,1,FALSE)</f>
        <v>#N/A</v>
      </c>
      <c r="K220" s="13" t="e">
        <f>VLOOKUP(H220,Dacheng!$I:$I,1,FALSE)</f>
        <v>#N/A</v>
      </c>
      <c r="M220" s="13" t="e">
        <f>VLOOKUP(H220,'Hytong (not in CrossAsia)'!$C:$C,1,FALSE)</f>
        <v>#N/A</v>
      </c>
      <c r="O220" t="str">
        <f t="shared" si="3"/>
        <v>nur hier</v>
      </c>
    </row>
    <row r="221" spans="1:15" ht="14.25">
      <c r="A221" s="2" t="s">
        <v>20194</v>
      </c>
      <c r="B221" s="2" t="s">
        <v>1513</v>
      </c>
      <c r="C221" s="43">
        <v>2</v>
      </c>
      <c r="D221" s="2" t="s">
        <v>22006</v>
      </c>
      <c r="E221" s="3" t="s">
        <v>22295</v>
      </c>
      <c r="F221" s="46">
        <v>1947</v>
      </c>
      <c r="G221" s="49">
        <v>1946</v>
      </c>
      <c r="H221" s="4" t="str">
        <f>MID(B221,1,4)</f>
        <v>华声</v>
      </c>
      <c r="I221" s="13" t="str">
        <f>VLOOKUP(H221,'Shanghai TSG'!$C:$C,1,FALSE)</f>
        <v>华声</v>
      </c>
      <c r="K221" s="13" t="str">
        <f>VLOOKUP(H221,Dacheng!$I:$I,1,FALSE)</f>
        <v>华声</v>
      </c>
      <c r="M221" s="13" t="e">
        <f>VLOOKUP(H221,'Hytong (not in CrossAsia)'!$C:$C,1,FALSE)</f>
        <v>#N/A</v>
      </c>
      <c r="O221" t="str">
        <f t="shared" si="3"/>
        <v>Doppel</v>
      </c>
    </row>
    <row r="222" spans="1:15" ht="14.25">
      <c r="A222" s="2" t="s">
        <v>20990</v>
      </c>
      <c r="B222" s="2" t="s">
        <v>22007</v>
      </c>
      <c r="C222" s="43">
        <v>5</v>
      </c>
      <c r="D222" s="2" t="s">
        <v>20375</v>
      </c>
      <c r="E222" s="3">
        <v>1949</v>
      </c>
      <c r="F222" s="46">
        <v>1949</v>
      </c>
      <c r="G222" s="49">
        <v>1949</v>
      </c>
      <c r="H222" s="4" t="str">
        <f>MID(B222,1,4)</f>
        <v>画报业务</v>
      </c>
      <c r="I222" s="13" t="e">
        <f>VLOOKUP(H222,'Shanghai TSG'!$C:$C,1,FALSE)</f>
        <v>#N/A</v>
      </c>
      <c r="K222" s="13" t="e">
        <f>VLOOKUP(H222,Dacheng!$I:$I,1,FALSE)</f>
        <v>#N/A</v>
      </c>
      <c r="M222" s="13" t="e">
        <f>VLOOKUP(H222,'Hytong (not in CrossAsia)'!$C:$C,1,FALSE)</f>
        <v>#N/A</v>
      </c>
      <c r="O222" t="str">
        <f t="shared" si="3"/>
        <v>nur hier</v>
      </c>
    </row>
    <row r="223" spans="1:15" ht="14.25">
      <c r="A223" s="2" t="s">
        <v>20194</v>
      </c>
      <c r="B223" s="2" t="s">
        <v>22008</v>
      </c>
      <c r="C223" s="43">
        <v>1</v>
      </c>
      <c r="D223" s="2" t="s">
        <v>22009</v>
      </c>
      <c r="E223" s="3">
        <v>1945</v>
      </c>
      <c r="F223" s="46">
        <v>1945</v>
      </c>
      <c r="G223" s="49">
        <v>1945</v>
      </c>
      <c r="H223" s="4" t="str">
        <f>MID(B223,1,4)</f>
        <v>荒原</v>
      </c>
      <c r="I223" s="13" t="str">
        <f>VLOOKUP(H223,'Shanghai TSG'!$C:$C,1,FALSE)</f>
        <v>荒原</v>
      </c>
      <c r="K223" s="13" t="e">
        <f>VLOOKUP(H223,Dacheng!$I:$I,1,FALSE)</f>
        <v>#N/A</v>
      </c>
      <c r="M223" s="13" t="e">
        <f>VLOOKUP(H223,'Hytong (not in CrossAsia)'!$C:$C,1,FALSE)</f>
        <v>#N/A</v>
      </c>
      <c r="O223" t="str">
        <f t="shared" si="3"/>
        <v>Doppel</v>
      </c>
    </row>
    <row r="224" spans="1:15" ht="14.25">
      <c r="A224" s="2" t="s">
        <v>20194</v>
      </c>
      <c r="B224" s="2" t="s">
        <v>22010</v>
      </c>
      <c r="C224" s="43">
        <v>1</v>
      </c>
      <c r="D224" s="2" t="s">
        <v>22011</v>
      </c>
      <c r="E224" s="3">
        <v>1947</v>
      </c>
      <c r="F224" s="46">
        <v>1947</v>
      </c>
      <c r="G224" s="49">
        <v>1947</v>
      </c>
      <c r="H224" s="4" t="str">
        <f>MID(B224,1,4)</f>
        <v>会声</v>
      </c>
      <c r="I224" s="13" t="str">
        <f>VLOOKUP(H224,'Shanghai TSG'!$C:$C,1,FALSE)</f>
        <v>会声</v>
      </c>
      <c r="K224" s="13" t="e">
        <f>VLOOKUP(H224,Dacheng!$I:$I,1,FALSE)</f>
        <v>#N/A</v>
      </c>
      <c r="M224" s="13" t="e">
        <f>VLOOKUP(H224,'Hytong (not in CrossAsia)'!$C:$C,1,FALSE)</f>
        <v>#N/A</v>
      </c>
      <c r="O224" t="str">
        <f t="shared" si="3"/>
        <v>Doppel</v>
      </c>
    </row>
    <row r="225" spans="1:15" ht="14.25">
      <c r="A225" s="2" t="s">
        <v>20194</v>
      </c>
      <c r="B225" s="2" t="s">
        <v>22012</v>
      </c>
      <c r="C225" s="43">
        <v>1</v>
      </c>
      <c r="D225" s="2" t="s">
        <v>22013</v>
      </c>
      <c r="E225" s="3">
        <v>1925</v>
      </c>
      <c r="F225" s="46">
        <v>1925</v>
      </c>
      <c r="G225" s="49">
        <v>1925</v>
      </c>
      <c r="H225" s="4" t="str">
        <f>MID(B225,1,4)</f>
        <v>会文学社</v>
      </c>
      <c r="I225" s="13" t="e">
        <f>VLOOKUP(H225,'Shanghai TSG'!$C:$C,1,FALSE)</f>
        <v>#N/A</v>
      </c>
      <c r="K225" s="13" t="e">
        <f>VLOOKUP(H225,Dacheng!$I:$I,1,FALSE)</f>
        <v>#N/A</v>
      </c>
      <c r="M225" s="13" t="e">
        <f>VLOOKUP(H225,'Hytong (not in CrossAsia)'!$C:$C,1,FALSE)</f>
        <v>#N/A</v>
      </c>
      <c r="O225" t="str">
        <f t="shared" si="3"/>
        <v>nur hier</v>
      </c>
    </row>
    <row r="226" spans="1:15" ht="14.25">
      <c r="A226" s="2" t="s">
        <v>10203</v>
      </c>
      <c r="B226" s="2" t="s">
        <v>22014</v>
      </c>
      <c r="C226" s="43">
        <v>15</v>
      </c>
      <c r="D226" s="2" t="s">
        <v>10295</v>
      </c>
      <c r="E226" s="3" t="s">
        <v>22195</v>
      </c>
      <c r="F226" s="46">
        <v>1947</v>
      </c>
      <c r="G226" s="49">
        <v>1945</v>
      </c>
      <c r="H226" s="4" t="str">
        <f>MID(B226,1,4)</f>
        <v>机械化杂</v>
      </c>
      <c r="I226" s="13" t="e">
        <f>VLOOKUP(H226,'Shanghai TSG'!$C:$C,1,FALSE)</f>
        <v>#N/A</v>
      </c>
      <c r="K226" s="13" t="e">
        <f>VLOOKUP(H226,Dacheng!$I:$I,1,FALSE)</f>
        <v>#N/A</v>
      </c>
      <c r="M226" s="13" t="e">
        <f>VLOOKUP(H226,'Hytong (not in CrossAsia)'!$C:$C,1,FALSE)</f>
        <v>#N/A</v>
      </c>
      <c r="O226" t="str">
        <f t="shared" si="3"/>
        <v>nur hier</v>
      </c>
    </row>
    <row r="227" spans="1:15" ht="14.25">
      <c r="A227" s="2" t="s">
        <v>8963</v>
      </c>
      <c r="B227" s="2" t="s">
        <v>22015</v>
      </c>
      <c r="C227" s="43">
        <v>8</v>
      </c>
      <c r="D227" s="2" t="s">
        <v>22016</v>
      </c>
      <c r="E227" s="3">
        <v>1934</v>
      </c>
      <c r="F227" s="46">
        <v>1934</v>
      </c>
      <c r="G227" s="49">
        <v>1934</v>
      </c>
      <c r="H227" s="4" t="str">
        <f>MID(B227,1,4)</f>
        <v>吉黑榷运</v>
      </c>
      <c r="I227" s="13" t="e">
        <f>VLOOKUP(H227,'Shanghai TSG'!$C:$C,1,FALSE)</f>
        <v>#N/A</v>
      </c>
      <c r="K227" s="13" t="e">
        <f>VLOOKUP(H227,Dacheng!$I:$I,1,FALSE)</f>
        <v>#N/A</v>
      </c>
      <c r="M227" s="13" t="e">
        <f>VLOOKUP(H227,'Hytong (not in CrossAsia)'!$C:$C,1,FALSE)</f>
        <v>#N/A</v>
      </c>
      <c r="O227" t="str">
        <f t="shared" si="3"/>
        <v>nur hier</v>
      </c>
    </row>
    <row r="228" spans="1:15" ht="14.25">
      <c r="A228" s="2" t="s">
        <v>20984</v>
      </c>
      <c r="B228" s="2" t="s">
        <v>22017</v>
      </c>
      <c r="C228" s="43">
        <v>1</v>
      </c>
      <c r="D228" s="2" t="s">
        <v>22018</v>
      </c>
      <c r="E228" s="3">
        <v>1947</v>
      </c>
      <c r="F228" s="46">
        <v>1947</v>
      </c>
      <c r="G228" s="49">
        <v>1947</v>
      </c>
      <c r="H228" s="4" t="str">
        <f>MID(B228,1,4)</f>
        <v>吉林妇女</v>
      </c>
      <c r="I228" s="13" t="e">
        <f>VLOOKUP(H228,'Shanghai TSG'!$C:$C,1,FALSE)</f>
        <v>#N/A</v>
      </c>
      <c r="K228" s="13" t="e">
        <f>VLOOKUP(H228,Dacheng!$I:$I,1,FALSE)</f>
        <v>#N/A</v>
      </c>
      <c r="M228" s="13" t="e">
        <f>VLOOKUP(H228,'Hytong (not in CrossAsia)'!$C:$C,1,FALSE)</f>
        <v>#N/A</v>
      </c>
      <c r="O228" t="str">
        <f t="shared" si="3"/>
        <v>nur hier</v>
      </c>
    </row>
    <row r="229" spans="1:15" ht="14.25">
      <c r="A229" s="2" t="s">
        <v>8963</v>
      </c>
      <c r="B229" s="2" t="s">
        <v>22019</v>
      </c>
      <c r="C229" s="43">
        <v>2</v>
      </c>
      <c r="D229" s="2" t="s">
        <v>22020</v>
      </c>
      <c r="E229" s="3">
        <v>1949</v>
      </c>
      <c r="F229" s="46">
        <v>1949</v>
      </c>
      <c r="G229" s="49">
        <v>1949</v>
      </c>
      <c r="H229" s="4" t="str">
        <f>MID(B229,1,4)</f>
        <v>吉林工业</v>
      </c>
      <c r="I229" s="13" t="e">
        <f>VLOOKUP(H229,'Shanghai TSG'!$C:$C,1,FALSE)</f>
        <v>#N/A</v>
      </c>
      <c r="K229" s="13" t="e">
        <f>VLOOKUP(H229,Dacheng!$I:$I,1,FALSE)</f>
        <v>#N/A</v>
      </c>
      <c r="M229" s="13" t="e">
        <f>VLOOKUP(H229,'Hytong (not in CrossAsia)'!$C:$C,1,FALSE)</f>
        <v>#N/A</v>
      </c>
      <c r="O229" t="str">
        <f t="shared" si="3"/>
        <v>nur hier</v>
      </c>
    </row>
    <row r="230" spans="1:15" ht="14.25">
      <c r="A230" s="2" t="s">
        <v>20984</v>
      </c>
      <c r="B230" s="2" t="s">
        <v>22021</v>
      </c>
      <c r="C230" s="43">
        <v>3</v>
      </c>
      <c r="D230" s="2" t="s">
        <v>21693</v>
      </c>
      <c r="E230" s="3">
        <v>1928</v>
      </c>
      <c r="F230" s="46">
        <v>1928</v>
      </c>
      <c r="G230" s="49">
        <v>1928</v>
      </c>
      <c r="H230" s="4" t="str">
        <f>MID(B230,1,4)</f>
        <v>吉林公报</v>
      </c>
      <c r="I230" s="13" t="e">
        <f>VLOOKUP(H230,'Shanghai TSG'!$C:$C,1,FALSE)</f>
        <v>#N/A</v>
      </c>
      <c r="K230" s="13" t="e">
        <f>VLOOKUP(H230,Dacheng!$I:$I,1,FALSE)</f>
        <v>#N/A</v>
      </c>
      <c r="M230" s="13" t="e">
        <f>VLOOKUP(H230,'Hytong (not in CrossAsia)'!$C:$C,1,FALSE)</f>
        <v>#N/A</v>
      </c>
      <c r="O230" t="str">
        <f t="shared" si="3"/>
        <v>nur hier</v>
      </c>
    </row>
    <row r="231" spans="1:15" ht="14.25">
      <c r="A231" s="2" t="s">
        <v>8963</v>
      </c>
      <c r="B231" s="2" t="s">
        <v>21694</v>
      </c>
      <c r="C231" s="43">
        <v>4</v>
      </c>
      <c r="D231" s="2" t="s">
        <v>21359</v>
      </c>
      <c r="E231" s="3">
        <v>1946</v>
      </c>
      <c r="F231" s="46">
        <v>1946</v>
      </c>
      <c r="G231" s="49">
        <v>1946</v>
      </c>
      <c r="H231" s="4" t="str">
        <f>MID(B231,1,4)</f>
        <v>吉林建设</v>
      </c>
      <c r="I231" s="13" t="e">
        <f>VLOOKUP(H231,'Shanghai TSG'!$C:$C,1,FALSE)</f>
        <v>#N/A</v>
      </c>
      <c r="K231" s="13" t="e">
        <f>VLOOKUP(H231,Dacheng!$I:$I,1,FALSE)</f>
        <v>#N/A</v>
      </c>
      <c r="M231" s="13" t="e">
        <f>VLOOKUP(H231,'Hytong (not in CrossAsia)'!$C:$C,1,FALSE)</f>
        <v>#N/A</v>
      </c>
      <c r="O231" t="str">
        <f t="shared" si="3"/>
        <v>nur hier</v>
      </c>
    </row>
    <row r="232" spans="1:15" ht="14.25">
      <c r="A232" s="2" t="s">
        <v>20990</v>
      </c>
      <c r="B232" s="2" t="s">
        <v>21360</v>
      </c>
      <c r="C232" s="43">
        <v>4</v>
      </c>
      <c r="D232" s="2" t="s">
        <v>21361</v>
      </c>
      <c r="E232" s="3" t="s">
        <v>21756</v>
      </c>
      <c r="F232" s="46">
        <v>1930</v>
      </c>
      <c r="G232" s="49">
        <v>1928</v>
      </c>
      <c r="H232" s="4" t="str">
        <f>MID(B232,1,4)</f>
        <v>吉林教育</v>
      </c>
      <c r="I232" s="13" t="e">
        <f>VLOOKUP(H232,'Shanghai TSG'!$C:$C,1,FALSE)</f>
        <v>#N/A</v>
      </c>
      <c r="K232" s="13" t="e">
        <f>VLOOKUP(H232,Dacheng!$I:$I,1,FALSE)</f>
        <v>#N/A</v>
      </c>
      <c r="M232" s="13" t="e">
        <f>VLOOKUP(H232,'Hytong (not in CrossAsia)'!$C:$C,1,FALSE)</f>
        <v>#N/A</v>
      </c>
      <c r="O232" t="str">
        <f t="shared" si="3"/>
        <v>nur hier</v>
      </c>
    </row>
    <row r="233" spans="1:15" ht="14.25">
      <c r="A233" s="2" t="s">
        <v>20990</v>
      </c>
      <c r="B233" s="2" t="s">
        <v>21362</v>
      </c>
      <c r="C233" s="43">
        <v>8</v>
      </c>
      <c r="D233" s="2" t="s">
        <v>21361</v>
      </c>
      <c r="E233" s="3" t="s">
        <v>21363</v>
      </c>
      <c r="F233" s="46">
        <v>1917</v>
      </c>
      <c r="G233" s="49">
        <v>1913</v>
      </c>
      <c r="H233" s="4" t="str">
        <f>MID(B233,1,4)</f>
        <v>吉林教育</v>
      </c>
      <c r="I233" s="13" t="e">
        <f>VLOOKUP(H233,'Shanghai TSG'!$C:$C,1,FALSE)</f>
        <v>#N/A</v>
      </c>
      <c r="K233" s="13" t="e">
        <f>VLOOKUP(H233,Dacheng!$I:$I,1,FALSE)</f>
        <v>#N/A</v>
      </c>
      <c r="M233" s="13" t="e">
        <f>VLOOKUP(H233,'Hytong (not in CrossAsia)'!$C:$C,1,FALSE)</f>
        <v>#N/A</v>
      </c>
      <c r="O233" t="str">
        <f t="shared" si="3"/>
        <v>nur hier</v>
      </c>
    </row>
    <row r="234" spans="1:15" ht="14.25">
      <c r="A234" s="2" t="s">
        <v>20984</v>
      </c>
      <c r="B234" s="2" t="s">
        <v>21364</v>
      </c>
      <c r="C234" s="43">
        <v>21</v>
      </c>
      <c r="D234" s="2" t="s">
        <v>21365</v>
      </c>
      <c r="E234" s="3" t="s">
        <v>21777</v>
      </c>
      <c r="F234" s="46">
        <v>1931</v>
      </c>
      <c r="G234" s="49">
        <v>1929</v>
      </c>
      <c r="H234" s="4" t="str">
        <f>MID(B234,1,4)</f>
        <v>吉林民政</v>
      </c>
      <c r="I234" s="13" t="e">
        <f>VLOOKUP(H234,'Shanghai TSG'!$C:$C,1,FALSE)</f>
        <v>#N/A</v>
      </c>
      <c r="K234" s="13" t="e">
        <f>VLOOKUP(H234,Dacheng!$I:$I,1,FALSE)</f>
        <v>#N/A</v>
      </c>
      <c r="M234" s="13" t="e">
        <f>VLOOKUP(H234,'Hytong (not in CrossAsia)'!$C:$C,1,FALSE)</f>
        <v>#N/A</v>
      </c>
      <c r="O234" t="str">
        <f t="shared" si="3"/>
        <v>nur hier</v>
      </c>
    </row>
    <row r="235" spans="1:15" ht="14.25">
      <c r="A235" s="2" t="s">
        <v>20984</v>
      </c>
      <c r="B235" s="2" t="s">
        <v>21366</v>
      </c>
      <c r="C235" s="43">
        <v>3</v>
      </c>
      <c r="D235" s="2" t="s">
        <v>21367</v>
      </c>
      <c r="E235" s="3" t="s">
        <v>21701</v>
      </c>
      <c r="F235" s="46">
        <v>1931</v>
      </c>
      <c r="G235" s="49">
        <v>1930</v>
      </c>
      <c r="H235" s="4" t="str">
        <f>MID(B235,1,4)</f>
        <v>吉林民众</v>
      </c>
      <c r="I235" s="13" t="e">
        <f>VLOOKUP(H235,'Shanghai TSG'!$C:$C,1,FALSE)</f>
        <v>#N/A</v>
      </c>
      <c r="K235" s="13" t="e">
        <f>VLOOKUP(H235,Dacheng!$I:$I,1,FALSE)</f>
        <v>#N/A</v>
      </c>
      <c r="M235" s="13" t="e">
        <f>VLOOKUP(H235,'Hytong (not in CrossAsia)'!$C:$C,1,FALSE)</f>
        <v>#N/A</v>
      </c>
      <c r="O235" t="str">
        <f t="shared" si="3"/>
        <v>nur hier</v>
      </c>
    </row>
    <row r="236" spans="1:15" ht="14.25">
      <c r="A236" s="2" t="s">
        <v>21730</v>
      </c>
      <c r="B236" s="2" t="s">
        <v>21368</v>
      </c>
      <c r="C236" s="43">
        <v>3</v>
      </c>
      <c r="D236" s="2" t="s">
        <v>21369</v>
      </c>
      <c r="E236" s="3" t="s">
        <v>21370</v>
      </c>
      <c r="F236" s="46">
        <v>1914</v>
      </c>
      <c r="G236" s="49">
        <v>1913</v>
      </c>
      <c r="H236" s="4" t="str">
        <f>MID(B236,1,4)</f>
        <v>吉林农业</v>
      </c>
      <c r="I236" s="13" t="e">
        <f>VLOOKUP(H236,'Shanghai TSG'!$C:$C,1,FALSE)</f>
        <v>#N/A</v>
      </c>
      <c r="K236" s="13" t="e">
        <f>VLOOKUP(H236,Dacheng!$I:$I,1,FALSE)</f>
        <v>#N/A</v>
      </c>
      <c r="M236" s="13" t="e">
        <f>VLOOKUP(H236,'Hytong (not in CrossAsia)'!$C:$C,1,FALSE)</f>
        <v>#N/A</v>
      </c>
      <c r="O236" t="str">
        <f t="shared" si="3"/>
        <v>nur hier</v>
      </c>
    </row>
    <row r="237" spans="1:15" ht="14.25">
      <c r="A237" s="2" t="s">
        <v>8963</v>
      </c>
      <c r="B237" s="2" t="s">
        <v>21371</v>
      </c>
      <c r="C237" s="43">
        <v>7</v>
      </c>
      <c r="D237" s="2" t="s">
        <v>21372</v>
      </c>
      <c r="E237" s="3" t="s">
        <v>22284</v>
      </c>
      <c r="F237" s="46">
        <v>1949</v>
      </c>
      <c r="G237" s="49">
        <v>1948</v>
      </c>
      <c r="H237" s="4" t="str">
        <f>MID(B237,1,4)</f>
        <v>吉林商业</v>
      </c>
      <c r="I237" s="13" t="e">
        <f>VLOOKUP(H237,'Shanghai TSG'!$C:$C,1,FALSE)</f>
        <v>#N/A</v>
      </c>
      <c r="K237" s="13" t="e">
        <f>VLOOKUP(H237,Dacheng!$I:$I,1,FALSE)</f>
        <v>#N/A</v>
      </c>
      <c r="M237" s="13" t="e">
        <f>VLOOKUP(H237,'Hytong (not in CrossAsia)'!$C:$C,1,FALSE)</f>
        <v>#N/A</v>
      </c>
      <c r="O237" t="str">
        <f t="shared" si="3"/>
        <v>nur hier</v>
      </c>
    </row>
    <row r="238" spans="1:15" ht="14.25">
      <c r="A238" s="2" t="s">
        <v>20990</v>
      </c>
      <c r="B238" s="2" t="s">
        <v>21373</v>
      </c>
      <c r="C238" s="43">
        <v>1</v>
      </c>
      <c r="D238" s="2" t="s">
        <v>21374</v>
      </c>
      <c r="E238" s="3">
        <v>1918</v>
      </c>
      <c r="F238" s="46">
        <v>1918</v>
      </c>
      <c r="G238" s="49">
        <v>1918</v>
      </c>
      <c r="H238" s="4" t="str">
        <f>MID(B238,1,4)</f>
        <v>吉林省立</v>
      </c>
      <c r="I238" s="13" t="e">
        <f>VLOOKUP(H238,'Shanghai TSG'!$C:$C,1,FALSE)</f>
        <v>#N/A</v>
      </c>
      <c r="K238" s="13" t="e">
        <f>VLOOKUP(H238,Dacheng!$I:$I,1,FALSE)</f>
        <v>#N/A</v>
      </c>
      <c r="M238" s="13" t="e">
        <f>VLOOKUP(H238,'Hytong (not in CrossAsia)'!$C:$C,1,FALSE)</f>
        <v>#N/A</v>
      </c>
      <c r="O238" t="str">
        <f t="shared" si="3"/>
        <v>nur hier</v>
      </c>
    </row>
    <row r="239" spans="1:15" ht="14.25">
      <c r="A239" s="2" t="s">
        <v>20984</v>
      </c>
      <c r="B239" s="2" t="s">
        <v>21375</v>
      </c>
      <c r="C239" s="43">
        <v>2</v>
      </c>
      <c r="D239" s="2" t="s">
        <v>21376</v>
      </c>
      <c r="E239" s="3">
        <v>1947</v>
      </c>
      <c r="F239" s="46">
        <v>1947</v>
      </c>
      <c r="G239" s="49">
        <v>1947</v>
      </c>
      <c r="H239" s="4" t="str">
        <f>MID(B239,1,4)</f>
        <v>吉林省行</v>
      </c>
      <c r="I239" s="13" t="e">
        <f>VLOOKUP(H239,'Shanghai TSG'!$C:$C,1,FALSE)</f>
        <v>#N/A</v>
      </c>
      <c r="K239" s="13" t="e">
        <f>VLOOKUP(H239,Dacheng!$I:$I,1,FALSE)</f>
        <v>#N/A</v>
      </c>
      <c r="M239" s="13" t="e">
        <f>VLOOKUP(H239,'Hytong (not in CrossAsia)'!$C:$C,1,FALSE)</f>
        <v>#N/A</v>
      </c>
      <c r="O239" t="str">
        <f t="shared" si="3"/>
        <v>nur hier</v>
      </c>
    </row>
    <row r="240" spans="1:15" ht="14.25">
      <c r="A240" s="2" t="s">
        <v>20984</v>
      </c>
      <c r="B240" s="2" t="s">
        <v>21377</v>
      </c>
      <c r="C240" s="43">
        <v>32</v>
      </c>
      <c r="D240" s="2" t="s">
        <v>21376</v>
      </c>
      <c r="E240" s="3" t="s">
        <v>21378</v>
      </c>
      <c r="F240" s="46">
        <v>1946</v>
      </c>
      <c r="G240" s="49">
        <v>1928</v>
      </c>
      <c r="H240" s="4" t="str">
        <f>MID(B240,1,4)</f>
        <v>吉林省政</v>
      </c>
      <c r="I240" s="13" t="e">
        <f>VLOOKUP(H240,'Shanghai TSG'!$C:$C,1,FALSE)</f>
        <v>#N/A</v>
      </c>
      <c r="K240" s="13" t="e">
        <f>VLOOKUP(H240,Dacheng!$I:$I,1,FALSE)</f>
        <v>#N/A</v>
      </c>
      <c r="M240" s="13" t="e">
        <f>VLOOKUP(H240,'Hytong (not in CrossAsia)'!$C:$C,1,FALSE)</f>
        <v>#N/A</v>
      </c>
      <c r="O240" t="str">
        <f t="shared" si="3"/>
        <v>nur hier</v>
      </c>
    </row>
    <row r="241" spans="1:15" ht="14.25">
      <c r="A241" s="2" t="s">
        <v>20984</v>
      </c>
      <c r="B241" s="2" t="s">
        <v>21379</v>
      </c>
      <c r="C241" s="43">
        <v>1</v>
      </c>
      <c r="D241" s="2" t="s">
        <v>21376</v>
      </c>
      <c r="E241" s="3">
        <v>1947</v>
      </c>
      <c r="F241" s="46">
        <v>1947</v>
      </c>
      <c r="G241" s="49">
        <v>1947</v>
      </c>
      <c r="H241" s="4" t="str">
        <f>MID(B241,1,4)</f>
        <v>吉林省政</v>
      </c>
      <c r="I241" s="13" t="e">
        <f>VLOOKUP(H241,'Shanghai TSG'!$C:$C,1,FALSE)</f>
        <v>#N/A</v>
      </c>
      <c r="K241" s="13" t="e">
        <f>VLOOKUP(H241,Dacheng!$I:$I,1,FALSE)</f>
        <v>#N/A</v>
      </c>
      <c r="M241" s="13" t="e">
        <f>VLOOKUP(H241,'Hytong (not in CrossAsia)'!$C:$C,1,FALSE)</f>
        <v>#N/A</v>
      </c>
      <c r="O241" t="str">
        <f t="shared" si="3"/>
        <v>nur hier</v>
      </c>
    </row>
    <row r="242" spans="1:15" ht="14.25">
      <c r="A242" s="2" t="s">
        <v>20984</v>
      </c>
      <c r="B242" s="2" t="s">
        <v>21380</v>
      </c>
      <c r="C242" s="43">
        <v>2</v>
      </c>
      <c r="D242" s="2" t="s">
        <v>21381</v>
      </c>
      <c r="E242" s="3" t="s">
        <v>21000</v>
      </c>
      <c r="F242" s="46">
        <v>1937</v>
      </c>
      <c r="G242" s="49">
        <v>1936</v>
      </c>
      <c r="H242" s="4" t="str">
        <f>MID(B242,1,4)</f>
        <v>吉林税务</v>
      </c>
      <c r="I242" s="13" t="e">
        <f>VLOOKUP(H242,'Shanghai TSG'!$C:$C,1,FALSE)</f>
        <v>#N/A</v>
      </c>
      <c r="K242" s="13" t="e">
        <f>VLOOKUP(H242,Dacheng!$I:$I,1,FALSE)</f>
        <v>#N/A</v>
      </c>
      <c r="M242" s="13" t="e">
        <f>VLOOKUP(H242,'Hytong (not in CrossAsia)'!$C:$C,1,FALSE)</f>
        <v>#N/A</v>
      </c>
      <c r="O242" t="str">
        <f t="shared" si="3"/>
        <v>nur hier</v>
      </c>
    </row>
    <row r="243" spans="1:15" ht="14.25">
      <c r="A243" s="2" t="s">
        <v>20990</v>
      </c>
      <c r="B243" s="2" t="s">
        <v>21382</v>
      </c>
      <c r="C243" s="43">
        <v>21</v>
      </c>
      <c r="D243" s="2" t="s">
        <v>21383</v>
      </c>
      <c r="E243" s="3" t="s">
        <v>21384</v>
      </c>
      <c r="F243" s="46">
        <v>1929</v>
      </c>
      <c r="G243" s="49">
        <v>1918</v>
      </c>
      <c r="H243" s="4" t="str">
        <f>MID(B243,1,4)</f>
        <v>吉林通俗</v>
      </c>
      <c r="I243" s="13" t="e">
        <f>VLOOKUP(H243,'Shanghai TSG'!$C:$C,1,FALSE)</f>
        <v>#N/A</v>
      </c>
      <c r="K243" s="13" t="e">
        <f>VLOOKUP(H243,Dacheng!$I:$I,1,FALSE)</f>
        <v>#N/A</v>
      </c>
      <c r="M243" s="13" t="e">
        <f>VLOOKUP(H243,'Hytong (not in CrossAsia)'!$C:$C,1,FALSE)</f>
        <v>#N/A</v>
      </c>
      <c r="O243" t="str">
        <f t="shared" si="3"/>
        <v>nur hier</v>
      </c>
    </row>
    <row r="244" spans="1:15" ht="14.25">
      <c r="A244" s="2" t="s">
        <v>20990</v>
      </c>
      <c r="B244" s="2" t="s">
        <v>21385</v>
      </c>
      <c r="C244" s="43">
        <v>7</v>
      </c>
      <c r="D244" s="2" t="s">
        <v>21386</v>
      </c>
      <c r="E244" s="3" t="s">
        <v>21387</v>
      </c>
      <c r="F244" s="46">
        <v>1917</v>
      </c>
      <c r="G244" s="49">
        <v>1912</v>
      </c>
      <c r="H244" s="4" t="str">
        <f>MID(B244,1,4)</f>
        <v>吉林通俗</v>
      </c>
      <c r="I244" s="13" t="e">
        <f>VLOOKUP(H244,'Shanghai TSG'!$C:$C,1,FALSE)</f>
        <v>#N/A</v>
      </c>
      <c r="K244" s="13" t="e">
        <f>VLOOKUP(H244,Dacheng!$I:$I,1,FALSE)</f>
        <v>#N/A</v>
      </c>
      <c r="M244" s="13" t="e">
        <f>VLOOKUP(H244,'Hytong (not in CrossAsia)'!$C:$C,1,FALSE)</f>
        <v>#N/A</v>
      </c>
      <c r="O244" t="str">
        <f t="shared" si="3"/>
        <v>nur hier</v>
      </c>
    </row>
    <row r="245" spans="1:15" ht="14.25">
      <c r="A245" s="2" t="s">
        <v>20990</v>
      </c>
      <c r="B245" s="2" t="s">
        <v>21388</v>
      </c>
      <c r="C245" s="43">
        <v>2</v>
      </c>
      <c r="D245" s="2" t="s">
        <v>21389</v>
      </c>
      <c r="E245" s="3" t="s">
        <v>20355</v>
      </c>
      <c r="F245" s="46">
        <v>1930</v>
      </c>
      <c r="G245" s="49">
        <v>1929</v>
      </c>
      <c r="H245" s="4" t="str">
        <f>MID(B245,1,4)</f>
        <v>吉林通俗</v>
      </c>
      <c r="I245" s="13" t="e">
        <f>VLOOKUP(H245,'Shanghai TSG'!$C:$C,1,FALSE)</f>
        <v>#N/A</v>
      </c>
      <c r="K245" s="13" t="e">
        <f>VLOOKUP(H245,Dacheng!$I:$I,1,FALSE)</f>
        <v>#N/A</v>
      </c>
      <c r="M245" s="13" t="e">
        <f>VLOOKUP(H245,'Hytong (not in CrossAsia)'!$C:$C,1,FALSE)</f>
        <v>#N/A</v>
      </c>
      <c r="O245" t="str">
        <f t="shared" si="3"/>
        <v>nur hier</v>
      </c>
    </row>
    <row r="246" spans="1:15" ht="14.25">
      <c r="A246" s="2" t="s">
        <v>20984</v>
      </c>
      <c r="B246" s="2" t="s">
        <v>21390</v>
      </c>
      <c r="C246" s="43">
        <v>6</v>
      </c>
      <c r="D246" s="2" t="s">
        <v>21376</v>
      </c>
      <c r="E246" s="3" t="s">
        <v>22284</v>
      </c>
      <c r="F246" s="46">
        <v>1949</v>
      </c>
      <c r="G246" s="49">
        <v>1948</v>
      </c>
      <c r="H246" s="4" t="str">
        <f>MID(B246,1,4)</f>
        <v>吉林行政</v>
      </c>
      <c r="I246" s="13" t="e">
        <f>VLOOKUP(H246,'Shanghai TSG'!$C:$C,1,FALSE)</f>
        <v>#N/A</v>
      </c>
      <c r="K246" s="13" t="e">
        <f>VLOOKUP(H246,Dacheng!$I:$I,1,FALSE)</f>
        <v>#N/A</v>
      </c>
      <c r="M246" s="13" t="e">
        <f>VLOOKUP(H246,'Hytong (not in CrossAsia)'!$C:$C,1,FALSE)</f>
        <v>#N/A</v>
      </c>
      <c r="O246" t="str">
        <f t="shared" si="3"/>
        <v>nur hier</v>
      </c>
    </row>
    <row r="247" spans="1:15" ht="14.25">
      <c r="A247" s="2" t="s">
        <v>20990</v>
      </c>
      <c r="B247" s="2" t="s">
        <v>21391</v>
      </c>
      <c r="C247" s="43">
        <v>1</v>
      </c>
      <c r="D247" s="2" t="s">
        <v>21392</v>
      </c>
      <c r="E247" s="3"/>
      <c r="F247" s="46" t="s">
        <v>19628</v>
      </c>
      <c r="G247" s="6" t="s">
        <v>19628</v>
      </c>
      <c r="H247" s="4" t="str">
        <f>MID(B247,1,4)</f>
        <v>嘉善教育</v>
      </c>
      <c r="I247" s="13" t="e">
        <f>VLOOKUP(H247,'Shanghai TSG'!$C:$C,1,FALSE)</f>
        <v>#N/A</v>
      </c>
      <c r="K247" s="13" t="e">
        <f>VLOOKUP(H247,Dacheng!$I:$I,1,FALSE)</f>
        <v>#N/A</v>
      </c>
      <c r="M247" s="13" t="e">
        <f>VLOOKUP(H247,'Hytong (not in CrossAsia)'!$C:$C,1,FALSE)</f>
        <v>#N/A</v>
      </c>
      <c r="O247" t="str">
        <f t="shared" si="3"/>
        <v>nur hier</v>
      </c>
    </row>
    <row r="248" spans="1:15" ht="14.25">
      <c r="A248" s="2" t="s">
        <v>20990</v>
      </c>
      <c r="B248" s="2" t="s">
        <v>21393</v>
      </c>
      <c r="C248" s="43">
        <v>6</v>
      </c>
      <c r="D248" s="2" t="s">
        <v>21394</v>
      </c>
      <c r="E248" s="3">
        <v>1929</v>
      </c>
      <c r="F248" s="46">
        <v>1929</v>
      </c>
      <c r="G248" s="49">
        <v>1929</v>
      </c>
      <c r="H248" s="4" t="str">
        <f>MID(B248,1,4)</f>
        <v>嘉兴教育</v>
      </c>
      <c r="I248" s="13" t="e">
        <f>VLOOKUP(H248,'Shanghai TSG'!$C:$C,1,FALSE)</f>
        <v>#N/A</v>
      </c>
      <c r="K248" s="13" t="e">
        <f>VLOOKUP(H248,Dacheng!$I:$I,1,FALSE)</f>
        <v>#N/A</v>
      </c>
      <c r="M248" s="13" t="e">
        <f>VLOOKUP(H248,'Hytong (not in CrossAsia)'!$C:$C,1,FALSE)</f>
        <v>#N/A</v>
      </c>
      <c r="O248" t="str">
        <f t="shared" si="3"/>
        <v>nur hier</v>
      </c>
    </row>
    <row r="249" spans="1:15" ht="14.25">
      <c r="A249" s="2" t="s">
        <v>20990</v>
      </c>
      <c r="B249" s="2" t="s">
        <v>21395</v>
      </c>
      <c r="C249" s="43">
        <v>2</v>
      </c>
      <c r="D249" s="2" t="s">
        <v>21394</v>
      </c>
      <c r="E249" s="3">
        <v>1921</v>
      </c>
      <c r="F249" s="46">
        <v>1921</v>
      </c>
      <c r="G249" s="49">
        <v>1921</v>
      </c>
      <c r="H249" s="4" t="str">
        <f>MID(B249,1,4)</f>
        <v>嘉兴教育</v>
      </c>
      <c r="I249" s="13" t="e">
        <f>VLOOKUP(H249,'Shanghai TSG'!$C:$C,1,FALSE)</f>
        <v>#N/A</v>
      </c>
      <c r="K249" s="13" t="e">
        <f>VLOOKUP(H249,Dacheng!$I:$I,1,FALSE)</f>
        <v>#N/A</v>
      </c>
      <c r="M249" s="13" t="e">
        <f>VLOOKUP(H249,'Hytong (not in CrossAsia)'!$C:$C,1,FALSE)</f>
        <v>#N/A</v>
      </c>
      <c r="O249" t="str">
        <f t="shared" si="3"/>
        <v>nur hier</v>
      </c>
    </row>
    <row r="250" spans="1:15" ht="14.25">
      <c r="A250" s="2" t="s">
        <v>20990</v>
      </c>
      <c r="B250" s="2" t="s">
        <v>21516</v>
      </c>
      <c r="C250" s="43">
        <v>9</v>
      </c>
      <c r="D250" s="2" t="s">
        <v>21396</v>
      </c>
      <c r="E250" s="3">
        <v>1947</v>
      </c>
      <c r="F250" s="46">
        <v>1947</v>
      </c>
      <c r="G250" s="49">
        <v>1947</v>
      </c>
      <c r="H250" s="4" t="str">
        <f>MID(B250,1,4)</f>
        <v>嘉兴青年</v>
      </c>
      <c r="I250" s="13" t="str">
        <f>VLOOKUP(H250,'Shanghai TSG'!$C:$C,1,FALSE)</f>
        <v>嘉兴青年</v>
      </c>
      <c r="K250" s="13" t="str">
        <f>VLOOKUP(H250,Dacheng!$I:$I,1,FALSE)</f>
        <v>嘉兴青年</v>
      </c>
      <c r="M250" s="13" t="e">
        <f>VLOOKUP(H250,'Hytong (not in CrossAsia)'!$C:$C,1,FALSE)</f>
        <v>#N/A</v>
      </c>
      <c r="O250" t="str">
        <f t="shared" si="3"/>
        <v>Doppel</v>
      </c>
    </row>
    <row r="251" spans="1:15" ht="14.25">
      <c r="A251" s="2" t="s">
        <v>20365</v>
      </c>
      <c r="B251" s="2" t="s">
        <v>16373</v>
      </c>
      <c r="C251" s="43">
        <v>1</v>
      </c>
      <c r="D251" s="2" t="s">
        <v>16374</v>
      </c>
      <c r="E251" s="3">
        <v>1948</v>
      </c>
      <c r="F251" s="46">
        <v>1948</v>
      </c>
      <c r="G251" s="49">
        <v>1948</v>
      </c>
      <c r="H251" s="4" t="str">
        <f>MID(B251,1,4)</f>
        <v>尖刀</v>
      </c>
      <c r="I251" s="13" t="e">
        <f>VLOOKUP(H251,'Shanghai TSG'!$C:$C,1,FALSE)</f>
        <v>#N/A</v>
      </c>
      <c r="K251" s="13" t="e">
        <f>VLOOKUP(H251,Dacheng!$I:$I,1,FALSE)</f>
        <v>#N/A</v>
      </c>
      <c r="M251" s="13" t="e">
        <f>VLOOKUP(H251,'Hytong (not in CrossAsia)'!$C:$C,1,FALSE)</f>
        <v>#N/A</v>
      </c>
      <c r="O251" t="str">
        <f t="shared" si="3"/>
        <v>nur hier</v>
      </c>
    </row>
    <row r="252" spans="1:15" ht="14.25">
      <c r="A252" s="2" t="s">
        <v>20990</v>
      </c>
      <c r="B252" s="2" t="s">
        <v>21529</v>
      </c>
      <c r="C252" s="43">
        <v>44</v>
      </c>
      <c r="D252" s="2" t="s">
        <v>16375</v>
      </c>
      <c r="E252" s="3" t="s">
        <v>16376</v>
      </c>
      <c r="F252" s="46">
        <v>1944</v>
      </c>
      <c r="G252" s="49">
        <v>1939</v>
      </c>
      <c r="H252" s="4" t="str">
        <f>MID(B252,1,4)</f>
        <v>建国教育</v>
      </c>
      <c r="I252" s="13" t="e">
        <f>VLOOKUP(H252,'Shanghai TSG'!$C:$C,1,FALSE)</f>
        <v>#N/A</v>
      </c>
      <c r="K252" s="13" t="str">
        <f>VLOOKUP(H252,Dacheng!$I:$I,1,FALSE)</f>
        <v>建国教育</v>
      </c>
      <c r="M252" s="13" t="e">
        <f>VLOOKUP(H252,'Hytong (not in CrossAsia)'!$C:$C,1,FALSE)</f>
        <v>#N/A</v>
      </c>
      <c r="O252" t="str">
        <f t="shared" si="3"/>
        <v>Doppel</v>
      </c>
    </row>
    <row r="253" spans="1:15" ht="14.25">
      <c r="A253" s="2" t="s">
        <v>20194</v>
      </c>
      <c r="B253" s="2" t="s">
        <v>16377</v>
      </c>
      <c r="C253" s="43">
        <v>1</v>
      </c>
      <c r="D253" s="2" t="s">
        <v>16378</v>
      </c>
      <c r="E253" s="3">
        <v>1946</v>
      </c>
      <c r="F253" s="46">
        <v>1946</v>
      </c>
      <c r="G253" s="49">
        <v>1946</v>
      </c>
      <c r="H253" s="4" t="str">
        <f>MID(B253,1,4)</f>
        <v>建设青年</v>
      </c>
      <c r="I253" s="13" t="e">
        <f>VLOOKUP(H253,'Shanghai TSG'!$C:$C,1,FALSE)</f>
        <v>#N/A</v>
      </c>
      <c r="K253" s="13" t="e">
        <f>VLOOKUP(H253,Dacheng!$I:$I,1,FALSE)</f>
        <v>#N/A</v>
      </c>
      <c r="M253" s="13" t="e">
        <f>VLOOKUP(H253,'Hytong (not in CrossAsia)'!$C:$C,1,FALSE)</f>
        <v>#N/A</v>
      </c>
      <c r="O253" t="str">
        <f t="shared" si="3"/>
        <v>nur hier</v>
      </c>
    </row>
    <row r="254" spans="1:15" ht="14.25">
      <c r="A254" s="2" t="s">
        <v>20984</v>
      </c>
      <c r="B254" s="2" t="s">
        <v>6806</v>
      </c>
      <c r="C254" s="43">
        <v>85</v>
      </c>
      <c r="D254" s="2" t="s">
        <v>16379</v>
      </c>
      <c r="E254" s="3" t="s">
        <v>22263</v>
      </c>
      <c r="F254" s="46">
        <v>1942</v>
      </c>
      <c r="G254" s="49">
        <v>1940</v>
      </c>
      <c r="H254" s="4" t="str">
        <f>MID(B254,1,4)</f>
        <v>江苏省公</v>
      </c>
      <c r="I254" s="13" t="e">
        <f>VLOOKUP(H254,'Shanghai TSG'!$C:$C,1,FALSE)</f>
        <v>#N/A</v>
      </c>
      <c r="K254" s="13" t="str">
        <f>VLOOKUP(H254,Dacheng!$I:$I,1,FALSE)</f>
        <v>江苏省公</v>
      </c>
      <c r="M254" s="13" t="e">
        <f>VLOOKUP(H254,'Hytong (not in CrossAsia)'!$C:$C,1,FALSE)</f>
        <v>#N/A</v>
      </c>
      <c r="O254" t="str">
        <f t="shared" si="3"/>
        <v>Doppel</v>
      </c>
    </row>
    <row r="255" spans="1:15" ht="14.25">
      <c r="A255" s="2" t="s">
        <v>20984</v>
      </c>
      <c r="B255" s="2" t="s">
        <v>16380</v>
      </c>
      <c r="C255" s="43">
        <v>5</v>
      </c>
      <c r="D255" s="2" t="s">
        <v>16381</v>
      </c>
      <c r="E255" s="3"/>
      <c r="F255" s="46" t="s">
        <v>19628</v>
      </c>
      <c r="G255" s="6" t="s">
        <v>19628</v>
      </c>
      <c r="H255" s="4" t="str">
        <f>MID(B255,1,4)</f>
        <v>江苏司法</v>
      </c>
      <c r="I255" s="13" t="e">
        <f>VLOOKUP(H255,'Shanghai TSG'!$C:$C,1,FALSE)</f>
        <v>#N/A</v>
      </c>
      <c r="K255" s="13" t="e">
        <f>VLOOKUP(H255,Dacheng!$I:$I,1,FALSE)</f>
        <v>#N/A</v>
      </c>
      <c r="M255" s="13" t="e">
        <f>VLOOKUP(H255,'Hytong (not in CrossAsia)'!$C:$C,1,FALSE)</f>
        <v>#N/A</v>
      </c>
      <c r="O255" t="str">
        <f t="shared" si="3"/>
        <v>nur hier</v>
      </c>
    </row>
    <row r="256" spans="1:15" ht="14.25">
      <c r="A256" s="2" t="s">
        <v>8963</v>
      </c>
      <c r="B256" s="2" t="s">
        <v>6947</v>
      </c>
      <c r="C256" s="43">
        <v>4</v>
      </c>
      <c r="D256" s="2" t="s">
        <v>16382</v>
      </c>
      <c r="E256" s="3"/>
      <c r="F256" s="46" t="s">
        <v>19628</v>
      </c>
      <c r="G256" s="6" t="s">
        <v>19628</v>
      </c>
      <c r="H256" s="4" t="str">
        <f>MID(B256,1,4)</f>
        <v>交大经济</v>
      </c>
      <c r="I256" s="13" t="e">
        <f>VLOOKUP(H256,'Shanghai TSG'!$C:$C,1,FALSE)</f>
        <v>#N/A</v>
      </c>
      <c r="K256" s="13" t="str">
        <f>VLOOKUP(H256,Dacheng!$I:$I,1,FALSE)</f>
        <v>交大经济</v>
      </c>
      <c r="M256" s="13" t="e">
        <f>VLOOKUP(H256,'Hytong (not in CrossAsia)'!$C:$C,1,FALSE)</f>
        <v>#N/A</v>
      </c>
      <c r="O256" t="str">
        <f t="shared" si="3"/>
        <v>Doppel</v>
      </c>
    </row>
    <row r="257" spans="1:15" ht="14.25">
      <c r="A257" s="2" t="s">
        <v>8963</v>
      </c>
      <c r="B257" s="2" t="s">
        <v>16383</v>
      </c>
      <c r="C257" s="43">
        <v>8</v>
      </c>
      <c r="D257" s="2" t="s">
        <v>16384</v>
      </c>
      <c r="E257" s="3">
        <v>1948</v>
      </c>
      <c r="F257" s="46">
        <v>1948</v>
      </c>
      <c r="G257" s="49">
        <v>1948</v>
      </c>
      <c r="H257" s="4" t="str">
        <f>MID(B257,1,4)</f>
        <v>交通部东</v>
      </c>
      <c r="I257" s="13" t="e">
        <f>VLOOKUP(H257,'Shanghai TSG'!$C:$C,1,FALSE)</f>
        <v>#N/A</v>
      </c>
      <c r="K257" s="13" t="e">
        <f>VLOOKUP(H257,Dacheng!$I:$I,1,FALSE)</f>
        <v>#N/A</v>
      </c>
      <c r="M257" s="13" t="e">
        <f>VLOOKUP(H257,'Hytong (not in CrossAsia)'!$C:$C,1,FALSE)</f>
        <v>#N/A</v>
      </c>
      <c r="O257" t="str">
        <f t="shared" si="3"/>
        <v>nur hier</v>
      </c>
    </row>
    <row r="258" spans="1:15" ht="14.25">
      <c r="A258" s="2" t="s">
        <v>8963</v>
      </c>
      <c r="B258" s="2" t="s">
        <v>16385</v>
      </c>
      <c r="C258" s="43">
        <v>7</v>
      </c>
      <c r="D258" s="2" t="s">
        <v>16386</v>
      </c>
      <c r="E258" s="3" t="s">
        <v>20691</v>
      </c>
      <c r="F258" s="46">
        <v>1934</v>
      </c>
      <c r="G258" s="49">
        <v>1933</v>
      </c>
      <c r="H258" s="4" t="str">
        <f>MID(B258,1,4)</f>
        <v>交通部月</v>
      </c>
      <c r="I258" s="13" t="e">
        <f>VLOOKUP(H258,'Shanghai TSG'!$C:$C,1,FALSE)</f>
        <v>#N/A</v>
      </c>
      <c r="K258" s="13" t="e">
        <f>VLOOKUP(H258,Dacheng!$I:$I,1,FALSE)</f>
        <v>#N/A</v>
      </c>
      <c r="M258" s="13" t="e">
        <f>VLOOKUP(H258,'Hytong (not in CrossAsia)'!$C:$C,1,FALSE)</f>
        <v>#N/A</v>
      </c>
      <c r="O258" t="str">
        <f t="shared" si="3"/>
        <v>nur hier</v>
      </c>
    </row>
    <row r="259" spans="1:15" ht="14.25">
      <c r="A259" s="2" t="s">
        <v>8963</v>
      </c>
      <c r="B259" s="2" t="s">
        <v>1554</v>
      </c>
      <c r="C259" s="43">
        <v>10</v>
      </c>
      <c r="D259" s="2" t="s">
        <v>16387</v>
      </c>
      <c r="E259" s="3">
        <v>1928</v>
      </c>
      <c r="F259" s="46">
        <v>1928</v>
      </c>
      <c r="G259" s="49">
        <v>1928</v>
      </c>
      <c r="H259" s="4" t="str">
        <f>MID(B259,1,4)</f>
        <v>交通经济</v>
      </c>
      <c r="I259" s="13" t="e">
        <f>VLOOKUP(H259,'Shanghai TSG'!$C:$C,1,FALSE)</f>
        <v>#N/A</v>
      </c>
      <c r="K259" s="13" t="str">
        <f>VLOOKUP(H259,Dacheng!$I:$I,1,FALSE)</f>
        <v>交通经济</v>
      </c>
      <c r="M259" s="13" t="e">
        <f>VLOOKUP(H259,'Hytong (not in CrossAsia)'!$C:$C,1,FALSE)</f>
        <v>#N/A</v>
      </c>
      <c r="O259" t="str">
        <f t="shared" ref="O259:O322" si="4">(IF(AND(ISNA(I259),ISNA(K259),ISNA(M259)),"nur hier","Doppel"))</f>
        <v>Doppel</v>
      </c>
    </row>
    <row r="260" spans="1:15" ht="14.25">
      <c r="A260" s="2" t="s">
        <v>20990</v>
      </c>
      <c r="B260" s="2" t="s">
        <v>16033</v>
      </c>
      <c r="C260" s="43">
        <v>3</v>
      </c>
      <c r="D260" s="2" t="s">
        <v>16034</v>
      </c>
      <c r="E260" s="3"/>
      <c r="F260" s="46" t="s">
        <v>19628</v>
      </c>
      <c r="G260" s="6" t="s">
        <v>19628</v>
      </c>
      <c r="H260" s="4" t="str">
        <f>MID(B260,1,4)</f>
        <v>教师进修</v>
      </c>
      <c r="I260" s="13" t="str">
        <f>VLOOKUP(H260,'Shanghai TSG'!$C:$C,1,FALSE)</f>
        <v>教师进修</v>
      </c>
      <c r="K260" s="13" t="e">
        <f>VLOOKUP(H260,Dacheng!$I:$I,1,FALSE)</f>
        <v>#N/A</v>
      </c>
      <c r="M260" s="13" t="e">
        <f>VLOOKUP(H260,'Hytong (not in CrossAsia)'!$C:$C,1,FALSE)</f>
        <v>#N/A</v>
      </c>
      <c r="O260" t="str">
        <f t="shared" si="4"/>
        <v>Doppel</v>
      </c>
    </row>
    <row r="261" spans="1:15" ht="14.25">
      <c r="A261" s="2" t="s">
        <v>20990</v>
      </c>
      <c r="B261" s="2" t="s">
        <v>18599</v>
      </c>
      <c r="C261" s="43">
        <v>14</v>
      </c>
      <c r="D261" s="2" t="s">
        <v>16035</v>
      </c>
      <c r="E261" s="3">
        <v>1906</v>
      </c>
      <c r="F261" s="46">
        <v>1906</v>
      </c>
      <c r="G261" s="49">
        <v>1906</v>
      </c>
      <c r="H261" s="4" t="str">
        <f>MID(B261,1,4)</f>
        <v>教育世界</v>
      </c>
      <c r="I261" s="13" t="str">
        <f>VLOOKUP(H261,'Shanghai TSG'!$C:$C,1,FALSE)</f>
        <v>教育世界</v>
      </c>
      <c r="K261" s="13" t="str">
        <f>VLOOKUP(H261,Dacheng!$I:$I,1,FALSE)</f>
        <v>教育世界</v>
      </c>
      <c r="M261" s="13" t="e">
        <f>VLOOKUP(H261,'Hytong (not in CrossAsia)'!$C:$C,1,FALSE)</f>
        <v>#N/A</v>
      </c>
      <c r="O261" t="str">
        <f t="shared" si="4"/>
        <v>Doppel</v>
      </c>
    </row>
    <row r="262" spans="1:15" ht="14.25">
      <c r="A262" s="2" t="s">
        <v>20990</v>
      </c>
      <c r="B262" s="2" t="s">
        <v>18022</v>
      </c>
      <c r="C262" s="43">
        <v>17</v>
      </c>
      <c r="D262" s="2" t="s">
        <v>16036</v>
      </c>
      <c r="E262" s="3" t="s">
        <v>22279</v>
      </c>
      <c r="F262" s="46">
        <v>1950</v>
      </c>
      <c r="G262" s="49">
        <v>1949</v>
      </c>
      <c r="H262" s="4" t="str">
        <f>MID(B262,1,4)</f>
        <v>教育研究</v>
      </c>
      <c r="I262" s="13" t="str">
        <f>VLOOKUP(H262,'Shanghai TSG'!$C:$C,1,FALSE)</f>
        <v>教育研究</v>
      </c>
      <c r="K262" s="13" t="str">
        <f>VLOOKUP(H262,Dacheng!$I:$I,1,FALSE)</f>
        <v>教育研究</v>
      </c>
      <c r="M262" s="13" t="e">
        <f>VLOOKUP(H262,'Hytong (not in CrossAsia)'!$C:$C,1,FALSE)</f>
        <v>#N/A</v>
      </c>
      <c r="O262" t="str">
        <f t="shared" si="4"/>
        <v>Doppel</v>
      </c>
    </row>
    <row r="263" spans="1:15" ht="14.25">
      <c r="A263" s="2" t="s">
        <v>20990</v>
      </c>
      <c r="B263" s="2" t="s">
        <v>18424</v>
      </c>
      <c r="C263" s="43">
        <v>2</v>
      </c>
      <c r="D263" s="2" t="s">
        <v>16037</v>
      </c>
      <c r="E263" s="3">
        <v>1929</v>
      </c>
      <c r="F263" s="46">
        <v>1929</v>
      </c>
      <c r="G263" s="49">
        <v>1929</v>
      </c>
      <c r="H263" s="4" t="str">
        <f>MID(B263,1,4)</f>
        <v>教育月刊</v>
      </c>
      <c r="I263" s="13" t="str">
        <f>VLOOKUP(H263,'Shanghai TSG'!$C:$C,1,FALSE)</f>
        <v>教育月刊</v>
      </c>
      <c r="K263" s="13" t="str">
        <f>VLOOKUP(H263,Dacheng!$I:$I,1,FALSE)</f>
        <v>教育月刊</v>
      </c>
      <c r="M263" s="13" t="e">
        <f>VLOOKUP(H263,'Hytong (not in CrossAsia)'!$C:$C,1,FALSE)</f>
        <v>#N/A</v>
      </c>
      <c r="O263" t="str">
        <f t="shared" si="4"/>
        <v>Doppel</v>
      </c>
    </row>
    <row r="264" spans="1:15" ht="14.25">
      <c r="A264" s="2" t="s">
        <v>20990</v>
      </c>
      <c r="B264" s="2" t="s">
        <v>16038</v>
      </c>
      <c r="C264" s="43">
        <v>200</v>
      </c>
      <c r="D264" s="2" t="s">
        <v>16039</v>
      </c>
      <c r="E264" s="3">
        <v>1913</v>
      </c>
      <c r="F264" s="46">
        <v>1913</v>
      </c>
      <c r="G264" s="49">
        <v>1913</v>
      </c>
      <c r="H264" s="4" t="str">
        <f>MID(B264,1,4)</f>
        <v>教育周报</v>
      </c>
      <c r="I264" s="13" t="str">
        <f>VLOOKUP(H264,'Shanghai TSG'!$C:$C,1,FALSE)</f>
        <v>教育周报</v>
      </c>
      <c r="K264" s="13" t="e">
        <f>VLOOKUP(H264,Dacheng!$I:$I,1,FALSE)</f>
        <v>#N/A</v>
      </c>
      <c r="M264" s="13" t="e">
        <f>VLOOKUP(H264,'Hytong (not in CrossAsia)'!$C:$C,1,FALSE)</f>
        <v>#N/A</v>
      </c>
      <c r="O264" t="str">
        <f t="shared" si="4"/>
        <v>Doppel</v>
      </c>
    </row>
    <row r="265" spans="1:15" ht="14.25">
      <c r="A265" s="2" t="s">
        <v>21013</v>
      </c>
      <c r="B265" s="2" t="s">
        <v>7004</v>
      </c>
      <c r="C265" s="43">
        <v>3</v>
      </c>
      <c r="D265" s="2" t="s">
        <v>16040</v>
      </c>
      <c r="E265" s="3">
        <v>1946</v>
      </c>
      <c r="F265" s="46">
        <v>1946</v>
      </c>
      <c r="G265" s="49">
        <v>1946</v>
      </c>
      <c r="H265" s="4" t="str">
        <f>MID(B265,1,4)</f>
        <v>今日东北</v>
      </c>
      <c r="I265" s="13" t="e">
        <f>VLOOKUP(H265,'Shanghai TSG'!$C:$C,1,FALSE)</f>
        <v>#N/A</v>
      </c>
      <c r="K265" s="13" t="str">
        <f>VLOOKUP(H265,Dacheng!$I:$I,1,FALSE)</f>
        <v>今日东北</v>
      </c>
      <c r="M265" s="13" t="str">
        <f>VLOOKUP(H265,'Hytong (not in CrossAsia)'!$C:$C,1,FALSE)</f>
        <v>今日东北</v>
      </c>
      <c r="O265" t="str">
        <f t="shared" si="4"/>
        <v>Doppel</v>
      </c>
    </row>
    <row r="266" spans="1:15" ht="14.25">
      <c r="A266" s="2" t="s">
        <v>8963</v>
      </c>
      <c r="B266" s="2" t="s">
        <v>16041</v>
      </c>
      <c r="C266" s="43">
        <v>1</v>
      </c>
      <c r="D266" s="2" t="s">
        <v>16042</v>
      </c>
      <c r="E266" s="3">
        <v>1939</v>
      </c>
      <c r="F266" s="46">
        <v>1939</v>
      </c>
      <c r="G266" s="49">
        <v>1939</v>
      </c>
      <c r="H266" s="4" t="str">
        <f>MID(B266,1,4)</f>
        <v>金融合作</v>
      </c>
      <c r="I266" s="13" t="e">
        <f>VLOOKUP(H266,'Shanghai TSG'!$C:$C,1,FALSE)</f>
        <v>#N/A</v>
      </c>
      <c r="K266" s="13" t="e">
        <f>VLOOKUP(H266,Dacheng!$I:$I,1,FALSE)</f>
        <v>#N/A</v>
      </c>
      <c r="M266" s="13" t="e">
        <f>VLOOKUP(H266,'Hytong (not in CrossAsia)'!$C:$C,1,FALSE)</f>
        <v>#N/A</v>
      </c>
      <c r="O266" t="str">
        <f t="shared" si="4"/>
        <v>nur hier</v>
      </c>
    </row>
    <row r="267" spans="1:15" ht="14.25">
      <c r="A267" s="2" t="s">
        <v>8963</v>
      </c>
      <c r="B267" s="2" t="s">
        <v>16043</v>
      </c>
      <c r="C267" s="43">
        <v>4</v>
      </c>
      <c r="D267" s="2" t="s">
        <v>21582</v>
      </c>
      <c r="E267" s="3">
        <v>1940</v>
      </c>
      <c r="F267" s="46">
        <v>1940</v>
      </c>
      <c r="G267" s="49">
        <v>1940</v>
      </c>
      <c r="H267" s="4" t="str">
        <f>MID(B267,1,4)</f>
        <v>金融经济</v>
      </c>
      <c r="I267" s="13" t="e">
        <f>VLOOKUP(H267,'Shanghai TSG'!$C:$C,1,FALSE)</f>
        <v>#N/A</v>
      </c>
      <c r="K267" s="13" t="str">
        <f>VLOOKUP(H267,Dacheng!$I:$I,1,FALSE)</f>
        <v>金融经济</v>
      </c>
      <c r="M267" s="13" t="e">
        <f>VLOOKUP(H267,'Hytong (not in CrossAsia)'!$C:$C,1,FALSE)</f>
        <v>#N/A</v>
      </c>
      <c r="O267" t="str">
        <f t="shared" si="4"/>
        <v>Doppel</v>
      </c>
    </row>
    <row r="268" spans="1:15" ht="14.25">
      <c r="A268" s="2" t="s">
        <v>8963</v>
      </c>
      <c r="B268" s="2" t="s">
        <v>6290</v>
      </c>
      <c r="C268" s="43">
        <v>42</v>
      </c>
      <c r="D268" s="2" t="s">
        <v>6291</v>
      </c>
      <c r="E268" s="3" t="s">
        <v>16044</v>
      </c>
      <c r="F268" s="46">
        <v>1951</v>
      </c>
      <c r="G268" s="49">
        <v>1947</v>
      </c>
      <c r="H268" s="4" t="str">
        <f>MID(B268,1,4)</f>
        <v>金融物价</v>
      </c>
      <c r="I268" s="13" t="e">
        <f>VLOOKUP(H268,'Shanghai TSG'!$C:$C,1,FALSE)</f>
        <v>#N/A</v>
      </c>
      <c r="K268" s="13" t="str">
        <f>VLOOKUP(H268,Dacheng!$I:$I,1,FALSE)</f>
        <v>金融物价</v>
      </c>
      <c r="M268" s="13" t="e">
        <f>VLOOKUP(H268,'Hytong (not in CrossAsia)'!$C:$C,1,FALSE)</f>
        <v>#N/A</v>
      </c>
      <c r="O268" t="str">
        <f t="shared" si="4"/>
        <v>Doppel</v>
      </c>
    </row>
    <row r="269" spans="1:15" ht="14.25">
      <c r="A269" s="2" t="s">
        <v>8963</v>
      </c>
      <c r="B269" s="2" t="s">
        <v>16045</v>
      </c>
      <c r="C269" s="43">
        <v>24</v>
      </c>
      <c r="D269" s="2" t="s">
        <v>16046</v>
      </c>
      <c r="E269" s="3">
        <v>1949</v>
      </c>
      <c r="F269" s="46">
        <v>1949</v>
      </c>
      <c r="G269" s="49">
        <v>1949</v>
      </c>
      <c r="H269" s="4" t="str">
        <f>MID(B269,1,4)</f>
        <v>金融物价</v>
      </c>
      <c r="I269" s="13" t="e">
        <f>VLOOKUP(H269,'Shanghai TSG'!$C:$C,1,FALSE)</f>
        <v>#N/A</v>
      </c>
      <c r="K269" s="13" t="str">
        <f>VLOOKUP(H269,Dacheng!$I:$I,1,FALSE)</f>
        <v>金融物价</v>
      </c>
      <c r="M269" s="13" t="e">
        <f>VLOOKUP(H269,'Hytong (not in CrossAsia)'!$C:$C,1,FALSE)</f>
        <v>#N/A</v>
      </c>
      <c r="O269" t="str">
        <f t="shared" si="4"/>
        <v>Doppel</v>
      </c>
    </row>
    <row r="270" spans="1:15" ht="14.25">
      <c r="A270" s="2" t="s">
        <v>21013</v>
      </c>
      <c r="B270" s="2" t="s">
        <v>16047</v>
      </c>
      <c r="C270" s="43">
        <v>1</v>
      </c>
      <c r="D270" s="2" t="s">
        <v>16048</v>
      </c>
      <c r="E270" s="3">
        <v>1947</v>
      </c>
      <c r="F270" s="46">
        <v>1947</v>
      </c>
      <c r="G270" s="49">
        <v>1947</v>
      </c>
      <c r="H270" s="4" t="str">
        <f>MID(B270,1,4)</f>
        <v>锦师校刊</v>
      </c>
      <c r="I270" s="13" t="e">
        <f>VLOOKUP(H270,'Shanghai TSG'!$C:$C,1,FALSE)</f>
        <v>#N/A</v>
      </c>
      <c r="K270" s="13" t="e">
        <f>VLOOKUP(H270,Dacheng!$I:$I,1,FALSE)</f>
        <v>#N/A</v>
      </c>
      <c r="M270" s="13" t="e">
        <f>VLOOKUP(H270,'Hytong (not in CrossAsia)'!$C:$C,1,FALSE)</f>
        <v>#N/A</v>
      </c>
      <c r="O270" t="str">
        <f t="shared" si="4"/>
        <v>nur hier</v>
      </c>
    </row>
    <row r="271" spans="1:15" ht="14.25">
      <c r="A271" s="2" t="s">
        <v>20984</v>
      </c>
      <c r="B271" s="2" t="s">
        <v>16049</v>
      </c>
      <c r="C271" s="43">
        <v>1</v>
      </c>
      <c r="D271" s="2" t="s">
        <v>16050</v>
      </c>
      <c r="E271" s="3">
        <v>1936</v>
      </c>
      <c r="F271" s="46">
        <v>1936</v>
      </c>
      <c r="G271" s="49">
        <v>1936</v>
      </c>
      <c r="H271" s="4" t="str">
        <f>MID(B271,1,4)</f>
        <v>锦州省公</v>
      </c>
      <c r="I271" s="13" t="e">
        <f>VLOOKUP(H271,'Shanghai TSG'!$C:$C,1,FALSE)</f>
        <v>#N/A</v>
      </c>
      <c r="K271" s="13" t="e">
        <f>VLOOKUP(H271,Dacheng!$I:$I,1,FALSE)</f>
        <v>#N/A</v>
      </c>
      <c r="M271" s="13" t="e">
        <f>VLOOKUP(H271,'Hytong (not in CrossAsia)'!$C:$C,1,FALSE)</f>
        <v>#N/A</v>
      </c>
      <c r="O271" t="str">
        <f t="shared" si="4"/>
        <v>nur hier</v>
      </c>
    </row>
    <row r="272" spans="1:15" ht="14.25">
      <c r="A272" s="2" t="s">
        <v>20984</v>
      </c>
      <c r="B272" s="2" t="s">
        <v>16051</v>
      </c>
      <c r="C272" s="43">
        <v>3</v>
      </c>
      <c r="D272" s="2" t="s">
        <v>16052</v>
      </c>
      <c r="E272" s="3" t="s">
        <v>22295</v>
      </c>
      <c r="F272" s="46">
        <v>1947</v>
      </c>
      <c r="G272" s="49">
        <v>1946</v>
      </c>
      <c r="H272" s="4" t="str">
        <f>MID(B272,1,4)</f>
        <v>锦州市公</v>
      </c>
      <c r="I272" s="13" t="e">
        <f>VLOOKUP(H272,'Shanghai TSG'!$C:$C,1,FALSE)</f>
        <v>#N/A</v>
      </c>
      <c r="K272" s="13" t="e">
        <f>VLOOKUP(H272,Dacheng!$I:$I,1,FALSE)</f>
        <v>#N/A</v>
      </c>
      <c r="M272" s="13" t="e">
        <f>VLOOKUP(H272,'Hytong (not in CrossAsia)'!$C:$C,1,FALSE)</f>
        <v>#N/A</v>
      </c>
      <c r="O272" t="str">
        <f t="shared" si="4"/>
        <v>nur hier</v>
      </c>
    </row>
    <row r="273" spans="1:15" ht="14.25">
      <c r="A273" s="2" t="s">
        <v>20990</v>
      </c>
      <c r="B273" s="2" t="s">
        <v>16053</v>
      </c>
      <c r="C273" s="43">
        <v>1</v>
      </c>
      <c r="D273" s="2" t="s">
        <v>16054</v>
      </c>
      <c r="E273" s="3">
        <v>1934</v>
      </c>
      <c r="F273" s="46">
        <v>1934</v>
      </c>
      <c r="G273" s="49">
        <v>1934</v>
      </c>
      <c r="H273" s="4" t="str">
        <f>MID(B273,1,4)</f>
        <v>京铎</v>
      </c>
      <c r="I273" s="13" t="e">
        <f>VLOOKUP(H273,'Shanghai TSG'!$C:$C,1,FALSE)</f>
        <v>#N/A</v>
      </c>
      <c r="K273" s="13" t="e">
        <f>VLOOKUP(H273,Dacheng!$I:$I,1,FALSE)</f>
        <v>#N/A</v>
      </c>
      <c r="M273" s="13" t="e">
        <f>VLOOKUP(H273,'Hytong (not in CrossAsia)'!$C:$C,1,FALSE)</f>
        <v>#N/A</v>
      </c>
      <c r="O273" t="str">
        <f t="shared" si="4"/>
        <v>nur hier</v>
      </c>
    </row>
    <row r="274" spans="1:15" ht="14.25">
      <c r="A274" s="2" t="s">
        <v>8963</v>
      </c>
      <c r="B274" s="2" t="s">
        <v>8963</v>
      </c>
      <c r="C274" s="43">
        <v>14</v>
      </c>
      <c r="D274" s="2" t="s">
        <v>16055</v>
      </c>
      <c r="E274" s="3" t="s">
        <v>21552</v>
      </c>
      <c r="F274" s="46">
        <v>1950</v>
      </c>
      <c r="G274" s="49">
        <v>1948</v>
      </c>
      <c r="H274" s="4" t="str">
        <f>MID(B274,1,4)</f>
        <v>经济</v>
      </c>
      <c r="I274" s="13" t="str">
        <f>VLOOKUP(H274,'Shanghai TSG'!$C:$C,1,FALSE)</f>
        <v>经济</v>
      </c>
      <c r="K274" s="13" t="str">
        <f>VLOOKUP(H274,Dacheng!$I:$I,1,FALSE)</f>
        <v>经济</v>
      </c>
      <c r="M274" s="13" t="e">
        <f>VLOOKUP(H274,'Hytong (not in CrossAsia)'!$C:$C,1,FALSE)</f>
        <v>#N/A</v>
      </c>
      <c r="O274" t="str">
        <f t="shared" si="4"/>
        <v>Doppel</v>
      </c>
    </row>
    <row r="275" spans="1:15" ht="14.25">
      <c r="A275" s="2" t="s">
        <v>8963</v>
      </c>
      <c r="B275" s="2" t="s">
        <v>16056</v>
      </c>
      <c r="C275" s="43">
        <v>39</v>
      </c>
      <c r="D275" s="2" t="s">
        <v>21582</v>
      </c>
      <c r="E275" s="3" t="s">
        <v>16057</v>
      </c>
      <c r="F275" s="46">
        <v>1937</v>
      </c>
      <c r="G275" s="49">
        <v>1932</v>
      </c>
      <c r="H275" s="4" t="str">
        <f>MID(B275,1,4)</f>
        <v>经济金融</v>
      </c>
      <c r="I275" s="13" t="e">
        <f>VLOOKUP(H275,'Shanghai TSG'!$C:$C,1,FALSE)</f>
        <v>#N/A</v>
      </c>
      <c r="K275" s="13" t="e">
        <f>VLOOKUP(H275,Dacheng!$I:$I,1,FALSE)</f>
        <v>#N/A</v>
      </c>
      <c r="M275" s="13" t="e">
        <f>VLOOKUP(H275,'Hytong (not in CrossAsia)'!$C:$C,1,FALSE)</f>
        <v>#N/A</v>
      </c>
      <c r="O275" t="str">
        <f t="shared" si="4"/>
        <v>nur hier</v>
      </c>
    </row>
    <row r="276" spans="1:15" ht="14.25">
      <c r="A276" s="2" t="s">
        <v>21013</v>
      </c>
      <c r="B276" s="2" t="s">
        <v>16058</v>
      </c>
      <c r="C276" s="43">
        <v>5</v>
      </c>
      <c r="D276" s="2" t="s">
        <v>6962</v>
      </c>
      <c r="E276" s="3">
        <v>1947</v>
      </c>
      <c r="F276" s="46">
        <v>1947</v>
      </c>
      <c r="G276" s="49">
        <v>1947</v>
      </c>
      <c r="H276" s="4" t="str">
        <f>MID(B276,1,4)</f>
        <v>经纬生活</v>
      </c>
      <c r="I276" s="13" t="str">
        <f>VLOOKUP(H276,'Shanghai TSG'!$C:$C,1,FALSE)</f>
        <v>经纬生活</v>
      </c>
      <c r="K276" s="13" t="e">
        <f>VLOOKUP(H276,Dacheng!$I:$I,1,FALSE)</f>
        <v>#N/A</v>
      </c>
      <c r="M276" s="13" t="e">
        <f>VLOOKUP(H276,'Hytong (not in CrossAsia)'!$C:$C,1,FALSE)</f>
        <v>#N/A</v>
      </c>
      <c r="O276" t="str">
        <f t="shared" si="4"/>
        <v>Doppel</v>
      </c>
    </row>
    <row r="277" spans="1:15" ht="14.25">
      <c r="A277" s="2" t="s">
        <v>20365</v>
      </c>
      <c r="B277" s="2" t="s">
        <v>16059</v>
      </c>
      <c r="C277" s="43">
        <v>3</v>
      </c>
      <c r="D277" s="2" t="s">
        <v>16060</v>
      </c>
      <c r="E277" s="3">
        <v>1923</v>
      </c>
      <c r="F277" s="46">
        <v>1923</v>
      </c>
      <c r="G277" s="49">
        <v>1923</v>
      </c>
      <c r="H277" s="4" t="str">
        <f>MID(B277,1,4)</f>
        <v>精神</v>
      </c>
      <c r="I277" s="13" t="e">
        <f>VLOOKUP(H277,'Shanghai TSG'!$C:$C,1,FALSE)</f>
        <v>#N/A</v>
      </c>
      <c r="K277" s="13" t="e">
        <f>VLOOKUP(H277,Dacheng!$I:$I,1,FALSE)</f>
        <v>#N/A</v>
      </c>
      <c r="M277" s="13" t="e">
        <f>VLOOKUP(H277,'Hytong (not in CrossAsia)'!$C:$C,1,FALSE)</f>
        <v>#N/A</v>
      </c>
      <c r="O277" t="str">
        <f t="shared" si="4"/>
        <v>nur hier</v>
      </c>
    </row>
    <row r="278" spans="1:15" ht="14.25">
      <c r="A278" s="2" t="s">
        <v>20365</v>
      </c>
      <c r="B278" s="2" t="s">
        <v>16061</v>
      </c>
      <c r="C278" s="43">
        <v>3</v>
      </c>
      <c r="D278" s="2" t="s">
        <v>16062</v>
      </c>
      <c r="E278" s="3">
        <v>1923</v>
      </c>
      <c r="F278" s="46">
        <v>1923</v>
      </c>
      <c r="G278" s="49">
        <v>1923</v>
      </c>
      <c r="H278" s="4" t="str">
        <f>MID(B278,1,4)</f>
        <v>精神周刊</v>
      </c>
      <c r="I278" s="13" t="e">
        <f>VLOOKUP(H278,'Shanghai TSG'!$C:$C,1,FALSE)</f>
        <v>#N/A</v>
      </c>
      <c r="K278" s="13" t="e">
        <f>VLOOKUP(H278,Dacheng!$I:$I,1,FALSE)</f>
        <v>#N/A</v>
      </c>
      <c r="M278" s="13" t="e">
        <f>VLOOKUP(H278,'Hytong (not in CrossAsia)'!$C:$C,1,FALSE)</f>
        <v>#N/A</v>
      </c>
      <c r="O278" t="str">
        <f t="shared" si="4"/>
        <v>nur hier</v>
      </c>
    </row>
    <row r="279" spans="1:15" ht="14.25">
      <c r="A279" s="2" t="s">
        <v>20984</v>
      </c>
      <c r="B279" s="2" t="s">
        <v>16063</v>
      </c>
      <c r="C279" s="43">
        <v>12</v>
      </c>
      <c r="D279" s="2" t="s">
        <v>16064</v>
      </c>
      <c r="E279" s="3">
        <v>1947</v>
      </c>
      <c r="F279" s="46">
        <v>1947</v>
      </c>
      <c r="G279" s="49">
        <v>1947</v>
      </c>
      <c r="H279" s="4" t="str">
        <f>MID(B279,1,4)</f>
        <v>警保通讯</v>
      </c>
      <c r="I279" s="13" t="e">
        <f>VLOOKUP(H279,'Shanghai TSG'!$C:$C,1,FALSE)</f>
        <v>#N/A</v>
      </c>
      <c r="K279" s="13" t="e">
        <f>VLOOKUP(H279,Dacheng!$I:$I,1,FALSE)</f>
        <v>#N/A</v>
      </c>
      <c r="M279" s="13" t="e">
        <f>VLOOKUP(H279,'Hytong (not in CrossAsia)'!$C:$C,1,FALSE)</f>
        <v>#N/A</v>
      </c>
      <c r="O279" t="str">
        <f t="shared" si="4"/>
        <v>nur hier</v>
      </c>
    </row>
    <row r="280" spans="1:15" ht="14.25">
      <c r="A280" s="2" t="s">
        <v>20984</v>
      </c>
      <c r="B280" s="2" t="s">
        <v>16065</v>
      </c>
      <c r="C280" s="43">
        <v>11</v>
      </c>
      <c r="D280" s="2" t="s">
        <v>16066</v>
      </c>
      <c r="E280" s="3">
        <v>1930</v>
      </c>
      <c r="F280" s="46">
        <v>1930</v>
      </c>
      <c r="G280" s="49">
        <v>1930</v>
      </c>
      <c r="H280" s="4" t="str">
        <f>MID(B280,1,4)</f>
        <v>警笛旬刊</v>
      </c>
      <c r="I280" s="13" t="e">
        <f>VLOOKUP(H280,'Shanghai TSG'!$C:$C,1,FALSE)</f>
        <v>#N/A</v>
      </c>
      <c r="K280" s="13" t="e">
        <f>VLOOKUP(H280,Dacheng!$I:$I,1,FALSE)</f>
        <v>#N/A</v>
      </c>
      <c r="M280" s="13" t="e">
        <f>VLOOKUP(H280,'Hytong (not in CrossAsia)'!$C:$C,1,FALSE)</f>
        <v>#N/A</v>
      </c>
      <c r="O280" t="str">
        <f t="shared" si="4"/>
        <v>nur hier</v>
      </c>
    </row>
    <row r="281" spans="1:15" ht="14.25">
      <c r="A281" s="2" t="s">
        <v>20984</v>
      </c>
      <c r="B281" s="2" t="s">
        <v>16067</v>
      </c>
      <c r="C281" s="43">
        <v>1</v>
      </c>
      <c r="D281" s="2" t="s">
        <v>16068</v>
      </c>
      <c r="E281" s="3">
        <v>1947</v>
      </c>
      <c r="F281" s="46">
        <v>1947</v>
      </c>
      <c r="G281" s="49">
        <v>1947</v>
      </c>
      <c r="H281" s="4" t="str">
        <f>MID(B281,1,4)</f>
        <v>警魂</v>
      </c>
      <c r="I281" s="13" t="e">
        <f>VLOOKUP(H281,'Shanghai TSG'!$C:$C,1,FALSE)</f>
        <v>#N/A</v>
      </c>
      <c r="K281" s="13" t="e">
        <f>VLOOKUP(H281,Dacheng!$I:$I,1,FALSE)</f>
        <v>#N/A</v>
      </c>
      <c r="M281" s="13" t="e">
        <f>VLOOKUP(H281,'Hytong (not in CrossAsia)'!$C:$C,1,FALSE)</f>
        <v>#N/A</v>
      </c>
      <c r="O281" t="str">
        <f t="shared" si="4"/>
        <v>nur hier</v>
      </c>
    </row>
    <row r="282" spans="1:15" ht="14.25">
      <c r="A282" s="2" t="s">
        <v>20194</v>
      </c>
      <c r="B282" s="2" t="s">
        <v>16069</v>
      </c>
      <c r="C282" s="43">
        <v>1</v>
      </c>
      <c r="D282" s="2" t="s">
        <v>16070</v>
      </c>
      <c r="E282" s="3">
        <v>1940</v>
      </c>
      <c r="F282" s="46">
        <v>1940</v>
      </c>
      <c r="G282" s="49">
        <v>1940</v>
      </c>
      <c r="H282" s="4" t="str">
        <f>MID(B282,1,4)</f>
        <v>警林</v>
      </c>
      <c r="I282" s="13" t="e">
        <f>VLOOKUP(H282,'Shanghai TSG'!$C:$C,1,FALSE)</f>
        <v>#N/A</v>
      </c>
      <c r="K282" s="13" t="e">
        <f>VLOOKUP(H282,Dacheng!$I:$I,1,FALSE)</f>
        <v>#N/A</v>
      </c>
      <c r="M282" s="13" t="e">
        <f>VLOOKUP(H282,'Hytong (not in CrossAsia)'!$C:$C,1,FALSE)</f>
        <v>#N/A</v>
      </c>
      <c r="O282" t="str">
        <f t="shared" si="4"/>
        <v>nur hier</v>
      </c>
    </row>
    <row r="283" spans="1:15" ht="14.25">
      <c r="A283" s="2" t="s">
        <v>21021</v>
      </c>
      <c r="B283" s="2" t="s">
        <v>16071</v>
      </c>
      <c r="C283" s="43">
        <v>2</v>
      </c>
      <c r="D283" s="2" t="s">
        <v>16072</v>
      </c>
      <c r="E283" s="3">
        <v>1946</v>
      </c>
      <c r="F283" s="46">
        <v>1946</v>
      </c>
      <c r="G283" s="49">
        <v>1946</v>
      </c>
      <c r="H283" s="4" t="str">
        <f>MID(B283,1,4)</f>
        <v>警声</v>
      </c>
      <c r="I283" s="13" t="str">
        <f>VLOOKUP(H283,'Shanghai TSG'!$C:$C,1,FALSE)</f>
        <v>警声</v>
      </c>
      <c r="K283" s="13" t="e">
        <f>VLOOKUP(H283,Dacheng!$I:$I,1,FALSE)</f>
        <v>#N/A</v>
      </c>
      <c r="M283" s="13" t="e">
        <f>VLOOKUP(H283,'Hytong (not in CrossAsia)'!$C:$C,1,FALSE)</f>
        <v>#N/A</v>
      </c>
      <c r="O283" t="str">
        <f t="shared" si="4"/>
        <v>Doppel</v>
      </c>
    </row>
    <row r="284" spans="1:15" ht="14.25">
      <c r="A284" s="2" t="s">
        <v>20984</v>
      </c>
      <c r="B284" s="2" t="s">
        <v>14587</v>
      </c>
      <c r="C284" s="43">
        <v>4</v>
      </c>
      <c r="D284" s="2" t="s">
        <v>16073</v>
      </c>
      <c r="E284" s="3">
        <v>1946</v>
      </c>
      <c r="F284" s="46">
        <v>1946</v>
      </c>
      <c r="G284" s="49">
        <v>1946</v>
      </c>
      <c r="H284" s="4" t="str">
        <f>MID(B284,1,4)</f>
        <v>警声月刊</v>
      </c>
      <c r="I284" s="13" t="str">
        <f>VLOOKUP(H284,'Shanghai TSG'!$C:$C,1,FALSE)</f>
        <v>警声月刊</v>
      </c>
      <c r="K284" s="13" t="str">
        <f>VLOOKUP(H284,Dacheng!$I:$I,1,FALSE)</f>
        <v>警声月刊</v>
      </c>
      <c r="M284" s="13" t="e">
        <f>VLOOKUP(H284,'Hytong (not in CrossAsia)'!$C:$C,1,FALSE)</f>
        <v>#N/A</v>
      </c>
      <c r="O284" t="str">
        <f t="shared" si="4"/>
        <v>Doppel</v>
      </c>
    </row>
    <row r="285" spans="1:15" ht="14.25">
      <c r="A285" s="2" t="s">
        <v>20984</v>
      </c>
      <c r="B285" s="2" t="s">
        <v>16074</v>
      </c>
      <c r="C285" s="43">
        <v>8</v>
      </c>
      <c r="D285" s="2" t="s">
        <v>16075</v>
      </c>
      <c r="E285" s="3">
        <v>1930</v>
      </c>
      <c r="F285" s="46">
        <v>1930</v>
      </c>
      <c r="G285" s="49">
        <v>1930</v>
      </c>
      <c r="H285" s="4" t="str">
        <f>MID(B285,1,4)</f>
        <v>警务通信</v>
      </c>
      <c r="I285" s="13" t="e">
        <f>VLOOKUP(H285,'Shanghai TSG'!$C:$C,1,FALSE)</f>
        <v>#N/A</v>
      </c>
      <c r="K285" s="13" t="e">
        <f>VLOOKUP(H285,Dacheng!$I:$I,1,FALSE)</f>
        <v>#N/A</v>
      </c>
      <c r="M285" s="13" t="e">
        <f>VLOOKUP(H285,'Hytong (not in CrossAsia)'!$C:$C,1,FALSE)</f>
        <v>#N/A</v>
      </c>
      <c r="O285" t="str">
        <f t="shared" si="4"/>
        <v>nur hier</v>
      </c>
    </row>
    <row r="286" spans="1:15" ht="14.25">
      <c r="A286" s="2" t="s">
        <v>20984</v>
      </c>
      <c r="B286" s="2" t="s">
        <v>16076</v>
      </c>
      <c r="C286" s="43">
        <v>17</v>
      </c>
      <c r="D286" s="2" t="s">
        <v>16077</v>
      </c>
      <c r="E286" s="3"/>
      <c r="F286" s="46" t="s">
        <v>19628</v>
      </c>
      <c r="G286" s="6" t="s">
        <v>19628</v>
      </c>
      <c r="H286" s="4" t="str">
        <f>MID(B286,1,4)</f>
        <v>警务月刊</v>
      </c>
      <c r="I286" s="13" t="str">
        <f>VLOOKUP(H286,'Shanghai TSG'!$C:$C,1,FALSE)</f>
        <v>警务月刊</v>
      </c>
      <c r="K286" s="13" t="e">
        <f>VLOOKUP(H286,Dacheng!$I:$I,1,FALSE)</f>
        <v>#N/A</v>
      </c>
      <c r="M286" s="13" t="e">
        <f>VLOOKUP(H286,'Hytong (not in CrossAsia)'!$C:$C,1,FALSE)</f>
        <v>#N/A</v>
      </c>
      <c r="O286" t="str">
        <f t="shared" si="4"/>
        <v>Doppel</v>
      </c>
    </row>
    <row r="287" spans="1:15" ht="14.25">
      <c r="A287" s="2" t="s">
        <v>20984</v>
      </c>
      <c r="B287" s="2" t="s">
        <v>16078</v>
      </c>
      <c r="C287" s="43">
        <v>77</v>
      </c>
      <c r="D287" s="2" t="s">
        <v>16075</v>
      </c>
      <c r="E287" s="3" t="s">
        <v>21777</v>
      </c>
      <c r="F287" s="46">
        <v>1931</v>
      </c>
      <c r="G287" s="49">
        <v>1929</v>
      </c>
      <c r="H287" s="4" t="str">
        <f>MID(B287,1,4)</f>
        <v>警务周刊</v>
      </c>
      <c r="I287" s="13" t="e">
        <f>VLOOKUP(H287,'Shanghai TSG'!$C:$C,1,FALSE)</f>
        <v>#N/A</v>
      </c>
      <c r="K287" s="13" t="e">
        <f>VLOOKUP(H287,Dacheng!$I:$I,1,FALSE)</f>
        <v>#N/A</v>
      </c>
      <c r="M287" s="13" t="e">
        <f>VLOOKUP(H287,'Hytong (not in CrossAsia)'!$C:$C,1,FALSE)</f>
        <v>#N/A</v>
      </c>
      <c r="O287" t="str">
        <f t="shared" si="4"/>
        <v>nur hier</v>
      </c>
    </row>
    <row r="288" spans="1:15" ht="14.25">
      <c r="A288" s="2" t="s">
        <v>20984</v>
      </c>
      <c r="B288" s="2" t="s">
        <v>16079</v>
      </c>
      <c r="C288" s="43">
        <v>10</v>
      </c>
      <c r="D288" s="2" t="s">
        <v>16080</v>
      </c>
      <c r="E288" s="3" t="s">
        <v>16081</v>
      </c>
      <c r="F288" s="46">
        <v>1941</v>
      </c>
      <c r="G288" s="49">
        <v>1938</v>
      </c>
      <c r="H288" s="4" t="str">
        <f>MID(B288,1,4)</f>
        <v>警友</v>
      </c>
      <c r="I288" s="13" t="e">
        <f>VLOOKUP(H288,'Shanghai TSG'!$C:$C,1,FALSE)</f>
        <v>#N/A</v>
      </c>
      <c r="K288" s="13" t="e">
        <f>VLOOKUP(H288,Dacheng!$I:$I,1,FALSE)</f>
        <v>#N/A</v>
      </c>
      <c r="M288" s="13" t="e">
        <f>VLOOKUP(H288,'Hytong (not in CrossAsia)'!$C:$C,1,FALSE)</f>
        <v>#N/A</v>
      </c>
      <c r="O288" t="str">
        <f t="shared" si="4"/>
        <v>nur hier</v>
      </c>
    </row>
    <row r="289" spans="1:15" ht="14.25">
      <c r="A289" s="2" t="s">
        <v>20984</v>
      </c>
      <c r="B289" s="2" t="s">
        <v>16082</v>
      </c>
      <c r="C289" s="43">
        <v>23</v>
      </c>
      <c r="D289" s="2" t="s">
        <v>16080</v>
      </c>
      <c r="E289" s="3" t="s">
        <v>16083</v>
      </c>
      <c r="F289" s="46">
        <v>1940</v>
      </c>
      <c r="G289" s="49">
        <v>1938</v>
      </c>
      <c r="H289" s="4" t="str">
        <f>MID(B289,1,4)</f>
        <v>警友报</v>
      </c>
      <c r="I289" s="13" t="e">
        <f>VLOOKUP(H289,'Shanghai TSG'!$C:$C,1,FALSE)</f>
        <v>#N/A</v>
      </c>
      <c r="K289" s="13" t="e">
        <f>VLOOKUP(H289,Dacheng!$I:$I,1,FALSE)</f>
        <v>#N/A</v>
      </c>
      <c r="M289" s="13" t="e">
        <f>VLOOKUP(H289,'Hytong (not in CrossAsia)'!$C:$C,1,FALSE)</f>
        <v>#N/A</v>
      </c>
      <c r="O289" t="str">
        <f t="shared" si="4"/>
        <v>nur hier</v>
      </c>
    </row>
    <row r="290" spans="1:15" ht="14.25">
      <c r="A290" s="2" t="s">
        <v>20365</v>
      </c>
      <c r="B290" s="2" t="s">
        <v>16443</v>
      </c>
      <c r="C290" s="43">
        <v>14</v>
      </c>
      <c r="D290" s="2" t="s">
        <v>16444</v>
      </c>
      <c r="E290" s="3">
        <v>1946</v>
      </c>
      <c r="F290" s="46">
        <v>1946</v>
      </c>
      <c r="G290" s="49">
        <v>1946</v>
      </c>
      <c r="H290" s="4" t="str">
        <f>MID(B290,1,4)</f>
        <v>军人魂</v>
      </c>
      <c r="I290" s="13" t="e">
        <f>VLOOKUP(H290,'Shanghai TSG'!$C:$C,1,FALSE)</f>
        <v>#N/A</v>
      </c>
      <c r="K290" s="13" t="e">
        <f>VLOOKUP(H290,Dacheng!$I:$I,1,FALSE)</f>
        <v>#N/A</v>
      </c>
      <c r="M290" s="13" t="e">
        <f>VLOOKUP(H290,'Hytong (not in CrossAsia)'!$C:$C,1,FALSE)</f>
        <v>#N/A</v>
      </c>
      <c r="O290" t="str">
        <f t="shared" si="4"/>
        <v>nur hier</v>
      </c>
    </row>
    <row r="291" spans="1:15" ht="14.25">
      <c r="A291" s="2" t="s">
        <v>20365</v>
      </c>
      <c r="B291" s="2" t="s">
        <v>16445</v>
      </c>
      <c r="C291" s="43">
        <v>3</v>
      </c>
      <c r="D291" s="2" t="s">
        <v>16446</v>
      </c>
      <c r="E291" s="3" t="s">
        <v>16447</v>
      </c>
      <c r="F291" s="46">
        <v>1947</v>
      </c>
      <c r="G291" s="49">
        <v>1929</v>
      </c>
      <c r="H291" s="4" t="str">
        <f>MID(B291,1,4)</f>
        <v>军事月刊</v>
      </c>
      <c r="I291" s="13" t="e">
        <f>VLOOKUP(H291,'Shanghai TSG'!$C:$C,1,FALSE)</f>
        <v>#N/A</v>
      </c>
      <c r="K291" s="13" t="e">
        <f>VLOOKUP(H291,Dacheng!$I:$I,1,FALSE)</f>
        <v>#N/A</v>
      </c>
      <c r="M291" s="13" t="e">
        <f>VLOOKUP(H291,'Hytong (not in CrossAsia)'!$C:$C,1,FALSE)</f>
        <v>#N/A</v>
      </c>
      <c r="O291" t="str">
        <f t="shared" si="4"/>
        <v>nur hier</v>
      </c>
    </row>
    <row r="292" spans="1:15" ht="14.25">
      <c r="A292" s="2" t="s">
        <v>20365</v>
      </c>
      <c r="B292" s="2" t="s">
        <v>16448</v>
      </c>
      <c r="C292" s="43">
        <v>14</v>
      </c>
      <c r="D292" s="2" t="s">
        <v>16449</v>
      </c>
      <c r="E292" s="3" t="s">
        <v>16450</v>
      </c>
      <c r="F292" s="46">
        <v>1916</v>
      </c>
      <c r="G292" s="49">
        <v>1914</v>
      </c>
      <c r="H292" s="4" t="str">
        <f>MID(B292,1,4)</f>
        <v>军事杂志</v>
      </c>
      <c r="I292" s="13" t="e">
        <f>VLOOKUP(H292,'Shanghai TSG'!$C:$C,1,FALSE)</f>
        <v>#N/A</v>
      </c>
      <c r="K292" s="13" t="str">
        <f>VLOOKUP(H292,Dacheng!$I:$I,1,FALSE)</f>
        <v>军事杂志</v>
      </c>
      <c r="M292" s="13" t="e">
        <f>VLOOKUP(H292,'Hytong (not in CrossAsia)'!$C:$C,1,FALSE)</f>
        <v>#N/A</v>
      </c>
      <c r="O292" t="str">
        <f t="shared" si="4"/>
        <v>Doppel</v>
      </c>
    </row>
    <row r="293" spans="1:15" ht="14.25">
      <c r="A293" s="2" t="s">
        <v>20984</v>
      </c>
      <c r="B293" s="2" t="s">
        <v>16451</v>
      </c>
      <c r="C293" s="43">
        <v>8</v>
      </c>
      <c r="D293" s="2" t="s">
        <v>16452</v>
      </c>
      <c r="E293" s="3" t="s">
        <v>16081</v>
      </c>
      <c r="F293" s="46">
        <v>1941</v>
      </c>
      <c r="G293" s="49">
        <v>1938</v>
      </c>
      <c r="H293" s="4" t="str">
        <f>MID(B293,1,4)</f>
        <v>康平县公</v>
      </c>
      <c r="I293" s="13" t="e">
        <f>VLOOKUP(H293,'Shanghai TSG'!$C:$C,1,FALSE)</f>
        <v>#N/A</v>
      </c>
      <c r="K293" s="13" t="e">
        <f>VLOOKUP(H293,Dacheng!$I:$I,1,FALSE)</f>
        <v>#N/A</v>
      </c>
      <c r="M293" s="13" t="e">
        <f>VLOOKUP(H293,'Hytong (not in CrossAsia)'!$C:$C,1,FALSE)</f>
        <v>#N/A</v>
      </c>
      <c r="O293" t="str">
        <f t="shared" si="4"/>
        <v>nur hier</v>
      </c>
    </row>
    <row r="294" spans="1:15" ht="14.25">
      <c r="A294" s="2" t="s">
        <v>21021</v>
      </c>
      <c r="B294" s="2" t="s">
        <v>16453</v>
      </c>
      <c r="C294" s="43">
        <v>1</v>
      </c>
      <c r="D294" s="2" t="s">
        <v>16454</v>
      </c>
      <c r="E294" s="3">
        <v>1933</v>
      </c>
      <c r="F294" s="46">
        <v>1933</v>
      </c>
      <c r="G294" s="49">
        <v>1933</v>
      </c>
      <c r="H294" s="4" t="str">
        <f>MID(B294,1,4)</f>
        <v>抗日救国</v>
      </c>
      <c r="I294" s="13" t="e">
        <f>VLOOKUP(H294,'Shanghai TSG'!$C:$C,1,FALSE)</f>
        <v>#N/A</v>
      </c>
      <c r="K294" s="13" t="str">
        <f>VLOOKUP(H294,Dacheng!$I:$I,1,FALSE)</f>
        <v>抗日救国</v>
      </c>
      <c r="M294" s="13" t="e">
        <f>VLOOKUP(H294,'Hytong (not in CrossAsia)'!$C:$C,1,FALSE)</f>
        <v>#N/A</v>
      </c>
      <c r="O294" t="str">
        <f t="shared" si="4"/>
        <v>Doppel</v>
      </c>
    </row>
    <row r="295" spans="1:15" ht="14.25">
      <c r="A295" s="2" t="s">
        <v>21021</v>
      </c>
      <c r="B295" s="2" t="s">
        <v>16455</v>
      </c>
      <c r="C295" s="43">
        <v>1</v>
      </c>
      <c r="D295" s="2" t="s">
        <v>16456</v>
      </c>
      <c r="E295" s="3">
        <v>1931</v>
      </c>
      <c r="F295" s="46">
        <v>1931</v>
      </c>
      <c r="G295" s="49">
        <v>1931</v>
      </c>
      <c r="H295" s="4" t="str">
        <f>MID(B295,1,4)</f>
        <v>抗日救国</v>
      </c>
      <c r="I295" s="13" t="e">
        <f>VLOOKUP(H295,'Shanghai TSG'!$C:$C,1,FALSE)</f>
        <v>#N/A</v>
      </c>
      <c r="K295" s="13" t="str">
        <f>VLOOKUP(H295,Dacheng!$I:$I,1,FALSE)</f>
        <v>抗日救国</v>
      </c>
      <c r="M295" s="13" t="e">
        <f>VLOOKUP(H295,'Hytong (not in CrossAsia)'!$C:$C,1,FALSE)</f>
        <v>#N/A</v>
      </c>
      <c r="O295" t="str">
        <f t="shared" si="4"/>
        <v>Doppel</v>
      </c>
    </row>
    <row r="296" spans="1:15" ht="14.25">
      <c r="A296" s="2" t="s">
        <v>20984</v>
      </c>
      <c r="B296" s="2" t="s">
        <v>9589</v>
      </c>
      <c r="C296" s="43">
        <v>1</v>
      </c>
      <c r="D296" s="2" t="s">
        <v>16457</v>
      </c>
      <c r="E296" s="3">
        <v>1947</v>
      </c>
      <c r="F296" s="46">
        <v>1947</v>
      </c>
      <c r="G296" s="49">
        <v>1947</v>
      </c>
      <c r="H296" s="4" t="str">
        <f>MID(B296,1,4)</f>
        <v>客观月刊</v>
      </c>
      <c r="I296" s="13" t="e">
        <f>VLOOKUP(H296,'Shanghai TSG'!$C:$C,1,FALSE)</f>
        <v>#N/A</v>
      </c>
      <c r="K296" s="13" t="str">
        <f>VLOOKUP(H296,Dacheng!$I:$I,1,FALSE)</f>
        <v>客观月刊</v>
      </c>
      <c r="M296" s="13" t="e">
        <f>VLOOKUP(H296,'Hytong (not in CrossAsia)'!$C:$C,1,FALSE)</f>
        <v>#N/A</v>
      </c>
      <c r="O296" t="str">
        <f t="shared" si="4"/>
        <v>Doppel</v>
      </c>
    </row>
    <row r="297" spans="1:15" ht="14.25">
      <c r="A297" s="2" t="s">
        <v>20984</v>
      </c>
      <c r="B297" s="2" t="s">
        <v>1517</v>
      </c>
      <c r="C297" s="43">
        <v>5</v>
      </c>
      <c r="D297" s="2" t="s">
        <v>16458</v>
      </c>
      <c r="E297" s="3">
        <v>1938</v>
      </c>
      <c r="F297" s="46">
        <v>1938</v>
      </c>
      <c r="G297" s="49">
        <v>1938</v>
      </c>
      <c r="H297" s="4" t="str">
        <f>MID(B297,1,4)</f>
        <v>苦斗</v>
      </c>
      <c r="I297" s="13" t="e">
        <f>VLOOKUP(H297,'Shanghai TSG'!$C:$C,1,FALSE)</f>
        <v>#N/A</v>
      </c>
      <c r="K297" s="13" t="str">
        <f>VLOOKUP(H297,Dacheng!$I:$I,1,FALSE)</f>
        <v>苦斗</v>
      </c>
      <c r="M297" s="13" t="e">
        <f>VLOOKUP(H297,'Hytong (not in CrossAsia)'!$C:$C,1,FALSE)</f>
        <v>#N/A</v>
      </c>
      <c r="O297" t="str">
        <f t="shared" si="4"/>
        <v>Doppel</v>
      </c>
    </row>
    <row r="298" spans="1:15" ht="14.25">
      <c r="A298" s="2" t="s">
        <v>22132</v>
      </c>
      <c r="B298" s="2" t="s">
        <v>16459</v>
      </c>
      <c r="C298" s="43">
        <v>4</v>
      </c>
      <c r="D298" s="2" t="s">
        <v>16460</v>
      </c>
      <c r="E298" s="3" t="s">
        <v>16461</v>
      </c>
      <c r="F298" s="46">
        <v>1926</v>
      </c>
      <c r="G298" s="49">
        <v>1924</v>
      </c>
      <c r="H298" s="4" t="str">
        <f>MID(B298,1,4)</f>
        <v>括苍</v>
      </c>
      <c r="I298" s="13" t="e">
        <f>VLOOKUP(H298,'Shanghai TSG'!$C:$C,1,FALSE)</f>
        <v>#N/A</v>
      </c>
      <c r="K298" s="13" t="e">
        <f>VLOOKUP(H298,Dacheng!$I:$I,1,FALSE)</f>
        <v>#N/A</v>
      </c>
      <c r="M298" s="13" t="e">
        <f>VLOOKUP(H298,'Hytong (not in CrossAsia)'!$C:$C,1,FALSE)</f>
        <v>#N/A</v>
      </c>
      <c r="O298" t="str">
        <f t="shared" si="4"/>
        <v>nur hier</v>
      </c>
    </row>
    <row r="299" spans="1:15" ht="14.25">
      <c r="A299" s="2" t="s">
        <v>22132</v>
      </c>
      <c r="B299" s="2" t="s">
        <v>10161</v>
      </c>
      <c r="C299" s="43">
        <v>12</v>
      </c>
      <c r="D299" s="2" t="s">
        <v>17903</v>
      </c>
      <c r="E299" s="3">
        <v>1948</v>
      </c>
      <c r="F299" s="46">
        <v>1948</v>
      </c>
      <c r="G299" s="49">
        <v>1948</v>
      </c>
      <c r="H299" s="4" t="str">
        <f>MID(B299,1,4)</f>
        <v>廓清</v>
      </c>
      <c r="I299" s="13" t="str">
        <f>VLOOKUP(H299,'Shanghai TSG'!$C:$C,1,FALSE)</f>
        <v>廓清</v>
      </c>
      <c r="K299" s="13" t="str">
        <f>VLOOKUP(H299,Dacheng!$I:$I,1,FALSE)</f>
        <v>廓清</v>
      </c>
      <c r="M299" s="13" t="e">
        <f>VLOOKUP(H299,'Hytong (not in CrossAsia)'!$C:$C,1,FALSE)</f>
        <v>#N/A</v>
      </c>
      <c r="O299" t="str">
        <f t="shared" si="4"/>
        <v>Doppel</v>
      </c>
    </row>
    <row r="300" spans="1:15" ht="14.25">
      <c r="A300" s="2" t="s">
        <v>20984</v>
      </c>
      <c r="B300" s="2" t="s">
        <v>16462</v>
      </c>
      <c r="C300" s="43">
        <v>1</v>
      </c>
      <c r="D300" s="2" t="s">
        <v>16463</v>
      </c>
      <c r="E300" s="3">
        <v>1941</v>
      </c>
      <c r="F300" s="46">
        <v>1941</v>
      </c>
      <c r="G300" s="49">
        <v>1941</v>
      </c>
      <c r="H300" s="4" t="str">
        <f>MID(B300,1,4)</f>
        <v>劳动统制</v>
      </c>
      <c r="I300" s="13" t="e">
        <f>VLOOKUP(H300,'Shanghai TSG'!$C:$C,1,FALSE)</f>
        <v>#N/A</v>
      </c>
      <c r="K300" s="13" t="e">
        <f>VLOOKUP(H300,Dacheng!$I:$I,1,FALSE)</f>
        <v>#N/A</v>
      </c>
      <c r="M300" s="13" t="e">
        <f>VLOOKUP(H300,'Hytong (not in CrossAsia)'!$C:$C,1,FALSE)</f>
        <v>#N/A</v>
      </c>
      <c r="O300" t="str">
        <f t="shared" si="4"/>
        <v>nur hier</v>
      </c>
    </row>
    <row r="301" spans="1:15" ht="14.25">
      <c r="A301" s="2" t="s">
        <v>8963</v>
      </c>
      <c r="B301" s="2" t="s">
        <v>16464</v>
      </c>
      <c r="C301" s="43">
        <v>5</v>
      </c>
      <c r="D301" s="2" t="s">
        <v>16465</v>
      </c>
      <c r="E301" s="3">
        <v>1941</v>
      </c>
      <c r="F301" s="46">
        <v>1941</v>
      </c>
      <c r="G301" s="49">
        <v>1941</v>
      </c>
      <c r="H301" s="4" t="str">
        <f>MID(B301,1,4)</f>
        <v>劳务资料</v>
      </c>
      <c r="I301" s="13" t="e">
        <f>VLOOKUP(H301,'Shanghai TSG'!$C:$C,1,FALSE)</f>
        <v>#N/A</v>
      </c>
      <c r="K301" s="13" t="e">
        <f>VLOOKUP(H301,Dacheng!$I:$I,1,FALSE)</f>
        <v>#N/A</v>
      </c>
      <c r="M301" s="13" t="e">
        <f>VLOOKUP(H301,'Hytong (not in CrossAsia)'!$C:$C,1,FALSE)</f>
        <v>#N/A</v>
      </c>
      <c r="O301" t="str">
        <f t="shared" si="4"/>
        <v>nur hier</v>
      </c>
    </row>
    <row r="302" spans="1:15" ht="14.25">
      <c r="A302" s="2" t="s">
        <v>20194</v>
      </c>
      <c r="B302" s="2" t="s">
        <v>16466</v>
      </c>
      <c r="C302" s="43">
        <v>3</v>
      </c>
      <c r="D302" s="2" t="s">
        <v>16467</v>
      </c>
      <c r="E302" s="3">
        <v>1930</v>
      </c>
      <c r="F302" s="46">
        <v>1930</v>
      </c>
      <c r="G302" s="49">
        <v>1930</v>
      </c>
      <c r="H302" s="4" t="str">
        <f>MID(B302,1,4)</f>
        <v>乐善</v>
      </c>
      <c r="I302" s="13" t="e">
        <f>VLOOKUP(H302,'Shanghai TSG'!$C:$C,1,FALSE)</f>
        <v>#N/A</v>
      </c>
      <c r="K302" s="13" t="e">
        <f>VLOOKUP(H302,Dacheng!$I:$I,1,FALSE)</f>
        <v>#N/A</v>
      </c>
      <c r="M302" s="13" t="e">
        <f>VLOOKUP(H302,'Hytong (not in CrossAsia)'!$C:$C,1,FALSE)</f>
        <v>#N/A</v>
      </c>
      <c r="O302" t="str">
        <f t="shared" si="4"/>
        <v>nur hier</v>
      </c>
    </row>
    <row r="303" spans="1:15" ht="14.25">
      <c r="A303" s="2" t="s">
        <v>20194</v>
      </c>
      <c r="B303" s="2" t="s">
        <v>16468</v>
      </c>
      <c r="C303" s="43">
        <v>5</v>
      </c>
      <c r="D303" s="2" t="s">
        <v>16469</v>
      </c>
      <c r="E303" s="3" t="s">
        <v>16470</v>
      </c>
      <c r="F303" s="46">
        <v>1907</v>
      </c>
      <c r="G303" s="49">
        <v>1906</v>
      </c>
      <c r="H303" s="4" t="str">
        <f>MID(B303,1,4)</f>
        <v>理学集志</v>
      </c>
      <c r="I303" s="13" t="e">
        <f>VLOOKUP(H303,'Shanghai TSG'!$C:$C,1,FALSE)</f>
        <v>#N/A</v>
      </c>
      <c r="K303" s="13" t="e">
        <f>VLOOKUP(H303,Dacheng!$I:$I,1,FALSE)</f>
        <v>#N/A</v>
      </c>
      <c r="M303" s="13" t="e">
        <f>VLOOKUP(H303,'Hytong (not in CrossAsia)'!$C:$C,1,FALSE)</f>
        <v>#N/A</v>
      </c>
      <c r="O303" t="str">
        <f t="shared" si="4"/>
        <v>nur hier</v>
      </c>
    </row>
    <row r="304" spans="1:15" ht="14.25">
      <c r="A304" s="2" t="s">
        <v>20984</v>
      </c>
      <c r="B304" s="2" t="s">
        <v>11245</v>
      </c>
      <c r="C304" s="43">
        <v>10</v>
      </c>
      <c r="D304" s="2" t="s">
        <v>16471</v>
      </c>
      <c r="E304" s="3" t="s">
        <v>22295</v>
      </c>
      <c r="F304" s="46">
        <v>1947</v>
      </c>
      <c r="G304" s="49">
        <v>1946</v>
      </c>
      <c r="H304" s="4" t="str">
        <f>MID(B304,1,4)</f>
        <v>力行</v>
      </c>
      <c r="I304" s="13" t="e">
        <f>VLOOKUP(H304,'Shanghai TSG'!$C:$C,1,FALSE)</f>
        <v>#N/A</v>
      </c>
      <c r="K304" s="13" t="str">
        <f>VLOOKUP(H304,Dacheng!$I:$I,1,FALSE)</f>
        <v>力行</v>
      </c>
      <c r="M304" s="13" t="e">
        <f>VLOOKUP(H304,'Hytong (not in CrossAsia)'!$C:$C,1,FALSE)</f>
        <v>#N/A</v>
      </c>
      <c r="O304" t="str">
        <f t="shared" si="4"/>
        <v>Doppel</v>
      </c>
    </row>
    <row r="305" spans="1:15" ht="14.25">
      <c r="A305" s="2" t="s">
        <v>8963</v>
      </c>
      <c r="B305" s="2" t="s">
        <v>16472</v>
      </c>
      <c r="C305" s="43">
        <v>4</v>
      </c>
      <c r="D305" s="2" t="s">
        <v>16473</v>
      </c>
      <c r="E305" s="3" t="s">
        <v>22284</v>
      </c>
      <c r="F305" s="46">
        <v>1949</v>
      </c>
      <c r="G305" s="49">
        <v>1948</v>
      </c>
      <c r="H305" s="4" t="str">
        <f>MID(B305,1,4)</f>
        <v>粮食工作</v>
      </c>
      <c r="I305" s="13" t="e">
        <f>VLOOKUP(H305,'Shanghai TSG'!$C:$C,1,FALSE)</f>
        <v>#N/A</v>
      </c>
      <c r="K305" s="13" t="e">
        <f>VLOOKUP(H305,Dacheng!$I:$I,1,FALSE)</f>
        <v>#N/A</v>
      </c>
      <c r="M305" s="13" t="e">
        <f>VLOOKUP(H305,'Hytong (not in CrossAsia)'!$C:$C,1,FALSE)</f>
        <v>#N/A</v>
      </c>
      <c r="O305" t="str">
        <f t="shared" si="4"/>
        <v>nur hier</v>
      </c>
    </row>
    <row r="306" spans="1:15" ht="14.25">
      <c r="A306" s="2" t="s">
        <v>21730</v>
      </c>
      <c r="B306" s="2" t="s">
        <v>16474</v>
      </c>
      <c r="C306" s="43">
        <v>79</v>
      </c>
      <c r="D306" s="2" t="s">
        <v>16475</v>
      </c>
      <c r="E306" s="3" t="s">
        <v>21552</v>
      </c>
      <c r="F306" s="46">
        <v>1950</v>
      </c>
      <c r="G306" s="49">
        <v>1948</v>
      </c>
      <c r="H306" s="4" t="str">
        <f>MID(B306,1,4)</f>
        <v>粮运简讯</v>
      </c>
      <c r="I306" s="13" t="e">
        <f>VLOOKUP(H306,'Shanghai TSG'!$C:$C,1,FALSE)</f>
        <v>#N/A</v>
      </c>
      <c r="K306" s="13" t="e">
        <f>VLOOKUP(H306,Dacheng!$I:$I,1,FALSE)</f>
        <v>#N/A</v>
      </c>
      <c r="M306" s="13" t="e">
        <f>VLOOKUP(H306,'Hytong (not in CrossAsia)'!$C:$C,1,FALSE)</f>
        <v>#N/A</v>
      </c>
      <c r="O306" t="str">
        <f t="shared" si="4"/>
        <v>nur hier</v>
      </c>
    </row>
    <row r="307" spans="1:15" ht="14.25">
      <c r="A307" s="2" t="s">
        <v>10203</v>
      </c>
      <c r="B307" s="2" t="s">
        <v>16476</v>
      </c>
      <c r="C307" s="43">
        <v>51</v>
      </c>
      <c r="D307" s="2" t="s">
        <v>16477</v>
      </c>
      <c r="E307" s="3">
        <v>1927</v>
      </c>
      <c r="F307" s="46">
        <v>1927</v>
      </c>
      <c r="G307" s="49">
        <v>1927</v>
      </c>
      <c r="H307" s="4" t="str">
        <f>MID(B307,1,4)</f>
        <v>两浙盐务</v>
      </c>
      <c r="I307" s="13" t="e">
        <f>VLOOKUP(H307,'Shanghai TSG'!$C:$C,1,FALSE)</f>
        <v>#N/A</v>
      </c>
      <c r="K307" s="13" t="e">
        <f>VLOOKUP(H307,Dacheng!$I:$I,1,FALSE)</f>
        <v>#N/A</v>
      </c>
      <c r="M307" s="13" t="e">
        <f>VLOOKUP(H307,'Hytong (not in CrossAsia)'!$C:$C,1,FALSE)</f>
        <v>#N/A</v>
      </c>
      <c r="O307" t="str">
        <f t="shared" si="4"/>
        <v>nur hier</v>
      </c>
    </row>
    <row r="308" spans="1:15" ht="14.25">
      <c r="A308" s="2" t="s">
        <v>20990</v>
      </c>
      <c r="B308" s="2" t="s">
        <v>16478</v>
      </c>
      <c r="C308" s="43">
        <v>3</v>
      </c>
      <c r="D308" s="2" t="s">
        <v>16479</v>
      </c>
      <c r="E308" s="3">
        <v>1949</v>
      </c>
      <c r="F308" s="46">
        <v>1949</v>
      </c>
      <c r="G308" s="49">
        <v>1949</v>
      </c>
      <c r="H308" s="4" t="str">
        <f>MID(B308,1,4)</f>
        <v>辽北教育</v>
      </c>
      <c r="I308" s="13" t="e">
        <f>VLOOKUP(H308,'Shanghai TSG'!$C:$C,1,FALSE)</f>
        <v>#N/A</v>
      </c>
      <c r="K308" s="13" t="e">
        <f>VLOOKUP(H308,Dacheng!$I:$I,1,FALSE)</f>
        <v>#N/A</v>
      </c>
      <c r="M308" s="13" t="e">
        <f>VLOOKUP(H308,'Hytong (not in CrossAsia)'!$C:$C,1,FALSE)</f>
        <v>#N/A</v>
      </c>
      <c r="O308" t="str">
        <f t="shared" si="4"/>
        <v>nur hier</v>
      </c>
    </row>
    <row r="309" spans="1:15" ht="14.25">
      <c r="A309" s="2" t="s">
        <v>8963</v>
      </c>
      <c r="B309" s="2" t="s">
        <v>16480</v>
      </c>
      <c r="C309" s="43">
        <v>1</v>
      </c>
      <c r="D309" s="2" t="s">
        <v>16481</v>
      </c>
      <c r="E309" s="3">
        <v>1948</v>
      </c>
      <c r="F309" s="46">
        <v>1948</v>
      </c>
      <c r="G309" s="49">
        <v>1948</v>
      </c>
      <c r="H309" s="4" t="str">
        <f>MID(B309,1,4)</f>
        <v>辽北贸易</v>
      </c>
      <c r="I309" s="13" t="e">
        <f>VLOOKUP(H309,'Shanghai TSG'!$C:$C,1,FALSE)</f>
        <v>#N/A</v>
      </c>
      <c r="K309" s="13" t="e">
        <f>VLOOKUP(H309,Dacheng!$I:$I,1,FALSE)</f>
        <v>#N/A</v>
      </c>
      <c r="M309" s="13" t="e">
        <f>VLOOKUP(H309,'Hytong (not in CrossAsia)'!$C:$C,1,FALSE)</f>
        <v>#N/A</v>
      </c>
      <c r="O309" t="str">
        <f t="shared" si="4"/>
        <v>nur hier</v>
      </c>
    </row>
    <row r="310" spans="1:15" ht="14.25">
      <c r="A310" s="2" t="s">
        <v>20194</v>
      </c>
      <c r="B310" s="2" t="s">
        <v>16482</v>
      </c>
      <c r="C310" s="43">
        <v>4</v>
      </c>
      <c r="D310" s="2" t="s">
        <v>16483</v>
      </c>
      <c r="E310" s="3">
        <v>1946</v>
      </c>
      <c r="F310" s="46">
        <v>1946</v>
      </c>
      <c r="G310" s="49">
        <v>1946</v>
      </c>
      <c r="H310" s="4" t="str">
        <f>MID(B310,1,4)</f>
        <v>辽北群众</v>
      </c>
      <c r="I310" s="13" t="e">
        <f>VLOOKUP(H310,'Shanghai TSG'!$C:$C,1,FALSE)</f>
        <v>#N/A</v>
      </c>
      <c r="K310" s="13" t="e">
        <f>VLOOKUP(H310,Dacheng!$I:$I,1,FALSE)</f>
        <v>#N/A</v>
      </c>
      <c r="M310" s="13" t="e">
        <f>VLOOKUP(H310,'Hytong (not in CrossAsia)'!$C:$C,1,FALSE)</f>
        <v>#N/A</v>
      </c>
      <c r="O310" t="str">
        <f t="shared" si="4"/>
        <v>nur hier</v>
      </c>
    </row>
    <row r="311" spans="1:15" ht="14.25">
      <c r="A311" s="2" t="s">
        <v>20984</v>
      </c>
      <c r="B311" s="2" t="s">
        <v>16484</v>
      </c>
      <c r="C311" s="43">
        <v>6</v>
      </c>
      <c r="D311" s="2" t="s">
        <v>16485</v>
      </c>
      <c r="E311" s="3" t="s">
        <v>22284</v>
      </c>
      <c r="F311" s="46">
        <v>1949</v>
      </c>
      <c r="G311" s="49">
        <v>1948</v>
      </c>
      <c r="H311" s="4" t="str">
        <f>MID(B311,1,4)</f>
        <v>辽北行政</v>
      </c>
      <c r="I311" s="13" t="e">
        <f>VLOOKUP(H311,'Shanghai TSG'!$C:$C,1,FALSE)</f>
        <v>#N/A</v>
      </c>
      <c r="K311" s="13" t="e">
        <f>VLOOKUP(H311,Dacheng!$I:$I,1,FALSE)</f>
        <v>#N/A</v>
      </c>
      <c r="M311" s="13" t="e">
        <f>VLOOKUP(H311,'Hytong (not in CrossAsia)'!$C:$C,1,FALSE)</f>
        <v>#N/A</v>
      </c>
      <c r="O311" t="str">
        <f t="shared" si="4"/>
        <v>nur hier</v>
      </c>
    </row>
    <row r="312" spans="1:15" ht="14.25">
      <c r="A312" s="2" t="s">
        <v>21013</v>
      </c>
      <c r="B312" s="2" t="s">
        <v>16486</v>
      </c>
      <c r="C312" s="43">
        <v>2</v>
      </c>
      <c r="D312" s="2" t="s">
        <v>16487</v>
      </c>
      <c r="E312" s="3">
        <v>1947</v>
      </c>
      <c r="F312" s="46">
        <v>1947</v>
      </c>
      <c r="G312" s="49">
        <v>1947</v>
      </c>
      <c r="H312" s="4" t="str">
        <f>MID(B312,1,4)</f>
        <v>辽北月刊</v>
      </c>
      <c r="I312" s="13" t="e">
        <f>VLOOKUP(H312,'Shanghai TSG'!$C:$C,1,FALSE)</f>
        <v>#N/A</v>
      </c>
      <c r="K312" s="13" t="e">
        <f>VLOOKUP(H312,Dacheng!$I:$I,1,FALSE)</f>
        <v>#N/A</v>
      </c>
      <c r="M312" s="13" t="e">
        <f>VLOOKUP(H312,'Hytong (not in CrossAsia)'!$C:$C,1,FALSE)</f>
        <v>#N/A</v>
      </c>
      <c r="O312" t="str">
        <f t="shared" si="4"/>
        <v>nur hier</v>
      </c>
    </row>
    <row r="313" spans="1:15" ht="14.25">
      <c r="A313" s="2" t="s">
        <v>20984</v>
      </c>
      <c r="B313" s="2" t="s">
        <v>16488</v>
      </c>
      <c r="C313" s="43">
        <v>9</v>
      </c>
      <c r="D313" s="2" t="s">
        <v>16489</v>
      </c>
      <c r="E313" s="3">
        <v>1949</v>
      </c>
      <c r="F313" s="46">
        <v>1949</v>
      </c>
      <c r="G313" s="49">
        <v>1949</v>
      </c>
      <c r="H313" s="4" t="str">
        <f>MID(B313,1,4)</f>
        <v>辽东省行</v>
      </c>
      <c r="I313" s="13" t="e">
        <f>VLOOKUP(H313,'Shanghai TSG'!$C:$C,1,FALSE)</f>
        <v>#N/A</v>
      </c>
      <c r="K313" s="13" t="e">
        <f>VLOOKUP(H313,Dacheng!$I:$I,1,FALSE)</f>
        <v>#N/A</v>
      </c>
      <c r="M313" s="13" t="e">
        <f>VLOOKUP(H313,'Hytong (not in CrossAsia)'!$C:$C,1,FALSE)</f>
        <v>#N/A</v>
      </c>
      <c r="O313" t="str">
        <f t="shared" si="4"/>
        <v>nur hier</v>
      </c>
    </row>
    <row r="314" spans="1:15" ht="14.25">
      <c r="A314" s="2" t="s">
        <v>20194</v>
      </c>
      <c r="B314" s="2" t="s">
        <v>16490</v>
      </c>
      <c r="C314" s="43">
        <v>59</v>
      </c>
      <c r="D314" s="2" t="s">
        <v>16491</v>
      </c>
      <c r="E314" s="3" t="s">
        <v>16492</v>
      </c>
      <c r="F314" s="46">
        <v>1932</v>
      </c>
      <c r="G314" s="49">
        <v>1924</v>
      </c>
      <c r="H314" s="4" t="str">
        <f>MID(B314,1,4)</f>
        <v>辽东诗坛</v>
      </c>
      <c r="I314" s="13" t="str">
        <f>VLOOKUP(H314,'Shanghai TSG'!$C:$C,1,FALSE)</f>
        <v>辽东诗坛</v>
      </c>
      <c r="K314" s="13" t="e">
        <f>VLOOKUP(H314,Dacheng!$I:$I,1,FALSE)</f>
        <v>#N/A</v>
      </c>
      <c r="M314" s="13" t="e">
        <f>VLOOKUP(H314,'Hytong (not in CrossAsia)'!$C:$C,1,FALSE)</f>
        <v>#N/A</v>
      </c>
      <c r="O314" t="str">
        <f t="shared" si="4"/>
        <v>Doppel</v>
      </c>
    </row>
    <row r="315" spans="1:15" ht="14.25">
      <c r="A315" s="2" t="s">
        <v>20984</v>
      </c>
      <c r="B315" s="2" t="s">
        <v>16493</v>
      </c>
      <c r="C315" s="43">
        <v>4</v>
      </c>
      <c r="D315" s="2" t="s">
        <v>16494</v>
      </c>
      <c r="E315" s="3">
        <v>1949</v>
      </c>
      <c r="F315" s="46">
        <v>1949</v>
      </c>
      <c r="G315" s="49">
        <v>1949</v>
      </c>
      <c r="H315" s="4" t="str">
        <f>MID(B315,1,4)</f>
        <v>辽东行政</v>
      </c>
      <c r="I315" s="13" t="e">
        <f>VLOOKUP(H315,'Shanghai TSG'!$C:$C,1,FALSE)</f>
        <v>#N/A</v>
      </c>
      <c r="K315" s="13" t="e">
        <f>VLOOKUP(H315,Dacheng!$I:$I,1,FALSE)</f>
        <v>#N/A</v>
      </c>
      <c r="M315" s="13" t="e">
        <f>VLOOKUP(H315,'Hytong (not in CrossAsia)'!$C:$C,1,FALSE)</f>
        <v>#N/A</v>
      </c>
      <c r="O315" t="str">
        <f t="shared" si="4"/>
        <v>nur hier</v>
      </c>
    </row>
    <row r="316" spans="1:15" ht="14.25">
      <c r="A316" s="2" t="s">
        <v>8963</v>
      </c>
      <c r="B316" s="2" t="s">
        <v>16495</v>
      </c>
      <c r="C316" s="43">
        <v>1</v>
      </c>
      <c r="D316" s="2" t="s">
        <v>16496</v>
      </c>
      <c r="E316" s="3">
        <v>1948</v>
      </c>
      <c r="F316" s="46">
        <v>1948</v>
      </c>
      <c r="G316" s="49">
        <v>1948</v>
      </c>
      <c r="H316" s="4" t="str">
        <f>MID(B316,1,4)</f>
        <v>辽南铁路</v>
      </c>
      <c r="I316" s="13" t="e">
        <f>VLOOKUP(H316,'Shanghai TSG'!$C:$C,1,FALSE)</f>
        <v>#N/A</v>
      </c>
      <c r="K316" s="13" t="e">
        <f>VLOOKUP(H316,Dacheng!$I:$I,1,FALSE)</f>
        <v>#N/A</v>
      </c>
      <c r="M316" s="13" t="e">
        <f>VLOOKUP(H316,'Hytong (not in CrossAsia)'!$C:$C,1,FALSE)</f>
        <v>#N/A</v>
      </c>
      <c r="O316" t="str">
        <f t="shared" si="4"/>
        <v>nur hier</v>
      </c>
    </row>
    <row r="317" spans="1:15" ht="14.25">
      <c r="A317" s="2" t="s">
        <v>8963</v>
      </c>
      <c r="B317" s="2" t="s">
        <v>16497</v>
      </c>
      <c r="C317" s="43">
        <v>4</v>
      </c>
      <c r="D317" s="2" t="s">
        <v>22161</v>
      </c>
      <c r="E317" s="3" t="s">
        <v>20355</v>
      </c>
      <c r="F317" s="46">
        <v>1930</v>
      </c>
      <c r="G317" s="49">
        <v>1929</v>
      </c>
      <c r="H317" s="4" t="str">
        <f>MID(B317,1,4)</f>
        <v>辽宁财政</v>
      </c>
      <c r="I317" s="13" t="e">
        <f>VLOOKUP(H317,'Shanghai TSG'!$C:$C,1,FALSE)</f>
        <v>#N/A</v>
      </c>
      <c r="K317" s="13" t="e">
        <f>VLOOKUP(H317,Dacheng!$I:$I,1,FALSE)</f>
        <v>#N/A</v>
      </c>
      <c r="M317" s="13" t="e">
        <f>VLOOKUP(H317,'Hytong (not in CrossAsia)'!$C:$C,1,FALSE)</f>
        <v>#N/A</v>
      </c>
      <c r="O317" t="str">
        <f t="shared" si="4"/>
        <v>nur hier</v>
      </c>
    </row>
    <row r="318" spans="1:15" ht="14.25">
      <c r="A318" s="2" t="s">
        <v>8963</v>
      </c>
      <c r="B318" s="2" t="s">
        <v>3939</v>
      </c>
      <c r="C318" s="43">
        <v>1</v>
      </c>
      <c r="D318" s="2" t="s">
        <v>3940</v>
      </c>
      <c r="E318" s="3">
        <v>1931</v>
      </c>
      <c r="F318" s="46">
        <v>1931</v>
      </c>
      <c r="G318" s="49">
        <v>1931</v>
      </c>
      <c r="H318" s="4" t="str">
        <f>MID(B318,1,4)</f>
        <v>辽宁建设</v>
      </c>
      <c r="I318" s="13" t="str">
        <f>VLOOKUP(H318,'Shanghai TSG'!$C:$C,1,FALSE)</f>
        <v>辽宁建设</v>
      </c>
      <c r="K318" s="13" t="str">
        <f>VLOOKUP(H318,Dacheng!$I:$I,1,FALSE)</f>
        <v>辽宁建设</v>
      </c>
      <c r="M318" s="13" t="e">
        <f>VLOOKUP(H318,'Hytong (not in CrossAsia)'!$C:$C,1,FALSE)</f>
        <v>#N/A</v>
      </c>
      <c r="O318" t="str">
        <f t="shared" si="4"/>
        <v>Doppel</v>
      </c>
    </row>
    <row r="319" spans="1:15" ht="14.25">
      <c r="A319" s="2" t="s">
        <v>8963</v>
      </c>
      <c r="B319" s="2" t="s">
        <v>16498</v>
      </c>
      <c r="C319" s="43">
        <v>1</v>
      </c>
      <c r="D319" s="2" t="s">
        <v>3940</v>
      </c>
      <c r="E319" s="3">
        <v>1929</v>
      </c>
      <c r="F319" s="46">
        <v>1929</v>
      </c>
      <c r="G319" s="49">
        <v>1929</v>
      </c>
      <c r="H319" s="4" t="str">
        <f>MID(B319,1,4)</f>
        <v>辽宁建设</v>
      </c>
      <c r="I319" s="13" t="str">
        <f>VLOOKUP(H319,'Shanghai TSG'!$C:$C,1,FALSE)</f>
        <v>辽宁建设</v>
      </c>
      <c r="K319" s="13" t="str">
        <f>VLOOKUP(H319,Dacheng!$I:$I,1,FALSE)</f>
        <v>辽宁建设</v>
      </c>
      <c r="M319" s="13" t="e">
        <f>VLOOKUP(H319,'Hytong (not in CrossAsia)'!$C:$C,1,FALSE)</f>
        <v>#N/A</v>
      </c>
      <c r="O319" t="str">
        <f t="shared" si="4"/>
        <v>Doppel</v>
      </c>
    </row>
    <row r="320" spans="1:15" ht="14.25">
      <c r="A320" s="2" t="s">
        <v>20990</v>
      </c>
      <c r="B320" s="2" t="s">
        <v>21471</v>
      </c>
      <c r="C320" s="43">
        <v>1</v>
      </c>
      <c r="D320" s="2" t="s">
        <v>21700</v>
      </c>
      <c r="E320" s="3">
        <v>1930</v>
      </c>
      <c r="F320" s="46">
        <v>1930</v>
      </c>
      <c r="G320" s="49">
        <v>1930</v>
      </c>
      <c r="H320" s="4" t="str">
        <f>MID(B320,1,4)</f>
        <v>辽宁教育</v>
      </c>
      <c r="I320" s="13" t="str">
        <f>VLOOKUP(H320,'Shanghai TSG'!$C:$C,1,FALSE)</f>
        <v>辽宁教育</v>
      </c>
      <c r="K320" s="13" t="str">
        <f>VLOOKUP(H320,Dacheng!$I:$I,1,FALSE)</f>
        <v>辽宁教育</v>
      </c>
      <c r="M320" s="13" t="e">
        <f>VLOOKUP(H320,'Hytong (not in CrossAsia)'!$C:$C,1,FALSE)</f>
        <v>#N/A</v>
      </c>
      <c r="O320" t="str">
        <f t="shared" si="4"/>
        <v>Doppel</v>
      </c>
    </row>
    <row r="321" spans="1:15" ht="14.25">
      <c r="A321" s="2" t="s">
        <v>20990</v>
      </c>
      <c r="B321" s="2" t="s">
        <v>21672</v>
      </c>
      <c r="C321" s="43">
        <v>2</v>
      </c>
      <c r="D321" s="2" t="s">
        <v>21700</v>
      </c>
      <c r="E321" s="3">
        <v>1929</v>
      </c>
      <c r="F321" s="46">
        <v>1929</v>
      </c>
      <c r="G321" s="49">
        <v>1929</v>
      </c>
      <c r="H321" s="4" t="str">
        <f>MID(B321,1,4)</f>
        <v>辽宁教育</v>
      </c>
      <c r="I321" s="13" t="str">
        <f>VLOOKUP(H321,'Shanghai TSG'!$C:$C,1,FALSE)</f>
        <v>辽宁教育</v>
      </c>
      <c r="K321" s="13" t="str">
        <f>VLOOKUP(H321,Dacheng!$I:$I,1,FALSE)</f>
        <v>辽宁教育</v>
      </c>
      <c r="M321" s="13" t="e">
        <f>VLOOKUP(H321,'Hytong (not in CrossAsia)'!$C:$C,1,FALSE)</f>
        <v>#N/A</v>
      </c>
      <c r="O321" t="str">
        <f t="shared" si="4"/>
        <v>Doppel</v>
      </c>
    </row>
    <row r="322" spans="1:15" ht="14.25">
      <c r="A322" s="2" t="s">
        <v>20990</v>
      </c>
      <c r="B322" s="2" t="s">
        <v>16499</v>
      </c>
      <c r="C322" s="43">
        <v>1</v>
      </c>
      <c r="D322" s="2" t="s">
        <v>16500</v>
      </c>
      <c r="E322" s="3">
        <v>1930</v>
      </c>
      <c r="F322" s="46">
        <v>1930</v>
      </c>
      <c r="G322" s="49">
        <v>1930</v>
      </c>
      <c r="H322" s="4" t="str">
        <f>MID(B322,1,4)</f>
        <v>辽宁教育</v>
      </c>
      <c r="I322" s="13" t="str">
        <f>VLOOKUP(H322,'Shanghai TSG'!$C:$C,1,FALSE)</f>
        <v>辽宁教育</v>
      </c>
      <c r="K322" s="13" t="str">
        <f>VLOOKUP(H322,Dacheng!$I:$I,1,FALSE)</f>
        <v>辽宁教育</v>
      </c>
      <c r="M322" s="13" t="e">
        <f>VLOOKUP(H322,'Hytong (not in CrossAsia)'!$C:$C,1,FALSE)</f>
        <v>#N/A</v>
      </c>
      <c r="O322" t="str">
        <f t="shared" si="4"/>
        <v>Doppel</v>
      </c>
    </row>
    <row r="323" spans="1:15" ht="14.25">
      <c r="A323" s="2" t="s">
        <v>20990</v>
      </c>
      <c r="B323" s="2" t="s">
        <v>13520</v>
      </c>
      <c r="C323" s="43">
        <v>1</v>
      </c>
      <c r="D323" s="2" t="s">
        <v>13522</v>
      </c>
      <c r="E323" s="3">
        <v>1947</v>
      </c>
      <c r="F323" s="46">
        <v>1947</v>
      </c>
      <c r="G323" s="49">
        <v>1947</v>
      </c>
      <c r="H323" s="4" t="str">
        <f>MID(B323,1,4)</f>
        <v>辽宁省立</v>
      </c>
      <c r="I323" s="13" t="e">
        <f>VLOOKUP(H323,'Shanghai TSG'!$C:$C,1,FALSE)</f>
        <v>#N/A</v>
      </c>
      <c r="K323" s="13" t="str">
        <f>VLOOKUP(H323,Dacheng!$I:$I,1,FALSE)</f>
        <v>辽宁省立</v>
      </c>
      <c r="M323" s="13" t="e">
        <f>VLOOKUP(H323,'Hytong (not in CrossAsia)'!$C:$C,1,FALSE)</f>
        <v>#N/A</v>
      </c>
      <c r="O323" t="str">
        <f t="shared" ref="O323:O386" si="5">(IF(AND(ISNA(I323),ISNA(K323),ISNA(M323)),"nur hier","Doppel"))</f>
        <v>Doppel</v>
      </c>
    </row>
    <row r="324" spans="1:15" ht="14.25">
      <c r="A324" s="2" t="s">
        <v>8963</v>
      </c>
      <c r="B324" s="2" t="s">
        <v>16501</v>
      </c>
      <c r="C324" s="43">
        <v>1</v>
      </c>
      <c r="D324" s="2" t="s">
        <v>16502</v>
      </c>
      <c r="E324" s="3">
        <v>1947</v>
      </c>
      <c r="F324" s="46">
        <v>1947</v>
      </c>
      <c r="G324" s="49">
        <v>1947</v>
      </c>
      <c r="H324" s="4" t="str">
        <f>MID(B324,1,4)</f>
        <v>辽宁省物</v>
      </c>
      <c r="I324" s="13" t="e">
        <f>VLOOKUP(H324,'Shanghai TSG'!$C:$C,1,FALSE)</f>
        <v>#N/A</v>
      </c>
      <c r="K324" s="13" t="e">
        <f>VLOOKUP(H324,Dacheng!$I:$I,1,FALSE)</f>
        <v>#N/A</v>
      </c>
      <c r="M324" s="13" t="e">
        <f>VLOOKUP(H324,'Hytong (not in CrossAsia)'!$C:$C,1,FALSE)</f>
        <v>#N/A</v>
      </c>
      <c r="O324" t="str">
        <f t="shared" si="5"/>
        <v>nur hier</v>
      </c>
    </row>
    <row r="325" spans="1:15" ht="14.25">
      <c r="A325" s="2" t="s">
        <v>20984</v>
      </c>
      <c r="B325" s="2" t="s">
        <v>16503</v>
      </c>
      <c r="C325" s="43">
        <v>2</v>
      </c>
      <c r="D325" s="2" t="s">
        <v>16504</v>
      </c>
      <c r="E325" s="3">
        <v>1947</v>
      </c>
      <c r="F325" s="46">
        <v>1947</v>
      </c>
      <c r="G325" s="49">
        <v>1947</v>
      </c>
      <c r="H325" s="4" t="str">
        <f>MID(B325,1,4)</f>
        <v>辽宁省训</v>
      </c>
      <c r="I325" s="13" t="e">
        <f>VLOOKUP(H325,'Shanghai TSG'!$C:$C,1,FALSE)</f>
        <v>#N/A</v>
      </c>
      <c r="K325" s="13" t="e">
        <f>VLOOKUP(H325,Dacheng!$I:$I,1,FALSE)</f>
        <v>#N/A</v>
      </c>
      <c r="M325" s="13" t="e">
        <f>VLOOKUP(H325,'Hytong (not in CrossAsia)'!$C:$C,1,FALSE)</f>
        <v>#N/A</v>
      </c>
      <c r="O325" t="str">
        <f t="shared" si="5"/>
        <v>nur hier</v>
      </c>
    </row>
    <row r="326" spans="1:15" ht="14.25">
      <c r="A326" s="2" t="s">
        <v>20984</v>
      </c>
      <c r="B326" s="2" t="s">
        <v>16505</v>
      </c>
      <c r="C326" s="43">
        <v>121</v>
      </c>
      <c r="D326" s="2" t="s">
        <v>16506</v>
      </c>
      <c r="E326" s="3" t="s">
        <v>16507</v>
      </c>
      <c r="F326" s="46">
        <v>1948</v>
      </c>
      <c r="G326" s="49">
        <v>1930</v>
      </c>
      <c r="H326" s="4" t="str">
        <f>MID(B326,1,4)</f>
        <v>辽宁省政</v>
      </c>
      <c r="I326" s="13" t="e">
        <f>VLOOKUP(H326,'Shanghai TSG'!$C:$C,1,FALSE)</f>
        <v>#N/A</v>
      </c>
      <c r="K326" s="13" t="e">
        <f>VLOOKUP(H326,Dacheng!$I:$I,1,FALSE)</f>
        <v>#N/A</v>
      </c>
      <c r="M326" s="13" t="e">
        <f>VLOOKUP(H326,'Hytong (not in CrossAsia)'!$C:$C,1,FALSE)</f>
        <v>#N/A</v>
      </c>
      <c r="O326" t="str">
        <f t="shared" si="5"/>
        <v>nur hier</v>
      </c>
    </row>
    <row r="327" spans="1:15" ht="14.25">
      <c r="A327" s="2" t="s">
        <v>20990</v>
      </c>
      <c r="B327" s="2" t="s">
        <v>16508</v>
      </c>
      <c r="C327" s="43">
        <v>1</v>
      </c>
      <c r="D327" s="2" t="s">
        <v>16509</v>
      </c>
      <c r="E327" s="3">
        <v>1931</v>
      </c>
      <c r="F327" s="46">
        <v>1931</v>
      </c>
      <c r="G327" s="49">
        <v>1931</v>
      </c>
      <c r="H327" s="4" t="str">
        <f>MID(B327,1,4)</f>
        <v>辽宁新宾</v>
      </c>
      <c r="I327" s="13" t="e">
        <f>VLOOKUP(H327,'Shanghai TSG'!$C:$C,1,FALSE)</f>
        <v>#N/A</v>
      </c>
      <c r="K327" s="13" t="e">
        <f>VLOOKUP(H327,Dacheng!$I:$I,1,FALSE)</f>
        <v>#N/A</v>
      </c>
      <c r="M327" s="13" t="e">
        <f>VLOOKUP(H327,'Hytong (not in CrossAsia)'!$C:$C,1,FALSE)</f>
        <v>#N/A</v>
      </c>
      <c r="O327" t="str">
        <f t="shared" si="5"/>
        <v>nur hier</v>
      </c>
    </row>
    <row r="328" spans="1:15" ht="14.25">
      <c r="A328" s="2" t="s">
        <v>20984</v>
      </c>
      <c r="B328" s="2" t="s">
        <v>16510</v>
      </c>
      <c r="C328" s="43">
        <v>6</v>
      </c>
      <c r="D328" s="2" t="s">
        <v>16511</v>
      </c>
      <c r="E328" s="3" t="s">
        <v>22284</v>
      </c>
      <c r="F328" s="46">
        <v>1949</v>
      </c>
      <c r="G328" s="49">
        <v>1948</v>
      </c>
      <c r="H328" s="4" t="str">
        <f>MID(B328,1,4)</f>
        <v>辽宁行政</v>
      </c>
      <c r="I328" s="13" t="e">
        <f>VLOOKUP(H328,'Shanghai TSG'!$C:$C,1,FALSE)</f>
        <v>#N/A</v>
      </c>
      <c r="K328" s="13" t="e">
        <f>VLOOKUP(H328,Dacheng!$I:$I,1,FALSE)</f>
        <v>#N/A</v>
      </c>
      <c r="M328" s="13" t="e">
        <f>VLOOKUP(H328,'Hytong (not in CrossAsia)'!$C:$C,1,FALSE)</f>
        <v>#N/A</v>
      </c>
      <c r="O328" t="str">
        <f t="shared" si="5"/>
        <v>nur hier</v>
      </c>
    </row>
    <row r="329" spans="1:15" ht="14.25">
      <c r="A329" s="2" t="s">
        <v>20984</v>
      </c>
      <c r="B329" s="2" t="s">
        <v>16512</v>
      </c>
      <c r="C329" s="43">
        <v>9</v>
      </c>
      <c r="D329" s="2" t="s">
        <v>16513</v>
      </c>
      <c r="E329" s="3">
        <v>1949</v>
      </c>
      <c r="F329" s="46">
        <v>1949</v>
      </c>
      <c r="G329" s="49">
        <v>1949</v>
      </c>
      <c r="H329" s="4" t="str">
        <f>MID(B329,1,4)</f>
        <v>辽西省行</v>
      </c>
      <c r="I329" s="13" t="e">
        <f>VLOOKUP(H329,'Shanghai TSG'!$C:$C,1,FALSE)</f>
        <v>#N/A</v>
      </c>
      <c r="K329" s="13" t="e">
        <f>VLOOKUP(H329,Dacheng!$I:$I,1,FALSE)</f>
        <v>#N/A</v>
      </c>
      <c r="M329" s="13" t="e">
        <f>VLOOKUP(H329,'Hytong (not in CrossAsia)'!$C:$C,1,FALSE)</f>
        <v>#N/A</v>
      </c>
      <c r="O329" t="str">
        <f t="shared" si="5"/>
        <v>nur hier</v>
      </c>
    </row>
    <row r="330" spans="1:15" ht="14.25">
      <c r="A330" s="2" t="s">
        <v>8963</v>
      </c>
      <c r="B330" s="2" t="s">
        <v>16514</v>
      </c>
      <c r="C330" s="43">
        <v>6</v>
      </c>
      <c r="D330" s="2" t="s">
        <v>16515</v>
      </c>
      <c r="E330" s="3" t="s">
        <v>20355</v>
      </c>
      <c r="F330" s="46">
        <v>1930</v>
      </c>
      <c r="G330" s="49">
        <v>1929</v>
      </c>
      <c r="H330" s="4" t="str">
        <f>MID(B330,1,4)</f>
        <v>辽阳县地</v>
      </c>
      <c r="I330" s="13" t="e">
        <f>VLOOKUP(H330,'Shanghai TSG'!$C:$C,1,FALSE)</f>
        <v>#N/A</v>
      </c>
      <c r="K330" s="13" t="e">
        <f>VLOOKUP(H330,Dacheng!$I:$I,1,FALSE)</f>
        <v>#N/A</v>
      </c>
      <c r="M330" s="13" t="e">
        <f>VLOOKUP(H330,'Hytong (not in CrossAsia)'!$C:$C,1,FALSE)</f>
        <v>#N/A</v>
      </c>
      <c r="O330" t="str">
        <f t="shared" si="5"/>
        <v>nur hier</v>
      </c>
    </row>
    <row r="331" spans="1:15" ht="14.25">
      <c r="A331" s="2" t="s">
        <v>20990</v>
      </c>
      <c r="B331" s="2" t="s">
        <v>16164</v>
      </c>
      <c r="C331" s="43">
        <v>3</v>
      </c>
      <c r="D331" s="2" t="s">
        <v>16165</v>
      </c>
      <c r="E331" s="3">
        <v>1947</v>
      </c>
      <c r="F331" s="46">
        <v>1947</v>
      </c>
      <c r="G331" s="49">
        <v>1947</v>
      </c>
      <c r="H331" s="4" t="str">
        <f>MID(B331,1,4)</f>
        <v>辽阳县政</v>
      </c>
      <c r="I331" s="13" t="e">
        <f>VLOOKUP(H331,'Shanghai TSG'!$C:$C,1,FALSE)</f>
        <v>#N/A</v>
      </c>
      <c r="K331" s="13" t="e">
        <f>VLOOKUP(H331,Dacheng!$I:$I,1,FALSE)</f>
        <v>#N/A</v>
      </c>
      <c r="M331" s="13" t="e">
        <f>VLOOKUP(H331,'Hytong (not in CrossAsia)'!$C:$C,1,FALSE)</f>
        <v>#N/A</v>
      </c>
      <c r="O331" t="str">
        <f t="shared" si="5"/>
        <v>nur hier</v>
      </c>
    </row>
    <row r="332" spans="1:15" ht="14.25">
      <c r="A332" s="2" t="s">
        <v>20990</v>
      </c>
      <c r="B332" s="2" t="s">
        <v>16166</v>
      </c>
      <c r="C332" s="43">
        <v>5</v>
      </c>
      <c r="D332" s="2" t="s">
        <v>16167</v>
      </c>
      <c r="E332" s="3">
        <v>1943</v>
      </c>
      <c r="F332" s="46">
        <v>1943</v>
      </c>
      <c r="G332" s="49">
        <v>1943</v>
      </c>
      <c r="H332" s="4" t="str">
        <f>MID(B332,1,4)</f>
        <v>旅行情报</v>
      </c>
      <c r="I332" s="13" t="e">
        <f>VLOOKUP(H332,'Shanghai TSG'!$C:$C,1,FALSE)</f>
        <v>#N/A</v>
      </c>
      <c r="K332" s="13" t="e">
        <f>VLOOKUP(H332,Dacheng!$I:$I,1,FALSE)</f>
        <v>#N/A</v>
      </c>
      <c r="M332" s="13" t="e">
        <f>VLOOKUP(H332,'Hytong (not in CrossAsia)'!$C:$C,1,FALSE)</f>
        <v>#N/A</v>
      </c>
      <c r="O332" t="str">
        <f t="shared" si="5"/>
        <v>nur hier</v>
      </c>
    </row>
    <row r="333" spans="1:15" ht="14.25">
      <c r="A333" s="2" t="s">
        <v>8963</v>
      </c>
      <c r="B333" s="2" t="s">
        <v>16168</v>
      </c>
      <c r="C333" s="43">
        <v>38</v>
      </c>
      <c r="D333" s="2" t="s">
        <v>16169</v>
      </c>
      <c r="E333" s="3" t="s">
        <v>16170</v>
      </c>
      <c r="F333" s="46">
        <v>1940</v>
      </c>
      <c r="G333" s="49">
        <v>1937</v>
      </c>
      <c r="H333" s="4" t="str">
        <f>MID(B333,1,4)</f>
        <v>满文版满</v>
      </c>
      <c r="I333" s="13" t="e">
        <f>VLOOKUP(H333,'Shanghai TSG'!$C:$C,1,FALSE)</f>
        <v>#N/A</v>
      </c>
      <c r="K333" s="13" t="e">
        <f>VLOOKUP(H333,Dacheng!$I:$I,1,FALSE)</f>
        <v>#N/A</v>
      </c>
      <c r="M333" s="13" t="e">
        <f>VLOOKUP(H333,'Hytong (not in CrossAsia)'!$C:$C,1,FALSE)</f>
        <v>#N/A</v>
      </c>
      <c r="O333" t="str">
        <f t="shared" si="5"/>
        <v>nur hier</v>
      </c>
    </row>
    <row r="334" spans="1:15" ht="14.25">
      <c r="A334" s="2" t="s">
        <v>22314</v>
      </c>
      <c r="B334" s="2" t="s">
        <v>16171</v>
      </c>
      <c r="C334" s="43">
        <v>12</v>
      </c>
      <c r="D334" s="2" t="s">
        <v>16172</v>
      </c>
      <c r="E334" s="3" t="s">
        <v>16173</v>
      </c>
      <c r="F334" s="46">
        <v>1940</v>
      </c>
      <c r="G334" s="49">
        <v>1939</v>
      </c>
      <c r="H334" s="4" t="str">
        <f>MID(B334,1,4)</f>
        <v>满洲公教</v>
      </c>
      <c r="I334" s="13" t="e">
        <f>VLOOKUP(H334,'Shanghai TSG'!$C:$C,1,FALSE)</f>
        <v>#N/A</v>
      </c>
      <c r="K334" s="13" t="e">
        <f>VLOOKUP(H334,Dacheng!$I:$I,1,FALSE)</f>
        <v>#N/A</v>
      </c>
      <c r="M334" s="13" t="e">
        <f>VLOOKUP(H334,'Hytong (not in CrossAsia)'!$C:$C,1,FALSE)</f>
        <v>#N/A</v>
      </c>
      <c r="O334" t="str">
        <f t="shared" si="5"/>
        <v>nur hier</v>
      </c>
    </row>
    <row r="335" spans="1:15" ht="14.25">
      <c r="A335" s="2" t="s">
        <v>20984</v>
      </c>
      <c r="B335" s="2" t="s">
        <v>16174</v>
      </c>
      <c r="C335" s="43">
        <v>1</v>
      </c>
      <c r="D335" s="2" t="s">
        <v>16175</v>
      </c>
      <c r="E335" s="3">
        <v>1936</v>
      </c>
      <c r="F335" s="46">
        <v>1936</v>
      </c>
      <c r="G335" s="49">
        <v>1936</v>
      </c>
      <c r="H335" s="4" t="str">
        <f>MID(B335,1,4)</f>
        <v>满洲国社</v>
      </c>
      <c r="I335" s="13" t="e">
        <f>VLOOKUP(H335,'Shanghai TSG'!$C:$C,1,FALSE)</f>
        <v>#N/A</v>
      </c>
      <c r="K335" s="13" t="e">
        <f>VLOOKUP(H335,Dacheng!$I:$I,1,FALSE)</f>
        <v>#N/A</v>
      </c>
      <c r="M335" s="13" t="e">
        <f>VLOOKUP(H335,'Hytong (not in CrossAsia)'!$C:$C,1,FALSE)</f>
        <v>#N/A</v>
      </c>
      <c r="O335" t="str">
        <f t="shared" si="5"/>
        <v>nur hier</v>
      </c>
    </row>
    <row r="336" spans="1:15" ht="14.25">
      <c r="A336" s="2" t="s">
        <v>21021</v>
      </c>
      <c r="B336" s="2" t="s">
        <v>16176</v>
      </c>
      <c r="C336" s="43">
        <v>118</v>
      </c>
      <c r="D336" s="2" t="s">
        <v>16177</v>
      </c>
      <c r="E336" s="3" t="s">
        <v>22287</v>
      </c>
      <c r="F336" s="46">
        <v>1934</v>
      </c>
      <c r="G336" s="49">
        <v>1932</v>
      </c>
      <c r="H336" s="4" t="str">
        <f>MID(B336,1,4)</f>
        <v>满洲国政</v>
      </c>
      <c r="I336" s="13" t="e">
        <f>VLOOKUP(H336,'Shanghai TSG'!$C:$C,1,FALSE)</f>
        <v>#N/A</v>
      </c>
      <c r="K336" s="13" t="e">
        <f>VLOOKUP(H336,Dacheng!$I:$I,1,FALSE)</f>
        <v>#N/A</v>
      </c>
      <c r="M336" s="13" t="e">
        <f>VLOOKUP(H336,'Hytong (not in CrossAsia)'!$C:$C,1,FALSE)</f>
        <v>#N/A</v>
      </c>
      <c r="O336" t="str">
        <f t="shared" si="5"/>
        <v>nur hier</v>
      </c>
    </row>
    <row r="337" spans="1:15" ht="14.25">
      <c r="A337" s="2" t="s">
        <v>21021</v>
      </c>
      <c r="B337" s="2" t="s">
        <v>16178</v>
      </c>
      <c r="C337" s="43">
        <v>3</v>
      </c>
      <c r="D337" s="2" t="s">
        <v>16177</v>
      </c>
      <c r="E337" s="3">
        <v>1932</v>
      </c>
      <c r="F337" s="46">
        <v>1932</v>
      </c>
      <c r="G337" s="49">
        <v>1932</v>
      </c>
      <c r="H337" s="4" t="str">
        <f>MID(B337,1,4)</f>
        <v>满洲国政</v>
      </c>
      <c r="I337" s="13" t="e">
        <f>VLOOKUP(H337,'Shanghai TSG'!$C:$C,1,FALSE)</f>
        <v>#N/A</v>
      </c>
      <c r="K337" s="13" t="e">
        <f>VLOOKUP(H337,Dacheng!$I:$I,1,FALSE)</f>
        <v>#N/A</v>
      </c>
      <c r="M337" s="13" t="e">
        <f>VLOOKUP(H337,'Hytong (not in CrossAsia)'!$C:$C,1,FALSE)</f>
        <v>#N/A</v>
      </c>
      <c r="O337" t="str">
        <f t="shared" si="5"/>
        <v>nur hier</v>
      </c>
    </row>
    <row r="338" spans="1:15" ht="14.25">
      <c r="A338" s="2" t="s">
        <v>8963</v>
      </c>
      <c r="B338" s="2" t="s">
        <v>16179</v>
      </c>
      <c r="C338" s="43">
        <v>1</v>
      </c>
      <c r="D338" s="2" t="s">
        <v>16180</v>
      </c>
      <c r="E338" s="3">
        <v>1938</v>
      </c>
      <c r="F338" s="46">
        <v>1938</v>
      </c>
      <c r="G338" s="49">
        <v>1938</v>
      </c>
      <c r="H338" s="4" t="str">
        <f>MID(B338,1,4)</f>
        <v>满洲交通</v>
      </c>
      <c r="I338" s="13" t="e">
        <f>VLOOKUP(H338,'Shanghai TSG'!$C:$C,1,FALSE)</f>
        <v>#N/A</v>
      </c>
      <c r="K338" s="13" t="e">
        <f>VLOOKUP(H338,Dacheng!$I:$I,1,FALSE)</f>
        <v>#N/A</v>
      </c>
      <c r="M338" s="13" t="e">
        <f>VLOOKUP(H338,'Hytong (not in CrossAsia)'!$C:$C,1,FALSE)</f>
        <v>#N/A</v>
      </c>
      <c r="O338" t="str">
        <f t="shared" si="5"/>
        <v>nur hier</v>
      </c>
    </row>
    <row r="339" spans="1:15" ht="14.25">
      <c r="A339" s="2" t="s">
        <v>20990</v>
      </c>
      <c r="B339" s="2" t="s">
        <v>16181</v>
      </c>
      <c r="C339" s="43">
        <v>1</v>
      </c>
      <c r="D339" s="2" t="s">
        <v>16375</v>
      </c>
      <c r="E339" s="3">
        <v>1939</v>
      </c>
      <c r="F339" s="46">
        <v>1939</v>
      </c>
      <c r="G339" s="49">
        <v>1939</v>
      </c>
      <c r="H339" s="4" t="str">
        <f>MID(B339,1,4)</f>
        <v>满洲教育</v>
      </c>
      <c r="I339" s="13" t="e">
        <f>VLOOKUP(H339,'Shanghai TSG'!$C:$C,1,FALSE)</f>
        <v>#N/A</v>
      </c>
      <c r="K339" s="13" t="e">
        <f>VLOOKUP(H339,Dacheng!$I:$I,1,FALSE)</f>
        <v>#N/A</v>
      </c>
      <c r="M339" s="13" t="e">
        <f>VLOOKUP(H339,'Hytong (not in CrossAsia)'!$C:$C,1,FALSE)</f>
        <v>#N/A</v>
      </c>
      <c r="O339" t="str">
        <f t="shared" si="5"/>
        <v>nur hier</v>
      </c>
    </row>
    <row r="340" spans="1:15" ht="14.25">
      <c r="A340" s="2" t="s">
        <v>8963</v>
      </c>
      <c r="B340" s="2" t="s">
        <v>16182</v>
      </c>
      <c r="C340" s="43">
        <v>1</v>
      </c>
      <c r="D340" s="2" t="s">
        <v>16183</v>
      </c>
      <c r="E340" s="3">
        <v>1938</v>
      </c>
      <c r="F340" s="46">
        <v>1938</v>
      </c>
      <c r="G340" s="49">
        <v>1938</v>
      </c>
      <c r="H340" s="4" t="str">
        <f>MID(B340,1,4)</f>
        <v>满洲经济</v>
      </c>
      <c r="I340" s="13" t="e">
        <f>VLOOKUP(H340,'Shanghai TSG'!$C:$C,1,FALSE)</f>
        <v>#N/A</v>
      </c>
      <c r="K340" s="13" t="e">
        <f>VLOOKUP(H340,Dacheng!$I:$I,1,FALSE)</f>
        <v>#N/A</v>
      </c>
      <c r="M340" s="13" t="e">
        <f>VLOOKUP(H340,'Hytong (not in CrossAsia)'!$C:$C,1,FALSE)</f>
        <v>#N/A</v>
      </c>
      <c r="O340" t="str">
        <f t="shared" si="5"/>
        <v>nur hier</v>
      </c>
    </row>
    <row r="341" spans="1:15" ht="14.25">
      <c r="A341" s="2" t="s">
        <v>20990</v>
      </c>
      <c r="B341" s="2" t="s">
        <v>16184</v>
      </c>
      <c r="C341" s="43">
        <v>1</v>
      </c>
      <c r="D341" s="2" t="s">
        <v>16185</v>
      </c>
      <c r="E341" s="3">
        <v>1937</v>
      </c>
      <c r="F341" s="46">
        <v>1937</v>
      </c>
      <c r="G341" s="49">
        <v>1937</v>
      </c>
      <c r="H341" s="4" t="str">
        <f>MID(B341,1,4)</f>
        <v>满洲青年</v>
      </c>
      <c r="I341" s="13" t="e">
        <f>VLOOKUP(H341,'Shanghai TSG'!$C:$C,1,FALSE)</f>
        <v>#N/A</v>
      </c>
      <c r="K341" s="13" t="e">
        <f>VLOOKUP(H341,Dacheng!$I:$I,1,FALSE)</f>
        <v>#N/A</v>
      </c>
      <c r="M341" s="13" t="e">
        <f>VLOOKUP(H341,'Hytong (not in CrossAsia)'!$C:$C,1,FALSE)</f>
        <v>#N/A</v>
      </c>
      <c r="O341" t="str">
        <f t="shared" si="5"/>
        <v>nur hier</v>
      </c>
    </row>
    <row r="342" spans="1:15" ht="14.25">
      <c r="A342" s="2" t="s">
        <v>20194</v>
      </c>
      <c r="B342" s="2" t="s">
        <v>16186</v>
      </c>
      <c r="C342" s="43">
        <v>11</v>
      </c>
      <c r="D342" s="2" t="s">
        <v>16187</v>
      </c>
      <c r="E342" s="3" t="s">
        <v>21592</v>
      </c>
      <c r="F342" s="46">
        <v>1937</v>
      </c>
      <c r="G342" s="49">
        <v>1933</v>
      </c>
      <c r="H342" s="4" t="str">
        <f>MID(B342,1,4)</f>
        <v>满洲新文</v>
      </c>
      <c r="I342" s="13" t="e">
        <f>VLOOKUP(H342,'Shanghai TSG'!$C:$C,1,FALSE)</f>
        <v>#N/A</v>
      </c>
      <c r="K342" s="13" t="e">
        <f>VLOOKUP(H342,Dacheng!$I:$I,1,FALSE)</f>
        <v>#N/A</v>
      </c>
      <c r="M342" s="13" t="e">
        <f>VLOOKUP(H342,'Hytong (not in CrossAsia)'!$C:$C,1,FALSE)</f>
        <v>#N/A</v>
      </c>
      <c r="O342" t="str">
        <f t="shared" si="5"/>
        <v>nur hier</v>
      </c>
    </row>
    <row r="343" spans="1:15" ht="14.25">
      <c r="A343" s="2" t="s">
        <v>8963</v>
      </c>
      <c r="B343" s="2" t="s">
        <v>6126</v>
      </c>
      <c r="C343" s="43">
        <v>23</v>
      </c>
      <c r="D343" s="2" t="s">
        <v>16188</v>
      </c>
      <c r="E343" s="3" t="s">
        <v>22284</v>
      </c>
      <c r="F343" s="46">
        <v>1949</v>
      </c>
      <c r="G343" s="49">
        <v>1948</v>
      </c>
      <c r="H343" s="4" t="str">
        <f>MID(B343,1,4)</f>
        <v>贸易</v>
      </c>
      <c r="I343" s="13" t="str">
        <f>VLOOKUP(H343,'Shanghai TSG'!$C:$C,1,FALSE)</f>
        <v>贸易</v>
      </c>
      <c r="K343" s="13" t="str">
        <f>VLOOKUP(H343,Dacheng!$I:$I,1,FALSE)</f>
        <v>贸易</v>
      </c>
      <c r="M343" s="13" t="e">
        <f>VLOOKUP(H343,'Hytong (not in CrossAsia)'!$C:$C,1,FALSE)</f>
        <v>#N/A</v>
      </c>
      <c r="O343" t="str">
        <f t="shared" si="5"/>
        <v>Doppel</v>
      </c>
    </row>
    <row r="344" spans="1:15" ht="14.25">
      <c r="A344" s="2" t="s">
        <v>21021</v>
      </c>
      <c r="B344" s="2" t="s">
        <v>16189</v>
      </c>
      <c r="C344" s="43">
        <v>1</v>
      </c>
      <c r="D344" s="2" t="s">
        <v>16190</v>
      </c>
      <c r="E344" s="3">
        <v>1948</v>
      </c>
      <c r="F344" s="46">
        <v>1948</v>
      </c>
      <c r="G344" s="49">
        <v>1948</v>
      </c>
      <c r="H344" s="4" t="str">
        <f>MID(B344,1,4)</f>
        <v>蒙古风</v>
      </c>
      <c r="I344" s="13" t="e">
        <f>VLOOKUP(H344,'Shanghai TSG'!$C:$C,1,FALSE)</f>
        <v>#N/A</v>
      </c>
      <c r="K344" s="13" t="e">
        <f>VLOOKUP(H344,Dacheng!$I:$I,1,FALSE)</f>
        <v>#N/A</v>
      </c>
      <c r="M344" s="13" t="e">
        <f>VLOOKUP(H344,'Hytong (not in CrossAsia)'!$C:$C,1,FALSE)</f>
        <v>#N/A</v>
      </c>
      <c r="O344" t="str">
        <f t="shared" si="5"/>
        <v>nur hier</v>
      </c>
    </row>
    <row r="345" spans="1:15" ht="14.25">
      <c r="A345" s="2" t="s">
        <v>20990</v>
      </c>
      <c r="B345" s="2" t="s">
        <v>16191</v>
      </c>
      <c r="C345" s="43">
        <v>52</v>
      </c>
      <c r="D345" s="2" t="s">
        <v>16192</v>
      </c>
      <c r="E345" s="3" t="s">
        <v>21777</v>
      </c>
      <c r="F345" s="46">
        <v>1931</v>
      </c>
      <c r="G345" s="49">
        <v>1929</v>
      </c>
      <c r="H345" s="4" t="str">
        <f>MID(B345,1,4)</f>
        <v>蒙旗旬刊</v>
      </c>
      <c r="I345" s="13" t="e">
        <f>VLOOKUP(H345,'Shanghai TSG'!$C:$C,1,FALSE)</f>
        <v>#N/A</v>
      </c>
      <c r="K345" s="13" t="e">
        <f>VLOOKUP(H345,Dacheng!$I:$I,1,FALSE)</f>
        <v>#N/A</v>
      </c>
      <c r="M345" s="13" t="e">
        <f>VLOOKUP(H345,'Hytong (not in CrossAsia)'!$C:$C,1,FALSE)</f>
        <v>#N/A</v>
      </c>
      <c r="O345" t="str">
        <f t="shared" si="5"/>
        <v>nur hier</v>
      </c>
    </row>
    <row r="346" spans="1:15" ht="14.25">
      <c r="A346" s="2" t="s">
        <v>20194</v>
      </c>
      <c r="B346" s="2" t="s">
        <v>16193</v>
      </c>
      <c r="C346" s="43">
        <v>10</v>
      </c>
      <c r="D346" s="2" t="s">
        <v>16194</v>
      </c>
      <c r="E346" s="3"/>
      <c r="F346" s="46" t="s">
        <v>19628</v>
      </c>
      <c r="G346" s="6" t="s">
        <v>19628</v>
      </c>
      <c r="H346" s="4" t="str">
        <f>MID(B346,1,4)</f>
        <v>民间文艺</v>
      </c>
      <c r="I346" s="13" t="e">
        <f>VLOOKUP(H346,'Shanghai TSG'!$C:$C,1,FALSE)</f>
        <v>#N/A</v>
      </c>
      <c r="K346" s="13" t="e">
        <f>VLOOKUP(H346,Dacheng!$I:$I,1,FALSE)</f>
        <v>#N/A</v>
      </c>
      <c r="M346" s="13" t="e">
        <f>VLOOKUP(H346,'Hytong (not in CrossAsia)'!$C:$C,1,FALSE)</f>
        <v>#N/A</v>
      </c>
      <c r="O346" t="str">
        <f t="shared" si="5"/>
        <v>nur hier</v>
      </c>
    </row>
    <row r="347" spans="1:15" ht="14.25">
      <c r="A347" s="2" t="s">
        <v>20984</v>
      </c>
      <c r="B347" s="2" t="s">
        <v>16195</v>
      </c>
      <c r="C347" s="43">
        <v>23</v>
      </c>
      <c r="D347" s="2" t="s">
        <v>16196</v>
      </c>
      <c r="E347" s="3" t="s">
        <v>16197</v>
      </c>
      <c r="F347" s="46">
        <v>1922</v>
      </c>
      <c r="G347" s="49">
        <v>1921</v>
      </c>
      <c r="H347" s="4" t="str">
        <f>MID(B347,1,4)</f>
        <v>民生丛刊</v>
      </c>
      <c r="I347" s="13" t="e">
        <f>VLOOKUP(H347,'Shanghai TSG'!$C:$C,1,FALSE)</f>
        <v>#N/A</v>
      </c>
      <c r="K347" s="13" t="e">
        <f>VLOOKUP(H347,Dacheng!$I:$I,1,FALSE)</f>
        <v>#N/A</v>
      </c>
      <c r="M347" s="13" t="e">
        <f>VLOOKUP(H347,'Hytong (not in CrossAsia)'!$C:$C,1,FALSE)</f>
        <v>#N/A</v>
      </c>
      <c r="O347" t="str">
        <f t="shared" si="5"/>
        <v>nur hier</v>
      </c>
    </row>
    <row r="348" spans="1:15" ht="14.25">
      <c r="A348" s="2" t="s">
        <v>20984</v>
      </c>
      <c r="B348" s="2" t="s">
        <v>16198</v>
      </c>
      <c r="C348" s="43">
        <v>5</v>
      </c>
      <c r="D348" s="2" t="s">
        <v>16199</v>
      </c>
      <c r="E348" s="3">
        <v>1928</v>
      </c>
      <c r="F348" s="46">
        <v>1928</v>
      </c>
      <c r="G348" s="49">
        <v>1928</v>
      </c>
      <c r="H348" s="4" t="str">
        <f>MID(B348,1,4)</f>
        <v>民视</v>
      </c>
      <c r="I348" s="13" t="e">
        <f>VLOOKUP(H348,'Shanghai TSG'!$C:$C,1,FALSE)</f>
        <v>#N/A</v>
      </c>
      <c r="K348" s="13" t="e">
        <f>VLOOKUP(H348,Dacheng!$I:$I,1,FALSE)</f>
        <v>#N/A</v>
      </c>
      <c r="M348" s="13" t="e">
        <f>VLOOKUP(H348,'Hytong (not in CrossAsia)'!$C:$C,1,FALSE)</f>
        <v>#N/A</v>
      </c>
      <c r="O348" t="str">
        <f t="shared" si="5"/>
        <v>nur hier</v>
      </c>
    </row>
    <row r="349" spans="1:15" ht="14.25">
      <c r="A349" s="2" t="s">
        <v>22132</v>
      </c>
      <c r="B349" s="2" t="s">
        <v>16944</v>
      </c>
      <c r="C349" s="43">
        <v>2</v>
      </c>
      <c r="D349" s="2" t="s">
        <v>16200</v>
      </c>
      <c r="E349" s="3">
        <v>1946</v>
      </c>
      <c r="F349" s="46">
        <v>1946</v>
      </c>
      <c r="G349" s="49">
        <v>1946</v>
      </c>
      <c r="H349" s="4" t="str">
        <f>MID(B349,1,4)</f>
        <v>民意</v>
      </c>
      <c r="I349" s="13" t="e">
        <f>VLOOKUP(H349,'Shanghai TSG'!$C:$C,1,FALSE)</f>
        <v>#N/A</v>
      </c>
      <c r="K349" s="13" t="str">
        <f>VLOOKUP(H349,Dacheng!$I:$I,1,FALSE)</f>
        <v>民意</v>
      </c>
      <c r="M349" s="13" t="e">
        <f>VLOOKUP(H349,'Hytong (not in CrossAsia)'!$C:$C,1,FALSE)</f>
        <v>#N/A</v>
      </c>
      <c r="O349" t="str">
        <f t="shared" si="5"/>
        <v>Doppel</v>
      </c>
    </row>
    <row r="350" spans="1:15" ht="14.25">
      <c r="A350" s="2" t="s">
        <v>20984</v>
      </c>
      <c r="B350" s="2" t="s">
        <v>16201</v>
      </c>
      <c r="C350" s="43">
        <v>16</v>
      </c>
      <c r="D350" s="2" t="s">
        <v>16202</v>
      </c>
      <c r="E350" s="3">
        <v>1934</v>
      </c>
      <c r="F350" s="46">
        <v>1934</v>
      </c>
      <c r="G350" s="49">
        <v>1934</v>
      </c>
      <c r="H350" s="4" t="str">
        <f>MID(B350,1,4)</f>
        <v>民政部半</v>
      </c>
      <c r="I350" s="13" t="e">
        <f>VLOOKUP(H350,'Shanghai TSG'!$C:$C,1,FALSE)</f>
        <v>#N/A</v>
      </c>
      <c r="K350" s="13" t="e">
        <f>VLOOKUP(H350,Dacheng!$I:$I,1,FALSE)</f>
        <v>#N/A</v>
      </c>
      <c r="M350" s="13" t="e">
        <f>VLOOKUP(H350,'Hytong (not in CrossAsia)'!$C:$C,1,FALSE)</f>
        <v>#N/A</v>
      </c>
      <c r="O350" t="str">
        <f t="shared" si="5"/>
        <v>nur hier</v>
      </c>
    </row>
    <row r="351" spans="1:15" ht="14.25">
      <c r="A351" s="2" t="s">
        <v>20984</v>
      </c>
      <c r="B351" s="2" t="s">
        <v>16203</v>
      </c>
      <c r="C351" s="43">
        <v>54</v>
      </c>
      <c r="D351" s="2" t="s">
        <v>16204</v>
      </c>
      <c r="E351" s="3" t="s">
        <v>22181</v>
      </c>
      <c r="F351" s="46">
        <v>1933</v>
      </c>
      <c r="G351" s="49">
        <v>1932</v>
      </c>
      <c r="H351" s="4" t="str">
        <f>MID(B351,1,4)</f>
        <v>民政部旬</v>
      </c>
      <c r="I351" s="13" t="e">
        <f>VLOOKUP(H351,'Shanghai TSG'!$C:$C,1,FALSE)</f>
        <v>#N/A</v>
      </c>
      <c r="K351" s="13" t="e">
        <f>VLOOKUP(H351,Dacheng!$I:$I,1,FALSE)</f>
        <v>#N/A</v>
      </c>
      <c r="M351" s="13" t="e">
        <f>VLOOKUP(H351,'Hytong (not in CrossAsia)'!$C:$C,1,FALSE)</f>
        <v>#N/A</v>
      </c>
      <c r="O351" t="str">
        <f t="shared" si="5"/>
        <v>nur hier</v>
      </c>
    </row>
    <row r="352" spans="1:15" ht="14.25">
      <c r="A352" s="2" t="s">
        <v>20984</v>
      </c>
      <c r="B352" s="2" t="s">
        <v>16205</v>
      </c>
      <c r="C352" s="43">
        <v>14</v>
      </c>
      <c r="D352" s="2" t="s">
        <v>16206</v>
      </c>
      <c r="E352" s="3" t="s">
        <v>20355</v>
      </c>
      <c r="F352" s="46">
        <v>1930</v>
      </c>
      <c r="G352" s="49">
        <v>1929</v>
      </c>
      <c r="H352" s="4" t="str">
        <f>MID(B352,1,4)</f>
        <v>民政月刊</v>
      </c>
      <c r="I352" s="13" t="e">
        <f>VLOOKUP(H352,'Shanghai TSG'!$C:$C,1,FALSE)</f>
        <v>#N/A</v>
      </c>
      <c r="K352" s="13" t="e">
        <f>VLOOKUP(H352,Dacheng!$I:$I,1,FALSE)</f>
        <v>#N/A</v>
      </c>
      <c r="M352" s="13" t="e">
        <f>VLOOKUP(H352,'Hytong (not in CrossAsia)'!$C:$C,1,FALSE)</f>
        <v>#N/A</v>
      </c>
      <c r="O352" t="str">
        <f t="shared" si="5"/>
        <v>nur hier</v>
      </c>
    </row>
    <row r="353" spans="1:15" ht="14.25">
      <c r="A353" s="2" t="s">
        <v>20984</v>
      </c>
      <c r="B353" s="2" t="s">
        <v>16207</v>
      </c>
      <c r="C353" s="43">
        <v>3</v>
      </c>
      <c r="D353" s="2" t="s">
        <v>16208</v>
      </c>
      <c r="E353" s="3">
        <v>1949</v>
      </c>
      <c r="F353" s="46">
        <v>1949</v>
      </c>
      <c r="G353" s="49">
        <v>1949</v>
      </c>
      <c r="H353" s="4" t="str">
        <f>MID(B353,1,4)</f>
        <v>民政资料</v>
      </c>
      <c r="I353" s="13" t="e">
        <f>VLOOKUP(H353,'Shanghai TSG'!$C:$C,1,FALSE)</f>
        <v>#N/A</v>
      </c>
      <c r="K353" s="13" t="e">
        <f>VLOOKUP(H353,Dacheng!$I:$I,1,FALSE)</f>
        <v>#N/A</v>
      </c>
      <c r="M353" s="13" t="e">
        <f>VLOOKUP(H353,'Hytong (not in CrossAsia)'!$C:$C,1,FALSE)</f>
        <v>#N/A</v>
      </c>
      <c r="O353" t="str">
        <f t="shared" si="5"/>
        <v>nur hier</v>
      </c>
    </row>
    <row r="354" spans="1:15" ht="14.25">
      <c r="A354" s="2" t="s">
        <v>20984</v>
      </c>
      <c r="B354" s="2" t="s">
        <v>10073</v>
      </c>
      <c r="C354" s="43">
        <v>22</v>
      </c>
      <c r="D354" s="2" t="s">
        <v>10074</v>
      </c>
      <c r="E354" s="3" t="s">
        <v>16209</v>
      </c>
      <c r="F354" s="46">
        <v>1932</v>
      </c>
      <c r="G354" s="49">
        <v>1931</v>
      </c>
      <c r="H354" s="4" t="str">
        <f>MID(B354,1,4)</f>
        <v>民众三日</v>
      </c>
      <c r="I354" s="13" t="e">
        <f>VLOOKUP(H354,'Shanghai TSG'!$C:$C,1,FALSE)</f>
        <v>#N/A</v>
      </c>
      <c r="K354" s="13" t="str">
        <f>VLOOKUP(H354,Dacheng!$I:$I,1,FALSE)</f>
        <v>民众三日</v>
      </c>
      <c r="M354" s="13" t="e">
        <f>VLOOKUP(H354,'Hytong (not in CrossAsia)'!$C:$C,1,FALSE)</f>
        <v>#N/A</v>
      </c>
      <c r="O354" t="str">
        <f t="shared" si="5"/>
        <v>Doppel</v>
      </c>
    </row>
    <row r="355" spans="1:15" ht="14.25">
      <c r="A355" s="2" t="s">
        <v>20990</v>
      </c>
      <c r="B355" s="2" t="s">
        <v>11060</v>
      </c>
      <c r="C355" s="43">
        <v>27</v>
      </c>
      <c r="D355" s="2" t="s">
        <v>16210</v>
      </c>
      <c r="E355" s="3" t="s">
        <v>21000</v>
      </c>
      <c r="F355" s="46">
        <v>1937</v>
      </c>
      <c r="G355" s="49">
        <v>1936</v>
      </c>
      <c r="H355" s="4" t="str">
        <f>MID(B355,1,4)</f>
        <v>民众生活</v>
      </c>
      <c r="I355" s="13" t="e">
        <f>VLOOKUP(H355,'Shanghai TSG'!$C:$C,1,FALSE)</f>
        <v>#N/A</v>
      </c>
      <c r="K355" s="13" t="str">
        <f>VLOOKUP(H355,Dacheng!$I:$I,1,FALSE)</f>
        <v>民众生活</v>
      </c>
      <c r="M355" s="13" t="e">
        <f>VLOOKUP(H355,'Hytong (not in CrossAsia)'!$C:$C,1,FALSE)</f>
        <v>#N/A</v>
      </c>
      <c r="O355" t="str">
        <f t="shared" si="5"/>
        <v>Doppel</v>
      </c>
    </row>
    <row r="356" spans="1:15" ht="14.25">
      <c r="A356" s="2" t="s">
        <v>22296</v>
      </c>
      <c r="B356" s="2" t="s">
        <v>15862</v>
      </c>
      <c r="C356" s="43">
        <v>2</v>
      </c>
      <c r="D356" s="2" t="s">
        <v>15863</v>
      </c>
      <c r="E356" s="3">
        <v>1947</v>
      </c>
      <c r="F356" s="46">
        <v>1947</v>
      </c>
      <c r="G356" s="49">
        <v>1947</v>
      </c>
      <c r="H356" s="4" t="str">
        <f>MID(B356,1,4)</f>
        <v>民众医学</v>
      </c>
      <c r="I356" s="13" t="e">
        <f>VLOOKUP(H356,'Shanghai TSG'!$C:$C,1,FALSE)</f>
        <v>#N/A</v>
      </c>
      <c r="K356" s="13" t="e">
        <f>VLOOKUP(H356,Dacheng!$I:$I,1,FALSE)</f>
        <v>#N/A</v>
      </c>
      <c r="M356" s="13" t="e">
        <f>VLOOKUP(H356,'Hytong (not in CrossAsia)'!$C:$C,1,FALSE)</f>
        <v>#N/A</v>
      </c>
      <c r="O356" t="str">
        <f t="shared" si="5"/>
        <v>nur hier</v>
      </c>
    </row>
    <row r="357" spans="1:15" ht="14.25">
      <c r="A357" s="2" t="s">
        <v>20984</v>
      </c>
      <c r="B357" s="2" t="s">
        <v>3451</v>
      </c>
      <c r="C357" s="43">
        <v>65</v>
      </c>
      <c r="D357" s="2" t="s">
        <v>15864</v>
      </c>
      <c r="E357" s="3" t="s">
        <v>22284</v>
      </c>
      <c r="F357" s="46">
        <v>1949</v>
      </c>
      <c r="G357" s="49">
        <v>1948</v>
      </c>
      <c r="H357" s="4" t="str">
        <f>MID(B357,1,4)</f>
        <v>民主青年</v>
      </c>
      <c r="I357" s="13" t="e">
        <f>VLOOKUP(H357,'Shanghai TSG'!$C:$C,1,FALSE)</f>
        <v>#N/A</v>
      </c>
      <c r="K357" s="13" t="str">
        <f>VLOOKUP(H357,Dacheng!$I:$I,1,FALSE)</f>
        <v>民主青年</v>
      </c>
      <c r="M357" s="13" t="e">
        <f>VLOOKUP(H357,'Hytong (not in CrossAsia)'!$C:$C,1,FALSE)</f>
        <v>#N/A</v>
      </c>
      <c r="O357" t="str">
        <f t="shared" si="5"/>
        <v>Doppel</v>
      </c>
    </row>
    <row r="358" spans="1:15" ht="14.25">
      <c r="A358" s="2" t="s">
        <v>20984</v>
      </c>
      <c r="B358" s="2" t="s">
        <v>15865</v>
      </c>
      <c r="C358" s="43">
        <v>2</v>
      </c>
      <c r="D358" s="2" t="s">
        <v>15866</v>
      </c>
      <c r="E358" s="3" t="s">
        <v>21736</v>
      </c>
      <c r="F358" s="46">
        <v>1946</v>
      </c>
      <c r="G358" s="49">
        <v>1945</v>
      </c>
      <c r="H358" s="4" t="str">
        <f>MID(B358,1,4)</f>
        <v>民主周报</v>
      </c>
      <c r="I358" s="13" t="e">
        <f>VLOOKUP(H358,'Shanghai TSG'!$C:$C,1,FALSE)</f>
        <v>#N/A</v>
      </c>
      <c r="K358" s="13" t="e">
        <f>VLOOKUP(H358,Dacheng!$I:$I,1,FALSE)</f>
        <v>#N/A</v>
      </c>
      <c r="M358" s="13" t="e">
        <f>VLOOKUP(H358,'Hytong (not in CrossAsia)'!$C:$C,1,FALSE)</f>
        <v>#N/A</v>
      </c>
      <c r="O358" t="str">
        <f t="shared" si="5"/>
        <v>nur hier</v>
      </c>
    </row>
    <row r="359" spans="1:15" ht="14.25">
      <c r="A359" s="2" t="s">
        <v>20194</v>
      </c>
      <c r="B359" s="2" t="s">
        <v>15867</v>
      </c>
      <c r="C359" s="43">
        <v>6</v>
      </c>
      <c r="D359" s="2" t="s">
        <v>15868</v>
      </c>
      <c r="E359" s="3" t="s">
        <v>21754</v>
      </c>
      <c r="F359" s="46">
        <v>1948</v>
      </c>
      <c r="G359" s="49">
        <v>1946</v>
      </c>
      <c r="H359" s="4" t="str">
        <f>MID(B359,1,4)</f>
        <v>明日东北</v>
      </c>
      <c r="I359" s="13" t="e">
        <f>VLOOKUP(H359,'Shanghai TSG'!$C:$C,1,FALSE)</f>
        <v>#N/A</v>
      </c>
      <c r="K359" s="13" t="e">
        <f>VLOOKUP(H359,Dacheng!$I:$I,1,FALSE)</f>
        <v>#N/A</v>
      </c>
      <c r="M359" s="13" t="e">
        <f>VLOOKUP(H359,'Hytong (not in CrossAsia)'!$C:$C,1,FALSE)</f>
        <v>#N/A</v>
      </c>
      <c r="O359" t="str">
        <f t="shared" si="5"/>
        <v>nur hier</v>
      </c>
    </row>
    <row r="360" spans="1:15" ht="14.25">
      <c r="A360" s="2" t="s">
        <v>20984</v>
      </c>
      <c r="B360" s="2" t="s">
        <v>15869</v>
      </c>
      <c r="C360" s="43">
        <v>3</v>
      </c>
      <c r="D360" s="2" t="s">
        <v>15870</v>
      </c>
      <c r="E360" s="3">
        <v>1947</v>
      </c>
      <c r="F360" s="46">
        <v>1947</v>
      </c>
      <c r="G360" s="49">
        <v>1947</v>
      </c>
      <c r="H360" s="4" t="str">
        <f>MID(B360,1,4)</f>
        <v>明州</v>
      </c>
      <c r="I360" s="13" t="e">
        <f>VLOOKUP(H360,'Shanghai TSG'!$C:$C,1,FALSE)</f>
        <v>#N/A</v>
      </c>
      <c r="K360" s="13" t="e">
        <f>VLOOKUP(H360,Dacheng!$I:$I,1,FALSE)</f>
        <v>#N/A</v>
      </c>
      <c r="M360" s="13" t="e">
        <f>VLOOKUP(H360,'Hytong (not in CrossAsia)'!$C:$C,1,FALSE)</f>
        <v>#N/A</v>
      </c>
      <c r="O360" t="str">
        <f t="shared" si="5"/>
        <v>nur hier</v>
      </c>
    </row>
    <row r="361" spans="1:15" ht="14.25">
      <c r="A361" s="2" t="s">
        <v>20194</v>
      </c>
      <c r="B361" s="2" t="s">
        <v>15871</v>
      </c>
      <c r="C361" s="43">
        <v>4</v>
      </c>
      <c r="D361" s="2" t="s">
        <v>15872</v>
      </c>
      <c r="E361" s="3">
        <v>1928</v>
      </c>
      <c r="F361" s="46">
        <v>1928</v>
      </c>
      <c r="G361" s="49">
        <v>1928</v>
      </c>
      <c r="H361" s="4" t="str">
        <f>MID(B361,1,4)</f>
        <v>摸索</v>
      </c>
      <c r="I361" s="13" t="e">
        <f>VLOOKUP(H361,'Shanghai TSG'!$C:$C,1,FALSE)</f>
        <v>#N/A</v>
      </c>
      <c r="K361" s="13" t="e">
        <f>VLOOKUP(H361,Dacheng!$I:$I,1,FALSE)</f>
        <v>#N/A</v>
      </c>
      <c r="M361" s="13" t="e">
        <f>VLOOKUP(H361,'Hytong (not in CrossAsia)'!$C:$C,1,FALSE)</f>
        <v>#N/A</v>
      </c>
      <c r="O361" t="str">
        <f t="shared" si="5"/>
        <v>nur hier</v>
      </c>
    </row>
    <row r="362" spans="1:15" ht="14.25">
      <c r="A362" s="2" t="s">
        <v>20984</v>
      </c>
      <c r="B362" s="2" t="s">
        <v>15873</v>
      </c>
      <c r="C362" s="43">
        <v>1</v>
      </c>
      <c r="D362" s="2" t="s">
        <v>15874</v>
      </c>
      <c r="E362" s="3">
        <v>1949</v>
      </c>
      <c r="F362" s="46">
        <v>1949</v>
      </c>
      <c r="G362" s="49">
        <v>1949</v>
      </c>
      <c r="H362" s="4" t="str">
        <f>MID(B362,1,4)</f>
        <v>牡市公报</v>
      </c>
      <c r="I362" s="13" t="e">
        <f>VLOOKUP(H362,'Shanghai TSG'!$C:$C,1,FALSE)</f>
        <v>#N/A</v>
      </c>
      <c r="K362" s="13" t="e">
        <f>VLOOKUP(H362,Dacheng!$I:$I,1,FALSE)</f>
        <v>#N/A</v>
      </c>
      <c r="M362" s="13" t="e">
        <f>VLOOKUP(H362,'Hytong (not in CrossAsia)'!$C:$C,1,FALSE)</f>
        <v>#N/A</v>
      </c>
      <c r="O362" t="str">
        <f t="shared" si="5"/>
        <v>nur hier</v>
      </c>
    </row>
    <row r="363" spans="1:15" ht="14.25">
      <c r="A363" s="2" t="s">
        <v>20984</v>
      </c>
      <c r="B363" s="2" t="s">
        <v>15875</v>
      </c>
      <c r="C363" s="43">
        <v>9</v>
      </c>
      <c r="D363" s="2" t="s">
        <v>15876</v>
      </c>
      <c r="E363" s="3">
        <v>1938</v>
      </c>
      <c r="F363" s="46">
        <v>1938</v>
      </c>
      <c r="G363" s="49">
        <v>1938</v>
      </c>
      <c r="H363" s="4" t="str">
        <f>MID(B363,1,4)</f>
        <v>穆棱县公</v>
      </c>
      <c r="I363" s="13" t="e">
        <f>VLOOKUP(H363,'Shanghai TSG'!$C:$C,1,FALSE)</f>
        <v>#N/A</v>
      </c>
      <c r="K363" s="13" t="e">
        <f>VLOOKUP(H363,Dacheng!$I:$I,1,FALSE)</f>
        <v>#N/A</v>
      </c>
      <c r="M363" s="13" t="e">
        <f>VLOOKUP(H363,'Hytong (not in CrossAsia)'!$C:$C,1,FALSE)</f>
        <v>#N/A</v>
      </c>
      <c r="O363" t="str">
        <f t="shared" si="5"/>
        <v>nur hier</v>
      </c>
    </row>
    <row r="364" spans="1:15" ht="14.25">
      <c r="A364" s="2" t="s">
        <v>20984</v>
      </c>
      <c r="B364" s="2" t="s">
        <v>15877</v>
      </c>
      <c r="C364" s="43">
        <v>12</v>
      </c>
      <c r="D364" s="2" t="s">
        <v>15878</v>
      </c>
      <c r="E364" s="3" t="s">
        <v>21000</v>
      </c>
      <c r="F364" s="46">
        <v>1937</v>
      </c>
      <c r="G364" s="49">
        <v>1936</v>
      </c>
      <c r="H364" s="4" t="str">
        <f>MID(B364,1,4)</f>
        <v>穆棱县公</v>
      </c>
      <c r="I364" s="13" t="e">
        <f>VLOOKUP(H364,'Shanghai TSG'!$C:$C,1,FALSE)</f>
        <v>#N/A</v>
      </c>
      <c r="K364" s="13" t="e">
        <f>VLOOKUP(H364,Dacheng!$I:$I,1,FALSE)</f>
        <v>#N/A</v>
      </c>
      <c r="M364" s="13" t="e">
        <f>VLOOKUP(H364,'Hytong (not in CrossAsia)'!$C:$C,1,FALSE)</f>
        <v>#N/A</v>
      </c>
      <c r="O364" t="str">
        <f t="shared" si="5"/>
        <v>nur hier</v>
      </c>
    </row>
    <row r="365" spans="1:15" ht="14.25">
      <c r="A365" s="2" t="s">
        <v>20984</v>
      </c>
      <c r="B365" s="2" t="s">
        <v>15879</v>
      </c>
      <c r="C365" s="43">
        <v>9</v>
      </c>
      <c r="D365" s="2" t="s">
        <v>15878</v>
      </c>
      <c r="E365" s="3">
        <v>1937</v>
      </c>
      <c r="F365" s="46">
        <v>1937</v>
      </c>
      <c r="G365" s="49">
        <v>1937</v>
      </c>
      <c r="H365" s="4" t="str">
        <f>MID(B365,1,4)</f>
        <v>穆棱县公</v>
      </c>
      <c r="I365" s="13" t="e">
        <f>VLOOKUP(H365,'Shanghai TSG'!$C:$C,1,FALSE)</f>
        <v>#N/A</v>
      </c>
      <c r="K365" s="13" t="e">
        <f>VLOOKUP(H365,Dacheng!$I:$I,1,FALSE)</f>
        <v>#N/A</v>
      </c>
      <c r="M365" s="13" t="e">
        <f>VLOOKUP(H365,'Hytong (not in CrossAsia)'!$C:$C,1,FALSE)</f>
        <v>#N/A</v>
      </c>
      <c r="O365" t="str">
        <f t="shared" si="5"/>
        <v>nur hier</v>
      </c>
    </row>
    <row r="366" spans="1:15" ht="14.25">
      <c r="A366" s="2" t="s">
        <v>8963</v>
      </c>
      <c r="B366" s="2" t="s">
        <v>15880</v>
      </c>
      <c r="C366" s="43">
        <v>61</v>
      </c>
      <c r="D366" s="2" t="s">
        <v>15881</v>
      </c>
      <c r="E366" s="3" t="s">
        <v>15882</v>
      </c>
      <c r="F366" s="46">
        <v>1942</v>
      </c>
      <c r="G366" s="49">
        <v>1937</v>
      </c>
      <c r="H366" s="4" t="str">
        <f>MID(B366,1,4)</f>
        <v>内外经济</v>
      </c>
      <c r="I366" s="13" t="e">
        <f>VLOOKUP(H366,'Shanghai TSG'!$C:$C,1,FALSE)</f>
        <v>#N/A</v>
      </c>
      <c r="K366" s="13" t="e">
        <f>VLOOKUP(H366,Dacheng!$I:$I,1,FALSE)</f>
        <v>#N/A</v>
      </c>
      <c r="M366" s="13" t="e">
        <f>VLOOKUP(H366,'Hytong (not in CrossAsia)'!$C:$C,1,FALSE)</f>
        <v>#N/A</v>
      </c>
      <c r="O366" t="str">
        <f t="shared" si="5"/>
        <v>nur hier</v>
      </c>
    </row>
    <row r="367" spans="1:15" ht="14.25">
      <c r="A367" s="2" t="s">
        <v>21021</v>
      </c>
      <c r="B367" s="2" t="s">
        <v>15883</v>
      </c>
      <c r="C367" s="43">
        <v>14</v>
      </c>
      <c r="D367" s="2" t="s">
        <v>15884</v>
      </c>
      <c r="E367" s="3" t="s">
        <v>21991</v>
      </c>
      <c r="F367" s="46">
        <v>1939</v>
      </c>
      <c r="G367" s="49">
        <v>1937</v>
      </c>
      <c r="H367" s="4" t="str">
        <f>MID(B367,1,4)</f>
        <v>内务资料</v>
      </c>
      <c r="I367" s="13" t="e">
        <f>VLOOKUP(H367,'Shanghai TSG'!$C:$C,1,FALSE)</f>
        <v>#N/A</v>
      </c>
      <c r="K367" s="13" t="e">
        <f>VLOOKUP(H367,Dacheng!$I:$I,1,FALSE)</f>
        <v>#N/A</v>
      </c>
      <c r="M367" s="13" t="e">
        <f>VLOOKUP(H367,'Hytong (not in CrossAsia)'!$C:$C,1,FALSE)</f>
        <v>#N/A</v>
      </c>
      <c r="O367" t="str">
        <f t="shared" si="5"/>
        <v>nur hier</v>
      </c>
    </row>
    <row r="368" spans="1:15" ht="14.25">
      <c r="A368" s="2" t="s">
        <v>22314</v>
      </c>
      <c r="B368" s="2" t="s">
        <v>15885</v>
      </c>
      <c r="C368" s="43">
        <v>4</v>
      </c>
      <c r="D368" s="2" t="s">
        <v>15886</v>
      </c>
      <c r="E368" s="3">
        <v>1924</v>
      </c>
      <c r="F368" s="46">
        <v>1924</v>
      </c>
      <c r="G368" s="49">
        <v>1924</v>
      </c>
      <c r="H368" s="4" t="str">
        <f>MID(B368,1,4)</f>
        <v>内学</v>
      </c>
      <c r="I368" s="13" t="e">
        <f>VLOOKUP(H368,'Shanghai TSG'!$C:$C,1,FALSE)</f>
        <v>#N/A</v>
      </c>
      <c r="K368" s="13" t="e">
        <f>VLOOKUP(H368,Dacheng!$I:$I,1,FALSE)</f>
        <v>#N/A</v>
      </c>
      <c r="M368" s="13" t="e">
        <f>VLOOKUP(H368,'Hytong (not in CrossAsia)'!$C:$C,1,FALSE)</f>
        <v>#N/A</v>
      </c>
      <c r="O368" t="str">
        <f t="shared" si="5"/>
        <v>nur hier</v>
      </c>
    </row>
    <row r="369" spans="1:15" ht="14.25">
      <c r="A369" s="2" t="s">
        <v>20984</v>
      </c>
      <c r="B369" s="2" t="s">
        <v>15887</v>
      </c>
      <c r="C369" s="43">
        <v>1</v>
      </c>
      <c r="D369" s="2" t="s">
        <v>15888</v>
      </c>
      <c r="E369" s="3">
        <v>1929</v>
      </c>
      <c r="F369" s="46">
        <v>1929</v>
      </c>
      <c r="G369" s="49">
        <v>1929</v>
      </c>
      <c r="H369" s="4" t="str">
        <f>MID(B369,1,4)</f>
        <v>南京党务</v>
      </c>
      <c r="I369" s="13" t="e">
        <f>VLOOKUP(H369,'Shanghai TSG'!$C:$C,1,FALSE)</f>
        <v>#N/A</v>
      </c>
      <c r="K369" s="13" t="e">
        <f>VLOOKUP(H369,Dacheng!$I:$I,1,FALSE)</f>
        <v>#N/A</v>
      </c>
      <c r="M369" s="13" t="e">
        <f>VLOOKUP(H369,'Hytong (not in CrossAsia)'!$C:$C,1,FALSE)</f>
        <v>#N/A</v>
      </c>
      <c r="O369" t="str">
        <f t="shared" si="5"/>
        <v>nur hier</v>
      </c>
    </row>
    <row r="370" spans="1:15" ht="14.25">
      <c r="A370" s="2" t="s">
        <v>20984</v>
      </c>
      <c r="B370" s="2" t="s">
        <v>15889</v>
      </c>
      <c r="C370" s="43">
        <v>2</v>
      </c>
      <c r="D370" s="2" t="s">
        <v>15890</v>
      </c>
      <c r="E370" s="3">
        <v>1932</v>
      </c>
      <c r="F370" s="46">
        <v>1932</v>
      </c>
      <c r="G370" s="49">
        <v>1932</v>
      </c>
      <c r="H370" s="4" t="str">
        <f>MID(B370,1,4)</f>
        <v>南田县政</v>
      </c>
      <c r="I370" s="13" t="e">
        <f>VLOOKUP(H370,'Shanghai TSG'!$C:$C,1,FALSE)</f>
        <v>#N/A</v>
      </c>
      <c r="K370" s="13" t="e">
        <f>VLOOKUP(H370,Dacheng!$I:$I,1,FALSE)</f>
        <v>#N/A</v>
      </c>
      <c r="M370" s="13" t="e">
        <f>VLOOKUP(H370,'Hytong (not in CrossAsia)'!$C:$C,1,FALSE)</f>
        <v>#N/A</v>
      </c>
      <c r="O370" t="str">
        <f t="shared" si="5"/>
        <v>nur hier</v>
      </c>
    </row>
    <row r="371" spans="1:15" ht="14.25">
      <c r="A371" s="2" t="s">
        <v>20984</v>
      </c>
      <c r="B371" s="2" t="s">
        <v>15891</v>
      </c>
      <c r="C371" s="43">
        <v>3</v>
      </c>
      <c r="D371" s="2" t="s">
        <v>3493</v>
      </c>
      <c r="E371" s="3">
        <v>1948</v>
      </c>
      <c r="F371" s="46">
        <v>1948</v>
      </c>
      <c r="G371" s="49">
        <v>1948</v>
      </c>
      <c r="H371" s="4" t="str">
        <f>MID(B371,1,4)</f>
        <v>嫩江省行</v>
      </c>
      <c r="I371" s="13" t="e">
        <f>VLOOKUP(H371,'Shanghai TSG'!$C:$C,1,FALSE)</f>
        <v>#N/A</v>
      </c>
      <c r="K371" s="13" t="e">
        <f>VLOOKUP(H371,Dacheng!$I:$I,1,FALSE)</f>
        <v>#N/A</v>
      </c>
      <c r="M371" s="13" t="e">
        <f>VLOOKUP(H371,'Hytong (not in CrossAsia)'!$C:$C,1,FALSE)</f>
        <v>#N/A</v>
      </c>
      <c r="O371" t="str">
        <f t="shared" si="5"/>
        <v>nur hier</v>
      </c>
    </row>
    <row r="372" spans="1:15" ht="14.25">
      <c r="A372" s="2" t="s">
        <v>20984</v>
      </c>
      <c r="B372" s="2" t="s">
        <v>15892</v>
      </c>
      <c r="C372" s="43">
        <v>1</v>
      </c>
      <c r="D372" s="2" t="s">
        <v>3493</v>
      </c>
      <c r="E372" s="3">
        <v>1947</v>
      </c>
      <c r="F372" s="46">
        <v>1947</v>
      </c>
      <c r="G372" s="49">
        <v>1947</v>
      </c>
      <c r="H372" s="4" t="str">
        <f>MID(B372,1,4)</f>
        <v>嫩江省行</v>
      </c>
      <c r="I372" s="13" t="e">
        <f>VLOOKUP(H372,'Shanghai TSG'!$C:$C,1,FALSE)</f>
        <v>#N/A</v>
      </c>
      <c r="K372" s="13" t="e">
        <f>VLOOKUP(H372,Dacheng!$I:$I,1,FALSE)</f>
        <v>#N/A</v>
      </c>
      <c r="M372" s="13" t="e">
        <f>VLOOKUP(H372,'Hytong (not in CrossAsia)'!$C:$C,1,FALSE)</f>
        <v>#N/A</v>
      </c>
      <c r="O372" t="str">
        <f t="shared" si="5"/>
        <v>nur hier</v>
      </c>
    </row>
    <row r="373" spans="1:15" ht="14.25">
      <c r="A373" s="2" t="s">
        <v>21013</v>
      </c>
      <c r="B373" s="2" t="s">
        <v>15893</v>
      </c>
      <c r="C373" s="43">
        <v>1</v>
      </c>
      <c r="D373" s="2" t="s">
        <v>15894</v>
      </c>
      <c r="E373" s="3">
        <v>1947</v>
      </c>
      <c r="F373" s="46">
        <v>1947</v>
      </c>
      <c r="G373" s="49">
        <v>1947</v>
      </c>
      <c r="H373" s="4" t="str">
        <f>MID(B373,1,4)</f>
        <v>嫩流</v>
      </c>
      <c r="I373" s="13" t="e">
        <f>VLOOKUP(H373,'Shanghai TSG'!$C:$C,1,FALSE)</f>
        <v>#N/A</v>
      </c>
      <c r="K373" s="13" t="e">
        <f>VLOOKUP(H373,Dacheng!$I:$I,1,FALSE)</f>
        <v>#N/A</v>
      </c>
      <c r="M373" s="13" t="e">
        <f>VLOOKUP(H373,'Hytong (not in CrossAsia)'!$C:$C,1,FALSE)</f>
        <v>#N/A</v>
      </c>
      <c r="O373" t="str">
        <f t="shared" si="5"/>
        <v>nur hier</v>
      </c>
    </row>
    <row r="374" spans="1:15" ht="14.25">
      <c r="A374" s="2" t="s">
        <v>20984</v>
      </c>
      <c r="B374" s="2" t="s">
        <v>15895</v>
      </c>
      <c r="C374" s="43">
        <v>6</v>
      </c>
      <c r="D374" s="2" t="s">
        <v>15896</v>
      </c>
      <c r="E374" s="3">
        <v>1909</v>
      </c>
      <c r="F374" s="46">
        <v>1909</v>
      </c>
      <c r="G374" s="49">
        <v>1909</v>
      </c>
      <c r="H374" s="4" t="str">
        <f>MID(B374,1,4)</f>
        <v>农工杂志</v>
      </c>
      <c r="I374" s="13" t="str">
        <f>VLOOKUP(H374,'Shanghai TSG'!$C:$C,1,FALSE)</f>
        <v>农工杂志</v>
      </c>
      <c r="K374" s="13" t="e">
        <f>VLOOKUP(H374,Dacheng!$I:$I,1,FALSE)</f>
        <v>#N/A</v>
      </c>
      <c r="M374" s="13" t="e">
        <f>VLOOKUP(H374,'Hytong (not in CrossAsia)'!$C:$C,1,FALSE)</f>
        <v>#N/A</v>
      </c>
      <c r="O374" t="str">
        <f t="shared" si="5"/>
        <v>Doppel</v>
      </c>
    </row>
    <row r="375" spans="1:15" ht="14.25">
      <c r="A375" s="2" t="s">
        <v>8963</v>
      </c>
      <c r="B375" s="2" t="s">
        <v>15897</v>
      </c>
      <c r="C375" s="43">
        <v>16</v>
      </c>
      <c r="D375" s="2" t="s">
        <v>15898</v>
      </c>
      <c r="E375" s="3" t="s">
        <v>21777</v>
      </c>
      <c r="F375" s="46">
        <v>1931</v>
      </c>
      <c r="G375" s="49">
        <v>1929</v>
      </c>
      <c r="H375" s="4" t="str">
        <f>MID(B375,1,4)</f>
        <v>农矿月刊</v>
      </c>
      <c r="I375" s="13" t="e">
        <f>VLOOKUP(H375,'Shanghai TSG'!$C:$C,1,FALSE)</f>
        <v>#N/A</v>
      </c>
      <c r="K375" s="13" t="e">
        <f>VLOOKUP(H375,Dacheng!$I:$I,1,FALSE)</f>
        <v>#N/A</v>
      </c>
      <c r="M375" s="13" t="e">
        <f>VLOOKUP(H375,'Hytong (not in CrossAsia)'!$C:$C,1,FALSE)</f>
        <v>#N/A</v>
      </c>
      <c r="O375" t="str">
        <f t="shared" si="5"/>
        <v>nur hier</v>
      </c>
    </row>
    <row r="376" spans="1:15" ht="14.25">
      <c r="A376" s="2" t="s">
        <v>21730</v>
      </c>
      <c r="B376" s="2" t="s">
        <v>15899</v>
      </c>
      <c r="C376" s="43">
        <v>2</v>
      </c>
      <c r="D376" s="2" t="s">
        <v>15900</v>
      </c>
      <c r="E376" s="3">
        <v>1929</v>
      </c>
      <c r="F376" s="46">
        <v>1929</v>
      </c>
      <c r="G376" s="49">
        <v>1929</v>
      </c>
      <c r="H376" s="4" t="str">
        <f>MID(B376,1,4)</f>
        <v>农林季刊</v>
      </c>
      <c r="I376" s="13" t="e">
        <f>VLOOKUP(H376,'Shanghai TSG'!$C:$C,1,FALSE)</f>
        <v>#N/A</v>
      </c>
      <c r="K376" s="13" t="e">
        <f>VLOOKUP(H376,Dacheng!$I:$I,1,FALSE)</f>
        <v>#N/A</v>
      </c>
      <c r="M376" s="13" t="e">
        <f>VLOOKUP(H376,'Hytong (not in CrossAsia)'!$C:$C,1,FALSE)</f>
        <v>#N/A</v>
      </c>
      <c r="O376" t="str">
        <f t="shared" si="5"/>
        <v>nur hier</v>
      </c>
    </row>
    <row r="377" spans="1:15" ht="14.25">
      <c r="A377" s="2" t="s">
        <v>21730</v>
      </c>
      <c r="B377" s="2" t="s">
        <v>7308</v>
      </c>
      <c r="C377" s="43">
        <v>17</v>
      </c>
      <c r="D377" s="2" t="s">
        <v>15901</v>
      </c>
      <c r="E377" s="3" t="s">
        <v>15902</v>
      </c>
      <c r="F377" s="46">
        <v>1944</v>
      </c>
      <c r="G377" s="49">
        <v>1935</v>
      </c>
      <c r="H377" s="4" t="str">
        <f>MID(B377,1,4)</f>
        <v>农业进步</v>
      </c>
      <c r="I377" s="13" t="e">
        <f>VLOOKUP(H377,'Shanghai TSG'!$C:$C,1,FALSE)</f>
        <v>#N/A</v>
      </c>
      <c r="K377" s="13" t="str">
        <f>VLOOKUP(H377,Dacheng!$I:$I,1,FALSE)</f>
        <v>农业进步</v>
      </c>
      <c r="M377" s="13" t="e">
        <f>VLOOKUP(H377,'Hytong (not in CrossAsia)'!$C:$C,1,FALSE)</f>
        <v>#N/A</v>
      </c>
      <c r="O377" t="str">
        <f t="shared" si="5"/>
        <v>Doppel</v>
      </c>
    </row>
    <row r="378" spans="1:15" ht="14.25">
      <c r="A378" s="2" t="s">
        <v>20984</v>
      </c>
      <c r="B378" s="2" t="s">
        <v>15903</v>
      </c>
      <c r="C378" s="43">
        <v>4</v>
      </c>
      <c r="D378" s="2" t="s">
        <v>15904</v>
      </c>
      <c r="E378" s="3">
        <v>1945</v>
      </c>
      <c r="F378" s="46">
        <v>1945</v>
      </c>
      <c r="G378" s="49">
        <v>1945</v>
      </c>
      <c r="H378" s="4" t="str">
        <f>MID(B378,1,4)</f>
        <v>女群周刊</v>
      </c>
      <c r="I378" s="13" t="e">
        <f>VLOOKUP(H378,'Shanghai TSG'!$C:$C,1,FALSE)</f>
        <v>#N/A</v>
      </c>
      <c r="K378" s="13" t="e">
        <f>VLOOKUP(H378,Dacheng!$I:$I,1,FALSE)</f>
        <v>#N/A</v>
      </c>
      <c r="M378" s="13" t="e">
        <f>VLOOKUP(H378,'Hytong (not in CrossAsia)'!$C:$C,1,FALSE)</f>
        <v>#N/A</v>
      </c>
      <c r="O378" t="str">
        <f t="shared" si="5"/>
        <v>nur hier</v>
      </c>
    </row>
    <row r="379" spans="1:15" ht="14.25">
      <c r="A379" s="2" t="s">
        <v>21013</v>
      </c>
      <c r="B379" s="2" t="s">
        <v>15905</v>
      </c>
      <c r="C379" s="43">
        <v>3</v>
      </c>
      <c r="D379" s="2" t="s">
        <v>15906</v>
      </c>
      <c r="E379" s="3">
        <v>1935</v>
      </c>
      <c r="F379" s="46">
        <v>1935</v>
      </c>
      <c r="G379" s="49">
        <v>1935</v>
      </c>
      <c r="H379" s="4" t="str">
        <f>MID(B379,1,4)</f>
        <v>齐工校刊</v>
      </c>
      <c r="I379" s="13" t="e">
        <f>VLOOKUP(H379,'Shanghai TSG'!$C:$C,1,FALSE)</f>
        <v>#N/A</v>
      </c>
      <c r="K379" s="13" t="e">
        <f>VLOOKUP(H379,Dacheng!$I:$I,1,FALSE)</f>
        <v>#N/A</v>
      </c>
      <c r="M379" s="13" t="e">
        <f>VLOOKUP(H379,'Hytong (not in CrossAsia)'!$C:$C,1,FALSE)</f>
        <v>#N/A</v>
      </c>
      <c r="O379" t="str">
        <f t="shared" si="5"/>
        <v>nur hier</v>
      </c>
    </row>
    <row r="380" spans="1:15" ht="14.25">
      <c r="A380" s="2" t="s">
        <v>20194</v>
      </c>
      <c r="B380" s="2" t="s">
        <v>15907</v>
      </c>
      <c r="C380" s="43">
        <v>78</v>
      </c>
      <c r="D380" s="2" t="s">
        <v>22022</v>
      </c>
      <c r="E380" s="3" t="s">
        <v>15908</v>
      </c>
      <c r="F380" s="46">
        <v>1945</v>
      </c>
      <c r="G380" s="49">
        <v>1941</v>
      </c>
      <c r="H380" s="4" t="str">
        <f>MID(B380,1,4)</f>
        <v>麒麟</v>
      </c>
      <c r="I380" s="13" t="e">
        <f>VLOOKUP(H380,'Shanghai TSG'!$C:$C,1,FALSE)</f>
        <v>#N/A</v>
      </c>
      <c r="K380" s="13" t="e">
        <f>VLOOKUP(H380,Dacheng!$I:$I,1,FALSE)</f>
        <v>#N/A</v>
      </c>
      <c r="M380" s="13" t="e">
        <f>VLOOKUP(H380,'Hytong (not in CrossAsia)'!$C:$C,1,FALSE)</f>
        <v>#N/A</v>
      </c>
      <c r="O380" t="str">
        <f t="shared" si="5"/>
        <v>nur hier</v>
      </c>
    </row>
    <row r="381" spans="1:15" ht="14.25">
      <c r="A381" s="2" t="s">
        <v>21725</v>
      </c>
      <c r="B381" s="2" t="s">
        <v>15909</v>
      </c>
      <c r="C381" s="43">
        <v>1</v>
      </c>
      <c r="D381" s="2" t="s">
        <v>15910</v>
      </c>
      <c r="E381" s="3">
        <v>1945</v>
      </c>
      <c r="F381" s="46">
        <v>1945</v>
      </c>
      <c r="G381" s="49">
        <v>1945</v>
      </c>
      <c r="H381" s="4" t="str">
        <f>MID(B381,1,4)</f>
        <v>气象报告</v>
      </c>
      <c r="I381" s="13" t="str">
        <f>VLOOKUP(H381,'Shanghai TSG'!$C:$C,1,FALSE)</f>
        <v>气象报告</v>
      </c>
      <c r="K381" s="13" t="e">
        <f>VLOOKUP(H381,Dacheng!$I:$I,1,FALSE)</f>
        <v>#N/A</v>
      </c>
      <c r="M381" s="13" t="e">
        <f>VLOOKUP(H381,'Hytong (not in CrossAsia)'!$C:$C,1,FALSE)</f>
        <v>#N/A</v>
      </c>
      <c r="O381" t="str">
        <f t="shared" si="5"/>
        <v>Doppel</v>
      </c>
    </row>
    <row r="382" spans="1:15" ht="14.25">
      <c r="A382" s="2" t="s">
        <v>21725</v>
      </c>
      <c r="B382" s="2" t="s">
        <v>10195</v>
      </c>
      <c r="C382" s="43">
        <v>21</v>
      </c>
      <c r="D382" s="2" t="s">
        <v>15911</v>
      </c>
      <c r="E382" s="3" t="s">
        <v>22303</v>
      </c>
      <c r="F382" s="46">
        <v>1936</v>
      </c>
      <c r="G382" s="49">
        <v>1935</v>
      </c>
      <c r="H382" s="4" t="str">
        <f>MID(B382,1,4)</f>
        <v>气象月刊</v>
      </c>
      <c r="I382" s="13" t="str">
        <f>VLOOKUP(H382,'Shanghai TSG'!$C:$C,1,FALSE)</f>
        <v>气象月刊</v>
      </c>
      <c r="K382" s="13" t="str">
        <f>VLOOKUP(H382,Dacheng!$I:$I,1,FALSE)</f>
        <v>气象月刊</v>
      </c>
      <c r="M382" s="13" t="e">
        <f>VLOOKUP(H382,'Hytong (not in CrossAsia)'!$C:$C,1,FALSE)</f>
        <v>#N/A</v>
      </c>
      <c r="O382" t="str">
        <f t="shared" si="5"/>
        <v>Doppel</v>
      </c>
    </row>
    <row r="383" spans="1:15" ht="14.25">
      <c r="A383" s="2" t="s">
        <v>20984</v>
      </c>
      <c r="B383" s="2" t="s">
        <v>15223</v>
      </c>
      <c r="C383" s="43">
        <v>1</v>
      </c>
      <c r="D383" s="2" t="s">
        <v>16266</v>
      </c>
      <c r="E383" s="3">
        <v>1945</v>
      </c>
      <c r="F383" s="46">
        <v>1945</v>
      </c>
      <c r="G383" s="49">
        <v>1945</v>
      </c>
      <c r="H383" s="4" t="str">
        <f>MID(B383,1,4)</f>
        <v>前锋</v>
      </c>
      <c r="I383" s="13" t="e">
        <f>VLOOKUP(H383,'Shanghai TSG'!$C:$C,1,FALSE)</f>
        <v>#N/A</v>
      </c>
      <c r="K383" s="13" t="str">
        <f>VLOOKUP(H383,Dacheng!$I:$I,1,FALSE)</f>
        <v>前锋</v>
      </c>
      <c r="M383" s="13" t="e">
        <f>VLOOKUP(H383,'Hytong (not in CrossAsia)'!$C:$C,1,FALSE)</f>
        <v>#N/A</v>
      </c>
      <c r="O383" t="str">
        <f t="shared" si="5"/>
        <v>Doppel</v>
      </c>
    </row>
    <row r="384" spans="1:15" ht="14.25">
      <c r="A384" s="2" t="s">
        <v>20365</v>
      </c>
      <c r="B384" s="2" t="s">
        <v>5610</v>
      </c>
      <c r="C384" s="43">
        <v>11</v>
      </c>
      <c r="D384" s="2" t="s">
        <v>16267</v>
      </c>
      <c r="E384" s="3" t="s">
        <v>21009</v>
      </c>
      <c r="F384" s="46">
        <v>1948</v>
      </c>
      <c r="G384" s="49">
        <v>1947</v>
      </c>
      <c r="H384" s="4" t="str">
        <f>MID(B384,1,4)</f>
        <v>前进</v>
      </c>
      <c r="I384" s="13" t="e">
        <f>VLOOKUP(H384,'Shanghai TSG'!$C:$C,1,FALSE)</f>
        <v>#N/A</v>
      </c>
      <c r="K384" s="13" t="str">
        <f>VLOOKUP(H384,Dacheng!$I:$I,1,FALSE)</f>
        <v>前进</v>
      </c>
      <c r="M384" s="13" t="e">
        <f>VLOOKUP(H384,'Hytong (not in CrossAsia)'!$C:$C,1,FALSE)</f>
        <v>#N/A</v>
      </c>
      <c r="O384" t="str">
        <f t="shared" si="5"/>
        <v>Doppel</v>
      </c>
    </row>
    <row r="385" spans="1:15" ht="14.25">
      <c r="A385" s="2" t="s">
        <v>20984</v>
      </c>
      <c r="B385" s="2" t="s">
        <v>16268</v>
      </c>
      <c r="C385" s="43">
        <v>1</v>
      </c>
      <c r="D385" s="2" t="s">
        <v>16269</v>
      </c>
      <c r="E385" s="3">
        <v>1947</v>
      </c>
      <c r="F385" s="46">
        <v>1947</v>
      </c>
      <c r="G385" s="49">
        <v>1947</v>
      </c>
      <c r="H385" s="4" t="str">
        <f>MID(B385,1,4)</f>
        <v>勤工半月</v>
      </c>
      <c r="I385" s="13" t="e">
        <f>VLOOKUP(H385,'Shanghai TSG'!$C:$C,1,FALSE)</f>
        <v>#N/A</v>
      </c>
      <c r="K385" s="13" t="e">
        <f>VLOOKUP(H385,Dacheng!$I:$I,1,FALSE)</f>
        <v>#N/A</v>
      </c>
      <c r="M385" s="13" t="e">
        <f>VLOOKUP(H385,'Hytong (not in CrossAsia)'!$C:$C,1,FALSE)</f>
        <v>#N/A</v>
      </c>
      <c r="O385" t="str">
        <f t="shared" si="5"/>
        <v>nur hier</v>
      </c>
    </row>
    <row r="386" spans="1:15" ht="14.25">
      <c r="A386" s="2" t="s">
        <v>20990</v>
      </c>
      <c r="B386" s="2" t="s">
        <v>4314</v>
      </c>
      <c r="C386" s="43">
        <v>3</v>
      </c>
      <c r="D386" s="2" t="s">
        <v>4315</v>
      </c>
      <c r="E386" s="3">
        <v>1946</v>
      </c>
      <c r="F386" s="46">
        <v>1946</v>
      </c>
      <c r="G386" s="49">
        <v>1946</v>
      </c>
      <c r="H386" s="4" t="str">
        <f>MID(B386,1,4)</f>
        <v>青年</v>
      </c>
      <c r="I386" s="13" t="str">
        <f>VLOOKUP(H386,'Shanghai TSG'!$C:$C,1,FALSE)</f>
        <v>青年</v>
      </c>
      <c r="K386" s="13" t="str">
        <f>VLOOKUP(H386,Dacheng!$I:$I,1,FALSE)</f>
        <v>青年</v>
      </c>
      <c r="M386" s="13" t="e">
        <f>VLOOKUP(H386,'Hytong (not in CrossAsia)'!$C:$C,1,FALSE)</f>
        <v>#N/A</v>
      </c>
      <c r="O386" t="str">
        <f t="shared" si="5"/>
        <v>Doppel</v>
      </c>
    </row>
    <row r="387" spans="1:15" ht="14.25">
      <c r="A387" s="2" t="s">
        <v>20990</v>
      </c>
      <c r="B387" s="2" t="s">
        <v>16270</v>
      </c>
      <c r="C387" s="43">
        <v>2</v>
      </c>
      <c r="D387" s="2" t="s">
        <v>16271</v>
      </c>
      <c r="E387" s="3">
        <v>1946</v>
      </c>
      <c r="F387" s="46">
        <v>1946</v>
      </c>
      <c r="G387" s="49">
        <v>1946</v>
      </c>
      <c r="H387" s="4" t="str">
        <f>MID(B387,1,4)</f>
        <v>青年东方</v>
      </c>
      <c r="I387" s="13" t="e">
        <f>VLOOKUP(H387,'Shanghai TSG'!$C:$C,1,FALSE)</f>
        <v>#N/A</v>
      </c>
      <c r="K387" s="13" t="e">
        <f>VLOOKUP(H387,Dacheng!$I:$I,1,FALSE)</f>
        <v>#N/A</v>
      </c>
      <c r="M387" s="13" t="e">
        <f>VLOOKUP(H387,'Hytong (not in CrossAsia)'!$C:$C,1,FALSE)</f>
        <v>#N/A</v>
      </c>
      <c r="O387" t="str">
        <f t="shared" ref="O387:O450" si="6">(IF(AND(ISNA(I387),ISNA(K387),ISNA(M387)),"nur hier","Doppel"))</f>
        <v>nur hier</v>
      </c>
    </row>
    <row r="388" spans="1:15" ht="14.25">
      <c r="A388" s="2" t="s">
        <v>20990</v>
      </c>
      <c r="B388" s="2" t="s">
        <v>11777</v>
      </c>
      <c r="C388" s="43">
        <v>4</v>
      </c>
      <c r="D388" s="2" t="s">
        <v>16272</v>
      </c>
      <c r="E388" s="3" t="s">
        <v>22284</v>
      </c>
      <c r="F388" s="46">
        <v>1949</v>
      </c>
      <c r="G388" s="49">
        <v>1948</v>
      </c>
      <c r="H388" s="4" t="str">
        <f>MID(B388,1,4)</f>
        <v>青年生活</v>
      </c>
      <c r="I388" s="13" t="e">
        <f>VLOOKUP(H388,'Shanghai TSG'!$C:$C,1,FALSE)</f>
        <v>#N/A</v>
      </c>
      <c r="K388" s="13" t="str">
        <f>VLOOKUP(H388,Dacheng!$I:$I,1,FALSE)</f>
        <v>青年生活</v>
      </c>
      <c r="M388" s="13" t="e">
        <f>VLOOKUP(H388,'Hytong (not in CrossAsia)'!$C:$C,1,FALSE)</f>
        <v>#N/A</v>
      </c>
      <c r="O388" t="str">
        <f t="shared" si="6"/>
        <v>Doppel</v>
      </c>
    </row>
    <row r="389" spans="1:15" ht="14.25">
      <c r="A389" s="2" t="s">
        <v>20990</v>
      </c>
      <c r="B389" s="2" t="s">
        <v>8399</v>
      </c>
      <c r="C389" s="43">
        <v>19</v>
      </c>
      <c r="D389" s="2" t="s">
        <v>16273</v>
      </c>
      <c r="E389" s="3" t="s">
        <v>16274</v>
      </c>
      <c r="F389" s="46">
        <v>1947</v>
      </c>
      <c r="G389" s="49">
        <v>1943</v>
      </c>
      <c r="H389" s="4" t="str">
        <f>MID(B389,1,4)</f>
        <v>青年文化</v>
      </c>
      <c r="I389" s="13" t="e">
        <f>VLOOKUP(H389,'Shanghai TSG'!$C:$C,1,FALSE)</f>
        <v>#N/A</v>
      </c>
      <c r="K389" s="13" t="str">
        <f>VLOOKUP(H389,Dacheng!$I:$I,1,FALSE)</f>
        <v>青年文化</v>
      </c>
      <c r="M389" s="13" t="e">
        <f>VLOOKUP(H389,'Hytong (not in CrossAsia)'!$C:$C,1,FALSE)</f>
        <v>#N/A</v>
      </c>
      <c r="O389" t="str">
        <f t="shared" si="6"/>
        <v>Doppel</v>
      </c>
    </row>
    <row r="390" spans="1:15" ht="14.25">
      <c r="A390" s="2" t="s">
        <v>21013</v>
      </c>
      <c r="B390" s="2" t="s">
        <v>16275</v>
      </c>
      <c r="C390" s="43">
        <v>1</v>
      </c>
      <c r="D390" s="2" t="s">
        <v>16273</v>
      </c>
      <c r="E390" s="3">
        <v>1946</v>
      </c>
      <c r="F390" s="46">
        <v>1946</v>
      </c>
      <c r="G390" s="49">
        <v>1946</v>
      </c>
      <c r="H390" s="4" t="str">
        <f>MID(B390,1,4)</f>
        <v>青年文摘</v>
      </c>
      <c r="I390" s="13" t="e">
        <f>VLOOKUP(H390,'Shanghai TSG'!$C:$C,1,FALSE)</f>
        <v>#N/A</v>
      </c>
      <c r="K390" s="13" t="e">
        <f>VLOOKUP(H390,Dacheng!$I:$I,1,FALSE)</f>
        <v>#N/A</v>
      </c>
      <c r="M390" s="13" t="e">
        <f>VLOOKUP(H390,'Hytong (not in CrossAsia)'!$C:$C,1,FALSE)</f>
        <v>#N/A</v>
      </c>
      <c r="O390" t="str">
        <f t="shared" si="6"/>
        <v>nur hier</v>
      </c>
    </row>
    <row r="391" spans="1:15" ht="14.25">
      <c r="A391" s="2" t="s">
        <v>20984</v>
      </c>
      <c r="B391" s="2" t="s">
        <v>16276</v>
      </c>
      <c r="C391" s="43">
        <v>27</v>
      </c>
      <c r="D391" s="2" t="s">
        <v>16277</v>
      </c>
      <c r="E391" s="3" t="s">
        <v>16278</v>
      </c>
      <c r="F391" s="46">
        <v>1925</v>
      </c>
      <c r="G391" s="49">
        <v>1924</v>
      </c>
      <c r="H391" s="4" t="str">
        <f>MID(B391,1,4)</f>
        <v>青年翼</v>
      </c>
      <c r="I391" s="13" t="e">
        <f>VLOOKUP(H391,'Shanghai TSG'!$C:$C,1,FALSE)</f>
        <v>#N/A</v>
      </c>
      <c r="K391" s="13" t="e">
        <f>VLOOKUP(H391,Dacheng!$I:$I,1,FALSE)</f>
        <v>#N/A</v>
      </c>
      <c r="M391" s="13" t="e">
        <f>VLOOKUP(H391,'Hytong (not in CrossAsia)'!$C:$C,1,FALSE)</f>
        <v>#N/A</v>
      </c>
      <c r="O391" t="str">
        <f t="shared" si="6"/>
        <v>nur hier</v>
      </c>
    </row>
    <row r="392" spans="1:15" ht="14.25">
      <c r="A392" s="2" t="s">
        <v>20984</v>
      </c>
      <c r="B392" s="2" t="s">
        <v>11845</v>
      </c>
      <c r="C392" s="43">
        <v>7</v>
      </c>
      <c r="D392" s="2" t="s">
        <v>16279</v>
      </c>
      <c r="E392" s="3">
        <v>1935</v>
      </c>
      <c r="F392" s="46">
        <v>1935</v>
      </c>
      <c r="G392" s="49">
        <v>1935</v>
      </c>
      <c r="H392" s="4" t="str">
        <f>MID(B392,1,4)</f>
        <v>青年月刊</v>
      </c>
      <c r="I392" s="13" t="e">
        <f>VLOOKUP(H392,'Shanghai TSG'!$C:$C,1,FALSE)</f>
        <v>#N/A</v>
      </c>
      <c r="K392" s="13" t="str">
        <f>VLOOKUP(H392,Dacheng!$I:$I,1,FALSE)</f>
        <v>青年月刊</v>
      </c>
      <c r="M392" s="13" t="e">
        <f>VLOOKUP(H392,'Hytong (not in CrossAsia)'!$C:$C,1,FALSE)</f>
        <v>#N/A</v>
      </c>
      <c r="O392" t="str">
        <f t="shared" si="6"/>
        <v>Doppel</v>
      </c>
    </row>
    <row r="393" spans="1:15" ht="14.25">
      <c r="A393" s="2" t="s">
        <v>20990</v>
      </c>
      <c r="B393" s="2" t="s">
        <v>12149</v>
      </c>
      <c r="C393" s="43">
        <v>6</v>
      </c>
      <c r="D393" s="2" t="s">
        <v>16280</v>
      </c>
      <c r="E393" s="3">
        <v>1947</v>
      </c>
      <c r="F393" s="46">
        <v>1947</v>
      </c>
      <c r="G393" s="49">
        <v>1947</v>
      </c>
      <c r="H393" s="4" t="str">
        <f>MID(B393,1,4)</f>
        <v>青年之友</v>
      </c>
      <c r="I393" s="13" t="e">
        <f>VLOOKUP(H393,'Shanghai TSG'!$C:$C,1,FALSE)</f>
        <v>#N/A</v>
      </c>
      <c r="K393" s="13" t="str">
        <f>VLOOKUP(H393,Dacheng!$I:$I,1,FALSE)</f>
        <v>青年之友</v>
      </c>
      <c r="M393" s="13" t="e">
        <f>VLOOKUP(H393,'Hytong (not in CrossAsia)'!$C:$C,1,FALSE)</f>
        <v>#N/A</v>
      </c>
      <c r="O393" t="str">
        <f t="shared" si="6"/>
        <v>Doppel</v>
      </c>
    </row>
    <row r="394" spans="1:15" ht="14.25">
      <c r="A394" s="2" t="s">
        <v>20194</v>
      </c>
      <c r="B394" s="2" t="s">
        <v>16281</v>
      </c>
      <c r="C394" s="43">
        <v>1</v>
      </c>
      <c r="D394" s="2" t="s">
        <v>16282</v>
      </c>
      <c r="E394" s="3">
        <v>1946</v>
      </c>
      <c r="F394" s="46">
        <v>1946</v>
      </c>
      <c r="G394" s="49">
        <v>1946</v>
      </c>
      <c r="H394" s="4" t="str">
        <f>MID(B394,1,4)</f>
        <v>青群</v>
      </c>
      <c r="I394" s="13" t="e">
        <f>VLOOKUP(H394,'Shanghai TSG'!$C:$C,1,FALSE)</f>
        <v>#N/A</v>
      </c>
      <c r="K394" s="13" t="e">
        <f>VLOOKUP(H394,Dacheng!$I:$I,1,FALSE)</f>
        <v>#N/A</v>
      </c>
      <c r="M394" s="13" t="e">
        <f>VLOOKUP(H394,'Hytong (not in CrossAsia)'!$C:$C,1,FALSE)</f>
        <v>#N/A</v>
      </c>
      <c r="O394" t="str">
        <f t="shared" si="6"/>
        <v>nur hier</v>
      </c>
    </row>
    <row r="395" spans="1:15" ht="14.25">
      <c r="A395" s="2" t="s">
        <v>20990</v>
      </c>
      <c r="B395" s="2" t="s">
        <v>16283</v>
      </c>
      <c r="C395" s="43">
        <v>2</v>
      </c>
      <c r="D395" s="2" t="s">
        <v>16284</v>
      </c>
      <c r="E395" s="3">
        <v>1942</v>
      </c>
      <c r="F395" s="46">
        <v>1942</v>
      </c>
      <c r="G395" s="49">
        <v>1942</v>
      </c>
      <c r="H395" s="4" t="str">
        <f>MID(B395,1,4)</f>
        <v>青少年指</v>
      </c>
      <c r="I395" s="13" t="e">
        <f>VLOOKUP(H395,'Shanghai TSG'!$C:$C,1,FALSE)</f>
        <v>#N/A</v>
      </c>
      <c r="K395" s="13" t="e">
        <f>VLOOKUP(H395,Dacheng!$I:$I,1,FALSE)</f>
        <v>#N/A</v>
      </c>
      <c r="M395" s="13" t="e">
        <f>VLOOKUP(H395,'Hytong (not in CrossAsia)'!$C:$C,1,FALSE)</f>
        <v>#N/A</v>
      </c>
      <c r="O395" t="str">
        <f t="shared" si="6"/>
        <v>nur hier</v>
      </c>
    </row>
    <row r="396" spans="1:15" ht="14.25">
      <c r="A396" s="2" t="s">
        <v>22132</v>
      </c>
      <c r="B396" s="2" t="s">
        <v>16285</v>
      </c>
      <c r="C396" s="43">
        <v>7</v>
      </c>
      <c r="D396" s="2" t="s">
        <v>16286</v>
      </c>
      <c r="E396" s="3">
        <v>1932</v>
      </c>
      <c r="F396" s="46">
        <v>1932</v>
      </c>
      <c r="G396" s="49">
        <v>1932</v>
      </c>
      <c r="H396" s="4" t="str">
        <f>MID(B396,1,4)</f>
        <v>清华暑期</v>
      </c>
      <c r="I396" s="13" t="str">
        <f>VLOOKUP(H396,'Shanghai TSG'!$C:$C,1,FALSE)</f>
        <v>清华暑期</v>
      </c>
      <c r="K396" s="13" t="e">
        <f>VLOOKUP(H396,Dacheng!$I:$I,1,FALSE)</f>
        <v>#N/A</v>
      </c>
      <c r="M396" s="13" t="e">
        <f>VLOOKUP(H396,'Hytong (not in CrossAsia)'!$C:$C,1,FALSE)</f>
        <v>#N/A</v>
      </c>
      <c r="O396" t="str">
        <f t="shared" si="6"/>
        <v>Doppel</v>
      </c>
    </row>
    <row r="397" spans="1:15" ht="14.25">
      <c r="A397" s="2" t="s">
        <v>20990</v>
      </c>
      <c r="B397" s="2" t="s">
        <v>16287</v>
      </c>
      <c r="C397" s="43">
        <v>4</v>
      </c>
      <c r="D397" s="2" t="s">
        <v>16288</v>
      </c>
      <c r="E397" s="3">
        <v>1922</v>
      </c>
      <c r="F397" s="46">
        <v>1922</v>
      </c>
      <c r="G397" s="49">
        <v>1922</v>
      </c>
      <c r="H397" s="4" t="str">
        <f>MID(B397,1,4)</f>
        <v>清心钟</v>
      </c>
      <c r="I397" s="13" t="str">
        <f>VLOOKUP(H397,'Shanghai TSG'!$C:$C,1,FALSE)</f>
        <v>清心钟</v>
      </c>
      <c r="K397" s="13" t="e">
        <f>VLOOKUP(H397,Dacheng!$I:$I,1,FALSE)</f>
        <v>#N/A</v>
      </c>
      <c r="M397" s="13" t="e">
        <f>VLOOKUP(H397,'Hytong (not in CrossAsia)'!$C:$C,1,FALSE)</f>
        <v>#N/A</v>
      </c>
      <c r="O397" t="str">
        <f t="shared" si="6"/>
        <v>Doppel</v>
      </c>
    </row>
    <row r="398" spans="1:15" ht="14.25">
      <c r="A398" s="2" t="s">
        <v>20984</v>
      </c>
      <c r="B398" s="2" t="s">
        <v>16289</v>
      </c>
      <c r="C398" s="43">
        <v>8</v>
      </c>
      <c r="D398" s="2" t="s">
        <v>16290</v>
      </c>
      <c r="E398" s="3" t="s">
        <v>16291</v>
      </c>
      <c r="F398" s="46">
        <v>1941</v>
      </c>
      <c r="G398" s="49">
        <v>1939</v>
      </c>
      <c r="H398" s="4" t="str">
        <f>MID(B398,1,4)</f>
        <v>衢县县政</v>
      </c>
      <c r="I398" s="13" t="e">
        <f>VLOOKUP(H398,'Shanghai TSG'!$C:$C,1,FALSE)</f>
        <v>#N/A</v>
      </c>
      <c r="K398" s="13" t="e">
        <f>VLOOKUP(H398,Dacheng!$I:$I,1,FALSE)</f>
        <v>#N/A</v>
      </c>
      <c r="M398" s="13" t="e">
        <f>VLOOKUP(H398,'Hytong (not in CrossAsia)'!$C:$C,1,FALSE)</f>
        <v>#N/A</v>
      </c>
      <c r="O398" t="str">
        <f t="shared" si="6"/>
        <v>nur hier</v>
      </c>
    </row>
    <row r="399" spans="1:15" ht="14.25">
      <c r="A399" s="2" t="s">
        <v>21013</v>
      </c>
      <c r="B399" s="2" t="s">
        <v>16292</v>
      </c>
      <c r="C399" s="43">
        <v>8</v>
      </c>
      <c r="D399" s="2" t="s">
        <v>16293</v>
      </c>
      <c r="E399" s="3">
        <v>1948</v>
      </c>
      <c r="F399" s="46">
        <v>1948</v>
      </c>
      <c r="G399" s="49">
        <v>1948</v>
      </c>
      <c r="H399" s="4" t="str">
        <f>MID(B399,1,4)</f>
        <v>群众日报</v>
      </c>
      <c r="I399" s="13" t="e">
        <f>VLOOKUP(H399,'Shanghai TSG'!$C:$C,1,FALSE)</f>
        <v>#N/A</v>
      </c>
      <c r="K399" s="13" t="e">
        <f>VLOOKUP(H399,Dacheng!$I:$I,1,FALSE)</f>
        <v>#N/A</v>
      </c>
      <c r="M399" s="13" t="e">
        <f>VLOOKUP(H399,'Hytong (not in CrossAsia)'!$C:$C,1,FALSE)</f>
        <v>#N/A</v>
      </c>
      <c r="O399" t="str">
        <f t="shared" si="6"/>
        <v>nur hier</v>
      </c>
    </row>
    <row r="400" spans="1:15" ht="14.25">
      <c r="A400" s="2" t="s">
        <v>20194</v>
      </c>
      <c r="B400" s="2" t="s">
        <v>10551</v>
      </c>
      <c r="C400" s="43">
        <v>3</v>
      </c>
      <c r="D400" s="2" t="s">
        <v>16294</v>
      </c>
      <c r="E400" s="3">
        <v>1948</v>
      </c>
      <c r="F400" s="46">
        <v>1948</v>
      </c>
      <c r="G400" s="49">
        <v>1948</v>
      </c>
      <c r="H400" s="4" t="str">
        <f>MID(B400,1,4)</f>
        <v>群众文艺</v>
      </c>
      <c r="I400" s="13" t="str">
        <f>VLOOKUP(H400,'Shanghai TSG'!$C:$C,1,FALSE)</f>
        <v>群众文艺</v>
      </c>
      <c r="K400" s="13" t="str">
        <f>VLOOKUP(H400,Dacheng!$I:$I,1,FALSE)</f>
        <v>群众文艺</v>
      </c>
      <c r="M400" s="13" t="e">
        <f>VLOOKUP(H400,'Hytong (not in CrossAsia)'!$C:$C,1,FALSE)</f>
        <v>#N/A</v>
      </c>
      <c r="O400" t="str">
        <f t="shared" si="6"/>
        <v>Doppel</v>
      </c>
    </row>
    <row r="401" spans="1:15" ht="14.25">
      <c r="A401" s="2" t="s">
        <v>21013</v>
      </c>
      <c r="B401" s="2" t="s">
        <v>16295</v>
      </c>
      <c r="C401" s="43">
        <v>3</v>
      </c>
      <c r="D401" s="2" t="s">
        <v>16296</v>
      </c>
      <c r="E401" s="3">
        <v>1946</v>
      </c>
      <c r="F401" s="46">
        <v>1946</v>
      </c>
      <c r="G401" s="49">
        <v>1946</v>
      </c>
      <c r="H401" s="4" t="str">
        <f>MID(B401,1,4)</f>
        <v>热潮</v>
      </c>
      <c r="I401" s="13" t="str">
        <f>VLOOKUP(H401,'Shanghai TSG'!$C:$C,1,FALSE)</f>
        <v>热潮</v>
      </c>
      <c r="K401" s="13" t="e">
        <f>VLOOKUP(H401,Dacheng!$I:$I,1,FALSE)</f>
        <v>#N/A</v>
      </c>
      <c r="M401" s="13" t="e">
        <f>VLOOKUP(H401,'Hytong (not in CrossAsia)'!$C:$C,1,FALSE)</f>
        <v>#N/A</v>
      </c>
      <c r="O401" t="str">
        <f t="shared" si="6"/>
        <v>Doppel</v>
      </c>
    </row>
    <row r="402" spans="1:15" ht="14.25">
      <c r="A402" s="2" t="s">
        <v>20194</v>
      </c>
      <c r="B402" s="2" t="s">
        <v>14944</v>
      </c>
      <c r="C402" s="43">
        <v>3</v>
      </c>
      <c r="D402" s="2" t="s">
        <v>16297</v>
      </c>
      <c r="E402" s="3">
        <v>1946</v>
      </c>
      <c r="F402" s="46">
        <v>1946</v>
      </c>
      <c r="G402" s="49">
        <v>1946</v>
      </c>
      <c r="H402" s="4" t="str">
        <f>MID(B402,1,4)</f>
        <v>热风</v>
      </c>
      <c r="I402" s="13" t="str">
        <f>VLOOKUP(H402,'Shanghai TSG'!$C:$C,1,FALSE)</f>
        <v>热风</v>
      </c>
      <c r="K402" s="13" t="str">
        <f>VLOOKUP(H402,Dacheng!$I:$I,1,FALSE)</f>
        <v>热风</v>
      </c>
      <c r="M402" s="13" t="e">
        <f>VLOOKUP(H402,'Hytong (not in CrossAsia)'!$C:$C,1,FALSE)</f>
        <v>#N/A</v>
      </c>
      <c r="O402" t="str">
        <f t="shared" si="6"/>
        <v>Doppel</v>
      </c>
    </row>
    <row r="403" spans="1:15" ht="14.25">
      <c r="A403" s="2" t="s">
        <v>20984</v>
      </c>
      <c r="B403" s="2" t="s">
        <v>16298</v>
      </c>
      <c r="C403" s="43">
        <v>15</v>
      </c>
      <c r="D403" s="2" t="s">
        <v>16299</v>
      </c>
      <c r="E403" s="3" t="s">
        <v>22284</v>
      </c>
      <c r="F403" s="46">
        <v>1949</v>
      </c>
      <c r="G403" s="49">
        <v>1948</v>
      </c>
      <c r="H403" s="4" t="str">
        <f>MID(B403,1,4)</f>
        <v>热河政报</v>
      </c>
      <c r="I403" s="13" t="e">
        <f>VLOOKUP(H403,'Shanghai TSG'!$C:$C,1,FALSE)</f>
        <v>#N/A</v>
      </c>
      <c r="K403" s="13" t="e">
        <f>VLOOKUP(H403,Dacheng!$I:$I,1,FALSE)</f>
        <v>#N/A</v>
      </c>
      <c r="M403" s="13" t="e">
        <f>VLOOKUP(H403,'Hytong (not in CrossAsia)'!$C:$C,1,FALSE)</f>
        <v>#N/A</v>
      </c>
      <c r="O403" t="str">
        <f t="shared" si="6"/>
        <v>nur hier</v>
      </c>
    </row>
    <row r="404" spans="1:15" ht="14.25">
      <c r="A404" s="2" t="s">
        <v>10586</v>
      </c>
      <c r="B404" s="2" t="s">
        <v>16300</v>
      </c>
      <c r="C404" s="43">
        <v>1</v>
      </c>
      <c r="D404" s="2" t="s">
        <v>16301</v>
      </c>
      <c r="E404" s="3">
        <v>1946</v>
      </c>
      <c r="F404" s="46">
        <v>1946</v>
      </c>
      <c r="G404" s="49">
        <v>1946</v>
      </c>
      <c r="H404" s="4" t="str">
        <f>MID(B404,1,4)</f>
        <v>人民歌声</v>
      </c>
      <c r="I404" s="13" t="e">
        <f>VLOOKUP(H404,'Shanghai TSG'!$C:$C,1,FALSE)</f>
        <v>#N/A</v>
      </c>
      <c r="K404" s="13" t="e">
        <f>VLOOKUP(H404,Dacheng!$I:$I,1,FALSE)</f>
        <v>#N/A</v>
      </c>
      <c r="M404" s="13" t="e">
        <f>VLOOKUP(H404,'Hytong (not in CrossAsia)'!$C:$C,1,FALSE)</f>
        <v>#N/A</v>
      </c>
      <c r="O404" t="str">
        <f t="shared" si="6"/>
        <v>nur hier</v>
      </c>
    </row>
    <row r="405" spans="1:15" ht="14.25">
      <c r="A405" s="2" t="s">
        <v>10586</v>
      </c>
      <c r="B405" s="2" t="s">
        <v>20413</v>
      </c>
      <c r="C405" s="43">
        <v>9</v>
      </c>
      <c r="D405" s="2" t="s">
        <v>16302</v>
      </c>
      <c r="E405" s="3" t="s">
        <v>21763</v>
      </c>
      <c r="F405" s="46">
        <v>1949</v>
      </c>
      <c r="G405" s="49">
        <v>1946</v>
      </c>
      <c r="H405" s="4" t="str">
        <f>MID(B405,1,4)</f>
        <v>人民戏剧</v>
      </c>
      <c r="I405" s="13" t="e">
        <f>VLOOKUP(H405,'Shanghai TSG'!$C:$C,1,FALSE)</f>
        <v>#N/A</v>
      </c>
      <c r="K405" s="13" t="str">
        <f>VLOOKUP(H405,Dacheng!$I:$I,1,FALSE)</f>
        <v>人民戏剧</v>
      </c>
      <c r="M405" s="13" t="e">
        <f>VLOOKUP(H405,'Hytong (not in CrossAsia)'!$C:$C,1,FALSE)</f>
        <v>#N/A</v>
      </c>
      <c r="O405" t="str">
        <f t="shared" si="6"/>
        <v>Doppel</v>
      </c>
    </row>
    <row r="406" spans="1:15" ht="14.25">
      <c r="A406" s="2" t="s">
        <v>10586</v>
      </c>
      <c r="B406" s="2" t="s">
        <v>16303</v>
      </c>
      <c r="C406" s="43">
        <v>3</v>
      </c>
      <c r="D406" s="2" t="s">
        <v>22152</v>
      </c>
      <c r="E406" s="3" t="s">
        <v>22284</v>
      </c>
      <c r="F406" s="46">
        <v>1949</v>
      </c>
      <c r="G406" s="49">
        <v>1948</v>
      </c>
      <c r="H406" s="4" t="str">
        <f>MID(B406,1,4)</f>
        <v>人民音乐</v>
      </c>
      <c r="I406" s="13" t="e">
        <f>VLOOKUP(H406,'Shanghai TSG'!$C:$C,1,FALSE)</f>
        <v>#N/A</v>
      </c>
      <c r="K406" s="13" t="e">
        <f>VLOOKUP(H406,Dacheng!$I:$I,1,FALSE)</f>
        <v>#N/A</v>
      </c>
      <c r="M406" s="13" t="e">
        <f>VLOOKUP(H406,'Hytong (not in CrossAsia)'!$C:$C,1,FALSE)</f>
        <v>#N/A</v>
      </c>
      <c r="O406" t="str">
        <f t="shared" si="6"/>
        <v>nur hier</v>
      </c>
    </row>
    <row r="407" spans="1:15" ht="14.25">
      <c r="A407" s="2" t="s">
        <v>20984</v>
      </c>
      <c r="B407" s="2" t="s">
        <v>16304</v>
      </c>
      <c r="C407" s="43">
        <v>8</v>
      </c>
      <c r="D407" s="2" t="s">
        <v>16305</v>
      </c>
      <c r="E407" s="3">
        <v>1927</v>
      </c>
      <c r="F407" s="46">
        <v>1927</v>
      </c>
      <c r="G407" s="49">
        <v>1927</v>
      </c>
      <c r="H407" s="4" t="str">
        <f>MID(B407,1,4)</f>
        <v>入伍生</v>
      </c>
      <c r="I407" s="13" t="e">
        <f>VLOOKUP(H407,'Shanghai TSG'!$C:$C,1,FALSE)</f>
        <v>#N/A</v>
      </c>
      <c r="K407" s="13" t="e">
        <f>VLOOKUP(H407,Dacheng!$I:$I,1,FALSE)</f>
        <v>#N/A</v>
      </c>
      <c r="M407" s="13" t="e">
        <f>VLOOKUP(H407,'Hytong (not in CrossAsia)'!$C:$C,1,FALSE)</f>
        <v>#N/A</v>
      </c>
      <c r="O407" t="str">
        <f t="shared" si="6"/>
        <v>nur hier</v>
      </c>
    </row>
    <row r="408" spans="1:15" ht="14.25">
      <c r="A408" s="2" t="s">
        <v>20984</v>
      </c>
      <c r="B408" s="2" t="s">
        <v>16306</v>
      </c>
      <c r="C408" s="43">
        <v>24</v>
      </c>
      <c r="D408" s="2" t="s">
        <v>16307</v>
      </c>
      <c r="E408" s="3" t="s">
        <v>16308</v>
      </c>
      <c r="F408" s="46">
        <v>1944</v>
      </c>
      <c r="G408" s="49">
        <v>1943</v>
      </c>
      <c r="H408" s="4" t="str">
        <f>MID(B408,1,4)</f>
        <v>瑞安县政</v>
      </c>
      <c r="I408" s="13" t="e">
        <f>VLOOKUP(H408,'Shanghai TSG'!$C:$C,1,FALSE)</f>
        <v>#N/A</v>
      </c>
      <c r="K408" s="13" t="e">
        <f>VLOOKUP(H408,Dacheng!$I:$I,1,FALSE)</f>
        <v>#N/A</v>
      </c>
      <c r="M408" s="13" t="e">
        <f>VLOOKUP(H408,'Hytong (not in CrossAsia)'!$C:$C,1,FALSE)</f>
        <v>#N/A</v>
      </c>
      <c r="O408" t="str">
        <f t="shared" si="6"/>
        <v>nur hier</v>
      </c>
    </row>
    <row r="409" spans="1:15" ht="14.25">
      <c r="A409" s="2" t="s">
        <v>20984</v>
      </c>
      <c r="B409" s="2" t="s">
        <v>16309</v>
      </c>
      <c r="C409" s="43">
        <v>1</v>
      </c>
      <c r="D409" s="2" t="s">
        <v>16310</v>
      </c>
      <c r="E409" s="3">
        <v>1945</v>
      </c>
      <c r="F409" s="46">
        <v>1945</v>
      </c>
      <c r="G409" s="49">
        <v>1945</v>
      </c>
      <c r="H409" s="4" t="str">
        <f>MID(B409,1,4)</f>
        <v>塞外</v>
      </c>
      <c r="I409" s="13" t="e">
        <f>VLOOKUP(H409,'Shanghai TSG'!$C:$C,1,FALSE)</f>
        <v>#N/A</v>
      </c>
      <c r="K409" s="13" t="e">
        <f>VLOOKUP(H409,Dacheng!$I:$I,1,FALSE)</f>
        <v>#N/A</v>
      </c>
      <c r="M409" s="13" t="e">
        <f>VLOOKUP(H409,'Hytong (not in CrossAsia)'!$C:$C,1,FALSE)</f>
        <v>#N/A</v>
      </c>
      <c r="O409" t="str">
        <f t="shared" si="6"/>
        <v>nur hier</v>
      </c>
    </row>
    <row r="410" spans="1:15" ht="14.25">
      <c r="A410" s="2" t="s">
        <v>22296</v>
      </c>
      <c r="B410" s="2" t="s">
        <v>16311</v>
      </c>
      <c r="C410" s="43">
        <v>98</v>
      </c>
      <c r="D410" s="2" t="s">
        <v>16312</v>
      </c>
      <c r="E410" s="3">
        <v>1926</v>
      </c>
      <c r="F410" s="46">
        <v>1926</v>
      </c>
      <c r="G410" s="49">
        <v>1926</v>
      </c>
      <c r="H410" s="4" t="str">
        <f>MID(B410,1,4)</f>
        <v>三三医报</v>
      </c>
      <c r="I410" s="13" t="e">
        <f>VLOOKUP(H410,'Shanghai TSG'!$C:$C,1,FALSE)</f>
        <v>#N/A</v>
      </c>
      <c r="K410" s="13" t="e">
        <f>VLOOKUP(H410,Dacheng!$I:$I,1,FALSE)</f>
        <v>#N/A</v>
      </c>
      <c r="M410" s="13" t="e">
        <f>VLOOKUP(H410,'Hytong (not in CrossAsia)'!$C:$C,1,FALSE)</f>
        <v>#N/A</v>
      </c>
      <c r="O410" t="str">
        <f t="shared" si="6"/>
        <v>nur hier</v>
      </c>
    </row>
    <row r="411" spans="1:15" ht="14.25">
      <c r="A411" s="2" t="s">
        <v>20984</v>
      </c>
      <c r="B411" s="2" t="s">
        <v>16313</v>
      </c>
      <c r="C411" s="43">
        <v>1</v>
      </c>
      <c r="D411" s="2" t="s">
        <v>5928</v>
      </c>
      <c r="E411" s="3">
        <v>1941</v>
      </c>
      <c r="F411" s="46">
        <v>1941</v>
      </c>
      <c r="G411" s="49">
        <v>1941</v>
      </c>
      <c r="H411" s="4" t="str">
        <f>MID(B411,1,4)</f>
        <v>三十年</v>
      </c>
      <c r="I411" s="13" t="e">
        <f>VLOOKUP(H411,'Shanghai TSG'!$C:$C,1,FALSE)</f>
        <v>#N/A</v>
      </c>
      <c r="K411" s="13" t="e">
        <f>VLOOKUP(H411,Dacheng!$I:$I,1,FALSE)</f>
        <v>#N/A</v>
      </c>
      <c r="M411" s="13" t="e">
        <f>VLOOKUP(H411,'Hytong (not in CrossAsia)'!$C:$C,1,FALSE)</f>
        <v>#N/A</v>
      </c>
      <c r="O411" t="str">
        <f t="shared" si="6"/>
        <v>nur hier</v>
      </c>
    </row>
    <row r="412" spans="1:15" ht="14.25">
      <c r="A412" s="2" t="s">
        <v>8963</v>
      </c>
      <c r="B412" s="2" t="s">
        <v>16314</v>
      </c>
      <c r="C412" s="43">
        <v>1</v>
      </c>
      <c r="D412" s="2" t="s">
        <v>16315</v>
      </c>
      <c r="E412" s="3">
        <v>1930</v>
      </c>
      <c r="F412" s="46">
        <v>1930</v>
      </c>
      <c r="G412" s="49">
        <v>1930</v>
      </c>
      <c r="H412" s="4" t="str">
        <f>MID(B412,1,4)</f>
        <v>商工月刊</v>
      </c>
      <c r="I412" s="13" t="e">
        <f>VLOOKUP(H412,'Shanghai TSG'!$C:$C,1,FALSE)</f>
        <v>#N/A</v>
      </c>
      <c r="K412" s="13" t="e">
        <f>VLOOKUP(H412,Dacheng!$I:$I,1,FALSE)</f>
        <v>#N/A</v>
      </c>
      <c r="M412" s="13" t="e">
        <f>VLOOKUP(H412,'Hytong (not in CrossAsia)'!$C:$C,1,FALSE)</f>
        <v>#N/A</v>
      </c>
      <c r="O412" t="str">
        <f t="shared" si="6"/>
        <v>nur hier</v>
      </c>
    </row>
    <row r="413" spans="1:15" ht="14.25">
      <c r="A413" s="2" t="s">
        <v>22296</v>
      </c>
      <c r="B413" s="2" t="s">
        <v>16316</v>
      </c>
      <c r="C413" s="43">
        <v>4</v>
      </c>
      <c r="D413" s="2" t="s">
        <v>16317</v>
      </c>
      <c r="E413" s="3">
        <v>1947</v>
      </c>
      <c r="F413" s="46">
        <v>1947</v>
      </c>
      <c r="G413" s="49">
        <v>1947</v>
      </c>
      <c r="H413" s="4" t="str">
        <f>MID(B413,1,4)</f>
        <v>上海医药</v>
      </c>
      <c r="I413" s="13" t="e">
        <f>VLOOKUP(H413,'Shanghai TSG'!$C:$C,1,FALSE)</f>
        <v>#N/A</v>
      </c>
      <c r="K413" s="13" t="e">
        <f>VLOOKUP(H413,Dacheng!$I:$I,1,FALSE)</f>
        <v>#N/A</v>
      </c>
      <c r="M413" s="13" t="e">
        <f>VLOOKUP(H413,'Hytong (not in CrossAsia)'!$C:$C,1,FALSE)</f>
        <v>#N/A</v>
      </c>
      <c r="O413" t="str">
        <f t="shared" si="6"/>
        <v>nur hier</v>
      </c>
    </row>
    <row r="414" spans="1:15" ht="14.25">
      <c r="A414" s="2" t="s">
        <v>22296</v>
      </c>
      <c r="B414" s="2" t="s">
        <v>16318</v>
      </c>
      <c r="C414" s="43">
        <v>72</v>
      </c>
      <c r="D414" s="2" t="s">
        <v>16319</v>
      </c>
      <c r="E414" s="3">
        <v>1915</v>
      </c>
      <c r="F414" s="46">
        <v>1915</v>
      </c>
      <c r="G414" s="49">
        <v>1915</v>
      </c>
      <c r="H414" s="4" t="str">
        <f>MID(B414,1,4)</f>
        <v>绍兴医药</v>
      </c>
      <c r="I414" s="13" t="str">
        <f>VLOOKUP(H414,'Shanghai TSG'!$C:$C,1,FALSE)</f>
        <v>绍兴医药</v>
      </c>
      <c r="K414" s="13" t="e">
        <f>VLOOKUP(H414,Dacheng!$I:$I,1,FALSE)</f>
        <v>#N/A</v>
      </c>
      <c r="M414" s="13" t="e">
        <f>VLOOKUP(H414,'Hytong (not in CrossAsia)'!$C:$C,1,FALSE)</f>
        <v>#N/A</v>
      </c>
      <c r="O414" t="str">
        <f t="shared" si="6"/>
        <v>Doppel</v>
      </c>
    </row>
    <row r="415" spans="1:15" ht="14.25">
      <c r="A415" s="2" t="s">
        <v>8963</v>
      </c>
      <c r="B415" s="2" t="s">
        <v>16320</v>
      </c>
      <c r="C415" s="43">
        <v>6</v>
      </c>
      <c r="D415" s="2" t="s">
        <v>16321</v>
      </c>
      <c r="E415" s="3" t="s">
        <v>21777</v>
      </c>
      <c r="F415" s="46">
        <v>1931</v>
      </c>
      <c r="G415" s="49">
        <v>1929</v>
      </c>
      <c r="H415" s="4" t="str">
        <f>MID(B415,1,4)</f>
        <v>沈海铁路</v>
      </c>
      <c r="I415" s="13" t="e">
        <f>VLOOKUP(H415,'Shanghai TSG'!$C:$C,1,FALSE)</f>
        <v>#N/A</v>
      </c>
      <c r="K415" s="13" t="e">
        <f>VLOOKUP(H415,Dacheng!$I:$I,1,FALSE)</f>
        <v>#N/A</v>
      </c>
      <c r="M415" s="13" t="e">
        <f>VLOOKUP(H415,'Hytong (not in CrossAsia)'!$C:$C,1,FALSE)</f>
        <v>#N/A</v>
      </c>
      <c r="O415" t="str">
        <f t="shared" si="6"/>
        <v>nur hier</v>
      </c>
    </row>
    <row r="416" spans="1:15" ht="14.25">
      <c r="A416" s="2" t="s">
        <v>21013</v>
      </c>
      <c r="B416" s="2" t="s">
        <v>16322</v>
      </c>
      <c r="C416" s="43">
        <v>1</v>
      </c>
      <c r="D416" s="2" t="s">
        <v>16323</v>
      </c>
      <c r="E416" s="3">
        <v>1921</v>
      </c>
      <c r="F416" s="46">
        <v>1921</v>
      </c>
      <c r="G416" s="49">
        <v>1921</v>
      </c>
      <c r="H416" s="4" t="str">
        <f>MID(B416,1,4)</f>
        <v>沈阳高等</v>
      </c>
      <c r="I416" s="13" t="e">
        <f>VLOOKUP(H416,'Shanghai TSG'!$C:$C,1,FALSE)</f>
        <v>#N/A</v>
      </c>
      <c r="K416" s="13" t="e">
        <f>VLOOKUP(H416,Dacheng!$I:$I,1,FALSE)</f>
        <v>#N/A</v>
      </c>
      <c r="M416" s="13" t="e">
        <f>VLOOKUP(H416,'Hytong (not in CrossAsia)'!$C:$C,1,FALSE)</f>
        <v>#N/A</v>
      </c>
      <c r="O416" t="str">
        <f t="shared" si="6"/>
        <v>nur hier</v>
      </c>
    </row>
    <row r="417" spans="1:15" ht="14.25">
      <c r="A417" s="2" t="s">
        <v>21013</v>
      </c>
      <c r="B417" s="2" t="s">
        <v>16324</v>
      </c>
      <c r="C417" s="43">
        <v>5</v>
      </c>
      <c r="D417" s="2" t="s">
        <v>16323</v>
      </c>
      <c r="E417" s="3" t="s">
        <v>16325</v>
      </c>
      <c r="F417" s="46">
        <v>1921</v>
      </c>
      <c r="G417" s="49">
        <v>1920</v>
      </c>
      <c r="H417" s="4" t="str">
        <f>MID(B417,1,4)</f>
        <v>沈阳高等</v>
      </c>
      <c r="I417" s="13" t="e">
        <f>VLOOKUP(H417,'Shanghai TSG'!$C:$C,1,FALSE)</f>
        <v>#N/A</v>
      </c>
      <c r="K417" s="13" t="e">
        <f>VLOOKUP(H417,Dacheng!$I:$I,1,FALSE)</f>
        <v>#N/A</v>
      </c>
      <c r="M417" s="13" t="e">
        <f>VLOOKUP(H417,'Hytong (not in CrossAsia)'!$C:$C,1,FALSE)</f>
        <v>#N/A</v>
      </c>
      <c r="O417" t="str">
        <f t="shared" si="6"/>
        <v>nur hier</v>
      </c>
    </row>
    <row r="418" spans="1:15" ht="14.25">
      <c r="A418" s="2" t="s">
        <v>20990</v>
      </c>
      <c r="B418" s="2" t="s">
        <v>16326</v>
      </c>
      <c r="C418" s="43">
        <v>2</v>
      </c>
      <c r="D418" s="2" t="s">
        <v>16327</v>
      </c>
      <c r="E418" s="3">
        <v>1947</v>
      </c>
      <c r="F418" s="46">
        <v>1947</v>
      </c>
      <c r="G418" s="49">
        <v>1947</v>
      </c>
      <c r="H418" s="4" t="str">
        <f>MID(B418,1,4)</f>
        <v>沈阳青年</v>
      </c>
      <c r="I418" s="13" t="e">
        <f>VLOOKUP(H418,'Shanghai TSG'!$C:$C,1,FALSE)</f>
        <v>#N/A</v>
      </c>
      <c r="K418" s="13" t="e">
        <f>VLOOKUP(H418,Dacheng!$I:$I,1,FALSE)</f>
        <v>#N/A</v>
      </c>
      <c r="M418" s="13" t="e">
        <f>VLOOKUP(H418,'Hytong (not in CrossAsia)'!$C:$C,1,FALSE)</f>
        <v>#N/A</v>
      </c>
      <c r="O418" t="str">
        <f t="shared" si="6"/>
        <v>nur hier</v>
      </c>
    </row>
    <row r="419" spans="1:15" ht="14.25">
      <c r="A419" s="2" t="s">
        <v>8963</v>
      </c>
      <c r="B419" s="2" t="s">
        <v>16328</v>
      </c>
      <c r="C419" s="43">
        <v>1</v>
      </c>
      <c r="D419" s="2" t="s">
        <v>16329</v>
      </c>
      <c r="E419" s="3">
        <v>1949</v>
      </c>
      <c r="F419" s="46">
        <v>1949</v>
      </c>
      <c r="G419" s="49">
        <v>1949</v>
      </c>
      <c r="H419" s="4" t="str">
        <f>MID(B419,1,4)</f>
        <v>沈阳市商</v>
      </c>
      <c r="I419" s="13" t="e">
        <f>VLOOKUP(H419,'Shanghai TSG'!$C:$C,1,FALSE)</f>
        <v>#N/A</v>
      </c>
      <c r="K419" s="13" t="e">
        <f>VLOOKUP(H419,Dacheng!$I:$I,1,FALSE)</f>
        <v>#N/A</v>
      </c>
      <c r="M419" s="13" t="e">
        <f>VLOOKUP(H419,'Hytong (not in CrossAsia)'!$C:$C,1,FALSE)</f>
        <v>#N/A</v>
      </c>
      <c r="O419" t="str">
        <f t="shared" si="6"/>
        <v>nur hier</v>
      </c>
    </row>
    <row r="420" spans="1:15" ht="14.25">
      <c r="A420" s="2" t="s">
        <v>20984</v>
      </c>
      <c r="B420" s="2" t="s">
        <v>16330</v>
      </c>
      <c r="C420" s="43">
        <v>19</v>
      </c>
      <c r="D420" s="2" t="s">
        <v>16331</v>
      </c>
      <c r="E420" s="3" t="s">
        <v>22295</v>
      </c>
      <c r="F420" s="46">
        <v>1947</v>
      </c>
      <c r="G420" s="49">
        <v>1946</v>
      </c>
      <c r="H420" s="4" t="str">
        <f>MID(B420,1,4)</f>
        <v>沈阳市政</v>
      </c>
      <c r="I420" s="13" t="e">
        <f>VLOOKUP(H420,'Shanghai TSG'!$C:$C,1,FALSE)</f>
        <v>#N/A</v>
      </c>
      <c r="K420" s="13" t="e">
        <f>VLOOKUP(H420,Dacheng!$I:$I,1,FALSE)</f>
        <v>#N/A</v>
      </c>
      <c r="M420" s="13" t="e">
        <f>VLOOKUP(H420,'Hytong (not in CrossAsia)'!$C:$C,1,FALSE)</f>
        <v>#N/A</v>
      </c>
      <c r="O420" t="str">
        <f t="shared" si="6"/>
        <v>nur hier</v>
      </c>
    </row>
    <row r="421" spans="1:15" ht="14.25">
      <c r="A421" s="2" t="s">
        <v>8963</v>
      </c>
      <c r="B421" s="2" t="s">
        <v>16332</v>
      </c>
      <c r="C421" s="43">
        <v>86</v>
      </c>
      <c r="D421" s="2" t="s">
        <v>16333</v>
      </c>
      <c r="E421" s="3">
        <v>1949</v>
      </c>
      <c r="F421" s="46">
        <v>1949</v>
      </c>
      <c r="G421" s="49">
        <v>1949</v>
      </c>
      <c r="H421" s="4" t="str">
        <f>MID(B421,1,4)</f>
        <v>沈阳铁路</v>
      </c>
      <c r="I421" s="13" t="e">
        <f>VLOOKUP(H421,'Shanghai TSG'!$C:$C,1,FALSE)</f>
        <v>#N/A</v>
      </c>
      <c r="K421" s="13" t="e">
        <f>VLOOKUP(H421,Dacheng!$I:$I,1,FALSE)</f>
        <v>#N/A</v>
      </c>
      <c r="M421" s="13" t="e">
        <f>VLOOKUP(H421,'Hytong (not in CrossAsia)'!$C:$C,1,FALSE)</f>
        <v>#N/A</v>
      </c>
      <c r="O421" t="str">
        <f t="shared" si="6"/>
        <v>nur hier</v>
      </c>
    </row>
    <row r="422" spans="1:15" ht="14.25">
      <c r="A422" s="2" t="s">
        <v>20990</v>
      </c>
      <c r="B422" s="2" t="s">
        <v>16334</v>
      </c>
      <c r="C422" s="43">
        <v>13</v>
      </c>
      <c r="D422" s="2" t="s">
        <v>16335</v>
      </c>
      <c r="E422" s="3" t="s">
        <v>16083</v>
      </c>
      <c r="F422" s="46">
        <v>1940</v>
      </c>
      <c r="G422" s="49">
        <v>1938</v>
      </c>
      <c r="H422" s="4" t="str">
        <f>MID(B422,1,4)</f>
        <v>沈阳图书</v>
      </c>
      <c r="I422" s="13" t="e">
        <f>VLOOKUP(H422,'Shanghai TSG'!$C:$C,1,FALSE)</f>
        <v>#N/A</v>
      </c>
      <c r="K422" s="13" t="e">
        <f>VLOOKUP(H422,Dacheng!$I:$I,1,FALSE)</f>
        <v>#N/A</v>
      </c>
      <c r="M422" s="13" t="e">
        <f>VLOOKUP(H422,'Hytong (not in CrossAsia)'!$C:$C,1,FALSE)</f>
        <v>#N/A</v>
      </c>
      <c r="O422" t="str">
        <f t="shared" si="6"/>
        <v>nur hier</v>
      </c>
    </row>
    <row r="423" spans="1:15" ht="14.25">
      <c r="A423" s="2" t="s">
        <v>20984</v>
      </c>
      <c r="B423" s="2" t="s">
        <v>16336</v>
      </c>
      <c r="C423" s="43">
        <v>3</v>
      </c>
      <c r="D423" s="2" t="s">
        <v>16337</v>
      </c>
      <c r="E423" s="3">
        <v>1935</v>
      </c>
      <c r="F423" s="46">
        <v>1935</v>
      </c>
      <c r="G423" s="49">
        <v>1935</v>
      </c>
      <c r="H423" s="4" t="str">
        <f>MID(B423,1,4)</f>
        <v>沈阳县公</v>
      </c>
      <c r="I423" s="13" t="e">
        <f>VLOOKUP(H423,'Shanghai TSG'!$C:$C,1,FALSE)</f>
        <v>#N/A</v>
      </c>
      <c r="K423" s="13" t="e">
        <f>VLOOKUP(H423,Dacheng!$I:$I,1,FALSE)</f>
        <v>#N/A</v>
      </c>
      <c r="M423" s="13" t="e">
        <f>VLOOKUP(H423,'Hytong (not in CrossAsia)'!$C:$C,1,FALSE)</f>
        <v>#N/A</v>
      </c>
      <c r="O423" t="str">
        <f t="shared" si="6"/>
        <v>nur hier</v>
      </c>
    </row>
    <row r="424" spans="1:15" ht="14.25">
      <c r="A424" s="2" t="s">
        <v>20990</v>
      </c>
      <c r="B424" s="2" t="s">
        <v>16338</v>
      </c>
      <c r="C424" s="43">
        <v>1</v>
      </c>
      <c r="D424" s="2" t="s">
        <v>16339</v>
      </c>
      <c r="E424" s="3">
        <v>1930</v>
      </c>
      <c r="F424" s="46">
        <v>1930</v>
      </c>
      <c r="G424" s="49">
        <v>1930</v>
      </c>
      <c r="H424" s="4" t="str">
        <f>MID(B424,1,4)</f>
        <v>沈阳县教</v>
      </c>
      <c r="I424" s="13" t="e">
        <f>VLOOKUP(H424,'Shanghai TSG'!$C:$C,1,FALSE)</f>
        <v>#N/A</v>
      </c>
      <c r="K424" s="13" t="e">
        <f>VLOOKUP(H424,Dacheng!$I:$I,1,FALSE)</f>
        <v>#N/A</v>
      </c>
      <c r="M424" s="13" t="e">
        <f>VLOOKUP(H424,'Hytong (not in CrossAsia)'!$C:$C,1,FALSE)</f>
        <v>#N/A</v>
      </c>
      <c r="O424" t="str">
        <f t="shared" si="6"/>
        <v>nur hier</v>
      </c>
    </row>
    <row r="425" spans="1:15" ht="14.25">
      <c r="A425" s="2" t="s">
        <v>22132</v>
      </c>
      <c r="B425" s="2" t="s">
        <v>1525</v>
      </c>
      <c r="C425" s="43">
        <v>10</v>
      </c>
      <c r="D425" s="2" t="s">
        <v>1887</v>
      </c>
      <c r="E425" s="3" t="s">
        <v>22284</v>
      </c>
      <c r="F425" s="46">
        <v>1949</v>
      </c>
      <c r="G425" s="49">
        <v>1948</v>
      </c>
      <c r="H425" s="4" t="str">
        <f>MID(B425,1,4)</f>
        <v>生活杂志</v>
      </c>
      <c r="I425" s="13" t="e">
        <f>VLOOKUP(H425,'Shanghai TSG'!$C:$C,1,FALSE)</f>
        <v>#N/A</v>
      </c>
      <c r="K425" s="13" t="str">
        <f>VLOOKUP(H425,Dacheng!$I:$I,1,FALSE)</f>
        <v>生活杂志</v>
      </c>
      <c r="M425" s="13" t="e">
        <f>VLOOKUP(H425,'Hytong (not in CrossAsia)'!$C:$C,1,FALSE)</f>
        <v>#N/A</v>
      </c>
      <c r="O425" t="str">
        <f t="shared" si="6"/>
        <v>Doppel</v>
      </c>
    </row>
    <row r="426" spans="1:15" ht="14.25">
      <c r="A426" s="2" t="s">
        <v>21013</v>
      </c>
      <c r="B426" s="2" t="s">
        <v>7974</v>
      </c>
      <c r="C426" s="43">
        <v>2</v>
      </c>
      <c r="D426" s="2" t="s">
        <v>16340</v>
      </c>
      <c r="E426" s="3">
        <v>1946</v>
      </c>
      <c r="F426" s="46">
        <v>1946</v>
      </c>
      <c r="G426" s="49">
        <v>1946</v>
      </c>
      <c r="H426" s="4" t="str">
        <f>MID(B426,1,4)</f>
        <v>生活周报</v>
      </c>
      <c r="I426" s="13" t="e">
        <f>VLOOKUP(H426,'Shanghai TSG'!$C:$C,1,FALSE)</f>
        <v>#N/A</v>
      </c>
      <c r="K426" s="13" t="str">
        <f>VLOOKUP(H426,Dacheng!$I:$I,1,FALSE)</f>
        <v>生活周报</v>
      </c>
      <c r="M426" s="13" t="e">
        <f>VLOOKUP(H426,'Hytong (not in CrossAsia)'!$C:$C,1,FALSE)</f>
        <v>#N/A</v>
      </c>
      <c r="O426" t="str">
        <f t="shared" si="6"/>
        <v>Doppel</v>
      </c>
    </row>
    <row r="427" spans="1:15" ht="14.25">
      <c r="A427" s="2" t="s">
        <v>21021</v>
      </c>
      <c r="B427" s="2" t="s">
        <v>1812</v>
      </c>
      <c r="C427" s="43">
        <v>68</v>
      </c>
      <c r="D427" s="2" t="s">
        <v>17202</v>
      </c>
      <c r="E427" s="3">
        <v>1945</v>
      </c>
      <c r="F427" s="46">
        <v>1945</v>
      </c>
      <c r="G427" s="49">
        <v>1945</v>
      </c>
      <c r="H427" s="4" t="str">
        <f>MID(B427,1,4)</f>
        <v>胜流</v>
      </c>
      <c r="I427" s="13" t="str">
        <f>VLOOKUP(H427,'Shanghai TSG'!$C:$C,1,FALSE)</f>
        <v>胜流</v>
      </c>
      <c r="K427" s="13" t="str">
        <f>VLOOKUP(H427,Dacheng!$I:$I,1,FALSE)</f>
        <v>胜流</v>
      </c>
      <c r="M427" s="13" t="e">
        <f>VLOOKUP(H427,'Hytong (not in CrossAsia)'!$C:$C,1,FALSE)</f>
        <v>#N/A</v>
      </c>
      <c r="O427" t="str">
        <f t="shared" si="6"/>
        <v>Doppel</v>
      </c>
    </row>
    <row r="428" spans="1:15" ht="14.25">
      <c r="A428" s="2" t="s">
        <v>20984</v>
      </c>
      <c r="B428" s="2" t="s">
        <v>14460</v>
      </c>
      <c r="C428" s="43">
        <v>20</v>
      </c>
      <c r="D428" s="2" t="s">
        <v>15986</v>
      </c>
      <c r="E428" s="3">
        <v>1934</v>
      </c>
      <c r="F428" s="46">
        <v>1934</v>
      </c>
      <c r="G428" s="49">
        <v>1934</v>
      </c>
      <c r="H428" s="4" t="str">
        <f>MID(B428,1,4)</f>
        <v>十日谈</v>
      </c>
      <c r="I428" s="13" t="str">
        <f>VLOOKUP(H428,'Shanghai TSG'!$C:$C,1,FALSE)</f>
        <v>十日谈</v>
      </c>
      <c r="K428" s="13" t="str">
        <f>VLOOKUP(H428,Dacheng!$I:$I,1,FALSE)</f>
        <v>十日谈</v>
      </c>
      <c r="M428" s="13" t="e">
        <f>VLOOKUP(H428,'Hytong (not in CrossAsia)'!$C:$C,1,FALSE)</f>
        <v>#N/A</v>
      </c>
      <c r="O428" t="str">
        <f t="shared" si="6"/>
        <v>Doppel</v>
      </c>
    </row>
    <row r="429" spans="1:15" ht="14.25">
      <c r="A429" s="2" t="s">
        <v>21013</v>
      </c>
      <c r="B429" s="2" t="s">
        <v>15987</v>
      </c>
      <c r="C429" s="43">
        <v>5</v>
      </c>
      <c r="D429" s="2" t="s">
        <v>15988</v>
      </c>
      <c r="E429" s="3" t="s">
        <v>22295</v>
      </c>
      <c r="F429" s="46">
        <v>1947</v>
      </c>
      <c r="G429" s="49">
        <v>1946</v>
      </c>
      <c r="H429" s="4" t="str">
        <f>MID(B429,1,4)</f>
        <v>十四年</v>
      </c>
      <c r="I429" s="13" t="e">
        <f>VLOOKUP(H429,'Shanghai TSG'!$C:$C,1,FALSE)</f>
        <v>#N/A</v>
      </c>
      <c r="K429" s="13" t="e">
        <f>VLOOKUP(H429,Dacheng!$I:$I,1,FALSE)</f>
        <v>#N/A</v>
      </c>
      <c r="M429" s="13" t="e">
        <f>VLOOKUP(H429,'Hytong (not in CrossAsia)'!$C:$C,1,FALSE)</f>
        <v>#N/A</v>
      </c>
      <c r="O429" t="str">
        <f t="shared" si="6"/>
        <v>nur hier</v>
      </c>
    </row>
    <row r="430" spans="1:15" ht="14.25">
      <c r="A430" s="2" t="s">
        <v>8963</v>
      </c>
      <c r="B430" s="2" t="s">
        <v>8905</v>
      </c>
      <c r="C430" s="43">
        <v>4</v>
      </c>
      <c r="D430" s="2" t="s">
        <v>15989</v>
      </c>
      <c r="E430" s="3" t="s">
        <v>15990</v>
      </c>
      <c r="F430" s="46">
        <v>1935</v>
      </c>
      <c r="G430" s="49">
        <v>1933</v>
      </c>
      <c r="H430" s="4" t="str">
        <f>MID(B430,1,4)</f>
        <v>实业部月</v>
      </c>
      <c r="I430" s="13" t="str">
        <f>VLOOKUP(H430,'Shanghai TSG'!$C:$C,1,FALSE)</f>
        <v>实业部月</v>
      </c>
      <c r="K430" s="13" t="str">
        <f>VLOOKUP(H430,Dacheng!$I:$I,1,FALSE)</f>
        <v>实业部月</v>
      </c>
      <c r="M430" s="13" t="e">
        <f>VLOOKUP(H430,'Hytong (not in CrossAsia)'!$C:$C,1,FALSE)</f>
        <v>#N/A</v>
      </c>
      <c r="O430" t="str">
        <f t="shared" si="6"/>
        <v>Doppel</v>
      </c>
    </row>
    <row r="431" spans="1:15" ht="14.25">
      <c r="A431" s="2" t="s">
        <v>8963</v>
      </c>
      <c r="B431" s="2" t="s">
        <v>4893</v>
      </c>
      <c r="C431" s="43">
        <v>18</v>
      </c>
      <c r="D431" s="2" t="s">
        <v>15991</v>
      </c>
      <c r="E431" s="3" t="s">
        <v>21777</v>
      </c>
      <c r="F431" s="46">
        <v>1931</v>
      </c>
      <c r="G431" s="49">
        <v>1929</v>
      </c>
      <c r="H431" s="4" t="str">
        <f>MID(B431,1,4)</f>
        <v>实业月刊</v>
      </c>
      <c r="I431" s="13" t="str">
        <f>VLOOKUP(H431,'Shanghai TSG'!$C:$C,1,FALSE)</f>
        <v>实业月刊</v>
      </c>
      <c r="K431" s="13" t="str">
        <f>VLOOKUP(H431,Dacheng!$I:$I,1,FALSE)</f>
        <v>实业月刊</v>
      </c>
      <c r="M431" s="13" t="e">
        <f>VLOOKUP(H431,'Hytong (not in CrossAsia)'!$C:$C,1,FALSE)</f>
        <v>#N/A</v>
      </c>
      <c r="O431" t="str">
        <f t="shared" si="6"/>
        <v>Doppel</v>
      </c>
    </row>
    <row r="432" spans="1:15" ht="14.25">
      <c r="A432" s="2" t="s">
        <v>22314</v>
      </c>
      <c r="B432" s="2" t="s">
        <v>15992</v>
      </c>
      <c r="C432" s="43">
        <v>1</v>
      </c>
      <c r="D432" s="2" t="s">
        <v>15993</v>
      </c>
      <c r="E432" s="3">
        <v>1934</v>
      </c>
      <c r="F432" s="46">
        <v>1934</v>
      </c>
      <c r="G432" s="49">
        <v>1934</v>
      </c>
      <c r="H432" s="4" t="str">
        <f>MID(B432,1,4)</f>
        <v>世界佛学</v>
      </c>
      <c r="I432" s="13" t="e">
        <f>VLOOKUP(H432,'Shanghai TSG'!$C:$C,1,FALSE)</f>
        <v>#N/A</v>
      </c>
      <c r="K432" s="13" t="e">
        <f>VLOOKUP(H432,Dacheng!$I:$I,1,FALSE)</f>
        <v>#N/A</v>
      </c>
      <c r="M432" s="13" t="e">
        <f>VLOOKUP(H432,'Hytong (not in CrossAsia)'!$C:$C,1,FALSE)</f>
        <v>#N/A</v>
      </c>
      <c r="O432" t="str">
        <f t="shared" si="6"/>
        <v>nur hier</v>
      </c>
    </row>
    <row r="433" spans="1:15" ht="14.25">
      <c r="A433" s="2" t="s">
        <v>21021</v>
      </c>
      <c r="B433" s="2" t="s">
        <v>15994</v>
      </c>
      <c r="C433" s="43">
        <v>3</v>
      </c>
      <c r="D433" s="2" t="s">
        <v>15995</v>
      </c>
      <c r="E433" s="3">
        <v>1946</v>
      </c>
      <c r="F433" s="46">
        <v>1946</v>
      </c>
      <c r="G433" s="49">
        <v>1946</v>
      </c>
      <c r="H433" s="4" t="str">
        <f>MID(B433,1,4)</f>
        <v>市民生活</v>
      </c>
      <c r="I433" s="13" t="e">
        <f>VLOOKUP(H433,'Shanghai TSG'!$C:$C,1,FALSE)</f>
        <v>#N/A</v>
      </c>
      <c r="K433" s="13" t="e">
        <f>VLOOKUP(H433,Dacheng!$I:$I,1,FALSE)</f>
        <v>#N/A</v>
      </c>
      <c r="M433" s="13" t="e">
        <f>VLOOKUP(H433,'Hytong (not in CrossAsia)'!$C:$C,1,FALSE)</f>
        <v>#N/A</v>
      </c>
      <c r="O433" t="str">
        <f t="shared" si="6"/>
        <v>nur hier</v>
      </c>
    </row>
    <row r="434" spans="1:15" ht="14.25">
      <c r="A434" s="2" t="s">
        <v>20984</v>
      </c>
      <c r="B434" s="2" t="s">
        <v>3796</v>
      </c>
      <c r="C434" s="43">
        <v>6</v>
      </c>
      <c r="D434" s="2" t="s">
        <v>15996</v>
      </c>
      <c r="E434" s="3" t="s">
        <v>22284</v>
      </c>
      <c r="F434" s="46">
        <v>1949</v>
      </c>
      <c r="G434" s="49">
        <v>1948</v>
      </c>
      <c r="H434" s="4" t="str">
        <f>MID(B434,1,4)</f>
        <v>市政公报</v>
      </c>
      <c r="I434" s="13" t="e">
        <f>VLOOKUP(H434,'Shanghai TSG'!$C:$C,1,FALSE)</f>
        <v>#N/A</v>
      </c>
      <c r="K434" s="13" t="str">
        <f>VLOOKUP(H434,Dacheng!$I:$I,1,FALSE)</f>
        <v>市政公报</v>
      </c>
      <c r="M434" s="13" t="e">
        <f>VLOOKUP(H434,'Hytong (not in CrossAsia)'!$C:$C,1,FALSE)</f>
        <v>#N/A</v>
      </c>
      <c r="O434" t="str">
        <f t="shared" si="6"/>
        <v>Doppel</v>
      </c>
    </row>
    <row r="435" spans="1:15" ht="14.25">
      <c r="A435" s="2" t="s">
        <v>20984</v>
      </c>
      <c r="B435" s="2" t="s">
        <v>6000</v>
      </c>
      <c r="C435" s="43">
        <v>19</v>
      </c>
      <c r="D435" s="2" t="s">
        <v>15997</v>
      </c>
      <c r="E435" s="3" t="s">
        <v>15998</v>
      </c>
      <c r="F435" s="46">
        <v>1946</v>
      </c>
      <c r="G435" s="49">
        <v>1926</v>
      </c>
      <c r="H435" s="4" t="str">
        <f>MID(B435,1,4)</f>
        <v>市政月刊</v>
      </c>
      <c r="I435" s="13" t="e">
        <f>VLOOKUP(H435,'Shanghai TSG'!$C:$C,1,FALSE)</f>
        <v>#N/A</v>
      </c>
      <c r="K435" s="13" t="str">
        <f>VLOOKUP(H435,Dacheng!$I:$I,1,FALSE)</f>
        <v>市政月刊</v>
      </c>
      <c r="M435" s="13" t="e">
        <f>VLOOKUP(H435,'Hytong (not in CrossAsia)'!$C:$C,1,FALSE)</f>
        <v>#N/A</v>
      </c>
      <c r="O435" t="str">
        <f t="shared" si="6"/>
        <v>Doppel</v>
      </c>
    </row>
    <row r="436" spans="1:15" ht="14.25">
      <c r="A436" s="2" t="s">
        <v>20194</v>
      </c>
      <c r="B436" s="2" t="s">
        <v>15999</v>
      </c>
      <c r="C436" s="43">
        <v>1</v>
      </c>
      <c r="D436" s="2" t="s">
        <v>16000</v>
      </c>
      <c r="E436" s="3">
        <v>1944</v>
      </c>
      <c r="F436" s="46">
        <v>1944</v>
      </c>
      <c r="G436" s="49">
        <v>1944</v>
      </c>
      <c r="H436" s="4" t="str">
        <f>MID(B436,1,4)</f>
        <v>书影</v>
      </c>
      <c r="I436" s="13" t="e">
        <f>VLOOKUP(H436,'Shanghai TSG'!$C:$C,1,FALSE)</f>
        <v>#N/A</v>
      </c>
      <c r="K436" s="13" t="e">
        <f>VLOOKUP(H436,Dacheng!$I:$I,1,FALSE)</f>
        <v>#N/A</v>
      </c>
      <c r="M436" s="13" t="e">
        <f>VLOOKUP(H436,'Hytong (not in CrossAsia)'!$C:$C,1,FALSE)</f>
        <v>#N/A</v>
      </c>
      <c r="O436" t="str">
        <f t="shared" si="6"/>
        <v>nur hier</v>
      </c>
    </row>
    <row r="437" spans="1:15" ht="14.25">
      <c r="A437" s="2" t="s">
        <v>21013</v>
      </c>
      <c r="B437" s="2" t="s">
        <v>4883</v>
      </c>
      <c r="C437" s="43">
        <v>2</v>
      </c>
      <c r="D437" s="2" t="s">
        <v>16001</v>
      </c>
      <c r="E437" s="3">
        <v>1928</v>
      </c>
      <c r="F437" s="46">
        <v>1928</v>
      </c>
      <c r="G437" s="49">
        <v>1928</v>
      </c>
      <c r="H437" s="4" t="str">
        <f>MID(B437,1,4)</f>
        <v>曙光</v>
      </c>
      <c r="I437" s="13" t="str">
        <f>VLOOKUP(H437,'Shanghai TSG'!$C:$C,1,FALSE)</f>
        <v>曙光</v>
      </c>
      <c r="K437" s="13" t="str">
        <f>VLOOKUP(H437,Dacheng!$I:$I,1,FALSE)</f>
        <v>曙光</v>
      </c>
      <c r="M437" s="13" t="e">
        <f>VLOOKUP(H437,'Hytong (not in CrossAsia)'!$C:$C,1,FALSE)</f>
        <v>#N/A</v>
      </c>
      <c r="O437" t="str">
        <f t="shared" si="6"/>
        <v>Doppel</v>
      </c>
    </row>
    <row r="438" spans="1:15" ht="14.25">
      <c r="A438" s="2" t="s">
        <v>20984</v>
      </c>
      <c r="B438" s="2" t="s">
        <v>16002</v>
      </c>
      <c r="C438" s="43">
        <v>12</v>
      </c>
      <c r="D438" s="2" t="s">
        <v>16003</v>
      </c>
      <c r="E438" s="3">
        <v>1935</v>
      </c>
      <c r="F438" s="46">
        <v>1935</v>
      </c>
      <c r="G438" s="49">
        <v>1935</v>
      </c>
      <c r="H438" s="4" t="str">
        <f>MID(B438,1,4)</f>
        <v>双城县县</v>
      </c>
      <c r="I438" s="13" t="e">
        <f>VLOOKUP(H438,'Shanghai TSG'!$C:$C,1,FALSE)</f>
        <v>#N/A</v>
      </c>
      <c r="K438" s="13" t="e">
        <f>VLOOKUP(H438,Dacheng!$I:$I,1,FALSE)</f>
        <v>#N/A</v>
      </c>
      <c r="M438" s="13" t="e">
        <f>VLOOKUP(H438,'Hytong (not in CrossAsia)'!$C:$C,1,FALSE)</f>
        <v>#N/A</v>
      </c>
      <c r="O438" t="str">
        <f t="shared" si="6"/>
        <v>nur hier</v>
      </c>
    </row>
    <row r="439" spans="1:15" ht="14.25">
      <c r="A439" s="2" t="s">
        <v>20984</v>
      </c>
      <c r="B439" s="2" t="s">
        <v>16004</v>
      </c>
      <c r="C439" s="43">
        <v>1</v>
      </c>
      <c r="D439" s="2" t="s">
        <v>16005</v>
      </c>
      <c r="E439" s="3">
        <v>1935</v>
      </c>
      <c r="F439" s="46">
        <v>1935</v>
      </c>
      <c r="G439" s="49">
        <v>1935</v>
      </c>
      <c r="H439" s="4" t="str">
        <f>MID(B439,1,4)</f>
        <v>双阳县公</v>
      </c>
      <c r="I439" s="13" t="e">
        <f>VLOOKUP(H439,'Shanghai TSG'!$C:$C,1,FALSE)</f>
        <v>#N/A</v>
      </c>
      <c r="K439" s="13" t="e">
        <f>VLOOKUP(H439,Dacheng!$I:$I,1,FALSE)</f>
        <v>#N/A</v>
      </c>
      <c r="M439" s="13" t="e">
        <f>VLOOKUP(H439,'Hytong (not in CrossAsia)'!$C:$C,1,FALSE)</f>
        <v>#N/A</v>
      </c>
      <c r="O439" t="str">
        <f t="shared" si="6"/>
        <v>nur hier</v>
      </c>
    </row>
    <row r="440" spans="1:15" ht="14.25">
      <c r="A440" s="2" t="s">
        <v>21730</v>
      </c>
      <c r="B440" s="2" t="s">
        <v>10107</v>
      </c>
      <c r="C440" s="43">
        <v>19</v>
      </c>
      <c r="D440" s="2" t="s">
        <v>16006</v>
      </c>
      <c r="E440" s="3">
        <v>1934</v>
      </c>
      <c r="F440" s="46">
        <v>1934</v>
      </c>
      <c r="G440" s="49">
        <v>1934</v>
      </c>
      <c r="H440" s="4" t="str">
        <f>MID(B440,1,4)</f>
        <v>水产</v>
      </c>
      <c r="I440" s="13" t="e">
        <f>VLOOKUP(H440,'Shanghai TSG'!$C:$C,1,FALSE)</f>
        <v>#N/A</v>
      </c>
      <c r="K440" s="13" t="str">
        <f>VLOOKUP(H440,Dacheng!$I:$I,1,FALSE)</f>
        <v>水产</v>
      </c>
      <c r="M440" s="13" t="e">
        <f>VLOOKUP(H440,'Hytong (not in CrossAsia)'!$C:$C,1,FALSE)</f>
        <v>#N/A</v>
      </c>
      <c r="O440" t="str">
        <f t="shared" si="6"/>
        <v>Doppel</v>
      </c>
    </row>
    <row r="441" spans="1:15" ht="14.25">
      <c r="A441" s="2" t="s">
        <v>20984</v>
      </c>
      <c r="B441" s="2" t="s">
        <v>16007</v>
      </c>
      <c r="C441" s="43">
        <v>46</v>
      </c>
      <c r="D441" s="2" t="s">
        <v>16008</v>
      </c>
      <c r="E441" s="3" t="s">
        <v>21777</v>
      </c>
      <c r="F441" s="46">
        <v>1931</v>
      </c>
      <c r="G441" s="49">
        <v>1929</v>
      </c>
      <c r="H441" s="4" t="str">
        <f>MID(B441,1,4)</f>
        <v>司法杂志</v>
      </c>
      <c r="I441" s="13" t="e">
        <f>VLOOKUP(H441,'Shanghai TSG'!$C:$C,1,FALSE)</f>
        <v>#N/A</v>
      </c>
      <c r="K441" s="13" t="e">
        <f>VLOOKUP(H441,Dacheng!$I:$I,1,FALSE)</f>
        <v>#N/A</v>
      </c>
      <c r="M441" s="13" t="e">
        <f>VLOOKUP(H441,'Hytong (not in CrossAsia)'!$C:$C,1,FALSE)</f>
        <v>#N/A</v>
      </c>
      <c r="O441" t="str">
        <f t="shared" si="6"/>
        <v>nur hier</v>
      </c>
    </row>
    <row r="442" spans="1:15" ht="14.25">
      <c r="A442" s="2" t="s">
        <v>20990</v>
      </c>
      <c r="B442" s="2" t="s">
        <v>16009</v>
      </c>
      <c r="C442" s="43">
        <v>7</v>
      </c>
      <c r="D442" s="2" t="s">
        <v>16010</v>
      </c>
      <c r="E442" s="3" t="s">
        <v>16011</v>
      </c>
      <c r="F442" s="46">
        <v>1949</v>
      </c>
      <c r="G442" s="49">
        <v>1947</v>
      </c>
      <c r="H442" s="4" t="str">
        <f>MID(B442,1,4)</f>
        <v>松江教育</v>
      </c>
      <c r="I442" s="13" t="e">
        <f>VLOOKUP(H442,'Shanghai TSG'!$C:$C,1,FALSE)</f>
        <v>#N/A</v>
      </c>
      <c r="K442" s="13" t="e">
        <f>VLOOKUP(H442,Dacheng!$I:$I,1,FALSE)</f>
        <v>#N/A</v>
      </c>
      <c r="M442" s="13" t="e">
        <f>VLOOKUP(H442,'Hytong (not in CrossAsia)'!$C:$C,1,FALSE)</f>
        <v>#N/A</v>
      </c>
      <c r="O442" t="str">
        <f t="shared" si="6"/>
        <v>nur hier</v>
      </c>
    </row>
    <row r="443" spans="1:15" ht="14.25">
      <c r="A443" s="2" t="s">
        <v>20984</v>
      </c>
      <c r="B443" s="2" t="s">
        <v>16012</v>
      </c>
      <c r="C443" s="43">
        <v>22</v>
      </c>
      <c r="D443" s="2" t="s">
        <v>16013</v>
      </c>
      <c r="E443" s="3" t="s">
        <v>22284</v>
      </c>
      <c r="F443" s="46">
        <v>1949</v>
      </c>
      <c r="G443" s="49">
        <v>1948</v>
      </c>
      <c r="H443" s="4" t="str">
        <f>MID(B443,1,4)</f>
        <v>松江行政</v>
      </c>
      <c r="I443" s="13" t="e">
        <f>VLOOKUP(H443,'Shanghai TSG'!$C:$C,1,FALSE)</f>
        <v>#N/A</v>
      </c>
      <c r="K443" s="13" t="e">
        <f>VLOOKUP(H443,Dacheng!$I:$I,1,FALSE)</f>
        <v>#N/A</v>
      </c>
      <c r="M443" s="13" t="e">
        <f>VLOOKUP(H443,'Hytong (not in CrossAsia)'!$C:$C,1,FALSE)</f>
        <v>#N/A</v>
      </c>
      <c r="O443" t="str">
        <f t="shared" si="6"/>
        <v>nur hier</v>
      </c>
    </row>
    <row r="444" spans="1:15" ht="14.25">
      <c r="A444" s="2" t="s">
        <v>21013</v>
      </c>
      <c r="B444" s="2" t="s">
        <v>16014</v>
      </c>
      <c r="C444" s="43">
        <v>2</v>
      </c>
      <c r="D444" s="2" t="s">
        <v>16015</v>
      </c>
      <c r="E444" s="3" t="s">
        <v>22295</v>
      </c>
      <c r="F444" s="46">
        <v>1947</v>
      </c>
      <c r="G444" s="49">
        <v>1946</v>
      </c>
      <c r="H444" s="4" t="str">
        <f>MID(B444,1,4)</f>
        <v>松辽文化</v>
      </c>
      <c r="I444" s="13" t="e">
        <f>VLOOKUP(H444,'Shanghai TSG'!$C:$C,1,FALSE)</f>
        <v>#N/A</v>
      </c>
      <c r="K444" s="13" t="e">
        <f>VLOOKUP(H444,Dacheng!$I:$I,1,FALSE)</f>
        <v>#N/A</v>
      </c>
      <c r="M444" s="13" t="e">
        <f>VLOOKUP(H444,'Hytong (not in CrossAsia)'!$C:$C,1,FALSE)</f>
        <v>#N/A</v>
      </c>
      <c r="O444" t="str">
        <f t="shared" si="6"/>
        <v>nur hier</v>
      </c>
    </row>
    <row r="445" spans="1:15" ht="14.25">
      <c r="A445" s="2" t="s">
        <v>21021</v>
      </c>
      <c r="B445" s="2" t="s">
        <v>16016</v>
      </c>
      <c r="C445" s="43">
        <v>3</v>
      </c>
      <c r="D445" s="2" t="s">
        <v>16017</v>
      </c>
      <c r="E445" s="3">
        <v>1931</v>
      </c>
      <c r="F445" s="46">
        <v>1931</v>
      </c>
      <c r="G445" s="49">
        <v>1931</v>
      </c>
      <c r="H445" s="4" t="str">
        <f>MID(B445,1,4)</f>
        <v>苏联共产</v>
      </c>
      <c r="I445" s="13" t="e">
        <f>VLOOKUP(H445,'Shanghai TSG'!$C:$C,1,FALSE)</f>
        <v>#N/A</v>
      </c>
      <c r="K445" s="13" t="e">
        <f>VLOOKUP(H445,Dacheng!$I:$I,1,FALSE)</f>
        <v>#N/A</v>
      </c>
      <c r="M445" s="13" t="e">
        <f>VLOOKUP(H445,'Hytong (not in CrossAsia)'!$C:$C,1,FALSE)</f>
        <v>#N/A</v>
      </c>
      <c r="O445" t="str">
        <f t="shared" si="6"/>
        <v>nur hier</v>
      </c>
    </row>
    <row r="446" spans="1:15" ht="14.25">
      <c r="A446" s="2" t="s">
        <v>21021</v>
      </c>
      <c r="B446" s="2" t="s">
        <v>16018</v>
      </c>
      <c r="C446" s="43">
        <v>42</v>
      </c>
      <c r="D446" s="2" t="s">
        <v>16297</v>
      </c>
      <c r="E446" s="3" t="s">
        <v>16011</v>
      </c>
      <c r="F446" s="46">
        <v>1949</v>
      </c>
      <c r="G446" s="49">
        <v>1947</v>
      </c>
      <c r="H446" s="4" t="str">
        <f>MID(B446,1,4)</f>
        <v>苏联介绍</v>
      </c>
      <c r="I446" s="13" t="str">
        <f>VLOOKUP(H446,'Shanghai TSG'!$C:$C,1,FALSE)</f>
        <v>苏联介绍</v>
      </c>
      <c r="K446" s="13" t="e">
        <f>VLOOKUP(H446,Dacheng!$I:$I,1,FALSE)</f>
        <v>#N/A</v>
      </c>
      <c r="M446" s="13" t="e">
        <f>VLOOKUP(H446,'Hytong (not in CrossAsia)'!$C:$C,1,FALSE)</f>
        <v>#N/A</v>
      </c>
      <c r="O446" t="str">
        <f t="shared" si="6"/>
        <v>Doppel</v>
      </c>
    </row>
    <row r="447" spans="1:15" ht="14.25">
      <c r="A447" s="2" t="s">
        <v>21021</v>
      </c>
      <c r="B447" s="2" t="s">
        <v>16019</v>
      </c>
      <c r="C447" s="43">
        <v>3</v>
      </c>
      <c r="D447" s="2" t="s">
        <v>16020</v>
      </c>
      <c r="E447" s="3" t="s">
        <v>21736</v>
      </c>
      <c r="F447" s="46">
        <v>1946</v>
      </c>
      <c r="G447" s="49">
        <v>1945</v>
      </c>
      <c r="H447" s="4" t="str">
        <f>MID(B447,1,4)</f>
        <v>苏联之友</v>
      </c>
      <c r="I447" s="13" t="e">
        <f>VLOOKUP(H447,'Shanghai TSG'!$C:$C,1,FALSE)</f>
        <v>#N/A</v>
      </c>
      <c r="K447" s="13" t="e">
        <f>VLOOKUP(H447,Dacheng!$I:$I,1,FALSE)</f>
        <v>#N/A</v>
      </c>
      <c r="M447" s="13" t="e">
        <f>VLOOKUP(H447,'Hytong (not in CrossAsia)'!$C:$C,1,FALSE)</f>
        <v>#N/A</v>
      </c>
      <c r="O447" t="str">
        <f t="shared" si="6"/>
        <v>nur hier</v>
      </c>
    </row>
    <row r="448" spans="1:15" ht="14.25">
      <c r="A448" s="2" t="s">
        <v>20984</v>
      </c>
      <c r="B448" s="2" t="s">
        <v>16021</v>
      </c>
      <c r="C448" s="43">
        <v>1</v>
      </c>
      <c r="D448" s="2" t="s">
        <v>16022</v>
      </c>
      <c r="E448" s="3"/>
      <c r="F448" s="46" t="s">
        <v>19628</v>
      </c>
      <c r="G448" s="6" t="s">
        <v>19628</v>
      </c>
      <c r="H448" s="4" t="str">
        <f>MID(B448,1,4)</f>
        <v>太平洋丛</v>
      </c>
      <c r="I448" s="13" t="e">
        <f>VLOOKUP(H448,'Shanghai TSG'!$C:$C,1,FALSE)</f>
        <v>#N/A</v>
      </c>
      <c r="K448" s="13" t="e">
        <f>VLOOKUP(H448,Dacheng!$I:$I,1,FALSE)</f>
        <v>#N/A</v>
      </c>
      <c r="M448" s="13" t="e">
        <f>VLOOKUP(H448,'Hytong (not in CrossAsia)'!$C:$C,1,FALSE)</f>
        <v>#N/A</v>
      </c>
      <c r="O448" t="str">
        <f t="shared" si="6"/>
        <v>nur hier</v>
      </c>
    </row>
    <row r="449" spans="1:15" ht="14.25">
      <c r="A449" s="2" t="s">
        <v>20365</v>
      </c>
      <c r="B449" s="2" t="s">
        <v>16023</v>
      </c>
      <c r="C449" s="43">
        <v>1</v>
      </c>
      <c r="D449" s="2" t="s">
        <v>16024</v>
      </c>
      <c r="E449" s="3">
        <v>1928</v>
      </c>
      <c r="F449" s="46">
        <v>1928</v>
      </c>
      <c r="G449" s="49">
        <v>1928</v>
      </c>
      <c r="H449" s="4" t="str">
        <f>MID(B449,1,4)</f>
        <v>铁军</v>
      </c>
      <c r="I449" s="13" t="e">
        <f>VLOOKUP(H449,'Shanghai TSG'!$C:$C,1,FALSE)</f>
        <v>#N/A</v>
      </c>
      <c r="K449" s="13" t="e">
        <f>VLOOKUP(H449,Dacheng!$I:$I,1,FALSE)</f>
        <v>#N/A</v>
      </c>
      <c r="M449" s="13" t="e">
        <f>VLOOKUP(H449,'Hytong (not in CrossAsia)'!$C:$C,1,FALSE)</f>
        <v>#N/A</v>
      </c>
      <c r="O449" t="str">
        <f t="shared" si="6"/>
        <v>nur hier</v>
      </c>
    </row>
    <row r="450" spans="1:15" ht="14.25">
      <c r="A450" s="2" t="s">
        <v>20990</v>
      </c>
      <c r="B450" s="2" t="s">
        <v>18698</v>
      </c>
      <c r="C450" s="43">
        <v>2</v>
      </c>
      <c r="D450" s="2" t="s">
        <v>16025</v>
      </c>
      <c r="E450" s="3">
        <v>1947</v>
      </c>
      <c r="F450" s="46">
        <v>1947</v>
      </c>
      <c r="G450" s="49">
        <v>1947</v>
      </c>
      <c r="H450" s="4" t="str">
        <f>MID(B450,1,4)</f>
        <v>铁岭教育</v>
      </c>
      <c r="I450" s="13" t="e">
        <f>VLOOKUP(H450,'Shanghai TSG'!$C:$C,1,FALSE)</f>
        <v>#N/A</v>
      </c>
      <c r="K450" s="13" t="str">
        <f>VLOOKUP(H450,Dacheng!$I:$I,1,FALSE)</f>
        <v>铁岭教育</v>
      </c>
      <c r="M450" s="13" t="e">
        <f>VLOOKUP(H450,'Hytong (not in CrossAsia)'!$C:$C,1,FALSE)</f>
        <v>#N/A</v>
      </c>
      <c r="O450" t="str">
        <f t="shared" si="6"/>
        <v>Doppel</v>
      </c>
    </row>
    <row r="451" spans="1:15" ht="14.25">
      <c r="A451" s="2" t="s">
        <v>21013</v>
      </c>
      <c r="B451" s="2" t="s">
        <v>16026</v>
      </c>
      <c r="C451" s="43">
        <v>2</v>
      </c>
      <c r="D451" s="2" t="s">
        <v>16027</v>
      </c>
      <c r="E451" s="3">
        <v>1937</v>
      </c>
      <c r="F451" s="46">
        <v>1937</v>
      </c>
      <c r="G451" s="49">
        <v>1937</v>
      </c>
      <c r="H451" s="4" t="str">
        <f>MID(B451,1,4)</f>
        <v>铁岭县公</v>
      </c>
      <c r="I451" s="13" t="e">
        <f>VLOOKUP(H451,'Shanghai TSG'!$C:$C,1,FALSE)</f>
        <v>#N/A</v>
      </c>
      <c r="K451" s="13" t="e">
        <f>VLOOKUP(H451,Dacheng!$I:$I,1,FALSE)</f>
        <v>#N/A</v>
      </c>
      <c r="M451" s="13" t="e">
        <f>VLOOKUP(H451,'Hytong (not in CrossAsia)'!$C:$C,1,FALSE)</f>
        <v>#N/A</v>
      </c>
      <c r="O451" t="str">
        <f t="shared" ref="O451:O514" si="7">(IF(AND(ISNA(I451),ISNA(K451),ISNA(M451)),"nur hier","Doppel"))</f>
        <v>nur hier</v>
      </c>
    </row>
    <row r="452" spans="1:15" ht="14.25">
      <c r="A452" s="2" t="s">
        <v>16028</v>
      </c>
      <c r="B452" s="2" t="s">
        <v>16029</v>
      </c>
      <c r="C452" s="43">
        <v>29</v>
      </c>
      <c r="D452" s="2" t="s">
        <v>16030</v>
      </c>
      <c r="E452" s="3" t="s">
        <v>21009</v>
      </c>
      <c r="F452" s="46">
        <v>1948</v>
      </c>
      <c r="G452" s="49">
        <v>1947</v>
      </c>
      <c r="H452" s="4" t="str">
        <f>MID(B452,1,4)</f>
        <v>铁路生活</v>
      </c>
      <c r="I452" s="13" t="e">
        <f>VLOOKUP(H452,'Shanghai TSG'!$C:$C,1,FALSE)</f>
        <v>#N/A</v>
      </c>
      <c r="K452" s="13" t="e">
        <f>VLOOKUP(H452,Dacheng!$I:$I,1,FALSE)</f>
        <v>#N/A</v>
      </c>
      <c r="M452" s="13" t="e">
        <f>VLOOKUP(H452,'Hytong (not in CrossAsia)'!$C:$C,1,FALSE)</f>
        <v>#N/A</v>
      </c>
      <c r="O452" t="str">
        <f t="shared" si="7"/>
        <v>nur hier</v>
      </c>
    </row>
    <row r="453" spans="1:15" ht="14.25">
      <c r="A453" s="2" t="s">
        <v>8963</v>
      </c>
      <c r="B453" s="2" t="s">
        <v>16031</v>
      </c>
      <c r="C453" s="43">
        <v>2</v>
      </c>
      <c r="D453" s="2" t="s">
        <v>22000</v>
      </c>
      <c r="E453" s="3">
        <v>1926</v>
      </c>
      <c r="F453" s="46">
        <v>1926</v>
      </c>
      <c r="G453" s="49">
        <v>1926</v>
      </c>
      <c r="H453" s="4" t="str">
        <f>MID(B453,1,4)</f>
        <v>铁路月刊</v>
      </c>
      <c r="I453" s="13" t="str">
        <f>VLOOKUP(H453,'Shanghai TSG'!$C:$C,1,FALSE)</f>
        <v>铁路月刊</v>
      </c>
      <c r="K453" s="13" t="str">
        <f>VLOOKUP(H453,Dacheng!$I:$I,1,FALSE)</f>
        <v>铁路月刊</v>
      </c>
      <c r="M453" s="13" t="e">
        <f>VLOOKUP(H453,'Hytong (not in CrossAsia)'!$C:$C,1,FALSE)</f>
        <v>#N/A</v>
      </c>
      <c r="O453" t="str">
        <f t="shared" si="7"/>
        <v>Doppel</v>
      </c>
    </row>
    <row r="454" spans="1:15" ht="14.25">
      <c r="A454" s="2" t="s">
        <v>20365</v>
      </c>
      <c r="B454" s="2" t="s">
        <v>16032</v>
      </c>
      <c r="C454" s="43">
        <v>8</v>
      </c>
      <c r="D454" s="2" t="s">
        <v>15689</v>
      </c>
      <c r="E454" s="3">
        <v>1948</v>
      </c>
      <c r="F454" s="46">
        <v>1948</v>
      </c>
      <c r="G454" s="49">
        <v>1948</v>
      </c>
      <c r="H454" s="4" t="str">
        <f>MID(B454,1,4)</f>
        <v>铁拳</v>
      </c>
      <c r="I454" s="13" t="e">
        <f>VLOOKUP(H454,'Shanghai TSG'!$C:$C,1,FALSE)</f>
        <v>#N/A</v>
      </c>
      <c r="K454" s="13" t="e">
        <f>VLOOKUP(H454,Dacheng!$I:$I,1,FALSE)</f>
        <v>#N/A</v>
      </c>
      <c r="M454" s="13" t="e">
        <f>VLOOKUP(H454,'Hytong (not in CrossAsia)'!$C:$C,1,FALSE)</f>
        <v>#N/A</v>
      </c>
      <c r="O454" t="str">
        <f t="shared" si="7"/>
        <v>nur hier</v>
      </c>
    </row>
    <row r="455" spans="1:15" ht="14.25">
      <c r="A455" s="2" t="s">
        <v>20990</v>
      </c>
      <c r="B455" s="2" t="s">
        <v>15690</v>
      </c>
      <c r="C455" s="43">
        <v>2</v>
      </c>
      <c r="D455" s="2" t="s">
        <v>15691</v>
      </c>
      <c r="E455" s="3">
        <v>1931</v>
      </c>
      <c r="F455" s="46">
        <v>1931</v>
      </c>
      <c r="G455" s="49">
        <v>1931</v>
      </c>
      <c r="H455" s="4" t="str">
        <f>MID(B455,1,4)</f>
        <v>通化教育</v>
      </c>
      <c r="I455" s="13" t="e">
        <f>VLOOKUP(H455,'Shanghai TSG'!$C:$C,1,FALSE)</f>
        <v>#N/A</v>
      </c>
      <c r="K455" s="13" t="e">
        <f>VLOOKUP(H455,Dacheng!$I:$I,1,FALSE)</f>
        <v>#N/A</v>
      </c>
      <c r="M455" s="13" t="e">
        <f>VLOOKUP(H455,'Hytong (not in CrossAsia)'!$C:$C,1,FALSE)</f>
        <v>#N/A</v>
      </c>
      <c r="O455" t="str">
        <f t="shared" si="7"/>
        <v>nur hier</v>
      </c>
    </row>
    <row r="456" spans="1:15" ht="14.25">
      <c r="A456" s="2" t="s">
        <v>16028</v>
      </c>
      <c r="B456" s="2" t="s">
        <v>15692</v>
      </c>
      <c r="C456" s="43">
        <v>106</v>
      </c>
      <c r="D456" s="2" t="s">
        <v>15693</v>
      </c>
      <c r="E456" s="3" t="s">
        <v>15694</v>
      </c>
      <c r="F456" s="46">
        <v>1943</v>
      </c>
      <c r="G456" s="49">
        <v>1934</v>
      </c>
      <c r="H456" s="4" t="str">
        <f>MID(B456,1,4)</f>
        <v>同轨</v>
      </c>
      <c r="I456" s="13" t="e">
        <f>VLOOKUP(H456,'Shanghai TSG'!$C:$C,1,FALSE)</f>
        <v>#N/A</v>
      </c>
      <c r="K456" s="13" t="e">
        <f>VLOOKUP(H456,Dacheng!$I:$I,1,FALSE)</f>
        <v>#N/A</v>
      </c>
      <c r="M456" s="13" t="e">
        <f>VLOOKUP(H456,'Hytong (not in CrossAsia)'!$C:$C,1,FALSE)</f>
        <v>#N/A</v>
      </c>
      <c r="O456" t="str">
        <f t="shared" si="7"/>
        <v>nur hier</v>
      </c>
    </row>
    <row r="457" spans="1:15" ht="14.25">
      <c r="A457" s="2" t="s">
        <v>21013</v>
      </c>
      <c r="B457" s="2" t="s">
        <v>10828</v>
      </c>
      <c r="C457" s="43">
        <v>3</v>
      </c>
      <c r="D457" s="2" t="s">
        <v>15695</v>
      </c>
      <c r="E457" s="3">
        <v>1946</v>
      </c>
      <c r="F457" s="46">
        <v>1946</v>
      </c>
      <c r="G457" s="49">
        <v>1946</v>
      </c>
      <c r="H457" s="4" t="str">
        <f>MID(B457,1,4)</f>
        <v>同声</v>
      </c>
      <c r="I457" s="13" t="e">
        <f>VLOOKUP(H457,'Shanghai TSG'!$C:$C,1,FALSE)</f>
        <v>#N/A</v>
      </c>
      <c r="K457" s="13" t="str">
        <f>VLOOKUP(H457,Dacheng!$I:$I,1,FALSE)</f>
        <v>同声</v>
      </c>
      <c r="M457" s="13" t="e">
        <f>VLOOKUP(H457,'Hytong (not in CrossAsia)'!$C:$C,1,FALSE)</f>
        <v>#N/A</v>
      </c>
      <c r="O457" t="str">
        <f t="shared" si="7"/>
        <v>Doppel</v>
      </c>
    </row>
    <row r="458" spans="1:15" ht="14.25">
      <c r="A458" s="2" t="s">
        <v>21013</v>
      </c>
      <c r="B458" s="2" t="s">
        <v>15696</v>
      </c>
      <c r="C458" s="43">
        <v>3</v>
      </c>
      <c r="D458" s="2" t="s">
        <v>15697</v>
      </c>
      <c r="E458" s="3">
        <v>1946</v>
      </c>
      <c r="F458" s="46">
        <v>1946</v>
      </c>
      <c r="G458" s="49">
        <v>1946</v>
      </c>
      <c r="H458" s="4" t="str">
        <f>MID(B458,1,4)</f>
        <v>统计汇编</v>
      </c>
      <c r="I458" s="13" t="e">
        <f>VLOOKUP(H458,'Shanghai TSG'!$C:$C,1,FALSE)</f>
        <v>#N/A</v>
      </c>
      <c r="K458" s="13" t="e">
        <f>VLOOKUP(H458,Dacheng!$I:$I,1,FALSE)</f>
        <v>#N/A</v>
      </c>
      <c r="M458" s="13" t="e">
        <f>VLOOKUP(H458,'Hytong (not in CrossAsia)'!$C:$C,1,FALSE)</f>
        <v>#N/A</v>
      </c>
      <c r="O458" t="str">
        <f t="shared" si="7"/>
        <v>nur hier</v>
      </c>
    </row>
    <row r="459" spans="1:15" ht="14.25">
      <c r="A459" s="2" t="s">
        <v>8963</v>
      </c>
      <c r="B459" s="2" t="s">
        <v>12407</v>
      </c>
      <c r="C459" s="43">
        <v>12</v>
      </c>
      <c r="D459" s="2" t="s">
        <v>15698</v>
      </c>
      <c r="E459" s="3">
        <v>1949</v>
      </c>
      <c r="F459" s="46">
        <v>1949</v>
      </c>
      <c r="G459" s="49">
        <v>1949</v>
      </c>
      <c r="H459" s="4" t="str">
        <f>MID(B459,1,4)</f>
        <v>统计月报</v>
      </c>
      <c r="I459" s="13" t="str">
        <f>VLOOKUP(H459,'Shanghai TSG'!$C:$C,1,FALSE)</f>
        <v>统计月报</v>
      </c>
      <c r="K459" s="13" t="str">
        <f>VLOOKUP(H459,Dacheng!$I:$I,1,FALSE)</f>
        <v>统计月报</v>
      </c>
      <c r="M459" s="13" t="e">
        <f>VLOOKUP(H459,'Hytong (not in CrossAsia)'!$C:$C,1,FALSE)</f>
        <v>#N/A</v>
      </c>
      <c r="O459" t="str">
        <f t="shared" si="7"/>
        <v>Doppel</v>
      </c>
    </row>
    <row r="460" spans="1:15" ht="14.25">
      <c r="A460" s="2" t="s">
        <v>20365</v>
      </c>
      <c r="B460" s="2" t="s">
        <v>15699</v>
      </c>
      <c r="C460" s="43">
        <v>6</v>
      </c>
      <c r="D460" s="2" t="s">
        <v>15700</v>
      </c>
      <c r="E460" s="3" t="s">
        <v>22265</v>
      </c>
      <c r="F460" s="46">
        <v>1945</v>
      </c>
      <c r="G460" s="49">
        <v>1944</v>
      </c>
      <c r="H460" s="4" t="str">
        <f>MID(B460,1,4)</f>
        <v>突击队月</v>
      </c>
      <c r="I460" s="13" t="e">
        <f>VLOOKUP(H460,'Shanghai TSG'!$C:$C,1,FALSE)</f>
        <v>#N/A</v>
      </c>
      <c r="K460" s="13" t="e">
        <f>VLOOKUP(H460,Dacheng!$I:$I,1,FALSE)</f>
        <v>#N/A</v>
      </c>
      <c r="M460" s="13" t="e">
        <f>VLOOKUP(H460,'Hytong (not in CrossAsia)'!$C:$C,1,FALSE)</f>
        <v>#N/A</v>
      </c>
      <c r="O460" t="str">
        <f t="shared" si="7"/>
        <v>nur hier</v>
      </c>
    </row>
    <row r="461" spans="1:15" ht="14.25">
      <c r="A461" s="2" t="s">
        <v>20990</v>
      </c>
      <c r="B461" s="2" t="s">
        <v>15701</v>
      </c>
      <c r="C461" s="43">
        <v>14</v>
      </c>
      <c r="D461" s="2" t="s">
        <v>15702</v>
      </c>
      <c r="E461" s="3">
        <v>1946</v>
      </c>
      <c r="F461" s="46">
        <v>1946</v>
      </c>
      <c r="G461" s="49">
        <v>1946</v>
      </c>
      <c r="H461" s="4" t="str">
        <f>MID(B461,1,4)</f>
        <v>图书月刊</v>
      </c>
      <c r="I461" s="13" t="str">
        <f>VLOOKUP(H461,'Shanghai TSG'!$C:$C,1,FALSE)</f>
        <v>图书月刊</v>
      </c>
      <c r="K461" s="13" t="e">
        <f>VLOOKUP(H461,Dacheng!$I:$I,1,FALSE)</f>
        <v>#N/A</v>
      </c>
      <c r="M461" s="13" t="str">
        <f>VLOOKUP(H461,'Hytong (not in CrossAsia)'!$C:$C,1,FALSE)</f>
        <v>图书月刊</v>
      </c>
      <c r="O461" t="str">
        <f t="shared" si="7"/>
        <v>Doppel</v>
      </c>
    </row>
    <row r="462" spans="1:15" ht="14.25">
      <c r="A462" s="2" t="s">
        <v>20990</v>
      </c>
      <c r="B462" s="2" t="s">
        <v>13470</v>
      </c>
      <c r="C462" s="43">
        <v>31</v>
      </c>
      <c r="D462" s="2" t="s">
        <v>13100</v>
      </c>
      <c r="E462" s="3" t="s">
        <v>15703</v>
      </c>
      <c r="F462" s="46">
        <v>1949</v>
      </c>
      <c r="G462" s="49">
        <v>1935</v>
      </c>
      <c r="H462" s="4" t="str">
        <f>MID(B462,1,4)</f>
        <v>图书展望</v>
      </c>
      <c r="I462" s="13" t="str">
        <f>VLOOKUP(H462,'Shanghai TSG'!$C:$C,1,FALSE)</f>
        <v>图书展望</v>
      </c>
      <c r="K462" s="13" t="str">
        <f>VLOOKUP(H462,Dacheng!$I:$I,1,FALSE)</f>
        <v>图书展望</v>
      </c>
      <c r="M462" s="13" t="e">
        <f>VLOOKUP(H462,'Hytong (not in CrossAsia)'!$C:$C,1,FALSE)</f>
        <v>#N/A</v>
      </c>
      <c r="O462" t="str">
        <f t="shared" si="7"/>
        <v>Doppel</v>
      </c>
    </row>
    <row r="463" spans="1:15" ht="14.25">
      <c r="A463" s="2" t="s">
        <v>20365</v>
      </c>
      <c r="B463" s="2" t="s">
        <v>15704</v>
      </c>
      <c r="C463" s="43">
        <v>4</v>
      </c>
      <c r="D463" s="2" t="s">
        <v>15705</v>
      </c>
      <c r="E463" s="3">
        <v>1929</v>
      </c>
      <c r="F463" s="46">
        <v>1929</v>
      </c>
      <c r="G463" s="49">
        <v>1929</v>
      </c>
      <c r="H463" s="4" t="str">
        <f>MID(B463,1,4)</f>
        <v>纬报</v>
      </c>
      <c r="I463" s="13" t="e">
        <f>VLOOKUP(H463,'Shanghai TSG'!$C:$C,1,FALSE)</f>
        <v>#N/A</v>
      </c>
      <c r="K463" s="13" t="e">
        <f>VLOOKUP(H463,Dacheng!$I:$I,1,FALSE)</f>
        <v>#N/A</v>
      </c>
      <c r="M463" s="13" t="e">
        <f>VLOOKUP(H463,'Hytong (not in CrossAsia)'!$C:$C,1,FALSE)</f>
        <v>#N/A</v>
      </c>
      <c r="O463" t="str">
        <f t="shared" si="7"/>
        <v>nur hier</v>
      </c>
    </row>
    <row r="464" spans="1:15" ht="14.25">
      <c r="A464" s="2" t="s">
        <v>22296</v>
      </c>
      <c r="B464" s="2" t="s">
        <v>15706</v>
      </c>
      <c r="C464" s="43">
        <v>4</v>
      </c>
      <c r="D464" s="2" t="s">
        <v>15707</v>
      </c>
      <c r="E464" s="3"/>
      <c r="F464" s="46" t="s">
        <v>19628</v>
      </c>
      <c r="G464" s="6" t="s">
        <v>19628</v>
      </c>
      <c r="H464" s="4" t="str">
        <f>MID(B464,1,4)</f>
        <v>卫生白话</v>
      </c>
      <c r="I464" s="13" t="e">
        <f>VLOOKUP(H464,'Shanghai TSG'!$C:$C,1,FALSE)</f>
        <v>#N/A</v>
      </c>
      <c r="K464" s="13" t="e">
        <f>VLOOKUP(H464,Dacheng!$I:$I,1,FALSE)</f>
        <v>#N/A</v>
      </c>
      <c r="M464" s="13" t="e">
        <f>VLOOKUP(H464,'Hytong (not in CrossAsia)'!$C:$C,1,FALSE)</f>
        <v>#N/A</v>
      </c>
      <c r="O464" t="str">
        <f t="shared" si="7"/>
        <v>nur hier</v>
      </c>
    </row>
    <row r="465" spans="1:15" ht="14.25">
      <c r="A465" s="2" t="s">
        <v>22296</v>
      </c>
      <c r="B465" s="2" t="s">
        <v>8025</v>
      </c>
      <c r="C465" s="43">
        <v>24</v>
      </c>
      <c r="D465" s="2" t="s">
        <v>15708</v>
      </c>
      <c r="E465" s="3">
        <v>1934</v>
      </c>
      <c r="F465" s="46">
        <v>1934</v>
      </c>
      <c r="G465" s="49">
        <v>1934</v>
      </c>
      <c r="H465" s="4" t="str">
        <f>MID(B465,1,4)</f>
        <v>卫生半月</v>
      </c>
      <c r="I465" s="13" t="str">
        <f>VLOOKUP(H465,'Shanghai TSG'!$C:$C,1,FALSE)</f>
        <v>卫生半月</v>
      </c>
      <c r="K465" s="13" t="str">
        <f>VLOOKUP(H465,Dacheng!$I:$I,1,FALSE)</f>
        <v>卫生半月</v>
      </c>
      <c r="M465" s="13" t="e">
        <f>VLOOKUP(H465,'Hytong (not in CrossAsia)'!$C:$C,1,FALSE)</f>
        <v>#N/A</v>
      </c>
      <c r="O465" t="str">
        <f t="shared" si="7"/>
        <v>Doppel</v>
      </c>
    </row>
    <row r="466" spans="1:15" ht="14.25">
      <c r="A466" s="2" t="s">
        <v>22296</v>
      </c>
      <c r="B466" s="2" t="s">
        <v>7658</v>
      </c>
      <c r="C466" s="43">
        <v>17</v>
      </c>
      <c r="D466" s="2" t="s">
        <v>15709</v>
      </c>
      <c r="E466" s="3" t="s">
        <v>15710</v>
      </c>
      <c r="F466" s="46">
        <v>1949</v>
      </c>
      <c r="G466" s="49">
        <v>1930</v>
      </c>
      <c r="H466" s="4" t="str">
        <f>MID(B466,1,4)</f>
        <v>卫生月刊</v>
      </c>
      <c r="I466" s="13" t="str">
        <f>VLOOKUP(H466,'Shanghai TSG'!$C:$C,1,FALSE)</f>
        <v>卫生月刊</v>
      </c>
      <c r="K466" s="13" t="str">
        <f>VLOOKUP(H466,Dacheng!$I:$I,1,FALSE)</f>
        <v>卫生月刊</v>
      </c>
      <c r="M466" s="13" t="e">
        <f>VLOOKUP(H466,'Hytong (not in CrossAsia)'!$C:$C,1,FALSE)</f>
        <v>#N/A</v>
      </c>
      <c r="O466" t="str">
        <f t="shared" si="7"/>
        <v>Doppel</v>
      </c>
    </row>
    <row r="467" spans="1:15" ht="14.25">
      <c r="A467" s="2" t="s">
        <v>21013</v>
      </c>
      <c r="B467" s="2" t="s">
        <v>13960</v>
      </c>
      <c r="C467" s="43">
        <v>7</v>
      </c>
      <c r="D467" s="2" t="s">
        <v>15711</v>
      </c>
      <c r="E467" s="3"/>
      <c r="F467" s="46" t="s">
        <v>19628</v>
      </c>
      <c r="G467" s="6" t="s">
        <v>19628</v>
      </c>
      <c r="H467" s="4" t="str">
        <f>MID(B467,1,4)</f>
        <v>卫星</v>
      </c>
      <c r="I467" s="13" t="str">
        <f>VLOOKUP(H467,'Shanghai TSG'!$C:$C,1,FALSE)</f>
        <v>卫星</v>
      </c>
      <c r="K467" s="13" t="str">
        <f>VLOOKUP(H467,Dacheng!$I:$I,1,FALSE)</f>
        <v>卫星</v>
      </c>
      <c r="M467" s="13" t="e">
        <f>VLOOKUP(H467,'Hytong (not in CrossAsia)'!$C:$C,1,FALSE)</f>
        <v>#N/A</v>
      </c>
      <c r="O467" t="str">
        <f t="shared" si="7"/>
        <v>Doppel</v>
      </c>
    </row>
    <row r="468" spans="1:15" ht="14.25">
      <c r="A468" s="2" t="s">
        <v>20990</v>
      </c>
      <c r="B468" s="2" t="s">
        <v>15712</v>
      </c>
      <c r="C468" s="43">
        <v>8</v>
      </c>
      <c r="D468" s="2" t="s">
        <v>15713</v>
      </c>
      <c r="E468" s="3">
        <v>1935</v>
      </c>
      <c r="F468" s="46">
        <v>1935</v>
      </c>
      <c r="G468" s="49">
        <v>1935</v>
      </c>
      <c r="H468" s="4" t="str">
        <f>MID(B468,1,4)</f>
        <v>温师</v>
      </c>
      <c r="I468" s="13" t="e">
        <f>VLOOKUP(H468,'Shanghai TSG'!$C:$C,1,FALSE)</f>
        <v>#N/A</v>
      </c>
      <c r="K468" s="13" t="e">
        <f>VLOOKUP(H468,Dacheng!$I:$I,1,FALSE)</f>
        <v>#N/A</v>
      </c>
      <c r="M468" s="13" t="e">
        <f>VLOOKUP(H468,'Hytong (not in CrossAsia)'!$C:$C,1,FALSE)</f>
        <v>#N/A</v>
      </c>
      <c r="O468" t="str">
        <f t="shared" si="7"/>
        <v>nur hier</v>
      </c>
    </row>
    <row r="469" spans="1:15" ht="14.25">
      <c r="A469" s="2" t="s">
        <v>20990</v>
      </c>
      <c r="B469" s="2" t="s">
        <v>19547</v>
      </c>
      <c r="C469" s="43">
        <v>2</v>
      </c>
      <c r="D469" s="2" t="s">
        <v>15714</v>
      </c>
      <c r="E469" s="3">
        <v>1948</v>
      </c>
      <c r="F469" s="46">
        <v>1948</v>
      </c>
      <c r="G469" s="49">
        <v>1948</v>
      </c>
      <c r="H469" s="4" t="str">
        <f>MID(B469,1,4)</f>
        <v>文风学报</v>
      </c>
      <c r="I469" s="13" t="e">
        <f>VLOOKUP(H469,'Shanghai TSG'!$C:$C,1,FALSE)</f>
        <v>#N/A</v>
      </c>
      <c r="K469" s="13" t="str">
        <f>VLOOKUP(H469,Dacheng!$I:$I,1,FALSE)</f>
        <v>文风学报</v>
      </c>
      <c r="M469" s="13" t="e">
        <f>VLOOKUP(H469,'Hytong (not in CrossAsia)'!$C:$C,1,FALSE)</f>
        <v>#N/A</v>
      </c>
      <c r="O469" t="str">
        <f t="shared" si="7"/>
        <v>Doppel</v>
      </c>
    </row>
    <row r="470" spans="1:15" ht="14.25">
      <c r="A470" s="2" t="s">
        <v>21013</v>
      </c>
      <c r="B470" s="2" t="s">
        <v>15715</v>
      </c>
      <c r="C470" s="43">
        <v>1</v>
      </c>
      <c r="D470" s="2" t="s">
        <v>15716</v>
      </c>
      <c r="E470" s="3">
        <v>1946</v>
      </c>
      <c r="F470" s="46">
        <v>1946</v>
      </c>
      <c r="G470" s="49">
        <v>1946</v>
      </c>
      <c r="H470" s="4" t="str">
        <f>MID(B470,1,4)</f>
        <v>文锋</v>
      </c>
      <c r="I470" s="13" t="e">
        <f>VLOOKUP(H470,'Shanghai TSG'!$C:$C,1,FALSE)</f>
        <v>#N/A</v>
      </c>
      <c r="K470" s="13" t="e">
        <f>VLOOKUP(H470,Dacheng!$I:$I,1,FALSE)</f>
        <v>#N/A</v>
      </c>
      <c r="M470" s="13" t="e">
        <f>VLOOKUP(H470,'Hytong (not in CrossAsia)'!$C:$C,1,FALSE)</f>
        <v>#N/A</v>
      </c>
      <c r="O470" t="str">
        <f t="shared" si="7"/>
        <v>nur hier</v>
      </c>
    </row>
    <row r="471" spans="1:15" ht="14.25">
      <c r="A471" s="2" t="s">
        <v>21013</v>
      </c>
      <c r="B471" s="2" t="s">
        <v>15717</v>
      </c>
      <c r="C471" s="43">
        <v>3</v>
      </c>
      <c r="D471" s="2" t="s">
        <v>15718</v>
      </c>
      <c r="E471" s="3">
        <v>1946</v>
      </c>
      <c r="F471" s="46">
        <v>1946</v>
      </c>
      <c r="G471" s="49">
        <v>1946</v>
      </c>
      <c r="H471" s="4" t="str">
        <f>MID(B471,1,4)</f>
        <v>文化青年</v>
      </c>
      <c r="I471" s="13" t="e">
        <f>VLOOKUP(H471,'Shanghai TSG'!$C:$C,1,FALSE)</f>
        <v>#N/A</v>
      </c>
      <c r="K471" s="13" t="e">
        <f>VLOOKUP(H471,Dacheng!$I:$I,1,FALSE)</f>
        <v>#N/A</v>
      </c>
      <c r="M471" s="13" t="e">
        <f>VLOOKUP(H471,'Hytong (not in CrossAsia)'!$C:$C,1,FALSE)</f>
        <v>#N/A</v>
      </c>
      <c r="O471" t="str">
        <f t="shared" si="7"/>
        <v>nur hier</v>
      </c>
    </row>
    <row r="472" spans="1:15" ht="14.25">
      <c r="A472" s="2" t="s">
        <v>20990</v>
      </c>
      <c r="B472" s="2" t="s">
        <v>15719</v>
      </c>
      <c r="C472" s="43">
        <v>20</v>
      </c>
      <c r="D472" s="2" t="s">
        <v>15720</v>
      </c>
      <c r="E472" s="3" t="s">
        <v>20358</v>
      </c>
      <c r="F472" s="46">
        <v>1937</v>
      </c>
      <c r="G472" s="49">
        <v>1935</v>
      </c>
      <c r="H472" s="4" t="str">
        <f>MID(B472,1,4)</f>
        <v>文教月报</v>
      </c>
      <c r="I472" s="13" t="e">
        <f>VLOOKUP(H472,'Shanghai TSG'!$C:$C,1,FALSE)</f>
        <v>#N/A</v>
      </c>
      <c r="K472" s="13" t="e">
        <f>VLOOKUP(H472,Dacheng!$I:$I,1,FALSE)</f>
        <v>#N/A</v>
      </c>
      <c r="M472" s="13" t="e">
        <f>VLOOKUP(H472,'Hytong (not in CrossAsia)'!$C:$C,1,FALSE)</f>
        <v>#N/A</v>
      </c>
      <c r="O472" t="str">
        <f t="shared" si="7"/>
        <v>nur hier</v>
      </c>
    </row>
    <row r="473" spans="1:15" ht="14.25">
      <c r="A473" s="2" t="s">
        <v>20990</v>
      </c>
      <c r="B473" s="2" t="s">
        <v>15721</v>
      </c>
      <c r="C473" s="43">
        <v>13</v>
      </c>
      <c r="D473" s="2" t="s">
        <v>15720</v>
      </c>
      <c r="E473" s="3" t="s">
        <v>20691</v>
      </c>
      <c r="F473" s="46">
        <v>1934</v>
      </c>
      <c r="G473" s="49">
        <v>1933</v>
      </c>
      <c r="H473" s="4" t="str">
        <f>MID(B473,1,4)</f>
        <v>文教月刊</v>
      </c>
      <c r="I473" s="13" t="e">
        <f>VLOOKUP(H473,'Shanghai TSG'!$C:$C,1,FALSE)</f>
        <v>#N/A</v>
      </c>
      <c r="K473" s="13" t="e">
        <f>VLOOKUP(H473,Dacheng!$I:$I,1,FALSE)</f>
        <v>#N/A</v>
      </c>
      <c r="M473" s="13" t="e">
        <f>VLOOKUP(H473,'Hytong (not in CrossAsia)'!$C:$C,1,FALSE)</f>
        <v>#N/A</v>
      </c>
      <c r="O473" t="str">
        <f t="shared" si="7"/>
        <v>nur hier</v>
      </c>
    </row>
    <row r="474" spans="1:15" ht="14.25">
      <c r="A474" s="2" t="s">
        <v>20194</v>
      </c>
      <c r="B474" s="2" t="s">
        <v>15722</v>
      </c>
      <c r="C474" s="43">
        <v>2</v>
      </c>
      <c r="D474" s="2" t="s">
        <v>16020</v>
      </c>
      <c r="E474" s="3">
        <v>1946</v>
      </c>
      <c r="F474" s="46">
        <v>1946</v>
      </c>
      <c r="G474" s="49">
        <v>1946</v>
      </c>
      <c r="H474" s="4" t="str">
        <f>MID(B474,1,4)</f>
        <v>文林</v>
      </c>
      <c r="I474" s="13" t="e">
        <f>VLOOKUP(H474,'Shanghai TSG'!$C:$C,1,FALSE)</f>
        <v>#N/A</v>
      </c>
      <c r="K474" s="13" t="e">
        <f>VLOOKUP(H474,Dacheng!$I:$I,1,FALSE)</f>
        <v>#N/A</v>
      </c>
      <c r="M474" s="13" t="e">
        <f>VLOOKUP(H474,'Hytong (not in CrossAsia)'!$C:$C,1,FALSE)</f>
        <v>#N/A</v>
      </c>
      <c r="O474" t="str">
        <f t="shared" si="7"/>
        <v>nur hier</v>
      </c>
    </row>
    <row r="475" spans="1:15" ht="14.25">
      <c r="A475" s="2" t="s">
        <v>22314</v>
      </c>
      <c r="B475" s="2" t="s">
        <v>4801</v>
      </c>
      <c r="C475" s="43">
        <v>10</v>
      </c>
      <c r="D475" s="2" t="s">
        <v>15723</v>
      </c>
      <c r="E475" s="3" t="s">
        <v>15724</v>
      </c>
      <c r="F475" s="46">
        <v>1926</v>
      </c>
      <c r="G475" s="49">
        <v>1925</v>
      </c>
      <c r="H475" s="4" t="str">
        <f>MID(B475,1,4)</f>
        <v>文社月刊</v>
      </c>
      <c r="I475" s="13" t="e">
        <f>VLOOKUP(H475,'Shanghai TSG'!$C:$C,1,FALSE)</f>
        <v>#N/A</v>
      </c>
      <c r="K475" s="13" t="str">
        <f>VLOOKUP(H475,Dacheng!$I:$I,1,FALSE)</f>
        <v>文社月刊</v>
      </c>
      <c r="M475" s="13" t="e">
        <f>VLOOKUP(H475,'Hytong (not in CrossAsia)'!$C:$C,1,FALSE)</f>
        <v>#N/A</v>
      </c>
      <c r="O475" t="str">
        <f t="shared" si="7"/>
        <v>Doppel</v>
      </c>
    </row>
    <row r="476" spans="1:15" ht="14.25">
      <c r="A476" s="2" t="s">
        <v>21013</v>
      </c>
      <c r="B476" s="2" t="s">
        <v>11499</v>
      </c>
      <c r="C476" s="43">
        <v>7</v>
      </c>
      <c r="D476" s="2" t="s">
        <v>15725</v>
      </c>
      <c r="E476" s="3" t="s">
        <v>15726</v>
      </c>
      <c r="F476" s="46">
        <v>1947</v>
      </c>
      <c r="G476" s="49">
        <v>1939</v>
      </c>
      <c r="H476" s="4" t="str">
        <f>MID(B476,1,4)</f>
        <v>文选</v>
      </c>
      <c r="I476" s="13" t="e">
        <f>VLOOKUP(H476,'Shanghai TSG'!$C:$C,1,FALSE)</f>
        <v>#N/A</v>
      </c>
      <c r="K476" s="13" t="str">
        <f>VLOOKUP(H476,Dacheng!$I:$I,1,FALSE)</f>
        <v>文选</v>
      </c>
      <c r="M476" s="13" t="e">
        <f>VLOOKUP(H476,'Hytong (not in CrossAsia)'!$C:$C,1,FALSE)</f>
        <v>#N/A</v>
      </c>
      <c r="O476" t="str">
        <f t="shared" si="7"/>
        <v>Doppel</v>
      </c>
    </row>
    <row r="477" spans="1:15" ht="14.25">
      <c r="A477" s="2" t="s">
        <v>20194</v>
      </c>
      <c r="B477" s="2" t="s">
        <v>19586</v>
      </c>
      <c r="C477" s="43">
        <v>1</v>
      </c>
      <c r="D477" s="2" t="s">
        <v>15727</v>
      </c>
      <c r="E477" s="3">
        <v>1946</v>
      </c>
      <c r="F477" s="46">
        <v>1946</v>
      </c>
      <c r="G477" s="49">
        <v>1946</v>
      </c>
      <c r="H477" s="4" t="str">
        <f>MID(B477,1,4)</f>
        <v>文学月刊</v>
      </c>
      <c r="I477" s="13" t="e">
        <f>VLOOKUP(H477,'Shanghai TSG'!$C:$C,1,FALSE)</f>
        <v>#N/A</v>
      </c>
      <c r="K477" s="13" t="str">
        <f>VLOOKUP(H477,Dacheng!$I:$I,1,FALSE)</f>
        <v>文学月刊</v>
      </c>
      <c r="M477" s="13" t="e">
        <f>VLOOKUP(H477,'Hytong (not in CrossAsia)'!$C:$C,1,FALSE)</f>
        <v>#N/A</v>
      </c>
      <c r="O477" t="str">
        <f t="shared" si="7"/>
        <v>Doppel</v>
      </c>
    </row>
    <row r="478" spans="1:15" ht="14.25">
      <c r="A478" s="2" t="s">
        <v>20194</v>
      </c>
      <c r="B478" s="2" t="s">
        <v>17204</v>
      </c>
      <c r="C478" s="43">
        <v>22</v>
      </c>
      <c r="D478" s="2" t="s">
        <v>22152</v>
      </c>
      <c r="E478" s="3" t="s">
        <v>22284</v>
      </c>
      <c r="F478" s="46">
        <v>1949</v>
      </c>
      <c r="G478" s="49">
        <v>1948</v>
      </c>
      <c r="H478" s="4" t="str">
        <f>MID(B478,1,4)</f>
        <v>文学战线</v>
      </c>
      <c r="I478" s="13" t="e">
        <f>VLOOKUP(H478,'Shanghai TSG'!$C:$C,1,FALSE)</f>
        <v>#N/A</v>
      </c>
      <c r="K478" s="13" t="str">
        <f>VLOOKUP(H478,Dacheng!$I:$I,1,FALSE)</f>
        <v>文学战线</v>
      </c>
      <c r="M478" s="13" t="str">
        <f>VLOOKUP(H478,'Hytong (not in CrossAsia)'!$C:$C,1,FALSE)</f>
        <v>文学战线</v>
      </c>
      <c r="O478" t="str">
        <f t="shared" si="7"/>
        <v>Doppel</v>
      </c>
    </row>
    <row r="479" spans="1:15" ht="14.25">
      <c r="A479" s="2" t="s">
        <v>20194</v>
      </c>
      <c r="B479" s="2" t="s">
        <v>10875</v>
      </c>
      <c r="C479" s="43">
        <v>6</v>
      </c>
      <c r="D479" s="2" t="s">
        <v>15728</v>
      </c>
      <c r="E479" s="3">
        <v>1946</v>
      </c>
      <c r="F479" s="46">
        <v>1946</v>
      </c>
      <c r="G479" s="49">
        <v>1946</v>
      </c>
      <c r="H479" s="4" t="str">
        <f>MID(B479,1,4)</f>
        <v>文艺</v>
      </c>
      <c r="I479" s="13" t="e">
        <f>VLOOKUP(H479,'Shanghai TSG'!$C:$C,1,FALSE)</f>
        <v>#N/A</v>
      </c>
      <c r="K479" s="13" t="str">
        <f>VLOOKUP(H479,Dacheng!$I:$I,1,FALSE)</f>
        <v>文艺</v>
      </c>
      <c r="M479" s="13" t="e">
        <f>VLOOKUP(H479,'Hytong (not in CrossAsia)'!$C:$C,1,FALSE)</f>
        <v>#N/A</v>
      </c>
      <c r="O479" t="str">
        <f t="shared" si="7"/>
        <v>Doppel</v>
      </c>
    </row>
    <row r="480" spans="1:15" ht="14.25">
      <c r="A480" s="2" t="s">
        <v>20194</v>
      </c>
      <c r="B480" s="2" t="s">
        <v>10275</v>
      </c>
      <c r="C480" s="43">
        <v>10</v>
      </c>
      <c r="D480" s="2" t="s">
        <v>15729</v>
      </c>
      <c r="E480" s="3">
        <v>1942</v>
      </c>
      <c r="F480" s="46">
        <v>1942</v>
      </c>
      <c r="G480" s="49">
        <v>1942</v>
      </c>
      <c r="H480" s="4" t="str">
        <f>MID(B480,1,4)</f>
        <v>文艺杂志</v>
      </c>
      <c r="I480" s="13" t="e">
        <f>VLOOKUP(H480,'Shanghai TSG'!$C:$C,1,FALSE)</f>
        <v>#N/A</v>
      </c>
      <c r="K480" s="13" t="str">
        <f>VLOOKUP(H480,Dacheng!$I:$I,1,FALSE)</f>
        <v>文艺杂志</v>
      </c>
      <c r="M480" s="13" t="e">
        <f>VLOOKUP(H480,'Hytong (not in CrossAsia)'!$C:$C,1,FALSE)</f>
        <v>#N/A</v>
      </c>
      <c r="O480" t="str">
        <f t="shared" si="7"/>
        <v>Doppel</v>
      </c>
    </row>
    <row r="481" spans="1:15" ht="14.25">
      <c r="A481" s="2" t="s">
        <v>21013</v>
      </c>
      <c r="B481" s="2" t="s">
        <v>17150</v>
      </c>
      <c r="C481" s="43">
        <v>6</v>
      </c>
      <c r="D481" s="2" t="s">
        <v>15730</v>
      </c>
      <c r="E481" s="3">
        <v>1947</v>
      </c>
      <c r="F481" s="46">
        <v>1947</v>
      </c>
      <c r="G481" s="49">
        <v>1947</v>
      </c>
      <c r="H481" s="4" t="str">
        <f>MID(B481,1,4)</f>
        <v>五华</v>
      </c>
      <c r="I481" s="13" t="e">
        <f>VLOOKUP(H481,'Shanghai TSG'!$C:$C,1,FALSE)</f>
        <v>#N/A</v>
      </c>
      <c r="K481" s="13" t="str">
        <f>VLOOKUP(H481,Dacheng!$I:$I,1,FALSE)</f>
        <v>五华</v>
      </c>
      <c r="M481" s="13" t="e">
        <f>VLOOKUP(H481,'Hytong (not in CrossAsia)'!$C:$C,1,FALSE)</f>
        <v>#N/A</v>
      </c>
      <c r="O481" t="str">
        <f t="shared" si="7"/>
        <v>Doppel</v>
      </c>
    </row>
    <row r="482" spans="1:15" ht="14.25">
      <c r="A482" s="2" t="s">
        <v>20984</v>
      </c>
      <c r="B482" s="2" t="s">
        <v>15731</v>
      </c>
      <c r="C482" s="43">
        <v>2</v>
      </c>
      <c r="D482" s="2" t="s">
        <v>15732</v>
      </c>
      <c r="E482" s="3">
        <v>1937</v>
      </c>
      <c r="F482" s="46">
        <v>1937</v>
      </c>
      <c r="G482" s="49">
        <v>1937</v>
      </c>
      <c r="H482" s="4" t="str">
        <f>MID(B482,1,4)</f>
        <v>五育</v>
      </c>
      <c r="I482" s="13" t="e">
        <f>VLOOKUP(H482,'Shanghai TSG'!$C:$C,1,FALSE)</f>
        <v>#N/A</v>
      </c>
      <c r="K482" s="13" t="e">
        <f>VLOOKUP(H482,Dacheng!$I:$I,1,FALSE)</f>
        <v>#N/A</v>
      </c>
      <c r="M482" s="13" t="e">
        <f>VLOOKUP(H482,'Hytong (not in CrossAsia)'!$C:$C,1,FALSE)</f>
        <v>#N/A</v>
      </c>
      <c r="O482" t="str">
        <f t="shared" si="7"/>
        <v>nur hier</v>
      </c>
    </row>
    <row r="483" spans="1:15" ht="14.25">
      <c r="A483" s="2" t="s">
        <v>20990</v>
      </c>
      <c r="B483" s="2" t="s">
        <v>15733</v>
      </c>
      <c r="C483" s="43">
        <v>4</v>
      </c>
      <c r="D483" s="2" t="s">
        <v>21660</v>
      </c>
      <c r="E483" s="3" t="s">
        <v>20360</v>
      </c>
      <c r="F483" s="46">
        <v>1935</v>
      </c>
      <c r="G483" s="49">
        <v>1934</v>
      </c>
      <c r="H483" s="4" t="str">
        <f>MID(B483,1,4)</f>
        <v>武进教育</v>
      </c>
      <c r="I483" s="13" t="e">
        <f>VLOOKUP(H483,'Shanghai TSG'!$C:$C,1,FALSE)</f>
        <v>#N/A</v>
      </c>
      <c r="K483" s="13" t="str">
        <f>VLOOKUP(H483,Dacheng!$I:$I,1,FALSE)</f>
        <v>武进教育</v>
      </c>
      <c r="M483" s="13" t="e">
        <f>VLOOKUP(H483,'Hytong (not in CrossAsia)'!$C:$C,1,FALSE)</f>
        <v>#N/A</v>
      </c>
      <c r="O483" t="str">
        <f t="shared" si="7"/>
        <v>Doppel</v>
      </c>
    </row>
    <row r="484" spans="1:15" ht="14.25">
      <c r="A484" s="2" t="s">
        <v>8963</v>
      </c>
      <c r="B484" s="2" t="s">
        <v>15071</v>
      </c>
      <c r="C484" s="43">
        <v>49</v>
      </c>
      <c r="D484" s="2" t="s">
        <v>21564</v>
      </c>
      <c r="E484" s="3" t="s">
        <v>21009</v>
      </c>
      <c r="F484" s="46">
        <v>1948</v>
      </c>
      <c r="G484" s="49">
        <v>1947</v>
      </c>
      <c r="H484" s="4" t="str">
        <f>MID(B484,1,4)</f>
        <v>物调旬刊</v>
      </c>
      <c r="I484" s="13" t="e">
        <f>VLOOKUP(H484,'Shanghai TSG'!$C:$C,1,FALSE)</f>
        <v>#N/A</v>
      </c>
      <c r="K484" s="13" t="str">
        <f>VLOOKUP(H484,Dacheng!$I:$I,1,FALSE)</f>
        <v>物调旬刊</v>
      </c>
      <c r="M484" s="13" t="e">
        <f>VLOOKUP(H484,'Hytong (not in CrossAsia)'!$C:$C,1,FALSE)</f>
        <v>#N/A</v>
      </c>
      <c r="O484" t="str">
        <f t="shared" si="7"/>
        <v>Doppel</v>
      </c>
    </row>
    <row r="485" spans="1:15" ht="14.25">
      <c r="A485" s="2" t="s">
        <v>20984</v>
      </c>
      <c r="B485" s="2" t="s">
        <v>15734</v>
      </c>
      <c r="C485" s="43">
        <v>1</v>
      </c>
      <c r="D485" s="2" t="s">
        <v>15735</v>
      </c>
      <c r="E485" s="3">
        <v>1937</v>
      </c>
      <c r="F485" s="46">
        <v>1937</v>
      </c>
      <c r="G485" s="49">
        <v>1937</v>
      </c>
      <c r="H485" s="4" t="str">
        <f>MID(B485,1,4)</f>
        <v>西安县公</v>
      </c>
      <c r="I485" s="13" t="e">
        <f>VLOOKUP(H485,'Shanghai TSG'!$C:$C,1,FALSE)</f>
        <v>#N/A</v>
      </c>
      <c r="K485" s="13" t="e">
        <f>VLOOKUP(H485,Dacheng!$I:$I,1,FALSE)</f>
        <v>#N/A</v>
      </c>
      <c r="M485" s="13" t="e">
        <f>VLOOKUP(H485,'Hytong (not in CrossAsia)'!$C:$C,1,FALSE)</f>
        <v>#N/A</v>
      </c>
      <c r="O485" t="str">
        <f t="shared" si="7"/>
        <v>nur hier</v>
      </c>
    </row>
    <row r="486" spans="1:15" ht="14.25">
      <c r="A486" s="2" t="s">
        <v>8963</v>
      </c>
      <c r="B486" s="2" t="s">
        <v>15736</v>
      </c>
      <c r="C486" s="43">
        <v>1</v>
      </c>
      <c r="D486" s="2" t="s">
        <v>15737</v>
      </c>
      <c r="E486" s="3">
        <v>1931</v>
      </c>
      <c r="F486" s="46">
        <v>1931</v>
      </c>
      <c r="G486" s="49">
        <v>1931</v>
      </c>
      <c r="H486" s="4" t="str">
        <f>MID(B486,1,4)</f>
        <v>西丰县地</v>
      </c>
      <c r="I486" s="13" t="e">
        <f>VLOOKUP(H486,'Shanghai TSG'!$C:$C,1,FALSE)</f>
        <v>#N/A</v>
      </c>
      <c r="K486" s="13" t="e">
        <f>VLOOKUP(H486,Dacheng!$I:$I,1,FALSE)</f>
        <v>#N/A</v>
      </c>
      <c r="M486" s="13" t="e">
        <f>VLOOKUP(H486,'Hytong (not in CrossAsia)'!$C:$C,1,FALSE)</f>
        <v>#N/A</v>
      </c>
      <c r="O486" t="str">
        <f t="shared" si="7"/>
        <v>nur hier</v>
      </c>
    </row>
    <row r="487" spans="1:15" ht="14.25">
      <c r="A487" s="2" t="s">
        <v>20984</v>
      </c>
      <c r="B487" s="2" t="s">
        <v>16084</v>
      </c>
      <c r="C487" s="43">
        <v>1</v>
      </c>
      <c r="D487" s="2" t="s">
        <v>16085</v>
      </c>
      <c r="E487" s="3">
        <v>1935</v>
      </c>
      <c r="F487" s="46">
        <v>1935</v>
      </c>
      <c r="G487" s="49">
        <v>1935</v>
      </c>
      <c r="H487" s="4" t="str">
        <f>MID(B487,1,4)</f>
        <v>西丰县公</v>
      </c>
      <c r="I487" s="13" t="e">
        <f>VLOOKUP(H487,'Shanghai TSG'!$C:$C,1,FALSE)</f>
        <v>#N/A</v>
      </c>
      <c r="K487" s="13" t="e">
        <f>VLOOKUP(H487,Dacheng!$I:$I,1,FALSE)</f>
        <v>#N/A</v>
      </c>
      <c r="M487" s="13" t="e">
        <f>VLOOKUP(H487,'Hytong (not in CrossAsia)'!$C:$C,1,FALSE)</f>
        <v>#N/A</v>
      </c>
      <c r="O487" t="str">
        <f t="shared" si="7"/>
        <v>nur hier</v>
      </c>
    </row>
    <row r="488" spans="1:15" ht="14.25">
      <c r="A488" s="2" t="s">
        <v>21013</v>
      </c>
      <c r="B488" s="2" t="s">
        <v>16086</v>
      </c>
      <c r="C488" s="43">
        <v>3</v>
      </c>
      <c r="D488" s="2" t="s">
        <v>16087</v>
      </c>
      <c r="E488" s="3">
        <v>1929</v>
      </c>
      <c r="F488" s="46">
        <v>1929</v>
      </c>
      <c r="G488" s="49">
        <v>1929</v>
      </c>
      <c r="H488" s="4" t="str">
        <f>MID(B488,1,4)</f>
        <v>夏声季刊</v>
      </c>
      <c r="I488" s="13" t="e">
        <f>VLOOKUP(H488,'Shanghai TSG'!$C:$C,1,FALSE)</f>
        <v>#N/A</v>
      </c>
      <c r="K488" s="13" t="e">
        <f>VLOOKUP(H488,Dacheng!$I:$I,1,FALSE)</f>
        <v>#N/A</v>
      </c>
      <c r="M488" s="13" t="e">
        <f>VLOOKUP(H488,'Hytong (not in CrossAsia)'!$C:$C,1,FALSE)</f>
        <v>#N/A</v>
      </c>
      <c r="O488" t="str">
        <f t="shared" si="7"/>
        <v>nur hier</v>
      </c>
    </row>
    <row r="489" spans="1:15" ht="14.25">
      <c r="A489" s="2" t="s">
        <v>20194</v>
      </c>
      <c r="B489" s="2" t="s">
        <v>16088</v>
      </c>
      <c r="C489" s="43">
        <v>3</v>
      </c>
      <c r="D489" s="2" t="s">
        <v>16020</v>
      </c>
      <c r="E489" s="3">
        <v>1946</v>
      </c>
      <c r="F489" s="46">
        <v>1946</v>
      </c>
      <c r="G489" s="49">
        <v>1946</v>
      </c>
      <c r="H489" s="4" t="str">
        <f>MID(B489,1,4)</f>
        <v>先锋</v>
      </c>
      <c r="I489" s="13" t="e">
        <f>VLOOKUP(H489,'Shanghai TSG'!$C:$C,1,FALSE)</f>
        <v>#N/A</v>
      </c>
      <c r="K489" s="13" t="e">
        <f>VLOOKUP(H489,Dacheng!$I:$I,1,FALSE)</f>
        <v>#N/A</v>
      </c>
      <c r="M489" s="13" t="e">
        <f>VLOOKUP(H489,'Hytong (not in CrossAsia)'!$C:$C,1,FALSE)</f>
        <v>#N/A</v>
      </c>
      <c r="O489" t="str">
        <f t="shared" si="7"/>
        <v>nur hier</v>
      </c>
    </row>
    <row r="490" spans="1:15" ht="14.25">
      <c r="A490" s="2" t="s">
        <v>22296</v>
      </c>
      <c r="B490" s="2" t="s">
        <v>16089</v>
      </c>
      <c r="C490" s="43">
        <v>8</v>
      </c>
      <c r="D490" s="2" t="s">
        <v>16090</v>
      </c>
      <c r="E490" s="3" t="s">
        <v>16209</v>
      </c>
      <c r="F490" s="46">
        <v>1932</v>
      </c>
      <c r="G490" s="49">
        <v>1931</v>
      </c>
      <c r="H490" s="4" t="str">
        <f>MID(B490,1,4)</f>
        <v>现代国医</v>
      </c>
      <c r="I490" s="13" t="str">
        <f>VLOOKUP(H490,'Shanghai TSG'!$C:$C,1,FALSE)</f>
        <v>现代国医</v>
      </c>
      <c r="K490" s="13" t="e">
        <f>VLOOKUP(H490,Dacheng!$I:$I,1,FALSE)</f>
        <v>#N/A</v>
      </c>
      <c r="M490" s="13" t="e">
        <f>VLOOKUP(H490,'Hytong (not in CrossAsia)'!$C:$C,1,FALSE)</f>
        <v>#N/A</v>
      </c>
      <c r="O490" t="str">
        <f t="shared" si="7"/>
        <v>Doppel</v>
      </c>
    </row>
    <row r="491" spans="1:15" ht="14.25">
      <c r="A491" s="2" t="s">
        <v>20984</v>
      </c>
      <c r="B491" s="2" t="s">
        <v>16091</v>
      </c>
      <c r="C491" s="43">
        <v>2</v>
      </c>
      <c r="D491" s="2" t="s">
        <v>21752</v>
      </c>
      <c r="E491" s="3">
        <v>1946</v>
      </c>
      <c r="F491" s="46">
        <v>1946</v>
      </c>
      <c r="G491" s="49">
        <v>1946</v>
      </c>
      <c r="H491" s="4" t="str">
        <f>MID(B491,1,4)</f>
        <v>现代女性</v>
      </c>
      <c r="I491" s="13" t="str">
        <f>VLOOKUP(H491,'Shanghai TSG'!$C:$C,1,FALSE)</f>
        <v>现代女性</v>
      </c>
      <c r="K491" s="13" t="e">
        <f>VLOOKUP(H491,Dacheng!$I:$I,1,FALSE)</f>
        <v>#N/A</v>
      </c>
      <c r="M491" s="13" t="e">
        <f>VLOOKUP(H491,'Hytong (not in CrossAsia)'!$C:$C,1,FALSE)</f>
        <v>#N/A</v>
      </c>
      <c r="O491" t="str">
        <f t="shared" si="7"/>
        <v>Doppel</v>
      </c>
    </row>
    <row r="492" spans="1:15" ht="14.25">
      <c r="A492" s="2" t="s">
        <v>22132</v>
      </c>
      <c r="B492" s="2" t="s">
        <v>4939</v>
      </c>
      <c r="C492" s="43">
        <v>5</v>
      </c>
      <c r="D492" s="2" t="s">
        <v>4939</v>
      </c>
      <c r="E492" s="3">
        <v>1931</v>
      </c>
      <c r="F492" s="46">
        <v>1931</v>
      </c>
      <c r="G492" s="49">
        <v>1931</v>
      </c>
      <c r="H492" s="4" t="str">
        <f>MID(B492,1,4)</f>
        <v>现代书局</v>
      </c>
      <c r="I492" s="13" t="e">
        <f>VLOOKUP(H492,'Shanghai TSG'!$C:$C,1,FALSE)</f>
        <v>#N/A</v>
      </c>
      <c r="K492" s="13" t="e">
        <f>VLOOKUP(H492,Dacheng!$I:$I,1,FALSE)</f>
        <v>#N/A</v>
      </c>
      <c r="M492" s="13" t="e">
        <f>VLOOKUP(H492,'Hytong (not in CrossAsia)'!$C:$C,1,FALSE)</f>
        <v>#N/A</v>
      </c>
      <c r="O492" t="str">
        <f t="shared" si="7"/>
        <v>nur hier</v>
      </c>
    </row>
    <row r="493" spans="1:15" ht="14.25">
      <c r="A493" s="2" t="s">
        <v>20990</v>
      </c>
      <c r="B493" s="2" t="s">
        <v>16092</v>
      </c>
      <c r="C493" s="43">
        <v>6</v>
      </c>
      <c r="D493" s="2" t="s">
        <v>16093</v>
      </c>
      <c r="E493" s="3">
        <v>1930</v>
      </c>
      <c r="F493" s="46">
        <v>1930</v>
      </c>
      <c r="G493" s="49">
        <v>1930</v>
      </c>
      <c r="H493" s="4" t="str">
        <f>MID(B493,1,4)</f>
        <v>现代中学</v>
      </c>
      <c r="I493" s="13" t="str">
        <f>VLOOKUP(H493,'Shanghai TSG'!$C:$C,1,FALSE)</f>
        <v>现代中学</v>
      </c>
      <c r="K493" s="13" t="e">
        <f>VLOOKUP(H493,Dacheng!$I:$I,1,FALSE)</f>
        <v>#N/A</v>
      </c>
      <c r="M493" s="13" t="e">
        <f>VLOOKUP(H493,'Hytong (not in CrossAsia)'!$C:$C,1,FALSE)</f>
        <v>#N/A</v>
      </c>
      <c r="O493" t="str">
        <f t="shared" si="7"/>
        <v>Doppel</v>
      </c>
    </row>
    <row r="494" spans="1:15" ht="14.25">
      <c r="A494" s="2" t="s">
        <v>21021</v>
      </c>
      <c r="B494" s="2" t="s">
        <v>6700</v>
      </c>
      <c r="C494" s="43">
        <v>4</v>
      </c>
      <c r="D494" s="2" t="s">
        <v>16094</v>
      </c>
      <c r="E494" s="3" t="s">
        <v>16308</v>
      </c>
      <c r="F494" s="46">
        <v>1944</v>
      </c>
      <c r="G494" s="49">
        <v>1943</v>
      </c>
      <c r="H494" s="4" t="str">
        <f>MID(B494,1,4)</f>
        <v>乡村建设</v>
      </c>
      <c r="I494" s="13" t="str">
        <f>VLOOKUP(H494,'Shanghai TSG'!$C:$C,1,FALSE)</f>
        <v>乡村建设</v>
      </c>
      <c r="K494" s="13" t="str">
        <f>VLOOKUP(H494,Dacheng!$I:$I,1,FALSE)</f>
        <v>乡村建设</v>
      </c>
      <c r="M494" s="13" t="e">
        <f>VLOOKUP(H494,'Hytong (not in CrossAsia)'!$C:$C,1,FALSE)</f>
        <v>#N/A</v>
      </c>
      <c r="O494" t="str">
        <f t="shared" si="7"/>
        <v>Doppel</v>
      </c>
    </row>
    <row r="495" spans="1:15" ht="14.25">
      <c r="A495" s="2" t="s">
        <v>20990</v>
      </c>
      <c r="B495" s="2" t="s">
        <v>16095</v>
      </c>
      <c r="C495" s="43">
        <v>1</v>
      </c>
      <c r="D495" s="2" t="s">
        <v>16096</v>
      </c>
      <c r="E495" s="3"/>
      <c r="F495" s="46" t="s">
        <v>19628</v>
      </c>
      <c r="G495" s="6" t="s">
        <v>19628</v>
      </c>
      <c r="H495" s="4" t="str">
        <f>MID(B495,1,4)</f>
        <v>象局汇刊</v>
      </c>
      <c r="I495" s="13" t="e">
        <f>VLOOKUP(H495,'Shanghai TSG'!$C:$C,1,FALSE)</f>
        <v>#N/A</v>
      </c>
      <c r="K495" s="13" t="e">
        <f>VLOOKUP(H495,Dacheng!$I:$I,1,FALSE)</f>
        <v>#N/A</v>
      </c>
      <c r="M495" s="13" t="e">
        <f>VLOOKUP(H495,'Hytong (not in CrossAsia)'!$C:$C,1,FALSE)</f>
        <v>#N/A</v>
      </c>
      <c r="O495" t="str">
        <f t="shared" si="7"/>
        <v>nur hier</v>
      </c>
    </row>
    <row r="496" spans="1:15" ht="14.25">
      <c r="A496" s="2" t="s">
        <v>22314</v>
      </c>
      <c r="B496" s="2" t="s">
        <v>16097</v>
      </c>
      <c r="C496" s="43">
        <v>10</v>
      </c>
      <c r="D496" s="2" t="s">
        <v>16098</v>
      </c>
      <c r="E496" s="3"/>
      <c r="F496" s="46" t="s">
        <v>19628</v>
      </c>
      <c r="G496" s="6" t="s">
        <v>19628</v>
      </c>
      <c r="H496" s="4" t="str">
        <f>MID(B496,1,4)</f>
        <v>小孩月报</v>
      </c>
      <c r="I496" s="13" t="str">
        <f>VLOOKUP(H496,'Shanghai TSG'!$C:$C,1,FALSE)</f>
        <v>小孩月报</v>
      </c>
      <c r="K496" s="13" t="e">
        <f>VLOOKUP(H496,Dacheng!$I:$I,1,FALSE)</f>
        <v>#N/A</v>
      </c>
      <c r="M496" s="13" t="e">
        <f>VLOOKUP(H496,'Hytong (not in CrossAsia)'!$C:$C,1,FALSE)</f>
        <v>#N/A</v>
      </c>
      <c r="O496" t="str">
        <f t="shared" si="7"/>
        <v>Doppel</v>
      </c>
    </row>
    <row r="497" spans="1:15" ht="14.25">
      <c r="A497" s="2" t="s">
        <v>16099</v>
      </c>
      <c r="B497" s="2" t="s">
        <v>16100</v>
      </c>
      <c r="C497" s="43">
        <v>3</v>
      </c>
      <c r="D497" s="2" t="s">
        <v>16101</v>
      </c>
      <c r="E497" s="3">
        <v>1946</v>
      </c>
      <c r="F497" s="46">
        <v>1946</v>
      </c>
      <c r="G497" s="49">
        <v>1946</v>
      </c>
      <c r="H497" s="4" t="str">
        <f>MID(B497,1,4)</f>
        <v>小科学周</v>
      </c>
      <c r="I497" s="13" t="e">
        <f>VLOOKUP(H497,'Shanghai TSG'!$C:$C,1,FALSE)</f>
        <v>#N/A</v>
      </c>
      <c r="K497" s="13" t="e">
        <f>VLOOKUP(H497,Dacheng!$I:$I,1,FALSE)</f>
        <v>#N/A</v>
      </c>
      <c r="M497" s="13" t="e">
        <f>VLOOKUP(H497,'Hytong (not in CrossAsia)'!$C:$C,1,FALSE)</f>
        <v>#N/A</v>
      </c>
      <c r="O497" t="str">
        <f t="shared" si="7"/>
        <v>nur hier</v>
      </c>
    </row>
    <row r="498" spans="1:15" ht="14.25">
      <c r="A498" s="2" t="s">
        <v>20194</v>
      </c>
      <c r="B498" s="2" t="s">
        <v>16341</v>
      </c>
      <c r="C498" s="43">
        <v>2</v>
      </c>
      <c r="D498" s="2" t="s">
        <v>16102</v>
      </c>
      <c r="E498" s="3">
        <v>1946</v>
      </c>
      <c r="F498" s="46">
        <v>1946</v>
      </c>
      <c r="G498" s="49">
        <v>1946</v>
      </c>
      <c r="H498" s="4" t="str">
        <f>MID(B498,1,4)</f>
        <v>小说半月</v>
      </c>
      <c r="I498" s="13" t="e">
        <f>VLOOKUP(H498,'Shanghai TSG'!$C:$C,1,FALSE)</f>
        <v>#N/A</v>
      </c>
      <c r="K498" s="13" t="str">
        <f>VLOOKUP(H498,Dacheng!$I:$I,1,FALSE)</f>
        <v>小说半月</v>
      </c>
      <c r="M498" s="13" t="e">
        <f>VLOOKUP(H498,'Hytong (not in CrossAsia)'!$C:$C,1,FALSE)</f>
        <v>#N/A</v>
      </c>
      <c r="O498" t="str">
        <f t="shared" si="7"/>
        <v>Doppel</v>
      </c>
    </row>
    <row r="499" spans="1:15" ht="14.25">
      <c r="A499" s="2" t="s">
        <v>20194</v>
      </c>
      <c r="B499" s="2" t="s">
        <v>16348</v>
      </c>
      <c r="C499" s="43">
        <v>41</v>
      </c>
      <c r="D499" s="2" t="s">
        <v>16103</v>
      </c>
      <c r="E499" s="3" t="s">
        <v>16104</v>
      </c>
      <c r="F499" s="46">
        <v>1944</v>
      </c>
      <c r="G499" s="49">
        <v>1940</v>
      </c>
      <c r="H499" s="4" t="str">
        <f>MID(B499,1,4)</f>
        <v>小说月报</v>
      </c>
      <c r="I499" s="13" t="str">
        <f>VLOOKUP(H499,'Shanghai TSG'!$C:$C,1,FALSE)</f>
        <v>小说月报</v>
      </c>
      <c r="K499" s="13" t="str">
        <f>VLOOKUP(H499,Dacheng!$I:$I,1,FALSE)</f>
        <v>小说月报</v>
      </c>
      <c r="M499" s="13" t="e">
        <f>VLOOKUP(H499,'Hytong (not in CrossAsia)'!$C:$C,1,FALSE)</f>
        <v>#N/A</v>
      </c>
      <c r="O499" t="str">
        <f t="shared" si="7"/>
        <v>Doppel</v>
      </c>
    </row>
    <row r="500" spans="1:15" ht="14.25">
      <c r="A500" s="2" t="s">
        <v>20990</v>
      </c>
      <c r="B500" s="2" t="s">
        <v>17467</v>
      </c>
      <c r="C500" s="43">
        <v>1</v>
      </c>
      <c r="D500" s="2" t="s">
        <v>16105</v>
      </c>
      <c r="E500" s="3">
        <v>1946</v>
      </c>
      <c r="F500" s="46">
        <v>1946</v>
      </c>
      <c r="G500" s="49">
        <v>1946</v>
      </c>
      <c r="H500" s="4" t="str">
        <f>MID(B500,1,4)</f>
        <v>校声</v>
      </c>
      <c r="I500" s="13" t="e">
        <f>VLOOKUP(H500,'Shanghai TSG'!$C:$C,1,FALSE)</f>
        <v>#N/A</v>
      </c>
      <c r="K500" s="13" t="str">
        <f>VLOOKUP(H500,Dacheng!$I:$I,1,FALSE)</f>
        <v>校声</v>
      </c>
      <c r="M500" s="13" t="e">
        <f>VLOOKUP(H500,'Hytong (not in CrossAsia)'!$C:$C,1,FALSE)</f>
        <v>#N/A</v>
      </c>
      <c r="O500" t="str">
        <f t="shared" si="7"/>
        <v>Doppel</v>
      </c>
    </row>
    <row r="501" spans="1:15" ht="14.25">
      <c r="A501" s="2" t="s">
        <v>22314</v>
      </c>
      <c r="B501" s="2" t="s">
        <v>16106</v>
      </c>
      <c r="C501" s="43">
        <v>6</v>
      </c>
      <c r="D501" s="2" t="s">
        <v>16107</v>
      </c>
      <c r="E501" s="3" t="s">
        <v>21000</v>
      </c>
      <c r="F501" s="46">
        <v>1937</v>
      </c>
      <c r="G501" s="49">
        <v>1936</v>
      </c>
      <c r="H501" s="4" t="str">
        <f>MID(B501,1,4)</f>
        <v>心理季刊</v>
      </c>
      <c r="I501" s="13" t="e">
        <f>VLOOKUP(H501,'Shanghai TSG'!$C:$C,1,FALSE)</f>
        <v>#N/A</v>
      </c>
      <c r="K501" s="13" t="e">
        <f>VLOOKUP(H501,Dacheng!$I:$I,1,FALSE)</f>
        <v>#N/A</v>
      </c>
      <c r="M501" s="13" t="str">
        <f>VLOOKUP(H501,'Hytong (not in CrossAsia)'!$C:$C,1,FALSE)</f>
        <v>心理季刊</v>
      </c>
      <c r="O501" t="str">
        <f t="shared" si="7"/>
        <v>Doppel</v>
      </c>
    </row>
    <row r="502" spans="1:15" ht="14.25">
      <c r="A502" s="2" t="s">
        <v>20194</v>
      </c>
      <c r="B502" s="2" t="s">
        <v>5287</v>
      </c>
      <c r="C502" s="43">
        <v>20</v>
      </c>
      <c r="D502" s="2" t="s">
        <v>16108</v>
      </c>
      <c r="E502" s="3"/>
      <c r="F502" s="46" t="s">
        <v>19628</v>
      </c>
      <c r="G502" s="6" t="s">
        <v>19628</v>
      </c>
      <c r="H502" s="4" t="str">
        <f>MID(B502,1,4)</f>
        <v>心声</v>
      </c>
      <c r="I502" s="13" t="e">
        <f>VLOOKUP(H502,'Shanghai TSG'!$C:$C,1,FALSE)</f>
        <v>#N/A</v>
      </c>
      <c r="K502" s="13" t="str">
        <f>VLOOKUP(H502,Dacheng!$I:$I,1,FALSE)</f>
        <v>心声</v>
      </c>
      <c r="M502" s="13" t="e">
        <f>VLOOKUP(H502,'Hytong (not in CrossAsia)'!$C:$C,1,FALSE)</f>
        <v>#N/A</v>
      </c>
      <c r="O502" t="str">
        <f t="shared" si="7"/>
        <v>Doppel</v>
      </c>
    </row>
    <row r="503" spans="1:15" ht="14.25">
      <c r="A503" s="2" t="s">
        <v>20990</v>
      </c>
      <c r="B503" s="2" t="s">
        <v>16109</v>
      </c>
      <c r="C503" s="43">
        <v>5</v>
      </c>
      <c r="D503" s="2" t="s">
        <v>16509</v>
      </c>
      <c r="E503" s="3" t="s">
        <v>21701</v>
      </c>
      <c r="F503" s="46">
        <v>1931</v>
      </c>
      <c r="G503" s="49">
        <v>1930</v>
      </c>
      <c r="H503" s="4" t="str">
        <f>MID(B503,1,4)</f>
        <v>新宾教育</v>
      </c>
      <c r="I503" s="13" t="e">
        <f>VLOOKUP(H503,'Shanghai TSG'!$C:$C,1,FALSE)</f>
        <v>#N/A</v>
      </c>
      <c r="K503" s="13" t="e">
        <f>VLOOKUP(H503,Dacheng!$I:$I,1,FALSE)</f>
        <v>#N/A</v>
      </c>
      <c r="M503" s="13" t="e">
        <f>VLOOKUP(H503,'Hytong (not in CrossAsia)'!$C:$C,1,FALSE)</f>
        <v>#N/A</v>
      </c>
      <c r="O503" t="str">
        <f t="shared" si="7"/>
        <v>nur hier</v>
      </c>
    </row>
    <row r="504" spans="1:15" ht="14.25">
      <c r="A504" s="2" t="s">
        <v>20984</v>
      </c>
      <c r="B504" s="2" t="s">
        <v>16110</v>
      </c>
      <c r="C504" s="43">
        <v>4</v>
      </c>
      <c r="D504" s="2" t="s">
        <v>16111</v>
      </c>
      <c r="E504" s="3">
        <v>1947</v>
      </c>
      <c r="F504" s="46">
        <v>1947</v>
      </c>
      <c r="G504" s="49">
        <v>1947</v>
      </c>
      <c r="H504" s="4" t="str">
        <f>MID(B504,1,4)</f>
        <v>新昌党讯</v>
      </c>
      <c r="I504" s="13" t="e">
        <f>VLOOKUP(H504,'Shanghai TSG'!$C:$C,1,FALSE)</f>
        <v>#N/A</v>
      </c>
      <c r="K504" s="13" t="e">
        <f>VLOOKUP(H504,Dacheng!$I:$I,1,FALSE)</f>
        <v>#N/A</v>
      </c>
      <c r="M504" s="13" t="e">
        <f>VLOOKUP(H504,'Hytong (not in CrossAsia)'!$C:$C,1,FALSE)</f>
        <v>#N/A</v>
      </c>
      <c r="O504" t="str">
        <f t="shared" si="7"/>
        <v>nur hier</v>
      </c>
    </row>
    <row r="505" spans="1:15" ht="14.25">
      <c r="A505" s="2" t="s">
        <v>20194</v>
      </c>
      <c r="B505" s="2" t="s">
        <v>4959</v>
      </c>
      <c r="C505" s="43">
        <v>12</v>
      </c>
      <c r="D505" s="2" t="s">
        <v>16112</v>
      </c>
      <c r="E505" s="3">
        <v>1944</v>
      </c>
      <c r="F505" s="46">
        <v>1944</v>
      </c>
      <c r="G505" s="49">
        <v>1944</v>
      </c>
      <c r="H505" s="4" t="str">
        <f>MID(B505,1,4)</f>
        <v>新潮</v>
      </c>
      <c r="I505" s="13" t="str">
        <f>VLOOKUP(H505,'Shanghai TSG'!$C:$C,1,FALSE)</f>
        <v>新潮</v>
      </c>
      <c r="K505" s="13" t="str">
        <f>VLOOKUP(H505,Dacheng!$I:$I,1,FALSE)</f>
        <v>新潮</v>
      </c>
      <c r="M505" s="13" t="e">
        <f>VLOOKUP(H505,'Hytong (not in CrossAsia)'!$C:$C,1,FALSE)</f>
        <v>#N/A</v>
      </c>
      <c r="O505" t="str">
        <f t="shared" si="7"/>
        <v>Doppel</v>
      </c>
    </row>
    <row r="506" spans="1:15" ht="14.25">
      <c r="A506" s="2" t="s">
        <v>21013</v>
      </c>
      <c r="B506" s="2" t="s">
        <v>4665</v>
      </c>
      <c r="C506" s="43">
        <v>6</v>
      </c>
      <c r="D506" s="2" t="s">
        <v>16113</v>
      </c>
      <c r="E506" s="3">
        <v>1932</v>
      </c>
      <c r="F506" s="46">
        <v>1932</v>
      </c>
      <c r="G506" s="49">
        <v>1932</v>
      </c>
      <c r="H506" s="4" t="str">
        <f>MID(B506,1,4)</f>
        <v>新创造</v>
      </c>
      <c r="I506" s="13" t="str">
        <f>VLOOKUP(H506,'Shanghai TSG'!$C:$C,1,FALSE)</f>
        <v>新创造</v>
      </c>
      <c r="K506" s="13" t="str">
        <f>VLOOKUP(H506,Dacheng!$I:$I,1,FALSE)</f>
        <v>新创造</v>
      </c>
      <c r="M506" s="13" t="e">
        <f>VLOOKUP(H506,'Hytong (not in CrossAsia)'!$C:$C,1,FALSE)</f>
        <v>#N/A</v>
      </c>
      <c r="O506" t="str">
        <f t="shared" si="7"/>
        <v>Doppel</v>
      </c>
    </row>
    <row r="507" spans="1:15" ht="14.25">
      <c r="A507" s="2" t="s">
        <v>20984</v>
      </c>
      <c r="B507" s="2" t="s">
        <v>13153</v>
      </c>
      <c r="C507" s="43">
        <v>13</v>
      </c>
      <c r="D507" s="2" t="s">
        <v>16114</v>
      </c>
      <c r="E507" s="3">
        <v>1930</v>
      </c>
      <c r="F507" s="46">
        <v>1930</v>
      </c>
      <c r="G507" s="49">
        <v>1930</v>
      </c>
      <c r="H507" s="4" t="str">
        <f>MID(B507,1,4)</f>
        <v>新东方</v>
      </c>
      <c r="I507" s="13" t="str">
        <f>VLOOKUP(H507,'Shanghai TSG'!$C:$C,1,FALSE)</f>
        <v>新东方</v>
      </c>
      <c r="K507" s="13" t="str">
        <f>VLOOKUP(H507,Dacheng!$I:$I,1,FALSE)</f>
        <v>新东方</v>
      </c>
      <c r="M507" s="13" t="e">
        <f>VLOOKUP(H507,'Hytong (not in CrossAsia)'!$C:$C,1,FALSE)</f>
        <v>#N/A</v>
      </c>
      <c r="O507" t="str">
        <f t="shared" si="7"/>
        <v>Doppel</v>
      </c>
    </row>
    <row r="508" spans="1:15" ht="14.25">
      <c r="A508" s="2" t="s">
        <v>20984</v>
      </c>
      <c r="B508" s="2" t="s">
        <v>16115</v>
      </c>
      <c r="C508" s="43">
        <v>33</v>
      </c>
      <c r="D508" s="2" t="s">
        <v>16116</v>
      </c>
      <c r="E508" s="3" t="s">
        <v>20691</v>
      </c>
      <c r="F508" s="46">
        <v>1934</v>
      </c>
      <c r="G508" s="49">
        <v>1933</v>
      </c>
      <c r="H508" s="4" t="str">
        <f>MID(B508,1,4)</f>
        <v>新京特别</v>
      </c>
      <c r="I508" s="13" t="e">
        <f>VLOOKUP(H508,'Shanghai TSG'!$C:$C,1,FALSE)</f>
        <v>#N/A</v>
      </c>
      <c r="K508" s="13" t="e">
        <f>VLOOKUP(H508,Dacheng!$I:$I,1,FALSE)</f>
        <v>#N/A</v>
      </c>
      <c r="M508" s="13" t="e">
        <f>VLOOKUP(H508,'Hytong (not in CrossAsia)'!$C:$C,1,FALSE)</f>
        <v>#N/A</v>
      </c>
      <c r="O508" t="str">
        <f t="shared" si="7"/>
        <v>nur hier</v>
      </c>
    </row>
    <row r="509" spans="1:15" ht="14.25">
      <c r="A509" s="2" t="s">
        <v>21021</v>
      </c>
      <c r="B509" s="2" t="s">
        <v>16117</v>
      </c>
      <c r="C509" s="43">
        <v>53</v>
      </c>
      <c r="D509" s="2" t="s">
        <v>16118</v>
      </c>
      <c r="E509" s="3" t="s">
        <v>15908</v>
      </c>
      <c r="F509" s="46">
        <v>1945</v>
      </c>
      <c r="G509" s="49">
        <v>1941</v>
      </c>
      <c r="H509" s="4" t="str">
        <f>MID(B509,1,4)</f>
        <v>新满洲</v>
      </c>
      <c r="I509" s="13" t="e">
        <f>VLOOKUP(H509,'Shanghai TSG'!$C:$C,1,FALSE)</f>
        <v>#N/A</v>
      </c>
      <c r="K509" s="13" t="e">
        <f>VLOOKUP(H509,Dacheng!$I:$I,1,FALSE)</f>
        <v>#N/A</v>
      </c>
      <c r="M509" s="13" t="e">
        <f>VLOOKUP(H509,'Hytong (not in CrossAsia)'!$C:$C,1,FALSE)</f>
        <v>#N/A</v>
      </c>
      <c r="O509" t="str">
        <f t="shared" si="7"/>
        <v>nur hier</v>
      </c>
    </row>
    <row r="510" spans="1:15" ht="14.25">
      <c r="A510" s="2" t="s">
        <v>21021</v>
      </c>
      <c r="B510" s="2" t="s">
        <v>4026</v>
      </c>
      <c r="C510" s="43">
        <v>57</v>
      </c>
      <c r="D510" s="2" t="s">
        <v>16119</v>
      </c>
      <c r="E510" s="3" t="s">
        <v>22185</v>
      </c>
      <c r="F510" s="46">
        <v>1940</v>
      </c>
      <c r="G510" s="49">
        <v>1936</v>
      </c>
      <c r="H510" s="4" t="str">
        <f>MID(B510,1,4)</f>
        <v>新青年</v>
      </c>
      <c r="I510" s="13" t="str">
        <f>VLOOKUP(H510,'Shanghai TSG'!$C:$C,1,FALSE)</f>
        <v>新青年</v>
      </c>
      <c r="K510" s="13" t="str">
        <f>VLOOKUP(H510,Dacheng!$I:$I,1,FALSE)</f>
        <v>新青年</v>
      </c>
      <c r="M510" s="13" t="e">
        <f>VLOOKUP(H510,'Hytong (not in CrossAsia)'!$C:$C,1,FALSE)</f>
        <v>#N/A</v>
      </c>
      <c r="O510" t="str">
        <f t="shared" si="7"/>
        <v>Doppel</v>
      </c>
    </row>
    <row r="511" spans="1:15" ht="14.25">
      <c r="A511" s="2" t="s">
        <v>20984</v>
      </c>
      <c r="B511" s="2" t="s">
        <v>11486</v>
      </c>
      <c r="C511" s="43">
        <v>6</v>
      </c>
      <c r="D511" s="2" t="s">
        <v>16120</v>
      </c>
      <c r="E511" s="3">
        <v>1945</v>
      </c>
      <c r="F511" s="46">
        <v>1945</v>
      </c>
      <c r="G511" s="49">
        <v>1945</v>
      </c>
      <c r="H511" s="4" t="str">
        <f>MID(B511,1,4)</f>
        <v>新群</v>
      </c>
      <c r="I511" s="13" t="str">
        <f>VLOOKUP(H511,'Shanghai TSG'!$C:$C,1,FALSE)</f>
        <v>新群</v>
      </c>
      <c r="K511" s="13" t="str">
        <f>VLOOKUP(H511,Dacheng!$I:$I,1,FALSE)</f>
        <v>新群</v>
      </c>
      <c r="M511" s="13" t="e">
        <f>VLOOKUP(H511,'Hytong (not in CrossAsia)'!$C:$C,1,FALSE)</f>
        <v>#N/A</v>
      </c>
      <c r="O511" t="str">
        <f t="shared" si="7"/>
        <v>Doppel</v>
      </c>
    </row>
    <row r="512" spans="1:15" ht="14.25">
      <c r="A512" s="2" t="s">
        <v>10586</v>
      </c>
      <c r="B512" s="2" t="s">
        <v>8488</v>
      </c>
      <c r="C512" s="43">
        <v>8</v>
      </c>
      <c r="D512" s="2" t="s">
        <v>16121</v>
      </c>
      <c r="E512" s="3"/>
      <c r="F512" s="46" t="s">
        <v>19628</v>
      </c>
      <c r="G512" s="6" t="s">
        <v>19628</v>
      </c>
      <c r="H512" s="4" t="str">
        <f>MID(B512,1,4)</f>
        <v>新声</v>
      </c>
      <c r="I512" s="13" t="str">
        <f>VLOOKUP(H512,'Shanghai TSG'!$C:$C,1,FALSE)</f>
        <v>新声</v>
      </c>
      <c r="K512" s="13" t="str">
        <f>VLOOKUP(H512,Dacheng!$I:$I,1,FALSE)</f>
        <v>新声</v>
      </c>
      <c r="M512" s="13" t="e">
        <f>VLOOKUP(H512,'Hytong (not in CrossAsia)'!$C:$C,1,FALSE)</f>
        <v>#N/A</v>
      </c>
      <c r="O512" t="str">
        <f t="shared" si="7"/>
        <v>Doppel</v>
      </c>
    </row>
    <row r="513" spans="1:15" ht="14.25">
      <c r="A513" s="2" t="s">
        <v>20194</v>
      </c>
      <c r="B513" s="2" t="s">
        <v>16660</v>
      </c>
      <c r="C513" s="43">
        <v>8</v>
      </c>
      <c r="D513" s="2" t="s">
        <v>16122</v>
      </c>
      <c r="E513" s="3">
        <v>1906</v>
      </c>
      <c r="F513" s="46">
        <v>1906</v>
      </c>
      <c r="G513" s="49">
        <v>1906</v>
      </c>
      <c r="H513" s="4" t="str">
        <f>MID(B513,1,4)</f>
        <v>新世界小</v>
      </c>
      <c r="I513" s="13" t="str">
        <f>VLOOKUP(H513,'Shanghai TSG'!$C:$C,1,FALSE)</f>
        <v>新世界小</v>
      </c>
      <c r="K513" s="13" t="str">
        <f>VLOOKUP(H513,Dacheng!$I:$I,1,FALSE)</f>
        <v>新世界小</v>
      </c>
      <c r="M513" s="13" t="e">
        <f>VLOOKUP(H513,'Hytong (not in CrossAsia)'!$C:$C,1,FALSE)</f>
        <v>#N/A</v>
      </c>
      <c r="O513" t="str">
        <f t="shared" si="7"/>
        <v>Doppel</v>
      </c>
    </row>
    <row r="514" spans="1:15" ht="14.25">
      <c r="A514" s="2" t="s">
        <v>20984</v>
      </c>
      <c r="B514" s="2" t="s">
        <v>19372</v>
      </c>
      <c r="C514" s="43">
        <v>10</v>
      </c>
      <c r="D514" s="2" t="s">
        <v>16123</v>
      </c>
      <c r="E514" s="3">
        <v>1924</v>
      </c>
      <c r="F514" s="46">
        <v>1924</v>
      </c>
      <c r="G514" s="49">
        <v>1924</v>
      </c>
      <c r="H514" s="4" t="str">
        <f>MID(B514,1,4)</f>
        <v>新文化</v>
      </c>
      <c r="I514" s="13" t="str">
        <f>VLOOKUP(H514,'Shanghai TSG'!$C:$C,1,FALSE)</f>
        <v>新文化</v>
      </c>
      <c r="K514" s="13" t="str">
        <f>VLOOKUP(H514,Dacheng!$I:$I,1,FALSE)</f>
        <v>新文化</v>
      </c>
      <c r="M514" s="13" t="e">
        <f>VLOOKUP(H514,'Hytong (not in CrossAsia)'!$C:$C,1,FALSE)</f>
        <v>#N/A</v>
      </c>
      <c r="O514" t="str">
        <f t="shared" si="7"/>
        <v>Doppel</v>
      </c>
    </row>
    <row r="515" spans="1:15" ht="14.25">
      <c r="A515" s="2" t="s">
        <v>21013</v>
      </c>
      <c r="B515" s="2" t="s">
        <v>16124</v>
      </c>
      <c r="C515" s="43">
        <v>2</v>
      </c>
      <c r="D515" s="2" t="s">
        <v>16125</v>
      </c>
      <c r="E515" s="3"/>
      <c r="F515" s="46" t="s">
        <v>19628</v>
      </c>
      <c r="G515" s="6" t="s">
        <v>19628</v>
      </c>
      <c r="H515" s="4" t="str">
        <f>MID(B515,1,4)</f>
        <v>新文化月</v>
      </c>
      <c r="I515" s="13" t="e">
        <f>VLOOKUP(H515,'Shanghai TSG'!$C:$C,1,FALSE)</f>
        <v>#N/A</v>
      </c>
      <c r="K515" s="13" t="e">
        <f>VLOOKUP(H515,Dacheng!$I:$I,1,FALSE)</f>
        <v>#N/A</v>
      </c>
      <c r="M515" s="13" t="e">
        <f>VLOOKUP(H515,'Hytong (not in CrossAsia)'!$C:$C,1,FALSE)</f>
        <v>#N/A</v>
      </c>
      <c r="O515" t="str">
        <f t="shared" ref="O515:O578" si="8">(IF(AND(ISNA(I515),ISNA(K515),ISNA(M515)),"nur hier","Doppel"))</f>
        <v>nur hier</v>
      </c>
    </row>
    <row r="516" spans="1:15" ht="14.25">
      <c r="A516" s="2" t="s">
        <v>8963</v>
      </c>
      <c r="B516" s="2" t="s">
        <v>13673</v>
      </c>
      <c r="C516" s="43">
        <v>4</v>
      </c>
      <c r="D516" s="2" t="s">
        <v>13252</v>
      </c>
      <c r="E516" s="3">
        <v>1945</v>
      </c>
      <c r="F516" s="46">
        <v>1945</v>
      </c>
      <c r="G516" s="49">
        <v>1945</v>
      </c>
      <c r="H516" s="4" t="str">
        <f>MID(B516,1,4)</f>
        <v>新闻月报</v>
      </c>
      <c r="I516" s="13" t="str">
        <f>VLOOKUP(H516,'Shanghai TSG'!$C:$C,1,FALSE)</f>
        <v>新闻月报</v>
      </c>
      <c r="K516" s="13" t="str">
        <f>VLOOKUP(H516,Dacheng!$I:$I,1,FALSE)</f>
        <v>新闻月报</v>
      </c>
      <c r="M516" s="13" t="e">
        <f>VLOOKUP(H516,'Hytong (not in CrossAsia)'!$C:$C,1,FALSE)</f>
        <v>#N/A</v>
      </c>
      <c r="O516" t="str">
        <f t="shared" si="8"/>
        <v>Doppel</v>
      </c>
    </row>
    <row r="517" spans="1:15" ht="14.25">
      <c r="A517" s="2" t="s">
        <v>20194</v>
      </c>
      <c r="B517" s="2" t="s">
        <v>13251</v>
      </c>
      <c r="C517" s="43">
        <v>1</v>
      </c>
      <c r="D517" s="2" t="s">
        <v>16126</v>
      </c>
      <c r="E517" s="3">
        <v>1947</v>
      </c>
      <c r="F517" s="46">
        <v>1947</v>
      </c>
      <c r="G517" s="49">
        <v>1947</v>
      </c>
      <c r="H517" s="4" t="str">
        <f>MID(B517,1,4)</f>
        <v>新闻周报</v>
      </c>
      <c r="I517" s="13" t="str">
        <f>VLOOKUP(H517,'Shanghai TSG'!$C:$C,1,FALSE)</f>
        <v>新闻周报</v>
      </c>
      <c r="K517" s="13" t="str">
        <f>VLOOKUP(H517,Dacheng!$I:$I,1,FALSE)</f>
        <v>新闻周报</v>
      </c>
      <c r="M517" s="13" t="e">
        <f>VLOOKUP(H517,'Hytong (not in CrossAsia)'!$C:$C,1,FALSE)</f>
        <v>#N/A</v>
      </c>
      <c r="O517" t="str">
        <f t="shared" si="8"/>
        <v>Doppel</v>
      </c>
    </row>
    <row r="518" spans="1:15" ht="14.25">
      <c r="A518" s="2" t="s">
        <v>22314</v>
      </c>
      <c r="B518" s="2" t="s">
        <v>1732</v>
      </c>
      <c r="C518" s="43">
        <v>10</v>
      </c>
      <c r="D518" s="2" t="s">
        <v>1733</v>
      </c>
      <c r="E518" s="3">
        <v>1949</v>
      </c>
      <c r="F518" s="46">
        <v>1949</v>
      </c>
      <c r="G518" s="49">
        <v>1949</v>
      </c>
      <c r="H518" s="4" t="str">
        <f>MID(B518,1,4)</f>
        <v>新希望</v>
      </c>
      <c r="I518" s="13" t="str">
        <f>VLOOKUP(H518,'Shanghai TSG'!$C:$C,1,FALSE)</f>
        <v>新希望</v>
      </c>
      <c r="K518" s="13" t="str">
        <f>VLOOKUP(H518,Dacheng!$I:$I,1,FALSE)</f>
        <v>新希望</v>
      </c>
      <c r="M518" s="13" t="e">
        <f>VLOOKUP(H518,'Hytong (not in CrossAsia)'!$C:$C,1,FALSE)</f>
        <v>#N/A</v>
      </c>
      <c r="O518" t="str">
        <f t="shared" si="8"/>
        <v>Doppel</v>
      </c>
    </row>
    <row r="519" spans="1:15" ht="14.25">
      <c r="A519" s="2" t="s">
        <v>20990</v>
      </c>
      <c r="B519" s="2" t="s">
        <v>16127</v>
      </c>
      <c r="C519" s="43">
        <v>3</v>
      </c>
      <c r="D519" s="2" t="s">
        <v>16128</v>
      </c>
      <c r="E519" s="3">
        <v>1920</v>
      </c>
      <c r="F519" s="46">
        <v>1920</v>
      </c>
      <c r="G519" s="49">
        <v>1920</v>
      </c>
      <c r="H519" s="4" t="str">
        <f>MID(B519,1,4)</f>
        <v>新学报</v>
      </c>
      <c r="I519" s="13" t="str">
        <f>VLOOKUP(H519,'Shanghai TSG'!$C:$C,1,FALSE)</f>
        <v>新学报</v>
      </c>
      <c r="K519" s="13" t="e">
        <f>VLOOKUP(H519,Dacheng!$I:$I,1,FALSE)</f>
        <v>#N/A</v>
      </c>
      <c r="M519" s="13" t="e">
        <f>VLOOKUP(H519,'Hytong (not in CrossAsia)'!$C:$C,1,FALSE)</f>
        <v>#N/A</v>
      </c>
      <c r="O519" t="str">
        <f t="shared" si="8"/>
        <v>Doppel</v>
      </c>
    </row>
    <row r="520" spans="1:15" ht="14.25">
      <c r="A520" s="2" t="s">
        <v>21013</v>
      </c>
      <c r="B520" s="2" t="s">
        <v>16129</v>
      </c>
      <c r="C520" s="43">
        <v>7</v>
      </c>
      <c r="D520" s="2" t="s">
        <v>16130</v>
      </c>
      <c r="E520" s="3"/>
      <c r="F520" s="46" t="s">
        <v>19628</v>
      </c>
      <c r="G520" s="6" t="s">
        <v>19628</v>
      </c>
      <c r="H520" s="4" t="str">
        <f>MID(B520,1,4)</f>
        <v>新译界</v>
      </c>
      <c r="I520" s="13" t="str">
        <f>VLOOKUP(H520,'Shanghai TSG'!$C:$C,1,FALSE)</f>
        <v>新译界</v>
      </c>
      <c r="K520" s="13" t="e">
        <f>VLOOKUP(H520,Dacheng!$I:$I,1,FALSE)</f>
        <v>#N/A</v>
      </c>
      <c r="M520" s="13" t="e">
        <f>VLOOKUP(H520,'Hytong (not in CrossAsia)'!$C:$C,1,FALSE)</f>
        <v>#N/A</v>
      </c>
      <c r="O520" t="str">
        <f t="shared" si="8"/>
        <v>Doppel</v>
      </c>
    </row>
    <row r="521" spans="1:15" ht="14.25">
      <c r="A521" s="2" t="s">
        <v>20990</v>
      </c>
      <c r="B521" s="2" t="s">
        <v>16131</v>
      </c>
      <c r="C521" s="43">
        <v>3</v>
      </c>
      <c r="D521" s="2" t="s">
        <v>16132</v>
      </c>
      <c r="E521" s="3" t="s">
        <v>22178</v>
      </c>
      <c r="F521" s="46">
        <v>1938</v>
      </c>
      <c r="G521" s="49">
        <v>1936</v>
      </c>
      <c r="H521" s="4" t="str">
        <f>MID(B521,1,4)</f>
        <v>兴满文化</v>
      </c>
      <c r="I521" s="13" t="e">
        <f>VLOOKUP(H521,'Shanghai TSG'!$C:$C,1,FALSE)</f>
        <v>#N/A</v>
      </c>
      <c r="K521" s="13" t="e">
        <f>VLOOKUP(H521,Dacheng!$I:$I,1,FALSE)</f>
        <v>#N/A</v>
      </c>
      <c r="M521" s="13" t="e">
        <f>VLOOKUP(H521,'Hytong (not in CrossAsia)'!$C:$C,1,FALSE)</f>
        <v>#N/A</v>
      </c>
      <c r="O521" t="str">
        <f t="shared" si="8"/>
        <v>nur hier</v>
      </c>
    </row>
    <row r="522" spans="1:15" ht="14.25">
      <c r="A522" s="2" t="s">
        <v>8963</v>
      </c>
      <c r="B522" s="2" t="s">
        <v>16133</v>
      </c>
      <c r="C522" s="43">
        <v>2</v>
      </c>
      <c r="D522" s="2" t="s">
        <v>16134</v>
      </c>
      <c r="E522" s="3" t="s">
        <v>21993</v>
      </c>
      <c r="F522" s="46">
        <v>1943</v>
      </c>
      <c r="G522" s="49">
        <v>1940</v>
      </c>
      <c r="H522" s="4" t="str">
        <f>MID(B522,1,4)</f>
        <v>兴农</v>
      </c>
      <c r="I522" s="13" t="e">
        <f>VLOOKUP(H522,'Shanghai TSG'!$C:$C,1,FALSE)</f>
        <v>#N/A</v>
      </c>
      <c r="K522" s="13" t="e">
        <f>VLOOKUP(H522,Dacheng!$I:$I,1,FALSE)</f>
        <v>#N/A</v>
      </c>
      <c r="M522" s="13" t="e">
        <f>VLOOKUP(H522,'Hytong (not in CrossAsia)'!$C:$C,1,FALSE)</f>
        <v>#N/A</v>
      </c>
      <c r="O522" t="str">
        <f t="shared" si="8"/>
        <v>nur hier</v>
      </c>
    </row>
    <row r="523" spans="1:15" ht="14.25">
      <c r="A523" s="2" t="e">
        <v>#N/A</v>
      </c>
      <c r="B523" s="2" t="s">
        <v>16135</v>
      </c>
      <c r="C523" s="43">
        <v>2</v>
      </c>
      <c r="D523" s="2" t="e">
        <v>#N/A</v>
      </c>
      <c r="E523" s="3" t="e">
        <v>#N/A</v>
      </c>
      <c r="F523" s="46" t="e">
        <v>#N/A</v>
      </c>
      <c r="G523" s="6" t="e">
        <v>#N/A</v>
      </c>
      <c r="H523" s="4" t="str">
        <f>MID(B523,1,4)</f>
        <v>兴农 满</v>
      </c>
      <c r="I523" s="13" t="e">
        <f>VLOOKUP(H523,'Shanghai TSG'!$C:$C,1,FALSE)</f>
        <v>#N/A</v>
      </c>
      <c r="K523" s="13" t="e">
        <f>VLOOKUP(H523,Dacheng!$I:$I,1,FALSE)</f>
        <v>#N/A</v>
      </c>
      <c r="M523" s="13" t="e">
        <f>VLOOKUP(H523,'Hytong (not in CrossAsia)'!$C:$C,1,FALSE)</f>
        <v>#N/A</v>
      </c>
      <c r="O523" t="str">
        <f t="shared" si="8"/>
        <v>nur hier</v>
      </c>
    </row>
    <row r="524" spans="1:15" ht="14.25">
      <c r="A524" s="2" t="s">
        <v>20194</v>
      </c>
      <c r="B524" s="2" t="s">
        <v>16136</v>
      </c>
      <c r="C524" s="43">
        <v>13</v>
      </c>
      <c r="D524" s="2" t="s">
        <v>16137</v>
      </c>
      <c r="E524" s="3" t="s">
        <v>16138</v>
      </c>
      <c r="F524" s="46">
        <v>1936</v>
      </c>
      <c r="G524" s="49">
        <v>1934</v>
      </c>
      <c r="H524" s="4" t="str">
        <f>MID(B524,1,4)</f>
        <v>兴仁季刊</v>
      </c>
      <c r="I524" s="13" t="e">
        <f>VLOOKUP(H524,'Shanghai TSG'!$C:$C,1,FALSE)</f>
        <v>#N/A</v>
      </c>
      <c r="K524" s="13" t="e">
        <f>VLOOKUP(H524,Dacheng!$I:$I,1,FALSE)</f>
        <v>#N/A</v>
      </c>
      <c r="M524" s="13" t="e">
        <f>VLOOKUP(H524,'Hytong (not in CrossAsia)'!$C:$C,1,FALSE)</f>
        <v>#N/A</v>
      </c>
      <c r="O524" t="str">
        <f t="shared" si="8"/>
        <v>nur hier</v>
      </c>
    </row>
    <row r="525" spans="1:15" ht="14.25">
      <c r="A525" s="2" t="s">
        <v>20990</v>
      </c>
      <c r="B525" s="2" t="s">
        <v>16139</v>
      </c>
      <c r="C525" s="43">
        <v>7</v>
      </c>
      <c r="D525" s="2" t="s">
        <v>16140</v>
      </c>
      <c r="E525" s="3" t="s">
        <v>16376</v>
      </c>
      <c r="F525" s="46">
        <v>1944</v>
      </c>
      <c r="G525" s="49">
        <v>1939</v>
      </c>
      <c r="H525" s="4" t="str">
        <f>MID(B525,1,4)</f>
        <v>兴亚</v>
      </c>
      <c r="I525" s="13" t="e">
        <f>VLOOKUP(H525,'Shanghai TSG'!$C:$C,1,FALSE)</f>
        <v>#N/A</v>
      </c>
      <c r="K525" s="13" t="e">
        <f>VLOOKUP(H525,Dacheng!$I:$I,1,FALSE)</f>
        <v>#N/A</v>
      </c>
      <c r="M525" s="13" t="e">
        <f>VLOOKUP(H525,'Hytong (not in CrossAsia)'!$C:$C,1,FALSE)</f>
        <v>#N/A</v>
      </c>
      <c r="O525" t="str">
        <f t="shared" si="8"/>
        <v>nur hier</v>
      </c>
    </row>
    <row r="526" spans="1:15" ht="14.25">
      <c r="A526" s="2" t="s">
        <v>8963</v>
      </c>
      <c r="B526" s="2" t="s">
        <v>16141</v>
      </c>
      <c r="C526" s="43">
        <v>1</v>
      </c>
      <c r="D526" s="2" t="s">
        <v>16188</v>
      </c>
      <c r="E526" s="3">
        <v>1948</v>
      </c>
      <c r="F526" s="46">
        <v>1948</v>
      </c>
      <c r="G526" s="49">
        <v>1948</v>
      </c>
      <c r="H526" s="4" t="str">
        <f>MID(B526,1,4)</f>
        <v>行情</v>
      </c>
      <c r="I526" s="13" t="e">
        <f>VLOOKUP(H526,'Shanghai TSG'!$C:$C,1,FALSE)</f>
        <v>#N/A</v>
      </c>
      <c r="K526" s="13" t="e">
        <f>VLOOKUP(H526,Dacheng!$I:$I,1,FALSE)</f>
        <v>#N/A</v>
      </c>
      <c r="M526" s="13" t="e">
        <f>VLOOKUP(H526,'Hytong (not in CrossAsia)'!$C:$C,1,FALSE)</f>
        <v>#N/A</v>
      </c>
      <c r="O526" t="str">
        <f t="shared" si="8"/>
        <v>nur hier</v>
      </c>
    </row>
    <row r="527" spans="1:15" ht="14.25">
      <c r="A527" s="2" t="s">
        <v>20984</v>
      </c>
      <c r="B527" s="2" t="s">
        <v>16142</v>
      </c>
      <c r="C527" s="43">
        <v>13</v>
      </c>
      <c r="D527" s="2" t="s">
        <v>21002</v>
      </c>
      <c r="E527" s="3" t="s">
        <v>22284</v>
      </c>
      <c r="F527" s="46">
        <v>1949</v>
      </c>
      <c r="G527" s="49">
        <v>1948</v>
      </c>
      <c r="H527" s="4" t="str">
        <f>MID(B527,1,4)</f>
        <v>行政导报</v>
      </c>
      <c r="I527" s="13" t="e">
        <f>VLOOKUP(H527,'Shanghai TSG'!$C:$C,1,FALSE)</f>
        <v>#N/A</v>
      </c>
      <c r="K527" s="13" t="e">
        <f>VLOOKUP(H527,Dacheng!$I:$I,1,FALSE)</f>
        <v>#N/A</v>
      </c>
      <c r="M527" s="13" t="e">
        <f>VLOOKUP(H527,'Hytong (not in CrossAsia)'!$C:$C,1,FALSE)</f>
        <v>#N/A</v>
      </c>
      <c r="O527" t="str">
        <f t="shared" si="8"/>
        <v>nur hier</v>
      </c>
    </row>
    <row r="528" spans="1:15" ht="14.25">
      <c r="A528" s="2" t="s">
        <v>20984</v>
      </c>
      <c r="B528" s="2" t="s">
        <v>16143</v>
      </c>
      <c r="C528" s="43">
        <v>45</v>
      </c>
      <c r="D528" s="2" t="s">
        <v>16144</v>
      </c>
      <c r="E528" s="3" t="s">
        <v>22279</v>
      </c>
      <c r="F528" s="46">
        <v>1950</v>
      </c>
      <c r="G528" s="49">
        <v>1949</v>
      </c>
      <c r="H528" s="4" t="str">
        <f>MID(B528,1,4)</f>
        <v>行政公报</v>
      </c>
      <c r="I528" s="13" t="e">
        <f>VLOOKUP(H528,'Shanghai TSG'!$C:$C,1,FALSE)</f>
        <v>#N/A</v>
      </c>
      <c r="K528" s="13" t="e">
        <f>VLOOKUP(H528,Dacheng!$I:$I,1,FALSE)</f>
        <v>#N/A</v>
      </c>
      <c r="M528" s="13" t="e">
        <f>VLOOKUP(H528,'Hytong (not in CrossAsia)'!$C:$C,1,FALSE)</f>
        <v>#N/A</v>
      </c>
      <c r="O528" t="str">
        <f t="shared" si="8"/>
        <v>nur hier</v>
      </c>
    </row>
    <row r="529" spans="1:15" ht="14.25">
      <c r="A529" s="2" t="s">
        <v>20984</v>
      </c>
      <c r="B529" s="2" t="s">
        <v>16145</v>
      </c>
      <c r="C529" s="43">
        <v>1</v>
      </c>
      <c r="D529" s="2" t="s">
        <v>3493</v>
      </c>
      <c r="E529" s="3">
        <v>1948</v>
      </c>
      <c r="F529" s="46">
        <v>1948</v>
      </c>
      <c r="G529" s="49">
        <v>1948</v>
      </c>
      <c r="H529" s="4" t="str">
        <f>MID(B529,1,4)</f>
        <v>行政汇刊</v>
      </c>
      <c r="I529" s="13" t="e">
        <f>VLOOKUP(H529,'Shanghai TSG'!$C:$C,1,FALSE)</f>
        <v>#N/A</v>
      </c>
      <c r="K529" s="13" t="e">
        <f>VLOOKUP(H529,Dacheng!$I:$I,1,FALSE)</f>
        <v>#N/A</v>
      </c>
      <c r="M529" s="13" t="e">
        <f>VLOOKUP(H529,'Hytong (not in CrossAsia)'!$C:$C,1,FALSE)</f>
        <v>#N/A</v>
      </c>
      <c r="O529" t="str">
        <f t="shared" si="8"/>
        <v>nur hier</v>
      </c>
    </row>
    <row r="530" spans="1:15" ht="14.25">
      <c r="A530" s="2" t="s">
        <v>20984</v>
      </c>
      <c r="B530" s="2" t="s">
        <v>16146</v>
      </c>
      <c r="C530" s="43">
        <v>4</v>
      </c>
      <c r="D530" s="2" t="s">
        <v>16147</v>
      </c>
      <c r="E530" s="3" t="s">
        <v>22284</v>
      </c>
      <c r="F530" s="46">
        <v>1949</v>
      </c>
      <c r="G530" s="49">
        <v>1948</v>
      </c>
      <c r="H530" s="4" t="str">
        <f>MID(B530,1,4)</f>
        <v>行政月报</v>
      </c>
      <c r="I530" s="13" t="e">
        <f>VLOOKUP(H530,'Shanghai TSG'!$C:$C,1,FALSE)</f>
        <v>#N/A</v>
      </c>
      <c r="K530" s="13" t="e">
        <f>VLOOKUP(H530,Dacheng!$I:$I,1,FALSE)</f>
        <v>#N/A</v>
      </c>
      <c r="M530" s="13" t="e">
        <f>VLOOKUP(H530,'Hytong (not in CrossAsia)'!$C:$C,1,FALSE)</f>
        <v>#N/A</v>
      </c>
      <c r="O530" t="str">
        <f t="shared" si="8"/>
        <v>nur hier</v>
      </c>
    </row>
    <row r="531" spans="1:15" ht="14.25">
      <c r="A531" s="2" t="s">
        <v>20984</v>
      </c>
      <c r="B531" s="2" t="s">
        <v>3492</v>
      </c>
      <c r="C531" s="43">
        <v>9</v>
      </c>
      <c r="D531" s="2" t="s">
        <v>3493</v>
      </c>
      <c r="E531" s="3" t="s">
        <v>22284</v>
      </c>
      <c r="F531" s="46">
        <v>1949</v>
      </c>
      <c r="G531" s="49">
        <v>1948</v>
      </c>
      <c r="H531" s="4" t="str">
        <f>MID(B531,1,4)</f>
        <v>行政月刊</v>
      </c>
      <c r="I531" s="13" t="e">
        <f>VLOOKUP(H531,'Shanghai TSG'!$C:$C,1,FALSE)</f>
        <v>#N/A</v>
      </c>
      <c r="K531" s="13" t="str">
        <f>VLOOKUP(H531,Dacheng!$I:$I,1,FALSE)</f>
        <v>行政月刊</v>
      </c>
      <c r="M531" s="13" t="e">
        <f>VLOOKUP(H531,'Hytong (not in CrossAsia)'!$C:$C,1,FALSE)</f>
        <v>#N/A</v>
      </c>
      <c r="O531" t="str">
        <f t="shared" si="8"/>
        <v>Doppel</v>
      </c>
    </row>
    <row r="532" spans="1:15" ht="14.25">
      <c r="A532" s="2" t="s">
        <v>20984</v>
      </c>
      <c r="B532" s="2" t="s">
        <v>16148</v>
      </c>
      <c r="C532" s="43">
        <v>3</v>
      </c>
      <c r="D532" s="2" t="s">
        <v>16149</v>
      </c>
      <c r="E532" s="3"/>
      <c r="F532" s="46" t="s">
        <v>19628</v>
      </c>
      <c r="G532" s="6" t="s">
        <v>19628</v>
      </c>
      <c r="H532" s="4" t="str">
        <f>MID(B532,1,4)</f>
        <v>醒狮</v>
      </c>
      <c r="I532" s="13" t="str">
        <f>VLOOKUP(H532,'Shanghai TSG'!$C:$C,1,FALSE)</f>
        <v>醒狮</v>
      </c>
      <c r="K532" s="13" t="e">
        <f>VLOOKUP(H532,Dacheng!$I:$I,1,FALSE)</f>
        <v>#N/A</v>
      </c>
      <c r="M532" s="13" t="e">
        <f>VLOOKUP(H532,'Hytong (not in CrossAsia)'!$C:$C,1,FALSE)</f>
        <v>#N/A</v>
      </c>
      <c r="O532" t="str">
        <f t="shared" si="8"/>
        <v>Doppel</v>
      </c>
    </row>
    <row r="533" spans="1:15" ht="14.25">
      <c r="A533" s="2" t="s">
        <v>20990</v>
      </c>
      <c r="B533" s="2" t="s">
        <v>16150</v>
      </c>
      <c r="C533" s="43">
        <v>28</v>
      </c>
      <c r="D533" s="2" t="s">
        <v>16151</v>
      </c>
      <c r="E533" s="3" t="s">
        <v>16152</v>
      </c>
      <c r="F533" s="46">
        <v>1930</v>
      </c>
      <c r="G533" s="49">
        <v>1923</v>
      </c>
      <c r="H533" s="4" t="str">
        <f>MID(B533,1,4)</f>
        <v>岫岩教育</v>
      </c>
      <c r="I533" s="13" t="e">
        <f>VLOOKUP(H533,'Shanghai TSG'!$C:$C,1,FALSE)</f>
        <v>#N/A</v>
      </c>
      <c r="K533" s="13" t="e">
        <f>VLOOKUP(H533,Dacheng!$I:$I,1,FALSE)</f>
        <v>#N/A</v>
      </c>
      <c r="M533" s="13" t="e">
        <f>VLOOKUP(H533,'Hytong (not in CrossAsia)'!$C:$C,1,FALSE)</f>
        <v>#N/A</v>
      </c>
      <c r="O533" t="str">
        <f t="shared" si="8"/>
        <v>nur hier</v>
      </c>
    </row>
    <row r="534" spans="1:15" ht="14.25">
      <c r="A534" s="2" t="s">
        <v>20990</v>
      </c>
      <c r="B534" s="2" t="s">
        <v>16153</v>
      </c>
      <c r="C534" s="43">
        <v>2</v>
      </c>
      <c r="D534" s="2" t="s">
        <v>16154</v>
      </c>
      <c r="E534" s="3" t="s">
        <v>16155</v>
      </c>
      <c r="F534" s="46">
        <v>1929</v>
      </c>
      <c r="G534" s="49">
        <v>1923</v>
      </c>
      <c r="H534" s="4" t="str">
        <f>MID(B534,1,4)</f>
        <v>岫岩县教</v>
      </c>
      <c r="I534" s="13" t="e">
        <f>VLOOKUP(H534,'Shanghai TSG'!$C:$C,1,FALSE)</f>
        <v>#N/A</v>
      </c>
      <c r="K534" s="13" t="e">
        <f>VLOOKUP(H534,Dacheng!$I:$I,1,FALSE)</f>
        <v>#N/A</v>
      </c>
      <c r="M534" s="13" t="e">
        <f>VLOOKUP(H534,'Hytong (not in CrossAsia)'!$C:$C,1,FALSE)</f>
        <v>#N/A</v>
      </c>
      <c r="O534" t="str">
        <f t="shared" si="8"/>
        <v>nur hier</v>
      </c>
    </row>
    <row r="535" spans="1:15" ht="14.25">
      <c r="A535" s="2" t="s">
        <v>20990</v>
      </c>
      <c r="B535" s="2" t="s">
        <v>16156</v>
      </c>
      <c r="C535" s="43">
        <v>1</v>
      </c>
      <c r="D535" s="2" t="s">
        <v>16157</v>
      </c>
      <c r="E535" s="3">
        <v>1946</v>
      </c>
      <c r="F535" s="46">
        <v>1946</v>
      </c>
      <c r="G535" s="49">
        <v>1946</v>
      </c>
      <c r="H535" s="4" t="str">
        <f>MID(B535,1,4)</f>
        <v>学生</v>
      </c>
      <c r="I535" s="13" t="str">
        <f>VLOOKUP(H535,'Shanghai TSG'!$C:$C,1,FALSE)</f>
        <v>学生</v>
      </c>
      <c r="K535" s="13" t="e">
        <f>VLOOKUP(H535,Dacheng!$I:$I,1,FALSE)</f>
        <v>#N/A</v>
      </c>
      <c r="M535" s="13" t="e">
        <f>VLOOKUP(H535,'Hytong (not in CrossAsia)'!$C:$C,1,FALSE)</f>
        <v>#N/A</v>
      </c>
      <c r="O535" t="str">
        <f t="shared" si="8"/>
        <v>Doppel</v>
      </c>
    </row>
    <row r="536" spans="1:15" ht="14.25">
      <c r="A536" s="2" t="s">
        <v>20990</v>
      </c>
      <c r="B536" s="2" t="s">
        <v>7226</v>
      </c>
      <c r="C536" s="43">
        <v>2</v>
      </c>
      <c r="D536" s="2" t="s">
        <v>21752</v>
      </c>
      <c r="E536" s="3">
        <v>1946</v>
      </c>
      <c r="F536" s="46">
        <v>1946</v>
      </c>
      <c r="G536" s="49">
        <v>1946</v>
      </c>
      <c r="H536" s="4" t="str">
        <f>MID(B536,1,4)</f>
        <v>学生月刊</v>
      </c>
      <c r="I536" s="13" t="str">
        <f>VLOOKUP(H536,'Shanghai TSG'!$C:$C,1,FALSE)</f>
        <v>学生月刊</v>
      </c>
      <c r="K536" s="13" t="str">
        <f>VLOOKUP(H536,Dacheng!$I:$I,1,FALSE)</f>
        <v>学生月刊</v>
      </c>
      <c r="M536" s="13" t="e">
        <f>VLOOKUP(H536,'Hytong (not in CrossAsia)'!$C:$C,1,FALSE)</f>
        <v>#N/A</v>
      </c>
      <c r="O536" t="str">
        <f t="shared" si="8"/>
        <v>Doppel</v>
      </c>
    </row>
    <row r="537" spans="1:15" ht="14.25">
      <c r="A537" s="2" t="s">
        <v>20984</v>
      </c>
      <c r="B537" s="2" t="s">
        <v>5924</v>
      </c>
      <c r="C537" s="43">
        <v>19</v>
      </c>
      <c r="D537" s="2" t="s">
        <v>16158</v>
      </c>
      <c r="E537" s="3" t="s">
        <v>21763</v>
      </c>
      <c r="F537" s="46">
        <v>1949</v>
      </c>
      <c r="G537" s="49">
        <v>1946</v>
      </c>
      <c r="H537" s="4" t="str">
        <f>MID(B537,1,4)</f>
        <v>学习</v>
      </c>
      <c r="I537" s="13" t="str">
        <f>VLOOKUP(H537,'Shanghai TSG'!$C:$C,1,FALSE)</f>
        <v>学习</v>
      </c>
      <c r="K537" s="13" t="str">
        <f>VLOOKUP(H537,Dacheng!$I:$I,1,FALSE)</f>
        <v>学习</v>
      </c>
      <c r="M537" s="13" t="e">
        <f>VLOOKUP(H537,'Hytong (not in CrossAsia)'!$C:$C,1,FALSE)</f>
        <v>#N/A</v>
      </c>
      <c r="O537" t="str">
        <f t="shared" si="8"/>
        <v>Doppel</v>
      </c>
    </row>
    <row r="538" spans="1:15" ht="14.25">
      <c r="A538" s="2" t="s">
        <v>20984</v>
      </c>
      <c r="B538" s="2" t="s">
        <v>18502</v>
      </c>
      <c r="C538" s="43">
        <v>11</v>
      </c>
      <c r="D538" s="2" t="s">
        <v>16159</v>
      </c>
      <c r="E538" s="3" t="s">
        <v>22284</v>
      </c>
      <c r="F538" s="46">
        <v>1949</v>
      </c>
      <c r="G538" s="49">
        <v>1948</v>
      </c>
      <c r="H538" s="4" t="str">
        <f>MID(B538,1,4)</f>
        <v>学习生活</v>
      </c>
      <c r="I538" s="13" t="str">
        <f>VLOOKUP(H538,'Shanghai TSG'!$C:$C,1,FALSE)</f>
        <v>学习生活</v>
      </c>
      <c r="K538" s="13" t="str">
        <f>VLOOKUP(H538,Dacheng!$I:$I,1,FALSE)</f>
        <v>学习生活</v>
      </c>
      <c r="M538" s="13" t="e">
        <f>VLOOKUP(H538,'Hytong (not in CrossAsia)'!$C:$C,1,FALSE)</f>
        <v>#N/A</v>
      </c>
      <c r="O538" t="str">
        <f t="shared" si="8"/>
        <v>Doppel</v>
      </c>
    </row>
    <row r="539" spans="1:15" ht="14.25">
      <c r="A539" s="2" t="s">
        <v>20984</v>
      </c>
      <c r="B539" s="2" t="s">
        <v>16160</v>
      </c>
      <c r="C539" s="43">
        <v>3</v>
      </c>
      <c r="D539" s="2" t="s">
        <v>16161</v>
      </c>
      <c r="E539" s="3">
        <v>1949</v>
      </c>
      <c r="F539" s="46">
        <v>1949</v>
      </c>
      <c r="G539" s="49">
        <v>1949</v>
      </c>
      <c r="H539" s="4" t="str">
        <f>MID(B539,1,4)</f>
        <v>学习旬刊</v>
      </c>
      <c r="I539" s="13" t="e">
        <f>VLOOKUP(H539,'Shanghai TSG'!$C:$C,1,FALSE)</f>
        <v>#N/A</v>
      </c>
      <c r="K539" s="13" t="e">
        <f>VLOOKUP(H539,Dacheng!$I:$I,1,FALSE)</f>
        <v>#N/A</v>
      </c>
      <c r="M539" s="13" t="e">
        <f>VLOOKUP(H539,'Hytong (not in CrossAsia)'!$C:$C,1,FALSE)</f>
        <v>#N/A</v>
      </c>
      <c r="O539" t="str">
        <f t="shared" si="8"/>
        <v>nur hier</v>
      </c>
    </row>
    <row r="540" spans="1:15" ht="14.25">
      <c r="A540" s="2" t="s">
        <v>20194</v>
      </c>
      <c r="B540" s="2" t="s">
        <v>10880</v>
      </c>
      <c r="C540" s="43">
        <v>8</v>
      </c>
      <c r="D540" s="2" t="s">
        <v>16162</v>
      </c>
      <c r="E540" s="3" t="s">
        <v>16163</v>
      </c>
      <c r="F540" s="46">
        <v>1942</v>
      </c>
      <c r="G540" s="49">
        <v>1941</v>
      </c>
      <c r="H540" s="4" t="str">
        <f>MID(B540,1,4)</f>
        <v>学艺</v>
      </c>
      <c r="I540" s="13" t="str">
        <f>VLOOKUP(H540,'Shanghai TSG'!$C:$C,1,FALSE)</f>
        <v>学艺</v>
      </c>
      <c r="K540" s="13" t="str">
        <f>VLOOKUP(H540,Dacheng!$I:$I,1,FALSE)</f>
        <v>学艺</v>
      </c>
      <c r="M540" s="13" t="e">
        <f>VLOOKUP(H540,'Hytong (not in CrossAsia)'!$C:$C,1,FALSE)</f>
        <v>#N/A</v>
      </c>
      <c r="O540" t="str">
        <f t="shared" si="8"/>
        <v>Doppel</v>
      </c>
    </row>
    <row r="541" spans="1:15" ht="14.25">
      <c r="A541" s="2" t="s">
        <v>20194</v>
      </c>
      <c r="B541" s="2" t="s">
        <v>15809</v>
      </c>
      <c r="C541" s="43">
        <v>26</v>
      </c>
      <c r="D541" s="2" t="s">
        <v>15810</v>
      </c>
      <c r="E541" s="3" t="s">
        <v>16104</v>
      </c>
      <c r="F541" s="46">
        <v>1944</v>
      </c>
      <c r="G541" s="49">
        <v>1940</v>
      </c>
      <c r="H541" s="4" t="str">
        <f>MID(B541,1,4)</f>
        <v>旬报</v>
      </c>
      <c r="I541" s="13" t="e">
        <f>VLOOKUP(H541,'Shanghai TSG'!$C:$C,1,FALSE)</f>
        <v>#N/A</v>
      </c>
      <c r="K541" s="13" t="e">
        <f>VLOOKUP(H541,Dacheng!$I:$I,1,FALSE)</f>
        <v>#N/A</v>
      </c>
      <c r="M541" s="13" t="e">
        <f>VLOOKUP(H541,'Hytong (not in CrossAsia)'!$C:$C,1,FALSE)</f>
        <v>#N/A</v>
      </c>
      <c r="O541" t="str">
        <f t="shared" si="8"/>
        <v>nur hier</v>
      </c>
    </row>
    <row r="542" spans="1:15" ht="14.25">
      <c r="A542" s="2" t="s">
        <v>10586</v>
      </c>
      <c r="B542" s="2" t="s">
        <v>15811</v>
      </c>
      <c r="C542" s="43">
        <v>8</v>
      </c>
      <c r="D542" s="2" t="s">
        <v>10836</v>
      </c>
      <c r="E542" s="3"/>
      <c r="F542" s="46" t="s">
        <v>19628</v>
      </c>
      <c r="G542" s="6" t="s">
        <v>19628</v>
      </c>
      <c r="H542" s="4" t="str">
        <f>MID(B542,1,4)</f>
        <v>亚波罗</v>
      </c>
      <c r="I542" s="13" t="e">
        <f>VLOOKUP(H542,'Shanghai TSG'!$C:$C,1,FALSE)</f>
        <v>#N/A</v>
      </c>
      <c r="K542" s="13" t="e">
        <f>VLOOKUP(H542,Dacheng!$I:$I,1,FALSE)</f>
        <v>#N/A</v>
      </c>
      <c r="M542" s="13" t="e">
        <f>VLOOKUP(H542,'Hytong (not in CrossAsia)'!$C:$C,1,FALSE)</f>
        <v>#N/A</v>
      </c>
      <c r="O542" t="str">
        <f t="shared" si="8"/>
        <v>nur hier</v>
      </c>
    </row>
    <row r="543" spans="1:15" ht="14.25">
      <c r="A543" s="2" t="s">
        <v>10586</v>
      </c>
      <c r="B543" s="2" t="s">
        <v>15812</v>
      </c>
      <c r="C543" s="43">
        <v>10</v>
      </c>
      <c r="D543" s="2" t="s">
        <v>15813</v>
      </c>
      <c r="E543" s="3"/>
      <c r="F543" s="46" t="s">
        <v>19628</v>
      </c>
      <c r="G543" s="6" t="s">
        <v>19628</v>
      </c>
      <c r="H543" s="4" t="str">
        <f>MID(B543,1,4)</f>
        <v>亚丹娜</v>
      </c>
      <c r="I543" s="13" t="e">
        <f>VLOOKUP(H543,'Shanghai TSG'!$C:$C,1,FALSE)</f>
        <v>#N/A</v>
      </c>
      <c r="K543" s="13" t="e">
        <f>VLOOKUP(H543,Dacheng!$I:$I,1,FALSE)</f>
        <v>#N/A</v>
      </c>
      <c r="M543" s="13" t="e">
        <f>VLOOKUP(H543,'Hytong (not in CrossAsia)'!$C:$C,1,FALSE)</f>
        <v>#N/A</v>
      </c>
      <c r="O543" t="str">
        <f t="shared" si="8"/>
        <v>nur hier</v>
      </c>
    </row>
    <row r="544" spans="1:15" ht="14.25">
      <c r="A544" s="2" t="s">
        <v>20984</v>
      </c>
      <c r="B544" s="2" t="s">
        <v>15814</v>
      </c>
      <c r="C544" s="43">
        <v>6</v>
      </c>
      <c r="D544" s="2" t="s">
        <v>15815</v>
      </c>
      <c r="E544" s="3">
        <v>1944</v>
      </c>
      <c r="F544" s="46">
        <v>1944</v>
      </c>
      <c r="G544" s="49">
        <v>1944</v>
      </c>
      <c r="H544" s="4" t="str">
        <f>MID(B544,1,4)</f>
        <v>盐工半月</v>
      </c>
      <c r="I544" s="13" t="e">
        <f>VLOOKUP(H544,'Shanghai TSG'!$C:$C,1,FALSE)</f>
        <v>#N/A</v>
      </c>
      <c r="K544" s="13" t="e">
        <f>VLOOKUP(H544,Dacheng!$I:$I,1,FALSE)</f>
        <v>#N/A</v>
      </c>
      <c r="M544" s="13" t="e">
        <f>VLOOKUP(H544,'Hytong (not in CrossAsia)'!$C:$C,1,FALSE)</f>
        <v>#N/A</v>
      </c>
      <c r="O544" t="str">
        <f t="shared" si="8"/>
        <v>nur hier</v>
      </c>
    </row>
    <row r="545" spans="1:15" ht="14.25">
      <c r="A545" s="2" t="s">
        <v>22132</v>
      </c>
      <c r="B545" s="2" t="s">
        <v>15816</v>
      </c>
      <c r="C545" s="43">
        <v>7</v>
      </c>
      <c r="D545" s="2" t="s">
        <v>15817</v>
      </c>
      <c r="E545" s="3"/>
      <c r="F545" s="46" t="s">
        <v>19628</v>
      </c>
      <c r="G545" s="6" t="s">
        <v>19628</v>
      </c>
      <c r="H545" s="4" t="str">
        <f>MID(B545,1,4)</f>
        <v>野语</v>
      </c>
      <c r="I545" s="13" t="str">
        <f>VLOOKUP(H545,'Shanghai TSG'!$C:$C,1,FALSE)</f>
        <v>野语</v>
      </c>
      <c r="K545" s="13" t="e">
        <f>VLOOKUP(H545,Dacheng!$I:$I,1,FALSE)</f>
        <v>#N/A</v>
      </c>
      <c r="M545" s="13" t="e">
        <f>VLOOKUP(H545,'Hytong (not in CrossAsia)'!$C:$C,1,FALSE)</f>
        <v>#N/A</v>
      </c>
      <c r="O545" t="str">
        <f t="shared" si="8"/>
        <v>Doppel</v>
      </c>
    </row>
    <row r="546" spans="1:15" ht="14.25">
      <c r="A546" s="2" t="s">
        <v>8963</v>
      </c>
      <c r="B546" s="2" t="s">
        <v>15657</v>
      </c>
      <c r="C546" s="43">
        <v>4</v>
      </c>
      <c r="D546" s="2" t="s">
        <v>22278</v>
      </c>
      <c r="E546" s="3">
        <v>1948</v>
      </c>
      <c r="F546" s="46">
        <v>1948</v>
      </c>
      <c r="G546" s="49">
        <v>1948</v>
      </c>
      <c r="H546" s="4" t="str">
        <f>MID(B546,1,4)</f>
        <v>业务通讯</v>
      </c>
      <c r="I546" s="13" t="str">
        <f>VLOOKUP(H546,'Shanghai TSG'!$C:$C,1,FALSE)</f>
        <v>业务通讯</v>
      </c>
      <c r="K546" s="13" t="str">
        <f>VLOOKUP(H546,Dacheng!$I:$I,1,FALSE)</f>
        <v>业务通讯</v>
      </c>
      <c r="M546" s="13" t="e">
        <f>VLOOKUP(H546,'Hytong (not in CrossAsia)'!$C:$C,1,FALSE)</f>
        <v>#N/A</v>
      </c>
      <c r="O546" t="str">
        <f t="shared" si="8"/>
        <v>Doppel</v>
      </c>
    </row>
    <row r="547" spans="1:15" ht="14.25">
      <c r="A547" s="2" t="s">
        <v>20365</v>
      </c>
      <c r="B547" s="2" t="s">
        <v>15818</v>
      </c>
      <c r="C547" s="43">
        <v>1</v>
      </c>
      <c r="D547" s="2" t="s">
        <v>15819</v>
      </c>
      <c r="E547" s="3">
        <v>1947</v>
      </c>
      <c r="F547" s="46">
        <v>1947</v>
      </c>
      <c r="G547" s="49">
        <v>1947</v>
      </c>
      <c r="H547" s="4" t="str">
        <f>MID(B547,1,4)</f>
        <v>业务研究</v>
      </c>
      <c r="I547" s="13" t="e">
        <f>VLOOKUP(H547,'Shanghai TSG'!$C:$C,1,FALSE)</f>
        <v>#N/A</v>
      </c>
      <c r="K547" s="13" t="e">
        <f>VLOOKUP(H547,Dacheng!$I:$I,1,FALSE)</f>
        <v>#N/A</v>
      </c>
      <c r="M547" s="13" t="e">
        <f>VLOOKUP(H547,'Hytong (not in CrossAsia)'!$C:$C,1,FALSE)</f>
        <v>#N/A</v>
      </c>
      <c r="O547" t="str">
        <f t="shared" si="8"/>
        <v>nur hier</v>
      </c>
    </row>
    <row r="548" spans="1:15" ht="14.25">
      <c r="A548" s="2" t="s">
        <v>8963</v>
      </c>
      <c r="B548" s="2" t="s">
        <v>15820</v>
      </c>
      <c r="C548" s="43">
        <v>3</v>
      </c>
      <c r="D548" s="2" t="s">
        <v>21582</v>
      </c>
      <c r="E548" s="3" t="s">
        <v>22274</v>
      </c>
      <c r="F548" s="46">
        <v>1943</v>
      </c>
      <c r="G548" s="49">
        <v>1942</v>
      </c>
      <c r="H548" s="4" t="str">
        <f>MID(B548,1,4)</f>
        <v>业务研究</v>
      </c>
      <c r="I548" s="13" t="e">
        <f>VLOOKUP(H548,'Shanghai TSG'!$C:$C,1,FALSE)</f>
        <v>#N/A</v>
      </c>
      <c r="K548" s="13" t="e">
        <f>VLOOKUP(H548,Dacheng!$I:$I,1,FALSE)</f>
        <v>#N/A</v>
      </c>
      <c r="M548" s="13" t="e">
        <f>VLOOKUP(H548,'Hytong (not in CrossAsia)'!$C:$C,1,FALSE)</f>
        <v>#N/A</v>
      </c>
      <c r="O548" t="str">
        <f t="shared" si="8"/>
        <v>nur hier</v>
      </c>
    </row>
    <row r="549" spans="1:15" ht="14.25">
      <c r="A549" s="2" t="s">
        <v>20194</v>
      </c>
      <c r="B549" s="2" t="s">
        <v>15821</v>
      </c>
      <c r="C549" s="43">
        <v>1</v>
      </c>
      <c r="D549" s="2" t="s">
        <v>15822</v>
      </c>
      <c r="E549" s="3">
        <v>1928</v>
      </c>
      <c r="F549" s="46">
        <v>1928</v>
      </c>
      <c r="G549" s="49">
        <v>1928</v>
      </c>
      <c r="H549" s="4" t="str">
        <f>MID(B549,1,4)</f>
        <v>夜航</v>
      </c>
      <c r="I549" s="13" t="e">
        <f>VLOOKUP(H549,'Shanghai TSG'!$C:$C,1,FALSE)</f>
        <v>#N/A</v>
      </c>
      <c r="K549" s="13" t="e">
        <f>VLOOKUP(H549,Dacheng!$I:$I,1,FALSE)</f>
        <v>#N/A</v>
      </c>
      <c r="M549" s="13" t="e">
        <f>VLOOKUP(H549,'Hytong (not in CrossAsia)'!$C:$C,1,FALSE)</f>
        <v>#N/A</v>
      </c>
      <c r="O549" t="str">
        <f t="shared" si="8"/>
        <v>nur hier</v>
      </c>
    </row>
    <row r="550" spans="1:15" ht="14.25">
      <c r="A550" s="2" t="s">
        <v>20194</v>
      </c>
      <c r="B550" s="2" t="s">
        <v>8785</v>
      </c>
      <c r="C550" s="43">
        <v>36</v>
      </c>
      <c r="D550" s="2" t="s">
        <v>15823</v>
      </c>
      <c r="E550" s="3">
        <v>1926</v>
      </c>
      <c r="F550" s="46">
        <v>1926</v>
      </c>
      <c r="G550" s="49">
        <v>1926</v>
      </c>
      <c r="H550" s="4" t="str">
        <f>MID(B550,1,4)</f>
        <v>一般</v>
      </c>
      <c r="I550" s="13" t="e">
        <f>VLOOKUP(H550,'Shanghai TSG'!$C:$C,1,FALSE)</f>
        <v>#N/A</v>
      </c>
      <c r="K550" s="13" t="str">
        <f>VLOOKUP(H550,Dacheng!$I:$I,1,FALSE)</f>
        <v>一般</v>
      </c>
      <c r="M550" s="13" t="e">
        <f>VLOOKUP(H550,'Hytong (not in CrossAsia)'!$C:$C,1,FALSE)</f>
        <v>#N/A</v>
      </c>
      <c r="O550" t="str">
        <f t="shared" si="8"/>
        <v>Doppel</v>
      </c>
    </row>
    <row r="551" spans="1:15" ht="14.25">
      <c r="A551" s="2" t="s">
        <v>20984</v>
      </c>
      <c r="B551" s="2" t="s">
        <v>4938</v>
      </c>
      <c r="C551" s="43">
        <v>13</v>
      </c>
      <c r="D551" s="2" t="s">
        <v>20526</v>
      </c>
      <c r="E551" s="3" t="s">
        <v>22295</v>
      </c>
      <c r="F551" s="46">
        <v>1947</v>
      </c>
      <c r="G551" s="49">
        <v>1946</v>
      </c>
      <c r="H551" s="4" t="str">
        <f>MID(B551,1,4)</f>
        <v>一周间</v>
      </c>
      <c r="I551" s="13" t="e">
        <f>VLOOKUP(H551,'Shanghai TSG'!$C:$C,1,FALSE)</f>
        <v>#N/A</v>
      </c>
      <c r="K551" s="13" t="str">
        <f>VLOOKUP(H551,Dacheng!$I:$I,1,FALSE)</f>
        <v>一周间</v>
      </c>
      <c r="M551" s="13" t="e">
        <f>VLOOKUP(H551,'Hytong (not in CrossAsia)'!$C:$C,1,FALSE)</f>
        <v>#N/A</v>
      </c>
      <c r="O551" t="str">
        <f t="shared" si="8"/>
        <v>Doppel</v>
      </c>
    </row>
    <row r="552" spans="1:15" ht="14.25">
      <c r="A552" s="2" t="s">
        <v>22296</v>
      </c>
      <c r="B552" s="2" t="s">
        <v>15824</v>
      </c>
      <c r="C552" s="43">
        <v>11</v>
      </c>
      <c r="D552" s="2" t="s">
        <v>15825</v>
      </c>
      <c r="E552" s="3" t="s">
        <v>22318</v>
      </c>
      <c r="F552" s="46">
        <v>1944</v>
      </c>
      <c r="G552" s="49">
        <v>1942</v>
      </c>
      <c r="H552" s="4" t="str">
        <f>MID(B552,1,4)</f>
        <v>医林</v>
      </c>
      <c r="I552" s="13" t="e">
        <f>VLOOKUP(H552,'Shanghai TSG'!$C:$C,1,FALSE)</f>
        <v>#N/A</v>
      </c>
      <c r="K552" s="13" t="e">
        <f>VLOOKUP(H552,Dacheng!$I:$I,1,FALSE)</f>
        <v>#N/A</v>
      </c>
      <c r="M552" s="13" t="e">
        <f>VLOOKUP(H552,'Hytong (not in CrossAsia)'!$C:$C,1,FALSE)</f>
        <v>#N/A</v>
      </c>
      <c r="O552" t="str">
        <f t="shared" si="8"/>
        <v>nur hier</v>
      </c>
    </row>
    <row r="553" spans="1:15" ht="14.25">
      <c r="A553" s="2" t="s">
        <v>22296</v>
      </c>
      <c r="B553" s="2" t="s">
        <v>15826</v>
      </c>
      <c r="C553" s="43">
        <v>2</v>
      </c>
      <c r="D553" s="2" t="s">
        <v>15827</v>
      </c>
      <c r="E553" s="3">
        <v>1923</v>
      </c>
      <c r="F553" s="46">
        <v>1923</v>
      </c>
      <c r="G553" s="49">
        <v>1923</v>
      </c>
      <c r="H553" s="4" t="str">
        <f>MID(B553,1,4)</f>
        <v>医学汇刊</v>
      </c>
      <c r="I553" s="13" t="e">
        <f>VLOOKUP(H553,'Shanghai TSG'!$C:$C,1,FALSE)</f>
        <v>#N/A</v>
      </c>
      <c r="K553" s="13" t="e">
        <f>VLOOKUP(H553,Dacheng!$I:$I,1,FALSE)</f>
        <v>#N/A</v>
      </c>
      <c r="M553" s="13" t="e">
        <f>VLOOKUP(H553,'Hytong (not in CrossAsia)'!$C:$C,1,FALSE)</f>
        <v>#N/A</v>
      </c>
      <c r="O553" t="str">
        <f t="shared" si="8"/>
        <v>nur hier</v>
      </c>
    </row>
    <row r="554" spans="1:15" ht="14.25">
      <c r="A554" s="2" t="e">
        <v>#N/A</v>
      </c>
      <c r="B554" s="2" t="s">
        <v>15828</v>
      </c>
      <c r="C554" s="43">
        <v>2</v>
      </c>
      <c r="D554" s="2" t="e">
        <v>#N/A</v>
      </c>
      <c r="E554" s="3" t="e">
        <v>#N/A</v>
      </c>
      <c r="F554" s="46" t="e">
        <v>#N/A</v>
      </c>
      <c r="G554" s="6" t="e">
        <v>#N/A</v>
      </c>
      <c r="H554" s="4" t="str">
        <f>MID(B554,1,4)</f>
        <v>义乌县参</v>
      </c>
      <c r="I554" s="13" t="e">
        <f>VLOOKUP(H554,'Shanghai TSG'!$C:$C,1,FALSE)</f>
        <v>#N/A</v>
      </c>
      <c r="K554" s="13" t="e">
        <f>VLOOKUP(H554,Dacheng!$I:$I,1,FALSE)</f>
        <v>#N/A</v>
      </c>
      <c r="M554" s="13" t="e">
        <f>VLOOKUP(H554,'Hytong (not in CrossAsia)'!$C:$C,1,FALSE)</f>
        <v>#N/A</v>
      </c>
      <c r="O554" t="str">
        <f t="shared" si="8"/>
        <v>nur hier</v>
      </c>
    </row>
    <row r="555" spans="1:15" ht="14.25">
      <c r="A555" s="2" t="s">
        <v>20984</v>
      </c>
      <c r="B555" s="2" t="s">
        <v>15829</v>
      </c>
      <c r="C555" s="43">
        <v>5</v>
      </c>
      <c r="D555" s="2" t="s">
        <v>15830</v>
      </c>
      <c r="E555" s="3">
        <v>1947</v>
      </c>
      <c r="F555" s="46">
        <v>1947</v>
      </c>
      <c r="G555" s="49">
        <v>1947</v>
      </c>
      <c r="H555" s="4" t="str">
        <f>MID(B555,1,4)</f>
        <v>义县政治</v>
      </c>
      <c r="I555" s="13" t="e">
        <f>VLOOKUP(H555,'Shanghai TSG'!$C:$C,1,FALSE)</f>
        <v>#N/A</v>
      </c>
      <c r="K555" s="13" t="e">
        <f>VLOOKUP(H555,Dacheng!$I:$I,1,FALSE)</f>
        <v>#N/A</v>
      </c>
      <c r="M555" s="13" t="e">
        <f>VLOOKUP(H555,'Hytong (not in CrossAsia)'!$C:$C,1,FALSE)</f>
        <v>#N/A</v>
      </c>
      <c r="O555" t="str">
        <f t="shared" si="8"/>
        <v>nur hier</v>
      </c>
    </row>
    <row r="556" spans="1:15" ht="14.25">
      <c r="A556" s="2" t="s">
        <v>20194</v>
      </c>
      <c r="B556" s="2" t="s">
        <v>15831</v>
      </c>
      <c r="C556" s="43">
        <v>1</v>
      </c>
      <c r="D556" s="2" t="s">
        <v>15832</v>
      </c>
      <c r="E556" s="3">
        <v>1945</v>
      </c>
      <c r="F556" s="46">
        <v>1945</v>
      </c>
      <c r="G556" s="49">
        <v>1945</v>
      </c>
      <c r="H556" s="4" t="str">
        <f>MID(B556,1,4)</f>
        <v>艺光</v>
      </c>
      <c r="I556" s="13" t="e">
        <f>VLOOKUP(H556,'Shanghai TSG'!$C:$C,1,FALSE)</f>
        <v>#N/A</v>
      </c>
      <c r="K556" s="13" t="e">
        <f>VLOOKUP(H556,Dacheng!$I:$I,1,FALSE)</f>
        <v>#N/A</v>
      </c>
      <c r="M556" s="13" t="e">
        <f>VLOOKUP(H556,'Hytong (not in CrossAsia)'!$C:$C,1,FALSE)</f>
        <v>#N/A</v>
      </c>
      <c r="O556" t="str">
        <f t="shared" si="8"/>
        <v>nur hier</v>
      </c>
    </row>
    <row r="557" spans="1:15" ht="14.25">
      <c r="A557" s="2" t="s">
        <v>20194</v>
      </c>
      <c r="B557" s="2" t="s">
        <v>15833</v>
      </c>
      <c r="C557" s="43">
        <v>1</v>
      </c>
      <c r="D557" s="2" t="s">
        <v>15834</v>
      </c>
      <c r="E557" s="3">
        <v>1946</v>
      </c>
      <c r="F557" s="46">
        <v>1946</v>
      </c>
      <c r="G557" s="49">
        <v>1946</v>
      </c>
      <c r="H557" s="4" t="str">
        <f>MID(B557,1,4)</f>
        <v>艺海</v>
      </c>
      <c r="I557" s="13" t="e">
        <f>VLOOKUP(H557,'Shanghai TSG'!$C:$C,1,FALSE)</f>
        <v>#N/A</v>
      </c>
      <c r="K557" s="13" t="e">
        <f>VLOOKUP(H557,Dacheng!$I:$I,1,FALSE)</f>
        <v>#N/A</v>
      </c>
      <c r="M557" s="13" t="e">
        <f>VLOOKUP(H557,'Hytong (not in CrossAsia)'!$C:$C,1,FALSE)</f>
        <v>#N/A</v>
      </c>
      <c r="O557" t="str">
        <f t="shared" si="8"/>
        <v>nur hier</v>
      </c>
    </row>
    <row r="558" spans="1:15" ht="14.25">
      <c r="A558" s="2" t="s">
        <v>20194</v>
      </c>
      <c r="B558" s="2" t="s">
        <v>15835</v>
      </c>
      <c r="C558" s="43">
        <v>1</v>
      </c>
      <c r="D558" s="2" t="s">
        <v>15836</v>
      </c>
      <c r="E558" s="3">
        <v>1945</v>
      </c>
      <c r="F558" s="46">
        <v>1945</v>
      </c>
      <c r="G558" s="49">
        <v>1945</v>
      </c>
      <c r="H558" s="4" t="str">
        <f>MID(B558,1,4)</f>
        <v>艺术生活</v>
      </c>
      <c r="I558" s="13" t="e">
        <f>VLOOKUP(H558,'Shanghai TSG'!$C:$C,1,FALSE)</f>
        <v>#N/A</v>
      </c>
      <c r="K558" s="13" t="e">
        <f>VLOOKUP(H558,Dacheng!$I:$I,1,FALSE)</f>
        <v>#N/A</v>
      </c>
      <c r="M558" s="13" t="e">
        <f>VLOOKUP(H558,'Hytong (not in CrossAsia)'!$C:$C,1,FALSE)</f>
        <v>#N/A</v>
      </c>
      <c r="O558" t="str">
        <f t="shared" si="8"/>
        <v>nur hier</v>
      </c>
    </row>
    <row r="559" spans="1:15" ht="14.25">
      <c r="A559" s="2" t="s">
        <v>20194</v>
      </c>
      <c r="B559" s="2" t="s">
        <v>15837</v>
      </c>
      <c r="C559" s="43">
        <v>17</v>
      </c>
      <c r="D559" s="2" t="s">
        <v>15838</v>
      </c>
      <c r="E559" s="3" t="s">
        <v>16308</v>
      </c>
      <c r="F559" s="46">
        <v>1944</v>
      </c>
      <c r="G559" s="49">
        <v>1943</v>
      </c>
      <c r="H559" s="4" t="str">
        <f>MID(B559,1,4)</f>
        <v>艺文志</v>
      </c>
      <c r="I559" s="13" t="str">
        <f>VLOOKUP(H559,'Shanghai TSG'!$C:$C,1,FALSE)</f>
        <v>艺文志</v>
      </c>
      <c r="K559" s="13" t="e">
        <f>VLOOKUP(H559,Dacheng!$I:$I,1,FALSE)</f>
        <v>#N/A</v>
      </c>
      <c r="M559" s="13" t="e">
        <f>VLOOKUP(H559,'Hytong (not in CrossAsia)'!$C:$C,1,FALSE)</f>
        <v>#N/A</v>
      </c>
      <c r="O559" t="str">
        <f t="shared" si="8"/>
        <v>Doppel</v>
      </c>
    </row>
    <row r="560" spans="1:15" ht="14.25">
      <c r="A560" s="2" t="s">
        <v>10586</v>
      </c>
      <c r="B560" s="2" t="s">
        <v>15839</v>
      </c>
      <c r="C560" s="43">
        <v>5</v>
      </c>
      <c r="D560" s="2" t="s">
        <v>15840</v>
      </c>
      <c r="E560" s="3" t="s">
        <v>15841</v>
      </c>
      <c r="F560" s="46">
        <v>1925</v>
      </c>
      <c r="G560" s="49">
        <v>1923</v>
      </c>
      <c r="H560" s="4" t="str">
        <f>MID(B560,1,4)</f>
        <v>音乐季刊</v>
      </c>
      <c r="I560" s="13" t="e">
        <f>VLOOKUP(H560,'Shanghai TSG'!$C:$C,1,FALSE)</f>
        <v>#N/A</v>
      </c>
      <c r="K560" s="13" t="e">
        <f>VLOOKUP(H560,Dacheng!$I:$I,1,FALSE)</f>
        <v>#N/A</v>
      </c>
      <c r="M560" s="13" t="e">
        <f>VLOOKUP(H560,'Hytong (not in CrossAsia)'!$C:$C,1,FALSE)</f>
        <v>#N/A</v>
      </c>
      <c r="O560" t="str">
        <f t="shared" si="8"/>
        <v>nur hier</v>
      </c>
    </row>
    <row r="561" spans="1:15" ht="14.25">
      <c r="A561" s="2" t="s">
        <v>10586</v>
      </c>
      <c r="B561" s="2" t="s">
        <v>15842</v>
      </c>
      <c r="C561" s="43">
        <v>3</v>
      </c>
      <c r="D561" s="2" t="s">
        <v>15843</v>
      </c>
      <c r="E561" s="3">
        <v>1929</v>
      </c>
      <c r="F561" s="46">
        <v>1929</v>
      </c>
      <c r="G561" s="49">
        <v>1929</v>
      </c>
      <c r="H561" s="4" t="str">
        <f>MID(B561,1,4)</f>
        <v>银幕杂志</v>
      </c>
      <c r="I561" s="13" t="e">
        <f>VLOOKUP(H561,'Shanghai TSG'!$C:$C,1,FALSE)</f>
        <v>#N/A</v>
      </c>
      <c r="K561" s="13" t="e">
        <f>VLOOKUP(H561,Dacheng!$I:$I,1,FALSE)</f>
        <v>#N/A</v>
      </c>
      <c r="M561" s="13" t="e">
        <f>VLOOKUP(H561,'Hytong (not in CrossAsia)'!$C:$C,1,FALSE)</f>
        <v>#N/A</v>
      </c>
      <c r="O561" t="str">
        <f t="shared" si="8"/>
        <v>nur hier</v>
      </c>
    </row>
    <row r="562" spans="1:15" ht="14.25">
      <c r="A562" s="2" t="s">
        <v>8963</v>
      </c>
      <c r="B562" s="2" t="s">
        <v>6091</v>
      </c>
      <c r="C562" s="43">
        <v>43</v>
      </c>
      <c r="D562" s="2" t="s">
        <v>15844</v>
      </c>
      <c r="E562" s="3" t="s">
        <v>21552</v>
      </c>
      <c r="F562" s="46">
        <v>1950</v>
      </c>
      <c r="G562" s="49">
        <v>1948</v>
      </c>
      <c r="H562" s="4" t="str">
        <f>MID(B562,1,4)</f>
        <v>银行通讯</v>
      </c>
      <c r="I562" s="13" t="str">
        <f>VLOOKUP(H562,'Shanghai TSG'!$C:$C,1,FALSE)</f>
        <v>银行通讯</v>
      </c>
      <c r="K562" s="13" t="str">
        <f>VLOOKUP(H562,Dacheng!$I:$I,1,FALSE)</f>
        <v>银行通讯</v>
      </c>
      <c r="M562" s="13" t="e">
        <f>VLOOKUP(H562,'Hytong (not in CrossAsia)'!$C:$C,1,FALSE)</f>
        <v>#N/A</v>
      </c>
      <c r="O562" t="str">
        <f t="shared" si="8"/>
        <v>Doppel</v>
      </c>
    </row>
    <row r="563" spans="1:15" ht="14.25">
      <c r="A563" s="2" t="s">
        <v>20984</v>
      </c>
      <c r="B563" s="2" t="s">
        <v>15845</v>
      </c>
      <c r="C563" s="43">
        <v>2</v>
      </c>
      <c r="D563" s="2" t="s">
        <v>15846</v>
      </c>
      <c r="E563" s="3">
        <v>1948</v>
      </c>
      <c r="F563" s="46">
        <v>1948</v>
      </c>
      <c r="G563" s="49">
        <v>1948</v>
      </c>
      <c r="H563" s="4" t="str">
        <f>MID(B563,1,4)</f>
        <v>鄞县自治</v>
      </c>
      <c r="I563" s="13" t="e">
        <f>VLOOKUP(H563,'Shanghai TSG'!$C:$C,1,FALSE)</f>
        <v>#N/A</v>
      </c>
      <c r="K563" s="13" t="e">
        <f>VLOOKUP(H563,Dacheng!$I:$I,1,FALSE)</f>
        <v>#N/A</v>
      </c>
      <c r="M563" s="13" t="e">
        <f>VLOOKUP(H563,'Hytong (not in CrossAsia)'!$C:$C,1,FALSE)</f>
        <v>#N/A</v>
      </c>
      <c r="O563" t="str">
        <f t="shared" si="8"/>
        <v>nur hier</v>
      </c>
    </row>
    <row r="564" spans="1:15" ht="14.25">
      <c r="A564" s="2" t="s">
        <v>20984</v>
      </c>
      <c r="B564" s="2" t="s">
        <v>15847</v>
      </c>
      <c r="C564" s="43">
        <v>1</v>
      </c>
      <c r="D564" s="2" t="s">
        <v>15848</v>
      </c>
      <c r="E564" s="3">
        <v>1936</v>
      </c>
      <c r="F564" s="46">
        <v>1936</v>
      </c>
      <c r="G564" s="49">
        <v>1936</v>
      </c>
      <c r="H564" s="4" t="str">
        <f>MID(B564,1,4)</f>
        <v>营口县公</v>
      </c>
      <c r="I564" s="13" t="e">
        <f>VLOOKUP(H564,'Shanghai TSG'!$C:$C,1,FALSE)</f>
        <v>#N/A</v>
      </c>
      <c r="K564" s="13" t="e">
        <f>VLOOKUP(H564,Dacheng!$I:$I,1,FALSE)</f>
        <v>#N/A</v>
      </c>
      <c r="M564" s="13" t="e">
        <f>VLOOKUP(H564,'Hytong (not in CrossAsia)'!$C:$C,1,FALSE)</f>
        <v>#N/A</v>
      </c>
      <c r="O564" t="str">
        <f t="shared" si="8"/>
        <v>nur hier</v>
      </c>
    </row>
    <row r="565" spans="1:15" ht="14.25">
      <c r="A565" s="2" t="s">
        <v>20990</v>
      </c>
      <c r="B565" s="2" t="s">
        <v>15849</v>
      </c>
      <c r="C565" s="43">
        <v>4</v>
      </c>
      <c r="D565" s="2" t="s">
        <v>15850</v>
      </c>
      <c r="E565" s="3">
        <v>1914</v>
      </c>
      <c r="F565" s="46">
        <v>1914</v>
      </c>
      <c r="G565" s="49">
        <v>1914</v>
      </c>
      <c r="H565" s="4" t="str">
        <f>MID(B565,1,4)</f>
        <v>禹门乡教</v>
      </c>
      <c r="I565" s="13" t="e">
        <f>VLOOKUP(H565,'Shanghai TSG'!$C:$C,1,FALSE)</f>
        <v>#N/A</v>
      </c>
      <c r="K565" s="13" t="e">
        <f>VLOOKUP(H565,Dacheng!$I:$I,1,FALSE)</f>
        <v>#N/A</v>
      </c>
      <c r="M565" s="13" t="e">
        <f>VLOOKUP(H565,'Hytong (not in CrossAsia)'!$C:$C,1,FALSE)</f>
        <v>#N/A</v>
      </c>
      <c r="O565" t="str">
        <f t="shared" si="8"/>
        <v>nur hier</v>
      </c>
    </row>
    <row r="566" spans="1:15" ht="14.25">
      <c r="A566" s="2" t="s">
        <v>22132</v>
      </c>
      <c r="B566" s="2" t="s">
        <v>15851</v>
      </c>
      <c r="C566" s="43">
        <v>2</v>
      </c>
      <c r="D566" s="2" t="s">
        <v>15852</v>
      </c>
      <c r="E566" s="3">
        <v>1907</v>
      </c>
      <c r="F566" s="46">
        <v>1907</v>
      </c>
      <c r="G566" s="49">
        <v>1907</v>
      </c>
      <c r="H566" s="4" t="str">
        <f>MID(B566,1,4)</f>
        <v>豫报</v>
      </c>
      <c r="I566" s="13" t="str">
        <f>VLOOKUP(H566,'Shanghai TSG'!$C:$C,1,FALSE)</f>
        <v>豫报</v>
      </c>
      <c r="K566" s="13" t="e">
        <f>VLOOKUP(H566,Dacheng!$I:$I,1,FALSE)</f>
        <v>#N/A</v>
      </c>
      <c r="M566" s="13" t="e">
        <f>VLOOKUP(H566,'Hytong (not in CrossAsia)'!$C:$C,1,FALSE)</f>
        <v>#N/A</v>
      </c>
      <c r="O566" t="str">
        <f t="shared" si="8"/>
        <v>Doppel</v>
      </c>
    </row>
    <row r="567" spans="1:15" ht="14.25">
      <c r="A567" s="2" t="s">
        <v>20194</v>
      </c>
      <c r="B567" s="2" t="s">
        <v>15853</v>
      </c>
      <c r="C567" s="43">
        <v>7</v>
      </c>
      <c r="D567" s="2" t="s">
        <v>15854</v>
      </c>
      <c r="E567" s="3"/>
      <c r="F567" s="46" t="s">
        <v>19628</v>
      </c>
      <c r="G567" s="6" t="s">
        <v>19628</v>
      </c>
      <c r="H567" s="4" t="str">
        <f>MID(B567,1,4)</f>
        <v>月霞</v>
      </c>
      <c r="I567" s="13" t="e">
        <f>VLOOKUP(H567,'Shanghai TSG'!$C:$C,1,FALSE)</f>
        <v>#N/A</v>
      </c>
      <c r="K567" s="13" t="e">
        <f>VLOOKUP(H567,Dacheng!$I:$I,1,FALSE)</f>
        <v>#N/A</v>
      </c>
      <c r="M567" s="13" t="e">
        <f>VLOOKUP(H567,'Hytong (not in CrossAsia)'!$C:$C,1,FALSE)</f>
        <v>#N/A</v>
      </c>
      <c r="O567" t="str">
        <f t="shared" si="8"/>
        <v>nur hier</v>
      </c>
    </row>
    <row r="568" spans="1:15" ht="14.25">
      <c r="A568" s="2" t="s">
        <v>20194</v>
      </c>
      <c r="B568" s="2" t="s">
        <v>17239</v>
      </c>
      <c r="C568" s="43">
        <v>20</v>
      </c>
      <c r="D568" s="2" t="s">
        <v>15855</v>
      </c>
      <c r="E568" s="3">
        <v>1906</v>
      </c>
      <c r="F568" s="46">
        <v>1906</v>
      </c>
      <c r="G568" s="49">
        <v>1906</v>
      </c>
      <c r="H568" s="4" t="str">
        <f>MID(B568,1,4)</f>
        <v>月月小说</v>
      </c>
      <c r="I568" s="13" t="str">
        <f>VLOOKUP(H568,'Shanghai TSG'!$C:$C,1,FALSE)</f>
        <v>月月小说</v>
      </c>
      <c r="K568" s="13" t="str">
        <f>VLOOKUP(H568,Dacheng!$I:$I,1,FALSE)</f>
        <v>月月小说</v>
      </c>
      <c r="M568" s="13" t="e">
        <f>VLOOKUP(H568,'Hytong (not in CrossAsia)'!$C:$C,1,FALSE)</f>
        <v>#N/A</v>
      </c>
      <c r="O568" t="str">
        <f t="shared" si="8"/>
        <v>Doppel</v>
      </c>
    </row>
    <row r="569" spans="1:15" ht="14.25">
      <c r="A569" s="2" t="s">
        <v>21021</v>
      </c>
      <c r="B569" s="2" t="s">
        <v>16360</v>
      </c>
      <c r="C569" s="43">
        <v>48</v>
      </c>
      <c r="D569" s="2" t="s">
        <v>15856</v>
      </c>
      <c r="E569" s="3">
        <v>1938</v>
      </c>
      <c r="F569" s="46">
        <v>1938</v>
      </c>
      <c r="G569" s="49">
        <v>1938</v>
      </c>
      <c r="H569" s="4" t="str">
        <f>MID(B569,1,4)</f>
        <v>战地</v>
      </c>
      <c r="I569" s="13" t="str">
        <f>VLOOKUP(H569,'Shanghai TSG'!$C:$C,1,FALSE)</f>
        <v>战地</v>
      </c>
      <c r="K569" s="13" t="str">
        <f>VLOOKUP(H569,Dacheng!$I:$I,1,FALSE)</f>
        <v>战地</v>
      </c>
      <c r="M569" s="13" t="e">
        <f>VLOOKUP(H569,'Hytong (not in CrossAsia)'!$C:$C,1,FALSE)</f>
        <v>#N/A</v>
      </c>
      <c r="O569" t="str">
        <f t="shared" si="8"/>
        <v>Doppel</v>
      </c>
    </row>
    <row r="570" spans="1:15" ht="14.25">
      <c r="A570" s="2" t="s">
        <v>8963</v>
      </c>
      <c r="B570" s="2" t="s">
        <v>15857</v>
      </c>
      <c r="C570" s="43">
        <v>7</v>
      </c>
      <c r="D570" s="2" t="s">
        <v>15858</v>
      </c>
      <c r="E570" s="3" t="s">
        <v>15859</v>
      </c>
      <c r="F570" s="46">
        <v>1924</v>
      </c>
      <c r="G570" s="49">
        <v>1923</v>
      </c>
      <c r="H570" s="4" t="str">
        <f>MID(B570,1,4)</f>
        <v>战地道路</v>
      </c>
      <c r="I570" s="13" t="e">
        <f>VLOOKUP(H570,'Shanghai TSG'!$C:$C,1,FALSE)</f>
        <v>#N/A</v>
      </c>
      <c r="K570" s="13" t="e">
        <f>VLOOKUP(H570,Dacheng!$I:$I,1,FALSE)</f>
        <v>#N/A</v>
      </c>
      <c r="M570" s="13" t="e">
        <f>VLOOKUP(H570,'Hytong (not in CrossAsia)'!$C:$C,1,FALSE)</f>
        <v>#N/A</v>
      </c>
      <c r="O570" t="str">
        <f t="shared" si="8"/>
        <v>nur hier</v>
      </c>
    </row>
    <row r="571" spans="1:15" ht="14.25">
      <c r="A571" s="2" t="s">
        <v>20365</v>
      </c>
      <c r="B571" s="2" t="s">
        <v>19630</v>
      </c>
      <c r="C571" s="43">
        <v>3</v>
      </c>
      <c r="D571" s="2" t="s">
        <v>15860</v>
      </c>
      <c r="E571" s="3">
        <v>1948</v>
      </c>
      <c r="F571" s="46">
        <v>1948</v>
      </c>
      <c r="G571" s="49">
        <v>1948</v>
      </c>
      <c r="H571" s="4" t="str">
        <f>MID(B571,1,4)</f>
        <v>战斗</v>
      </c>
      <c r="I571" s="13" t="str">
        <f>VLOOKUP(H571,'Shanghai TSG'!$C:$C,1,FALSE)</f>
        <v>战斗</v>
      </c>
      <c r="K571" s="13" t="str">
        <f>VLOOKUP(H571,Dacheng!$I:$I,1,FALSE)</f>
        <v>战斗</v>
      </c>
      <c r="M571" s="13" t="e">
        <f>VLOOKUP(H571,'Hytong (not in CrossAsia)'!$C:$C,1,FALSE)</f>
        <v>#N/A</v>
      </c>
      <c r="O571" t="str">
        <f t="shared" si="8"/>
        <v>Doppel</v>
      </c>
    </row>
    <row r="572" spans="1:15" ht="14.25">
      <c r="A572" s="2" t="s">
        <v>20990</v>
      </c>
      <c r="B572" s="2" t="s">
        <v>20889</v>
      </c>
      <c r="C572" s="43">
        <v>16</v>
      </c>
      <c r="D572" s="2" t="s">
        <v>15861</v>
      </c>
      <c r="E572" s="3">
        <v>1939</v>
      </c>
      <c r="F572" s="46">
        <v>1939</v>
      </c>
      <c r="G572" s="49">
        <v>1939</v>
      </c>
      <c r="H572" s="4" t="str">
        <f>MID(B572,1,4)</f>
        <v>战时中学</v>
      </c>
      <c r="I572" s="13" t="str">
        <f>VLOOKUP(H572,'Shanghai TSG'!$C:$C,1,FALSE)</f>
        <v>战时中学</v>
      </c>
      <c r="K572" s="13" t="str">
        <f>VLOOKUP(H572,Dacheng!$I:$I,1,FALSE)</f>
        <v>战时中学</v>
      </c>
      <c r="M572" s="13" t="e">
        <f>VLOOKUP(H572,'Hytong (not in CrossAsia)'!$C:$C,1,FALSE)</f>
        <v>#N/A</v>
      </c>
      <c r="O572" t="str">
        <f t="shared" si="8"/>
        <v>Doppel</v>
      </c>
    </row>
    <row r="573" spans="1:15" ht="14.25">
      <c r="A573" s="2" t="s">
        <v>20365</v>
      </c>
      <c r="B573" s="2" t="s">
        <v>9150</v>
      </c>
      <c r="C573" s="43">
        <v>3</v>
      </c>
      <c r="D573" s="2" t="s">
        <v>15524</v>
      </c>
      <c r="E573" s="3" t="s">
        <v>22295</v>
      </c>
      <c r="F573" s="46">
        <v>1947</v>
      </c>
      <c r="G573" s="49">
        <v>1946</v>
      </c>
      <c r="H573" s="4" t="str">
        <f>MID(B573,1,4)</f>
        <v>战士</v>
      </c>
      <c r="I573" s="13" t="e">
        <f>VLOOKUP(H573,'Shanghai TSG'!$C:$C,1,FALSE)</f>
        <v>#N/A</v>
      </c>
      <c r="K573" s="13" t="str">
        <f>VLOOKUP(H573,Dacheng!$I:$I,1,FALSE)</f>
        <v>战士</v>
      </c>
      <c r="M573" s="13" t="e">
        <f>VLOOKUP(H573,'Hytong (not in CrossAsia)'!$C:$C,1,FALSE)</f>
        <v>#N/A</v>
      </c>
      <c r="O573" t="str">
        <f t="shared" si="8"/>
        <v>Doppel</v>
      </c>
    </row>
    <row r="574" spans="1:15" ht="14.25">
      <c r="A574" s="2" t="s">
        <v>20194</v>
      </c>
      <c r="B574" s="2" t="s">
        <v>15525</v>
      </c>
      <c r="C574" s="43">
        <v>2</v>
      </c>
      <c r="D574" s="2" t="s">
        <v>15526</v>
      </c>
      <c r="E574" s="3">
        <v>1948</v>
      </c>
      <c r="F574" s="46">
        <v>1948</v>
      </c>
      <c r="G574" s="49">
        <v>1948</v>
      </c>
      <c r="H574" s="4" t="str">
        <f>MID(B574,1,4)</f>
        <v>战士文艺</v>
      </c>
      <c r="I574" s="13" t="e">
        <f>VLOOKUP(H574,'Shanghai TSG'!$C:$C,1,FALSE)</f>
        <v>#N/A</v>
      </c>
      <c r="K574" s="13" t="e">
        <f>VLOOKUP(H574,Dacheng!$I:$I,1,FALSE)</f>
        <v>#N/A</v>
      </c>
      <c r="M574" s="13" t="e">
        <f>VLOOKUP(H574,'Hytong (not in CrossAsia)'!$C:$C,1,FALSE)</f>
        <v>#N/A</v>
      </c>
      <c r="O574" t="str">
        <f t="shared" si="8"/>
        <v>nur hier</v>
      </c>
    </row>
    <row r="575" spans="1:15" ht="14.25">
      <c r="A575" s="2" t="s">
        <v>8963</v>
      </c>
      <c r="B575" s="2" t="s">
        <v>13460</v>
      </c>
      <c r="C575" s="43">
        <v>11</v>
      </c>
      <c r="D575" s="2" t="s">
        <v>15527</v>
      </c>
      <c r="E575" s="3" t="s">
        <v>21704</v>
      </c>
      <c r="F575" s="46">
        <v>1930</v>
      </c>
      <c r="G575" s="49">
        <v>1926</v>
      </c>
      <c r="H575" s="4" t="str">
        <f>MID(B575,1,4)</f>
        <v>浙江</v>
      </c>
      <c r="I575" s="13" t="e">
        <f>VLOOKUP(H575,'Shanghai TSG'!$C:$C,1,FALSE)</f>
        <v>#N/A</v>
      </c>
      <c r="K575" s="13" t="e">
        <f>VLOOKUP(H575,Dacheng!$I:$I,1,FALSE)</f>
        <v>#N/A</v>
      </c>
      <c r="M575" s="13" t="e">
        <f>VLOOKUP(H575,'Hytong (not in CrossAsia)'!$C:$C,1,FALSE)</f>
        <v>#N/A</v>
      </c>
      <c r="O575" t="str">
        <f t="shared" si="8"/>
        <v>nur hier</v>
      </c>
    </row>
    <row r="576" spans="1:15" ht="14.25">
      <c r="A576" s="2" t="s">
        <v>8963</v>
      </c>
      <c r="B576" s="2" t="s">
        <v>3031</v>
      </c>
      <c r="C576" s="43">
        <v>33</v>
      </c>
      <c r="D576" s="2" t="s">
        <v>15528</v>
      </c>
      <c r="E576" s="3">
        <v>1928</v>
      </c>
      <c r="F576" s="46">
        <v>1928</v>
      </c>
      <c r="G576" s="49">
        <v>1928</v>
      </c>
      <c r="H576" s="4" t="str">
        <f>MID(B576,1,4)</f>
        <v>浙江财政</v>
      </c>
      <c r="I576" s="13" t="e">
        <f>VLOOKUP(H576,'Shanghai TSG'!$C:$C,1,FALSE)</f>
        <v>#N/A</v>
      </c>
      <c r="K576" s="13" t="str">
        <f>VLOOKUP(H576,Dacheng!$I:$I,1,FALSE)</f>
        <v>浙江财政</v>
      </c>
      <c r="M576" s="13" t="e">
        <f>VLOOKUP(H576,'Hytong (not in CrossAsia)'!$C:$C,1,FALSE)</f>
        <v>#N/A</v>
      </c>
      <c r="O576" t="str">
        <f t="shared" si="8"/>
        <v>Doppel</v>
      </c>
    </row>
    <row r="577" spans="1:15" ht="14.25">
      <c r="A577" s="2" t="s">
        <v>21013</v>
      </c>
      <c r="B577" s="2" t="s">
        <v>19205</v>
      </c>
      <c r="C577" s="43">
        <v>79</v>
      </c>
      <c r="D577" s="2" t="s">
        <v>15529</v>
      </c>
      <c r="E577" s="3">
        <v>1939</v>
      </c>
      <c r="F577" s="46">
        <v>1939</v>
      </c>
      <c r="G577" s="49">
        <v>1939</v>
      </c>
      <c r="H577" s="4" t="str">
        <f>MID(B577,1,4)</f>
        <v>浙江潮</v>
      </c>
      <c r="I577" s="13" t="str">
        <f>VLOOKUP(H577,'Shanghai TSG'!$C:$C,1,FALSE)</f>
        <v>浙江潮</v>
      </c>
      <c r="K577" s="13" t="str">
        <f>VLOOKUP(H577,Dacheng!$I:$I,1,FALSE)</f>
        <v>浙江潮</v>
      </c>
      <c r="M577" s="13" t="e">
        <f>VLOOKUP(H577,'Hytong (not in CrossAsia)'!$C:$C,1,FALSE)</f>
        <v>#N/A</v>
      </c>
      <c r="O577" t="str">
        <f t="shared" si="8"/>
        <v>Doppel</v>
      </c>
    </row>
    <row r="578" spans="1:15" ht="14.25">
      <c r="A578" s="2" t="s">
        <v>20984</v>
      </c>
      <c r="B578" s="2" t="s">
        <v>15530</v>
      </c>
      <c r="C578" s="43">
        <v>9</v>
      </c>
      <c r="D578" s="2" t="s">
        <v>15531</v>
      </c>
      <c r="E578" s="3" t="s">
        <v>21556</v>
      </c>
      <c r="F578" s="46">
        <v>1941</v>
      </c>
      <c r="G578" s="49">
        <v>1940</v>
      </c>
      <c r="H578" s="4" t="str">
        <f>MID(B578,1,4)</f>
        <v>浙江动员</v>
      </c>
      <c r="I578" s="13" t="e">
        <f>VLOOKUP(H578,'Shanghai TSG'!$C:$C,1,FALSE)</f>
        <v>#N/A</v>
      </c>
      <c r="K578" s="13" t="e">
        <f>VLOOKUP(H578,Dacheng!$I:$I,1,FALSE)</f>
        <v>#N/A</v>
      </c>
      <c r="M578" s="13" t="e">
        <f>VLOOKUP(H578,'Hytong (not in CrossAsia)'!$C:$C,1,FALSE)</f>
        <v>#N/A</v>
      </c>
      <c r="O578" t="str">
        <f t="shared" si="8"/>
        <v>nur hier</v>
      </c>
    </row>
    <row r="579" spans="1:15" ht="14.25">
      <c r="A579" s="2" t="s">
        <v>8963</v>
      </c>
      <c r="B579" s="2" t="s">
        <v>6739</v>
      </c>
      <c r="C579" s="43">
        <v>2</v>
      </c>
      <c r="D579" s="2" t="s">
        <v>6740</v>
      </c>
      <c r="E579" s="3">
        <v>1936</v>
      </c>
      <c r="F579" s="46">
        <v>1936</v>
      </c>
      <c r="G579" s="49">
        <v>1936</v>
      </c>
      <c r="H579" s="4" t="str">
        <f>MID(B579,1,4)</f>
        <v>浙江工商</v>
      </c>
      <c r="I579" s="13" t="e">
        <f>VLOOKUP(H579,'Shanghai TSG'!$C:$C,1,FALSE)</f>
        <v>#N/A</v>
      </c>
      <c r="K579" s="13" t="str">
        <f>VLOOKUP(H579,Dacheng!$I:$I,1,FALSE)</f>
        <v>浙江工商</v>
      </c>
      <c r="M579" s="13" t="e">
        <f>VLOOKUP(H579,'Hytong (not in CrossAsia)'!$C:$C,1,FALSE)</f>
        <v>#N/A</v>
      </c>
      <c r="O579" t="str">
        <f t="shared" ref="O579:O630" si="9">(IF(AND(ISNA(I579),ISNA(K579),ISNA(M579)),"nur hier","Doppel"))</f>
        <v>Doppel</v>
      </c>
    </row>
    <row r="580" spans="1:15" ht="14.25">
      <c r="A580" s="2" t="s">
        <v>20984</v>
      </c>
      <c r="B580" s="2" t="s">
        <v>20511</v>
      </c>
      <c r="C580" s="43">
        <v>4480</v>
      </c>
      <c r="D580" s="2" t="s">
        <v>15532</v>
      </c>
      <c r="E580" s="3">
        <v>1912</v>
      </c>
      <c r="F580" s="46">
        <v>1912</v>
      </c>
      <c r="G580" s="49">
        <v>1912</v>
      </c>
      <c r="H580" s="4" t="str">
        <f>MID(B580,1,4)</f>
        <v>浙江公报</v>
      </c>
      <c r="I580" s="13" t="e">
        <f>VLOOKUP(H580,'Shanghai TSG'!$C:$C,1,FALSE)</f>
        <v>#N/A</v>
      </c>
      <c r="K580" s="13" t="str">
        <f>VLOOKUP(H580,Dacheng!$I:$I,1,FALSE)</f>
        <v>浙江公报</v>
      </c>
      <c r="M580" s="13" t="e">
        <f>VLOOKUP(H580,'Hytong (not in CrossAsia)'!$C:$C,1,FALSE)</f>
        <v>#N/A</v>
      </c>
      <c r="O580" t="str">
        <f t="shared" si="9"/>
        <v>Doppel</v>
      </c>
    </row>
    <row r="581" spans="1:15" ht="14.25">
      <c r="A581" s="2" t="s">
        <v>20990</v>
      </c>
      <c r="B581" s="2" t="s">
        <v>21072</v>
      </c>
      <c r="C581" s="43">
        <v>4</v>
      </c>
      <c r="D581" s="2" t="s">
        <v>15533</v>
      </c>
      <c r="E581" s="3">
        <v>1939</v>
      </c>
      <c r="F581" s="46">
        <v>1939</v>
      </c>
      <c r="G581" s="49">
        <v>1939</v>
      </c>
      <c r="H581" s="4" t="str">
        <f>MID(B581,1,4)</f>
        <v>浙江教育</v>
      </c>
      <c r="I581" s="13" t="str">
        <f>VLOOKUP(H581,'Shanghai TSG'!$C:$C,1,FALSE)</f>
        <v>浙江教育</v>
      </c>
      <c r="K581" s="13" t="str">
        <f>VLOOKUP(H581,Dacheng!$I:$I,1,FALSE)</f>
        <v>浙江教育</v>
      </c>
      <c r="M581" s="13" t="e">
        <f>VLOOKUP(H581,'Hytong (not in CrossAsia)'!$C:$C,1,FALSE)</f>
        <v>#N/A</v>
      </c>
      <c r="O581" t="str">
        <f t="shared" si="9"/>
        <v>Doppel</v>
      </c>
    </row>
    <row r="582" spans="1:15" ht="14.25">
      <c r="A582" s="2" t="s">
        <v>20990</v>
      </c>
      <c r="B582" s="2" t="s">
        <v>15534</v>
      </c>
      <c r="C582" s="43">
        <v>28</v>
      </c>
      <c r="D582" s="2" t="s">
        <v>15535</v>
      </c>
      <c r="E582" s="3">
        <v>1923</v>
      </c>
      <c r="F582" s="46">
        <v>1923</v>
      </c>
      <c r="G582" s="49">
        <v>1923</v>
      </c>
      <c r="H582" s="4" t="str">
        <f>MID(B582,1,4)</f>
        <v>浙江教育</v>
      </c>
      <c r="I582" s="13" t="str">
        <f>VLOOKUP(H582,'Shanghai TSG'!$C:$C,1,FALSE)</f>
        <v>浙江教育</v>
      </c>
      <c r="K582" s="13" t="str">
        <f>VLOOKUP(H582,Dacheng!$I:$I,1,FALSE)</f>
        <v>浙江教育</v>
      </c>
      <c r="M582" s="13" t="e">
        <f>VLOOKUP(H582,'Hytong (not in CrossAsia)'!$C:$C,1,FALSE)</f>
        <v>#N/A</v>
      </c>
      <c r="O582" t="str">
        <f t="shared" si="9"/>
        <v>Doppel</v>
      </c>
    </row>
    <row r="583" spans="1:15" ht="14.25">
      <c r="A583" s="2" t="s">
        <v>20984</v>
      </c>
      <c r="B583" s="2" t="s">
        <v>9294</v>
      </c>
      <c r="C583" s="43">
        <v>73</v>
      </c>
      <c r="D583" s="2" t="s">
        <v>15536</v>
      </c>
      <c r="E583" s="3">
        <v>1912</v>
      </c>
      <c r="F583" s="46">
        <v>1912</v>
      </c>
      <c r="G583" s="49">
        <v>1912</v>
      </c>
      <c r="H583" s="4" t="str">
        <f>MID(B583,1,4)</f>
        <v>浙江军政</v>
      </c>
      <c r="I583" s="13" t="e">
        <f>VLOOKUP(H583,'Shanghai TSG'!$C:$C,1,FALSE)</f>
        <v>#N/A</v>
      </c>
      <c r="K583" s="13" t="str">
        <f>VLOOKUP(H583,Dacheng!$I:$I,1,FALSE)</f>
        <v>浙江军政</v>
      </c>
      <c r="M583" s="13" t="e">
        <f>VLOOKUP(H583,'Hytong (not in CrossAsia)'!$C:$C,1,FALSE)</f>
        <v>#N/A</v>
      </c>
      <c r="O583" t="str">
        <f t="shared" si="9"/>
        <v>Doppel</v>
      </c>
    </row>
    <row r="584" spans="1:15" ht="14.25">
      <c r="A584" s="2" t="s">
        <v>20984</v>
      </c>
      <c r="B584" s="2" t="s">
        <v>15537</v>
      </c>
      <c r="C584" s="43">
        <v>12</v>
      </c>
      <c r="D584" s="2" t="s">
        <v>15538</v>
      </c>
      <c r="E584" s="3">
        <v>1927</v>
      </c>
      <c r="F584" s="46">
        <v>1927</v>
      </c>
      <c r="G584" s="49">
        <v>1927</v>
      </c>
      <c r="H584" s="4" t="str">
        <f>MID(B584,1,4)</f>
        <v>浙江临时</v>
      </c>
      <c r="I584" s="13" t="e">
        <f>VLOOKUP(H584,'Shanghai TSG'!$C:$C,1,FALSE)</f>
        <v>#N/A</v>
      </c>
      <c r="K584" s="13" t="e">
        <f>VLOOKUP(H584,Dacheng!$I:$I,1,FALSE)</f>
        <v>#N/A</v>
      </c>
      <c r="M584" s="13" t="e">
        <f>VLOOKUP(H584,'Hytong (not in CrossAsia)'!$C:$C,1,FALSE)</f>
        <v>#N/A</v>
      </c>
      <c r="O584" t="str">
        <f t="shared" si="9"/>
        <v>nur hier</v>
      </c>
    </row>
    <row r="585" spans="1:15" ht="14.25">
      <c r="A585" s="2" t="s">
        <v>20990</v>
      </c>
      <c r="B585" s="2" t="s">
        <v>20588</v>
      </c>
      <c r="C585" s="43">
        <v>14</v>
      </c>
      <c r="D585" s="2" t="s">
        <v>20589</v>
      </c>
      <c r="E585" s="3" t="s">
        <v>15539</v>
      </c>
      <c r="F585" s="46">
        <v>1948</v>
      </c>
      <c r="G585" s="49">
        <v>1932</v>
      </c>
      <c r="H585" s="4" t="str">
        <f>MID(B585,1,4)</f>
        <v>浙江民众</v>
      </c>
      <c r="I585" s="13" t="e">
        <f>VLOOKUP(H585,'Shanghai TSG'!$C:$C,1,FALSE)</f>
        <v>#N/A</v>
      </c>
      <c r="K585" s="13" t="str">
        <f>VLOOKUP(H585,Dacheng!$I:$I,1,FALSE)</f>
        <v>浙江民众</v>
      </c>
      <c r="M585" s="13" t="e">
        <f>VLOOKUP(H585,'Hytong (not in CrossAsia)'!$C:$C,1,FALSE)</f>
        <v>#N/A</v>
      </c>
      <c r="O585" t="str">
        <f t="shared" si="9"/>
        <v>Doppel</v>
      </c>
    </row>
    <row r="586" spans="1:15" ht="14.25">
      <c r="A586" s="2" t="e">
        <v>#N/A</v>
      </c>
      <c r="B586" s="2" t="s">
        <v>15540</v>
      </c>
      <c r="C586" s="43">
        <v>1</v>
      </c>
      <c r="D586" s="2" t="e">
        <v>#N/A</v>
      </c>
      <c r="E586" s="3" t="e">
        <v>#N/A</v>
      </c>
      <c r="F586" s="46" t="e">
        <v>#N/A</v>
      </c>
      <c r="G586" s="6" t="e">
        <v>#N/A</v>
      </c>
      <c r="H586" s="4" t="str">
        <f>MID(B586,1,4)</f>
        <v>浙江日报</v>
      </c>
      <c r="I586" s="13" t="e">
        <f>VLOOKUP(H586,'Shanghai TSG'!$C:$C,1,FALSE)</f>
        <v>#N/A</v>
      </c>
      <c r="K586" s="13" t="e">
        <f>VLOOKUP(H586,Dacheng!$I:$I,1,FALSE)</f>
        <v>#N/A</v>
      </c>
      <c r="M586" s="13" t="e">
        <f>VLOOKUP(H586,'Hytong (not in CrossAsia)'!$C:$C,1,FALSE)</f>
        <v>#N/A</v>
      </c>
      <c r="O586" t="str">
        <f t="shared" si="9"/>
        <v>nur hier</v>
      </c>
    </row>
    <row r="587" spans="1:15" ht="14.25">
      <c r="A587" s="2" t="s">
        <v>20984</v>
      </c>
      <c r="B587" s="2" t="s">
        <v>15541</v>
      </c>
      <c r="C587" s="43">
        <v>4</v>
      </c>
      <c r="D587" s="2" t="s">
        <v>15542</v>
      </c>
      <c r="E587" s="3">
        <v>1945</v>
      </c>
      <c r="F587" s="46">
        <v>1945</v>
      </c>
      <c r="G587" s="49">
        <v>1945</v>
      </c>
      <c r="H587" s="4" t="str">
        <f>MID(B587,1,4)</f>
        <v>浙江日报</v>
      </c>
      <c r="I587" s="13" t="e">
        <f>VLOOKUP(H587,'Shanghai TSG'!$C:$C,1,FALSE)</f>
        <v>#N/A</v>
      </c>
      <c r="K587" s="13" t="e">
        <f>VLOOKUP(H587,Dacheng!$I:$I,1,FALSE)</f>
        <v>#N/A</v>
      </c>
      <c r="M587" s="13" t="e">
        <f>VLOOKUP(H587,'Hytong (not in CrossAsia)'!$C:$C,1,FALSE)</f>
        <v>#N/A</v>
      </c>
      <c r="O587" t="str">
        <f t="shared" si="9"/>
        <v>nur hier</v>
      </c>
    </row>
    <row r="588" spans="1:15" ht="14.25">
      <c r="A588" s="2" t="s">
        <v>20990</v>
      </c>
      <c r="B588" s="2" t="s">
        <v>15543</v>
      </c>
      <c r="C588" s="43">
        <v>1</v>
      </c>
      <c r="D588" s="2" t="s">
        <v>15544</v>
      </c>
      <c r="E588" s="3">
        <v>1932</v>
      </c>
      <c r="F588" s="46">
        <v>1932</v>
      </c>
      <c r="G588" s="49">
        <v>1932</v>
      </c>
      <c r="H588" s="4" t="str">
        <f>MID(B588,1,4)</f>
        <v>浙江省第</v>
      </c>
      <c r="I588" s="13" t="e">
        <f>VLOOKUP(H588,'Shanghai TSG'!$C:$C,1,FALSE)</f>
        <v>#N/A</v>
      </c>
      <c r="K588" s="13" t="e">
        <f>VLOOKUP(H588,Dacheng!$I:$I,1,FALSE)</f>
        <v>#N/A</v>
      </c>
      <c r="M588" s="13" t="e">
        <f>VLOOKUP(H588,'Hytong (not in CrossAsia)'!$C:$C,1,FALSE)</f>
        <v>#N/A</v>
      </c>
      <c r="O588" t="str">
        <f t="shared" si="9"/>
        <v>nur hier</v>
      </c>
    </row>
    <row r="589" spans="1:15" ht="14.25">
      <c r="A589" s="2" t="s">
        <v>21725</v>
      </c>
      <c r="B589" s="2" t="s">
        <v>15378</v>
      </c>
      <c r="C589" s="43">
        <v>2</v>
      </c>
      <c r="D589" s="2" t="s">
        <v>15379</v>
      </c>
      <c r="E589" s="3">
        <v>1932</v>
      </c>
      <c r="F589" s="46">
        <v>1932</v>
      </c>
      <c r="G589" s="49">
        <v>1932</v>
      </c>
      <c r="H589" s="4" t="str">
        <f>MID(B589,1,4)</f>
        <v>浙江省矿</v>
      </c>
      <c r="I589" s="13" t="e">
        <f>VLOOKUP(H589,'Shanghai TSG'!$C:$C,1,FALSE)</f>
        <v>#N/A</v>
      </c>
      <c r="K589" s="13" t="str">
        <f>VLOOKUP(H589,Dacheng!$I:$I,1,FALSE)</f>
        <v>浙江省矿</v>
      </c>
      <c r="M589" s="13" t="e">
        <f>VLOOKUP(H589,'Hytong (not in CrossAsia)'!$C:$C,1,FALSE)</f>
        <v>#N/A</v>
      </c>
      <c r="O589" t="str">
        <f t="shared" si="9"/>
        <v>Doppel</v>
      </c>
    </row>
    <row r="590" spans="1:15" ht="14.25">
      <c r="A590" s="2" t="s">
        <v>20990</v>
      </c>
      <c r="B590" s="2" t="s">
        <v>15545</v>
      </c>
      <c r="C590" s="43">
        <v>9</v>
      </c>
      <c r="D590" s="2" t="s">
        <v>15545</v>
      </c>
      <c r="E590" s="3">
        <v>1936</v>
      </c>
      <c r="F590" s="46">
        <v>1936</v>
      </c>
      <c r="G590" s="49">
        <v>1936</v>
      </c>
      <c r="H590" s="4" t="str">
        <f>MID(B590,1,4)</f>
        <v>浙江省立</v>
      </c>
      <c r="I590" s="13" t="e">
        <f>VLOOKUP(H590,'Shanghai TSG'!$C:$C,1,FALSE)</f>
        <v>#N/A</v>
      </c>
      <c r="K590" s="13" t="str">
        <f>VLOOKUP(H590,Dacheng!$I:$I,1,FALSE)</f>
        <v>浙江省立</v>
      </c>
      <c r="M590" s="13" t="e">
        <f>VLOOKUP(H590,'Hytong (not in CrossAsia)'!$C:$C,1,FALSE)</f>
        <v>#N/A</v>
      </c>
      <c r="O590" t="str">
        <f t="shared" si="9"/>
        <v>Doppel</v>
      </c>
    </row>
    <row r="591" spans="1:15" ht="14.25">
      <c r="A591" s="2" t="s">
        <v>8963</v>
      </c>
      <c r="B591" s="2" t="s">
        <v>15546</v>
      </c>
      <c r="C591" s="43">
        <v>5</v>
      </c>
      <c r="D591" s="2" t="s">
        <v>15547</v>
      </c>
      <c r="E591" s="3">
        <v>1916</v>
      </c>
      <c r="F591" s="46">
        <v>1916</v>
      </c>
      <c r="G591" s="49">
        <v>1916</v>
      </c>
      <c r="H591" s="4" t="str">
        <f>MID(B591,1,4)</f>
        <v>浙江省立</v>
      </c>
      <c r="I591" s="13" t="e">
        <f>VLOOKUP(H591,'Shanghai TSG'!$C:$C,1,FALSE)</f>
        <v>#N/A</v>
      </c>
      <c r="K591" s="13" t="str">
        <f>VLOOKUP(H591,Dacheng!$I:$I,1,FALSE)</f>
        <v>浙江省立</v>
      </c>
      <c r="M591" s="13" t="e">
        <f>VLOOKUP(H591,'Hytong (not in CrossAsia)'!$C:$C,1,FALSE)</f>
        <v>#N/A</v>
      </c>
      <c r="O591" t="str">
        <f t="shared" si="9"/>
        <v>Doppel</v>
      </c>
    </row>
    <row r="592" spans="1:15" ht="14.25">
      <c r="A592" s="2" t="s">
        <v>20990</v>
      </c>
      <c r="B592" s="2" t="s">
        <v>15548</v>
      </c>
      <c r="C592" s="43">
        <v>1</v>
      </c>
      <c r="D592" s="2" t="s">
        <v>15549</v>
      </c>
      <c r="E592" s="3"/>
      <c r="F592" s="46" t="s">
        <v>19628</v>
      </c>
      <c r="G592" s="6" t="s">
        <v>19628</v>
      </c>
      <c r="H592" s="4" t="str">
        <f>MID(B592,1,4)</f>
        <v>浙江省立</v>
      </c>
      <c r="I592" s="13" t="e">
        <f>VLOOKUP(H592,'Shanghai TSG'!$C:$C,1,FALSE)</f>
        <v>#N/A</v>
      </c>
      <c r="K592" s="13" t="str">
        <f>VLOOKUP(H592,Dacheng!$I:$I,1,FALSE)</f>
        <v>浙江省立</v>
      </c>
      <c r="M592" s="13" t="e">
        <f>VLOOKUP(H592,'Hytong (not in CrossAsia)'!$C:$C,1,FALSE)</f>
        <v>#N/A</v>
      </c>
      <c r="O592" t="str">
        <f t="shared" si="9"/>
        <v>Doppel</v>
      </c>
    </row>
    <row r="593" spans="1:15" ht="14.25">
      <c r="A593" s="2" t="s">
        <v>20984</v>
      </c>
      <c r="B593" s="2" t="s">
        <v>12651</v>
      </c>
      <c r="C593" s="43">
        <v>1860</v>
      </c>
      <c r="D593" s="2" t="s">
        <v>15550</v>
      </c>
      <c r="E593" s="3">
        <v>1927</v>
      </c>
      <c r="F593" s="46">
        <v>1927</v>
      </c>
      <c r="G593" s="49">
        <v>1927</v>
      </c>
      <c r="H593" s="4" t="str">
        <f>MID(B593,1,4)</f>
        <v>浙江省政</v>
      </c>
      <c r="I593" s="13" t="e">
        <f>VLOOKUP(H593,'Shanghai TSG'!$C:$C,1,FALSE)</f>
        <v>#N/A</v>
      </c>
      <c r="K593" s="13" t="str">
        <f>VLOOKUP(H593,Dacheng!$I:$I,1,FALSE)</f>
        <v>浙江省政</v>
      </c>
      <c r="M593" s="13" t="e">
        <f>VLOOKUP(H593,'Hytong (not in CrossAsia)'!$C:$C,1,FALSE)</f>
        <v>#N/A</v>
      </c>
      <c r="O593" t="str">
        <f t="shared" si="9"/>
        <v>Doppel</v>
      </c>
    </row>
    <row r="594" spans="1:15" ht="14.25">
      <c r="A594" s="2" t="s">
        <v>20984</v>
      </c>
      <c r="B594" s="2" t="s">
        <v>15551</v>
      </c>
      <c r="C594" s="43">
        <v>1458</v>
      </c>
      <c r="D594" s="2" t="s">
        <v>15550</v>
      </c>
      <c r="E594" s="3">
        <v>1927</v>
      </c>
      <c r="F594" s="46">
        <v>1927</v>
      </c>
      <c r="G594" s="49">
        <v>1927</v>
      </c>
      <c r="H594" s="4" t="str">
        <f>MID(B594,1,4)</f>
        <v>浙江省政</v>
      </c>
      <c r="I594" s="13" t="e">
        <f>VLOOKUP(H594,'Shanghai TSG'!$C:$C,1,FALSE)</f>
        <v>#N/A</v>
      </c>
      <c r="K594" s="13" t="str">
        <f>VLOOKUP(H594,Dacheng!$I:$I,1,FALSE)</f>
        <v>浙江省政</v>
      </c>
      <c r="M594" s="13" t="e">
        <f>VLOOKUP(H594,'Hytong (not in CrossAsia)'!$C:$C,1,FALSE)</f>
        <v>#N/A</v>
      </c>
      <c r="O594" t="str">
        <f t="shared" si="9"/>
        <v>Doppel</v>
      </c>
    </row>
    <row r="595" spans="1:15" ht="14.25">
      <c r="A595" s="2" t="s">
        <v>20984</v>
      </c>
      <c r="B595" s="2" t="s">
        <v>15552</v>
      </c>
      <c r="C595" s="43">
        <v>111</v>
      </c>
      <c r="D595" s="2" t="s">
        <v>15550</v>
      </c>
      <c r="E595" s="3" t="s">
        <v>15553</v>
      </c>
      <c r="F595" s="46">
        <v>1935</v>
      </c>
      <c r="G595" s="49">
        <v>1932</v>
      </c>
      <c r="H595" s="4" t="str">
        <f>MID(B595,1,4)</f>
        <v>浙江省政</v>
      </c>
      <c r="I595" s="13" t="e">
        <f>VLOOKUP(H595,'Shanghai TSG'!$C:$C,1,FALSE)</f>
        <v>#N/A</v>
      </c>
      <c r="K595" s="13" t="str">
        <f>VLOOKUP(H595,Dacheng!$I:$I,1,FALSE)</f>
        <v>浙江省政</v>
      </c>
      <c r="M595" s="13" t="e">
        <f>VLOOKUP(H595,'Hytong (not in CrossAsia)'!$C:$C,1,FALSE)</f>
        <v>#N/A</v>
      </c>
      <c r="O595" t="str">
        <f t="shared" si="9"/>
        <v>Doppel</v>
      </c>
    </row>
    <row r="596" spans="1:15" ht="14.25">
      <c r="A596" s="2" t="s">
        <v>20990</v>
      </c>
      <c r="B596" s="2" t="s">
        <v>15554</v>
      </c>
      <c r="C596" s="43">
        <v>1</v>
      </c>
      <c r="D596" s="2" t="s">
        <v>15555</v>
      </c>
      <c r="E596" s="3">
        <v>1921</v>
      </c>
      <c r="F596" s="46">
        <v>1921</v>
      </c>
      <c r="G596" s="49">
        <v>1921</v>
      </c>
      <c r="H596" s="4" t="str">
        <f>MID(B596,1,4)</f>
        <v>浙江十中</v>
      </c>
      <c r="I596" s="13" t="e">
        <f>VLOOKUP(H596,'Shanghai TSG'!$C:$C,1,FALSE)</f>
        <v>#N/A</v>
      </c>
      <c r="K596" s="13" t="e">
        <f>VLOOKUP(H596,Dacheng!$I:$I,1,FALSE)</f>
        <v>#N/A</v>
      </c>
      <c r="M596" s="13" t="e">
        <f>VLOOKUP(H596,'Hytong (not in CrossAsia)'!$C:$C,1,FALSE)</f>
        <v>#N/A</v>
      </c>
      <c r="O596" t="str">
        <f t="shared" si="9"/>
        <v>nur hier</v>
      </c>
    </row>
    <row r="597" spans="1:15" ht="14.25">
      <c r="A597" s="2" t="s">
        <v>20990</v>
      </c>
      <c r="B597" s="2" t="s">
        <v>17099</v>
      </c>
      <c r="C597" s="43">
        <v>30</v>
      </c>
      <c r="D597" s="2" t="s">
        <v>20976</v>
      </c>
      <c r="E597" s="3">
        <v>1933</v>
      </c>
      <c r="F597" s="46">
        <v>1933</v>
      </c>
      <c r="G597" s="49">
        <v>1933</v>
      </c>
      <c r="H597" s="4" t="str">
        <f>MID(B597,1,4)</f>
        <v>浙江体育</v>
      </c>
      <c r="I597" s="13" t="e">
        <f>VLOOKUP(H597,'Shanghai TSG'!$C:$C,1,FALSE)</f>
        <v>#N/A</v>
      </c>
      <c r="K597" s="13" t="str">
        <f>VLOOKUP(H597,Dacheng!$I:$I,1,FALSE)</f>
        <v>浙江体育</v>
      </c>
      <c r="M597" s="13" t="e">
        <f>VLOOKUP(H597,'Hytong (not in CrossAsia)'!$C:$C,1,FALSE)</f>
        <v>#N/A</v>
      </c>
      <c r="O597" t="str">
        <f t="shared" si="9"/>
        <v>Doppel</v>
      </c>
    </row>
    <row r="598" spans="1:15" ht="14.25">
      <c r="A598" s="2" t="s">
        <v>21013</v>
      </c>
      <c r="B598" s="2" t="s">
        <v>5079</v>
      </c>
      <c r="C598" s="43">
        <v>4</v>
      </c>
      <c r="D598" s="2" t="s">
        <v>15556</v>
      </c>
      <c r="E598" s="3" t="s">
        <v>21009</v>
      </c>
      <c r="F598" s="46">
        <v>1948</v>
      </c>
      <c r="G598" s="49">
        <v>1947</v>
      </c>
      <c r="H598" s="4" t="str">
        <f>MID(B598,1,4)</f>
        <v>浙江学报</v>
      </c>
      <c r="I598" s="13" t="e">
        <f>VLOOKUP(H598,'Shanghai TSG'!$C:$C,1,FALSE)</f>
        <v>#N/A</v>
      </c>
      <c r="K598" s="13" t="str">
        <f>VLOOKUP(H598,Dacheng!$I:$I,1,FALSE)</f>
        <v>浙江学报</v>
      </c>
      <c r="M598" s="13" t="e">
        <f>VLOOKUP(H598,'Hytong (not in CrossAsia)'!$C:$C,1,FALSE)</f>
        <v>#N/A</v>
      </c>
      <c r="O598" t="str">
        <f t="shared" si="9"/>
        <v>Doppel</v>
      </c>
    </row>
    <row r="599" spans="1:15" ht="14.25">
      <c r="A599" s="2" t="s">
        <v>20990</v>
      </c>
      <c r="B599" s="2" t="s">
        <v>18366</v>
      </c>
      <c r="C599" s="43">
        <v>13</v>
      </c>
      <c r="D599" s="2" t="s">
        <v>15557</v>
      </c>
      <c r="E599" s="3" t="s">
        <v>16291</v>
      </c>
      <c r="F599" s="46">
        <v>1941</v>
      </c>
      <c r="G599" s="49">
        <v>1939</v>
      </c>
      <c r="H599" s="4" t="str">
        <f>MID(B599,1,4)</f>
        <v>浙江战时</v>
      </c>
      <c r="I599" s="13" t="e">
        <f>VLOOKUP(H599,'Shanghai TSG'!$C:$C,1,FALSE)</f>
        <v>#N/A</v>
      </c>
      <c r="K599" s="13" t="str">
        <f>VLOOKUP(H599,Dacheng!$I:$I,1,FALSE)</f>
        <v>浙江战时</v>
      </c>
      <c r="M599" s="13" t="e">
        <f>VLOOKUP(H599,'Hytong (not in CrossAsia)'!$C:$C,1,FALSE)</f>
        <v>#N/A</v>
      </c>
      <c r="O599" t="str">
        <f t="shared" si="9"/>
        <v>Doppel</v>
      </c>
    </row>
    <row r="600" spans="1:15" ht="14.25">
      <c r="A600" s="2" t="s">
        <v>20990</v>
      </c>
      <c r="B600" s="2" t="s">
        <v>15558</v>
      </c>
      <c r="C600" s="43">
        <v>1</v>
      </c>
      <c r="D600" s="2" t="s">
        <v>15559</v>
      </c>
      <c r="E600" s="3"/>
      <c r="F600" s="46" t="s">
        <v>19628</v>
      </c>
      <c r="G600" s="6" t="s">
        <v>19628</v>
      </c>
      <c r="H600" s="4" t="str">
        <f>MID(B600,1,4)</f>
        <v>浙江中等</v>
      </c>
      <c r="I600" s="13" t="e">
        <f>VLOOKUP(H600,'Shanghai TSG'!$C:$C,1,FALSE)</f>
        <v>#N/A</v>
      </c>
      <c r="K600" s="13" t="e">
        <f>VLOOKUP(H600,Dacheng!$I:$I,1,FALSE)</f>
        <v>#N/A</v>
      </c>
      <c r="M600" s="13" t="e">
        <f>VLOOKUP(H600,'Hytong (not in CrossAsia)'!$C:$C,1,FALSE)</f>
        <v>#N/A</v>
      </c>
      <c r="O600" t="str">
        <f t="shared" si="9"/>
        <v>nur hier</v>
      </c>
    </row>
    <row r="601" spans="1:15" ht="14.25">
      <c r="A601" s="2" t="s">
        <v>20984</v>
      </c>
      <c r="B601" s="2" t="s">
        <v>10914</v>
      </c>
      <c r="C601" s="43">
        <v>4</v>
      </c>
      <c r="D601" s="2" t="s">
        <v>15560</v>
      </c>
      <c r="E601" s="3">
        <v>1913</v>
      </c>
      <c r="F601" s="46">
        <v>1913</v>
      </c>
      <c r="G601" s="49">
        <v>1913</v>
      </c>
      <c r="H601" s="4" t="str">
        <f>MID(B601,1,4)</f>
        <v>震旦</v>
      </c>
      <c r="I601" s="13" t="e">
        <f>VLOOKUP(H601,'Shanghai TSG'!$C:$C,1,FALSE)</f>
        <v>#N/A</v>
      </c>
      <c r="K601" s="13" t="str">
        <f>VLOOKUP(H601,Dacheng!$I:$I,1,FALSE)</f>
        <v>震旦</v>
      </c>
      <c r="M601" s="13" t="e">
        <f>VLOOKUP(H601,'Hytong (not in CrossAsia)'!$C:$C,1,FALSE)</f>
        <v>#N/A</v>
      </c>
      <c r="O601" t="str">
        <f t="shared" si="9"/>
        <v>Doppel</v>
      </c>
    </row>
    <row r="602" spans="1:15" ht="14.25">
      <c r="A602" s="2" t="s">
        <v>20990</v>
      </c>
      <c r="B602" s="2" t="s">
        <v>15561</v>
      </c>
      <c r="C602" s="43">
        <v>1104</v>
      </c>
      <c r="D602" s="2" t="s">
        <v>15912</v>
      </c>
      <c r="E602" s="3" t="s">
        <v>15913</v>
      </c>
      <c r="F602" s="46">
        <v>1949</v>
      </c>
      <c r="G602" s="49">
        <v>1937</v>
      </c>
      <c r="H602" s="4" t="str">
        <f>MID(B602,1,4)</f>
        <v>正报</v>
      </c>
      <c r="I602" s="13" t="e">
        <f>VLOOKUP(H602,'Shanghai TSG'!$C:$C,1,FALSE)</f>
        <v>#N/A</v>
      </c>
      <c r="K602" s="13" t="e">
        <f>VLOOKUP(H602,Dacheng!$I:$I,1,FALSE)</f>
        <v>#N/A</v>
      </c>
      <c r="M602" s="13" t="e">
        <f>VLOOKUP(H602,'Hytong (not in CrossAsia)'!$C:$C,1,FALSE)</f>
        <v>#N/A</v>
      </c>
      <c r="O602" t="str">
        <f t="shared" si="9"/>
        <v>nur hier</v>
      </c>
    </row>
    <row r="603" spans="1:15" ht="14.25">
      <c r="A603" s="2" t="s">
        <v>20984</v>
      </c>
      <c r="B603" s="2" t="s">
        <v>15914</v>
      </c>
      <c r="C603" s="43">
        <v>1</v>
      </c>
      <c r="D603" s="2" t="s">
        <v>15915</v>
      </c>
      <c r="E603" s="3">
        <v>1948</v>
      </c>
      <c r="F603" s="46">
        <v>1948</v>
      </c>
      <c r="G603" s="49">
        <v>1948</v>
      </c>
      <c r="H603" s="4" t="str">
        <f>MID(B603,1,4)</f>
        <v>正大杂志</v>
      </c>
      <c r="I603" s="13" t="e">
        <f>VLOOKUP(H603,'Shanghai TSG'!$C:$C,1,FALSE)</f>
        <v>#N/A</v>
      </c>
      <c r="K603" s="13" t="e">
        <f>VLOOKUP(H603,Dacheng!$I:$I,1,FALSE)</f>
        <v>#N/A</v>
      </c>
      <c r="M603" s="13" t="e">
        <f>VLOOKUP(H603,'Hytong (not in CrossAsia)'!$C:$C,1,FALSE)</f>
        <v>#N/A</v>
      </c>
      <c r="O603" t="str">
        <f t="shared" si="9"/>
        <v>nur hier</v>
      </c>
    </row>
    <row r="604" spans="1:15" ht="14.25">
      <c r="A604" s="2" t="s">
        <v>20984</v>
      </c>
      <c r="B604" s="2" t="s">
        <v>15916</v>
      </c>
      <c r="C604" s="43">
        <v>3</v>
      </c>
      <c r="D604" s="2" t="s">
        <v>15917</v>
      </c>
      <c r="E604" s="3" t="s">
        <v>22295</v>
      </c>
      <c r="F604" s="46">
        <v>1947</v>
      </c>
      <c r="G604" s="49">
        <v>1946</v>
      </c>
      <c r="H604" s="4" t="str">
        <f>MID(B604,1,4)</f>
        <v>正气季刊</v>
      </c>
      <c r="I604" s="13" t="e">
        <f>VLOOKUP(H604,'Shanghai TSG'!$C:$C,1,FALSE)</f>
        <v>#N/A</v>
      </c>
      <c r="K604" s="13" t="e">
        <f>VLOOKUP(H604,Dacheng!$I:$I,1,FALSE)</f>
        <v>#N/A</v>
      </c>
      <c r="M604" s="13" t="e">
        <f>VLOOKUP(H604,'Hytong (not in CrossAsia)'!$C:$C,1,FALSE)</f>
        <v>#N/A</v>
      </c>
      <c r="O604" t="str">
        <f t="shared" si="9"/>
        <v>nur hier</v>
      </c>
    </row>
    <row r="605" spans="1:15" ht="14.25">
      <c r="A605" s="2" t="s">
        <v>20194</v>
      </c>
      <c r="B605" s="2" t="s">
        <v>15918</v>
      </c>
      <c r="C605" s="43">
        <v>4</v>
      </c>
      <c r="D605" s="2" t="s">
        <v>15919</v>
      </c>
      <c r="E605" s="3">
        <v>1946</v>
      </c>
      <c r="F605" s="46">
        <v>1946</v>
      </c>
      <c r="G605" s="49">
        <v>1946</v>
      </c>
      <c r="H605" s="4" t="str">
        <f>MID(B605,1,4)</f>
        <v>正义旬刊</v>
      </c>
      <c r="I605" s="13" t="e">
        <f>VLOOKUP(H605,'Shanghai TSG'!$C:$C,1,FALSE)</f>
        <v>#N/A</v>
      </c>
      <c r="K605" s="13" t="e">
        <f>VLOOKUP(H605,Dacheng!$I:$I,1,FALSE)</f>
        <v>#N/A</v>
      </c>
      <c r="M605" s="13" t="e">
        <f>VLOOKUP(H605,'Hytong (not in CrossAsia)'!$C:$C,1,FALSE)</f>
        <v>#N/A</v>
      </c>
      <c r="O605" t="str">
        <f t="shared" si="9"/>
        <v>nur hier</v>
      </c>
    </row>
    <row r="606" spans="1:15" ht="14.25">
      <c r="A606" s="2" t="s">
        <v>21021</v>
      </c>
      <c r="B606" s="2" t="s">
        <v>11748</v>
      </c>
      <c r="C606" s="43">
        <v>2875</v>
      </c>
      <c r="D606" s="2" t="s">
        <v>15920</v>
      </c>
      <c r="E606" s="3" t="s">
        <v>15921</v>
      </c>
      <c r="F606" s="46">
        <v>1945</v>
      </c>
      <c r="G606" s="49">
        <v>1934</v>
      </c>
      <c r="H606" s="4" t="str">
        <f>MID(B606,1,4)</f>
        <v>政府公报</v>
      </c>
      <c r="I606" s="13" t="e">
        <f>VLOOKUP(H606,'Shanghai TSG'!$C:$C,1,FALSE)</f>
        <v>#N/A</v>
      </c>
      <c r="K606" s="13" t="str">
        <f>VLOOKUP(H606,Dacheng!$I:$I,1,FALSE)</f>
        <v>政府公报</v>
      </c>
      <c r="M606" s="13" t="e">
        <f>VLOOKUP(H606,'Hytong (not in CrossAsia)'!$C:$C,1,FALSE)</f>
        <v>#N/A</v>
      </c>
      <c r="O606" t="str">
        <f t="shared" si="9"/>
        <v>Doppel</v>
      </c>
    </row>
    <row r="607" spans="1:15" ht="14.25">
      <c r="A607" s="2" t="s">
        <v>21021</v>
      </c>
      <c r="B607" s="2" t="s">
        <v>15922</v>
      </c>
      <c r="C607" s="43">
        <v>8</v>
      </c>
      <c r="D607" s="2" t="s">
        <v>15920</v>
      </c>
      <c r="E607" s="3" t="s">
        <v>16083</v>
      </c>
      <c r="F607" s="46">
        <v>1940</v>
      </c>
      <c r="G607" s="49">
        <v>1938</v>
      </c>
      <c r="H607" s="4" t="str">
        <f>MID(B607,1,4)</f>
        <v>政府公报</v>
      </c>
      <c r="I607" s="13" t="e">
        <f>VLOOKUP(H607,'Shanghai TSG'!$C:$C,1,FALSE)</f>
        <v>#N/A</v>
      </c>
      <c r="K607" s="13" t="str">
        <f>VLOOKUP(H607,Dacheng!$I:$I,1,FALSE)</f>
        <v>政府公报</v>
      </c>
      <c r="M607" s="13" t="e">
        <f>VLOOKUP(H607,'Hytong (not in CrossAsia)'!$C:$C,1,FALSE)</f>
        <v>#N/A</v>
      </c>
      <c r="O607" t="str">
        <f t="shared" si="9"/>
        <v>Doppel</v>
      </c>
    </row>
    <row r="608" spans="1:15" ht="14.25">
      <c r="A608" s="2" t="s">
        <v>20984</v>
      </c>
      <c r="B608" s="2" t="s">
        <v>15923</v>
      </c>
      <c r="C608" s="43">
        <v>1</v>
      </c>
      <c r="D608" s="2" t="s">
        <v>15924</v>
      </c>
      <c r="E608" s="3">
        <v>1948</v>
      </c>
      <c r="F608" s="46">
        <v>1948</v>
      </c>
      <c r="G608" s="49">
        <v>1948</v>
      </c>
      <c r="H608" s="4" t="str">
        <f>MID(B608,1,4)</f>
        <v>政工</v>
      </c>
      <c r="I608" s="13" t="e">
        <f>VLOOKUP(H608,'Shanghai TSG'!$C:$C,1,FALSE)</f>
        <v>#N/A</v>
      </c>
      <c r="K608" s="13" t="e">
        <f>VLOOKUP(H608,Dacheng!$I:$I,1,FALSE)</f>
        <v>#N/A</v>
      </c>
      <c r="M608" s="13" t="e">
        <f>VLOOKUP(H608,'Hytong (not in CrossAsia)'!$C:$C,1,FALSE)</f>
        <v>#N/A</v>
      </c>
      <c r="O608" t="str">
        <f t="shared" si="9"/>
        <v>nur hier</v>
      </c>
    </row>
    <row r="609" spans="1:15" ht="14.25">
      <c r="A609" s="2" t="s">
        <v>21021</v>
      </c>
      <c r="B609" s="2" t="s">
        <v>15925</v>
      </c>
      <c r="C609" s="43">
        <v>2</v>
      </c>
      <c r="D609" s="2" t="s">
        <v>15926</v>
      </c>
      <c r="E609" s="3">
        <v>1935</v>
      </c>
      <c r="F609" s="46">
        <v>1935</v>
      </c>
      <c r="G609" s="49">
        <v>1935</v>
      </c>
      <c r="H609" s="4" t="str">
        <f>MID(B609,1,4)</f>
        <v>政务月报</v>
      </c>
      <c r="I609" s="13" t="e">
        <f>VLOOKUP(H609,'Shanghai TSG'!$C:$C,1,FALSE)</f>
        <v>#N/A</v>
      </c>
      <c r="K609" s="13" t="e">
        <f>VLOOKUP(H609,Dacheng!$I:$I,1,FALSE)</f>
        <v>#N/A</v>
      </c>
      <c r="M609" s="13" t="e">
        <f>VLOOKUP(H609,'Hytong (not in CrossAsia)'!$C:$C,1,FALSE)</f>
        <v>#N/A</v>
      </c>
      <c r="O609" t="str">
        <f t="shared" si="9"/>
        <v>nur hier</v>
      </c>
    </row>
    <row r="610" spans="1:15" ht="14.25">
      <c r="A610" s="2" t="s">
        <v>20990</v>
      </c>
      <c r="B610" s="2" t="s">
        <v>15927</v>
      </c>
      <c r="C610" s="43">
        <v>2</v>
      </c>
      <c r="D610" s="2" t="s">
        <v>15928</v>
      </c>
      <c r="E610" s="3"/>
      <c r="F610" s="46" t="s">
        <v>19628</v>
      </c>
      <c r="G610" s="6" t="s">
        <v>19628</v>
      </c>
      <c r="H610" s="4" t="str">
        <f>MID(B610,1,4)</f>
        <v>之江潮声</v>
      </c>
      <c r="I610" s="13" t="e">
        <f>VLOOKUP(H610,'Shanghai TSG'!$C:$C,1,FALSE)</f>
        <v>#N/A</v>
      </c>
      <c r="K610" s="13" t="e">
        <f>VLOOKUP(H610,Dacheng!$I:$I,1,FALSE)</f>
        <v>#N/A</v>
      </c>
      <c r="M610" s="13" t="e">
        <f>VLOOKUP(H610,'Hytong (not in CrossAsia)'!$C:$C,1,FALSE)</f>
        <v>#N/A</v>
      </c>
      <c r="O610" t="str">
        <f t="shared" si="9"/>
        <v>nur hier</v>
      </c>
    </row>
    <row r="611" spans="1:15" ht="14.25">
      <c r="A611" s="2" t="s">
        <v>20990</v>
      </c>
      <c r="B611" s="2" t="s">
        <v>19937</v>
      </c>
      <c r="C611" s="43">
        <v>5</v>
      </c>
      <c r="D611" s="2" t="s">
        <v>15929</v>
      </c>
      <c r="E611" s="3" t="s">
        <v>15930</v>
      </c>
      <c r="F611" s="46">
        <v>1936</v>
      </c>
      <c r="G611" s="49">
        <v>1932</v>
      </c>
      <c r="H611" s="4" t="str">
        <f>MID(B611,1,4)</f>
        <v>之江学报</v>
      </c>
      <c r="I611" s="13" t="e">
        <f>VLOOKUP(H611,'Shanghai TSG'!$C:$C,1,FALSE)</f>
        <v>#N/A</v>
      </c>
      <c r="K611" s="13" t="str">
        <f>VLOOKUP(H611,Dacheng!$I:$I,1,FALSE)</f>
        <v>之江学报</v>
      </c>
      <c r="M611" s="13" t="str">
        <f>VLOOKUP(H611,'Hytong (not in CrossAsia)'!$C:$C,1,FALSE)</f>
        <v>之江学报</v>
      </c>
      <c r="O611" t="str">
        <f t="shared" si="9"/>
        <v>Doppel</v>
      </c>
    </row>
    <row r="612" spans="1:15" ht="14.25">
      <c r="A612" s="2" t="s">
        <v>20194</v>
      </c>
      <c r="B612" s="2" t="s">
        <v>19144</v>
      </c>
      <c r="C612" s="43">
        <v>2</v>
      </c>
      <c r="D612" s="2" t="s">
        <v>15931</v>
      </c>
      <c r="E612" s="3"/>
      <c r="F612" s="46" t="s">
        <v>19628</v>
      </c>
      <c r="G612" s="6" t="s">
        <v>19628</v>
      </c>
      <c r="H612" s="4" t="str">
        <f>MID(B612,1,4)</f>
        <v>之江中国</v>
      </c>
      <c r="I612" s="13" t="e">
        <f>VLOOKUP(H612,'Shanghai TSG'!$C:$C,1,FALSE)</f>
        <v>#N/A</v>
      </c>
      <c r="K612" s="13" t="str">
        <f>VLOOKUP(H612,Dacheng!$I:$I,1,FALSE)</f>
        <v>之江中国</v>
      </c>
      <c r="M612" s="13" t="e">
        <f>VLOOKUP(H612,'Hytong (not in CrossAsia)'!$C:$C,1,FALSE)</f>
        <v>#N/A</v>
      </c>
      <c r="O612" t="str">
        <f t="shared" si="9"/>
        <v>Doppel</v>
      </c>
    </row>
    <row r="613" spans="1:15" ht="14.25">
      <c r="A613" s="2" t="s">
        <v>20984</v>
      </c>
      <c r="B613" s="2" t="s">
        <v>15148</v>
      </c>
      <c r="C613" s="43">
        <v>68</v>
      </c>
      <c r="D613" s="2" t="s">
        <v>22152</v>
      </c>
      <c r="E613" s="3" t="s">
        <v>21763</v>
      </c>
      <c r="F613" s="46">
        <v>1949</v>
      </c>
      <c r="G613" s="49">
        <v>1946</v>
      </c>
      <c r="H613" s="4" t="str">
        <f>MID(B613,1,4)</f>
        <v>知识</v>
      </c>
      <c r="I613" s="13" t="e">
        <f>VLOOKUP(H613,'Shanghai TSG'!$C:$C,1,FALSE)</f>
        <v>#N/A</v>
      </c>
      <c r="K613" s="13" t="str">
        <f>VLOOKUP(H613,Dacheng!$I:$I,1,FALSE)</f>
        <v>知识</v>
      </c>
      <c r="M613" s="13" t="e">
        <f>VLOOKUP(H613,'Hytong (not in CrossAsia)'!$C:$C,1,FALSE)</f>
        <v>#N/A</v>
      </c>
      <c r="O613" t="str">
        <f t="shared" si="9"/>
        <v>Doppel</v>
      </c>
    </row>
    <row r="614" spans="1:15" ht="14.25">
      <c r="A614" s="2" t="s">
        <v>20194</v>
      </c>
      <c r="B614" s="2" t="s">
        <v>15932</v>
      </c>
      <c r="C614" s="43">
        <v>2</v>
      </c>
      <c r="D614" s="2" t="s">
        <v>15933</v>
      </c>
      <c r="E614" s="3">
        <v>1946</v>
      </c>
      <c r="F614" s="46">
        <v>1946</v>
      </c>
      <c r="G614" s="49">
        <v>1946</v>
      </c>
      <c r="H614" s="4" t="str">
        <f>MID(B614,1,4)</f>
        <v>知行周刊</v>
      </c>
      <c r="I614" s="13" t="e">
        <f>VLOOKUP(H614,'Shanghai TSG'!$C:$C,1,FALSE)</f>
        <v>#N/A</v>
      </c>
      <c r="K614" s="13" t="e">
        <f>VLOOKUP(H614,Dacheng!$I:$I,1,FALSE)</f>
        <v>#N/A</v>
      </c>
      <c r="M614" s="13" t="e">
        <f>VLOOKUP(H614,'Hytong (not in CrossAsia)'!$C:$C,1,FALSE)</f>
        <v>#N/A</v>
      </c>
      <c r="O614" t="str">
        <f t="shared" si="9"/>
        <v>nur hier</v>
      </c>
    </row>
    <row r="615" spans="1:15" ht="14.25">
      <c r="A615" s="2" t="s">
        <v>8963</v>
      </c>
      <c r="B615" s="2" t="s">
        <v>15934</v>
      </c>
      <c r="C615" s="43">
        <v>12</v>
      </c>
      <c r="D615" s="2" t="s">
        <v>15935</v>
      </c>
      <c r="E615" s="3">
        <v>1914</v>
      </c>
      <c r="F615" s="46">
        <v>1914</v>
      </c>
      <c r="G615" s="49">
        <v>1914</v>
      </c>
      <c r="H615" s="4" t="str">
        <f>MID(B615,1,4)</f>
        <v>直隶实业</v>
      </c>
      <c r="I615" s="13" t="e">
        <f>VLOOKUP(H615,'Shanghai TSG'!$C:$C,1,FALSE)</f>
        <v>#N/A</v>
      </c>
      <c r="K615" s="13" t="e">
        <f>VLOOKUP(H615,Dacheng!$I:$I,1,FALSE)</f>
        <v>#N/A</v>
      </c>
      <c r="M615" s="13" t="e">
        <f>VLOOKUP(H615,'Hytong (not in CrossAsia)'!$C:$C,1,FALSE)</f>
        <v>#N/A</v>
      </c>
      <c r="O615" t="str">
        <f t="shared" si="9"/>
        <v>nur hier</v>
      </c>
    </row>
    <row r="616" spans="1:15" ht="14.25">
      <c r="A616" s="2" t="s">
        <v>20990</v>
      </c>
      <c r="B616" s="2" t="s">
        <v>15936</v>
      </c>
      <c r="C616" s="43">
        <v>11</v>
      </c>
      <c r="D616" s="2" t="s">
        <v>19382</v>
      </c>
      <c r="E616" s="3">
        <v>1932</v>
      </c>
      <c r="F616" s="46">
        <v>1932</v>
      </c>
      <c r="G616" s="49">
        <v>1932</v>
      </c>
      <c r="H616" s="4" t="str">
        <f>MID(B616,1,4)</f>
        <v>中国出版</v>
      </c>
      <c r="I616" s="13" t="e">
        <f>VLOOKUP(H616,'Shanghai TSG'!$C:$C,1,FALSE)</f>
        <v>#N/A</v>
      </c>
      <c r="K616" s="13" t="str">
        <f>VLOOKUP(H616,Dacheng!$I:$I,1,FALSE)</f>
        <v>中国出版</v>
      </c>
      <c r="M616" s="13" t="e">
        <f>VLOOKUP(H616,'Hytong (not in CrossAsia)'!$C:$C,1,FALSE)</f>
        <v>#N/A</v>
      </c>
      <c r="O616" t="str">
        <f t="shared" si="9"/>
        <v>Doppel</v>
      </c>
    </row>
    <row r="617" spans="1:15" ht="14.25">
      <c r="A617" s="2" t="s">
        <v>20990</v>
      </c>
      <c r="B617" s="2" t="s">
        <v>12115</v>
      </c>
      <c r="C617" s="43">
        <v>125</v>
      </c>
      <c r="D617" s="2" t="s">
        <v>15937</v>
      </c>
      <c r="E617" s="3">
        <v>1945</v>
      </c>
      <c r="F617" s="46">
        <v>1945</v>
      </c>
      <c r="G617" s="49">
        <v>1945</v>
      </c>
      <c r="H617" s="4" t="str">
        <f>MID(B617,1,4)</f>
        <v>中国青年</v>
      </c>
      <c r="I617" s="13" t="e">
        <f>VLOOKUP(H617,'Shanghai TSG'!$C:$C,1,FALSE)</f>
        <v>#N/A</v>
      </c>
      <c r="K617" s="13" t="str">
        <f>VLOOKUP(H617,Dacheng!$I:$I,1,FALSE)</f>
        <v>中国青年</v>
      </c>
      <c r="M617" s="13" t="e">
        <f>VLOOKUP(H617,'Hytong (not in CrossAsia)'!$C:$C,1,FALSE)</f>
        <v>#N/A</v>
      </c>
      <c r="O617" t="str">
        <f t="shared" si="9"/>
        <v>Doppel</v>
      </c>
    </row>
    <row r="618" spans="1:15" ht="14.25">
      <c r="A618" s="2" t="s">
        <v>21021</v>
      </c>
      <c r="B618" s="2" t="s">
        <v>15938</v>
      </c>
      <c r="C618" s="43">
        <v>4</v>
      </c>
      <c r="D618" s="2" t="s">
        <v>15939</v>
      </c>
      <c r="E618" s="3">
        <v>1931</v>
      </c>
      <c r="F618" s="46">
        <v>1931</v>
      </c>
      <c r="G618" s="49">
        <v>1931</v>
      </c>
      <c r="H618" s="4" t="str">
        <f>MID(B618,1,4)</f>
        <v>中华民国</v>
      </c>
      <c r="I618" s="13" t="e">
        <f>VLOOKUP(H618,'Shanghai TSG'!$C:$C,1,FALSE)</f>
        <v>#N/A</v>
      </c>
      <c r="K618" s="13" t="str">
        <f>VLOOKUP(H618,Dacheng!$I:$I,1,FALSE)</f>
        <v>中华民国</v>
      </c>
      <c r="M618" s="13" t="e">
        <f>VLOOKUP(H618,'Hytong (not in CrossAsia)'!$C:$C,1,FALSE)</f>
        <v>#N/A</v>
      </c>
      <c r="O618" t="str">
        <f t="shared" si="9"/>
        <v>Doppel</v>
      </c>
    </row>
    <row r="619" spans="1:15" ht="14.25">
      <c r="A619" s="2" t="s">
        <v>8963</v>
      </c>
      <c r="B619" s="2" t="s">
        <v>12283</v>
      </c>
      <c r="C619" s="43">
        <v>10</v>
      </c>
      <c r="D619" s="2" t="s">
        <v>15940</v>
      </c>
      <c r="E619" s="3" t="s">
        <v>22149</v>
      </c>
      <c r="F619" s="46">
        <v>1916</v>
      </c>
      <c r="G619" s="49">
        <v>1915</v>
      </c>
      <c r="H619" s="4" t="str">
        <f>MID(B619,1,4)</f>
        <v>中华全国</v>
      </c>
      <c r="I619" s="13" t="e">
        <f>VLOOKUP(H619,'Shanghai TSG'!$C:$C,1,FALSE)</f>
        <v>#N/A</v>
      </c>
      <c r="K619" s="13" t="str">
        <f>VLOOKUP(H619,Dacheng!$I:$I,1,FALSE)</f>
        <v>中华全国</v>
      </c>
      <c r="M619" s="13" t="e">
        <f>VLOOKUP(H619,'Hytong (not in CrossAsia)'!$C:$C,1,FALSE)</f>
        <v>#N/A</v>
      </c>
      <c r="O619" t="str">
        <f t="shared" si="9"/>
        <v>Doppel</v>
      </c>
    </row>
    <row r="620" spans="1:15" ht="14.25">
      <c r="A620" s="2" t="s">
        <v>8963</v>
      </c>
      <c r="B620" s="2" t="s">
        <v>1863</v>
      </c>
      <c r="C620" s="43">
        <v>10</v>
      </c>
      <c r="D620" s="2" t="s">
        <v>15941</v>
      </c>
      <c r="E620" s="3">
        <v>1921</v>
      </c>
      <c r="F620" s="46">
        <v>1921</v>
      </c>
      <c r="G620" s="49">
        <v>1921</v>
      </c>
      <c r="H620" s="4" t="str">
        <f>MID(B620,1,4)</f>
        <v>中华实业</v>
      </c>
      <c r="I620" s="13" t="e">
        <f>VLOOKUP(H620,'Shanghai TSG'!$C:$C,1,FALSE)</f>
        <v>#N/A</v>
      </c>
      <c r="K620" s="13" t="str">
        <f>VLOOKUP(H620,Dacheng!$I:$I,1,FALSE)</f>
        <v>中华实业</v>
      </c>
      <c r="M620" s="13" t="str">
        <f>VLOOKUP(H620,'Hytong (not in CrossAsia)'!$C:$C,1,FALSE)</f>
        <v>中华实业</v>
      </c>
      <c r="O620" t="str">
        <f t="shared" si="9"/>
        <v>Doppel</v>
      </c>
    </row>
    <row r="621" spans="1:15" ht="14.25">
      <c r="A621" s="2" t="s">
        <v>15942</v>
      </c>
      <c r="B621" s="2" t="s">
        <v>15943</v>
      </c>
      <c r="C621" s="43">
        <v>196</v>
      </c>
      <c r="D621" s="2" t="s">
        <v>13144</v>
      </c>
      <c r="E621" s="3">
        <v>1919</v>
      </c>
      <c r="F621" s="46">
        <v>1919</v>
      </c>
      <c r="G621" s="49">
        <v>1919</v>
      </c>
      <c r="H621" s="4" t="str">
        <f>MID(B621,1,4)</f>
        <v>中华英文</v>
      </c>
      <c r="I621" s="13" t="e">
        <f>VLOOKUP(H621,'Shanghai TSG'!$C:$C,1,FALSE)</f>
        <v>#N/A</v>
      </c>
      <c r="K621" s="13" t="e">
        <f>VLOOKUP(H621,Dacheng!$I:$I,1,FALSE)</f>
        <v>#N/A</v>
      </c>
      <c r="M621" s="13" t="e">
        <f>VLOOKUP(H621,'Hytong (not in CrossAsia)'!$C:$C,1,FALSE)</f>
        <v>#N/A</v>
      </c>
      <c r="O621" t="str">
        <f t="shared" si="9"/>
        <v>nur hier</v>
      </c>
    </row>
    <row r="622" spans="1:15" ht="14.25">
      <c r="A622" s="2" t="s">
        <v>20194</v>
      </c>
      <c r="B622" s="2" t="s">
        <v>15944</v>
      </c>
      <c r="C622" s="43">
        <v>16</v>
      </c>
      <c r="D622" s="2" t="s">
        <v>15945</v>
      </c>
      <c r="E622" s="3"/>
      <c r="F622" s="46" t="s">
        <v>19628</v>
      </c>
      <c r="G622" s="6" t="s">
        <v>19628</v>
      </c>
      <c r="H622" s="4" t="str">
        <f>MID(B622,1,4)</f>
        <v>中级儿童</v>
      </c>
      <c r="I622" s="13" t="e">
        <f>VLOOKUP(H622,'Shanghai TSG'!$C:$C,1,FALSE)</f>
        <v>#N/A</v>
      </c>
      <c r="K622" s="13" t="e">
        <f>VLOOKUP(H622,Dacheng!$I:$I,1,FALSE)</f>
        <v>#N/A</v>
      </c>
      <c r="M622" s="13" t="e">
        <f>VLOOKUP(H622,'Hytong (not in CrossAsia)'!$C:$C,1,FALSE)</f>
        <v>#N/A</v>
      </c>
      <c r="O622" t="str">
        <f t="shared" si="9"/>
        <v>nur hier</v>
      </c>
    </row>
    <row r="623" spans="1:15" ht="14.25">
      <c r="A623" s="2" t="s">
        <v>20194</v>
      </c>
      <c r="B623" s="2" t="s">
        <v>15946</v>
      </c>
      <c r="C623" s="43">
        <v>1</v>
      </c>
      <c r="D623" s="2" t="s">
        <v>15947</v>
      </c>
      <c r="E623" s="3">
        <v>1947</v>
      </c>
      <c r="F623" s="46">
        <v>1947</v>
      </c>
      <c r="G623" s="49">
        <v>1947</v>
      </c>
      <c r="H623" s="4" t="str">
        <f>MID(B623,1,4)</f>
        <v>中山报</v>
      </c>
      <c r="I623" s="13" t="e">
        <f>VLOOKUP(H623,'Shanghai TSG'!$C:$C,1,FALSE)</f>
        <v>#N/A</v>
      </c>
      <c r="K623" s="13" t="e">
        <f>VLOOKUP(H623,Dacheng!$I:$I,1,FALSE)</f>
        <v>#N/A</v>
      </c>
      <c r="M623" s="13" t="e">
        <f>VLOOKUP(H623,'Hytong (not in CrossAsia)'!$C:$C,1,FALSE)</f>
        <v>#N/A</v>
      </c>
      <c r="O623" t="str">
        <f t="shared" si="9"/>
        <v>nur hier</v>
      </c>
    </row>
    <row r="624" spans="1:15" ht="14.25">
      <c r="A624" s="2" t="s">
        <v>20984</v>
      </c>
      <c r="B624" s="2" t="s">
        <v>9212</v>
      </c>
      <c r="C624" s="43">
        <v>3</v>
      </c>
      <c r="D624" s="2" t="s">
        <v>9213</v>
      </c>
      <c r="E624" s="3">
        <v>1946</v>
      </c>
      <c r="F624" s="46">
        <v>1946</v>
      </c>
      <c r="G624" s="49">
        <v>1946</v>
      </c>
      <c r="H624" s="4" t="str">
        <f>MID(B624,1,4)</f>
        <v>中苏研究</v>
      </c>
      <c r="I624" s="13" t="e">
        <f>VLOOKUP(H624,'Shanghai TSG'!$C:$C,1,FALSE)</f>
        <v>#N/A</v>
      </c>
      <c r="K624" s="13" t="str">
        <f>VLOOKUP(H624,Dacheng!$I:$I,1,FALSE)</f>
        <v>中苏研究</v>
      </c>
      <c r="M624" s="13" t="e">
        <f>VLOOKUP(H624,'Hytong (not in CrossAsia)'!$C:$C,1,FALSE)</f>
        <v>#N/A</v>
      </c>
      <c r="O624" t="str">
        <f t="shared" si="9"/>
        <v>Doppel</v>
      </c>
    </row>
    <row r="625" spans="1:16" ht="14.25">
      <c r="A625" s="2" t="s">
        <v>20984</v>
      </c>
      <c r="B625" s="2" t="s">
        <v>15948</v>
      </c>
      <c r="C625" s="43">
        <v>15</v>
      </c>
      <c r="D625" s="2" t="s">
        <v>15949</v>
      </c>
      <c r="E625" s="3" t="s">
        <v>22295</v>
      </c>
      <c r="F625" s="46">
        <v>1947</v>
      </c>
      <c r="G625" s="49">
        <v>1946</v>
      </c>
      <c r="H625" s="4" t="str">
        <f>MID(B625,1,4)</f>
        <v>中苏知识</v>
      </c>
      <c r="I625" s="13" t="e">
        <f>VLOOKUP(H625,'Shanghai TSG'!$C:$C,1,FALSE)</f>
        <v>#N/A</v>
      </c>
      <c r="K625" s="13" t="e">
        <f>VLOOKUP(H625,Dacheng!$I:$I,1,FALSE)</f>
        <v>#N/A</v>
      </c>
      <c r="M625" s="13" t="e">
        <f>VLOOKUP(H625,'Hytong (not in CrossAsia)'!$C:$C,1,FALSE)</f>
        <v>#N/A</v>
      </c>
      <c r="O625" t="str">
        <f t="shared" si="9"/>
        <v>nur hier</v>
      </c>
    </row>
    <row r="626" spans="1:16" ht="14.25">
      <c r="A626" s="2" t="s">
        <v>8963</v>
      </c>
      <c r="B626" s="2" t="s">
        <v>11751</v>
      </c>
      <c r="C626" s="43">
        <v>27</v>
      </c>
      <c r="D626" s="2" t="s">
        <v>11752</v>
      </c>
      <c r="E626" s="3">
        <v>1933</v>
      </c>
      <c r="F626" s="46">
        <v>1933</v>
      </c>
      <c r="G626" s="49">
        <v>1933</v>
      </c>
      <c r="H626" s="4" t="str">
        <f>MID(B626,1,4)</f>
        <v>中行月刊</v>
      </c>
      <c r="I626" s="13" t="e">
        <f>VLOOKUP(H626,'Shanghai TSG'!$C:$C,1,FALSE)</f>
        <v>#N/A</v>
      </c>
      <c r="K626" s="13" t="str">
        <f>VLOOKUP(H626,Dacheng!$I:$I,1,FALSE)</f>
        <v>中行月刊</v>
      </c>
      <c r="M626" s="13" t="e">
        <f>VLOOKUP(H626,'Hytong (not in CrossAsia)'!$C:$C,1,FALSE)</f>
        <v>#N/A</v>
      </c>
      <c r="O626" t="str">
        <f t="shared" si="9"/>
        <v>Doppel</v>
      </c>
    </row>
    <row r="627" spans="1:16" ht="14.25">
      <c r="A627" s="2" t="s">
        <v>20365</v>
      </c>
      <c r="B627" s="2" t="s">
        <v>10991</v>
      </c>
      <c r="C627" s="43">
        <v>8</v>
      </c>
      <c r="D627" s="2" t="s">
        <v>15950</v>
      </c>
      <c r="E627" s="3" t="s">
        <v>22295</v>
      </c>
      <c r="F627" s="46">
        <v>1947</v>
      </c>
      <c r="G627" s="49">
        <v>1946</v>
      </c>
      <c r="H627" s="4" t="str">
        <f>MID(B627,1,4)</f>
        <v>忠勇月刊</v>
      </c>
      <c r="I627" s="13" t="e">
        <f>VLOOKUP(H627,'Shanghai TSG'!$C:$C,1,FALSE)</f>
        <v>#N/A</v>
      </c>
      <c r="K627" s="13" t="str">
        <f>VLOOKUP(H627,Dacheng!$I:$I,1,FALSE)</f>
        <v>忠勇月刊</v>
      </c>
      <c r="M627" s="13" t="e">
        <f>VLOOKUP(H627,'Hytong (not in CrossAsia)'!$C:$C,1,FALSE)</f>
        <v>#N/A</v>
      </c>
      <c r="O627" t="str">
        <f t="shared" si="9"/>
        <v>Doppel</v>
      </c>
    </row>
    <row r="628" spans="1:16" ht="14.25">
      <c r="A628" s="2" t="s">
        <v>20990</v>
      </c>
      <c r="B628" s="2" t="s">
        <v>15951</v>
      </c>
      <c r="C628" s="43">
        <v>3</v>
      </c>
      <c r="D628" s="2" t="s">
        <v>15952</v>
      </c>
      <c r="E628" s="3">
        <v>1946</v>
      </c>
      <c r="F628" s="46">
        <v>1946</v>
      </c>
      <c r="G628" s="49">
        <v>1946</v>
      </c>
      <c r="H628" s="4" t="str">
        <f>MID(B628,1,4)</f>
        <v>重光教育</v>
      </c>
      <c r="I628" s="13" t="e">
        <f>VLOOKUP(H628,'Shanghai TSG'!$C:$C,1,FALSE)</f>
        <v>#N/A</v>
      </c>
      <c r="K628" s="13" t="e">
        <f>VLOOKUP(H628,Dacheng!$I:$I,1,FALSE)</f>
        <v>#N/A</v>
      </c>
      <c r="M628" s="13" t="e">
        <f>VLOOKUP(H628,'Hytong (not in CrossAsia)'!$C:$C,1,FALSE)</f>
        <v>#N/A</v>
      </c>
      <c r="O628" t="str">
        <f t="shared" si="9"/>
        <v>nur hier</v>
      </c>
    </row>
    <row r="629" spans="1:16" ht="14.25">
      <c r="A629" s="2" t="s">
        <v>20984</v>
      </c>
      <c r="B629" s="2" t="s">
        <v>15953</v>
      </c>
      <c r="C629" s="43">
        <v>1</v>
      </c>
      <c r="D629" s="2" t="s">
        <v>15954</v>
      </c>
      <c r="E629" s="3">
        <v>1932</v>
      </c>
      <c r="F629" s="46">
        <v>1932</v>
      </c>
      <c r="G629" s="49">
        <v>1932</v>
      </c>
      <c r="H629" s="4" t="str">
        <f>MID(B629,1,4)</f>
        <v>自治指导</v>
      </c>
      <c r="I629" s="13" t="e">
        <f>VLOOKUP(H629,'Shanghai TSG'!$C:$C,1,FALSE)</f>
        <v>#N/A</v>
      </c>
      <c r="K629" s="13" t="e">
        <f>VLOOKUP(H629,Dacheng!$I:$I,1,FALSE)</f>
        <v>#N/A</v>
      </c>
      <c r="M629" s="13" t="e">
        <f>VLOOKUP(H629,'Hytong (not in CrossAsia)'!$C:$C,1,FALSE)</f>
        <v>#N/A</v>
      </c>
      <c r="O629" t="str">
        <f t="shared" si="9"/>
        <v>nur hier</v>
      </c>
    </row>
    <row r="630" spans="1:16" ht="14.25">
      <c r="A630" s="2" t="s">
        <v>20194</v>
      </c>
      <c r="B630" s="2" t="s">
        <v>3998</v>
      </c>
      <c r="C630" s="43">
        <v>4</v>
      </c>
      <c r="D630" s="2" t="s">
        <v>15955</v>
      </c>
      <c r="E630" s="3">
        <v>1940</v>
      </c>
      <c r="F630" s="46">
        <v>1940</v>
      </c>
      <c r="G630" s="49">
        <v>1940</v>
      </c>
      <c r="H630" s="4" t="str">
        <f>MID(B630,1,4)</f>
        <v>作风</v>
      </c>
      <c r="I630" s="13" t="e">
        <f>VLOOKUP(H630,'Shanghai TSG'!$C:$C,1,FALSE)</f>
        <v>#N/A</v>
      </c>
      <c r="K630" s="13" t="str">
        <f>VLOOKUP(H630,Dacheng!$I:$I,1,FALSE)</f>
        <v>作风</v>
      </c>
      <c r="M630" s="13" t="e">
        <f>VLOOKUP(H630,'Hytong (not in CrossAsia)'!$C:$C,1,FALSE)</f>
        <v>#N/A</v>
      </c>
      <c r="O630" t="str">
        <f t="shared" si="9"/>
        <v>Doppel</v>
      </c>
    </row>
    <row r="631" spans="1:16" ht="14.25">
      <c r="B631"/>
      <c r="H631" s="4"/>
      <c r="K631" s="13"/>
      <c r="M631" s="13"/>
    </row>
    <row r="632" spans="1:16" s="19" customFormat="1" ht="51">
      <c r="A632" s="71"/>
      <c r="C632" s="45"/>
      <c r="D632" s="17"/>
      <c r="E632" s="16"/>
      <c r="F632" s="47"/>
      <c r="G632" s="17"/>
      <c r="H632" s="72" t="s">
        <v>2911</v>
      </c>
      <c r="I632" s="18">
        <f>COUNTIF(I2:I630,#N/A)-629</f>
        <v>-101</v>
      </c>
      <c r="J632" s="18"/>
      <c r="K632" s="18">
        <f>COUNTIF(K1:K630,#N/A)-629</f>
        <v>-195</v>
      </c>
      <c r="L632" s="18"/>
      <c r="M632" s="18">
        <f>COUNTIF(M2:M630,#N/A)-629</f>
        <v>-8</v>
      </c>
    </row>
    <row r="633" spans="1:16" ht="25.5">
      <c r="A633" s="71" t="s">
        <v>15956</v>
      </c>
      <c r="B633" s="6" t="s">
        <v>22449</v>
      </c>
      <c r="C633" s="44">
        <f>SUM(C2:C630)</f>
        <v>21661</v>
      </c>
      <c r="E633" s="6"/>
      <c r="G633" s="46"/>
      <c r="H633" s="73" t="s">
        <v>22461</v>
      </c>
      <c r="I633" s="20" t="s">
        <v>9631</v>
      </c>
      <c r="J633" s="20"/>
      <c r="K633" s="20" t="s">
        <v>2901</v>
      </c>
      <c r="L633" s="20"/>
      <c r="M633" s="20" t="s">
        <v>2912</v>
      </c>
    </row>
    <row r="634" spans="1:16" ht="14.25">
      <c r="A634" s="6" t="s">
        <v>22452</v>
      </c>
      <c r="B634" s="6" t="s">
        <v>22450</v>
      </c>
      <c r="C634" s="44">
        <f>COUNTIF(C2:C630,1)</f>
        <v>118</v>
      </c>
      <c r="G634" s="46"/>
      <c r="O634">
        <f>COUNTIF(O2:O630,"nur hier")</f>
        <v>401</v>
      </c>
    </row>
    <row r="635" spans="1:16">
      <c r="A635" s="6" t="s">
        <v>22452</v>
      </c>
      <c r="B635" s="6" t="s">
        <v>22451</v>
      </c>
      <c r="C635" s="44">
        <f>COUNTIF(C2:C630,"&lt;5")</f>
        <v>309</v>
      </c>
      <c r="G635" s="46"/>
      <c r="O635" s="58">
        <v>401</v>
      </c>
      <c r="P635" s="4" t="s">
        <v>22448</v>
      </c>
    </row>
    <row r="636" spans="1:16">
      <c r="A636" s="6" t="s">
        <v>22452</v>
      </c>
      <c r="B636" s="6" t="s">
        <v>22453</v>
      </c>
      <c r="C636" s="44">
        <f>COUNTIF(C2:C630,"&gt;5")</f>
        <v>293</v>
      </c>
      <c r="G636" s="46"/>
    </row>
    <row r="637" spans="1:16">
      <c r="E637" s="50"/>
      <c r="G637" s="46"/>
    </row>
    <row r="638" spans="1:16">
      <c r="A638" s="6" t="s">
        <v>22462</v>
      </c>
      <c r="B638" s="5">
        <v>-1910</v>
      </c>
      <c r="C638" s="46">
        <f>COUNTIF($F$2:$F$630,"&lt;1910")</f>
        <v>7</v>
      </c>
      <c r="D638" s="46">
        <f>COUNTIF($G$2:$G$630,"&lt;1910")</f>
        <v>7</v>
      </c>
      <c r="E638" s="50"/>
      <c r="G638" s="46"/>
    </row>
    <row r="639" spans="1:16">
      <c r="B639" s="5" t="s">
        <v>22359</v>
      </c>
      <c r="C639" s="46">
        <f>COUNTIF($F$2:$F$630,"&lt;1920")-COUNTIF($F$2:$F$630,"&lt;1910")</f>
        <v>24</v>
      </c>
      <c r="D639" s="46">
        <f>COUNTIF($G$2:$G$630,"&lt;1920")-COUNTIF($G$2:$G$630,"&lt;1910")</f>
        <v>27</v>
      </c>
      <c r="E639" s="50"/>
      <c r="G639" s="46"/>
    </row>
    <row r="640" spans="1:16">
      <c r="B640" s="5" t="s">
        <v>22360</v>
      </c>
      <c r="C640" s="46">
        <f>COUNTIF($F$2:$F$630,"&lt;1930")-COUNTIF($F$2:$F$630,"&lt;1920")</f>
        <v>72</v>
      </c>
      <c r="D640" s="46">
        <f>COUNTIF($G$2:$G$630,"&lt;1930")-COUNTIF($G$2:$G$630,"&lt;1920")</f>
        <v>99</v>
      </c>
      <c r="G640" s="46"/>
    </row>
    <row r="641" spans="2:7">
      <c r="B641" s="50" t="s">
        <v>22361</v>
      </c>
      <c r="C641" s="46">
        <f>COUNTIF($F$2:$F$630,"&lt;1940")-COUNTIF($F$2:$F$630,"&lt;1930")</f>
        <v>160</v>
      </c>
      <c r="D641" s="46">
        <f>COUNTIF($G$2:$G$630,"&lt;1940")-COUNTIF($G$2:$G$630,"&lt;1930")</f>
        <v>163</v>
      </c>
      <c r="E641" s="56"/>
      <c r="F641" s="57"/>
      <c r="G641" s="57"/>
    </row>
    <row r="642" spans="2:7">
      <c r="B642" s="50" t="s">
        <v>22362</v>
      </c>
      <c r="C642" s="46">
        <f>COUNTIF($F$2:$F$630,"&lt;1950")-COUNTIF($F$2:$F$630,"&lt;1940")</f>
        <v>315</v>
      </c>
      <c r="D642" s="46">
        <f>COUNTIF($G$2:$G$630,"&lt;1950")-COUNTIF($G$2:$G$630,"&lt;1940")</f>
        <v>294</v>
      </c>
    </row>
    <row r="643" spans="2:7">
      <c r="B643" s="50" t="s">
        <v>22363</v>
      </c>
      <c r="C643" s="46">
        <f>COUNTIF($F$2:$F$630,"&lt;2000")-COUNTIF($F$2:$F$630,"&lt;1950")</f>
        <v>12</v>
      </c>
      <c r="D643" s="46">
        <f>COUNTIF($G$2:$G$630,"&lt;1990")-COUNTIF($G$2:$G$630,"&lt;1950")</f>
        <v>0</v>
      </c>
    </row>
    <row r="644" spans="2:7">
      <c r="B644" s="5" t="s">
        <v>22364</v>
      </c>
      <c r="C644" s="46">
        <f>COUNTIF($F$2:$F$630,"")</f>
        <v>34</v>
      </c>
      <c r="D644" s="46">
        <f>COUNTIF($G$2:$G$630,"")</f>
        <v>34</v>
      </c>
    </row>
    <row r="645" spans="2:7">
      <c r="B645" s="56" t="s">
        <v>22365</v>
      </c>
      <c r="C645" s="57">
        <f>SUM(C638:C644)</f>
        <v>624</v>
      </c>
      <c r="D645" s="57">
        <f>SUM(D638:D644)</f>
        <v>624</v>
      </c>
    </row>
    <row r="651" spans="2:7">
      <c r="E651" s="48"/>
    </row>
    <row r="652" spans="2:7">
      <c r="E652" s="48"/>
    </row>
    <row r="653" spans="2:7">
      <c r="E653" s="48"/>
    </row>
    <row r="654" spans="2:7">
      <c r="E654" s="48"/>
    </row>
    <row r="656" spans="2:7">
      <c r="E656" s="48"/>
    </row>
    <row r="657" spans="5:5">
      <c r="E657" s="48"/>
    </row>
    <row r="658" spans="5:5">
      <c r="E658" s="48"/>
    </row>
    <row r="659" spans="5:5">
      <c r="E659" s="48"/>
    </row>
    <row r="660" spans="5:5">
      <c r="E660" s="48"/>
    </row>
    <row r="661" spans="5:5">
      <c r="E661" s="48"/>
    </row>
    <row r="662" spans="5:5">
      <c r="E662" s="48"/>
    </row>
    <row r="663" spans="5:5">
      <c r="E663" s="48"/>
    </row>
  </sheetData>
  <autoFilter ref="A1:M636"/>
  <phoneticPr fontId="1"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838"/>
  <sheetViews>
    <sheetView zoomScaleNormal="100" zoomScalePageLayoutView="125" workbookViewId="0">
      <pane ySplit="1" topLeftCell="A3811" activePane="bottomLeft" state="frozen"/>
      <selection pane="bottomLeft" activeCell="N22" sqref="N22"/>
    </sheetView>
  </sheetViews>
  <sheetFormatPr baseColWidth="10" defaultRowHeight="15"/>
  <cols>
    <col min="1" max="1" width="16.625" customWidth="1"/>
    <col min="5" max="5" width="12.625" customWidth="1"/>
    <col min="7" max="7" width="13.125" customWidth="1"/>
    <col min="9" max="9" width="13.125" customWidth="1"/>
    <col min="11" max="11" width="14.375" style="9" customWidth="1"/>
  </cols>
  <sheetData>
    <row r="1" spans="1:11" s="9" customFormat="1" ht="38.25">
      <c r="A1" s="74" t="s">
        <v>2907</v>
      </c>
      <c r="B1" s="74" t="s">
        <v>2905</v>
      </c>
      <c r="C1" s="75" t="s">
        <v>2906</v>
      </c>
      <c r="E1" s="76" t="s">
        <v>2908</v>
      </c>
      <c r="G1" s="76" t="s">
        <v>2909</v>
      </c>
      <c r="I1" s="76" t="s">
        <v>2910</v>
      </c>
      <c r="K1" s="70" t="s">
        <v>22454</v>
      </c>
    </row>
    <row r="2" spans="1:11" s="9" customFormat="1">
      <c r="A2" s="77" t="s">
        <v>22463</v>
      </c>
      <c r="B2" s="78"/>
      <c r="C2" s="79"/>
      <c r="D2" s="78"/>
      <c r="E2" s="80"/>
      <c r="F2" s="78"/>
      <c r="G2" s="80"/>
      <c r="H2" s="78"/>
      <c r="I2" s="80"/>
      <c r="J2" s="78"/>
      <c r="K2" s="81"/>
    </row>
    <row r="3" spans="1:11">
      <c r="A3" s="7" t="s">
        <v>14376</v>
      </c>
      <c r="B3" s="7" t="s">
        <v>22357</v>
      </c>
      <c r="C3" s="4" t="str">
        <f>MID(A3,1,4)</f>
        <v>安徽白话</v>
      </c>
      <c r="E3" t="e">
        <f>VLOOKUP(C3,Apabi!$H:$H,1,FALSE)</f>
        <v>#N/A</v>
      </c>
      <c r="G3" t="str">
        <f>VLOOKUP(C3,Dacheng!$I:$I,1,FALSE)</f>
        <v>安徽白话</v>
      </c>
      <c r="I3" t="str">
        <f>VLOOKUP(C3,'Hytong (not in CrossAsia)'!$C:$C,1,FALSE)</f>
        <v>安徽白话</v>
      </c>
      <c r="K3" s="9" t="str">
        <f>(IF(AND(ISNA(E3),ISNA(G3),ISNA(I3)),"nur hier","Doppel"))</f>
        <v>Doppel</v>
      </c>
    </row>
    <row r="4" spans="1:11">
      <c r="A4" s="7" t="s">
        <v>7207</v>
      </c>
      <c r="B4" s="7" t="s">
        <v>22358</v>
      </c>
      <c r="C4" s="4" t="str">
        <f t="shared" ref="C4:C67" si="0">MID(A4,1,4)</f>
        <v>安徽俗话</v>
      </c>
      <c r="E4" t="e">
        <f>VLOOKUP(C4,Apabi!$H:$H,1,FALSE)</f>
        <v>#N/A</v>
      </c>
      <c r="G4" t="str">
        <f>VLOOKUP(C4,Dacheng!$I:$I,1,FALSE)</f>
        <v>安徽俗话</v>
      </c>
      <c r="I4" t="str">
        <f>VLOOKUP(C4,'Hytong (not in CrossAsia)'!$C:$C,1,FALSE)</f>
        <v>安徽俗话</v>
      </c>
      <c r="K4" s="9" t="str">
        <f t="shared" ref="K4:K67" si="1">(IF(AND(ISNA(E4),ISNA(G4),ISNA(I4)),"nur hier","Doppel"))</f>
        <v>Doppel</v>
      </c>
    </row>
    <row r="5" spans="1:11">
      <c r="A5" s="7" t="s">
        <v>22025</v>
      </c>
      <c r="B5" s="7" t="s">
        <v>19647</v>
      </c>
      <c r="C5" s="4" t="str">
        <f t="shared" si="0"/>
        <v>安亭旅沪</v>
      </c>
      <c r="E5" t="e">
        <f>VLOOKUP(C5,Apabi!$H:$H,1,FALSE)</f>
        <v>#N/A</v>
      </c>
      <c r="G5" t="e">
        <f>VLOOKUP(C5,Dacheng!$I:$I,1,FALSE)</f>
        <v>#N/A</v>
      </c>
      <c r="I5" t="e">
        <f>VLOOKUP(C5,'Hytong (not in CrossAsia)'!$C:$C,1,FALSE)</f>
        <v>#N/A</v>
      </c>
      <c r="K5" s="9" t="str">
        <f t="shared" si="1"/>
        <v>nur hier</v>
      </c>
    </row>
    <row r="6" spans="1:11">
      <c r="A6" s="7" t="s">
        <v>22026</v>
      </c>
      <c r="B6" s="7" t="s">
        <v>11286</v>
      </c>
      <c r="C6" s="4" t="str">
        <f t="shared" si="0"/>
        <v>白话(东</v>
      </c>
      <c r="E6" t="e">
        <f>VLOOKUP(C6,Apabi!$H:$H,1,FALSE)</f>
        <v>#N/A</v>
      </c>
      <c r="G6" t="e">
        <f>VLOOKUP(C6,Dacheng!$I:$I,1,FALSE)</f>
        <v>#N/A</v>
      </c>
      <c r="I6" t="e">
        <f>VLOOKUP(C6,'Hytong (not in CrossAsia)'!$C:$C,1,FALSE)</f>
        <v>#N/A</v>
      </c>
      <c r="K6" s="9" t="str">
        <f t="shared" si="1"/>
        <v>nur hier</v>
      </c>
    </row>
    <row r="7" spans="1:11">
      <c r="A7" s="7" t="s">
        <v>22027</v>
      </c>
      <c r="B7" s="7" t="s">
        <v>16834</v>
      </c>
      <c r="C7" s="4" t="str">
        <f t="shared" si="0"/>
        <v>白话报</v>
      </c>
      <c r="E7" t="e">
        <f>VLOOKUP(C7,Apabi!$H:$H,1,FALSE)</f>
        <v>#N/A</v>
      </c>
      <c r="G7" t="e">
        <f>VLOOKUP(C7,Dacheng!$I:$I,1,FALSE)</f>
        <v>#N/A</v>
      </c>
      <c r="I7" t="e">
        <f>VLOOKUP(C7,'Hytong (not in CrossAsia)'!$C:$C,1,FALSE)</f>
        <v>#N/A</v>
      </c>
      <c r="K7" s="9" t="str">
        <f t="shared" si="1"/>
        <v>nur hier</v>
      </c>
    </row>
    <row r="8" spans="1:11">
      <c r="A8" s="7" t="s">
        <v>22028</v>
      </c>
      <c r="C8" s="4" t="str">
        <f t="shared" si="0"/>
        <v>白话小说</v>
      </c>
      <c r="E8" t="e">
        <f>VLOOKUP(C8,Apabi!$H:$H,1,FALSE)</f>
        <v>#N/A</v>
      </c>
      <c r="G8" t="e">
        <f>VLOOKUP(C8,Dacheng!$I:$I,1,FALSE)</f>
        <v>#N/A</v>
      </c>
      <c r="I8" t="e">
        <f>VLOOKUP(C8,'Hytong (not in CrossAsia)'!$C:$C,1,FALSE)</f>
        <v>#N/A</v>
      </c>
      <c r="K8" s="9" t="str">
        <f t="shared" si="1"/>
        <v>nur hier</v>
      </c>
    </row>
    <row r="9" spans="1:11">
      <c r="A9" s="7" t="s">
        <v>22029</v>
      </c>
      <c r="B9" s="7" t="s">
        <v>19821</v>
      </c>
      <c r="C9" s="4" t="str">
        <f t="shared" si="0"/>
        <v>半星期报</v>
      </c>
      <c r="E9" t="e">
        <f>VLOOKUP(C9,Apabi!$H:$H,1,FALSE)</f>
        <v>#N/A</v>
      </c>
      <c r="G9" t="e">
        <f>VLOOKUP(C9,Dacheng!$I:$I,1,FALSE)</f>
        <v>#N/A</v>
      </c>
      <c r="I9" t="e">
        <f>VLOOKUP(C9,'Hytong (not in CrossAsia)'!$C:$C,1,FALSE)</f>
        <v>#N/A</v>
      </c>
      <c r="K9" s="9" t="str">
        <f t="shared" si="1"/>
        <v>nur hier</v>
      </c>
    </row>
    <row r="10" spans="1:11">
      <c r="A10" s="7" t="s">
        <v>22030</v>
      </c>
      <c r="B10" s="7" t="s">
        <v>19339</v>
      </c>
      <c r="C10" s="4" t="str">
        <f t="shared" si="0"/>
        <v>北京新闻</v>
      </c>
      <c r="E10" t="e">
        <f>VLOOKUP(C10,Apabi!$H:$H,1,FALSE)</f>
        <v>#N/A</v>
      </c>
      <c r="G10" t="e">
        <f>VLOOKUP(C10,Dacheng!$I:$I,1,FALSE)</f>
        <v>#N/A</v>
      </c>
      <c r="I10" t="e">
        <f>VLOOKUP(C10,'Hytong (not in CrossAsia)'!$C:$C,1,FALSE)</f>
        <v>#N/A</v>
      </c>
      <c r="K10" s="9" t="str">
        <f t="shared" si="1"/>
        <v>nur hier</v>
      </c>
    </row>
    <row r="11" spans="1:11">
      <c r="A11" s="7" t="s">
        <v>22031</v>
      </c>
      <c r="B11" s="7" t="s">
        <v>19339</v>
      </c>
      <c r="C11" s="4" t="str">
        <f t="shared" si="0"/>
        <v>北京杂志</v>
      </c>
      <c r="E11" t="e">
        <f>VLOOKUP(C11,Apabi!$H:$H,1,FALSE)</f>
        <v>#N/A</v>
      </c>
      <c r="G11" t="e">
        <f>VLOOKUP(C11,Dacheng!$I:$I,1,FALSE)</f>
        <v>#N/A</v>
      </c>
      <c r="I11" t="e">
        <f>VLOOKUP(C11,'Hytong (not in CrossAsia)'!$C:$C,1,FALSE)</f>
        <v>#N/A</v>
      </c>
      <c r="K11" s="9" t="str">
        <f t="shared" si="1"/>
        <v>nur hier</v>
      </c>
    </row>
    <row r="12" spans="1:11">
      <c r="A12" s="7" t="s">
        <v>22032</v>
      </c>
      <c r="B12" s="7" t="s">
        <v>19647</v>
      </c>
      <c r="C12" s="4" t="str">
        <f t="shared" si="0"/>
        <v>北清烟报</v>
      </c>
      <c r="E12" t="e">
        <f>VLOOKUP(C12,Apabi!$H:$H,1,FALSE)</f>
        <v>#N/A</v>
      </c>
      <c r="G12" t="e">
        <f>VLOOKUP(C12,Dacheng!$I:$I,1,FALSE)</f>
        <v>#N/A</v>
      </c>
      <c r="I12" t="e">
        <f>VLOOKUP(C12,'Hytong (not in CrossAsia)'!$C:$C,1,FALSE)</f>
        <v>#N/A</v>
      </c>
      <c r="K12" s="9" t="str">
        <f t="shared" si="1"/>
        <v>nur hier</v>
      </c>
    </row>
    <row r="13" spans="1:11">
      <c r="A13" s="7" t="s">
        <v>22033</v>
      </c>
      <c r="C13" s="4" t="str">
        <f t="shared" si="0"/>
        <v>北洋兵事</v>
      </c>
      <c r="E13" t="e">
        <f>VLOOKUP(C13,Apabi!$H:$H,1,FALSE)</f>
        <v>#N/A</v>
      </c>
      <c r="G13" t="e">
        <f>VLOOKUP(C13,Dacheng!$I:$I,1,FALSE)</f>
        <v>#N/A</v>
      </c>
      <c r="I13" t="e">
        <f>VLOOKUP(C13,'Hytong (not in CrossAsia)'!$C:$C,1,FALSE)</f>
        <v>#N/A</v>
      </c>
      <c r="K13" s="9" t="str">
        <f t="shared" si="1"/>
        <v>nur hier</v>
      </c>
    </row>
    <row r="14" spans="1:11">
      <c r="A14" s="7" t="s">
        <v>22034</v>
      </c>
      <c r="B14" s="7" t="s">
        <v>19344</v>
      </c>
      <c r="C14" s="4" t="str">
        <f t="shared" si="0"/>
        <v>北洋法政</v>
      </c>
      <c r="E14" t="e">
        <f>VLOOKUP(C14,Apabi!$H:$H,1,FALSE)</f>
        <v>#N/A</v>
      </c>
      <c r="G14" t="e">
        <f>VLOOKUP(C14,Dacheng!$I:$I,1,FALSE)</f>
        <v>#N/A</v>
      </c>
      <c r="I14" t="e">
        <f>VLOOKUP(C14,'Hytong (not in CrossAsia)'!$C:$C,1,FALSE)</f>
        <v>#N/A</v>
      </c>
      <c r="K14" s="9" t="str">
        <f t="shared" si="1"/>
        <v>nur hier</v>
      </c>
    </row>
    <row r="15" spans="1:11">
      <c r="A15" s="7" t="s">
        <v>22035</v>
      </c>
      <c r="C15" s="4" t="str">
        <f t="shared" si="0"/>
        <v>北洋学报</v>
      </c>
      <c r="E15" t="e">
        <f>VLOOKUP(C15,Apabi!$H:$H,1,FALSE)</f>
        <v>#N/A</v>
      </c>
      <c r="G15" t="e">
        <f>VLOOKUP(C15,Dacheng!$I:$I,1,FALSE)</f>
        <v>#N/A</v>
      </c>
      <c r="I15" t="e">
        <f>VLOOKUP(C15,'Hytong (not in CrossAsia)'!$C:$C,1,FALSE)</f>
        <v>#N/A</v>
      </c>
      <c r="K15" s="9" t="str">
        <f t="shared" si="1"/>
        <v>nur hier</v>
      </c>
    </row>
    <row r="16" spans="1:11">
      <c r="A16" s="7" t="s">
        <v>22036</v>
      </c>
      <c r="B16" s="7" t="s">
        <v>21119</v>
      </c>
      <c r="C16" s="4" t="str">
        <f t="shared" si="0"/>
        <v>北洋政学</v>
      </c>
      <c r="E16" t="e">
        <f>VLOOKUP(C16,Apabi!$H:$H,1,FALSE)</f>
        <v>#N/A</v>
      </c>
      <c r="G16" t="e">
        <f>VLOOKUP(C16,Dacheng!$I:$I,1,FALSE)</f>
        <v>#N/A</v>
      </c>
      <c r="I16" t="e">
        <f>VLOOKUP(C16,'Hytong (not in CrossAsia)'!$C:$C,1,FALSE)</f>
        <v>#N/A</v>
      </c>
      <c r="K16" s="9" t="str">
        <f t="shared" si="1"/>
        <v>nur hier</v>
      </c>
    </row>
    <row r="17" spans="1:11">
      <c r="A17" s="7" t="s">
        <v>22037</v>
      </c>
      <c r="B17" s="7" t="s">
        <v>21119</v>
      </c>
      <c r="C17" s="4" t="str">
        <f t="shared" si="0"/>
        <v>北直农话</v>
      </c>
      <c r="E17" t="e">
        <f>VLOOKUP(C17,Apabi!$H:$H,1,FALSE)</f>
        <v>#N/A</v>
      </c>
      <c r="G17" t="e">
        <f>VLOOKUP(C17,Dacheng!$I:$I,1,FALSE)</f>
        <v>#N/A</v>
      </c>
      <c r="I17" t="e">
        <f>VLOOKUP(C17,'Hytong (not in CrossAsia)'!$C:$C,1,FALSE)</f>
        <v>#N/A</v>
      </c>
      <c r="K17" s="9" t="str">
        <f t="shared" si="1"/>
        <v>nur hier</v>
      </c>
    </row>
    <row r="18" spans="1:11">
      <c r="A18" s="7" t="s">
        <v>22038</v>
      </c>
      <c r="B18" s="7" t="s">
        <v>19344</v>
      </c>
      <c r="C18" s="4" t="str">
        <f t="shared" si="0"/>
        <v>敝帚千金</v>
      </c>
      <c r="E18" t="e">
        <f>VLOOKUP(C18,Apabi!$H:$H,1,FALSE)</f>
        <v>#N/A</v>
      </c>
      <c r="G18" t="e">
        <f>VLOOKUP(C18,Dacheng!$I:$I,1,FALSE)</f>
        <v>#N/A</v>
      </c>
      <c r="I18" t="e">
        <f>VLOOKUP(C18,'Hytong (not in CrossAsia)'!$C:$C,1,FALSE)</f>
        <v>#N/A</v>
      </c>
      <c r="K18" s="9" t="str">
        <f t="shared" si="1"/>
        <v>nur hier</v>
      </c>
    </row>
    <row r="19" spans="1:11">
      <c r="A19" s="7" t="s">
        <v>22039</v>
      </c>
      <c r="B19" s="7" t="s">
        <v>19647</v>
      </c>
      <c r="C19" s="4" t="str">
        <f t="shared" si="0"/>
        <v>财政观</v>
      </c>
      <c r="E19" t="e">
        <f>VLOOKUP(C19,Apabi!$H:$H,1,FALSE)</f>
        <v>#N/A</v>
      </c>
      <c r="G19" t="e">
        <f>VLOOKUP(C19,Dacheng!$I:$I,1,FALSE)</f>
        <v>#N/A</v>
      </c>
      <c r="I19" t="e">
        <f>VLOOKUP(C19,'Hytong (not in CrossAsia)'!$C:$C,1,FALSE)</f>
        <v>#N/A</v>
      </c>
      <c r="K19" s="9" t="str">
        <f t="shared" si="1"/>
        <v>nur hier</v>
      </c>
    </row>
    <row r="20" spans="1:11">
      <c r="A20" s="7" t="s">
        <v>22040</v>
      </c>
      <c r="B20" s="7" t="s">
        <v>20631</v>
      </c>
      <c r="C20" s="4" t="str">
        <f t="shared" si="0"/>
        <v>沧浪杂志</v>
      </c>
      <c r="E20" t="e">
        <f>VLOOKUP(C20,Apabi!$H:$H,1,FALSE)</f>
        <v>#N/A</v>
      </c>
      <c r="G20" t="e">
        <f>VLOOKUP(C20,Dacheng!$I:$I,1,FALSE)</f>
        <v>#N/A</v>
      </c>
      <c r="I20" t="e">
        <f>VLOOKUP(C20,'Hytong (not in CrossAsia)'!$C:$C,1,FALSE)</f>
        <v>#N/A</v>
      </c>
      <c r="K20" s="9" t="str">
        <f t="shared" si="1"/>
        <v>nur hier</v>
      </c>
    </row>
    <row r="21" spans="1:11">
      <c r="A21" s="7" t="s">
        <v>22041</v>
      </c>
      <c r="B21" s="7" t="s">
        <v>19647</v>
      </c>
      <c r="C21" s="4" t="str">
        <f t="shared" si="0"/>
        <v>昌言报</v>
      </c>
      <c r="E21" t="e">
        <f>VLOOKUP(C21,Apabi!$H:$H,1,FALSE)</f>
        <v>#N/A</v>
      </c>
      <c r="G21" t="e">
        <f>VLOOKUP(C21,Dacheng!$I:$I,1,FALSE)</f>
        <v>#N/A</v>
      </c>
      <c r="I21" t="e">
        <f>VLOOKUP(C21,'Hytong (not in CrossAsia)'!$C:$C,1,FALSE)</f>
        <v>#N/A</v>
      </c>
      <c r="K21" s="9" t="str">
        <f t="shared" si="1"/>
        <v>nur hier</v>
      </c>
    </row>
    <row r="22" spans="1:11">
      <c r="A22" s="7" t="s">
        <v>22272</v>
      </c>
      <c r="B22" s="7" t="s">
        <v>22042</v>
      </c>
      <c r="C22" s="4" t="str">
        <f t="shared" si="0"/>
        <v>潮声</v>
      </c>
      <c r="E22" t="str">
        <f>VLOOKUP(C22,Apabi!$H:$H,1,FALSE)</f>
        <v>潮声</v>
      </c>
      <c r="G22" t="e">
        <f>VLOOKUP(C22,Dacheng!$I:$I,1,FALSE)</f>
        <v>#N/A</v>
      </c>
      <c r="I22" t="e">
        <f>VLOOKUP(C22,'Hytong (not in CrossAsia)'!$C:$C,1,FALSE)</f>
        <v>#N/A</v>
      </c>
      <c r="K22" s="9" t="str">
        <f t="shared" si="1"/>
        <v>Doppel</v>
      </c>
    </row>
    <row r="23" spans="1:11">
      <c r="A23" s="7" t="s">
        <v>22043</v>
      </c>
      <c r="B23" s="7" t="s">
        <v>19647</v>
      </c>
      <c r="C23" s="4" t="str">
        <f>MID(A23,1,2)</f>
        <v>大陆</v>
      </c>
      <c r="E23" t="e">
        <f>VLOOKUP(C23,Apabi!$H:$H,1,FALSE)</f>
        <v>#N/A</v>
      </c>
      <c r="G23" t="str">
        <f>VLOOKUP(C23,Dacheng!$I:$I,1,FALSE)</f>
        <v>大陆</v>
      </c>
      <c r="I23" t="e">
        <f>VLOOKUP(C23,'Hytong (not in CrossAsia)'!$C:$C,1,FALSE)</f>
        <v>#N/A</v>
      </c>
      <c r="K23" s="9" t="str">
        <f t="shared" si="1"/>
        <v>Doppel</v>
      </c>
    </row>
    <row r="24" spans="1:11">
      <c r="A24" s="7" t="s">
        <v>22044</v>
      </c>
      <c r="C24" s="4" t="str">
        <f t="shared" si="0"/>
        <v>大陆报</v>
      </c>
      <c r="E24" t="e">
        <f>VLOOKUP(C24,Apabi!$H:$H,1,FALSE)</f>
        <v>#N/A</v>
      </c>
      <c r="G24" t="e">
        <f>VLOOKUP(C24,Dacheng!$I:$I,1,FALSE)</f>
        <v>#N/A</v>
      </c>
      <c r="I24" t="e">
        <f>VLOOKUP(C24,'Hytong (not in CrossAsia)'!$C:$C,1,FALSE)</f>
        <v>#N/A</v>
      </c>
      <c r="K24" s="9" t="str">
        <f t="shared" si="1"/>
        <v>nur hier</v>
      </c>
    </row>
    <row r="25" spans="1:11">
      <c r="A25" s="7" t="s">
        <v>22045</v>
      </c>
      <c r="B25" s="7" t="s">
        <v>19339</v>
      </c>
      <c r="C25" s="4" t="str">
        <f>MID(A25,1,3)</f>
        <v>大同报</v>
      </c>
      <c r="E25" t="e">
        <f>VLOOKUP(C25,Apabi!$H:$H,1,FALSE)</f>
        <v>#N/A</v>
      </c>
      <c r="G25" t="str">
        <f>VLOOKUP(C25,Dacheng!$I:$I,1,FALSE)</f>
        <v>大同报</v>
      </c>
      <c r="I25" t="e">
        <f>VLOOKUP(C25,'Hytong (not in CrossAsia)'!$C:$C,1,FALSE)</f>
        <v>#N/A</v>
      </c>
      <c r="K25" s="9" t="str">
        <f t="shared" si="1"/>
        <v>Doppel</v>
      </c>
    </row>
    <row r="26" spans="1:11">
      <c r="A26" s="7" t="s">
        <v>22046</v>
      </c>
      <c r="B26" s="7" t="s">
        <v>19647</v>
      </c>
      <c r="C26" s="4" t="str">
        <f>MID(A26,1,3)</f>
        <v>大同报</v>
      </c>
      <c r="E26" t="e">
        <f>VLOOKUP(C26,Apabi!$H:$H,1,FALSE)</f>
        <v>#N/A</v>
      </c>
      <c r="G26" t="str">
        <f>VLOOKUP(C26,Dacheng!$I:$I,1,FALSE)</f>
        <v>大同报</v>
      </c>
      <c r="I26" t="e">
        <f>VLOOKUP(C26,'Hytong (not in CrossAsia)'!$C:$C,1,FALSE)</f>
        <v>#N/A</v>
      </c>
      <c r="K26" s="9" t="str">
        <f t="shared" si="1"/>
        <v>Doppel</v>
      </c>
    </row>
    <row r="27" spans="1:11">
      <c r="A27" s="7" t="s">
        <v>14169</v>
      </c>
      <c r="B27" s="7" t="s">
        <v>22047</v>
      </c>
      <c r="C27" s="4" t="str">
        <f t="shared" si="0"/>
        <v>地学杂志</v>
      </c>
      <c r="E27" t="e">
        <f>VLOOKUP(C27,Apabi!$H:$H,1,FALSE)</f>
        <v>#N/A</v>
      </c>
      <c r="G27" t="str">
        <f>VLOOKUP(C27,Dacheng!$I:$I,1,FALSE)</f>
        <v>地学杂志</v>
      </c>
      <c r="I27" t="e">
        <f>VLOOKUP(C27,'Hytong (not in CrossAsia)'!$C:$C,1,FALSE)</f>
        <v>#N/A</v>
      </c>
      <c r="K27" s="9" t="str">
        <f t="shared" si="1"/>
        <v>Doppel</v>
      </c>
    </row>
    <row r="28" spans="1:11">
      <c r="A28" s="7" t="s">
        <v>22048</v>
      </c>
      <c r="C28" s="4" t="str">
        <f t="shared" si="0"/>
        <v>第一晋话</v>
      </c>
      <c r="E28" t="e">
        <f>VLOOKUP(C28,Apabi!$H:$H,1,FALSE)</f>
        <v>#N/A</v>
      </c>
      <c r="G28" t="e">
        <f>VLOOKUP(C28,Dacheng!$I:$I,1,FALSE)</f>
        <v>#N/A</v>
      </c>
      <c r="I28" t="e">
        <f>VLOOKUP(C28,'Hytong (not in CrossAsia)'!$C:$C,1,FALSE)</f>
        <v>#N/A</v>
      </c>
      <c r="K28" s="9" t="str">
        <f t="shared" si="1"/>
        <v>nur hier</v>
      </c>
    </row>
    <row r="29" spans="1:11">
      <c r="A29" s="7" t="s">
        <v>22049</v>
      </c>
      <c r="B29" s="7" t="s">
        <v>22050</v>
      </c>
      <c r="C29" s="4" t="str">
        <f t="shared" si="0"/>
        <v>滇话报</v>
      </c>
      <c r="E29" t="e">
        <f>VLOOKUP(C29,Apabi!$H:$H,1,FALSE)</f>
        <v>#N/A</v>
      </c>
      <c r="G29" t="e">
        <f>VLOOKUP(C29,Dacheng!$I:$I,1,FALSE)</f>
        <v>#N/A</v>
      </c>
      <c r="I29" t="e">
        <f>VLOOKUP(C29,'Hytong (not in CrossAsia)'!$C:$C,1,FALSE)</f>
        <v>#N/A</v>
      </c>
      <c r="K29" s="9" t="str">
        <f t="shared" si="1"/>
        <v>nur hier</v>
      </c>
    </row>
    <row r="30" spans="1:11">
      <c r="A30" s="7" t="s">
        <v>15096</v>
      </c>
      <c r="B30" s="7" t="s">
        <v>22051</v>
      </c>
      <c r="C30" s="4" t="str">
        <f t="shared" si="0"/>
        <v>东方杂志</v>
      </c>
      <c r="E30" t="e">
        <f>VLOOKUP(C30,Apabi!$H:$H,1,FALSE)</f>
        <v>#N/A</v>
      </c>
      <c r="G30" t="str">
        <f>VLOOKUP(C30,Dacheng!$I:$I,1,FALSE)</f>
        <v>东方杂志</v>
      </c>
      <c r="I30" t="e">
        <f>VLOOKUP(C30,'Hytong (not in CrossAsia)'!$C:$C,1,FALSE)</f>
        <v>#N/A</v>
      </c>
      <c r="K30" s="9" t="str">
        <f t="shared" si="1"/>
        <v>Doppel</v>
      </c>
    </row>
    <row r="31" spans="1:11">
      <c r="A31" s="7" t="s">
        <v>22052</v>
      </c>
      <c r="C31" s="4" t="str">
        <f t="shared" si="0"/>
        <v>东京留学</v>
      </c>
      <c r="E31" t="e">
        <f>VLOOKUP(C31,Apabi!$H:$H,1,FALSE)</f>
        <v>#N/A</v>
      </c>
      <c r="G31" t="e">
        <f>VLOOKUP(C31,Dacheng!$I:$I,1,FALSE)</f>
        <v>#N/A</v>
      </c>
      <c r="I31" t="e">
        <f>VLOOKUP(C31,'Hytong (not in CrossAsia)'!$C:$C,1,FALSE)</f>
        <v>#N/A</v>
      </c>
      <c r="K31" s="9" t="str">
        <f t="shared" si="1"/>
        <v>nur hier</v>
      </c>
    </row>
    <row r="32" spans="1:11" ht="27.75">
      <c r="A32" s="7" t="s">
        <v>22053</v>
      </c>
      <c r="C32" s="4" t="str">
        <f t="shared" si="0"/>
        <v>东南主院</v>
      </c>
      <c r="E32" t="e">
        <f>VLOOKUP(C32,Apabi!$H:$H,1,FALSE)</f>
        <v>#N/A</v>
      </c>
      <c r="G32" t="e">
        <f>VLOOKUP(C32,Dacheng!$I:$I,1,FALSE)</f>
        <v>#N/A</v>
      </c>
      <c r="I32" t="e">
        <f>VLOOKUP(C32,'Hytong (not in CrossAsia)'!$C:$C,1,FALSE)</f>
        <v>#N/A</v>
      </c>
      <c r="K32" s="9" t="str">
        <f t="shared" si="1"/>
        <v>nur hier</v>
      </c>
    </row>
    <row r="33" spans="1:11">
      <c r="A33" s="7" t="s">
        <v>22054</v>
      </c>
      <c r="B33" s="7" t="s">
        <v>20631</v>
      </c>
      <c r="C33" s="4" t="str">
        <f t="shared" si="0"/>
        <v>东吴大学</v>
      </c>
      <c r="E33" t="e">
        <f>VLOOKUP(C33,Apabi!$H:$H,1,FALSE)</f>
        <v>#N/A</v>
      </c>
      <c r="G33" t="e">
        <f>VLOOKUP(C33,Dacheng!$I:$I,1,FALSE)</f>
        <v>#N/A</v>
      </c>
      <c r="I33" t="e">
        <f>VLOOKUP(C33,'Hytong (not in CrossAsia)'!$C:$C,1,FALSE)</f>
        <v>#N/A</v>
      </c>
      <c r="K33" s="9" t="str">
        <f t="shared" si="1"/>
        <v>nur hier</v>
      </c>
    </row>
    <row r="34" spans="1:11">
      <c r="A34" s="7" t="s">
        <v>22055</v>
      </c>
      <c r="B34" s="7" t="s">
        <v>20631</v>
      </c>
      <c r="C34" s="4" t="str">
        <f t="shared" si="0"/>
        <v>东吴月报</v>
      </c>
      <c r="E34" t="e">
        <f>VLOOKUP(C34,Apabi!$H:$H,1,FALSE)</f>
        <v>#N/A</v>
      </c>
      <c r="G34" t="e">
        <f>VLOOKUP(C34,Dacheng!$I:$I,1,FALSE)</f>
        <v>#N/A</v>
      </c>
      <c r="I34" t="e">
        <f>VLOOKUP(C34,'Hytong (not in CrossAsia)'!$C:$C,1,FALSE)</f>
        <v>#N/A</v>
      </c>
      <c r="K34" s="9" t="str">
        <f t="shared" si="1"/>
        <v>nur hier</v>
      </c>
    </row>
    <row r="35" spans="1:11" ht="27.75">
      <c r="A35" s="42" t="s">
        <v>22056</v>
      </c>
      <c r="C35" s="4" t="str">
        <f t="shared" si="0"/>
        <v>东西洋考</v>
      </c>
      <c r="E35" t="e">
        <f>VLOOKUP(C35,Apabi!$H:$H,1,FALSE)</f>
        <v>#N/A</v>
      </c>
      <c r="G35" t="e">
        <f>VLOOKUP(C35,Dacheng!$I:$I,1,FALSE)</f>
        <v>#N/A</v>
      </c>
      <c r="I35" t="e">
        <f>VLOOKUP(C35,'Hytong (not in CrossAsia)'!$C:$C,1,FALSE)</f>
        <v>#N/A</v>
      </c>
      <c r="K35" s="9" t="str">
        <f t="shared" si="1"/>
        <v>nur hier</v>
      </c>
    </row>
    <row r="36" spans="1:11">
      <c r="A36" s="7" t="s">
        <v>22057</v>
      </c>
      <c r="B36" s="7" t="s">
        <v>22058</v>
      </c>
      <c r="C36" s="4" t="str">
        <f t="shared" si="0"/>
        <v>东亚报</v>
      </c>
      <c r="E36" t="e">
        <f>VLOOKUP(C36,Apabi!$H:$H,1,FALSE)</f>
        <v>#N/A</v>
      </c>
      <c r="G36" t="e">
        <f>VLOOKUP(C36,Dacheng!$I:$I,1,FALSE)</f>
        <v>#N/A</v>
      </c>
      <c r="I36" t="e">
        <f>VLOOKUP(C36,'Hytong (not in CrossAsia)'!$C:$C,1,FALSE)</f>
        <v>#N/A</v>
      </c>
      <c r="K36" s="9" t="str">
        <f t="shared" si="1"/>
        <v>nur hier</v>
      </c>
    </row>
    <row r="37" spans="1:11">
      <c r="A37" s="7" t="s">
        <v>22059</v>
      </c>
      <c r="B37" s="7" t="s">
        <v>22060</v>
      </c>
      <c r="C37" s="4" t="str">
        <f t="shared" si="0"/>
        <v>东浙杂志</v>
      </c>
      <c r="E37" t="e">
        <f>VLOOKUP(C37,Apabi!$H:$H,1,FALSE)</f>
        <v>#N/A</v>
      </c>
      <c r="G37" t="e">
        <f>VLOOKUP(C37,Dacheng!$I:$I,1,FALSE)</f>
        <v>#N/A</v>
      </c>
      <c r="I37" t="e">
        <f>VLOOKUP(C37,'Hytong (not in CrossAsia)'!$C:$C,1,FALSE)</f>
        <v>#N/A</v>
      </c>
      <c r="K37" s="9" t="str">
        <f t="shared" si="1"/>
        <v>nur hier</v>
      </c>
    </row>
    <row r="38" spans="1:11">
      <c r="A38" s="7" t="s">
        <v>22061</v>
      </c>
      <c r="C38" s="4" t="str">
        <f t="shared" si="0"/>
        <v>东莞旬报</v>
      </c>
      <c r="E38" t="e">
        <f>VLOOKUP(C38,Apabi!$H:$H,1,FALSE)</f>
        <v>#N/A</v>
      </c>
      <c r="G38" t="e">
        <f>VLOOKUP(C38,Dacheng!$I:$I,1,FALSE)</f>
        <v>#N/A</v>
      </c>
      <c r="I38" t="e">
        <f>VLOOKUP(C38,'Hytong (not in CrossAsia)'!$C:$C,1,FALSE)</f>
        <v>#N/A</v>
      </c>
      <c r="K38" s="9" t="str">
        <f t="shared" si="1"/>
        <v>nur hier</v>
      </c>
    </row>
    <row r="39" spans="1:11">
      <c r="A39" s="7" t="s">
        <v>22062</v>
      </c>
      <c r="B39" s="7" t="s">
        <v>11286</v>
      </c>
      <c r="C39" s="4" t="str">
        <f t="shared" si="0"/>
        <v>洞庭波</v>
      </c>
      <c r="E39" t="e">
        <f>VLOOKUP(C39,Apabi!$H:$H,1,FALSE)</f>
        <v>#N/A</v>
      </c>
      <c r="G39" t="e">
        <f>VLOOKUP(C39,Dacheng!$I:$I,1,FALSE)</f>
        <v>#N/A</v>
      </c>
      <c r="I39" t="e">
        <f>VLOOKUP(C39,'Hytong (not in CrossAsia)'!$C:$C,1,FALSE)</f>
        <v>#N/A</v>
      </c>
      <c r="K39" s="9" t="str">
        <f t="shared" si="1"/>
        <v>nur hier</v>
      </c>
    </row>
    <row r="40" spans="1:11">
      <c r="A40" s="7" t="s">
        <v>22063</v>
      </c>
      <c r="B40" s="7" t="s">
        <v>19647</v>
      </c>
      <c r="C40" s="4" t="str">
        <f t="shared" si="0"/>
        <v>二十世纪</v>
      </c>
      <c r="E40" t="e">
        <f>VLOOKUP(C40,Apabi!$H:$H,1,FALSE)</f>
        <v>#N/A</v>
      </c>
      <c r="G40" t="str">
        <f>VLOOKUP(C40,Dacheng!$I:$I,1,FALSE)</f>
        <v>二十世纪</v>
      </c>
      <c r="I40" t="e">
        <f>VLOOKUP(C40,'Hytong (not in CrossAsia)'!$C:$C,1,FALSE)</f>
        <v>#N/A</v>
      </c>
      <c r="K40" s="9" t="str">
        <f t="shared" si="1"/>
        <v>Doppel</v>
      </c>
    </row>
    <row r="41" spans="1:11">
      <c r="A41" s="7" t="s">
        <v>22064</v>
      </c>
      <c r="B41" s="7" t="s">
        <v>19647</v>
      </c>
      <c r="C41" s="4" t="str">
        <f t="shared" si="0"/>
        <v>法政介闻</v>
      </c>
      <c r="E41" t="e">
        <f>VLOOKUP(C41,Apabi!$H:$H,1,FALSE)</f>
        <v>#N/A</v>
      </c>
      <c r="G41" t="e">
        <f>VLOOKUP(C41,Dacheng!$I:$I,1,FALSE)</f>
        <v>#N/A</v>
      </c>
      <c r="I41" t="e">
        <f>VLOOKUP(C41,'Hytong (not in CrossAsia)'!$C:$C,1,FALSE)</f>
        <v>#N/A</v>
      </c>
      <c r="K41" s="9" t="str">
        <f t="shared" si="1"/>
        <v>nur hier</v>
      </c>
    </row>
    <row r="42" spans="1:11">
      <c r="A42" s="7" t="s">
        <v>22065</v>
      </c>
      <c r="B42" s="7" t="s">
        <v>11286</v>
      </c>
      <c r="C42" s="4" t="str">
        <f t="shared" si="0"/>
        <v>法政学交</v>
      </c>
      <c r="E42" t="e">
        <f>VLOOKUP(C42,Apabi!$H:$H,1,FALSE)</f>
        <v>#N/A</v>
      </c>
      <c r="G42" t="e">
        <f>VLOOKUP(C42,Dacheng!$I:$I,1,FALSE)</f>
        <v>#N/A</v>
      </c>
      <c r="I42" t="e">
        <f>VLOOKUP(C42,'Hytong (not in CrossAsia)'!$C:$C,1,FALSE)</f>
        <v>#N/A</v>
      </c>
      <c r="K42" s="9" t="str">
        <f t="shared" si="1"/>
        <v>nur hier</v>
      </c>
    </row>
    <row r="43" spans="1:11">
      <c r="A43" s="7" t="s">
        <v>22066</v>
      </c>
      <c r="C43" s="4" t="str">
        <f t="shared" si="0"/>
        <v>法政杂志</v>
      </c>
      <c r="E43" t="str">
        <f>VLOOKUP(C43,Apabi!$H:$H,1,FALSE)</f>
        <v>法政杂志</v>
      </c>
      <c r="G43" t="str">
        <f>VLOOKUP(C43,Dacheng!$I:$I,1,FALSE)</f>
        <v>法政杂志</v>
      </c>
      <c r="I43" t="e">
        <f>VLOOKUP(C43,'Hytong (not in CrossAsia)'!$C:$C,1,FALSE)</f>
        <v>#N/A</v>
      </c>
      <c r="K43" s="9" t="str">
        <f t="shared" si="1"/>
        <v>Doppel</v>
      </c>
    </row>
    <row r="44" spans="1:11">
      <c r="A44" s="7" t="s">
        <v>22068</v>
      </c>
      <c r="C44" s="4" t="str">
        <f t="shared" si="0"/>
        <v>翻译世界</v>
      </c>
      <c r="E44" t="e">
        <f>VLOOKUP(C44,Apabi!$H:$H,1,FALSE)</f>
        <v>#N/A</v>
      </c>
      <c r="G44" t="e">
        <f>VLOOKUP(C44,Dacheng!$I:$I,1,FALSE)</f>
        <v>#N/A</v>
      </c>
      <c r="I44" t="e">
        <f>VLOOKUP(C44,'Hytong (not in CrossAsia)'!$C:$C,1,FALSE)</f>
        <v>#N/A</v>
      </c>
      <c r="K44" s="9" t="str">
        <f t="shared" si="1"/>
        <v>nur hier</v>
      </c>
    </row>
    <row r="45" spans="1:11">
      <c r="A45" s="7" t="s">
        <v>22069</v>
      </c>
      <c r="C45" s="4" t="str">
        <f t="shared" si="0"/>
        <v>奉天劝业</v>
      </c>
      <c r="E45" t="e">
        <f>VLOOKUP(C45,Apabi!$H:$H,1,FALSE)</f>
        <v>#N/A</v>
      </c>
      <c r="G45" t="e">
        <f>VLOOKUP(C45,Dacheng!$I:$I,1,FALSE)</f>
        <v>#N/A</v>
      </c>
      <c r="I45" t="e">
        <f>VLOOKUP(C45,'Hytong (not in CrossAsia)'!$C:$C,1,FALSE)</f>
        <v>#N/A</v>
      </c>
      <c r="K45" s="9" t="str">
        <f t="shared" si="1"/>
        <v>nur hier</v>
      </c>
    </row>
    <row r="46" spans="1:11">
      <c r="A46" s="7" t="s">
        <v>22070</v>
      </c>
      <c r="C46" s="4" t="str">
        <f t="shared" si="0"/>
        <v>福建白话</v>
      </c>
      <c r="E46" t="e">
        <f>VLOOKUP(C46,Apabi!$H:$H,1,FALSE)</f>
        <v>#N/A</v>
      </c>
      <c r="G46" t="e">
        <f>VLOOKUP(C46,Dacheng!$I:$I,1,FALSE)</f>
        <v>#N/A</v>
      </c>
      <c r="I46" t="e">
        <f>VLOOKUP(C46,'Hytong (not in CrossAsia)'!$C:$C,1,FALSE)</f>
        <v>#N/A</v>
      </c>
      <c r="K46" s="9" t="str">
        <f t="shared" si="1"/>
        <v>nur hier</v>
      </c>
    </row>
    <row r="47" spans="1:11">
      <c r="A47" s="7" t="s">
        <v>22071</v>
      </c>
      <c r="C47" s="4" t="str">
        <f t="shared" si="0"/>
        <v>福建法政</v>
      </c>
      <c r="E47" t="e">
        <f>VLOOKUP(C47,Apabi!$H:$H,1,FALSE)</f>
        <v>#N/A</v>
      </c>
      <c r="G47" t="e">
        <f>VLOOKUP(C47,Dacheng!$I:$I,1,FALSE)</f>
        <v>#N/A</v>
      </c>
      <c r="I47" t="e">
        <f>VLOOKUP(C47,'Hytong (not in CrossAsia)'!$C:$C,1,FALSE)</f>
        <v>#N/A</v>
      </c>
      <c r="K47" s="9" t="str">
        <f t="shared" si="1"/>
        <v>nur hier</v>
      </c>
    </row>
    <row r="48" spans="1:11">
      <c r="A48" s="7" t="s">
        <v>22072</v>
      </c>
      <c r="C48" s="4" t="str">
        <f t="shared" si="0"/>
        <v>福建农工</v>
      </c>
      <c r="E48" t="e">
        <f>VLOOKUP(C48,Apabi!$H:$H,1,FALSE)</f>
        <v>#N/A</v>
      </c>
      <c r="G48" t="e">
        <f>VLOOKUP(C48,Dacheng!$I:$I,1,FALSE)</f>
        <v>#N/A</v>
      </c>
      <c r="I48" t="e">
        <f>VLOOKUP(C48,'Hytong (not in CrossAsia)'!$C:$C,1,FALSE)</f>
        <v>#N/A</v>
      </c>
      <c r="K48" s="9" t="str">
        <f t="shared" si="1"/>
        <v>nur hier</v>
      </c>
    </row>
    <row r="49" spans="1:11">
      <c r="A49" s="7" t="s">
        <v>22073</v>
      </c>
      <c r="B49" s="7" t="s">
        <v>19404</v>
      </c>
      <c r="C49" s="4" t="str">
        <f t="shared" si="0"/>
        <v>复报</v>
      </c>
      <c r="E49" t="e">
        <f>VLOOKUP(C49,Apabi!$H:$H,1,FALSE)</f>
        <v>#N/A</v>
      </c>
      <c r="G49" t="e">
        <f>VLOOKUP(C49,Dacheng!$I:$I,1,FALSE)</f>
        <v>#N/A</v>
      </c>
      <c r="I49" t="e">
        <f>VLOOKUP(C49,'Hytong (not in CrossAsia)'!$C:$C,1,FALSE)</f>
        <v>#N/A</v>
      </c>
      <c r="K49" s="9" t="str">
        <f t="shared" si="1"/>
        <v>nur hier</v>
      </c>
    </row>
    <row r="50" spans="1:11">
      <c r="A50" s="7" t="s">
        <v>22074</v>
      </c>
      <c r="C50" s="4" t="str">
        <f t="shared" si="0"/>
        <v>富强报</v>
      </c>
      <c r="E50" t="e">
        <f>VLOOKUP(C50,Apabi!$H:$H,1,FALSE)</f>
        <v>#N/A</v>
      </c>
      <c r="G50" t="e">
        <f>VLOOKUP(C50,Dacheng!$I:$I,1,FALSE)</f>
        <v>#N/A</v>
      </c>
      <c r="I50" t="e">
        <f>VLOOKUP(C50,'Hytong (not in CrossAsia)'!$C:$C,1,FALSE)</f>
        <v>#N/A</v>
      </c>
      <c r="K50" s="9" t="str">
        <f t="shared" si="1"/>
        <v>nur hier</v>
      </c>
    </row>
    <row r="51" spans="1:11">
      <c r="A51" s="7" t="s">
        <v>22075</v>
      </c>
      <c r="B51" s="7" t="s">
        <v>19647</v>
      </c>
      <c r="C51" s="4" t="str">
        <f t="shared" si="0"/>
        <v>格致汇编</v>
      </c>
      <c r="E51" t="e">
        <f>VLOOKUP(C51,Apabi!$H:$H,1,FALSE)</f>
        <v>#N/A</v>
      </c>
      <c r="G51" t="e">
        <f>VLOOKUP(C51,Dacheng!$I:$I,1,FALSE)</f>
        <v>#N/A</v>
      </c>
      <c r="I51" t="e">
        <f>VLOOKUP(C51,'Hytong (not in CrossAsia)'!$C:$C,1,FALSE)</f>
        <v>#N/A</v>
      </c>
      <c r="K51" s="9" t="str">
        <f t="shared" si="1"/>
        <v>nur hier</v>
      </c>
    </row>
    <row r="52" spans="1:11">
      <c r="A52" s="7" t="s">
        <v>22076</v>
      </c>
      <c r="B52" s="7" t="s">
        <v>19647</v>
      </c>
      <c r="C52" s="4" t="str">
        <f t="shared" si="0"/>
        <v>格致新报</v>
      </c>
      <c r="E52" t="e">
        <f>VLOOKUP(C52,Apabi!$H:$H,1,FALSE)</f>
        <v>#N/A</v>
      </c>
      <c r="G52" t="e">
        <f>VLOOKUP(C52,Dacheng!$I:$I,1,FALSE)</f>
        <v>#N/A</v>
      </c>
      <c r="I52" t="e">
        <f>VLOOKUP(C52,'Hytong (not in CrossAsia)'!$C:$C,1,FALSE)</f>
        <v>#N/A</v>
      </c>
      <c r="K52" s="9" t="str">
        <f t="shared" si="1"/>
        <v>nur hier</v>
      </c>
    </row>
    <row r="53" spans="1:11" ht="28.5">
      <c r="A53" s="7" t="s">
        <v>22077</v>
      </c>
      <c r="B53" s="7" t="s">
        <v>19647</v>
      </c>
      <c r="C53" s="4" t="str">
        <f t="shared" si="0"/>
        <v>工商学报</v>
      </c>
      <c r="E53" t="e">
        <f>VLOOKUP(C53,Apabi!$H:$H,1,FALSE)</f>
        <v>#N/A</v>
      </c>
      <c r="G53" t="str">
        <f>VLOOKUP(C53,Dacheng!$I:$I,1,FALSE)</f>
        <v>工商学报</v>
      </c>
      <c r="I53" t="e">
        <f>VLOOKUP(C53,'Hytong (not in CrossAsia)'!$C:$C,1,FALSE)</f>
        <v>#N/A</v>
      </c>
      <c r="K53" s="9" t="str">
        <f t="shared" si="1"/>
        <v>Doppel</v>
      </c>
    </row>
    <row r="54" spans="1:11">
      <c r="A54" s="7" t="s">
        <v>22078</v>
      </c>
      <c r="C54" s="4" t="str">
        <f t="shared" si="0"/>
        <v>广东白话</v>
      </c>
      <c r="E54" t="e">
        <f>VLOOKUP(C54,Apabi!$H:$H,1,FALSE)</f>
        <v>#N/A</v>
      </c>
      <c r="G54" t="e">
        <f>VLOOKUP(C54,Dacheng!$I:$I,1,FALSE)</f>
        <v>#N/A</v>
      </c>
      <c r="I54" t="e">
        <f>VLOOKUP(C54,'Hytong (not in CrossAsia)'!$C:$C,1,FALSE)</f>
        <v>#N/A</v>
      </c>
      <c r="K54" s="9" t="str">
        <f t="shared" si="1"/>
        <v>nur hier</v>
      </c>
    </row>
    <row r="55" spans="1:11" ht="27.75">
      <c r="A55" s="7" t="s">
        <v>22079</v>
      </c>
      <c r="C55" s="4" t="str">
        <f t="shared" si="0"/>
        <v>广东地方</v>
      </c>
      <c r="E55" t="e">
        <f>VLOOKUP(C55,Apabi!$H:$H,1,FALSE)</f>
        <v>#N/A</v>
      </c>
      <c r="G55" t="e">
        <f>VLOOKUP(C55,Dacheng!$I:$I,1,FALSE)</f>
        <v>#N/A</v>
      </c>
      <c r="I55" t="e">
        <f>VLOOKUP(C55,'Hytong (not in CrossAsia)'!$C:$C,1,FALSE)</f>
        <v>#N/A</v>
      </c>
      <c r="K55" s="9" t="str">
        <f t="shared" si="1"/>
        <v>nur hier</v>
      </c>
    </row>
    <row r="56" spans="1:11">
      <c r="A56" s="7" t="s">
        <v>22080</v>
      </c>
      <c r="C56" s="4" t="str">
        <f t="shared" si="0"/>
        <v>广东戒烟</v>
      </c>
      <c r="E56" t="e">
        <f>VLOOKUP(C56,Apabi!$H:$H,1,FALSE)</f>
        <v>#N/A</v>
      </c>
      <c r="G56" t="e">
        <f>VLOOKUP(C56,Dacheng!$I:$I,1,FALSE)</f>
        <v>#N/A</v>
      </c>
      <c r="I56" t="e">
        <f>VLOOKUP(C56,'Hytong (not in CrossAsia)'!$C:$C,1,FALSE)</f>
        <v>#N/A</v>
      </c>
      <c r="K56" s="9" t="str">
        <f t="shared" si="1"/>
        <v>nur hier</v>
      </c>
    </row>
    <row r="57" spans="1:11">
      <c r="A57" s="7" t="s">
        <v>22081</v>
      </c>
      <c r="C57" s="4" t="str">
        <f t="shared" si="0"/>
        <v>广东劝业</v>
      </c>
      <c r="E57" t="e">
        <f>VLOOKUP(C57,Apabi!$H:$H,1,FALSE)</f>
        <v>#N/A</v>
      </c>
      <c r="G57" t="e">
        <f>VLOOKUP(C57,Dacheng!$I:$I,1,FALSE)</f>
        <v>#N/A</v>
      </c>
      <c r="I57" t="e">
        <f>VLOOKUP(C57,'Hytong (not in CrossAsia)'!$C:$C,1,FALSE)</f>
        <v>#N/A</v>
      </c>
      <c r="K57" s="9" t="str">
        <f t="shared" si="1"/>
        <v>nur hier</v>
      </c>
    </row>
    <row r="58" spans="1:11">
      <c r="A58" s="7" t="s">
        <v>22082</v>
      </c>
      <c r="C58" s="4" t="str">
        <f t="shared" si="0"/>
        <v>广益丛报</v>
      </c>
      <c r="E58" t="e">
        <f>VLOOKUP(C58,Apabi!$H:$H,1,FALSE)</f>
        <v>#N/A</v>
      </c>
      <c r="G58" t="e">
        <f>VLOOKUP(C58,Dacheng!$I:$I,1,FALSE)</f>
        <v>#N/A</v>
      </c>
      <c r="I58" t="e">
        <f>VLOOKUP(C58,'Hytong (not in CrossAsia)'!$C:$C,1,FALSE)</f>
        <v>#N/A</v>
      </c>
      <c r="K58" s="9" t="str">
        <f t="shared" si="1"/>
        <v>nur hier</v>
      </c>
    </row>
    <row r="59" spans="1:11">
      <c r="A59" s="7" t="s">
        <v>22083</v>
      </c>
      <c r="C59" s="4" t="str">
        <f t="shared" si="0"/>
        <v>国报</v>
      </c>
      <c r="E59" t="e">
        <f>VLOOKUP(C59,Apabi!$H:$H,1,FALSE)</f>
        <v>#N/A</v>
      </c>
      <c r="G59" t="e">
        <f>VLOOKUP(C59,Dacheng!$I:$I,1,FALSE)</f>
        <v>#N/A</v>
      </c>
      <c r="I59" t="e">
        <f>VLOOKUP(C59,'Hytong (not in CrossAsia)'!$C:$C,1,FALSE)</f>
        <v>#N/A</v>
      </c>
      <c r="K59" s="9" t="str">
        <f t="shared" si="1"/>
        <v>nur hier</v>
      </c>
    </row>
    <row r="60" spans="1:11">
      <c r="A60" s="7" t="s">
        <v>22084</v>
      </c>
      <c r="B60" s="7" t="s">
        <v>19647</v>
      </c>
      <c r="C60" s="4" t="str">
        <f t="shared" si="0"/>
        <v>国粹丛编</v>
      </c>
      <c r="E60" t="e">
        <f>VLOOKUP(C60,Apabi!$H:$H,1,FALSE)</f>
        <v>#N/A</v>
      </c>
      <c r="G60" t="e">
        <f>VLOOKUP(C60,Dacheng!$I:$I,1,FALSE)</f>
        <v>#N/A</v>
      </c>
      <c r="I60" t="e">
        <f>VLOOKUP(C60,'Hytong (not in CrossAsia)'!$C:$C,1,FALSE)</f>
        <v>#N/A</v>
      </c>
      <c r="K60" s="9" t="str">
        <f t="shared" si="1"/>
        <v>nur hier</v>
      </c>
    </row>
    <row r="61" spans="1:11">
      <c r="A61" s="7" t="s">
        <v>18834</v>
      </c>
      <c r="B61" s="7" t="s">
        <v>19647</v>
      </c>
      <c r="C61" s="4" t="str">
        <f t="shared" si="0"/>
        <v>国粹学报</v>
      </c>
      <c r="E61" t="e">
        <f>VLOOKUP(C61,Apabi!$H:$H,1,FALSE)</f>
        <v>#N/A</v>
      </c>
      <c r="G61" t="str">
        <f>VLOOKUP(C61,Dacheng!$I:$I,1,FALSE)</f>
        <v>国粹学报</v>
      </c>
      <c r="I61" t="str">
        <f>VLOOKUP(C61,'Hytong (not in CrossAsia)'!$C:$C,1,FALSE)</f>
        <v>国粹学报</v>
      </c>
      <c r="K61" s="9" t="str">
        <f t="shared" si="1"/>
        <v>Doppel</v>
      </c>
    </row>
    <row r="62" spans="1:11" ht="28.5">
      <c r="A62" s="7" t="s">
        <v>22085</v>
      </c>
      <c r="C62" s="4" t="str">
        <f t="shared" si="0"/>
        <v>国粹学报</v>
      </c>
      <c r="E62" t="e">
        <f>VLOOKUP(C62,Apabi!$H:$H,1,FALSE)</f>
        <v>#N/A</v>
      </c>
      <c r="G62" t="str">
        <f>VLOOKUP(C62,Dacheng!$I:$I,1,FALSE)</f>
        <v>国粹学报</v>
      </c>
      <c r="I62" t="str">
        <f>VLOOKUP(C62,'Hytong (not in CrossAsia)'!$C:$C,1,FALSE)</f>
        <v>国粹学报</v>
      </c>
      <c r="K62" s="9" t="str">
        <f t="shared" si="1"/>
        <v>Doppel</v>
      </c>
    </row>
    <row r="63" spans="1:11">
      <c r="A63" s="7" t="s">
        <v>9679</v>
      </c>
      <c r="B63" s="7" t="s">
        <v>19647</v>
      </c>
      <c r="C63" s="4" t="str">
        <f t="shared" si="0"/>
        <v>国风报</v>
      </c>
      <c r="E63" t="e">
        <f>VLOOKUP(C63,Apabi!$H:$H,1,FALSE)</f>
        <v>#N/A</v>
      </c>
      <c r="G63" t="str">
        <f>VLOOKUP(C63,Dacheng!$I:$I,1,FALSE)</f>
        <v>国风报</v>
      </c>
      <c r="I63" t="e">
        <f>VLOOKUP(C63,'Hytong (not in CrossAsia)'!$C:$C,1,FALSE)</f>
        <v>#N/A</v>
      </c>
      <c r="K63" s="9" t="str">
        <f t="shared" si="1"/>
        <v>Doppel</v>
      </c>
    </row>
    <row r="64" spans="1:11">
      <c r="A64" s="7" t="s">
        <v>22086</v>
      </c>
      <c r="C64" s="4" t="str">
        <f t="shared" si="0"/>
        <v>国华报</v>
      </c>
      <c r="E64" t="e">
        <f>VLOOKUP(C64,Apabi!$H:$H,1,FALSE)</f>
        <v>#N/A</v>
      </c>
      <c r="G64" t="e">
        <f>VLOOKUP(C64,Dacheng!$I:$I,1,FALSE)</f>
        <v>#N/A</v>
      </c>
      <c r="I64" t="e">
        <f>VLOOKUP(C64,'Hytong (not in CrossAsia)'!$C:$C,1,FALSE)</f>
        <v>#N/A</v>
      </c>
      <c r="K64" s="9" t="str">
        <f t="shared" si="1"/>
        <v>nur hier</v>
      </c>
    </row>
    <row r="65" spans="1:11">
      <c r="A65" s="7" t="s">
        <v>17403</v>
      </c>
      <c r="B65" s="7" t="s">
        <v>19404</v>
      </c>
      <c r="C65" s="4" t="str">
        <f t="shared" si="0"/>
        <v>国民报</v>
      </c>
      <c r="E65" t="e">
        <f>VLOOKUP(C65,Apabi!$H:$H,1,FALSE)</f>
        <v>#N/A</v>
      </c>
      <c r="G65" t="str">
        <f>VLOOKUP(C65,Dacheng!$I:$I,1,FALSE)</f>
        <v>国民报</v>
      </c>
      <c r="I65" t="e">
        <f>VLOOKUP(C65,'Hytong (not in CrossAsia)'!$C:$C,1,FALSE)</f>
        <v>#N/A</v>
      </c>
      <c r="K65" s="9" t="str">
        <f t="shared" si="1"/>
        <v>Doppel</v>
      </c>
    </row>
    <row r="66" spans="1:11">
      <c r="A66" s="7" t="s">
        <v>22087</v>
      </c>
      <c r="B66" s="7" t="s">
        <v>19404</v>
      </c>
      <c r="C66" s="4" t="str">
        <f t="shared" si="0"/>
        <v>国民报汇</v>
      </c>
      <c r="E66" t="e">
        <f>VLOOKUP(C66,Apabi!$H:$H,1,FALSE)</f>
        <v>#N/A</v>
      </c>
      <c r="G66" t="e">
        <f>VLOOKUP(C66,Dacheng!$I:$I,1,FALSE)</f>
        <v>#N/A</v>
      </c>
      <c r="I66" t="e">
        <f>VLOOKUP(C66,'Hytong (not in CrossAsia)'!$C:$C,1,FALSE)</f>
        <v>#N/A</v>
      </c>
      <c r="K66" s="9" t="str">
        <f t="shared" si="1"/>
        <v>nur hier</v>
      </c>
    </row>
    <row r="67" spans="1:11">
      <c r="A67" s="7" t="s">
        <v>22088</v>
      </c>
      <c r="C67" s="4" t="str">
        <f t="shared" si="0"/>
        <v>国民日日</v>
      </c>
      <c r="E67" t="e">
        <f>VLOOKUP(C67,Apabi!$H:$H,1,FALSE)</f>
        <v>#N/A</v>
      </c>
      <c r="G67" t="e">
        <f>VLOOKUP(C67,Dacheng!$I:$I,1,FALSE)</f>
        <v>#N/A</v>
      </c>
      <c r="I67" t="e">
        <f>VLOOKUP(C67,'Hytong (not in CrossAsia)'!$C:$C,1,FALSE)</f>
        <v>#N/A</v>
      </c>
      <c r="K67" s="9" t="str">
        <f t="shared" si="1"/>
        <v>nur hier</v>
      </c>
    </row>
    <row r="68" spans="1:11">
      <c r="A68" s="7" t="s">
        <v>22089</v>
      </c>
      <c r="B68" s="7" t="s">
        <v>19647</v>
      </c>
      <c r="C68" s="4" t="str">
        <f t="shared" ref="C68:C131" si="2">MID(A68,1,4)</f>
        <v>国闻报汇</v>
      </c>
      <c r="E68" t="e">
        <f>VLOOKUP(C68,Apabi!$H:$H,1,FALSE)</f>
        <v>#N/A</v>
      </c>
      <c r="G68" t="e">
        <f>VLOOKUP(C68,Dacheng!$I:$I,1,FALSE)</f>
        <v>#N/A</v>
      </c>
      <c r="I68" t="e">
        <f>VLOOKUP(C68,'Hytong (not in CrossAsia)'!$C:$C,1,FALSE)</f>
        <v>#N/A</v>
      </c>
      <c r="K68" s="9" t="str">
        <f t="shared" ref="K68:K131" si="3">(IF(AND(ISNA(E68),ISNA(G68),ISNA(I68)),"nur hier","Doppel"))</f>
        <v>nur hier</v>
      </c>
    </row>
    <row r="69" spans="1:11">
      <c r="A69" s="7" t="s">
        <v>22090</v>
      </c>
      <c r="B69" s="7" t="s">
        <v>19339</v>
      </c>
      <c r="C69" s="4" t="str">
        <f t="shared" si="2"/>
        <v>国学萃编</v>
      </c>
      <c r="E69" t="e">
        <f>VLOOKUP(C69,Apabi!$H:$H,1,FALSE)</f>
        <v>#N/A</v>
      </c>
      <c r="G69" t="e">
        <f>VLOOKUP(C69,Dacheng!$I:$I,1,FALSE)</f>
        <v>#N/A</v>
      </c>
      <c r="I69" t="e">
        <f>VLOOKUP(C69,'Hytong (not in CrossAsia)'!$C:$C,1,FALSE)</f>
        <v>#N/A</v>
      </c>
      <c r="K69" s="9" t="str">
        <f t="shared" si="3"/>
        <v>nur hier</v>
      </c>
    </row>
    <row r="70" spans="1:11">
      <c r="A70" s="7" t="s">
        <v>22091</v>
      </c>
      <c r="B70" s="7" t="s">
        <v>22092</v>
      </c>
      <c r="C70" s="4" t="str">
        <f t="shared" si="2"/>
        <v>海城白话</v>
      </c>
      <c r="E70" t="e">
        <f>VLOOKUP(C70,Apabi!$H:$H,1,FALSE)</f>
        <v>#N/A</v>
      </c>
      <c r="G70" t="e">
        <f>VLOOKUP(C70,Dacheng!$I:$I,1,FALSE)</f>
        <v>#N/A</v>
      </c>
      <c r="I70" t="e">
        <f>VLOOKUP(C70,'Hytong (not in CrossAsia)'!$C:$C,1,FALSE)</f>
        <v>#N/A</v>
      </c>
      <c r="K70" s="9" t="str">
        <f t="shared" si="3"/>
        <v>nur hier</v>
      </c>
    </row>
    <row r="71" spans="1:11">
      <c r="A71" s="7" t="s">
        <v>22093</v>
      </c>
      <c r="C71" s="4" t="str">
        <f t="shared" si="2"/>
        <v>汉风</v>
      </c>
      <c r="E71" t="e">
        <f>VLOOKUP(C71,Apabi!$H:$H,1,FALSE)</f>
        <v>#N/A</v>
      </c>
      <c r="G71" t="e">
        <f>VLOOKUP(C71,Dacheng!$I:$I,1,FALSE)</f>
        <v>#N/A</v>
      </c>
      <c r="I71" t="e">
        <f>VLOOKUP(C71,'Hytong (not in CrossAsia)'!$C:$C,1,FALSE)</f>
        <v>#N/A</v>
      </c>
      <c r="K71" s="9" t="str">
        <f t="shared" si="3"/>
        <v>nur hier</v>
      </c>
    </row>
    <row r="72" spans="1:11">
      <c r="A72" s="7" t="s">
        <v>22094</v>
      </c>
      <c r="C72" s="4" t="str">
        <f t="shared" si="2"/>
        <v>汉声</v>
      </c>
      <c r="E72" t="e">
        <f>VLOOKUP(C72,Apabi!$H:$H,1,FALSE)</f>
        <v>#N/A</v>
      </c>
      <c r="G72" t="e">
        <f>VLOOKUP(C72,Dacheng!$I:$I,1,FALSE)</f>
        <v>#N/A</v>
      </c>
      <c r="I72" t="e">
        <f>VLOOKUP(C72,'Hytong (not in CrossAsia)'!$C:$C,1,FALSE)</f>
        <v>#N/A</v>
      </c>
      <c r="K72" s="9" t="str">
        <f t="shared" si="3"/>
        <v>nur hier</v>
      </c>
    </row>
    <row r="73" spans="1:11" ht="28.5">
      <c r="A73" s="7" t="s">
        <v>22095</v>
      </c>
      <c r="C73" s="4" t="str">
        <f>MID(A73,1,2)</f>
        <v>汉声</v>
      </c>
      <c r="E73" t="e">
        <f>VLOOKUP(C73,Apabi!$H:$H,1,FALSE)</f>
        <v>#N/A</v>
      </c>
      <c r="G73" t="e">
        <f>VLOOKUP(C73,Dacheng!$I:$I,1,FALSE)</f>
        <v>#N/A</v>
      </c>
      <c r="I73" t="e">
        <f>VLOOKUP(C73,'Hytong (not in CrossAsia)'!$C:$C,1,FALSE)</f>
        <v>#N/A</v>
      </c>
      <c r="K73" s="9" t="str">
        <f t="shared" si="3"/>
        <v>nur hier</v>
      </c>
    </row>
    <row r="74" spans="1:11">
      <c r="A74" s="7" t="s">
        <v>22096</v>
      </c>
      <c r="B74" s="7" t="s">
        <v>19146</v>
      </c>
      <c r="C74" s="4" t="str">
        <f t="shared" si="2"/>
        <v>杭州白话</v>
      </c>
      <c r="E74" t="e">
        <f>VLOOKUP(C74,Apabi!$H:$H,1,FALSE)</f>
        <v>#N/A</v>
      </c>
      <c r="G74" t="e">
        <f>VLOOKUP(C74,Dacheng!$I:$I,1,FALSE)</f>
        <v>#N/A</v>
      </c>
      <c r="I74" t="e">
        <f>VLOOKUP(C74,'Hytong (not in CrossAsia)'!$C:$C,1,FALSE)</f>
        <v>#N/A</v>
      </c>
      <c r="K74" s="9" t="str">
        <f t="shared" si="3"/>
        <v>nur hier</v>
      </c>
    </row>
    <row r="75" spans="1:11">
      <c r="A75" s="7" t="s">
        <v>22097</v>
      </c>
      <c r="C75" s="4" t="str">
        <f t="shared" si="2"/>
        <v>杭州商业</v>
      </c>
      <c r="E75" t="e">
        <f>VLOOKUP(C75,Apabi!$H:$H,1,FALSE)</f>
        <v>#N/A</v>
      </c>
      <c r="G75" t="e">
        <f>VLOOKUP(C75,Dacheng!$I:$I,1,FALSE)</f>
        <v>#N/A</v>
      </c>
      <c r="I75" t="e">
        <f>VLOOKUP(C75,'Hytong (not in CrossAsia)'!$C:$C,1,FALSE)</f>
        <v>#N/A</v>
      </c>
      <c r="K75" s="9" t="str">
        <f t="shared" si="3"/>
        <v>nur hier</v>
      </c>
    </row>
    <row r="76" spans="1:11">
      <c r="A76" s="7" t="s">
        <v>22098</v>
      </c>
      <c r="B76" s="7" t="s">
        <v>22099</v>
      </c>
      <c r="C76" s="4" t="str">
        <f t="shared" si="2"/>
        <v>河南白话</v>
      </c>
      <c r="E76" t="e">
        <f>VLOOKUP(C76,Apabi!$H:$H,1,FALSE)</f>
        <v>#N/A</v>
      </c>
      <c r="G76" t="e">
        <f>VLOOKUP(C76,Dacheng!$I:$I,1,FALSE)</f>
        <v>#N/A</v>
      </c>
      <c r="I76" t="e">
        <f>VLOOKUP(C76,'Hytong (not in CrossAsia)'!$C:$C,1,FALSE)</f>
        <v>#N/A</v>
      </c>
      <c r="K76" s="9" t="str">
        <f t="shared" si="3"/>
        <v>nur hier</v>
      </c>
    </row>
    <row r="77" spans="1:11">
      <c r="A77" s="7" t="s">
        <v>22100</v>
      </c>
      <c r="B77" s="7" t="s">
        <v>22099</v>
      </c>
      <c r="C77" s="4" t="str">
        <f t="shared" si="2"/>
        <v>河南白话</v>
      </c>
      <c r="E77" t="e">
        <f>VLOOKUP(C77,Apabi!$H:$H,1,FALSE)</f>
        <v>#N/A</v>
      </c>
      <c r="G77" t="e">
        <f>VLOOKUP(C77,Dacheng!$I:$I,1,FALSE)</f>
        <v>#N/A</v>
      </c>
      <c r="I77" t="e">
        <f>VLOOKUP(C77,'Hytong (not in CrossAsia)'!$C:$C,1,FALSE)</f>
        <v>#N/A</v>
      </c>
      <c r="K77" s="9" t="str">
        <f t="shared" si="3"/>
        <v>nur hier</v>
      </c>
    </row>
    <row r="78" spans="1:11">
      <c r="A78" s="7" t="s">
        <v>22101</v>
      </c>
      <c r="C78" s="4" t="str">
        <f t="shared" si="2"/>
        <v>湖北农会</v>
      </c>
      <c r="E78" t="e">
        <f>VLOOKUP(C78,Apabi!$H:$H,1,FALSE)</f>
        <v>#N/A</v>
      </c>
      <c r="G78" t="e">
        <f>VLOOKUP(C78,Dacheng!$I:$I,1,FALSE)</f>
        <v>#N/A</v>
      </c>
      <c r="I78" t="e">
        <f>VLOOKUP(C78,'Hytong (not in CrossAsia)'!$C:$C,1,FALSE)</f>
        <v>#N/A</v>
      </c>
      <c r="K78" s="9" t="str">
        <f t="shared" si="3"/>
        <v>nur hier</v>
      </c>
    </row>
    <row r="79" spans="1:11">
      <c r="A79" s="7" t="s">
        <v>22102</v>
      </c>
      <c r="B79" s="7" t="s">
        <v>13205</v>
      </c>
      <c r="C79" s="4" t="str">
        <f t="shared" si="2"/>
        <v>湖北商务</v>
      </c>
      <c r="E79" t="e">
        <f>VLOOKUP(C79,Apabi!$H:$H,1,FALSE)</f>
        <v>#N/A</v>
      </c>
      <c r="G79" t="e">
        <f>VLOOKUP(C79,Dacheng!$I:$I,1,FALSE)</f>
        <v>#N/A</v>
      </c>
      <c r="I79" t="e">
        <f>VLOOKUP(C79,'Hytong (not in CrossAsia)'!$C:$C,1,FALSE)</f>
        <v>#N/A</v>
      </c>
      <c r="K79" s="9" t="str">
        <f t="shared" si="3"/>
        <v>nur hier</v>
      </c>
    </row>
    <row r="80" spans="1:11">
      <c r="A80" s="7" t="s">
        <v>22103</v>
      </c>
      <c r="C80" s="4" t="str">
        <f t="shared" si="2"/>
        <v>湖北学报</v>
      </c>
      <c r="E80" t="e">
        <f>VLOOKUP(C80,Apabi!$H:$H,1,FALSE)</f>
        <v>#N/A</v>
      </c>
      <c r="G80" t="e">
        <f>VLOOKUP(C80,Dacheng!$I:$I,1,FALSE)</f>
        <v>#N/A</v>
      </c>
      <c r="I80" t="e">
        <f>VLOOKUP(C80,'Hytong (not in CrossAsia)'!$C:$C,1,FALSE)</f>
        <v>#N/A</v>
      </c>
      <c r="K80" s="9" t="str">
        <f t="shared" si="3"/>
        <v>nur hier</v>
      </c>
    </row>
    <row r="81" spans="1:11">
      <c r="A81" s="7" t="s">
        <v>22104</v>
      </c>
      <c r="C81" s="4" t="str">
        <f t="shared" si="2"/>
        <v>湖北学生</v>
      </c>
      <c r="E81" t="e">
        <f>VLOOKUP(C81,Apabi!$H:$H,1,FALSE)</f>
        <v>#N/A</v>
      </c>
      <c r="G81" t="e">
        <f>VLOOKUP(C81,Dacheng!$I:$I,1,FALSE)</f>
        <v>#N/A</v>
      </c>
      <c r="I81" t="e">
        <f>VLOOKUP(C81,'Hytong (not in CrossAsia)'!$C:$C,1,FALSE)</f>
        <v>#N/A</v>
      </c>
      <c r="K81" s="9" t="str">
        <f t="shared" si="3"/>
        <v>nur hier</v>
      </c>
    </row>
    <row r="82" spans="1:11" ht="27.75">
      <c r="A82" s="7" t="s">
        <v>22105</v>
      </c>
      <c r="C82" s="4" t="str">
        <f t="shared" si="2"/>
        <v>湖南地方</v>
      </c>
      <c r="E82" t="e">
        <f>VLOOKUP(C82,Apabi!$H:$H,1,FALSE)</f>
        <v>#N/A</v>
      </c>
      <c r="G82" t="e">
        <f>VLOOKUP(C82,Dacheng!$I:$I,1,FALSE)</f>
        <v>#N/A</v>
      </c>
      <c r="I82" t="e">
        <f>VLOOKUP(C82,'Hytong (not in CrossAsia)'!$C:$C,1,FALSE)</f>
        <v>#N/A</v>
      </c>
      <c r="K82" s="9" t="str">
        <f t="shared" si="3"/>
        <v>nur hier</v>
      </c>
    </row>
    <row r="83" spans="1:11">
      <c r="A83" s="7" t="s">
        <v>22106</v>
      </c>
      <c r="C83" s="4" t="str">
        <f t="shared" si="2"/>
        <v>湖南学报</v>
      </c>
      <c r="E83" t="e">
        <f>VLOOKUP(C83,Apabi!$H:$H,1,FALSE)</f>
        <v>#N/A</v>
      </c>
      <c r="G83" t="e">
        <f>VLOOKUP(C83,Dacheng!$I:$I,1,FALSE)</f>
        <v>#N/A</v>
      </c>
      <c r="I83" t="e">
        <f>VLOOKUP(C83,'Hytong (not in CrossAsia)'!$C:$C,1,FALSE)</f>
        <v>#N/A</v>
      </c>
      <c r="K83" s="9" t="str">
        <f t="shared" si="3"/>
        <v>nur hier</v>
      </c>
    </row>
    <row r="84" spans="1:11">
      <c r="A84" s="7" t="s">
        <v>22107</v>
      </c>
      <c r="C84" s="4" t="str">
        <f t="shared" si="2"/>
        <v>湖南演说</v>
      </c>
      <c r="E84" t="e">
        <f>VLOOKUP(C84,Apabi!$H:$H,1,FALSE)</f>
        <v>#N/A</v>
      </c>
      <c r="G84" t="e">
        <f>VLOOKUP(C84,Dacheng!$I:$I,1,FALSE)</f>
        <v>#N/A</v>
      </c>
      <c r="I84" t="e">
        <f>VLOOKUP(C84,'Hytong (not in CrossAsia)'!$C:$C,1,FALSE)</f>
        <v>#N/A</v>
      </c>
      <c r="K84" s="9" t="str">
        <f t="shared" si="3"/>
        <v>nur hier</v>
      </c>
    </row>
    <row r="85" spans="1:11">
      <c r="A85" s="7" t="s">
        <v>22108</v>
      </c>
      <c r="C85" s="4" t="str">
        <f t="shared" si="2"/>
        <v>湖州白话</v>
      </c>
      <c r="E85" t="e">
        <f>VLOOKUP(C85,Apabi!$H:$H,1,FALSE)</f>
        <v>#N/A</v>
      </c>
      <c r="G85" t="e">
        <f>VLOOKUP(C85,Dacheng!$I:$I,1,FALSE)</f>
        <v>#N/A</v>
      </c>
      <c r="I85" t="e">
        <f>VLOOKUP(C85,'Hytong (not in CrossAsia)'!$C:$C,1,FALSE)</f>
        <v>#N/A</v>
      </c>
      <c r="K85" s="9" t="str">
        <f t="shared" si="3"/>
        <v>nur hier</v>
      </c>
    </row>
    <row r="86" spans="1:11">
      <c r="A86" s="7" t="s">
        <v>22109</v>
      </c>
      <c r="B86" s="7" t="s">
        <v>19647</v>
      </c>
      <c r="C86" s="4" t="str">
        <f t="shared" si="2"/>
        <v>华商联合</v>
      </c>
      <c r="E86" t="e">
        <f>VLOOKUP(C86,Apabi!$H:$H,1,FALSE)</f>
        <v>#N/A</v>
      </c>
      <c r="G86" t="e">
        <f>VLOOKUP(C86,Dacheng!$I:$I,1,FALSE)</f>
        <v>#N/A</v>
      </c>
      <c r="I86" t="e">
        <f>VLOOKUP(C86,'Hytong (not in CrossAsia)'!$C:$C,1,FALSE)</f>
        <v>#N/A</v>
      </c>
      <c r="K86" s="9" t="str">
        <f t="shared" si="3"/>
        <v>nur hier</v>
      </c>
    </row>
    <row r="87" spans="1:11">
      <c r="A87" s="7" t="s">
        <v>22110</v>
      </c>
      <c r="B87" s="7" t="s">
        <v>19647</v>
      </c>
      <c r="C87" s="4" t="str">
        <f t="shared" si="2"/>
        <v>华商联合</v>
      </c>
      <c r="E87" t="e">
        <f>VLOOKUP(C87,Apabi!$H:$H,1,FALSE)</f>
        <v>#N/A</v>
      </c>
      <c r="G87" t="e">
        <f>VLOOKUP(C87,Dacheng!$I:$I,1,FALSE)</f>
        <v>#N/A</v>
      </c>
      <c r="I87" t="e">
        <f>VLOOKUP(C87,'Hytong (not in CrossAsia)'!$C:$C,1,FALSE)</f>
        <v>#N/A</v>
      </c>
      <c r="K87" s="9" t="str">
        <f t="shared" si="3"/>
        <v>nur hier</v>
      </c>
    </row>
    <row r="88" spans="1:11">
      <c r="A88" s="7" t="s">
        <v>10645</v>
      </c>
      <c r="C88" s="4" t="str">
        <f t="shared" si="2"/>
        <v>画图新报</v>
      </c>
      <c r="E88" t="e">
        <f>VLOOKUP(C88,Apabi!$H:$H,1,FALSE)</f>
        <v>#N/A</v>
      </c>
      <c r="G88" t="str">
        <f>VLOOKUP(C88,Dacheng!$I:$I,1,FALSE)</f>
        <v>画图新报</v>
      </c>
      <c r="I88" t="e">
        <f>VLOOKUP(C88,'Hytong (not in CrossAsia)'!$C:$C,1,FALSE)</f>
        <v>#N/A</v>
      </c>
      <c r="K88" s="9" t="str">
        <f t="shared" si="3"/>
        <v>Doppel</v>
      </c>
    </row>
    <row r="89" spans="1:11">
      <c r="A89" s="7" t="s">
        <v>22111</v>
      </c>
      <c r="C89" s="4" t="str">
        <f t="shared" si="2"/>
        <v>集成报</v>
      </c>
      <c r="E89" t="e">
        <f>VLOOKUP(C89,Apabi!$H:$H,1,FALSE)</f>
        <v>#N/A</v>
      </c>
      <c r="G89" t="e">
        <f>VLOOKUP(C89,Dacheng!$I:$I,1,FALSE)</f>
        <v>#N/A</v>
      </c>
      <c r="I89" t="e">
        <f>VLOOKUP(C89,'Hytong (not in CrossAsia)'!$C:$C,1,FALSE)</f>
        <v>#N/A</v>
      </c>
      <c r="K89" s="9" t="str">
        <f t="shared" si="3"/>
        <v>nur hier</v>
      </c>
    </row>
    <row r="90" spans="1:11">
      <c r="A90" s="7" t="s">
        <v>22112</v>
      </c>
      <c r="B90" s="7" t="s">
        <v>19336</v>
      </c>
      <c r="C90" s="4" t="str">
        <f t="shared" si="2"/>
        <v>江南警务</v>
      </c>
      <c r="E90" t="e">
        <f>VLOOKUP(C90,Apabi!$H:$H,1,FALSE)</f>
        <v>#N/A</v>
      </c>
      <c r="G90" t="e">
        <f>VLOOKUP(C90,Dacheng!$I:$I,1,FALSE)</f>
        <v>#N/A</v>
      </c>
      <c r="I90" t="e">
        <f>VLOOKUP(C90,'Hytong (not in CrossAsia)'!$C:$C,1,FALSE)</f>
        <v>#N/A</v>
      </c>
      <c r="K90" s="9" t="str">
        <f t="shared" si="3"/>
        <v>nur hier</v>
      </c>
    </row>
    <row r="91" spans="1:11">
      <c r="A91" s="7" t="s">
        <v>22113</v>
      </c>
      <c r="C91" s="4" t="str">
        <f t="shared" si="2"/>
        <v>江南商务</v>
      </c>
      <c r="E91" t="e">
        <f>VLOOKUP(C91,Apabi!$H:$H,1,FALSE)</f>
        <v>#N/A</v>
      </c>
      <c r="G91" t="e">
        <f>VLOOKUP(C91,Dacheng!$I:$I,1,FALSE)</f>
        <v>#N/A</v>
      </c>
      <c r="I91" t="e">
        <f>VLOOKUP(C91,'Hytong (not in CrossAsia)'!$C:$C,1,FALSE)</f>
        <v>#N/A</v>
      </c>
      <c r="K91" s="9" t="str">
        <f t="shared" si="3"/>
        <v>nur hier</v>
      </c>
    </row>
    <row r="92" spans="1:11">
      <c r="A92" s="7" t="s">
        <v>22114</v>
      </c>
      <c r="C92" s="4" t="str">
        <f t="shared" si="2"/>
        <v>江宁实业</v>
      </c>
      <c r="E92" t="e">
        <f>VLOOKUP(C92,Apabi!$H:$H,1,FALSE)</f>
        <v>#N/A</v>
      </c>
      <c r="G92" t="e">
        <f>VLOOKUP(C92,Dacheng!$I:$I,1,FALSE)</f>
        <v>#N/A</v>
      </c>
      <c r="I92" t="e">
        <f>VLOOKUP(C92,'Hytong (not in CrossAsia)'!$C:$C,1,FALSE)</f>
        <v>#N/A</v>
      </c>
      <c r="K92" s="9" t="str">
        <f t="shared" si="3"/>
        <v>nur hier</v>
      </c>
    </row>
    <row r="93" spans="1:11">
      <c r="A93" s="7" t="s">
        <v>22115</v>
      </c>
      <c r="B93" s="7" t="s">
        <v>22116</v>
      </c>
      <c r="C93" s="4" t="str">
        <f t="shared" si="2"/>
        <v>江宁学务</v>
      </c>
      <c r="E93" t="e">
        <f>VLOOKUP(C93,Apabi!$H:$H,1,FALSE)</f>
        <v>#N/A</v>
      </c>
      <c r="G93" t="e">
        <f>VLOOKUP(C93,Dacheng!$I:$I,1,FALSE)</f>
        <v>#N/A</v>
      </c>
      <c r="I93" t="e">
        <f>VLOOKUP(C93,'Hytong (not in CrossAsia)'!$C:$C,1,FALSE)</f>
        <v>#N/A</v>
      </c>
      <c r="K93" s="9" t="str">
        <f t="shared" si="3"/>
        <v>nur hier</v>
      </c>
    </row>
    <row r="94" spans="1:11">
      <c r="A94" s="7" t="s">
        <v>22117</v>
      </c>
      <c r="B94" s="7" t="s">
        <v>11286</v>
      </c>
      <c r="C94" s="4" t="str">
        <f t="shared" si="2"/>
        <v>江苏(东</v>
      </c>
      <c r="E94" t="e">
        <f>VLOOKUP(C94,Apabi!$H:$H,1,FALSE)</f>
        <v>#N/A</v>
      </c>
      <c r="G94" t="e">
        <f>VLOOKUP(C94,Dacheng!$I:$I,1,FALSE)</f>
        <v>#N/A</v>
      </c>
      <c r="I94" t="e">
        <f>VLOOKUP(C94,'Hytong (not in CrossAsia)'!$C:$C,1,FALSE)</f>
        <v>#N/A</v>
      </c>
      <c r="K94" s="9" t="str">
        <f t="shared" si="3"/>
        <v>nur hier</v>
      </c>
    </row>
    <row r="95" spans="1:11">
      <c r="A95" s="7" t="s">
        <v>22118</v>
      </c>
      <c r="B95" s="7" t="s">
        <v>22119</v>
      </c>
      <c r="C95" s="4" t="str">
        <f t="shared" si="2"/>
        <v>江苏白话</v>
      </c>
      <c r="E95" t="e">
        <f>VLOOKUP(C95,Apabi!$H:$H,1,FALSE)</f>
        <v>#N/A</v>
      </c>
      <c r="G95" t="e">
        <f>VLOOKUP(C95,Dacheng!$I:$I,1,FALSE)</f>
        <v>#N/A</v>
      </c>
      <c r="I95" t="e">
        <f>VLOOKUP(C95,'Hytong (not in CrossAsia)'!$C:$C,1,FALSE)</f>
        <v>#N/A</v>
      </c>
      <c r="K95" s="9" t="str">
        <f t="shared" si="3"/>
        <v>nur hier</v>
      </c>
    </row>
    <row r="96" spans="1:11" ht="27.75">
      <c r="A96" s="7" t="s">
        <v>22120</v>
      </c>
      <c r="C96" s="4" t="str">
        <f t="shared" si="2"/>
        <v>江苏师范</v>
      </c>
      <c r="E96" t="e">
        <f>VLOOKUP(C96,Apabi!$H:$H,1,FALSE)</f>
        <v>#N/A</v>
      </c>
      <c r="G96" t="e">
        <f>VLOOKUP(C96,Dacheng!$I:$I,1,FALSE)</f>
        <v>#N/A</v>
      </c>
      <c r="I96" t="e">
        <f>VLOOKUP(C96,'Hytong (not in CrossAsia)'!$C:$C,1,FALSE)</f>
        <v>#N/A</v>
      </c>
      <c r="K96" s="9" t="str">
        <f t="shared" si="3"/>
        <v>nur hier</v>
      </c>
    </row>
    <row r="97" spans="1:11">
      <c r="A97" s="7" t="s">
        <v>22121</v>
      </c>
      <c r="C97" s="4" t="str">
        <f t="shared" si="2"/>
        <v>江西官报</v>
      </c>
      <c r="E97" t="e">
        <f>VLOOKUP(C97,Apabi!$H:$H,1,FALSE)</f>
        <v>#N/A</v>
      </c>
      <c r="G97" t="e">
        <f>VLOOKUP(C97,Dacheng!$I:$I,1,FALSE)</f>
        <v>#N/A</v>
      </c>
      <c r="I97" t="e">
        <f>VLOOKUP(C97,'Hytong (not in CrossAsia)'!$C:$C,1,FALSE)</f>
        <v>#N/A</v>
      </c>
      <c r="K97" s="9" t="str">
        <f t="shared" si="3"/>
        <v>nur hier</v>
      </c>
    </row>
    <row r="98" spans="1:11">
      <c r="A98" s="7" t="s">
        <v>22122</v>
      </c>
      <c r="C98" s="4" t="str">
        <f t="shared" si="2"/>
        <v>江西农报</v>
      </c>
      <c r="E98" t="e">
        <f>VLOOKUP(C98,Apabi!$H:$H,1,FALSE)</f>
        <v>#N/A</v>
      </c>
      <c r="G98" t="e">
        <f>VLOOKUP(C98,Dacheng!$I:$I,1,FALSE)</f>
        <v>#N/A</v>
      </c>
      <c r="I98" t="e">
        <f>VLOOKUP(C98,'Hytong (not in CrossAsia)'!$C:$C,1,FALSE)</f>
        <v>#N/A</v>
      </c>
      <c r="K98" s="9" t="str">
        <f t="shared" si="3"/>
        <v>nur hier</v>
      </c>
    </row>
    <row r="99" spans="1:11">
      <c r="A99" s="7" t="s">
        <v>22123</v>
      </c>
      <c r="C99" s="4" t="str">
        <f t="shared" si="2"/>
        <v>交通官报</v>
      </c>
      <c r="E99" t="e">
        <f>VLOOKUP(C99,Apabi!$H:$H,1,FALSE)</f>
        <v>#N/A</v>
      </c>
      <c r="G99" t="e">
        <f>VLOOKUP(C99,Dacheng!$I:$I,1,FALSE)</f>
        <v>#N/A</v>
      </c>
      <c r="I99" t="e">
        <f>VLOOKUP(C99,'Hytong (not in CrossAsia)'!$C:$C,1,FALSE)</f>
        <v>#N/A</v>
      </c>
      <c r="K99" s="9" t="str">
        <f t="shared" si="3"/>
        <v>nur hier</v>
      </c>
    </row>
    <row r="100" spans="1:11">
      <c r="A100" s="7" t="s">
        <v>22124</v>
      </c>
      <c r="B100" s="7" t="s">
        <v>19647</v>
      </c>
      <c r="C100" s="4" t="str">
        <f t="shared" si="2"/>
        <v>教会新报</v>
      </c>
      <c r="E100" t="e">
        <f>VLOOKUP(C100,Apabi!$H:$H,1,FALSE)</f>
        <v>#N/A</v>
      </c>
      <c r="G100" t="e">
        <f>VLOOKUP(C100,Dacheng!$I:$I,1,FALSE)</f>
        <v>#N/A</v>
      </c>
      <c r="I100" t="e">
        <f>VLOOKUP(C100,'Hytong (not in CrossAsia)'!$C:$C,1,FALSE)</f>
        <v>#N/A</v>
      </c>
      <c r="K100" s="9" t="str">
        <f t="shared" si="3"/>
        <v>nur hier</v>
      </c>
    </row>
    <row r="101" spans="1:11">
      <c r="A101" s="7" t="s">
        <v>21832</v>
      </c>
      <c r="B101" s="7" t="s">
        <v>22050</v>
      </c>
      <c r="C101" s="4" t="str">
        <f t="shared" si="2"/>
        <v>教育今语</v>
      </c>
      <c r="E101" t="e">
        <f>VLOOKUP(C101,Apabi!$H:$H,1,FALSE)</f>
        <v>#N/A</v>
      </c>
      <c r="G101" t="str">
        <f>VLOOKUP(C101,Dacheng!$I:$I,1,FALSE)</f>
        <v>教育今语</v>
      </c>
      <c r="I101" t="e">
        <f>VLOOKUP(C101,'Hytong (not in CrossAsia)'!$C:$C,1,FALSE)</f>
        <v>#N/A</v>
      </c>
      <c r="K101" s="9" t="str">
        <f t="shared" si="3"/>
        <v>Doppel</v>
      </c>
    </row>
    <row r="102" spans="1:11">
      <c r="A102" s="7" t="s">
        <v>18599</v>
      </c>
      <c r="B102" s="7" t="s">
        <v>19647</v>
      </c>
      <c r="C102" s="4" t="str">
        <f t="shared" si="2"/>
        <v>教育世界</v>
      </c>
      <c r="E102" t="str">
        <f>VLOOKUP(C102,Apabi!$H:$H,1,FALSE)</f>
        <v>教育世界</v>
      </c>
      <c r="G102" t="str">
        <f>VLOOKUP(C102,Dacheng!$I:$I,1,FALSE)</f>
        <v>教育世界</v>
      </c>
      <c r="I102" t="e">
        <f>VLOOKUP(C102,'Hytong (not in CrossAsia)'!$C:$C,1,FALSE)</f>
        <v>#N/A</v>
      </c>
      <c r="K102" s="9" t="str">
        <f t="shared" si="3"/>
        <v>Doppel</v>
      </c>
    </row>
    <row r="103" spans="1:11">
      <c r="A103" s="7" t="s">
        <v>22125</v>
      </c>
      <c r="C103" s="4" t="str">
        <f t="shared" si="2"/>
        <v>教育新报</v>
      </c>
      <c r="E103" t="e">
        <f>VLOOKUP(C103,Apabi!$H:$H,1,FALSE)</f>
        <v>#N/A</v>
      </c>
      <c r="G103" t="e">
        <f>VLOOKUP(C103,Dacheng!$I:$I,1,FALSE)</f>
        <v>#N/A</v>
      </c>
      <c r="I103" t="e">
        <f>VLOOKUP(C103,'Hytong (not in CrossAsia)'!$C:$C,1,FALSE)</f>
        <v>#N/A</v>
      </c>
      <c r="K103" s="9" t="str">
        <f t="shared" si="3"/>
        <v>nur hier</v>
      </c>
    </row>
    <row r="104" spans="1:11">
      <c r="A104" s="7" t="s">
        <v>18399</v>
      </c>
      <c r="B104" s="7" t="s">
        <v>22126</v>
      </c>
      <c r="C104" s="4" t="str">
        <f t="shared" si="2"/>
        <v>教育杂志</v>
      </c>
      <c r="E104" t="e">
        <f>VLOOKUP(C104,Apabi!$H:$H,1,FALSE)</f>
        <v>#N/A</v>
      </c>
      <c r="G104" t="str">
        <f>VLOOKUP(C104,Dacheng!$I:$I,1,FALSE)</f>
        <v>教育杂志</v>
      </c>
      <c r="I104" t="e">
        <f>VLOOKUP(C104,'Hytong (not in CrossAsia)'!$C:$C,1,FALSE)</f>
        <v>#N/A</v>
      </c>
      <c r="K104" s="9" t="str">
        <f t="shared" si="3"/>
        <v>Doppel</v>
      </c>
    </row>
    <row r="105" spans="1:11">
      <c r="A105" s="7" t="s">
        <v>22127</v>
      </c>
      <c r="C105" s="4" t="str">
        <f t="shared" si="2"/>
        <v>教育杂志</v>
      </c>
      <c r="E105" t="e">
        <f>VLOOKUP(C105,Apabi!$H:$H,1,FALSE)</f>
        <v>#N/A</v>
      </c>
      <c r="G105" t="str">
        <f>VLOOKUP(C105,Dacheng!$I:$I,1,FALSE)</f>
        <v>教育杂志</v>
      </c>
      <c r="I105" t="e">
        <f>VLOOKUP(C105,'Hytong (not in CrossAsia)'!$C:$C,1,FALSE)</f>
        <v>#N/A</v>
      </c>
      <c r="K105" s="9" t="str">
        <f t="shared" si="3"/>
        <v>Doppel</v>
      </c>
    </row>
    <row r="106" spans="1:11">
      <c r="A106" s="7" t="s">
        <v>22128</v>
      </c>
      <c r="C106" s="4" t="str">
        <f t="shared" si="2"/>
        <v>晋乘</v>
      </c>
      <c r="E106" t="e">
        <f>VLOOKUP(C106,Apabi!$H:$H,1,FALSE)</f>
        <v>#N/A</v>
      </c>
      <c r="G106" t="e">
        <f>VLOOKUP(C106,Dacheng!$I:$I,1,FALSE)</f>
        <v>#N/A</v>
      </c>
      <c r="I106" t="e">
        <f>VLOOKUP(C106,'Hytong (not in CrossAsia)'!$C:$C,1,FALSE)</f>
        <v>#N/A</v>
      </c>
      <c r="K106" s="9" t="str">
        <f t="shared" si="3"/>
        <v>nur hier</v>
      </c>
    </row>
    <row r="107" spans="1:11">
      <c r="A107" s="7" t="s">
        <v>22370</v>
      </c>
      <c r="B107" s="7" t="s">
        <v>19339</v>
      </c>
      <c r="C107" s="4" t="str">
        <f t="shared" si="2"/>
        <v>京话报</v>
      </c>
      <c r="E107" t="e">
        <f>VLOOKUP(C107,Apabi!$H:$H,1,FALSE)</f>
        <v>#N/A</v>
      </c>
      <c r="G107" t="e">
        <f>VLOOKUP(C107,Dacheng!$I:$I,1,FALSE)</f>
        <v>#N/A</v>
      </c>
      <c r="I107" t="e">
        <f>VLOOKUP(C107,'Hytong (not in CrossAsia)'!$C:$C,1,FALSE)</f>
        <v>#N/A</v>
      </c>
      <c r="K107" s="9" t="str">
        <f t="shared" si="3"/>
        <v>nur hier</v>
      </c>
    </row>
    <row r="108" spans="1:11">
      <c r="A108" s="7" t="s">
        <v>22371</v>
      </c>
      <c r="B108" s="7" t="s">
        <v>19339</v>
      </c>
      <c r="C108" s="4" t="str">
        <f t="shared" si="2"/>
        <v>经济丛编</v>
      </c>
      <c r="E108" t="e">
        <f>VLOOKUP(C108,Apabi!$H:$H,1,FALSE)</f>
        <v>#N/A</v>
      </c>
      <c r="G108" t="e">
        <f>VLOOKUP(C108,Dacheng!$I:$I,1,FALSE)</f>
        <v>#N/A</v>
      </c>
      <c r="I108" t="e">
        <f>VLOOKUP(C108,'Hytong (not in CrossAsia)'!$C:$C,1,FALSE)</f>
        <v>#N/A</v>
      </c>
      <c r="K108" s="9" t="str">
        <f t="shared" si="3"/>
        <v>nur hier</v>
      </c>
    </row>
    <row r="109" spans="1:11">
      <c r="A109" s="7" t="s">
        <v>8441</v>
      </c>
      <c r="C109" s="4" t="str">
        <f t="shared" si="2"/>
        <v>经世报</v>
      </c>
      <c r="E109" t="e">
        <f>VLOOKUP(C109,Apabi!$H:$H,1,FALSE)</f>
        <v>#N/A</v>
      </c>
      <c r="G109" t="str">
        <f>VLOOKUP(C109,Dacheng!$I:$I,1,FALSE)</f>
        <v>经世报</v>
      </c>
      <c r="I109" t="e">
        <f>VLOOKUP(C109,'Hytong (not in CrossAsia)'!$C:$C,1,FALSE)</f>
        <v>#N/A</v>
      </c>
      <c r="K109" s="9" t="str">
        <f t="shared" si="3"/>
        <v>Doppel</v>
      </c>
    </row>
    <row r="110" spans="1:11">
      <c r="A110" s="7" t="s">
        <v>6195</v>
      </c>
      <c r="C110" s="4" t="str">
        <f t="shared" si="2"/>
        <v>经世文潮</v>
      </c>
      <c r="E110" t="e">
        <f>VLOOKUP(C110,Apabi!$H:$H,1,FALSE)</f>
        <v>#N/A</v>
      </c>
      <c r="G110" t="str">
        <f>VLOOKUP(C110,Dacheng!$I:$I,1,FALSE)</f>
        <v>经世文潮</v>
      </c>
      <c r="I110" t="e">
        <f>VLOOKUP(C110,'Hytong (not in CrossAsia)'!$C:$C,1,FALSE)</f>
        <v>#N/A</v>
      </c>
      <c r="K110" s="9" t="str">
        <f t="shared" si="3"/>
        <v>Doppel</v>
      </c>
    </row>
    <row r="111" spans="1:11">
      <c r="A111" s="7" t="s">
        <v>22372</v>
      </c>
      <c r="B111" s="7" t="s">
        <v>19647</v>
      </c>
      <c r="C111" s="4" t="str">
        <f t="shared" si="2"/>
        <v>竞立社小</v>
      </c>
      <c r="E111" t="e">
        <f>VLOOKUP(C111,Apabi!$H:$H,1,FALSE)</f>
        <v>#N/A</v>
      </c>
      <c r="G111" t="e">
        <f>VLOOKUP(C111,Dacheng!$I:$I,1,FALSE)</f>
        <v>#N/A</v>
      </c>
      <c r="I111" t="str">
        <f>VLOOKUP(C111,'Hytong (not in CrossAsia)'!$C:$C,1,FALSE)</f>
        <v>竞立社小</v>
      </c>
      <c r="K111" s="9" t="str">
        <f t="shared" si="3"/>
        <v>Doppel</v>
      </c>
    </row>
    <row r="112" spans="1:11">
      <c r="A112" s="7" t="s">
        <v>22373</v>
      </c>
      <c r="C112" s="4" t="str">
        <f t="shared" si="2"/>
        <v>竞业旬报</v>
      </c>
      <c r="E112" t="e">
        <f>VLOOKUP(C112,Apabi!$H:$H,1,FALSE)</f>
        <v>#N/A</v>
      </c>
      <c r="G112" t="e">
        <f>VLOOKUP(C112,Dacheng!$I:$I,1,FALSE)</f>
        <v>#N/A</v>
      </c>
      <c r="I112" t="e">
        <f>VLOOKUP(C112,'Hytong (not in CrossAsia)'!$C:$C,1,FALSE)</f>
        <v>#N/A</v>
      </c>
      <c r="K112" s="9" t="str">
        <f t="shared" si="3"/>
        <v>nur hier</v>
      </c>
    </row>
    <row r="113" spans="1:11">
      <c r="A113" s="7" t="s">
        <v>8357</v>
      </c>
      <c r="C113" s="4" t="str">
        <f t="shared" si="2"/>
        <v>觉民</v>
      </c>
      <c r="E113" t="e">
        <f>VLOOKUP(C113,Apabi!$H:$H,1,FALSE)</f>
        <v>#N/A</v>
      </c>
      <c r="G113" t="str">
        <f>VLOOKUP(C113,Dacheng!$I:$I,1,FALSE)</f>
        <v>觉民</v>
      </c>
      <c r="I113" t="e">
        <f>VLOOKUP(C113,'Hytong (not in CrossAsia)'!$C:$C,1,FALSE)</f>
        <v>#N/A</v>
      </c>
      <c r="K113" s="9" t="str">
        <f t="shared" si="3"/>
        <v>Doppel</v>
      </c>
    </row>
    <row r="114" spans="1:11">
      <c r="A114" s="7" t="s">
        <v>22374</v>
      </c>
      <c r="B114" s="7" t="s">
        <v>19647</v>
      </c>
      <c r="C114" s="4" t="str">
        <f t="shared" si="2"/>
        <v>觉民报</v>
      </c>
      <c r="E114" t="e">
        <f>VLOOKUP(C114,Apabi!$H:$H,1,FALSE)</f>
        <v>#N/A</v>
      </c>
      <c r="G114" t="e">
        <f>VLOOKUP(C114,Dacheng!$I:$I,1,FALSE)</f>
        <v>#N/A</v>
      </c>
      <c r="I114" t="e">
        <f>VLOOKUP(C114,'Hytong (not in CrossAsia)'!$C:$C,1,FALSE)</f>
        <v>#N/A</v>
      </c>
      <c r="K114" s="9" t="str">
        <f t="shared" si="3"/>
        <v>nur hier</v>
      </c>
    </row>
    <row r="115" spans="1:11">
      <c r="A115" s="7" t="s">
        <v>22375</v>
      </c>
      <c r="C115" s="4" t="str">
        <f t="shared" si="2"/>
        <v>军学季刊</v>
      </c>
      <c r="E115" t="e">
        <f>VLOOKUP(C115,Apabi!$H:$H,1,FALSE)</f>
        <v>#N/A</v>
      </c>
      <c r="G115" t="e">
        <f>VLOOKUP(C115,Dacheng!$I:$I,1,FALSE)</f>
        <v>#N/A</v>
      </c>
      <c r="I115" t="e">
        <f>VLOOKUP(C115,'Hytong (not in CrossAsia)'!$C:$C,1,FALSE)</f>
        <v>#N/A</v>
      </c>
      <c r="K115" s="9" t="str">
        <f t="shared" si="3"/>
        <v>nur hier</v>
      </c>
    </row>
    <row r="116" spans="1:11">
      <c r="A116" s="7" t="s">
        <v>13334</v>
      </c>
      <c r="C116" s="4" t="str">
        <f t="shared" si="2"/>
        <v>科学一斑</v>
      </c>
      <c r="E116" t="e">
        <f>VLOOKUP(C116,Apabi!$H:$H,1,FALSE)</f>
        <v>#N/A</v>
      </c>
      <c r="G116" t="str">
        <f>VLOOKUP(C116,Dacheng!$I:$I,1,FALSE)</f>
        <v>科学一斑</v>
      </c>
      <c r="I116" t="e">
        <f>VLOOKUP(C116,'Hytong (not in CrossAsia)'!$C:$C,1,FALSE)</f>
        <v>#N/A</v>
      </c>
      <c r="K116" s="9" t="str">
        <f t="shared" si="3"/>
        <v>Doppel</v>
      </c>
    </row>
    <row r="117" spans="1:11">
      <c r="A117" s="7" t="s">
        <v>22376</v>
      </c>
      <c r="C117" s="4" t="str">
        <f t="shared" si="2"/>
        <v>孔圣会星</v>
      </c>
      <c r="E117" t="e">
        <f>VLOOKUP(C117,Apabi!$H:$H,1,FALSE)</f>
        <v>#N/A</v>
      </c>
      <c r="G117" t="e">
        <f>VLOOKUP(C117,Dacheng!$I:$I,1,FALSE)</f>
        <v>#N/A</v>
      </c>
      <c r="I117" t="e">
        <f>VLOOKUP(C117,'Hytong (not in CrossAsia)'!$C:$C,1,FALSE)</f>
        <v>#N/A</v>
      </c>
      <c r="K117" s="9" t="str">
        <f t="shared" si="3"/>
        <v>nur hier</v>
      </c>
    </row>
    <row r="118" spans="1:11">
      <c r="A118" s="7" t="s">
        <v>22377</v>
      </c>
      <c r="B118" s="7" t="s">
        <v>19647</v>
      </c>
      <c r="C118" s="4" t="str">
        <f t="shared" si="2"/>
        <v>理学杂志</v>
      </c>
      <c r="E118" t="e">
        <f>VLOOKUP(C118,Apabi!$H:$H,1,FALSE)</f>
        <v>#N/A</v>
      </c>
      <c r="G118" t="e">
        <f>VLOOKUP(C118,Dacheng!$I:$I,1,FALSE)</f>
        <v>#N/A</v>
      </c>
      <c r="I118" t="e">
        <f>VLOOKUP(C118,'Hytong (not in CrossAsia)'!$C:$C,1,FALSE)</f>
        <v>#N/A</v>
      </c>
      <c r="K118" s="9" t="str">
        <f t="shared" si="3"/>
        <v>nur hier</v>
      </c>
    </row>
    <row r="119" spans="1:11">
      <c r="A119" s="7" t="s">
        <v>22378</v>
      </c>
      <c r="C119" s="4" t="str">
        <f t="shared" si="2"/>
        <v>丽泽随笔</v>
      </c>
      <c r="E119" t="e">
        <f>VLOOKUP(C119,Apabi!$H:$H,1,FALSE)</f>
        <v>#N/A</v>
      </c>
      <c r="G119" t="e">
        <f>VLOOKUP(C119,Dacheng!$I:$I,1,FALSE)</f>
        <v>#N/A</v>
      </c>
      <c r="I119" t="e">
        <f>VLOOKUP(C119,'Hytong (not in CrossAsia)'!$C:$C,1,FALSE)</f>
        <v>#N/A</v>
      </c>
      <c r="K119" s="9" t="str">
        <f t="shared" si="3"/>
        <v>nur hier</v>
      </c>
    </row>
    <row r="120" spans="1:11">
      <c r="A120" s="7" t="s">
        <v>22379</v>
      </c>
      <c r="C120" s="4" t="str">
        <f t="shared" si="2"/>
        <v>励学译编</v>
      </c>
      <c r="E120" t="e">
        <f>VLOOKUP(C120,Apabi!$H:$H,1,FALSE)</f>
        <v>#N/A</v>
      </c>
      <c r="G120" t="e">
        <f>VLOOKUP(C120,Dacheng!$I:$I,1,FALSE)</f>
        <v>#N/A</v>
      </c>
      <c r="I120" t="e">
        <f>VLOOKUP(C120,'Hytong (not in CrossAsia)'!$C:$C,1,FALSE)</f>
        <v>#N/A</v>
      </c>
      <c r="K120" s="9" t="str">
        <f t="shared" si="3"/>
        <v>nur hier</v>
      </c>
    </row>
    <row r="121" spans="1:11">
      <c r="A121" s="7" t="s">
        <v>22380</v>
      </c>
      <c r="C121" s="4" t="str">
        <f t="shared" si="2"/>
        <v>利济学堂</v>
      </c>
      <c r="E121" t="e">
        <f>VLOOKUP(C121,Apabi!$H:$H,1,FALSE)</f>
        <v>#N/A</v>
      </c>
      <c r="G121" t="e">
        <f>VLOOKUP(C121,Dacheng!$I:$I,1,FALSE)</f>
        <v>#N/A</v>
      </c>
      <c r="I121" t="e">
        <f>VLOOKUP(C121,'Hytong (not in CrossAsia)'!$C:$C,1,FALSE)</f>
        <v>#N/A</v>
      </c>
      <c r="K121" s="9" t="str">
        <f t="shared" si="3"/>
        <v>nur hier</v>
      </c>
    </row>
    <row r="122" spans="1:11">
      <c r="A122" s="7" t="s">
        <v>22382</v>
      </c>
      <c r="C122" s="4" t="str">
        <f t="shared" si="2"/>
        <v>岭学报</v>
      </c>
      <c r="E122" t="e">
        <f>VLOOKUP(C122,Apabi!$H:$H,1,FALSE)</f>
        <v>#N/A</v>
      </c>
      <c r="G122" t="e">
        <f>VLOOKUP(C122,Dacheng!$I:$I,1,FALSE)</f>
        <v>#N/A</v>
      </c>
      <c r="I122" t="e">
        <f>VLOOKUP(C122,'Hytong (not in CrossAsia)'!$C:$C,1,FALSE)</f>
        <v>#N/A</v>
      </c>
      <c r="K122" s="9" t="str">
        <f t="shared" si="3"/>
        <v>nur hier</v>
      </c>
    </row>
    <row r="123" spans="1:11">
      <c r="A123" s="7" t="s">
        <v>22383</v>
      </c>
      <c r="C123" s="4" t="str">
        <f t="shared" si="2"/>
        <v>六合丛谈</v>
      </c>
      <c r="E123" t="e">
        <f>VLOOKUP(C123,Apabi!$H:$H,1,FALSE)</f>
        <v>#N/A</v>
      </c>
      <c r="G123" t="e">
        <f>VLOOKUP(C123,Dacheng!$I:$I,1,FALSE)</f>
        <v>#N/A</v>
      </c>
      <c r="I123" t="e">
        <f>VLOOKUP(C123,'Hytong (not in CrossAsia)'!$C:$C,1,FALSE)</f>
        <v>#N/A</v>
      </c>
      <c r="K123" s="9" t="str">
        <f t="shared" si="3"/>
        <v>nur hier</v>
      </c>
    </row>
    <row r="124" spans="1:11" ht="27.75">
      <c r="A124" s="7" t="s">
        <v>22384</v>
      </c>
      <c r="C124" s="4" t="str">
        <f t="shared" si="2"/>
        <v>龙门师范</v>
      </c>
      <c r="E124" t="e">
        <f>VLOOKUP(C124,Apabi!$H:$H,1,FALSE)</f>
        <v>#N/A</v>
      </c>
      <c r="G124" t="e">
        <f>VLOOKUP(C124,Dacheng!$I:$I,1,FALSE)</f>
        <v>#N/A</v>
      </c>
      <c r="I124" t="e">
        <f>VLOOKUP(C124,'Hytong (not in CrossAsia)'!$C:$C,1,FALSE)</f>
        <v>#N/A</v>
      </c>
      <c r="K124" s="9" t="str">
        <f t="shared" si="3"/>
        <v>nur hier</v>
      </c>
    </row>
    <row r="125" spans="1:11" ht="27.75">
      <c r="A125" s="7" t="s">
        <v>22385</v>
      </c>
      <c r="C125" s="4" t="str">
        <f t="shared" si="2"/>
        <v>龙门师范</v>
      </c>
      <c r="E125" t="e">
        <f>VLOOKUP(C125,Apabi!$H:$H,1,FALSE)</f>
        <v>#N/A</v>
      </c>
      <c r="G125" t="e">
        <f>VLOOKUP(C125,Dacheng!$I:$I,1,FALSE)</f>
        <v>#N/A</v>
      </c>
      <c r="I125" t="e">
        <f>VLOOKUP(C125,'Hytong (not in CrossAsia)'!$C:$C,1,FALSE)</f>
        <v>#N/A</v>
      </c>
      <c r="K125" s="9" t="str">
        <f t="shared" si="3"/>
        <v>nur hier</v>
      </c>
    </row>
    <row r="126" spans="1:11">
      <c r="A126" s="7" t="s">
        <v>11133</v>
      </c>
      <c r="C126" s="4" t="str">
        <f t="shared" si="2"/>
        <v>龙门杂志</v>
      </c>
      <c r="E126" t="e">
        <f>VLOOKUP(C126,Apabi!$H:$H,1,FALSE)</f>
        <v>#N/A</v>
      </c>
      <c r="G126" t="str">
        <f>VLOOKUP(C126,Dacheng!$I:$I,1,FALSE)</f>
        <v>龙门杂志</v>
      </c>
      <c r="I126" t="e">
        <f>VLOOKUP(C126,'Hytong (not in CrossAsia)'!$C:$C,1,FALSE)</f>
        <v>#N/A</v>
      </c>
      <c r="K126" s="9" t="str">
        <f t="shared" si="3"/>
        <v>Doppel</v>
      </c>
    </row>
    <row r="127" spans="1:11">
      <c r="A127" s="7" t="s">
        <v>7080</v>
      </c>
      <c r="C127" s="4" t="str">
        <f t="shared" si="2"/>
        <v>蒙学报</v>
      </c>
      <c r="E127" t="e">
        <f>VLOOKUP(C127,Apabi!$H:$H,1,FALSE)</f>
        <v>#N/A</v>
      </c>
      <c r="G127" t="str">
        <f>VLOOKUP(C127,Dacheng!$I:$I,1,FALSE)</f>
        <v>蒙学报</v>
      </c>
      <c r="I127" t="e">
        <f>VLOOKUP(C127,'Hytong (not in CrossAsia)'!$C:$C,1,FALSE)</f>
        <v>#N/A</v>
      </c>
      <c r="K127" s="9" t="str">
        <f t="shared" si="3"/>
        <v>Doppel</v>
      </c>
    </row>
    <row r="128" spans="1:11">
      <c r="A128" s="7" t="s">
        <v>22386</v>
      </c>
      <c r="C128" s="4" t="str">
        <f t="shared" si="2"/>
        <v>民报</v>
      </c>
      <c r="E128" t="e">
        <f>VLOOKUP(C128,Apabi!$H:$H,1,FALSE)</f>
        <v>#N/A</v>
      </c>
      <c r="G128" t="e">
        <f>VLOOKUP(C128,Dacheng!$I:$I,1,FALSE)</f>
        <v>#N/A</v>
      </c>
      <c r="I128" t="e">
        <f>VLOOKUP(C128,'Hytong (not in CrossAsia)'!$C:$C,1,FALSE)</f>
        <v>#N/A</v>
      </c>
      <c r="K128" s="9" t="str">
        <f t="shared" si="3"/>
        <v>nur hier</v>
      </c>
    </row>
    <row r="129" spans="1:11">
      <c r="A129" s="7" t="s">
        <v>22387</v>
      </c>
      <c r="C129" s="4" t="str">
        <f t="shared" si="2"/>
        <v>民声(上</v>
      </c>
      <c r="E129" t="e">
        <f>VLOOKUP(C129,Apabi!$H:$H,1,FALSE)</f>
        <v>#N/A</v>
      </c>
      <c r="G129" t="e">
        <f>VLOOKUP(C129,Dacheng!$I:$I,1,FALSE)</f>
        <v>#N/A</v>
      </c>
      <c r="I129" t="e">
        <f>VLOOKUP(C129,'Hytong (not in CrossAsia)'!$C:$C,1,FALSE)</f>
        <v>#N/A</v>
      </c>
      <c r="K129" s="9" t="str">
        <f t="shared" si="3"/>
        <v>nur hier</v>
      </c>
    </row>
    <row r="130" spans="1:11">
      <c r="A130" s="7" t="s">
        <v>22388</v>
      </c>
      <c r="C130" s="4" t="str">
        <f t="shared" si="2"/>
        <v>民声丛报</v>
      </c>
      <c r="E130" t="e">
        <f>VLOOKUP(C130,Apabi!$H:$H,1,FALSE)</f>
        <v>#N/A</v>
      </c>
      <c r="G130" t="e">
        <f>VLOOKUP(C130,Dacheng!$I:$I,1,FALSE)</f>
        <v>#N/A</v>
      </c>
      <c r="I130" t="e">
        <f>VLOOKUP(C130,'Hytong (not in CrossAsia)'!$C:$C,1,FALSE)</f>
        <v>#N/A</v>
      </c>
      <c r="K130" s="9" t="str">
        <f t="shared" si="3"/>
        <v>nur hier</v>
      </c>
    </row>
    <row r="131" spans="1:11">
      <c r="A131" s="7" t="s">
        <v>22389</v>
      </c>
      <c r="C131" s="4" t="str">
        <f t="shared" si="2"/>
        <v>南报</v>
      </c>
      <c r="E131" t="e">
        <f>VLOOKUP(C131,Apabi!$H:$H,1,FALSE)</f>
        <v>#N/A</v>
      </c>
      <c r="G131" t="e">
        <f>VLOOKUP(C131,Dacheng!$I:$I,1,FALSE)</f>
        <v>#N/A</v>
      </c>
      <c r="I131" t="e">
        <f>VLOOKUP(C131,'Hytong (not in CrossAsia)'!$C:$C,1,FALSE)</f>
        <v>#N/A</v>
      </c>
      <c r="K131" s="9" t="str">
        <f t="shared" si="3"/>
        <v>nur hier</v>
      </c>
    </row>
    <row r="132" spans="1:11">
      <c r="A132" s="7" t="s">
        <v>9186</v>
      </c>
      <c r="B132" s="7" t="s">
        <v>19336</v>
      </c>
      <c r="C132" s="4" t="str">
        <f t="shared" ref="C132:C195" si="4">MID(A132,1,4)</f>
        <v>南洋兵事</v>
      </c>
      <c r="E132" t="e">
        <f>VLOOKUP(C132,Apabi!$H:$H,1,FALSE)</f>
        <v>#N/A</v>
      </c>
      <c r="G132" t="str">
        <f>VLOOKUP(C132,Dacheng!$I:$I,1,FALSE)</f>
        <v>南洋兵事</v>
      </c>
      <c r="I132" t="e">
        <f>VLOOKUP(C132,'Hytong (not in CrossAsia)'!$C:$C,1,FALSE)</f>
        <v>#N/A</v>
      </c>
      <c r="K132" s="9" t="str">
        <f t="shared" ref="K132:K195" si="5">(IF(AND(ISNA(E132),ISNA(G132),ISNA(I132)),"nur hier","Doppel"))</f>
        <v>Doppel</v>
      </c>
    </row>
    <row r="133" spans="1:11">
      <c r="A133" s="7" t="s">
        <v>22390</v>
      </c>
      <c r="C133" s="4" t="str">
        <f t="shared" si="4"/>
        <v>南洋七日</v>
      </c>
      <c r="E133" t="e">
        <f>VLOOKUP(C133,Apabi!$H:$H,1,FALSE)</f>
        <v>#N/A</v>
      </c>
      <c r="G133" t="e">
        <f>VLOOKUP(C133,Dacheng!$I:$I,1,FALSE)</f>
        <v>#N/A</v>
      </c>
      <c r="I133" t="e">
        <f>VLOOKUP(C133,'Hytong (not in CrossAsia)'!$C:$C,1,FALSE)</f>
        <v>#N/A</v>
      </c>
      <c r="K133" s="9" t="str">
        <f t="shared" si="5"/>
        <v>nur hier</v>
      </c>
    </row>
    <row r="134" spans="1:11" ht="27.75">
      <c r="A134" s="7" t="s">
        <v>22391</v>
      </c>
      <c r="C134" s="4" t="str">
        <f t="shared" si="4"/>
        <v>南洋群岛</v>
      </c>
      <c r="E134" t="e">
        <f>VLOOKUP(C134,Apabi!$H:$H,1,FALSE)</f>
        <v>#N/A</v>
      </c>
      <c r="G134" t="e">
        <f>VLOOKUP(C134,Dacheng!$I:$I,1,FALSE)</f>
        <v>#N/A</v>
      </c>
      <c r="I134" t="e">
        <f>VLOOKUP(C134,'Hytong (not in CrossAsia)'!$C:$C,1,FALSE)</f>
        <v>#N/A</v>
      </c>
      <c r="K134" s="9" t="str">
        <f t="shared" si="5"/>
        <v>nur hier</v>
      </c>
    </row>
    <row r="135" spans="1:11">
      <c r="A135" s="7" t="s">
        <v>14092</v>
      </c>
      <c r="B135" s="7" t="s">
        <v>19336</v>
      </c>
      <c r="C135" s="4" t="str">
        <f t="shared" si="4"/>
        <v>南洋商报</v>
      </c>
      <c r="E135" t="e">
        <f>VLOOKUP(C135,Apabi!$H:$H,1,FALSE)</f>
        <v>#N/A</v>
      </c>
      <c r="G135" t="str">
        <f>VLOOKUP(C135,Dacheng!$I:$I,1,FALSE)</f>
        <v>南洋商报</v>
      </c>
      <c r="I135" t="e">
        <f>VLOOKUP(C135,'Hytong (not in CrossAsia)'!$C:$C,1,FALSE)</f>
        <v>#N/A</v>
      </c>
      <c r="K135" s="9" t="str">
        <f t="shared" si="5"/>
        <v>Doppel</v>
      </c>
    </row>
    <row r="136" spans="1:11">
      <c r="A136" s="7" t="s">
        <v>22392</v>
      </c>
      <c r="B136" s="7" t="s">
        <v>19336</v>
      </c>
      <c r="C136" s="4" t="str">
        <f t="shared" si="4"/>
        <v>南洋商务</v>
      </c>
      <c r="E136" t="e">
        <f>VLOOKUP(C136,Apabi!$H:$H,1,FALSE)</f>
        <v>#N/A</v>
      </c>
      <c r="G136" t="e">
        <f>VLOOKUP(C136,Dacheng!$I:$I,1,FALSE)</f>
        <v>#N/A</v>
      </c>
      <c r="I136" t="e">
        <f>VLOOKUP(C136,'Hytong (not in CrossAsia)'!$C:$C,1,FALSE)</f>
        <v>#N/A</v>
      </c>
      <c r="K136" s="9" t="str">
        <f t="shared" si="5"/>
        <v>nur hier</v>
      </c>
    </row>
    <row r="137" spans="1:11">
      <c r="A137" s="7" t="s">
        <v>22393</v>
      </c>
      <c r="C137" s="4" t="str">
        <f t="shared" si="4"/>
        <v>宁波白话</v>
      </c>
      <c r="E137" t="e">
        <f>VLOOKUP(C137,Apabi!$H:$H,1,FALSE)</f>
        <v>#N/A</v>
      </c>
      <c r="G137" t="e">
        <f>VLOOKUP(C137,Dacheng!$I:$I,1,FALSE)</f>
        <v>#N/A</v>
      </c>
      <c r="I137" t="e">
        <f>VLOOKUP(C137,'Hytong (not in CrossAsia)'!$C:$C,1,FALSE)</f>
        <v>#N/A</v>
      </c>
      <c r="K137" s="9" t="str">
        <f t="shared" si="5"/>
        <v>nur hier</v>
      </c>
    </row>
    <row r="138" spans="1:11">
      <c r="A138" s="7" t="s">
        <v>22394</v>
      </c>
      <c r="C138" s="4" t="str">
        <f t="shared" si="4"/>
        <v>农工商报</v>
      </c>
      <c r="E138" t="e">
        <f>VLOOKUP(C138,Apabi!$H:$H,1,FALSE)</f>
        <v>#N/A</v>
      </c>
      <c r="G138" t="e">
        <f>VLOOKUP(C138,Dacheng!$I:$I,1,FALSE)</f>
        <v>#N/A</v>
      </c>
      <c r="I138" t="e">
        <f>VLOOKUP(C138,'Hytong (not in CrossAsia)'!$C:$C,1,FALSE)</f>
        <v>#N/A</v>
      </c>
      <c r="K138" s="9" t="str">
        <f t="shared" si="5"/>
        <v>nur hier</v>
      </c>
    </row>
    <row r="139" spans="1:11">
      <c r="A139" s="7" t="s">
        <v>15895</v>
      </c>
      <c r="C139" s="4" t="str">
        <f t="shared" si="4"/>
        <v>农工杂志</v>
      </c>
      <c r="E139" t="str">
        <f>VLOOKUP(C139,Apabi!$H:$H,1,FALSE)</f>
        <v>农工杂志</v>
      </c>
      <c r="G139" t="e">
        <f>VLOOKUP(C139,Dacheng!$I:$I,1,FALSE)</f>
        <v>#N/A</v>
      </c>
      <c r="I139" t="e">
        <f>VLOOKUP(C139,'Hytong (not in CrossAsia)'!$C:$C,1,FALSE)</f>
        <v>#N/A</v>
      </c>
      <c r="K139" s="9" t="str">
        <f t="shared" si="5"/>
        <v>Doppel</v>
      </c>
    </row>
    <row r="140" spans="1:11">
      <c r="A140" s="7" t="s">
        <v>22395</v>
      </c>
      <c r="C140" s="4" t="str">
        <f t="shared" si="4"/>
        <v>农学报</v>
      </c>
      <c r="E140" t="e">
        <f>VLOOKUP(C140,Apabi!$H:$H,1,FALSE)</f>
        <v>#N/A</v>
      </c>
      <c r="G140" t="e">
        <f>VLOOKUP(C140,Dacheng!$I:$I,1,FALSE)</f>
        <v>#N/A</v>
      </c>
      <c r="I140" t="e">
        <f>VLOOKUP(C140,'Hytong (not in CrossAsia)'!$C:$C,1,FALSE)</f>
        <v>#N/A</v>
      </c>
      <c r="K140" s="9" t="str">
        <f t="shared" si="5"/>
        <v>nur hier</v>
      </c>
    </row>
    <row r="141" spans="1:11">
      <c r="A141" s="7" t="s">
        <v>22396</v>
      </c>
      <c r="B141" s="7" t="s">
        <v>19647</v>
      </c>
      <c r="C141" s="4" t="str">
        <f t="shared" si="4"/>
        <v>女报</v>
      </c>
      <c r="E141" t="e">
        <f>VLOOKUP(C141,Apabi!$H:$H,1,FALSE)</f>
        <v>#N/A</v>
      </c>
      <c r="G141" t="e">
        <f>VLOOKUP(C141,Dacheng!$I:$I,1,FALSE)</f>
        <v>#N/A</v>
      </c>
      <c r="I141" t="e">
        <f>VLOOKUP(C141,'Hytong (not in CrossAsia)'!$C:$C,1,FALSE)</f>
        <v>#N/A</v>
      </c>
      <c r="K141" s="9" t="str">
        <f t="shared" si="5"/>
        <v>nur hier</v>
      </c>
    </row>
    <row r="142" spans="1:11">
      <c r="A142" s="7" t="s">
        <v>22397</v>
      </c>
      <c r="B142" s="7" t="s">
        <v>19647</v>
      </c>
      <c r="C142" s="4" t="str">
        <f t="shared" si="4"/>
        <v>女学报</v>
      </c>
      <c r="E142" t="e">
        <f>VLOOKUP(C142,Apabi!$H:$H,1,FALSE)</f>
        <v>#N/A</v>
      </c>
      <c r="G142" t="e">
        <f>VLOOKUP(C142,Dacheng!$I:$I,1,FALSE)</f>
        <v>#N/A</v>
      </c>
      <c r="I142" t="e">
        <f>VLOOKUP(C142,'Hytong (not in CrossAsia)'!$C:$C,1,FALSE)</f>
        <v>#N/A</v>
      </c>
      <c r="K142" s="9" t="str">
        <f t="shared" si="5"/>
        <v>nur hier</v>
      </c>
    </row>
    <row r="143" spans="1:11">
      <c r="A143" s="7" t="s">
        <v>22398</v>
      </c>
      <c r="B143" s="7" t="s">
        <v>19647</v>
      </c>
      <c r="C143" s="4" t="str">
        <f>MID(A143,1,3)</f>
        <v>女学生</v>
      </c>
      <c r="E143" t="e">
        <f>VLOOKUP(C143,Apabi!$H:$H,1,FALSE)</f>
        <v>#N/A</v>
      </c>
      <c r="G143" t="e">
        <f>VLOOKUP(C143,Dacheng!$I:$I,1,FALSE)</f>
        <v>#N/A</v>
      </c>
      <c r="I143" t="e">
        <f>VLOOKUP(C143,'Hytong (not in CrossAsia)'!$C:$C,1,FALSE)</f>
        <v>#N/A</v>
      </c>
      <c r="K143" s="9" t="str">
        <f t="shared" si="5"/>
        <v>nur hier</v>
      </c>
    </row>
    <row r="144" spans="1:11">
      <c r="A144" s="7" t="s">
        <v>22399</v>
      </c>
      <c r="B144" s="7" t="s">
        <v>19647</v>
      </c>
      <c r="C144" s="4" t="str">
        <f t="shared" si="4"/>
        <v>女学生杂</v>
      </c>
      <c r="E144" t="e">
        <f>VLOOKUP(C144,Apabi!$H:$H,1,FALSE)</f>
        <v>#N/A</v>
      </c>
      <c r="G144" t="e">
        <f>VLOOKUP(C144,Dacheng!$I:$I,1,FALSE)</f>
        <v>#N/A</v>
      </c>
      <c r="I144" t="e">
        <f>VLOOKUP(C144,'Hytong (not in CrossAsia)'!$C:$C,1,FALSE)</f>
        <v>#N/A</v>
      </c>
      <c r="K144" s="9" t="str">
        <f t="shared" si="5"/>
        <v>nur hier</v>
      </c>
    </row>
    <row r="145" spans="1:11" ht="28.5">
      <c r="A145" s="7" t="s">
        <v>22400</v>
      </c>
      <c r="B145" s="7" t="s">
        <v>19647</v>
      </c>
      <c r="C145" s="4" t="str">
        <f t="shared" si="4"/>
        <v>女子世界</v>
      </c>
      <c r="E145" t="e">
        <f>VLOOKUP(C145,Apabi!$H:$H,1,FALSE)</f>
        <v>#N/A</v>
      </c>
      <c r="G145" t="str">
        <f>VLOOKUP(C145,Dacheng!$I:$I,1,FALSE)</f>
        <v>女子世界</v>
      </c>
      <c r="I145" t="e">
        <f>VLOOKUP(C145,'Hytong (not in CrossAsia)'!$C:$C,1,FALSE)</f>
        <v>#N/A</v>
      </c>
      <c r="K145" s="9" t="str">
        <f t="shared" si="5"/>
        <v>Doppel</v>
      </c>
    </row>
    <row r="146" spans="1:11">
      <c r="A146" s="7" t="s">
        <v>22401</v>
      </c>
      <c r="C146" s="4" t="str">
        <f t="shared" si="4"/>
        <v>普通学报</v>
      </c>
      <c r="E146" t="e">
        <f>VLOOKUP(C146,Apabi!$H:$H,1,FALSE)</f>
        <v>#N/A</v>
      </c>
      <c r="G146" t="e">
        <f>VLOOKUP(C146,Dacheng!$I:$I,1,FALSE)</f>
        <v>#N/A</v>
      </c>
      <c r="I146" t="e">
        <f>VLOOKUP(C146,'Hytong (not in CrossAsia)'!$C:$C,1,FALSE)</f>
        <v>#N/A</v>
      </c>
      <c r="K146" s="9" t="str">
        <f t="shared" si="5"/>
        <v>nur hier</v>
      </c>
    </row>
    <row r="147" spans="1:11">
      <c r="A147" s="7" t="s">
        <v>22402</v>
      </c>
      <c r="B147" s="7" t="s">
        <v>19647</v>
      </c>
      <c r="C147" s="4" t="str">
        <f t="shared" si="4"/>
        <v>浦东中学</v>
      </c>
      <c r="E147" t="e">
        <f>VLOOKUP(C147,Apabi!$H:$H,1,FALSE)</f>
        <v>#N/A</v>
      </c>
      <c r="G147" t="e">
        <f>VLOOKUP(C147,Dacheng!$I:$I,1,FALSE)</f>
        <v>#N/A</v>
      </c>
      <c r="I147" t="e">
        <f>VLOOKUP(C147,'Hytong (not in CrossAsia)'!$C:$C,1,FALSE)</f>
        <v>#N/A</v>
      </c>
      <c r="K147" s="9" t="str">
        <f t="shared" si="5"/>
        <v>nur hier</v>
      </c>
    </row>
    <row r="148" spans="1:11">
      <c r="A148" s="7" t="s">
        <v>22403</v>
      </c>
      <c r="C148" s="4" t="str">
        <f t="shared" si="4"/>
        <v>启蒙通俗</v>
      </c>
      <c r="E148" t="e">
        <f>VLOOKUP(C148,Apabi!$H:$H,1,FALSE)</f>
        <v>#N/A</v>
      </c>
      <c r="G148" t="e">
        <f>VLOOKUP(C148,Dacheng!$I:$I,1,FALSE)</f>
        <v>#N/A</v>
      </c>
      <c r="I148" t="e">
        <f>VLOOKUP(C148,'Hytong (not in CrossAsia)'!$C:$C,1,FALSE)</f>
        <v>#N/A</v>
      </c>
      <c r="K148" s="9" t="str">
        <f t="shared" si="5"/>
        <v>nur hier</v>
      </c>
    </row>
    <row r="149" spans="1:11">
      <c r="A149" s="7" t="s">
        <v>22404</v>
      </c>
      <c r="C149" s="4" t="str">
        <f t="shared" si="4"/>
        <v>启蒙通俗</v>
      </c>
      <c r="E149" t="e">
        <f>VLOOKUP(C149,Apabi!$H:$H,1,FALSE)</f>
        <v>#N/A</v>
      </c>
      <c r="G149" t="e">
        <f>VLOOKUP(C149,Dacheng!$I:$I,1,FALSE)</f>
        <v>#N/A</v>
      </c>
      <c r="I149" t="e">
        <f>VLOOKUP(C149,'Hytong (not in CrossAsia)'!$C:$C,1,FALSE)</f>
        <v>#N/A</v>
      </c>
      <c r="K149" s="9" t="str">
        <f t="shared" si="5"/>
        <v>nur hier</v>
      </c>
    </row>
    <row r="150" spans="1:11">
      <c r="A150" s="7" t="s">
        <v>22405</v>
      </c>
      <c r="B150" s="7" t="s">
        <v>19647</v>
      </c>
      <c r="C150" s="4" t="str">
        <f t="shared" si="4"/>
        <v>强学报</v>
      </c>
      <c r="E150" t="e">
        <f>VLOOKUP(C150,Apabi!$H:$H,1,FALSE)</f>
        <v>#N/A</v>
      </c>
      <c r="G150" t="e">
        <f>VLOOKUP(C150,Dacheng!$I:$I,1,FALSE)</f>
        <v>#N/A</v>
      </c>
      <c r="I150" t="e">
        <f>VLOOKUP(C150,'Hytong (not in CrossAsia)'!$C:$C,1,FALSE)</f>
        <v>#N/A</v>
      </c>
      <c r="K150" s="9" t="str">
        <f t="shared" si="5"/>
        <v>nur hier</v>
      </c>
    </row>
    <row r="151" spans="1:11">
      <c r="A151" s="7" t="s">
        <v>22406</v>
      </c>
      <c r="C151" s="4" t="str">
        <f t="shared" si="4"/>
        <v>秦陇报</v>
      </c>
      <c r="E151" t="e">
        <f>VLOOKUP(C151,Apabi!$H:$H,1,FALSE)</f>
        <v>#N/A</v>
      </c>
      <c r="G151" t="e">
        <f>VLOOKUP(C151,Dacheng!$I:$I,1,FALSE)</f>
        <v>#N/A</v>
      </c>
      <c r="I151" t="e">
        <f>VLOOKUP(C151,'Hytong (not in CrossAsia)'!$C:$C,1,FALSE)</f>
        <v>#N/A</v>
      </c>
      <c r="K151" s="9" t="str">
        <f t="shared" si="5"/>
        <v>nur hier</v>
      </c>
    </row>
    <row r="152" spans="1:11">
      <c r="A152" s="7" t="s">
        <v>22407</v>
      </c>
      <c r="B152" s="7" t="s">
        <v>19176</v>
      </c>
      <c r="C152" s="4" t="str">
        <f t="shared" si="4"/>
        <v>秦中书局</v>
      </c>
      <c r="E152" t="e">
        <f>VLOOKUP(C152,Apabi!$H:$H,1,FALSE)</f>
        <v>#N/A</v>
      </c>
      <c r="G152" t="e">
        <f>VLOOKUP(C152,Dacheng!$I:$I,1,FALSE)</f>
        <v>#N/A</v>
      </c>
      <c r="I152" t="e">
        <f>VLOOKUP(C152,'Hytong (not in CrossAsia)'!$C:$C,1,FALSE)</f>
        <v>#N/A</v>
      </c>
      <c r="K152" s="9" t="str">
        <f t="shared" si="5"/>
        <v>nur hier</v>
      </c>
    </row>
    <row r="153" spans="1:11">
      <c r="A153" s="7" t="s">
        <v>22408</v>
      </c>
      <c r="B153" s="7" t="s">
        <v>19647</v>
      </c>
      <c r="C153" s="4" t="str">
        <f>MID(A153,1,2)</f>
        <v>青年</v>
      </c>
      <c r="E153" t="str">
        <f>VLOOKUP(C153,Apabi!$H:$H,1,FALSE)</f>
        <v>青年</v>
      </c>
      <c r="G153" t="str">
        <f>VLOOKUP(C153,Dacheng!$I:$I,1,FALSE)</f>
        <v>青年</v>
      </c>
      <c r="I153" t="e">
        <f>VLOOKUP(C153,'Hytong (not in CrossAsia)'!$C:$C,1,FALSE)</f>
        <v>#N/A</v>
      </c>
      <c r="K153" s="9" t="str">
        <f t="shared" si="5"/>
        <v>Doppel</v>
      </c>
    </row>
    <row r="154" spans="1:11">
      <c r="A154" s="7" t="s">
        <v>14879</v>
      </c>
      <c r="B154" s="7" t="s">
        <v>22409</v>
      </c>
      <c r="C154" s="4" t="str">
        <f t="shared" si="4"/>
        <v>清议报</v>
      </c>
      <c r="E154" t="e">
        <f>VLOOKUP(C154,Apabi!$H:$H,1,FALSE)</f>
        <v>#N/A</v>
      </c>
      <c r="G154" t="str">
        <f>VLOOKUP(C154,Dacheng!$I:$I,1,FALSE)</f>
        <v>清议报</v>
      </c>
      <c r="I154" t="e">
        <f>VLOOKUP(C154,'Hytong (not in CrossAsia)'!$C:$C,1,FALSE)</f>
        <v>#N/A</v>
      </c>
      <c r="K154" s="9" t="str">
        <f t="shared" si="5"/>
        <v>Doppel</v>
      </c>
    </row>
    <row r="155" spans="1:11">
      <c r="A155" s="7" t="s">
        <v>22410</v>
      </c>
      <c r="C155" s="4" t="str">
        <f t="shared" si="4"/>
        <v>求是报</v>
      </c>
      <c r="E155" t="e">
        <f>VLOOKUP(C155,Apabi!$H:$H,1,FALSE)</f>
        <v>#N/A</v>
      </c>
      <c r="G155" t="e">
        <f>VLOOKUP(C155,Dacheng!$I:$I,1,FALSE)</f>
        <v>#N/A</v>
      </c>
      <c r="I155" t="e">
        <f>VLOOKUP(C155,'Hytong (not in CrossAsia)'!$C:$C,1,FALSE)</f>
        <v>#N/A</v>
      </c>
      <c r="K155" s="9" t="str">
        <f t="shared" si="5"/>
        <v>nur hier</v>
      </c>
    </row>
    <row r="156" spans="1:11">
      <c r="A156" s="7" t="s">
        <v>22411</v>
      </c>
      <c r="C156" s="4" t="str">
        <f t="shared" si="4"/>
        <v>劝业会旬</v>
      </c>
      <c r="E156" t="e">
        <f>VLOOKUP(C156,Apabi!$H:$H,1,FALSE)</f>
        <v>#N/A</v>
      </c>
      <c r="G156" t="e">
        <f>VLOOKUP(C156,Dacheng!$I:$I,1,FALSE)</f>
        <v>#N/A</v>
      </c>
      <c r="I156" t="e">
        <f>VLOOKUP(C156,'Hytong (not in CrossAsia)'!$C:$C,1,FALSE)</f>
        <v>#N/A</v>
      </c>
      <c r="K156" s="9" t="str">
        <f t="shared" si="5"/>
        <v>nur hier</v>
      </c>
    </row>
    <row r="157" spans="1:11">
      <c r="A157" s="7" t="s">
        <v>22412</v>
      </c>
      <c r="C157" s="4" t="str">
        <f t="shared" si="4"/>
        <v>热诚</v>
      </c>
      <c r="E157" t="e">
        <f>VLOOKUP(C157,Apabi!$H:$H,1,FALSE)</f>
        <v>#N/A</v>
      </c>
      <c r="G157" t="e">
        <f>VLOOKUP(C157,Dacheng!$I:$I,1,FALSE)</f>
        <v>#N/A</v>
      </c>
      <c r="I157" t="e">
        <f>VLOOKUP(C157,'Hytong (not in CrossAsia)'!$C:$C,1,FALSE)</f>
        <v>#N/A</v>
      </c>
      <c r="K157" s="9" t="str">
        <f t="shared" si="5"/>
        <v>nur hier</v>
      </c>
    </row>
    <row r="158" spans="1:11" ht="27.75">
      <c r="A158" s="7" t="s">
        <v>22413</v>
      </c>
      <c r="B158" s="8" t="s">
        <v>22414</v>
      </c>
      <c r="C158" s="4" t="str">
        <f t="shared" si="4"/>
        <v>仁钱教育</v>
      </c>
      <c r="E158" t="e">
        <f>VLOOKUP(C158,Apabi!$H:$H,1,FALSE)</f>
        <v>#N/A</v>
      </c>
      <c r="G158" t="e">
        <f>VLOOKUP(C158,Dacheng!$I:$I,1,FALSE)</f>
        <v>#N/A</v>
      </c>
      <c r="I158" t="e">
        <f>VLOOKUP(C158,'Hytong (not in CrossAsia)'!$C:$C,1,FALSE)</f>
        <v>#N/A</v>
      </c>
      <c r="K158" s="9" t="str">
        <f t="shared" si="5"/>
        <v>nur hier</v>
      </c>
    </row>
    <row r="159" spans="1:11">
      <c r="A159" s="7" t="s">
        <v>6123</v>
      </c>
      <c r="C159" s="4" t="str">
        <f t="shared" si="4"/>
        <v>商务报</v>
      </c>
      <c r="E159" t="e">
        <f>VLOOKUP(C159,Apabi!$H:$H,1,FALSE)</f>
        <v>#N/A</v>
      </c>
      <c r="G159" t="str">
        <f>VLOOKUP(C159,Dacheng!$I:$I,1,FALSE)</f>
        <v>商务报</v>
      </c>
      <c r="I159" t="e">
        <f>VLOOKUP(C159,'Hytong (not in CrossAsia)'!$C:$C,1,FALSE)</f>
        <v>#N/A</v>
      </c>
      <c r="K159" s="9" t="str">
        <f t="shared" si="5"/>
        <v>Doppel</v>
      </c>
    </row>
    <row r="160" spans="1:11">
      <c r="A160" s="7" t="s">
        <v>22415</v>
      </c>
      <c r="B160" s="7" t="s">
        <v>19339</v>
      </c>
      <c r="C160" s="4" t="str">
        <f>MID(A160,1,3)</f>
        <v>商务报</v>
      </c>
      <c r="E160" t="e">
        <f>VLOOKUP(C160,Apabi!$H:$H,1,FALSE)</f>
        <v>#N/A</v>
      </c>
      <c r="G160" t="str">
        <f>VLOOKUP(C160,Dacheng!$I:$I,1,FALSE)</f>
        <v>商务报</v>
      </c>
      <c r="I160" t="e">
        <f>VLOOKUP(C160,'Hytong (not in CrossAsia)'!$C:$C,1,FALSE)</f>
        <v>#N/A</v>
      </c>
      <c r="K160" s="9" t="str">
        <f t="shared" si="5"/>
        <v>Doppel</v>
      </c>
    </row>
    <row r="161" spans="1:11">
      <c r="A161" s="7" t="s">
        <v>10733</v>
      </c>
      <c r="C161" s="4" t="str">
        <f t="shared" si="4"/>
        <v>商务官报</v>
      </c>
      <c r="E161" t="e">
        <f>VLOOKUP(C161,Apabi!$H:$H,1,FALSE)</f>
        <v>#N/A</v>
      </c>
      <c r="G161" t="str">
        <f>VLOOKUP(C161,Dacheng!$I:$I,1,FALSE)</f>
        <v>商务官报</v>
      </c>
      <c r="I161" t="e">
        <f>VLOOKUP(C161,'Hytong (not in CrossAsia)'!$C:$C,1,FALSE)</f>
        <v>#N/A</v>
      </c>
      <c r="K161" s="9" t="str">
        <f t="shared" si="5"/>
        <v>Doppel</v>
      </c>
    </row>
    <row r="162" spans="1:11">
      <c r="A162" s="7" t="s">
        <v>22416</v>
      </c>
      <c r="B162" s="7" t="s">
        <v>22417</v>
      </c>
      <c r="C162" s="4" t="str">
        <f t="shared" si="4"/>
        <v>商业杂志</v>
      </c>
      <c r="E162" t="e">
        <f>VLOOKUP(C162,Apabi!$H:$H,1,FALSE)</f>
        <v>#N/A</v>
      </c>
      <c r="G162" t="str">
        <f>VLOOKUP(C162,Dacheng!$I:$I,1,FALSE)</f>
        <v>商业杂志</v>
      </c>
      <c r="I162" t="e">
        <f>VLOOKUP(C162,'Hytong (not in CrossAsia)'!$C:$C,1,FALSE)</f>
        <v>#N/A</v>
      </c>
      <c r="K162" s="9" t="str">
        <f t="shared" si="5"/>
        <v>Doppel</v>
      </c>
    </row>
    <row r="163" spans="1:11">
      <c r="A163" s="7" t="s">
        <v>22418</v>
      </c>
      <c r="B163" s="7" t="s">
        <v>19647</v>
      </c>
      <c r="C163" s="4" t="str">
        <f t="shared" si="4"/>
        <v>尚贤堂晨</v>
      </c>
      <c r="E163" t="e">
        <f>VLOOKUP(C163,Apabi!$H:$H,1,FALSE)</f>
        <v>#N/A</v>
      </c>
      <c r="G163" t="e">
        <f>VLOOKUP(C163,Dacheng!$I:$I,1,FALSE)</f>
        <v>#N/A</v>
      </c>
      <c r="I163" t="e">
        <f>VLOOKUP(C163,'Hytong (not in CrossAsia)'!$C:$C,1,FALSE)</f>
        <v>#N/A</v>
      </c>
      <c r="K163" s="9" t="str">
        <f t="shared" si="5"/>
        <v>nur hier</v>
      </c>
    </row>
    <row r="164" spans="1:11">
      <c r="A164" s="7" t="s">
        <v>22419</v>
      </c>
      <c r="B164" s="7" t="s">
        <v>22417</v>
      </c>
      <c r="C164" s="4" t="str">
        <f t="shared" si="4"/>
        <v>绍兴白话</v>
      </c>
      <c r="E164" t="e">
        <f>VLOOKUP(C164,Apabi!$H:$H,1,FALSE)</f>
        <v>#N/A</v>
      </c>
      <c r="G164" t="e">
        <f>VLOOKUP(C164,Dacheng!$I:$I,1,FALSE)</f>
        <v>#N/A</v>
      </c>
      <c r="I164" t="e">
        <f>VLOOKUP(C164,'Hytong (not in CrossAsia)'!$C:$C,1,FALSE)</f>
        <v>#N/A</v>
      </c>
      <c r="K164" s="9" t="str">
        <f t="shared" si="5"/>
        <v>nur hier</v>
      </c>
    </row>
    <row r="165" spans="1:11">
      <c r="A165" s="7" t="s">
        <v>16318</v>
      </c>
      <c r="B165" s="7" t="s">
        <v>22420</v>
      </c>
      <c r="C165" s="4" t="str">
        <f t="shared" si="4"/>
        <v>绍兴医药</v>
      </c>
      <c r="E165" t="str">
        <f>VLOOKUP(C165,Apabi!$H:$H,1,FALSE)</f>
        <v>绍兴医药</v>
      </c>
      <c r="G165" t="e">
        <f>VLOOKUP(C165,Dacheng!$I:$I,1,FALSE)</f>
        <v>#N/A</v>
      </c>
      <c r="I165" t="e">
        <f>VLOOKUP(C165,'Hytong (not in CrossAsia)'!$C:$C,1,FALSE)</f>
        <v>#N/A</v>
      </c>
      <c r="K165" s="9" t="str">
        <f t="shared" si="5"/>
        <v>Doppel</v>
      </c>
    </row>
    <row r="166" spans="1:11">
      <c r="A166" s="7" t="s">
        <v>17126</v>
      </c>
      <c r="C166" s="4" t="str">
        <f t="shared" si="4"/>
        <v>圣心报</v>
      </c>
      <c r="E166" t="e">
        <f>VLOOKUP(C166,Apabi!$H:$H,1,FALSE)</f>
        <v>#N/A</v>
      </c>
      <c r="G166" t="str">
        <f>VLOOKUP(C166,Dacheng!$I:$I,1,FALSE)</f>
        <v>圣心报</v>
      </c>
      <c r="I166" t="e">
        <f>VLOOKUP(C166,'Hytong (not in CrossAsia)'!$C:$C,1,FALSE)</f>
        <v>#N/A</v>
      </c>
      <c r="K166" s="9" t="str">
        <f t="shared" si="5"/>
        <v>Doppel</v>
      </c>
    </row>
    <row r="167" spans="1:11">
      <c r="A167" s="7" t="s">
        <v>22421</v>
      </c>
      <c r="B167" s="7" t="s">
        <v>19647</v>
      </c>
      <c r="C167" s="4" t="str">
        <f t="shared" si="4"/>
        <v>师范讲义</v>
      </c>
      <c r="E167" t="e">
        <f>VLOOKUP(C167,Apabi!$H:$H,1,FALSE)</f>
        <v>#N/A</v>
      </c>
      <c r="G167" t="e">
        <f>VLOOKUP(C167,Dacheng!$I:$I,1,FALSE)</f>
        <v>#N/A</v>
      </c>
      <c r="I167" t="e">
        <f>VLOOKUP(C167,'Hytong (not in CrossAsia)'!$C:$C,1,FALSE)</f>
        <v>#N/A</v>
      </c>
      <c r="K167" s="9" t="str">
        <f t="shared" si="5"/>
        <v>nur hier</v>
      </c>
    </row>
    <row r="168" spans="1:11">
      <c r="A168" s="7" t="s">
        <v>22422</v>
      </c>
      <c r="B168" s="7" t="s">
        <v>19647</v>
      </c>
      <c r="C168" s="4" t="str">
        <f t="shared" si="4"/>
        <v>十日小说</v>
      </c>
      <c r="E168" t="e">
        <f>VLOOKUP(C168,Apabi!$H:$H,1,FALSE)</f>
        <v>#N/A</v>
      </c>
      <c r="G168" t="e">
        <f>VLOOKUP(C168,Dacheng!$I:$I,1,FALSE)</f>
        <v>#N/A</v>
      </c>
      <c r="I168" t="e">
        <f>VLOOKUP(C168,'Hytong (not in CrossAsia)'!$C:$C,1,FALSE)</f>
        <v>#N/A</v>
      </c>
      <c r="K168" s="9" t="str">
        <f t="shared" si="5"/>
        <v>nur hier</v>
      </c>
    </row>
    <row r="169" spans="1:11">
      <c r="A169" s="7" t="s">
        <v>11956</v>
      </c>
      <c r="C169" s="4" t="str">
        <f t="shared" si="4"/>
        <v>时务报</v>
      </c>
      <c r="E169" t="e">
        <f>VLOOKUP(C169,Apabi!$H:$H,1,FALSE)</f>
        <v>#N/A</v>
      </c>
      <c r="G169" t="str">
        <f>VLOOKUP(C169,Dacheng!$I:$I,1,FALSE)</f>
        <v>时务报</v>
      </c>
      <c r="I169" t="e">
        <f>VLOOKUP(C169,'Hytong (not in CrossAsia)'!$C:$C,1,FALSE)</f>
        <v>#N/A</v>
      </c>
      <c r="K169" s="9" t="str">
        <f t="shared" si="5"/>
        <v>Doppel</v>
      </c>
    </row>
    <row r="170" spans="1:11">
      <c r="A170" s="7" t="s">
        <v>22423</v>
      </c>
      <c r="B170" s="7" t="s">
        <v>19146</v>
      </c>
      <c r="C170" s="4" t="str">
        <f t="shared" si="4"/>
        <v>时务汇报</v>
      </c>
      <c r="E170" t="e">
        <f>VLOOKUP(C170,Apabi!$H:$H,1,FALSE)</f>
        <v>#N/A</v>
      </c>
      <c r="G170" t="e">
        <f>VLOOKUP(C170,Dacheng!$I:$I,1,FALSE)</f>
        <v>#N/A</v>
      </c>
      <c r="I170" t="e">
        <f>VLOOKUP(C170,'Hytong (not in CrossAsia)'!$C:$C,1,FALSE)</f>
        <v>#N/A</v>
      </c>
      <c r="K170" s="9" t="str">
        <f t="shared" si="5"/>
        <v>nur hier</v>
      </c>
    </row>
    <row r="171" spans="1:11">
      <c r="A171" s="7" t="s">
        <v>22424</v>
      </c>
      <c r="C171" s="4" t="str">
        <f t="shared" si="4"/>
        <v>实学报</v>
      </c>
      <c r="E171" t="e">
        <f>VLOOKUP(C171,Apabi!$H:$H,1,FALSE)</f>
        <v>#N/A</v>
      </c>
      <c r="G171" t="e">
        <f>VLOOKUP(C171,Dacheng!$I:$I,1,FALSE)</f>
        <v>#N/A</v>
      </c>
      <c r="I171" t="e">
        <f>VLOOKUP(C171,'Hytong (not in CrossAsia)'!$C:$C,1,FALSE)</f>
        <v>#N/A</v>
      </c>
      <c r="K171" s="9" t="str">
        <f t="shared" si="5"/>
        <v>nur hier</v>
      </c>
    </row>
    <row r="172" spans="1:11">
      <c r="A172" s="7" t="s">
        <v>22425</v>
      </c>
      <c r="C172" s="4" t="str">
        <f t="shared" si="4"/>
        <v>实业报</v>
      </c>
      <c r="E172" t="e">
        <f>VLOOKUP(C172,Apabi!$H:$H,1,FALSE)</f>
        <v>#N/A</v>
      </c>
      <c r="G172" t="e">
        <f>VLOOKUP(C172,Dacheng!$I:$I,1,FALSE)</f>
        <v>#N/A</v>
      </c>
      <c r="I172" t="e">
        <f>VLOOKUP(C172,'Hytong (not in CrossAsia)'!$C:$C,1,FALSE)</f>
        <v>#N/A</v>
      </c>
      <c r="K172" s="9" t="str">
        <f t="shared" si="5"/>
        <v>nur hier</v>
      </c>
    </row>
    <row r="173" spans="1:11">
      <c r="A173" s="7" t="s">
        <v>22426</v>
      </c>
      <c r="C173" s="4" t="str">
        <f t="shared" si="4"/>
        <v>蜀报</v>
      </c>
      <c r="E173" t="e">
        <f>VLOOKUP(C173,Apabi!$H:$H,1,FALSE)</f>
        <v>#N/A</v>
      </c>
      <c r="G173" t="e">
        <f>VLOOKUP(C173,Dacheng!$I:$I,1,FALSE)</f>
        <v>#N/A</v>
      </c>
      <c r="I173" t="e">
        <f>VLOOKUP(C173,'Hytong (not in CrossAsia)'!$C:$C,1,FALSE)</f>
        <v>#N/A</v>
      </c>
      <c r="K173" s="9" t="str">
        <f t="shared" si="5"/>
        <v>nur hier</v>
      </c>
    </row>
    <row r="174" spans="1:11">
      <c r="A174" s="7" t="s">
        <v>22427</v>
      </c>
      <c r="C174" s="4" t="str">
        <f t="shared" si="4"/>
        <v>蜀报[旬</v>
      </c>
      <c r="E174" t="e">
        <f>VLOOKUP(C174,Apabi!$H:$H,1,FALSE)</f>
        <v>#N/A</v>
      </c>
      <c r="G174" t="e">
        <f>VLOOKUP(C174,Dacheng!$I:$I,1,FALSE)</f>
        <v>#N/A</v>
      </c>
      <c r="I174" t="e">
        <f>VLOOKUP(C174,'Hytong (not in CrossAsia)'!$C:$C,1,FALSE)</f>
        <v>#N/A</v>
      </c>
      <c r="K174" s="9" t="str">
        <f t="shared" si="5"/>
        <v>nur hier</v>
      </c>
    </row>
    <row r="175" spans="1:11">
      <c r="A175" s="7" t="s">
        <v>22428</v>
      </c>
      <c r="C175" s="4" t="str">
        <f t="shared" si="4"/>
        <v>蜀学报</v>
      </c>
      <c r="E175" t="e">
        <f>VLOOKUP(C175,Apabi!$H:$H,1,FALSE)</f>
        <v>#N/A</v>
      </c>
      <c r="G175" t="e">
        <f>VLOOKUP(C175,Dacheng!$I:$I,1,FALSE)</f>
        <v>#N/A</v>
      </c>
      <c r="I175" t="e">
        <f>VLOOKUP(C175,'Hytong (not in CrossAsia)'!$C:$C,1,FALSE)</f>
        <v>#N/A</v>
      </c>
      <c r="K175" s="9" t="str">
        <f t="shared" si="5"/>
        <v>nur hier</v>
      </c>
    </row>
    <row r="176" spans="1:11">
      <c r="A176" s="7" t="s">
        <v>22429</v>
      </c>
      <c r="C176" s="4" t="str">
        <f t="shared" si="4"/>
        <v>数理化学</v>
      </c>
      <c r="E176" t="e">
        <f>VLOOKUP(C176,Apabi!$H:$H,1,FALSE)</f>
        <v>#N/A</v>
      </c>
      <c r="G176" t="e">
        <f>VLOOKUP(C176,Dacheng!$I:$I,1,FALSE)</f>
        <v>#N/A</v>
      </c>
      <c r="I176" t="e">
        <f>VLOOKUP(C176,'Hytong (not in CrossAsia)'!$C:$C,1,FALSE)</f>
        <v>#N/A</v>
      </c>
      <c r="K176" s="9" t="str">
        <f t="shared" si="5"/>
        <v>nur hier</v>
      </c>
    </row>
    <row r="177" spans="1:11">
      <c r="A177" s="7" t="s">
        <v>18461</v>
      </c>
      <c r="B177" s="7" t="s">
        <v>11286</v>
      </c>
      <c r="C177" s="4" t="str">
        <f t="shared" si="4"/>
        <v>四川</v>
      </c>
      <c r="E177" t="e">
        <f>VLOOKUP(C177,Apabi!$H:$H,1,FALSE)</f>
        <v>#N/A</v>
      </c>
      <c r="G177" t="str">
        <f>VLOOKUP(C177,Dacheng!$I:$I,1,FALSE)</f>
        <v>四川</v>
      </c>
      <c r="I177" t="e">
        <f>VLOOKUP(C177,'Hytong (not in CrossAsia)'!$C:$C,1,FALSE)</f>
        <v>#N/A</v>
      </c>
      <c r="K177" s="9" t="str">
        <f t="shared" si="5"/>
        <v>Doppel</v>
      </c>
    </row>
    <row r="178" spans="1:11">
      <c r="A178" s="7" t="s">
        <v>22430</v>
      </c>
      <c r="C178" s="4" t="str">
        <f t="shared" si="4"/>
        <v>四川官报</v>
      </c>
      <c r="E178" t="e">
        <f>VLOOKUP(C178,Apabi!$H:$H,1,FALSE)</f>
        <v>#N/A</v>
      </c>
      <c r="G178" t="e">
        <f>VLOOKUP(C178,Dacheng!$I:$I,1,FALSE)</f>
        <v>#N/A</v>
      </c>
      <c r="I178" t="e">
        <f>VLOOKUP(C178,'Hytong (not in CrossAsia)'!$C:$C,1,FALSE)</f>
        <v>#N/A</v>
      </c>
      <c r="K178" s="9" t="str">
        <f t="shared" si="5"/>
        <v>nur hier</v>
      </c>
    </row>
    <row r="179" spans="1:11">
      <c r="A179" s="7" t="s">
        <v>22431</v>
      </c>
      <c r="C179" s="4" t="str">
        <f t="shared" si="4"/>
        <v>四川教育</v>
      </c>
      <c r="E179" t="e">
        <f>VLOOKUP(C179,Apabi!$H:$H,1,FALSE)</f>
        <v>#N/A</v>
      </c>
      <c r="G179" t="str">
        <f>VLOOKUP(C179,Dacheng!$I:$I,1,FALSE)</f>
        <v>四川教育</v>
      </c>
      <c r="I179" t="e">
        <f>VLOOKUP(C179,'Hytong (not in CrossAsia)'!$C:$C,1,FALSE)</f>
        <v>#N/A</v>
      </c>
      <c r="K179" s="9" t="str">
        <f t="shared" si="5"/>
        <v>Doppel</v>
      </c>
    </row>
    <row r="180" spans="1:11">
      <c r="A180" s="7" t="s">
        <v>22432</v>
      </c>
      <c r="C180" s="4" t="str">
        <f t="shared" si="4"/>
        <v>四川学报</v>
      </c>
      <c r="E180" t="e">
        <f>VLOOKUP(C180,Apabi!$H:$H,1,FALSE)</f>
        <v>#N/A</v>
      </c>
      <c r="G180" t="e">
        <f>VLOOKUP(C180,Dacheng!$I:$I,1,FALSE)</f>
        <v>#N/A</v>
      </c>
      <c r="I180" t="e">
        <f>VLOOKUP(C180,'Hytong (not in CrossAsia)'!$C:$C,1,FALSE)</f>
        <v>#N/A</v>
      </c>
      <c r="K180" s="9" t="str">
        <f t="shared" si="5"/>
        <v>nur hier</v>
      </c>
    </row>
    <row r="181" spans="1:11">
      <c r="A181" s="7" t="s">
        <v>22433</v>
      </c>
      <c r="B181" s="7" t="s">
        <v>22381</v>
      </c>
      <c r="C181" s="4" t="str">
        <f t="shared" si="4"/>
        <v>算学报</v>
      </c>
      <c r="E181" t="e">
        <f>VLOOKUP(C181,Apabi!$H:$H,1,FALSE)</f>
        <v>#N/A</v>
      </c>
      <c r="G181" t="e">
        <f>VLOOKUP(C181,Dacheng!$I:$I,1,FALSE)</f>
        <v>#N/A</v>
      </c>
      <c r="I181" t="e">
        <f>VLOOKUP(C181,'Hytong (not in CrossAsia)'!$C:$C,1,FALSE)</f>
        <v>#N/A</v>
      </c>
      <c r="K181" s="9" t="str">
        <f t="shared" si="5"/>
        <v>nur hier</v>
      </c>
    </row>
    <row r="182" spans="1:11">
      <c r="A182" s="7" t="s">
        <v>22434</v>
      </c>
      <c r="B182" s="7" t="s">
        <v>19647</v>
      </c>
      <c r="C182" s="4" t="str">
        <f t="shared" si="4"/>
        <v>天义</v>
      </c>
      <c r="E182" t="e">
        <f>VLOOKUP(C182,Apabi!$H:$H,1,FALSE)</f>
        <v>#N/A</v>
      </c>
      <c r="G182" t="e">
        <f>VLOOKUP(C182,Dacheng!$I:$I,1,FALSE)</f>
        <v>#N/A</v>
      </c>
      <c r="I182" t="e">
        <f>VLOOKUP(C182,'Hytong (not in CrossAsia)'!$C:$C,1,FALSE)</f>
        <v>#N/A</v>
      </c>
      <c r="K182" s="9" t="str">
        <f t="shared" si="5"/>
        <v>nur hier</v>
      </c>
    </row>
    <row r="183" spans="1:11">
      <c r="A183" s="7" t="s">
        <v>22435</v>
      </c>
      <c r="B183" s="7" t="s">
        <v>19647</v>
      </c>
      <c r="C183" s="4" t="str">
        <f t="shared" si="4"/>
        <v>天足会报</v>
      </c>
      <c r="E183" t="e">
        <f>VLOOKUP(C183,Apabi!$H:$H,1,FALSE)</f>
        <v>#N/A</v>
      </c>
      <c r="G183" t="e">
        <f>VLOOKUP(C183,Dacheng!$I:$I,1,FALSE)</f>
        <v>#N/A</v>
      </c>
      <c r="I183" t="e">
        <f>VLOOKUP(C183,'Hytong (not in CrossAsia)'!$C:$C,1,FALSE)</f>
        <v>#N/A</v>
      </c>
      <c r="K183" s="9" t="str">
        <f t="shared" si="5"/>
        <v>nur hier</v>
      </c>
    </row>
    <row r="184" spans="1:11">
      <c r="A184" s="7" t="s">
        <v>22436</v>
      </c>
      <c r="B184" s="7" t="s">
        <v>19647</v>
      </c>
      <c r="C184" s="4" t="str">
        <f t="shared" si="4"/>
        <v>天足会第</v>
      </c>
      <c r="E184" t="e">
        <f>VLOOKUP(C184,Apabi!$H:$H,1,FALSE)</f>
        <v>#N/A</v>
      </c>
      <c r="G184" t="e">
        <f>VLOOKUP(C184,Dacheng!$I:$I,1,FALSE)</f>
        <v>#N/A</v>
      </c>
      <c r="I184" t="e">
        <f>VLOOKUP(C184,'Hytong (not in CrossAsia)'!$C:$C,1,FALSE)</f>
        <v>#N/A</v>
      </c>
      <c r="K184" s="9" t="str">
        <f t="shared" si="5"/>
        <v>nur hier</v>
      </c>
    </row>
    <row r="185" spans="1:11">
      <c r="A185" s="7" t="s">
        <v>22437</v>
      </c>
      <c r="C185" s="4" t="str">
        <f t="shared" si="4"/>
        <v>天铎</v>
      </c>
      <c r="E185" t="e">
        <f>VLOOKUP(C185,Apabi!$H:$H,1,FALSE)</f>
        <v>#N/A</v>
      </c>
      <c r="G185" t="e">
        <f>VLOOKUP(C185,Dacheng!$I:$I,1,FALSE)</f>
        <v>#N/A</v>
      </c>
      <c r="I185" t="e">
        <f>VLOOKUP(C185,'Hytong (not in CrossAsia)'!$C:$C,1,FALSE)</f>
        <v>#N/A</v>
      </c>
      <c r="K185" s="9" t="str">
        <f t="shared" si="5"/>
        <v>nur hier</v>
      </c>
    </row>
    <row r="186" spans="1:11">
      <c r="A186" s="7" t="s">
        <v>22438</v>
      </c>
      <c r="C186" s="4" t="str">
        <f t="shared" si="4"/>
        <v>铁路界</v>
      </c>
      <c r="E186" t="e">
        <f>VLOOKUP(C186,Apabi!$H:$H,1,FALSE)</f>
        <v>#N/A</v>
      </c>
      <c r="G186" t="e">
        <f>VLOOKUP(C186,Dacheng!$I:$I,1,FALSE)</f>
        <v>#N/A</v>
      </c>
      <c r="I186" t="e">
        <f>VLOOKUP(C186,'Hytong (not in CrossAsia)'!$C:$C,1,FALSE)</f>
        <v>#N/A</v>
      </c>
      <c r="K186" s="9" t="str">
        <f t="shared" si="5"/>
        <v>nur hier</v>
      </c>
    </row>
    <row r="187" spans="1:11" ht="28.5">
      <c r="A187" s="7" t="s">
        <v>22439</v>
      </c>
      <c r="B187" s="7" t="s">
        <v>22440</v>
      </c>
      <c r="C187" s="4" t="str">
        <f>MID(A187,1,3)</f>
        <v>通问报</v>
      </c>
      <c r="E187" t="e">
        <f>VLOOKUP(C187,Apabi!$H:$H,1,FALSE)</f>
        <v>#N/A</v>
      </c>
      <c r="G187" t="e">
        <f>VLOOKUP(C187,Dacheng!$I:$I,1,FALSE)</f>
        <v>#N/A</v>
      </c>
      <c r="I187" t="e">
        <f>VLOOKUP(C187,'Hytong (not in CrossAsia)'!$C:$C,1,FALSE)</f>
        <v>#N/A</v>
      </c>
      <c r="K187" s="9" t="str">
        <f t="shared" si="5"/>
        <v>nur hier</v>
      </c>
    </row>
    <row r="188" spans="1:11">
      <c r="A188" s="7" t="s">
        <v>22441</v>
      </c>
      <c r="B188" s="7" t="s">
        <v>19647</v>
      </c>
      <c r="C188" s="4" t="str">
        <f t="shared" si="4"/>
        <v>通学报</v>
      </c>
      <c r="E188" t="e">
        <f>VLOOKUP(C188,Apabi!$H:$H,1,FALSE)</f>
        <v>#N/A</v>
      </c>
      <c r="G188" t="e">
        <f>VLOOKUP(C188,Dacheng!$I:$I,1,FALSE)</f>
        <v>#N/A</v>
      </c>
      <c r="I188" t="e">
        <f>VLOOKUP(C188,'Hytong (not in CrossAsia)'!$C:$C,1,FALSE)</f>
        <v>#N/A</v>
      </c>
      <c r="K188" s="9" t="str">
        <f t="shared" si="5"/>
        <v>nur hier</v>
      </c>
    </row>
    <row r="189" spans="1:11">
      <c r="A189" s="7" t="s">
        <v>22442</v>
      </c>
      <c r="B189" s="7" t="s">
        <v>19647</v>
      </c>
      <c r="C189" s="4" t="str">
        <f t="shared" si="4"/>
        <v>童子世界</v>
      </c>
      <c r="E189" t="e">
        <f>VLOOKUP(C189,Apabi!$H:$H,1,FALSE)</f>
        <v>#N/A</v>
      </c>
      <c r="G189" t="e">
        <f>VLOOKUP(C189,Dacheng!$I:$I,1,FALSE)</f>
        <v>#N/A</v>
      </c>
      <c r="I189" t="e">
        <f>VLOOKUP(C189,'Hytong (not in CrossAsia)'!$C:$C,1,FALSE)</f>
        <v>#N/A</v>
      </c>
      <c r="K189" s="9" t="str">
        <f t="shared" si="5"/>
        <v>nur hier</v>
      </c>
    </row>
    <row r="190" spans="1:11">
      <c r="A190" s="7" t="s">
        <v>12919</v>
      </c>
      <c r="B190" s="7" t="s">
        <v>19647</v>
      </c>
      <c r="C190" s="4" t="str">
        <f t="shared" si="4"/>
        <v>图书汇报</v>
      </c>
      <c r="E190" t="e">
        <f>VLOOKUP(C190,Apabi!$H:$H,1,FALSE)</f>
        <v>#N/A</v>
      </c>
      <c r="G190" t="str">
        <f>VLOOKUP(C190,Dacheng!$I:$I,1,FALSE)</f>
        <v>图书汇报</v>
      </c>
      <c r="I190" t="e">
        <f>VLOOKUP(C190,'Hytong (not in CrossAsia)'!$C:$C,1,FALSE)</f>
        <v>#N/A</v>
      </c>
      <c r="K190" s="9" t="str">
        <f t="shared" si="5"/>
        <v>Doppel</v>
      </c>
    </row>
    <row r="191" spans="1:11" ht="28.5">
      <c r="A191" s="7" t="s">
        <v>22443</v>
      </c>
      <c r="C191" s="4" t="str">
        <f t="shared" si="4"/>
        <v>图书月报</v>
      </c>
      <c r="E191" t="e">
        <f>VLOOKUP(C191,Apabi!$H:$H,1,FALSE)</f>
        <v>#N/A</v>
      </c>
      <c r="G191" t="e">
        <f>VLOOKUP(C191,Dacheng!$I:$I,1,FALSE)</f>
        <v>#N/A</v>
      </c>
      <c r="I191" t="e">
        <f>VLOOKUP(C191,'Hytong (not in CrossAsia)'!$C:$C,1,FALSE)</f>
        <v>#N/A</v>
      </c>
      <c r="K191" s="9" t="str">
        <f t="shared" si="5"/>
        <v>nur hier</v>
      </c>
    </row>
    <row r="192" spans="1:11">
      <c r="A192" s="7" t="s">
        <v>9233</v>
      </c>
      <c r="B192" s="7" t="s">
        <v>19647</v>
      </c>
      <c r="C192" s="4" t="str">
        <f t="shared" si="4"/>
        <v>外交报</v>
      </c>
      <c r="E192" t="e">
        <f>VLOOKUP(C192,Apabi!$H:$H,1,FALSE)</f>
        <v>#N/A</v>
      </c>
      <c r="G192" t="str">
        <f>VLOOKUP(C192,Dacheng!$I:$I,1,FALSE)</f>
        <v>外交报</v>
      </c>
      <c r="I192" t="e">
        <f>VLOOKUP(C192,'Hytong (not in CrossAsia)'!$C:$C,1,FALSE)</f>
        <v>#N/A</v>
      </c>
      <c r="K192" s="9" t="str">
        <f t="shared" si="5"/>
        <v>Doppel</v>
      </c>
    </row>
    <row r="193" spans="1:11">
      <c r="A193" s="7" t="s">
        <v>11314</v>
      </c>
      <c r="C193" s="4" t="str">
        <f t="shared" si="4"/>
        <v>万国公报</v>
      </c>
      <c r="E193" t="e">
        <f>VLOOKUP(C193,Apabi!$H:$H,1,FALSE)</f>
        <v>#N/A</v>
      </c>
      <c r="G193" t="str">
        <f>VLOOKUP(C193,Dacheng!$I:$I,1,FALSE)</f>
        <v>万国公报</v>
      </c>
      <c r="I193" t="e">
        <f>VLOOKUP(C193,'Hytong (not in CrossAsia)'!$C:$C,1,FALSE)</f>
        <v>#N/A</v>
      </c>
      <c r="K193" s="9" t="str">
        <f t="shared" si="5"/>
        <v>Doppel</v>
      </c>
    </row>
    <row r="194" spans="1:11">
      <c r="A194" s="7" t="s">
        <v>22444</v>
      </c>
      <c r="C194" s="4" t="str">
        <f t="shared" si="4"/>
        <v>万国商业</v>
      </c>
      <c r="E194" t="e">
        <f>VLOOKUP(C194,Apabi!$H:$H,1,FALSE)</f>
        <v>#N/A</v>
      </c>
      <c r="G194" t="e">
        <f>VLOOKUP(C194,Dacheng!$I:$I,1,FALSE)</f>
        <v>#N/A</v>
      </c>
      <c r="I194" t="e">
        <f>VLOOKUP(C194,'Hytong (not in CrossAsia)'!$C:$C,1,FALSE)</f>
        <v>#N/A</v>
      </c>
      <c r="K194" s="9" t="str">
        <f t="shared" si="5"/>
        <v>nur hier</v>
      </c>
    </row>
    <row r="195" spans="1:11">
      <c r="A195" s="7" t="s">
        <v>22445</v>
      </c>
      <c r="B195" s="7" t="s">
        <v>19647</v>
      </c>
      <c r="C195" s="4" t="str">
        <f t="shared" si="4"/>
        <v>卫生学报</v>
      </c>
      <c r="E195" t="e">
        <f>VLOOKUP(C195,Apabi!$H:$H,1,FALSE)</f>
        <v>#N/A</v>
      </c>
      <c r="G195" t="e">
        <f>VLOOKUP(C195,Dacheng!$I:$I,1,FALSE)</f>
        <v>#N/A</v>
      </c>
      <c r="I195" t="e">
        <f>VLOOKUP(C195,'Hytong (not in CrossAsia)'!$C:$C,1,FALSE)</f>
        <v>#N/A</v>
      </c>
      <c r="K195" s="9" t="str">
        <f t="shared" si="5"/>
        <v>nur hier</v>
      </c>
    </row>
    <row r="196" spans="1:11">
      <c r="A196" s="7" t="s">
        <v>9942</v>
      </c>
      <c r="B196" s="7" t="s">
        <v>16834</v>
      </c>
      <c r="C196" s="4" t="str">
        <f t="shared" ref="C196:C259" si="6">MID(A196,1,4)</f>
        <v>无锡白话</v>
      </c>
      <c r="E196" t="e">
        <f>VLOOKUP(C196,Apabi!$H:$H,1,FALSE)</f>
        <v>#N/A</v>
      </c>
      <c r="G196" t="str">
        <f>VLOOKUP(C196,Dacheng!$I:$I,1,FALSE)</f>
        <v>无锡白话</v>
      </c>
      <c r="I196" t="e">
        <f>VLOOKUP(C196,'Hytong (not in CrossAsia)'!$C:$C,1,FALSE)</f>
        <v>#N/A</v>
      </c>
      <c r="K196" s="9" t="str">
        <f t="shared" ref="K196:K259" si="7">(IF(AND(ISNA(E196),ISNA(G196),ISNA(I196)),"nur hier","Doppel"))</f>
        <v>Doppel</v>
      </c>
    </row>
    <row r="197" spans="1:11">
      <c r="A197" s="7" t="s">
        <v>22446</v>
      </c>
      <c r="C197" s="4" t="str">
        <f t="shared" si="6"/>
        <v>吴郡白话</v>
      </c>
      <c r="E197" t="e">
        <f>VLOOKUP(C197,Apabi!$H:$H,1,FALSE)</f>
        <v>#N/A</v>
      </c>
      <c r="G197" t="e">
        <f>VLOOKUP(C197,Dacheng!$I:$I,1,FALSE)</f>
        <v>#N/A</v>
      </c>
      <c r="I197" t="e">
        <f>VLOOKUP(C197,'Hytong (not in CrossAsia)'!$C:$C,1,FALSE)</f>
        <v>#N/A</v>
      </c>
      <c r="K197" s="9" t="str">
        <f t="shared" si="7"/>
        <v>nur hier</v>
      </c>
    </row>
    <row r="198" spans="1:11">
      <c r="A198" s="7" t="s">
        <v>22447</v>
      </c>
      <c r="C198" s="4" t="str">
        <f t="shared" si="6"/>
        <v>武学</v>
      </c>
      <c r="E198" t="e">
        <f>VLOOKUP(C198,Apabi!$H:$H,1,FALSE)</f>
        <v>#N/A</v>
      </c>
      <c r="G198" t="e">
        <f>VLOOKUP(C198,Dacheng!$I:$I,1,FALSE)</f>
        <v>#N/A</v>
      </c>
      <c r="I198" t="e">
        <f>VLOOKUP(C198,'Hytong (not in CrossAsia)'!$C:$C,1,FALSE)</f>
        <v>#N/A</v>
      </c>
      <c r="K198" s="9" t="str">
        <f t="shared" si="7"/>
        <v>nur hier</v>
      </c>
    </row>
    <row r="199" spans="1:11">
      <c r="A199" s="7" t="s">
        <v>22197</v>
      </c>
      <c r="C199" s="4" t="str">
        <f t="shared" si="6"/>
        <v>五洲时事</v>
      </c>
      <c r="E199" t="e">
        <f>VLOOKUP(C199,Apabi!$H:$H,1,FALSE)</f>
        <v>#N/A</v>
      </c>
      <c r="G199" t="e">
        <f>VLOOKUP(C199,Dacheng!$I:$I,1,FALSE)</f>
        <v>#N/A</v>
      </c>
      <c r="I199" t="e">
        <f>VLOOKUP(C199,'Hytong (not in CrossAsia)'!$C:$C,1,FALSE)</f>
        <v>#N/A</v>
      </c>
      <c r="K199" s="9" t="str">
        <f t="shared" si="7"/>
        <v>nur hier</v>
      </c>
    </row>
    <row r="200" spans="1:11">
      <c r="A200" s="7" t="s">
        <v>22198</v>
      </c>
      <c r="C200" s="4" t="str">
        <f t="shared" si="6"/>
        <v>夏声</v>
      </c>
      <c r="E200" t="e">
        <f>VLOOKUP(C200,Apabi!$H:$H,1,FALSE)</f>
        <v>#N/A</v>
      </c>
      <c r="G200" t="e">
        <f>VLOOKUP(C200,Dacheng!$I:$I,1,FALSE)</f>
        <v>#N/A</v>
      </c>
      <c r="I200" t="e">
        <f>VLOOKUP(C200,'Hytong (not in CrossAsia)'!$C:$C,1,FALSE)</f>
        <v>#N/A</v>
      </c>
      <c r="K200" s="9" t="str">
        <f t="shared" si="7"/>
        <v>nur hier</v>
      </c>
    </row>
    <row r="201" spans="1:11">
      <c r="A201" s="7" t="s">
        <v>20089</v>
      </c>
      <c r="C201" s="4" t="str">
        <f t="shared" si="6"/>
        <v>现世史</v>
      </c>
      <c r="E201" t="e">
        <f>VLOOKUP(C201,Apabi!$H:$H,1,FALSE)</f>
        <v>#N/A</v>
      </c>
      <c r="G201" t="str">
        <f>VLOOKUP(C201,Dacheng!$I:$I,1,FALSE)</f>
        <v>现世史</v>
      </c>
      <c r="I201" t="e">
        <f>VLOOKUP(C201,'Hytong (not in CrossAsia)'!$C:$C,1,FALSE)</f>
        <v>#N/A</v>
      </c>
      <c r="K201" s="9" t="str">
        <f t="shared" si="7"/>
        <v>Doppel</v>
      </c>
    </row>
    <row r="202" spans="1:11">
      <c r="A202" s="7" t="s">
        <v>22199</v>
      </c>
      <c r="C202" s="4" t="str">
        <f t="shared" si="6"/>
        <v>宪政新志</v>
      </c>
      <c r="E202" t="e">
        <f>VLOOKUP(C202,Apabi!$H:$H,1,FALSE)</f>
        <v>#N/A</v>
      </c>
      <c r="G202" t="e">
        <f>VLOOKUP(C202,Dacheng!$I:$I,1,FALSE)</f>
        <v>#N/A</v>
      </c>
      <c r="I202" t="e">
        <f>VLOOKUP(C202,'Hytong (not in CrossAsia)'!$C:$C,1,FALSE)</f>
        <v>#N/A</v>
      </c>
      <c r="K202" s="9" t="str">
        <f t="shared" si="7"/>
        <v>nur hier</v>
      </c>
    </row>
    <row r="203" spans="1:11">
      <c r="A203" s="7" t="s">
        <v>21860</v>
      </c>
      <c r="C203" s="4" t="str">
        <f t="shared" si="6"/>
        <v>宪政杂识</v>
      </c>
      <c r="E203" t="e">
        <f>VLOOKUP(C203,Apabi!$H:$H,1,FALSE)</f>
        <v>#N/A</v>
      </c>
      <c r="G203" t="e">
        <f>VLOOKUP(C203,Dacheng!$I:$I,1,FALSE)</f>
        <v>#N/A</v>
      </c>
      <c r="I203" t="e">
        <f>VLOOKUP(C203,'Hytong (not in CrossAsia)'!$C:$C,1,FALSE)</f>
        <v>#N/A</v>
      </c>
      <c r="K203" s="9" t="str">
        <f t="shared" si="7"/>
        <v>nur hier</v>
      </c>
    </row>
    <row r="204" spans="1:11">
      <c r="A204" s="7" t="s">
        <v>7109</v>
      </c>
      <c r="C204" s="4" t="str">
        <f t="shared" si="6"/>
        <v>湘报</v>
      </c>
      <c r="E204" t="e">
        <f>VLOOKUP(C204,Apabi!$H:$H,1,FALSE)</f>
        <v>#N/A</v>
      </c>
      <c r="G204" t="str">
        <f>VLOOKUP(C204,Dacheng!$I:$I,1,FALSE)</f>
        <v>湘报</v>
      </c>
      <c r="I204" t="e">
        <f>VLOOKUP(C204,'Hytong (not in CrossAsia)'!$C:$C,1,FALSE)</f>
        <v>#N/A</v>
      </c>
      <c r="K204" s="9" t="str">
        <f t="shared" si="7"/>
        <v>Doppel</v>
      </c>
    </row>
    <row r="205" spans="1:11">
      <c r="A205" s="7" t="s">
        <v>21861</v>
      </c>
      <c r="C205" s="4" t="str">
        <f t="shared" si="6"/>
        <v>湘报文编</v>
      </c>
      <c r="E205" t="e">
        <f>VLOOKUP(C205,Apabi!$H:$H,1,FALSE)</f>
        <v>#N/A</v>
      </c>
      <c r="G205" t="e">
        <f>VLOOKUP(C205,Dacheng!$I:$I,1,FALSE)</f>
        <v>#N/A</v>
      </c>
      <c r="I205" t="e">
        <f>VLOOKUP(C205,'Hytong (not in CrossAsia)'!$C:$C,1,FALSE)</f>
        <v>#N/A</v>
      </c>
      <c r="K205" s="9" t="str">
        <f t="shared" si="7"/>
        <v>nur hier</v>
      </c>
    </row>
    <row r="206" spans="1:11">
      <c r="A206" s="7" t="s">
        <v>21862</v>
      </c>
      <c r="B206" s="7" t="s">
        <v>19597</v>
      </c>
      <c r="C206" s="4" t="str">
        <f t="shared" si="6"/>
        <v>湘路新志</v>
      </c>
      <c r="E206" t="e">
        <f>VLOOKUP(C206,Apabi!$H:$H,1,FALSE)</f>
        <v>#N/A</v>
      </c>
      <c r="G206" t="e">
        <f>VLOOKUP(C206,Dacheng!$I:$I,1,FALSE)</f>
        <v>#N/A</v>
      </c>
      <c r="I206" t="e">
        <f>VLOOKUP(C206,'Hytong (not in CrossAsia)'!$C:$C,1,FALSE)</f>
        <v>#N/A</v>
      </c>
      <c r="K206" s="9" t="str">
        <f t="shared" si="7"/>
        <v>nur hier</v>
      </c>
    </row>
    <row r="207" spans="1:11">
      <c r="A207" s="7" t="s">
        <v>18925</v>
      </c>
      <c r="C207" s="4" t="str">
        <f t="shared" si="6"/>
        <v>湘学报</v>
      </c>
      <c r="E207" t="e">
        <f>VLOOKUP(C207,Apabi!$H:$H,1,FALSE)</f>
        <v>#N/A</v>
      </c>
      <c r="G207" t="str">
        <f>VLOOKUP(C207,Dacheng!$I:$I,1,FALSE)</f>
        <v>湘学报</v>
      </c>
      <c r="I207" t="e">
        <f>VLOOKUP(C207,'Hytong (not in CrossAsia)'!$C:$C,1,FALSE)</f>
        <v>#N/A</v>
      </c>
      <c r="K207" s="9" t="str">
        <f t="shared" si="7"/>
        <v>Doppel</v>
      </c>
    </row>
    <row r="208" spans="1:11">
      <c r="A208" s="7" t="s">
        <v>21863</v>
      </c>
      <c r="C208" s="4" t="str">
        <f t="shared" si="6"/>
        <v>湘学报类</v>
      </c>
      <c r="E208" t="e">
        <f>VLOOKUP(C208,Apabi!$H:$H,1,FALSE)</f>
        <v>#N/A</v>
      </c>
      <c r="G208" t="e">
        <f>VLOOKUP(C208,Dacheng!$I:$I,1,FALSE)</f>
        <v>#N/A</v>
      </c>
      <c r="I208" t="e">
        <f>VLOOKUP(C208,'Hytong (not in CrossAsia)'!$C:$C,1,FALSE)</f>
        <v>#N/A</v>
      </c>
      <c r="K208" s="9" t="str">
        <f t="shared" si="7"/>
        <v>nur hier</v>
      </c>
    </row>
    <row r="209" spans="1:11">
      <c r="A209" s="7" t="s">
        <v>14697</v>
      </c>
      <c r="C209" s="4" t="str">
        <f t="shared" si="6"/>
        <v>湘学新报</v>
      </c>
      <c r="E209" t="e">
        <f>VLOOKUP(C209,Apabi!$H:$H,1,FALSE)</f>
        <v>#N/A</v>
      </c>
      <c r="G209" t="str">
        <f>VLOOKUP(C209,Dacheng!$I:$I,1,FALSE)</f>
        <v>湘学新报</v>
      </c>
      <c r="I209" t="e">
        <f>VLOOKUP(C209,'Hytong (not in CrossAsia)'!$C:$C,1,FALSE)</f>
        <v>#N/A</v>
      </c>
      <c r="K209" s="9" t="str">
        <f t="shared" si="7"/>
        <v>Doppel</v>
      </c>
    </row>
    <row r="210" spans="1:11">
      <c r="A210" s="7" t="s">
        <v>16097</v>
      </c>
      <c r="B210" s="7" t="s">
        <v>19647</v>
      </c>
      <c r="C210" s="4" t="str">
        <f t="shared" si="6"/>
        <v>小孩月报</v>
      </c>
      <c r="E210" t="str">
        <f>VLOOKUP(C210,Apabi!$H:$H,1,FALSE)</f>
        <v>小孩月报</v>
      </c>
      <c r="G210" t="e">
        <f>VLOOKUP(C210,Dacheng!$I:$I,1,FALSE)</f>
        <v>#N/A</v>
      </c>
      <c r="I210" t="e">
        <f>VLOOKUP(C210,'Hytong (not in CrossAsia)'!$C:$C,1,FALSE)</f>
        <v>#N/A</v>
      </c>
      <c r="K210" s="9" t="str">
        <f t="shared" si="7"/>
        <v>Doppel</v>
      </c>
    </row>
    <row r="211" spans="1:11">
      <c r="A211" s="7" t="s">
        <v>21864</v>
      </c>
      <c r="B211" s="7" t="s">
        <v>19647</v>
      </c>
      <c r="C211" s="4" t="str">
        <f t="shared" si="6"/>
        <v>小孩月报</v>
      </c>
      <c r="E211" t="str">
        <f>VLOOKUP(C211,Apabi!$H:$H,1,FALSE)</f>
        <v>小孩月报</v>
      </c>
      <c r="G211" t="e">
        <f>VLOOKUP(C211,Dacheng!$I:$I,1,FALSE)</f>
        <v>#N/A</v>
      </c>
      <c r="I211" t="e">
        <f>VLOOKUP(C211,'Hytong (not in CrossAsia)'!$C:$C,1,FALSE)</f>
        <v>#N/A</v>
      </c>
      <c r="K211" s="9" t="str">
        <f t="shared" si="7"/>
        <v>Doppel</v>
      </c>
    </row>
    <row r="212" spans="1:11">
      <c r="A212" s="7" t="s">
        <v>21865</v>
      </c>
      <c r="B212" s="7" t="s">
        <v>19647</v>
      </c>
      <c r="C212" s="4" t="str">
        <f t="shared" si="6"/>
        <v>小说林</v>
      </c>
      <c r="E212" t="e">
        <f>VLOOKUP(C212,Apabi!$H:$H,1,FALSE)</f>
        <v>#N/A</v>
      </c>
      <c r="G212" t="e">
        <f>VLOOKUP(C212,Dacheng!$I:$I,1,FALSE)</f>
        <v>#N/A</v>
      </c>
      <c r="I212" t="e">
        <f>VLOOKUP(C212,'Hytong (not in CrossAsia)'!$C:$C,1,FALSE)</f>
        <v>#N/A</v>
      </c>
      <c r="K212" s="9" t="str">
        <f t="shared" si="7"/>
        <v>nur hier</v>
      </c>
    </row>
    <row r="213" spans="1:11">
      <c r="A213" s="7" t="s">
        <v>16665</v>
      </c>
      <c r="B213" s="7" t="s">
        <v>19647</v>
      </c>
      <c r="C213" s="4" t="str">
        <f t="shared" si="6"/>
        <v>小说时报</v>
      </c>
      <c r="E213" t="e">
        <f>VLOOKUP(C213,Apabi!$H:$H,1,FALSE)</f>
        <v>#N/A</v>
      </c>
      <c r="G213" t="str">
        <f>VLOOKUP(C213,Dacheng!$I:$I,1,FALSE)</f>
        <v>小说时报</v>
      </c>
      <c r="I213" t="str">
        <f>VLOOKUP(C213,'Hytong (not in CrossAsia)'!$C:$C,1,FALSE)</f>
        <v>小说时报</v>
      </c>
      <c r="K213" s="9" t="str">
        <f t="shared" si="7"/>
        <v>Doppel</v>
      </c>
    </row>
    <row r="214" spans="1:11" ht="28.5">
      <c r="A214" s="7" t="s">
        <v>21866</v>
      </c>
      <c r="B214" s="7" t="s">
        <v>19647</v>
      </c>
      <c r="C214" s="4" t="str">
        <f t="shared" si="6"/>
        <v>小说月报</v>
      </c>
      <c r="E214" t="str">
        <f>VLOOKUP(C214,Apabi!$H:$H,1,FALSE)</f>
        <v>小说月报</v>
      </c>
      <c r="G214" t="str">
        <f>VLOOKUP(C214,Dacheng!$I:$I,1,FALSE)</f>
        <v>小说月报</v>
      </c>
      <c r="I214" t="e">
        <f>VLOOKUP(C214,'Hytong (not in CrossAsia)'!$C:$C,1,FALSE)</f>
        <v>#N/A</v>
      </c>
      <c r="K214" s="9" t="str">
        <f t="shared" si="7"/>
        <v>Doppel</v>
      </c>
    </row>
    <row r="215" spans="1:11">
      <c r="A215" s="7" t="s">
        <v>14012</v>
      </c>
      <c r="B215" s="7" t="s">
        <v>19647</v>
      </c>
      <c r="C215" s="4" t="str">
        <f t="shared" si="6"/>
        <v>协和报</v>
      </c>
      <c r="E215" t="e">
        <f>VLOOKUP(C215,Apabi!$H:$H,1,FALSE)</f>
        <v>#N/A</v>
      </c>
      <c r="G215" t="str">
        <f>VLOOKUP(C215,Dacheng!$I:$I,1,FALSE)</f>
        <v>协和报</v>
      </c>
      <c r="I215" t="e">
        <f>VLOOKUP(C215,'Hytong (not in CrossAsia)'!$C:$C,1,FALSE)</f>
        <v>#N/A</v>
      </c>
      <c r="K215" s="9" t="str">
        <f t="shared" si="7"/>
        <v>Doppel</v>
      </c>
    </row>
    <row r="216" spans="1:11">
      <c r="A216" s="7" t="s">
        <v>21867</v>
      </c>
      <c r="B216" s="7" t="s">
        <v>22409</v>
      </c>
      <c r="C216" s="4" t="str">
        <f t="shared" si="6"/>
        <v>新民丛报</v>
      </c>
      <c r="E216" t="e">
        <f>VLOOKUP(C216,Apabi!$H:$H,1,FALSE)</f>
        <v>#N/A</v>
      </c>
      <c r="G216" t="e">
        <f>VLOOKUP(C216,Dacheng!$I:$I,1,FALSE)</f>
        <v>#N/A</v>
      </c>
      <c r="I216" t="str">
        <f>VLOOKUP(C216,'Hytong (not in CrossAsia)'!$C:$C,1,FALSE)</f>
        <v>新民丛报</v>
      </c>
      <c r="K216" s="9" t="str">
        <f t="shared" si="7"/>
        <v>Doppel</v>
      </c>
    </row>
    <row r="217" spans="1:11">
      <c r="A217" s="7" t="s">
        <v>21868</v>
      </c>
      <c r="C217" s="4" t="str">
        <f t="shared" si="6"/>
        <v>新社</v>
      </c>
      <c r="E217" t="e">
        <f>VLOOKUP(C217,Apabi!$H:$H,1,FALSE)</f>
        <v>#N/A</v>
      </c>
      <c r="G217" t="e">
        <f>VLOOKUP(C217,Dacheng!$I:$I,1,FALSE)</f>
        <v>#N/A</v>
      </c>
      <c r="I217" t="e">
        <f>VLOOKUP(C217,'Hytong (not in CrossAsia)'!$C:$C,1,FALSE)</f>
        <v>#N/A</v>
      </c>
      <c r="K217" s="9" t="str">
        <f t="shared" si="7"/>
        <v>nur hier</v>
      </c>
    </row>
    <row r="218" spans="1:11">
      <c r="A218" s="7" t="s">
        <v>8742</v>
      </c>
      <c r="C218" s="4" t="str">
        <f t="shared" si="6"/>
        <v>新世纪</v>
      </c>
      <c r="E218" t="e">
        <f>VLOOKUP(C218,Apabi!$H:$H,1,FALSE)</f>
        <v>#N/A</v>
      </c>
      <c r="G218" t="str">
        <f>VLOOKUP(C218,Dacheng!$I:$I,1,FALSE)</f>
        <v>新世纪</v>
      </c>
      <c r="I218" t="e">
        <f>VLOOKUP(C218,'Hytong (not in CrossAsia)'!$C:$C,1,FALSE)</f>
        <v>#N/A</v>
      </c>
      <c r="K218" s="9" t="str">
        <f t="shared" si="7"/>
        <v>Doppel</v>
      </c>
    </row>
    <row r="219" spans="1:11">
      <c r="A219" s="7" t="s">
        <v>16660</v>
      </c>
      <c r="C219" s="4" t="str">
        <f t="shared" si="6"/>
        <v>新世界小</v>
      </c>
      <c r="E219" t="str">
        <f>VLOOKUP(C219,Apabi!$H:$H,1,FALSE)</f>
        <v>新世界小</v>
      </c>
      <c r="G219" t="str">
        <f>VLOOKUP(C219,Dacheng!$I:$I,1,FALSE)</f>
        <v>新世界小</v>
      </c>
      <c r="I219" t="e">
        <f>VLOOKUP(C219,'Hytong (not in CrossAsia)'!$C:$C,1,FALSE)</f>
        <v>#N/A</v>
      </c>
      <c r="K219" s="9" t="str">
        <f t="shared" si="7"/>
        <v>Doppel</v>
      </c>
    </row>
    <row r="220" spans="1:11">
      <c r="A220" s="7" t="s">
        <v>12667</v>
      </c>
      <c r="C220" s="4" t="str">
        <f t="shared" si="6"/>
        <v>新世界学</v>
      </c>
      <c r="E220" t="e">
        <f>VLOOKUP(C220,Apabi!$H:$H,1,FALSE)</f>
        <v>#N/A</v>
      </c>
      <c r="G220" t="str">
        <f>VLOOKUP(C220,Dacheng!$I:$I,1,FALSE)</f>
        <v>新世界学</v>
      </c>
      <c r="I220" t="e">
        <f>VLOOKUP(C220,'Hytong (not in CrossAsia)'!$C:$C,1,FALSE)</f>
        <v>#N/A</v>
      </c>
      <c r="K220" s="9" t="str">
        <f t="shared" si="7"/>
        <v>Doppel</v>
      </c>
    </row>
    <row r="221" spans="1:11">
      <c r="A221" s="7" t="s">
        <v>21869</v>
      </c>
      <c r="C221" s="4" t="str">
        <f t="shared" si="6"/>
        <v>新朔望报</v>
      </c>
      <c r="E221" t="e">
        <f>VLOOKUP(C221,Apabi!$H:$H,1,FALSE)</f>
        <v>#N/A</v>
      </c>
      <c r="G221" t="e">
        <f>VLOOKUP(C221,Dacheng!$I:$I,1,FALSE)</f>
        <v>#N/A</v>
      </c>
      <c r="I221" t="e">
        <f>VLOOKUP(C221,'Hytong (not in CrossAsia)'!$C:$C,1,FALSE)</f>
        <v>#N/A</v>
      </c>
      <c r="K221" s="9" t="str">
        <f t="shared" si="7"/>
        <v>nur hier</v>
      </c>
    </row>
    <row r="222" spans="1:11">
      <c r="A222" s="7" t="s">
        <v>16642</v>
      </c>
      <c r="C222" s="4" t="str">
        <f t="shared" si="6"/>
        <v>新小说</v>
      </c>
      <c r="E222" t="e">
        <f>VLOOKUP(C222,Apabi!$H:$H,1,FALSE)</f>
        <v>#N/A</v>
      </c>
      <c r="G222" t="str">
        <f>VLOOKUP(C222,Dacheng!$I:$I,1,FALSE)</f>
        <v>新小说</v>
      </c>
      <c r="I222" t="e">
        <f>VLOOKUP(C222,'Hytong (not in CrossAsia)'!$C:$C,1,FALSE)</f>
        <v>#N/A</v>
      </c>
      <c r="K222" s="9" t="str">
        <f t="shared" si="7"/>
        <v>Doppel</v>
      </c>
    </row>
    <row r="223" spans="1:11">
      <c r="A223" s="7" t="s">
        <v>16647</v>
      </c>
      <c r="C223" s="4" t="str">
        <f t="shared" si="6"/>
        <v>新新小说</v>
      </c>
      <c r="E223" t="e">
        <f>VLOOKUP(C223,Apabi!$H:$H,1,FALSE)</f>
        <v>#N/A</v>
      </c>
      <c r="G223" t="str">
        <f>VLOOKUP(C223,Dacheng!$I:$I,1,FALSE)</f>
        <v>新新小说</v>
      </c>
      <c r="I223" t="str">
        <f>VLOOKUP(C223,'Hytong (not in CrossAsia)'!$C:$C,1,FALSE)</f>
        <v>新新小说</v>
      </c>
      <c r="K223" s="9" t="str">
        <f t="shared" si="7"/>
        <v>Doppel</v>
      </c>
    </row>
    <row r="224" spans="1:11">
      <c r="A224" s="7" t="s">
        <v>16127</v>
      </c>
      <c r="C224" s="4" t="str">
        <f t="shared" si="6"/>
        <v>新学报</v>
      </c>
      <c r="E224" t="str">
        <f>VLOOKUP(C224,Apabi!$H:$H,1,FALSE)</f>
        <v>新学报</v>
      </c>
      <c r="G224" t="e">
        <f>VLOOKUP(C224,Dacheng!$I:$I,1,FALSE)</f>
        <v>#N/A</v>
      </c>
      <c r="I224" t="e">
        <f>VLOOKUP(C224,'Hytong (not in CrossAsia)'!$C:$C,1,FALSE)</f>
        <v>#N/A</v>
      </c>
      <c r="K224" s="9" t="str">
        <f t="shared" si="7"/>
        <v>Doppel</v>
      </c>
    </row>
    <row r="225" spans="1:11">
      <c r="A225" s="7" t="s">
        <v>16129</v>
      </c>
      <c r="C225" s="4" t="str">
        <f t="shared" si="6"/>
        <v>新译界</v>
      </c>
      <c r="E225" t="str">
        <f>VLOOKUP(C225,Apabi!$H:$H,1,FALSE)</f>
        <v>新译界</v>
      </c>
      <c r="G225" t="e">
        <f>VLOOKUP(C225,Dacheng!$I:$I,1,FALSE)</f>
        <v>#N/A</v>
      </c>
      <c r="I225" t="e">
        <f>VLOOKUP(C225,'Hytong (not in CrossAsia)'!$C:$C,1,FALSE)</f>
        <v>#N/A</v>
      </c>
      <c r="K225" s="9" t="str">
        <f t="shared" si="7"/>
        <v>Doppel</v>
      </c>
    </row>
    <row r="226" spans="1:11">
      <c r="A226" s="7" t="s">
        <v>16148</v>
      </c>
      <c r="C226" s="4" t="str">
        <f t="shared" si="6"/>
        <v>醒狮</v>
      </c>
      <c r="E226" t="str">
        <f>VLOOKUP(C226,Apabi!$H:$H,1,FALSE)</f>
        <v>醒狮</v>
      </c>
      <c r="G226" t="e">
        <f>VLOOKUP(C226,Dacheng!$I:$I,1,FALSE)</f>
        <v>#N/A</v>
      </c>
      <c r="I226" t="e">
        <f>VLOOKUP(C226,'Hytong (not in CrossAsia)'!$C:$C,1,FALSE)</f>
        <v>#N/A</v>
      </c>
      <c r="K226" s="9" t="str">
        <f t="shared" si="7"/>
        <v>Doppel</v>
      </c>
    </row>
    <row r="227" spans="1:11">
      <c r="A227" s="7" t="s">
        <v>21870</v>
      </c>
      <c r="C227" s="4" t="str">
        <f t="shared" si="6"/>
        <v>绣像小说</v>
      </c>
      <c r="E227" t="e">
        <f>VLOOKUP(C227,Apabi!$H:$H,1,FALSE)</f>
        <v>#N/A</v>
      </c>
      <c r="G227" t="e">
        <f>VLOOKUP(C227,Dacheng!$I:$I,1,FALSE)</f>
        <v>#N/A</v>
      </c>
      <c r="I227" t="e">
        <f>VLOOKUP(C227,'Hytong (not in CrossAsia)'!$C:$C,1,FALSE)</f>
        <v>#N/A</v>
      </c>
      <c r="K227" s="9" t="str">
        <f t="shared" si="7"/>
        <v>nur hier</v>
      </c>
    </row>
    <row r="228" spans="1:11">
      <c r="A228" s="7" t="s">
        <v>1735</v>
      </c>
      <c r="C228" s="4" t="str">
        <f t="shared" si="6"/>
        <v>选报</v>
      </c>
      <c r="E228" t="e">
        <f>VLOOKUP(C228,Apabi!$H:$H,1,FALSE)</f>
        <v>#N/A</v>
      </c>
      <c r="G228" t="str">
        <f>VLOOKUP(C228,Dacheng!$I:$I,1,FALSE)</f>
        <v>选报</v>
      </c>
      <c r="I228" t="e">
        <f>VLOOKUP(C228,'Hytong (not in CrossAsia)'!$C:$C,1,FALSE)</f>
        <v>#N/A</v>
      </c>
      <c r="K228" s="9" t="str">
        <f t="shared" si="7"/>
        <v>Doppel</v>
      </c>
    </row>
    <row r="229" spans="1:11">
      <c r="A229" s="7" t="s">
        <v>17249</v>
      </c>
      <c r="B229" s="7" t="s">
        <v>19647</v>
      </c>
      <c r="C229" s="4" t="str">
        <f t="shared" si="6"/>
        <v>学报</v>
      </c>
      <c r="E229" t="e">
        <f>VLOOKUP(C229,Apabi!$H:$H,1,FALSE)</f>
        <v>#N/A</v>
      </c>
      <c r="G229" t="str">
        <f>VLOOKUP(C229,Dacheng!$I:$I,1,FALSE)</f>
        <v>学报</v>
      </c>
      <c r="I229" t="e">
        <f>VLOOKUP(C229,'Hytong (not in CrossAsia)'!$C:$C,1,FALSE)</f>
        <v>#N/A</v>
      </c>
      <c r="K229" s="9" t="str">
        <f t="shared" si="7"/>
        <v>Doppel</v>
      </c>
    </row>
    <row r="230" spans="1:11">
      <c r="A230" s="7" t="s">
        <v>21871</v>
      </c>
      <c r="C230" s="4" t="str">
        <f t="shared" si="6"/>
        <v>学部官报</v>
      </c>
      <c r="E230" t="e">
        <f>VLOOKUP(C230,Apabi!$H:$H,1,FALSE)</f>
        <v>#N/A</v>
      </c>
      <c r="G230" t="e">
        <f>VLOOKUP(C230,Dacheng!$I:$I,1,FALSE)</f>
        <v>#N/A</v>
      </c>
      <c r="I230" t="e">
        <f>VLOOKUP(C230,'Hytong (not in CrossAsia)'!$C:$C,1,FALSE)</f>
        <v>#N/A</v>
      </c>
      <c r="K230" s="9" t="str">
        <f t="shared" si="7"/>
        <v>nur hier</v>
      </c>
    </row>
    <row r="231" spans="1:11" ht="42">
      <c r="A231" s="7" t="s">
        <v>21872</v>
      </c>
      <c r="C231" s="4" t="str">
        <f t="shared" si="6"/>
        <v>学海:甲</v>
      </c>
      <c r="E231" t="e">
        <f>VLOOKUP(C231,Apabi!$H:$H,1,FALSE)</f>
        <v>#N/A</v>
      </c>
      <c r="G231" t="e">
        <f>VLOOKUP(C231,Dacheng!$I:$I,1,FALSE)</f>
        <v>#N/A</v>
      </c>
      <c r="I231" t="e">
        <f>VLOOKUP(C231,'Hytong (not in CrossAsia)'!$C:$C,1,FALSE)</f>
        <v>#N/A</v>
      </c>
      <c r="K231" s="9" t="str">
        <f t="shared" si="7"/>
        <v>nur hier</v>
      </c>
    </row>
    <row r="232" spans="1:11" ht="28.5">
      <c r="A232" s="7" t="s">
        <v>21873</v>
      </c>
      <c r="C232" s="4" t="str">
        <f>MID(A232,1,2)</f>
        <v>学海</v>
      </c>
      <c r="E232" t="e">
        <f>VLOOKUP(C232,Apabi!$H:$H,1,FALSE)</f>
        <v>#N/A</v>
      </c>
      <c r="G232" t="str">
        <f>VLOOKUP(C232,Dacheng!$I:$I,1,FALSE)</f>
        <v>学海</v>
      </c>
      <c r="I232" t="e">
        <f>VLOOKUP(C232,'Hytong (not in CrossAsia)'!$C:$C,1,FALSE)</f>
        <v>#N/A</v>
      </c>
      <c r="K232" s="9" t="str">
        <f t="shared" si="7"/>
        <v>Doppel</v>
      </c>
    </row>
    <row r="233" spans="1:11">
      <c r="A233" s="7" t="s">
        <v>21874</v>
      </c>
      <c r="C233" s="4" t="str">
        <f t="shared" si="6"/>
        <v>训兵报</v>
      </c>
      <c r="E233" t="e">
        <f>VLOOKUP(C233,Apabi!$H:$H,1,FALSE)</f>
        <v>#N/A</v>
      </c>
      <c r="G233" t="e">
        <f>VLOOKUP(C233,Dacheng!$I:$I,1,FALSE)</f>
        <v>#N/A</v>
      </c>
      <c r="I233" t="e">
        <f>VLOOKUP(C233,'Hytong (not in CrossAsia)'!$C:$C,1,FALSE)</f>
        <v>#N/A</v>
      </c>
      <c r="K233" s="9" t="str">
        <f t="shared" si="7"/>
        <v>nur hier</v>
      </c>
    </row>
    <row r="234" spans="1:11">
      <c r="A234" s="7" t="s">
        <v>21875</v>
      </c>
      <c r="B234" s="7" t="s">
        <v>19647</v>
      </c>
      <c r="C234" s="4" t="str">
        <f t="shared" si="6"/>
        <v>亚东时报</v>
      </c>
      <c r="E234" t="e">
        <f>VLOOKUP(C234,Apabi!$H:$H,1,FALSE)</f>
        <v>#N/A</v>
      </c>
      <c r="G234" t="e">
        <f>VLOOKUP(C234,Dacheng!$I:$I,1,FALSE)</f>
        <v>#N/A</v>
      </c>
      <c r="I234" t="e">
        <f>VLOOKUP(C234,'Hytong (not in CrossAsia)'!$C:$C,1,FALSE)</f>
        <v>#N/A</v>
      </c>
      <c r="K234" s="9" t="str">
        <f t="shared" si="7"/>
        <v>nur hier</v>
      </c>
    </row>
    <row r="235" spans="1:11">
      <c r="A235" s="7" t="s">
        <v>21876</v>
      </c>
      <c r="B235" s="7" t="s">
        <v>19647</v>
      </c>
      <c r="C235" s="4" t="str">
        <f t="shared" si="6"/>
        <v>亚泉杂志</v>
      </c>
      <c r="E235" t="e">
        <f>VLOOKUP(C235,Apabi!$H:$H,1,FALSE)</f>
        <v>#N/A</v>
      </c>
      <c r="G235" t="e">
        <f>VLOOKUP(C235,Dacheng!$I:$I,1,FALSE)</f>
        <v>#N/A</v>
      </c>
      <c r="I235" t="e">
        <f>VLOOKUP(C235,'Hytong (not in CrossAsia)'!$C:$C,1,FALSE)</f>
        <v>#N/A</v>
      </c>
      <c r="K235" s="9" t="str">
        <f t="shared" si="7"/>
        <v>nur hier</v>
      </c>
    </row>
    <row r="236" spans="1:11" ht="27.75">
      <c r="A236" s="7" t="s">
        <v>21877</v>
      </c>
      <c r="B236" s="8" t="s">
        <v>21878</v>
      </c>
      <c r="C236" s="4" t="str">
        <f t="shared" si="6"/>
        <v>燕尘杂记</v>
      </c>
      <c r="E236" t="e">
        <f>VLOOKUP(C236,Apabi!$H:$H,1,FALSE)</f>
        <v>#N/A</v>
      </c>
      <c r="G236" t="e">
        <f>VLOOKUP(C236,Dacheng!$I:$I,1,FALSE)</f>
        <v>#N/A</v>
      </c>
      <c r="I236" t="e">
        <f>VLOOKUP(C236,'Hytong (not in CrossAsia)'!$C:$C,1,FALSE)</f>
        <v>#N/A</v>
      </c>
      <c r="K236" s="9" t="str">
        <f t="shared" si="7"/>
        <v>nur hier</v>
      </c>
    </row>
    <row r="237" spans="1:11">
      <c r="A237" s="7" t="s">
        <v>21879</v>
      </c>
      <c r="B237" s="7" t="s">
        <v>20631</v>
      </c>
      <c r="C237" s="4" t="str">
        <f t="shared" si="6"/>
        <v>雁来红丛</v>
      </c>
      <c r="E237" t="e">
        <f>VLOOKUP(C237,Apabi!$H:$H,1,FALSE)</f>
        <v>#N/A</v>
      </c>
      <c r="G237" t="e">
        <f>VLOOKUP(C237,Dacheng!$I:$I,1,FALSE)</f>
        <v>#N/A</v>
      </c>
      <c r="I237" t="e">
        <f>VLOOKUP(C237,'Hytong (not in CrossAsia)'!$C:$C,1,FALSE)</f>
        <v>#N/A</v>
      </c>
      <c r="K237" s="9" t="str">
        <f t="shared" si="7"/>
        <v>nur hier</v>
      </c>
    </row>
    <row r="238" spans="1:11">
      <c r="A238" s="7" t="s">
        <v>21880</v>
      </c>
      <c r="B238" s="7" t="s">
        <v>19634</v>
      </c>
      <c r="C238" s="4" t="str">
        <f t="shared" si="6"/>
        <v>扬子江白</v>
      </c>
      <c r="E238" t="e">
        <f>VLOOKUP(C238,Apabi!$H:$H,1,FALSE)</f>
        <v>#N/A</v>
      </c>
      <c r="G238" t="e">
        <f>VLOOKUP(C238,Dacheng!$I:$I,1,FALSE)</f>
        <v>#N/A</v>
      </c>
      <c r="I238" t="e">
        <f>VLOOKUP(C238,'Hytong (not in CrossAsia)'!$C:$C,1,FALSE)</f>
        <v>#N/A</v>
      </c>
      <c r="K238" s="9" t="str">
        <f t="shared" si="7"/>
        <v>nur hier</v>
      </c>
    </row>
    <row r="239" spans="1:11">
      <c r="A239" s="7" t="s">
        <v>21881</v>
      </c>
      <c r="C239" s="4" t="str">
        <f t="shared" si="6"/>
        <v>扬子江小</v>
      </c>
      <c r="E239" t="e">
        <f>VLOOKUP(C239,Apabi!$H:$H,1,FALSE)</f>
        <v>#N/A</v>
      </c>
      <c r="G239" t="e">
        <f>VLOOKUP(C239,Dacheng!$I:$I,1,FALSE)</f>
        <v>#N/A</v>
      </c>
      <c r="I239" t="e">
        <f>VLOOKUP(C239,'Hytong (not in CrossAsia)'!$C:$C,1,FALSE)</f>
        <v>#N/A</v>
      </c>
      <c r="K239" s="9" t="str">
        <f t="shared" si="7"/>
        <v>nur hier</v>
      </c>
    </row>
    <row r="240" spans="1:11">
      <c r="A240" s="7" t="s">
        <v>13729</v>
      </c>
      <c r="C240" s="4" t="str">
        <f t="shared" si="6"/>
        <v>医药学报</v>
      </c>
      <c r="E240" t="e">
        <f>VLOOKUP(C240,Apabi!$H:$H,1,FALSE)</f>
        <v>#N/A</v>
      </c>
      <c r="G240" t="str">
        <f>VLOOKUP(C240,Dacheng!$I:$I,1,FALSE)</f>
        <v>医药学报</v>
      </c>
      <c r="I240" t="e">
        <f>VLOOKUP(C240,'Hytong (not in CrossAsia)'!$C:$C,1,FALSE)</f>
        <v>#N/A</v>
      </c>
      <c r="K240" s="9" t="str">
        <f t="shared" si="7"/>
        <v>Doppel</v>
      </c>
    </row>
    <row r="241" spans="1:11">
      <c r="A241" s="7" t="s">
        <v>21882</v>
      </c>
      <c r="B241" s="7" t="s">
        <v>19647</v>
      </c>
      <c r="C241" s="4" t="str">
        <f t="shared" si="6"/>
        <v>益闻录</v>
      </c>
      <c r="E241" t="e">
        <f>VLOOKUP(C241,Apabi!$H:$H,1,FALSE)</f>
        <v>#N/A</v>
      </c>
      <c r="G241" t="e">
        <f>VLOOKUP(C241,Dacheng!$I:$I,1,FALSE)</f>
        <v>#N/A</v>
      </c>
      <c r="I241" t="e">
        <f>VLOOKUP(C241,'Hytong (not in CrossAsia)'!$C:$C,1,FALSE)</f>
        <v>#N/A</v>
      </c>
      <c r="K241" s="9" t="str">
        <f t="shared" si="7"/>
        <v>nur hier</v>
      </c>
    </row>
    <row r="242" spans="1:11">
      <c r="A242" s="7" t="s">
        <v>16789</v>
      </c>
      <c r="C242" s="4" t="str">
        <f t="shared" si="6"/>
        <v>译林</v>
      </c>
      <c r="E242" t="e">
        <f>VLOOKUP(C242,Apabi!$H:$H,1,FALSE)</f>
        <v>#N/A</v>
      </c>
      <c r="G242" t="str">
        <f>VLOOKUP(C242,Dacheng!$I:$I,1,FALSE)</f>
        <v>译林</v>
      </c>
      <c r="I242" t="e">
        <f>VLOOKUP(C242,'Hytong (not in CrossAsia)'!$C:$C,1,FALSE)</f>
        <v>#N/A</v>
      </c>
      <c r="K242" s="9" t="str">
        <f t="shared" si="7"/>
        <v>Doppel</v>
      </c>
    </row>
    <row r="243" spans="1:11">
      <c r="A243" s="7" t="s">
        <v>21883</v>
      </c>
      <c r="C243" s="4" t="str">
        <f t="shared" si="6"/>
        <v>译书公会</v>
      </c>
      <c r="E243" t="e">
        <f>VLOOKUP(C243,Apabi!$H:$H,1,FALSE)</f>
        <v>#N/A</v>
      </c>
      <c r="G243" t="e">
        <f>VLOOKUP(C243,Dacheng!$I:$I,1,FALSE)</f>
        <v>#N/A</v>
      </c>
      <c r="I243" t="e">
        <f>VLOOKUP(C243,'Hytong (not in CrossAsia)'!$C:$C,1,FALSE)</f>
        <v>#N/A</v>
      </c>
      <c r="K243" s="9" t="str">
        <f t="shared" si="7"/>
        <v>nur hier</v>
      </c>
    </row>
    <row r="244" spans="1:11">
      <c r="A244" s="7" t="s">
        <v>21884</v>
      </c>
      <c r="B244" s="7" t="s">
        <v>22067</v>
      </c>
      <c r="C244" s="4" t="str">
        <f t="shared" si="6"/>
        <v>译书汇编</v>
      </c>
      <c r="E244" t="e">
        <f>VLOOKUP(C244,Apabi!$H:$H,1,FALSE)</f>
        <v>#N/A</v>
      </c>
      <c r="G244" t="e">
        <f>VLOOKUP(C244,Dacheng!$I:$I,1,FALSE)</f>
        <v>#N/A</v>
      </c>
      <c r="I244" t="e">
        <f>VLOOKUP(C244,'Hytong (not in CrossAsia)'!$C:$C,1,FALSE)</f>
        <v>#N/A</v>
      </c>
      <c r="K244" s="9" t="str">
        <f t="shared" si="7"/>
        <v>nur hier</v>
      </c>
    </row>
    <row r="245" spans="1:11">
      <c r="A245" s="7" t="s">
        <v>21885</v>
      </c>
      <c r="C245" s="4" t="str">
        <f t="shared" si="6"/>
        <v>邮传部交</v>
      </c>
      <c r="E245" t="e">
        <f>VLOOKUP(C245,Apabi!$H:$H,1,FALSE)</f>
        <v>#N/A</v>
      </c>
      <c r="G245" t="e">
        <f>VLOOKUP(C245,Dacheng!$I:$I,1,FALSE)</f>
        <v>#N/A</v>
      </c>
      <c r="I245" t="e">
        <f>VLOOKUP(C245,'Hytong (not in CrossAsia)'!$C:$C,1,FALSE)</f>
        <v>#N/A</v>
      </c>
      <c r="K245" s="9" t="str">
        <f t="shared" si="7"/>
        <v>nur hier</v>
      </c>
    </row>
    <row r="246" spans="1:11">
      <c r="A246" s="7" t="s">
        <v>21886</v>
      </c>
      <c r="B246" s="7" t="s">
        <v>22050</v>
      </c>
      <c r="C246" s="4" t="str">
        <f t="shared" si="6"/>
        <v>游学译编</v>
      </c>
      <c r="E246" t="e">
        <f>VLOOKUP(C246,Apabi!$H:$H,1,FALSE)</f>
        <v>#N/A</v>
      </c>
      <c r="G246" t="e">
        <f>VLOOKUP(C246,Dacheng!$I:$I,1,FALSE)</f>
        <v>#N/A</v>
      </c>
      <c r="I246" t="e">
        <f>VLOOKUP(C246,'Hytong (not in CrossAsia)'!$C:$C,1,FALSE)</f>
        <v>#N/A</v>
      </c>
      <c r="K246" s="9" t="str">
        <f t="shared" si="7"/>
        <v>nur hier</v>
      </c>
    </row>
    <row r="247" spans="1:11">
      <c r="A247" s="7" t="s">
        <v>21887</v>
      </c>
      <c r="B247" s="7" t="s">
        <v>19638</v>
      </c>
      <c r="C247" s="4" t="str">
        <f t="shared" si="6"/>
        <v>渝报</v>
      </c>
      <c r="E247" t="e">
        <f>VLOOKUP(C247,Apabi!$H:$H,1,FALSE)</f>
        <v>#N/A</v>
      </c>
      <c r="G247" t="e">
        <f>VLOOKUP(C247,Dacheng!$I:$I,1,FALSE)</f>
        <v>#N/A</v>
      </c>
      <c r="I247" t="e">
        <f>VLOOKUP(C247,'Hytong (not in CrossAsia)'!$C:$C,1,FALSE)</f>
        <v>#N/A</v>
      </c>
      <c r="K247" s="9" t="str">
        <f t="shared" si="7"/>
        <v>nur hier</v>
      </c>
    </row>
    <row r="248" spans="1:11">
      <c r="A248" s="7" t="s">
        <v>21888</v>
      </c>
      <c r="C248" s="4" t="str">
        <f t="shared" si="6"/>
        <v>预备立宪</v>
      </c>
      <c r="E248" t="e">
        <f>VLOOKUP(C248,Apabi!$H:$H,1,FALSE)</f>
        <v>#N/A</v>
      </c>
      <c r="G248" t="e">
        <f>VLOOKUP(C248,Dacheng!$I:$I,1,FALSE)</f>
        <v>#N/A</v>
      </c>
      <c r="I248" t="e">
        <f>VLOOKUP(C248,'Hytong (not in CrossAsia)'!$C:$C,1,FALSE)</f>
        <v>#N/A</v>
      </c>
      <c r="K248" s="9" t="str">
        <f t="shared" si="7"/>
        <v>nur hier</v>
      </c>
    </row>
    <row r="249" spans="1:11">
      <c r="A249" s="7" t="s">
        <v>15851</v>
      </c>
      <c r="C249" s="4" t="str">
        <f t="shared" si="6"/>
        <v>豫报</v>
      </c>
      <c r="E249" t="str">
        <f>VLOOKUP(C249,Apabi!$H:$H,1,FALSE)</f>
        <v>豫报</v>
      </c>
      <c r="G249" t="e">
        <f>VLOOKUP(C249,Dacheng!$I:$I,1,FALSE)</f>
        <v>#N/A</v>
      </c>
      <c r="I249" t="e">
        <f>VLOOKUP(C249,'Hytong (not in CrossAsia)'!$C:$C,1,FALSE)</f>
        <v>#N/A</v>
      </c>
      <c r="K249" s="9" t="str">
        <f t="shared" si="7"/>
        <v>Doppel</v>
      </c>
    </row>
    <row r="250" spans="1:11">
      <c r="A250" s="7" t="s">
        <v>21889</v>
      </c>
      <c r="C250" s="4" t="str">
        <f t="shared" si="6"/>
        <v>远东闻见</v>
      </c>
      <c r="E250" t="e">
        <f>VLOOKUP(C250,Apabi!$H:$H,1,FALSE)</f>
        <v>#N/A</v>
      </c>
      <c r="G250" t="e">
        <f>VLOOKUP(C250,Dacheng!$I:$I,1,FALSE)</f>
        <v>#N/A</v>
      </c>
      <c r="I250" t="e">
        <f>VLOOKUP(C250,'Hytong (not in CrossAsia)'!$C:$C,1,FALSE)</f>
        <v>#N/A</v>
      </c>
      <c r="K250" s="9" t="str">
        <f t="shared" si="7"/>
        <v>nur hier</v>
      </c>
    </row>
    <row r="251" spans="1:11">
      <c r="A251" s="7" t="s">
        <v>16811</v>
      </c>
      <c r="B251" s="7" t="s">
        <v>19647</v>
      </c>
      <c r="C251" s="4" t="str">
        <f t="shared" si="6"/>
        <v>约翰声</v>
      </c>
      <c r="E251" t="e">
        <f>VLOOKUP(C251,Apabi!$H:$H,1,FALSE)</f>
        <v>#N/A</v>
      </c>
      <c r="G251" t="str">
        <f>VLOOKUP(C251,Dacheng!$I:$I,1,FALSE)</f>
        <v>约翰声</v>
      </c>
      <c r="I251" t="e">
        <f>VLOOKUP(C251,'Hytong (not in CrossAsia)'!$C:$C,1,FALSE)</f>
        <v>#N/A</v>
      </c>
      <c r="K251" s="9" t="str">
        <f t="shared" si="7"/>
        <v>Doppel</v>
      </c>
    </row>
    <row r="252" spans="1:11">
      <c r="A252" s="7" t="s">
        <v>21890</v>
      </c>
      <c r="B252" s="7" t="s">
        <v>19647</v>
      </c>
      <c r="C252" s="4" t="str">
        <f t="shared" si="6"/>
        <v>越报</v>
      </c>
      <c r="E252" t="e">
        <f>VLOOKUP(C252,Apabi!$H:$H,1,FALSE)</f>
        <v>#N/A</v>
      </c>
      <c r="G252" t="e">
        <f>VLOOKUP(C252,Dacheng!$I:$I,1,FALSE)</f>
        <v>#N/A</v>
      </c>
      <c r="I252" t="e">
        <f>VLOOKUP(C252,'Hytong (not in CrossAsia)'!$C:$C,1,FALSE)</f>
        <v>#N/A</v>
      </c>
      <c r="K252" s="9" t="str">
        <f t="shared" si="7"/>
        <v>nur hier</v>
      </c>
    </row>
    <row r="253" spans="1:11">
      <c r="A253" s="7" t="s">
        <v>17239</v>
      </c>
      <c r="B253" s="7" t="s">
        <v>19647</v>
      </c>
      <c r="C253" s="4" t="str">
        <f t="shared" si="6"/>
        <v>月月小说</v>
      </c>
      <c r="E253" t="str">
        <f>VLOOKUP(C253,Apabi!$H:$H,1,FALSE)</f>
        <v>月月小说</v>
      </c>
      <c r="G253" t="str">
        <f>VLOOKUP(C253,Dacheng!$I:$I,1,FALSE)</f>
        <v>月月小说</v>
      </c>
      <c r="I253" t="e">
        <f>VLOOKUP(C253,'Hytong (not in CrossAsia)'!$C:$C,1,FALSE)</f>
        <v>#N/A</v>
      </c>
      <c r="K253" s="9" t="str">
        <f t="shared" si="7"/>
        <v>Doppel</v>
      </c>
    </row>
    <row r="254" spans="1:11">
      <c r="A254" s="7" t="s">
        <v>12770</v>
      </c>
      <c r="B254" s="7" t="s">
        <v>19404</v>
      </c>
      <c r="C254" s="4" t="str">
        <f t="shared" si="6"/>
        <v>云南</v>
      </c>
      <c r="E254" t="e">
        <f>VLOOKUP(C254,Apabi!$H:$H,1,FALSE)</f>
        <v>#N/A</v>
      </c>
      <c r="G254" t="e">
        <f>VLOOKUP(C254,Dacheng!$I:$I,1,FALSE)</f>
        <v>#N/A</v>
      </c>
      <c r="I254" t="e">
        <f>VLOOKUP(C254,'Hytong (not in CrossAsia)'!$C:$C,1,FALSE)</f>
        <v>#N/A</v>
      </c>
      <c r="K254" s="9" t="str">
        <f t="shared" si="7"/>
        <v>nur hier</v>
      </c>
    </row>
    <row r="255" spans="1:11">
      <c r="A255" s="7" t="s">
        <v>21891</v>
      </c>
      <c r="B255" s="7" t="s">
        <v>19404</v>
      </c>
      <c r="C255" s="4" t="str">
        <f>MID(A255,1,3)</f>
        <v>浙江潮</v>
      </c>
      <c r="E255" t="str">
        <f>VLOOKUP(C255,Apabi!$H:$H,1,FALSE)</f>
        <v>浙江潮</v>
      </c>
      <c r="G255" t="str">
        <f>VLOOKUP(C255,Dacheng!$I:$I,1,FALSE)</f>
        <v>浙江潮</v>
      </c>
      <c r="I255" t="e">
        <f>VLOOKUP(C255,'Hytong (not in CrossAsia)'!$C:$C,1,FALSE)</f>
        <v>#N/A</v>
      </c>
      <c r="K255" s="9" t="str">
        <f t="shared" si="7"/>
        <v>Doppel</v>
      </c>
    </row>
    <row r="256" spans="1:11">
      <c r="A256" s="7" t="s">
        <v>21892</v>
      </c>
      <c r="B256" s="7" t="s">
        <v>19146</v>
      </c>
      <c r="C256" s="4" t="str">
        <f t="shared" si="6"/>
        <v>浙江交儆</v>
      </c>
      <c r="E256" t="e">
        <f>VLOOKUP(C256,Apabi!$H:$H,1,FALSE)</f>
        <v>#N/A</v>
      </c>
      <c r="G256" t="e">
        <f>VLOOKUP(C256,Dacheng!$I:$I,1,FALSE)</f>
        <v>#N/A</v>
      </c>
      <c r="I256" t="e">
        <f>VLOOKUP(C256,'Hytong (not in CrossAsia)'!$C:$C,1,FALSE)</f>
        <v>#N/A</v>
      </c>
      <c r="K256" s="9" t="str">
        <f t="shared" si="7"/>
        <v>nur hier</v>
      </c>
    </row>
    <row r="257" spans="1:11">
      <c r="A257" s="7" t="s">
        <v>21893</v>
      </c>
      <c r="C257" s="4" t="str">
        <f t="shared" si="6"/>
        <v>浙江教育</v>
      </c>
      <c r="E257" t="str">
        <f>VLOOKUP(C257,Apabi!$H:$H,1,FALSE)</f>
        <v>浙江教育</v>
      </c>
      <c r="G257" t="str">
        <f>VLOOKUP(C257,Dacheng!$I:$I,1,FALSE)</f>
        <v>浙江教育</v>
      </c>
      <c r="I257" t="e">
        <f>VLOOKUP(C257,'Hytong (not in CrossAsia)'!$C:$C,1,FALSE)</f>
        <v>#N/A</v>
      </c>
      <c r="K257" s="9" t="str">
        <f t="shared" si="7"/>
        <v>Doppel</v>
      </c>
    </row>
    <row r="258" spans="1:11">
      <c r="A258" s="7" t="s">
        <v>21894</v>
      </c>
      <c r="B258" s="7" t="s">
        <v>19146</v>
      </c>
      <c r="C258" s="4" t="str">
        <f t="shared" si="6"/>
        <v>浙江五日</v>
      </c>
      <c r="E258" t="e">
        <f>VLOOKUP(C258,Apabi!$H:$H,1,FALSE)</f>
        <v>#N/A</v>
      </c>
      <c r="G258" t="e">
        <f>VLOOKUP(C258,Dacheng!$I:$I,1,FALSE)</f>
        <v>#N/A</v>
      </c>
      <c r="I258" t="e">
        <f>VLOOKUP(C258,'Hytong (not in CrossAsia)'!$C:$C,1,FALSE)</f>
        <v>#N/A</v>
      </c>
      <c r="K258" s="9" t="str">
        <f t="shared" si="7"/>
        <v>nur hier</v>
      </c>
    </row>
    <row r="259" spans="1:11">
      <c r="A259" s="7" t="s">
        <v>4066</v>
      </c>
      <c r="B259" s="7" t="s">
        <v>19146</v>
      </c>
      <c r="C259" s="4" t="str">
        <f t="shared" si="6"/>
        <v>浙江新政</v>
      </c>
      <c r="E259" t="e">
        <f>VLOOKUP(C259,Apabi!$H:$H,1,FALSE)</f>
        <v>#N/A</v>
      </c>
      <c r="G259" t="str">
        <f>VLOOKUP(C259,Dacheng!$I:$I,1,FALSE)</f>
        <v>浙江新政</v>
      </c>
      <c r="I259" t="e">
        <f>VLOOKUP(C259,'Hytong (not in CrossAsia)'!$C:$C,1,FALSE)</f>
        <v>#N/A</v>
      </c>
      <c r="K259" s="9" t="str">
        <f t="shared" si="7"/>
        <v>Doppel</v>
      </c>
    </row>
    <row r="260" spans="1:11">
      <c r="A260" s="7" t="s">
        <v>21895</v>
      </c>
      <c r="B260" s="7" t="s">
        <v>13460</v>
      </c>
      <c r="C260" s="4" t="str">
        <f t="shared" ref="C260:C303" si="8">MID(A260,1,4)</f>
        <v>浙源汇报</v>
      </c>
      <c r="E260" t="e">
        <f>VLOOKUP(C260,Apabi!$H:$H,1,FALSE)</f>
        <v>#N/A</v>
      </c>
      <c r="G260" t="e">
        <f>VLOOKUP(C260,Dacheng!$I:$I,1,FALSE)</f>
        <v>#N/A</v>
      </c>
      <c r="I260" t="e">
        <f>VLOOKUP(C260,'Hytong (not in CrossAsia)'!$C:$C,1,FALSE)</f>
        <v>#N/A</v>
      </c>
      <c r="K260" s="9" t="str">
        <f t="shared" ref="K260:K323" si="9">(IF(AND(ISNA(E260),ISNA(G260),ISNA(I260)),"nur hier","Doppel"))</f>
        <v>nur hier</v>
      </c>
    </row>
    <row r="261" spans="1:11">
      <c r="A261" s="7" t="s">
        <v>21896</v>
      </c>
      <c r="B261" s="7" t="s">
        <v>19821</v>
      </c>
      <c r="C261" s="4" t="str">
        <f t="shared" si="8"/>
        <v>真光报</v>
      </c>
      <c r="E261" t="e">
        <f>VLOOKUP(C261,Apabi!$H:$H,1,FALSE)</f>
        <v>#N/A</v>
      </c>
      <c r="G261" t="e">
        <f>VLOOKUP(C261,Dacheng!$I:$I,1,FALSE)</f>
        <v>#N/A</v>
      </c>
      <c r="I261" t="e">
        <f>VLOOKUP(C261,'Hytong (not in CrossAsia)'!$C:$C,1,FALSE)</f>
        <v>#N/A</v>
      </c>
      <c r="K261" s="9" t="str">
        <f t="shared" si="9"/>
        <v>nur hier</v>
      </c>
    </row>
    <row r="262" spans="1:11">
      <c r="A262" s="7" t="s">
        <v>21897</v>
      </c>
      <c r="B262" s="7" t="s">
        <v>19821</v>
      </c>
      <c r="C262" s="4" t="str">
        <f t="shared" si="8"/>
        <v>真光月报</v>
      </c>
      <c r="E262" t="e">
        <f>VLOOKUP(C262,Apabi!$H:$H,1,FALSE)</f>
        <v>#N/A</v>
      </c>
      <c r="G262" t="e">
        <f>VLOOKUP(C262,Dacheng!$I:$I,1,FALSE)</f>
        <v>#N/A</v>
      </c>
      <c r="I262" t="e">
        <f>VLOOKUP(C262,'Hytong (not in CrossAsia)'!$C:$C,1,FALSE)</f>
        <v>#N/A</v>
      </c>
      <c r="K262" s="9" t="str">
        <f t="shared" si="9"/>
        <v>nur hier</v>
      </c>
    </row>
    <row r="263" spans="1:11">
      <c r="A263" s="7" t="s">
        <v>21898</v>
      </c>
      <c r="C263" s="4" t="str">
        <f t="shared" si="8"/>
        <v>震旦学院</v>
      </c>
      <c r="E263" t="e">
        <f>VLOOKUP(C263,Apabi!$H:$H,1,FALSE)</f>
        <v>#N/A</v>
      </c>
      <c r="G263" t="e">
        <f>VLOOKUP(C263,Dacheng!$I:$I,1,FALSE)</f>
        <v>#N/A</v>
      </c>
      <c r="I263" t="e">
        <f>VLOOKUP(C263,'Hytong (not in CrossAsia)'!$C:$C,1,FALSE)</f>
        <v>#N/A</v>
      </c>
      <c r="K263" s="9" t="str">
        <f t="shared" si="9"/>
        <v>nur hier</v>
      </c>
    </row>
    <row r="264" spans="1:11">
      <c r="A264" s="7" t="s">
        <v>21899</v>
      </c>
      <c r="B264" s="7" t="s">
        <v>19821</v>
      </c>
      <c r="C264" s="4" t="str">
        <f t="shared" si="8"/>
        <v>振华五日</v>
      </c>
      <c r="E264" t="e">
        <f>VLOOKUP(C264,Apabi!$H:$H,1,FALSE)</f>
        <v>#N/A</v>
      </c>
      <c r="G264" t="e">
        <f>VLOOKUP(C264,Dacheng!$I:$I,1,FALSE)</f>
        <v>#N/A</v>
      </c>
      <c r="I264" t="e">
        <f>VLOOKUP(C264,'Hytong (not in CrossAsia)'!$C:$C,1,FALSE)</f>
        <v>#N/A</v>
      </c>
      <c r="K264" s="9" t="str">
        <f t="shared" si="9"/>
        <v>nur hier</v>
      </c>
    </row>
    <row r="265" spans="1:11">
      <c r="A265" s="7" t="s">
        <v>21900</v>
      </c>
      <c r="B265" s="7" t="s">
        <v>19647</v>
      </c>
      <c r="C265" s="4" t="str">
        <f t="shared" si="8"/>
        <v>振群丛报</v>
      </c>
      <c r="E265" t="e">
        <f>VLOOKUP(C265,Apabi!$H:$H,1,FALSE)</f>
        <v>#N/A</v>
      </c>
      <c r="G265" t="e">
        <f>VLOOKUP(C265,Dacheng!$I:$I,1,FALSE)</f>
        <v>#N/A</v>
      </c>
      <c r="I265" t="e">
        <f>VLOOKUP(C265,'Hytong (not in CrossAsia)'!$C:$C,1,FALSE)</f>
        <v>#N/A</v>
      </c>
      <c r="K265" s="9" t="str">
        <f t="shared" si="9"/>
        <v>nur hier</v>
      </c>
    </row>
    <row r="266" spans="1:11">
      <c r="A266" s="7" t="s">
        <v>21901</v>
      </c>
      <c r="B266" s="7" t="s">
        <v>22067</v>
      </c>
      <c r="C266" s="4" t="str">
        <f t="shared" si="8"/>
        <v>政法学报</v>
      </c>
      <c r="E266" t="e">
        <f>VLOOKUP(C266,Apabi!$H:$H,1,FALSE)</f>
        <v>#N/A</v>
      </c>
      <c r="G266" t="e">
        <f>VLOOKUP(C266,Dacheng!$I:$I,1,FALSE)</f>
        <v>#N/A</v>
      </c>
      <c r="I266" t="e">
        <f>VLOOKUP(C266,'Hytong (not in CrossAsia)'!$C:$C,1,FALSE)</f>
        <v>#N/A</v>
      </c>
      <c r="K266" s="9" t="str">
        <f t="shared" si="9"/>
        <v>nur hier</v>
      </c>
    </row>
    <row r="267" spans="1:11">
      <c r="A267" s="7" t="s">
        <v>21902</v>
      </c>
      <c r="B267" s="7" t="s">
        <v>19647</v>
      </c>
      <c r="C267" s="4" t="str">
        <f>MID(A267,1,2)</f>
        <v>政论</v>
      </c>
      <c r="E267" t="e">
        <f>VLOOKUP(C267,Apabi!$H:$H,1,FALSE)</f>
        <v>#N/A</v>
      </c>
      <c r="G267" t="str">
        <f>VLOOKUP(C267,Dacheng!$I:$I,1,FALSE)</f>
        <v>政论</v>
      </c>
      <c r="I267" t="e">
        <f>VLOOKUP(C267,'Hytong (not in CrossAsia)'!$C:$C,1,FALSE)</f>
        <v>#N/A</v>
      </c>
      <c r="K267" s="9" t="str">
        <f t="shared" si="9"/>
        <v>Doppel</v>
      </c>
    </row>
    <row r="268" spans="1:11">
      <c r="A268" s="7" t="s">
        <v>21903</v>
      </c>
      <c r="C268" s="4" t="str">
        <f t="shared" si="8"/>
        <v>政学报</v>
      </c>
      <c r="E268" t="e">
        <f>VLOOKUP(C268,Apabi!$H:$H,1,FALSE)</f>
        <v>#N/A</v>
      </c>
      <c r="G268" t="e">
        <f>VLOOKUP(C268,Dacheng!$I:$I,1,FALSE)</f>
        <v>#N/A</v>
      </c>
      <c r="I268" t="e">
        <f>VLOOKUP(C268,'Hytong (not in CrossAsia)'!$C:$C,1,FALSE)</f>
        <v>#N/A</v>
      </c>
      <c r="K268" s="9" t="str">
        <f t="shared" si="9"/>
        <v>nur hier</v>
      </c>
    </row>
    <row r="269" spans="1:11">
      <c r="A269" s="7" t="s">
        <v>10273</v>
      </c>
      <c r="B269" s="7" t="s">
        <v>19647</v>
      </c>
      <c r="C269" s="4" t="str">
        <f t="shared" si="8"/>
        <v>政艺通报</v>
      </c>
      <c r="E269" t="e">
        <f>VLOOKUP(C269,Apabi!$H:$H,1,FALSE)</f>
        <v>#N/A</v>
      </c>
      <c r="G269" t="str">
        <f>VLOOKUP(C269,Dacheng!$I:$I,1,FALSE)</f>
        <v>政艺通报</v>
      </c>
      <c r="I269" t="e">
        <f>VLOOKUP(C269,'Hytong (not in CrossAsia)'!$C:$C,1,FALSE)</f>
        <v>#N/A</v>
      </c>
      <c r="K269" s="9" t="str">
        <f t="shared" si="9"/>
        <v>Doppel</v>
      </c>
    </row>
    <row r="270" spans="1:11">
      <c r="A270" s="7" t="s">
        <v>21904</v>
      </c>
      <c r="B270" s="7" t="s">
        <v>10235</v>
      </c>
      <c r="C270" s="4" t="str">
        <f t="shared" si="8"/>
        <v>知新报</v>
      </c>
      <c r="E270" t="e">
        <f>VLOOKUP(C270,Apabi!$H:$H,1,FALSE)</f>
        <v>#N/A</v>
      </c>
      <c r="G270" t="e">
        <f>VLOOKUP(C270,Dacheng!$I:$I,1,FALSE)</f>
        <v>#N/A</v>
      </c>
      <c r="I270" t="e">
        <f>VLOOKUP(C270,'Hytong (not in CrossAsia)'!$C:$C,1,FALSE)</f>
        <v>#N/A</v>
      </c>
      <c r="K270" s="9" t="str">
        <f t="shared" si="9"/>
        <v>nur hier</v>
      </c>
    </row>
    <row r="271" spans="1:11">
      <c r="A271" s="7" t="s">
        <v>21905</v>
      </c>
      <c r="B271" s="7" t="s">
        <v>10235</v>
      </c>
      <c r="C271" s="4" t="str">
        <f t="shared" si="8"/>
        <v>知新报选</v>
      </c>
      <c r="E271" t="e">
        <f>VLOOKUP(C271,Apabi!$H:$H,1,FALSE)</f>
        <v>#N/A</v>
      </c>
      <c r="G271" t="e">
        <f>VLOOKUP(C271,Dacheng!$I:$I,1,FALSE)</f>
        <v>#N/A</v>
      </c>
      <c r="I271" t="e">
        <f>VLOOKUP(C271,'Hytong (not in CrossAsia)'!$C:$C,1,FALSE)</f>
        <v>#N/A</v>
      </c>
      <c r="K271" s="9" t="str">
        <f t="shared" si="9"/>
        <v>nur hier</v>
      </c>
    </row>
    <row r="272" spans="1:11">
      <c r="A272" s="7" t="s">
        <v>21906</v>
      </c>
      <c r="C272" s="4" t="str">
        <f t="shared" si="8"/>
        <v>之罘报</v>
      </c>
      <c r="E272" t="e">
        <f>VLOOKUP(C272,Apabi!$H:$H,1,FALSE)</f>
        <v>#N/A</v>
      </c>
      <c r="G272" t="e">
        <f>VLOOKUP(C272,Dacheng!$I:$I,1,FALSE)</f>
        <v>#N/A</v>
      </c>
      <c r="I272" t="e">
        <f>VLOOKUP(C272,'Hytong (not in CrossAsia)'!$C:$C,1,FALSE)</f>
        <v>#N/A</v>
      </c>
      <c r="K272" s="9" t="str">
        <f t="shared" si="9"/>
        <v>nur hier</v>
      </c>
    </row>
    <row r="273" spans="1:11">
      <c r="A273" s="7" t="s">
        <v>21907</v>
      </c>
      <c r="C273" s="4" t="str">
        <f t="shared" si="8"/>
        <v>直隶白话</v>
      </c>
      <c r="E273" t="e">
        <f>VLOOKUP(C273,Apabi!$H:$H,1,FALSE)</f>
        <v>#N/A</v>
      </c>
      <c r="G273" t="e">
        <f>VLOOKUP(C273,Dacheng!$I:$I,1,FALSE)</f>
        <v>#N/A</v>
      </c>
      <c r="I273" t="e">
        <f>VLOOKUP(C273,'Hytong (not in CrossAsia)'!$C:$C,1,FALSE)</f>
        <v>#N/A</v>
      </c>
      <c r="K273" s="9" t="str">
        <f t="shared" si="9"/>
        <v>nur hier</v>
      </c>
    </row>
    <row r="274" spans="1:11">
      <c r="A274" s="7" t="s">
        <v>21908</v>
      </c>
      <c r="C274" s="4" t="str">
        <f t="shared" si="8"/>
        <v>直隶教育</v>
      </c>
      <c r="E274" t="e">
        <f>VLOOKUP(C274,Apabi!$H:$H,1,FALSE)</f>
        <v>#N/A</v>
      </c>
      <c r="G274" t="e">
        <f>VLOOKUP(C274,Dacheng!$I:$I,1,FALSE)</f>
        <v>#N/A</v>
      </c>
      <c r="I274" t="e">
        <f>VLOOKUP(C274,'Hytong (not in CrossAsia)'!$C:$C,1,FALSE)</f>
        <v>#N/A</v>
      </c>
      <c r="K274" s="9" t="str">
        <f t="shared" si="9"/>
        <v>nur hier</v>
      </c>
    </row>
    <row r="275" spans="1:11">
      <c r="A275" s="7" t="s">
        <v>21909</v>
      </c>
      <c r="C275" s="4" t="str">
        <f t="shared" si="8"/>
        <v>直隶教育</v>
      </c>
      <c r="E275" t="e">
        <f>VLOOKUP(C275,Apabi!$H:$H,1,FALSE)</f>
        <v>#N/A</v>
      </c>
      <c r="G275" t="e">
        <f>VLOOKUP(C275,Dacheng!$I:$I,1,FALSE)</f>
        <v>#N/A</v>
      </c>
      <c r="I275" t="e">
        <f>VLOOKUP(C275,'Hytong (not in CrossAsia)'!$C:$C,1,FALSE)</f>
        <v>#N/A</v>
      </c>
      <c r="K275" s="9" t="str">
        <f t="shared" si="9"/>
        <v>nur hier</v>
      </c>
    </row>
    <row r="276" spans="1:11">
      <c r="A276" s="7" t="s">
        <v>21910</v>
      </c>
      <c r="C276" s="4" t="str">
        <f t="shared" si="8"/>
        <v>智群白话</v>
      </c>
      <c r="E276" t="e">
        <f>VLOOKUP(C276,Apabi!$H:$H,1,FALSE)</f>
        <v>#N/A</v>
      </c>
      <c r="G276" t="e">
        <f>VLOOKUP(C276,Dacheng!$I:$I,1,FALSE)</f>
        <v>#N/A</v>
      </c>
      <c r="I276" t="e">
        <f>VLOOKUP(C276,'Hytong (not in CrossAsia)'!$C:$C,1,FALSE)</f>
        <v>#N/A</v>
      </c>
      <c r="K276" s="9" t="str">
        <f t="shared" si="9"/>
        <v>nur hier</v>
      </c>
    </row>
    <row r="277" spans="1:11">
      <c r="A277" s="7" t="s">
        <v>21911</v>
      </c>
      <c r="B277" s="7" t="s">
        <v>19647</v>
      </c>
      <c r="C277" s="4" t="str">
        <f t="shared" si="8"/>
        <v>中国白话</v>
      </c>
      <c r="E277" t="e">
        <f>VLOOKUP(C277,Apabi!$H:$H,1,FALSE)</f>
        <v>#N/A</v>
      </c>
      <c r="G277" t="e">
        <f>VLOOKUP(C277,Dacheng!$I:$I,1,FALSE)</f>
        <v>#N/A</v>
      </c>
      <c r="I277" t="e">
        <f>VLOOKUP(C277,'Hytong (not in CrossAsia)'!$C:$C,1,FALSE)</f>
        <v>#N/A</v>
      </c>
      <c r="K277" s="9" t="str">
        <f t="shared" si="9"/>
        <v>nur hier</v>
      </c>
    </row>
    <row r="278" spans="1:11">
      <c r="A278" s="7" t="s">
        <v>7365</v>
      </c>
      <c r="B278" s="7" t="s">
        <v>16834</v>
      </c>
      <c r="C278" s="4" t="str">
        <f t="shared" si="8"/>
        <v>中国官音</v>
      </c>
      <c r="E278" t="e">
        <f>VLOOKUP(C278,Apabi!$H:$H,1,FALSE)</f>
        <v>#N/A</v>
      </c>
      <c r="G278" t="str">
        <f>VLOOKUP(C278,Dacheng!$I:$I,1,FALSE)</f>
        <v>中国官音</v>
      </c>
      <c r="I278" t="e">
        <f>VLOOKUP(C278,'Hytong (not in CrossAsia)'!$C:$C,1,FALSE)</f>
        <v>#N/A</v>
      </c>
      <c r="K278" s="9" t="str">
        <f t="shared" si="9"/>
        <v>Doppel</v>
      </c>
    </row>
    <row r="279" spans="1:11">
      <c r="A279" s="7" t="s">
        <v>21912</v>
      </c>
      <c r="C279" s="4" t="str">
        <f t="shared" si="8"/>
        <v>中国教会</v>
      </c>
      <c r="E279" t="e">
        <f>VLOOKUP(C279,Apabi!$H:$H,1,FALSE)</f>
        <v>#N/A</v>
      </c>
      <c r="G279" t="e">
        <f>VLOOKUP(C279,Dacheng!$I:$I,1,FALSE)</f>
        <v>#N/A</v>
      </c>
      <c r="I279" t="e">
        <f>VLOOKUP(C279,'Hytong (not in CrossAsia)'!$C:$C,1,FALSE)</f>
        <v>#N/A</v>
      </c>
      <c r="K279" s="9" t="str">
        <f t="shared" si="9"/>
        <v>nur hier</v>
      </c>
    </row>
    <row r="280" spans="1:11">
      <c r="A280" s="7" t="s">
        <v>21913</v>
      </c>
      <c r="C280" s="4" t="str">
        <f t="shared" si="8"/>
        <v>中国女报</v>
      </c>
      <c r="E280" t="e">
        <f>VLOOKUP(C280,Apabi!$H:$H,1,FALSE)</f>
        <v>#N/A</v>
      </c>
      <c r="G280" t="e">
        <f>VLOOKUP(C280,Dacheng!$I:$I,1,FALSE)</f>
        <v>#N/A</v>
      </c>
      <c r="I280" t="e">
        <f>VLOOKUP(C280,'Hytong (not in CrossAsia)'!$C:$C,1,FALSE)</f>
        <v>#N/A</v>
      </c>
      <c r="K280" s="9" t="str">
        <f t="shared" si="9"/>
        <v>nur hier</v>
      </c>
    </row>
    <row r="281" spans="1:11" ht="27.75">
      <c r="A281" s="7" t="s">
        <v>21914</v>
      </c>
      <c r="B281" s="7" t="s">
        <v>19647</v>
      </c>
      <c r="C281" s="4" t="str">
        <f t="shared" si="8"/>
        <v>中国商业</v>
      </c>
      <c r="E281" t="e">
        <f>VLOOKUP(C281,Apabi!$H:$H,1,FALSE)</f>
        <v>#N/A</v>
      </c>
      <c r="G281" t="str">
        <f>VLOOKUP(C281,Dacheng!$I:$I,1,FALSE)</f>
        <v>中国商业</v>
      </c>
      <c r="I281" t="e">
        <f>VLOOKUP(C281,'Hytong (not in CrossAsia)'!$C:$C,1,FALSE)</f>
        <v>#N/A</v>
      </c>
      <c r="K281" s="9" t="str">
        <f t="shared" si="9"/>
        <v>Doppel</v>
      </c>
    </row>
    <row r="282" spans="1:11">
      <c r="A282" s="7" t="s">
        <v>21915</v>
      </c>
      <c r="C282" s="4" t="str">
        <f t="shared" si="8"/>
        <v>中国商业</v>
      </c>
      <c r="E282" t="e">
        <f>VLOOKUP(C282,Apabi!$H:$H,1,FALSE)</f>
        <v>#N/A</v>
      </c>
      <c r="G282" t="str">
        <f>VLOOKUP(C282,Dacheng!$I:$I,1,FALSE)</f>
        <v>中国商业</v>
      </c>
      <c r="I282" t="e">
        <f>VLOOKUP(C282,'Hytong (not in CrossAsia)'!$C:$C,1,FALSE)</f>
        <v>#N/A</v>
      </c>
      <c r="K282" s="9" t="str">
        <f t="shared" si="9"/>
        <v>Doppel</v>
      </c>
    </row>
    <row r="283" spans="1:11">
      <c r="A283" s="7" t="s">
        <v>17065</v>
      </c>
      <c r="B283" s="7" t="s">
        <v>21916</v>
      </c>
      <c r="C283" s="4" t="str">
        <f t="shared" si="8"/>
        <v>中国新报</v>
      </c>
      <c r="E283" t="e">
        <f>VLOOKUP(C283,Apabi!$H:$H,1,FALSE)</f>
        <v>#N/A</v>
      </c>
      <c r="G283" t="str">
        <f>VLOOKUP(C283,Dacheng!$I:$I,1,FALSE)</f>
        <v>中国新报</v>
      </c>
      <c r="I283" t="e">
        <f>VLOOKUP(C283,'Hytong (not in CrossAsia)'!$C:$C,1,FALSE)</f>
        <v>#N/A</v>
      </c>
      <c r="K283" s="9" t="str">
        <f t="shared" si="9"/>
        <v>Doppel</v>
      </c>
    </row>
    <row r="284" spans="1:11">
      <c r="A284" s="7" t="s">
        <v>11063</v>
      </c>
      <c r="B284" s="7" t="s">
        <v>19404</v>
      </c>
      <c r="C284" s="4" t="str">
        <f t="shared" si="8"/>
        <v>中国新女</v>
      </c>
      <c r="E284" t="e">
        <f>VLOOKUP(C284,Apabi!$H:$H,1,FALSE)</f>
        <v>#N/A</v>
      </c>
      <c r="G284" t="str">
        <f>VLOOKUP(C284,Dacheng!$I:$I,1,FALSE)</f>
        <v>中国新女</v>
      </c>
      <c r="I284" t="e">
        <f>VLOOKUP(C284,'Hytong (not in CrossAsia)'!$C:$C,1,FALSE)</f>
        <v>#N/A</v>
      </c>
      <c r="K284" s="9" t="str">
        <f t="shared" si="9"/>
        <v>Doppel</v>
      </c>
    </row>
    <row r="285" spans="1:11">
      <c r="A285" s="7" t="s">
        <v>21917</v>
      </c>
      <c r="B285" s="7" t="s">
        <v>19647</v>
      </c>
      <c r="C285" s="4" t="str">
        <f t="shared" si="8"/>
        <v>中外大事</v>
      </c>
      <c r="E285" t="e">
        <f>VLOOKUP(C285,Apabi!$H:$H,1,FALSE)</f>
        <v>#N/A</v>
      </c>
      <c r="G285" t="e">
        <f>VLOOKUP(C285,Dacheng!$I:$I,1,FALSE)</f>
        <v>#N/A</v>
      </c>
      <c r="I285" t="e">
        <f>VLOOKUP(C285,'Hytong (not in CrossAsia)'!$C:$C,1,FALSE)</f>
        <v>#N/A</v>
      </c>
      <c r="K285" s="9" t="str">
        <f t="shared" si="9"/>
        <v>nur hier</v>
      </c>
    </row>
    <row r="286" spans="1:11">
      <c r="A286" s="7" t="s">
        <v>21918</v>
      </c>
      <c r="C286" s="4" t="str">
        <f t="shared" si="8"/>
        <v>中外纪闻</v>
      </c>
      <c r="E286" t="e">
        <f>VLOOKUP(C286,Apabi!$H:$H,1,FALSE)</f>
        <v>#N/A</v>
      </c>
      <c r="G286" t="e">
        <f>VLOOKUP(C286,Dacheng!$I:$I,1,FALSE)</f>
        <v>#N/A</v>
      </c>
      <c r="I286" t="e">
        <f>VLOOKUP(C286,'Hytong (not in CrossAsia)'!$C:$C,1,FALSE)</f>
        <v>#N/A</v>
      </c>
      <c r="K286" s="9" t="str">
        <f t="shared" si="9"/>
        <v>nur hier</v>
      </c>
    </row>
    <row r="287" spans="1:11">
      <c r="A287" s="7" t="s">
        <v>21919</v>
      </c>
      <c r="C287" s="4" t="str">
        <f t="shared" si="8"/>
        <v>中外小说</v>
      </c>
      <c r="E287" t="e">
        <f>VLOOKUP(C287,Apabi!$H:$H,1,FALSE)</f>
        <v>#N/A</v>
      </c>
      <c r="G287" t="e">
        <f>VLOOKUP(C287,Dacheng!$I:$I,1,FALSE)</f>
        <v>#N/A</v>
      </c>
      <c r="I287" t="e">
        <f>VLOOKUP(C287,'Hytong (not in CrossAsia)'!$C:$C,1,FALSE)</f>
        <v>#N/A</v>
      </c>
      <c r="K287" s="9" t="str">
        <f t="shared" si="9"/>
        <v>nur hier</v>
      </c>
    </row>
    <row r="288" spans="1:11">
      <c r="A288" s="7" t="s">
        <v>21920</v>
      </c>
      <c r="B288" s="7" t="s">
        <v>19647</v>
      </c>
      <c r="C288" s="4" t="str">
        <f t="shared" si="8"/>
        <v>中西教会</v>
      </c>
      <c r="E288" t="e">
        <f>VLOOKUP(C288,Apabi!$H:$H,1,FALSE)</f>
        <v>#N/A</v>
      </c>
      <c r="G288" t="e">
        <f>VLOOKUP(C288,Dacheng!$I:$I,1,FALSE)</f>
        <v>#N/A</v>
      </c>
      <c r="I288" t="e">
        <f>VLOOKUP(C288,'Hytong (not in CrossAsia)'!$C:$C,1,FALSE)</f>
        <v>#N/A</v>
      </c>
      <c r="K288" s="9" t="str">
        <f t="shared" si="9"/>
        <v>nur hier</v>
      </c>
    </row>
    <row r="289" spans="1:11" ht="28.5">
      <c r="A289" s="7" t="s">
        <v>21921</v>
      </c>
      <c r="B289" s="8" t="s">
        <v>21922</v>
      </c>
      <c r="C289" s="4" t="str">
        <f t="shared" si="8"/>
        <v>中西闻见</v>
      </c>
      <c r="E289" t="e">
        <f>VLOOKUP(C289,Apabi!$H:$H,1,FALSE)</f>
        <v>#N/A</v>
      </c>
      <c r="G289" t="e">
        <f>VLOOKUP(C289,Dacheng!$I:$I,1,FALSE)</f>
        <v>#N/A</v>
      </c>
      <c r="I289" t="e">
        <f>VLOOKUP(C289,'Hytong (not in CrossAsia)'!$C:$C,1,FALSE)</f>
        <v>#N/A</v>
      </c>
      <c r="K289" s="9" t="str">
        <f t="shared" si="9"/>
        <v>nur hier</v>
      </c>
    </row>
    <row r="290" spans="1:11">
      <c r="A290" s="7" t="s">
        <v>13797</v>
      </c>
      <c r="B290" s="7" t="s">
        <v>19647</v>
      </c>
      <c r="C290" s="4" t="str">
        <f t="shared" si="8"/>
        <v>中西医学</v>
      </c>
      <c r="E290" t="e">
        <f>VLOOKUP(C290,Apabi!$H:$H,1,FALSE)</f>
        <v>#N/A</v>
      </c>
      <c r="G290" t="str">
        <f>VLOOKUP(C290,Dacheng!$I:$I,1,FALSE)</f>
        <v>中西医学</v>
      </c>
      <c r="I290" t="e">
        <f>VLOOKUP(C290,'Hytong (not in CrossAsia)'!$C:$C,1,FALSE)</f>
        <v>#N/A</v>
      </c>
      <c r="K290" s="9" t="str">
        <f t="shared" si="9"/>
        <v>Doppel</v>
      </c>
    </row>
    <row r="291" spans="1:11">
      <c r="A291" s="7" t="s">
        <v>21923</v>
      </c>
      <c r="C291" s="4" t="str">
        <f t="shared" si="8"/>
        <v>重庆商会</v>
      </c>
      <c r="E291" t="e">
        <f>VLOOKUP(C291,Apabi!$H:$H,1,FALSE)</f>
        <v>#N/A</v>
      </c>
      <c r="G291" t="e">
        <f>VLOOKUP(C291,Dacheng!$I:$I,1,FALSE)</f>
        <v>#N/A</v>
      </c>
      <c r="I291" t="e">
        <f>VLOOKUP(C291,'Hytong (not in CrossAsia)'!$C:$C,1,FALSE)</f>
        <v>#N/A</v>
      </c>
      <c r="K291" s="9" t="str">
        <f t="shared" si="9"/>
        <v>nur hier</v>
      </c>
    </row>
    <row r="292" spans="1:11">
      <c r="A292" s="7" t="s">
        <v>21924</v>
      </c>
      <c r="C292" s="4" t="str">
        <f t="shared" si="8"/>
        <v>著作林</v>
      </c>
      <c r="E292" t="e">
        <f>VLOOKUP(C292,Apabi!$H:$H,1,FALSE)</f>
        <v>#N/A</v>
      </c>
      <c r="G292" t="e">
        <f>VLOOKUP(C292,Dacheng!$I:$I,1,FALSE)</f>
        <v>#N/A</v>
      </c>
      <c r="I292" t="e">
        <f>VLOOKUP(C292,'Hytong (not in CrossAsia)'!$C:$C,1,FALSE)</f>
        <v>#N/A</v>
      </c>
      <c r="K292" s="9" t="str">
        <f t="shared" si="9"/>
        <v>nur hier</v>
      </c>
    </row>
    <row r="293" spans="1:11">
      <c r="A293" s="7" t="s">
        <v>21925</v>
      </c>
      <c r="B293" s="7" t="s">
        <v>19647</v>
      </c>
      <c r="C293" s="4" t="str">
        <f t="shared" si="8"/>
        <v>庄谐杂志</v>
      </c>
      <c r="E293" t="e">
        <f>VLOOKUP(C293,Apabi!$H:$H,1,FALSE)</f>
        <v>#N/A</v>
      </c>
      <c r="G293" t="e">
        <f>VLOOKUP(C293,Dacheng!$I:$I,1,FALSE)</f>
        <v>#N/A</v>
      </c>
      <c r="I293" t="e">
        <f>VLOOKUP(C293,'Hytong (not in CrossAsia)'!$C:$C,1,FALSE)</f>
        <v>#N/A</v>
      </c>
      <c r="K293" s="9" t="str">
        <f t="shared" si="9"/>
        <v>nur hier</v>
      </c>
    </row>
    <row r="294" spans="1:11">
      <c r="A294" s="7" t="s">
        <v>21926</v>
      </c>
      <c r="B294" s="7" t="s">
        <v>19647</v>
      </c>
      <c r="C294" s="4" t="str">
        <f t="shared" si="8"/>
        <v>庄谐杂志</v>
      </c>
      <c r="E294" t="e">
        <f>VLOOKUP(C294,Apabi!$H:$H,1,FALSE)</f>
        <v>#N/A</v>
      </c>
      <c r="G294" t="e">
        <f>VLOOKUP(C294,Dacheng!$I:$I,1,FALSE)</f>
        <v>#N/A</v>
      </c>
      <c r="I294" t="e">
        <f>VLOOKUP(C294,'Hytong (not in CrossAsia)'!$C:$C,1,FALSE)</f>
        <v>#N/A</v>
      </c>
      <c r="K294" s="9" t="str">
        <f t="shared" si="9"/>
        <v>nur hier</v>
      </c>
    </row>
    <row r="295" spans="1:11">
      <c r="A295" s="7" t="s">
        <v>21927</v>
      </c>
      <c r="C295" s="4" t="str">
        <f t="shared" si="8"/>
        <v>祖国文明</v>
      </c>
      <c r="E295" t="e">
        <f>VLOOKUP(C295,Apabi!$H:$H,1,FALSE)</f>
        <v>#N/A</v>
      </c>
      <c r="G295" t="e">
        <f>VLOOKUP(C295,Dacheng!$I:$I,1,FALSE)</f>
        <v>#N/A</v>
      </c>
      <c r="I295" t="e">
        <f>VLOOKUP(C295,'Hytong (not in CrossAsia)'!$C:$C,1,FALSE)</f>
        <v>#N/A</v>
      </c>
      <c r="K295" s="9" t="str">
        <f t="shared" si="9"/>
        <v>nur hier</v>
      </c>
    </row>
    <row r="296" spans="1:11">
      <c r="A296" s="7" t="s">
        <v>21928</v>
      </c>
      <c r="C296" s="4" t="str">
        <f t="shared" si="8"/>
        <v>菁华报</v>
      </c>
      <c r="E296" t="e">
        <f>VLOOKUP(C296,Apabi!$H:$H,1,FALSE)</f>
        <v>#N/A</v>
      </c>
      <c r="G296" t="e">
        <f>VLOOKUP(C296,Dacheng!$I:$I,1,FALSE)</f>
        <v>#N/A</v>
      </c>
      <c r="I296" t="e">
        <f>VLOOKUP(C296,'Hytong (not in CrossAsia)'!$C:$C,1,FALSE)</f>
        <v>#N/A</v>
      </c>
      <c r="K296" s="9" t="str">
        <f t="shared" si="9"/>
        <v>nur hier</v>
      </c>
    </row>
    <row r="297" spans="1:11">
      <c r="A297" s="7" t="s">
        <v>21929</v>
      </c>
      <c r="C297" s="4" t="str">
        <f t="shared" si="8"/>
        <v>萃报</v>
      </c>
      <c r="E297" t="e">
        <f>VLOOKUP(C297,Apabi!$H:$H,1,FALSE)</f>
        <v>#N/A</v>
      </c>
      <c r="G297" t="e">
        <f>VLOOKUP(C297,Dacheng!$I:$I,1,FALSE)</f>
        <v>#N/A</v>
      </c>
      <c r="I297" t="e">
        <f>VLOOKUP(C297,'Hytong (not in CrossAsia)'!$C:$C,1,FALSE)</f>
        <v>#N/A</v>
      </c>
      <c r="K297" s="9" t="str">
        <f t="shared" si="9"/>
        <v>nur hier</v>
      </c>
    </row>
    <row r="298" spans="1:11">
      <c r="A298" s="7" t="s">
        <v>21930</v>
      </c>
      <c r="B298" s="7" t="s">
        <v>21931</v>
      </c>
      <c r="C298" s="4" t="str">
        <f t="shared" si="8"/>
        <v>萃新报</v>
      </c>
      <c r="E298" t="e">
        <f>VLOOKUP(C298,Apabi!$H:$H,1,FALSE)</f>
        <v>#N/A</v>
      </c>
      <c r="G298" t="e">
        <f>VLOOKUP(C298,Dacheng!$I:$I,1,FALSE)</f>
        <v>#N/A</v>
      </c>
      <c r="I298" t="e">
        <f>VLOOKUP(C298,'Hytong (not in CrossAsia)'!$C:$C,1,FALSE)</f>
        <v>#N/A</v>
      </c>
      <c r="K298" s="9" t="str">
        <f t="shared" si="9"/>
        <v>nur hier</v>
      </c>
    </row>
    <row r="299" spans="1:11">
      <c r="A299" s="7" t="s">
        <v>21932</v>
      </c>
      <c r="C299" s="4" t="str">
        <f t="shared" si="8"/>
        <v>瀛寰琐纪</v>
      </c>
      <c r="E299" t="e">
        <f>VLOOKUP(C299,Apabi!$H:$H,1,FALSE)</f>
        <v>#N/A</v>
      </c>
      <c r="G299" t="e">
        <f>VLOOKUP(C299,Dacheng!$I:$I,1,FALSE)</f>
        <v>#N/A</v>
      </c>
      <c r="I299" t="e">
        <f>VLOOKUP(C299,'Hytong (not in CrossAsia)'!$C:$C,1,FALSE)</f>
        <v>#N/A</v>
      </c>
      <c r="K299" s="9" t="str">
        <f t="shared" si="9"/>
        <v>nur hier</v>
      </c>
    </row>
    <row r="300" spans="1:11">
      <c r="A300" s="7" t="s">
        <v>21933</v>
      </c>
      <c r="C300" s="4" t="str">
        <f t="shared" si="8"/>
        <v>寰球中国</v>
      </c>
      <c r="E300" t="e">
        <f>VLOOKUP(C300,Apabi!$H:$H,1,FALSE)</f>
        <v>#N/A</v>
      </c>
      <c r="G300" t="e">
        <f>VLOOKUP(C300,Dacheng!$I:$I,1,FALSE)</f>
        <v>#N/A</v>
      </c>
      <c r="I300" t="e">
        <f>VLOOKUP(C300,'Hytong (not in CrossAsia)'!$C:$C,1,FALSE)</f>
        <v>#N/A</v>
      </c>
      <c r="K300" s="9" t="str">
        <f t="shared" si="9"/>
        <v>nur hier</v>
      </c>
    </row>
    <row r="301" spans="1:11">
      <c r="A301" s="7" t="s">
        <v>21934</v>
      </c>
      <c r="C301" s="4" t="str">
        <f t="shared" si="8"/>
        <v>寰宇琐纪</v>
      </c>
      <c r="E301" t="e">
        <f>VLOOKUP(C301,Apabi!$H:$H,1,FALSE)</f>
        <v>#N/A</v>
      </c>
      <c r="G301" t="e">
        <f>VLOOKUP(C301,Dacheng!$I:$I,1,FALSE)</f>
        <v>#N/A</v>
      </c>
      <c r="I301" t="e">
        <f>VLOOKUP(C301,'Hytong (not in CrossAsia)'!$C:$C,1,FALSE)</f>
        <v>#N/A</v>
      </c>
      <c r="K301" s="9" t="str">
        <f t="shared" si="9"/>
        <v>nur hier</v>
      </c>
    </row>
    <row r="302" spans="1:11">
      <c r="A302" s="7" t="s">
        <v>21935</v>
      </c>
      <c r="C302" s="4" t="str">
        <f t="shared" si="8"/>
        <v>牖报</v>
      </c>
      <c r="E302" t="e">
        <f>VLOOKUP(C302,Apabi!$H:$H,1,FALSE)</f>
        <v>#N/A</v>
      </c>
      <c r="G302" t="e">
        <f>VLOOKUP(C302,Dacheng!$I:$I,1,FALSE)</f>
        <v>#N/A</v>
      </c>
      <c r="I302" t="e">
        <f>VLOOKUP(C302,'Hytong (not in CrossAsia)'!$C:$C,1,FALSE)</f>
        <v>#N/A</v>
      </c>
      <c r="K302" s="9" t="str">
        <f t="shared" si="9"/>
        <v>nur hier</v>
      </c>
    </row>
    <row r="303" spans="1:11">
      <c r="A303" s="7" t="s">
        <v>4875</v>
      </c>
      <c r="C303" s="4" t="str">
        <f t="shared" si="8"/>
        <v>砭群丛报</v>
      </c>
      <c r="E303" t="e">
        <f>VLOOKUP(C303,Apabi!$H:$H,1,FALSE)</f>
        <v>#N/A</v>
      </c>
      <c r="G303" t="str">
        <f>VLOOKUP(C303,Dacheng!$I:$I,1,FALSE)</f>
        <v>砭群丛报</v>
      </c>
      <c r="I303" t="e">
        <f>VLOOKUP(C303,'Hytong (not in CrossAsia)'!$C:$C,1,FALSE)</f>
        <v>#N/A</v>
      </c>
      <c r="K303" s="9" t="str">
        <f t="shared" si="9"/>
        <v>Doppel</v>
      </c>
    </row>
    <row r="304" spans="1:11">
      <c r="A304" s="7" t="s">
        <v>21936</v>
      </c>
      <c r="E304" t="e">
        <f>VLOOKUP(C304,Apabi!$H:$H,1,FALSE)</f>
        <v>#N/A</v>
      </c>
      <c r="G304" t="e">
        <f>VLOOKUP(C304,Dacheng!$I:$I,1,FALSE)</f>
        <v>#N/A</v>
      </c>
      <c r="I304" t="e">
        <f>VLOOKUP(C304,'Hytong (not in CrossAsia)'!$C:$C,1,FALSE)</f>
        <v>#N/A</v>
      </c>
      <c r="K304" s="9" t="str">
        <f t="shared" si="9"/>
        <v>nur hier</v>
      </c>
    </row>
    <row r="305" spans="1:44" ht="30">
      <c r="A305" s="88" t="s">
        <v>22465</v>
      </c>
      <c r="B305" s="40"/>
      <c r="C305" s="19"/>
      <c r="D305" s="15"/>
      <c r="E305" s="41">
        <f>COUNTIF(E3:E304,#N/A)-302</f>
        <v>-17</v>
      </c>
      <c r="F305" s="15"/>
      <c r="G305" s="19">
        <f>COUNTIF(G3:G304,#N/A)-302</f>
        <v>-73</v>
      </c>
      <c r="H305" s="15"/>
      <c r="I305" s="19">
        <f>COUNTIF(I3:I304,#N/A)-302</f>
        <v>-8</v>
      </c>
    </row>
    <row r="306" spans="1:44" s="36" customFormat="1" ht="15.75">
      <c r="A306" s="82" t="s">
        <v>22464</v>
      </c>
      <c r="E306" s="39" t="s">
        <v>2900</v>
      </c>
      <c r="F306" s="39"/>
      <c r="G306" s="39" t="s">
        <v>2901</v>
      </c>
      <c r="H306" s="39"/>
      <c r="I306" s="39" t="s">
        <v>2912</v>
      </c>
      <c r="K306" s="9"/>
    </row>
    <row r="307" spans="1:44">
      <c r="A307" s="32" t="s">
        <v>1093</v>
      </c>
      <c r="C307" s="4" t="str">
        <f t="shared" ref="C307:C343" si="10">MID(A307,1,4)</f>
        <v>爱迪生</v>
      </c>
      <c r="E307" t="e">
        <f>VLOOKUP(C307,Apabi!$H:$H,1,FALSE)</f>
        <v>#N/A</v>
      </c>
      <c r="G307" t="e">
        <f>VLOOKUP(C307,Dacheng!$I:$I,1,FALSE)</f>
        <v>#N/A</v>
      </c>
      <c r="I307" t="e">
        <f>VLOOKUP(C307,'Hytong (not in CrossAsia)'!$C:$C,1,FALSE)</f>
        <v>#N/A</v>
      </c>
      <c r="K307" s="9" t="str">
        <f t="shared" si="9"/>
        <v>nur hier</v>
      </c>
    </row>
    <row r="308" spans="1:44" s="22" customFormat="1">
      <c r="A308" s="32" t="s">
        <v>18232</v>
      </c>
      <c r="B308" s="38"/>
      <c r="C308" s="4" t="str">
        <f t="shared" si="10"/>
        <v>安徽教育</v>
      </c>
      <c r="D308"/>
      <c r="E308" t="e">
        <f>VLOOKUP(C308,Apabi!$H:$H,1,FALSE)</f>
        <v>#N/A</v>
      </c>
      <c r="F308"/>
      <c r="G308" t="str">
        <f>VLOOKUP(C308,Dacheng!$I:$I,1,FALSE)</f>
        <v>安徽教育</v>
      </c>
      <c r="H308"/>
      <c r="I308" t="e">
        <f>VLOOKUP(C308,'Hytong (not in CrossAsia)'!$C:$C,1,FALSE)</f>
        <v>#N/A</v>
      </c>
      <c r="J308" s="38"/>
      <c r="K308" s="9" t="str">
        <f t="shared" si="9"/>
        <v>Doppel</v>
      </c>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row>
    <row r="309" spans="1:44">
      <c r="A309" s="32" t="s">
        <v>1094</v>
      </c>
      <c r="C309" s="4" t="str">
        <f t="shared" si="10"/>
        <v>安徽私立</v>
      </c>
      <c r="E309" t="e">
        <f>VLOOKUP(C309,Apabi!$H:$H,1,FALSE)</f>
        <v>#N/A</v>
      </c>
      <c r="G309" t="e">
        <f>VLOOKUP(C309,Dacheng!$I:$I,1,FALSE)</f>
        <v>#N/A</v>
      </c>
      <c r="I309" t="e">
        <f>VLOOKUP(C309,'Hytong (not in CrossAsia)'!$C:$C,1,FALSE)</f>
        <v>#N/A</v>
      </c>
      <c r="K309" s="9" t="str">
        <f t="shared" si="9"/>
        <v>nur hier</v>
      </c>
    </row>
    <row r="310" spans="1:44">
      <c r="A310" s="32" t="s">
        <v>1095</v>
      </c>
      <c r="C310" s="4" t="str">
        <f t="shared" si="10"/>
        <v>暗中之光</v>
      </c>
      <c r="E310" t="e">
        <f>VLOOKUP(C310,Apabi!$H:$H,1,FALSE)</f>
        <v>#N/A</v>
      </c>
      <c r="G310" t="e">
        <f>VLOOKUP(C310,Dacheng!$I:$I,1,FALSE)</f>
        <v>#N/A</v>
      </c>
      <c r="I310" t="e">
        <f>VLOOKUP(C310,'Hytong (not in CrossAsia)'!$C:$C,1,FALSE)</f>
        <v>#N/A</v>
      </c>
      <c r="K310" s="9" t="str">
        <f t="shared" si="9"/>
        <v>nur hier</v>
      </c>
    </row>
    <row r="311" spans="1:44">
      <c r="A311" s="32" t="s">
        <v>1096</v>
      </c>
      <c r="C311" s="4" t="str">
        <f t="shared" si="10"/>
        <v>笔</v>
      </c>
      <c r="E311" t="e">
        <f>VLOOKUP(C311,Apabi!$H:$H,1,FALSE)</f>
        <v>#N/A</v>
      </c>
      <c r="G311" t="e">
        <f>VLOOKUP(C311,Dacheng!$I:$I,1,FALSE)</f>
        <v>#N/A</v>
      </c>
      <c r="I311" t="e">
        <f>VLOOKUP(C311,'Hytong (not in CrossAsia)'!$C:$C,1,FALSE)</f>
        <v>#N/A</v>
      </c>
      <c r="K311" s="9" t="str">
        <f t="shared" si="9"/>
        <v>nur hier</v>
      </c>
    </row>
    <row r="312" spans="1:44">
      <c r="A312" s="32" t="s">
        <v>1097</v>
      </c>
      <c r="C312" s="4" t="str">
        <f t="shared" si="10"/>
        <v>笔部队</v>
      </c>
      <c r="E312" t="e">
        <f>VLOOKUP(C312,Apabi!$H:$H,1,FALSE)</f>
        <v>#N/A</v>
      </c>
      <c r="G312" t="e">
        <f>VLOOKUP(C312,Dacheng!$I:$I,1,FALSE)</f>
        <v>#N/A</v>
      </c>
      <c r="I312" t="e">
        <f>VLOOKUP(C312,'Hytong (not in CrossAsia)'!$C:$C,1,FALSE)</f>
        <v>#N/A</v>
      </c>
      <c r="K312" s="9" t="str">
        <f t="shared" si="9"/>
        <v>nur hier</v>
      </c>
    </row>
    <row r="313" spans="1:44">
      <c r="A313" s="32" t="s">
        <v>1098</v>
      </c>
      <c r="C313" s="4" t="str">
        <f t="shared" si="10"/>
        <v>笔丛</v>
      </c>
      <c r="E313" t="e">
        <f>VLOOKUP(C313,Apabi!$H:$H,1,FALSE)</f>
        <v>#N/A</v>
      </c>
      <c r="G313" t="e">
        <f>VLOOKUP(C313,Dacheng!$I:$I,1,FALSE)</f>
        <v>#N/A</v>
      </c>
      <c r="I313" t="e">
        <f>VLOOKUP(C313,'Hytong (not in CrossAsia)'!$C:$C,1,FALSE)</f>
        <v>#N/A</v>
      </c>
      <c r="K313" s="9" t="str">
        <f t="shared" si="9"/>
        <v>nur hier</v>
      </c>
    </row>
    <row r="314" spans="1:44">
      <c r="A314" s="32" t="s">
        <v>1099</v>
      </c>
      <c r="C314" s="4" t="str">
        <f t="shared" si="10"/>
        <v>笔锋</v>
      </c>
      <c r="E314" t="e">
        <f>VLOOKUP(C314,Apabi!$H:$H,1,FALSE)</f>
        <v>#N/A</v>
      </c>
      <c r="G314" t="e">
        <f>VLOOKUP(C314,Dacheng!$I:$I,1,FALSE)</f>
        <v>#N/A</v>
      </c>
      <c r="I314" t="e">
        <f>VLOOKUP(C314,'Hytong (not in CrossAsia)'!$C:$C,1,FALSE)</f>
        <v>#N/A</v>
      </c>
      <c r="K314" s="9" t="str">
        <f t="shared" si="9"/>
        <v>nur hier</v>
      </c>
    </row>
    <row r="315" spans="1:44">
      <c r="A315" s="32" t="s">
        <v>1100</v>
      </c>
      <c r="C315" s="4" t="str">
        <f t="shared" si="10"/>
        <v>笔戈</v>
      </c>
      <c r="E315" t="e">
        <f>VLOOKUP(C315,Apabi!$H:$H,1,FALSE)</f>
        <v>#N/A</v>
      </c>
      <c r="G315" t="e">
        <f>VLOOKUP(C315,Dacheng!$I:$I,1,FALSE)</f>
        <v>#N/A</v>
      </c>
      <c r="I315" t="e">
        <f>VLOOKUP(C315,'Hytong (not in CrossAsia)'!$C:$C,1,FALSE)</f>
        <v>#N/A</v>
      </c>
      <c r="K315" s="9" t="str">
        <f t="shared" si="9"/>
        <v>nur hier</v>
      </c>
    </row>
    <row r="316" spans="1:44">
      <c r="A316" s="32" t="s">
        <v>16371</v>
      </c>
      <c r="C316" s="4" t="str">
        <f t="shared" si="10"/>
        <v>笔谈</v>
      </c>
      <c r="E316" t="e">
        <f>VLOOKUP(C316,Apabi!$H:$H,1,FALSE)</f>
        <v>#N/A</v>
      </c>
      <c r="G316" t="str">
        <f>VLOOKUP(C316,Dacheng!$I:$I,1,FALSE)</f>
        <v>笔谈</v>
      </c>
      <c r="I316" t="e">
        <f>VLOOKUP(C316,'Hytong (not in CrossAsia)'!$C:$C,1,FALSE)</f>
        <v>#N/A</v>
      </c>
      <c r="K316" s="9" t="str">
        <f t="shared" si="9"/>
        <v>Doppel</v>
      </c>
    </row>
    <row r="317" spans="1:44">
      <c r="A317" s="32" t="s">
        <v>1101</v>
      </c>
      <c r="C317" s="4" t="str">
        <f t="shared" si="10"/>
        <v>笔与刀</v>
      </c>
      <c r="E317" t="e">
        <f>VLOOKUP(C317,Apabi!$H:$H,1,FALSE)</f>
        <v>#N/A</v>
      </c>
      <c r="G317" t="e">
        <f>VLOOKUP(C317,Dacheng!$I:$I,1,FALSE)</f>
        <v>#N/A</v>
      </c>
      <c r="I317" t="e">
        <f>VLOOKUP(C317,'Hytong (not in CrossAsia)'!$C:$C,1,FALSE)</f>
        <v>#N/A</v>
      </c>
      <c r="K317" s="9" t="str">
        <f t="shared" si="9"/>
        <v>nur hier</v>
      </c>
    </row>
    <row r="318" spans="1:44">
      <c r="A318" s="32" t="s">
        <v>19297</v>
      </c>
      <c r="C318" s="4" t="str">
        <f t="shared" si="10"/>
        <v>笔阵</v>
      </c>
      <c r="E318" t="e">
        <f>VLOOKUP(C318,Apabi!$H:$H,1,FALSE)</f>
        <v>#N/A</v>
      </c>
      <c r="G318" t="str">
        <f>VLOOKUP(C318,Dacheng!$I:$I,1,FALSE)</f>
        <v>笔阵</v>
      </c>
      <c r="I318" t="e">
        <f>VLOOKUP(C318,'Hytong (not in CrossAsia)'!$C:$C,1,FALSE)</f>
        <v>#N/A</v>
      </c>
      <c r="K318" s="9" t="str">
        <f t="shared" si="9"/>
        <v>Doppel</v>
      </c>
    </row>
    <row r="319" spans="1:44">
      <c r="A319" s="32" t="s">
        <v>1102</v>
      </c>
      <c r="C319" s="4" t="str">
        <f t="shared" si="10"/>
        <v>沧风纯文</v>
      </c>
      <c r="E319" t="e">
        <f>VLOOKUP(C319,Apabi!$H:$H,1,FALSE)</f>
        <v>#N/A</v>
      </c>
      <c r="G319" t="e">
        <f>VLOOKUP(C319,Dacheng!$I:$I,1,FALSE)</f>
        <v>#N/A</v>
      </c>
      <c r="I319" t="e">
        <f>VLOOKUP(C319,'Hytong (not in CrossAsia)'!$C:$C,1,FALSE)</f>
        <v>#N/A</v>
      </c>
      <c r="K319" s="9" t="str">
        <f t="shared" si="9"/>
        <v>nur hier</v>
      </c>
    </row>
    <row r="320" spans="1:44">
      <c r="A320" s="32" t="s">
        <v>1103</v>
      </c>
      <c r="C320" s="4" t="str">
        <f t="shared" si="10"/>
        <v>沧海</v>
      </c>
      <c r="E320" t="e">
        <f>VLOOKUP(C320,Apabi!$H:$H,1,FALSE)</f>
        <v>#N/A</v>
      </c>
      <c r="G320" t="e">
        <f>VLOOKUP(C320,Dacheng!$I:$I,1,FALSE)</f>
        <v>#N/A</v>
      </c>
      <c r="I320" t="e">
        <f>VLOOKUP(C320,'Hytong (not in CrossAsia)'!$C:$C,1,FALSE)</f>
        <v>#N/A</v>
      </c>
      <c r="K320" s="9" t="str">
        <f t="shared" si="9"/>
        <v>nur hier</v>
      </c>
    </row>
    <row r="321" spans="1:11">
      <c r="A321" s="32" t="s">
        <v>1104</v>
      </c>
      <c r="C321" s="4" t="str">
        <f t="shared" si="10"/>
        <v>沧浪美</v>
      </c>
      <c r="E321" t="e">
        <f>VLOOKUP(C321,Apabi!$H:$H,1,FALSE)</f>
        <v>#N/A</v>
      </c>
      <c r="G321" t="e">
        <f>VLOOKUP(C321,Dacheng!$I:$I,1,FALSE)</f>
        <v>#N/A</v>
      </c>
      <c r="I321" t="e">
        <f>VLOOKUP(C321,'Hytong (not in CrossAsia)'!$C:$C,1,FALSE)</f>
        <v>#N/A</v>
      </c>
      <c r="K321" s="9" t="str">
        <f t="shared" si="9"/>
        <v>nur hier</v>
      </c>
    </row>
    <row r="322" spans="1:11">
      <c r="A322" s="32" t="s">
        <v>17256</v>
      </c>
      <c r="C322" s="4" t="str">
        <f t="shared" si="10"/>
        <v>沧中双周</v>
      </c>
      <c r="E322" t="e">
        <f>VLOOKUP(C322,Apabi!$H:$H,1,FALSE)</f>
        <v>#N/A</v>
      </c>
      <c r="G322" t="str">
        <f>VLOOKUP(C322,Dacheng!$I:$I,1,FALSE)</f>
        <v>沧中双周</v>
      </c>
      <c r="I322" t="e">
        <f>VLOOKUP(C322,'Hytong (not in CrossAsia)'!$C:$C,1,FALSE)</f>
        <v>#N/A</v>
      </c>
      <c r="K322" s="9" t="str">
        <f t="shared" si="9"/>
        <v>Doppel</v>
      </c>
    </row>
    <row r="323" spans="1:11">
      <c r="A323" s="32" t="s">
        <v>1105</v>
      </c>
      <c r="C323" s="4" t="str">
        <f>MID(A323,1,2)</f>
        <v>策进</v>
      </c>
      <c r="E323" t="e">
        <f>VLOOKUP(C323,Apabi!$H:$H,1,FALSE)</f>
        <v>#N/A</v>
      </c>
      <c r="G323" t="e">
        <f>VLOOKUP(C323,Dacheng!$I:$I,1,FALSE)</f>
        <v>#N/A</v>
      </c>
      <c r="I323" t="e">
        <f>VLOOKUP(C323,'Hytong (not in CrossAsia)'!$C:$C,1,FALSE)</f>
        <v>#N/A</v>
      </c>
      <c r="K323" s="9" t="str">
        <f t="shared" si="9"/>
        <v>nur hier</v>
      </c>
    </row>
    <row r="324" spans="1:11">
      <c r="A324" s="32" t="s">
        <v>1106</v>
      </c>
      <c r="C324" s="4" t="str">
        <f>MID(A324,1,2)</f>
        <v>策进</v>
      </c>
      <c r="E324" t="e">
        <f>VLOOKUP(C324,Apabi!$H:$H,1,FALSE)</f>
        <v>#N/A</v>
      </c>
      <c r="G324" t="e">
        <f>VLOOKUP(C324,Dacheng!$I:$I,1,FALSE)</f>
        <v>#N/A</v>
      </c>
      <c r="I324" t="e">
        <f>VLOOKUP(C324,'Hytong (not in CrossAsia)'!$C:$C,1,FALSE)</f>
        <v>#N/A</v>
      </c>
      <c r="K324" s="9" t="str">
        <f t="shared" ref="K324:K387" si="11">(IF(AND(ISNA(E324),ISNA(G324),ISNA(I324)),"nur hier","Doppel"))</f>
        <v>nur hier</v>
      </c>
    </row>
    <row r="325" spans="1:11">
      <c r="A325" s="32" t="s">
        <v>1107</v>
      </c>
      <c r="C325" s="4" t="str">
        <f t="shared" si="10"/>
        <v>策励</v>
      </c>
      <c r="E325" t="e">
        <f>VLOOKUP(C325,Apabi!$H:$H,1,FALSE)</f>
        <v>#N/A</v>
      </c>
      <c r="G325" t="e">
        <f>VLOOKUP(C325,Dacheng!$I:$I,1,FALSE)</f>
        <v>#N/A</v>
      </c>
      <c r="I325" t="e">
        <f>VLOOKUP(C325,'Hytong (not in CrossAsia)'!$C:$C,1,FALSE)</f>
        <v>#N/A</v>
      </c>
      <c r="K325" s="9" t="str">
        <f t="shared" si="11"/>
        <v>nur hier</v>
      </c>
    </row>
    <row r="326" spans="1:11">
      <c r="A326" s="32" t="s">
        <v>1108</v>
      </c>
      <c r="C326" s="4" t="str">
        <f t="shared" si="10"/>
        <v>策源地</v>
      </c>
      <c r="E326" t="e">
        <f>VLOOKUP(C326,Apabi!$H:$H,1,FALSE)</f>
        <v>#N/A</v>
      </c>
      <c r="G326" t="e">
        <f>VLOOKUP(C326,Dacheng!$I:$I,1,FALSE)</f>
        <v>#N/A</v>
      </c>
      <c r="I326" t="e">
        <f>VLOOKUP(C326,'Hytong (not in CrossAsia)'!$C:$C,1,FALSE)</f>
        <v>#N/A</v>
      </c>
      <c r="K326" s="9" t="str">
        <f t="shared" si="11"/>
        <v>nur hier</v>
      </c>
    </row>
    <row r="327" spans="1:11">
      <c r="A327" s="32" t="s">
        <v>1109</v>
      </c>
      <c r="C327" s="4" t="str">
        <f t="shared" si="10"/>
        <v>钞文</v>
      </c>
      <c r="E327" t="e">
        <f>VLOOKUP(C327,Apabi!$H:$H,1,FALSE)</f>
        <v>#N/A</v>
      </c>
      <c r="G327" t="e">
        <f>VLOOKUP(C327,Dacheng!$I:$I,1,FALSE)</f>
        <v>#N/A</v>
      </c>
      <c r="I327" t="e">
        <f>VLOOKUP(C327,'Hytong (not in CrossAsia)'!$C:$C,1,FALSE)</f>
        <v>#N/A</v>
      </c>
      <c r="K327" s="9" t="str">
        <f t="shared" si="11"/>
        <v>nur hier</v>
      </c>
    </row>
    <row r="328" spans="1:11">
      <c r="A328" s="32" t="s">
        <v>1110</v>
      </c>
      <c r="C328" s="4" t="str">
        <f t="shared" si="10"/>
        <v>晨星</v>
      </c>
      <c r="E328" t="e">
        <f>VLOOKUP(C328,Apabi!$H:$H,1,FALSE)</f>
        <v>#N/A</v>
      </c>
      <c r="G328" t="e">
        <f>VLOOKUP(C328,Dacheng!$I:$I,1,FALSE)</f>
        <v>#N/A</v>
      </c>
      <c r="I328" t="e">
        <f>VLOOKUP(C328,'Hytong (not in CrossAsia)'!$C:$C,1,FALSE)</f>
        <v>#N/A</v>
      </c>
      <c r="K328" s="9" t="str">
        <f t="shared" si="11"/>
        <v>nur hier</v>
      </c>
    </row>
    <row r="329" spans="1:11">
      <c r="A329" s="32" t="s">
        <v>1111</v>
      </c>
      <c r="C329" s="4" t="str">
        <f t="shared" si="10"/>
        <v>诚化</v>
      </c>
      <c r="E329" t="e">
        <f>VLOOKUP(C329,Apabi!$H:$H,1,FALSE)</f>
        <v>#N/A</v>
      </c>
      <c r="G329" t="e">
        <f>VLOOKUP(C329,Dacheng!$I:$I,1,FALSE)</f>
        <v>#N/A</v>
      </c>
      <c r="I329" t="e">
        <f>VLOOKUP(C329,'Hytong (not in CrossAsia)'!$C:$C,1,FALSE)</f>
        <v>#N/A</v>
      </c>
      <c r="K329" s="9" t="str">
        <f t="shared" si="11"/>
        <v>nur hier</v>
      </c>
    </row>
    <row r="330" spans="1:11">
      <c r="A330" s="32" t="s">
        <v>11466</v>
      </c>
      <c r="C330" s="4" t="str">
        <f t="shared" si="10"/>
        <v>诚信月刊</v>
      </c>
      <c r="E330" t="e">
        <f>VLOOKUP(C330,Apabi!$H:$H,1,FALSE)</f>
        <v>#N/A</v>
      </c>
      <c r="G330" t="str">
        <f>VLOOKUP(C330,Dacheng!$I:$I,1,FALSE)</f>
        <v>诚信月刊</v>
      </c>
      <c r="I330" t="str">
        <f>VLOOKUP(C330,'Hytong (not in CrossAsia)'!$C:$C,1,FALSE)</f>
        <v>诚信月刊</v>
      </c>
      <c r="K330" s="9" t="str">
        <f t="shared" si="11"/>
        <v>Doppel</v>
      </c>
    </row>
    <row r="331" spans="1:11">
      <c r="A331" s="32" t="s">
        <v>394</v>
      </c>
      <c r="C331" s="4" t="str">
        <f t="shared" si="10"/>
        <v>出版消息</v>
      </c>
      <c r="E331" t="e">
        <f>VLOOKUP(C331,Apabi!$H:$H,1,FALSE)</f>
        <v>#N/A</v>
      </c>
      <c r="G331" t="str">
        <f>VLOOKUP(C331,Dacheng!$I:$I,1,FALSE)</f>
        <v>出版消息</v>
      </c>
      <c r="I331" t="e">
        <f>VLOOKUP(C331,'Hytong (not in CrossAsia)'!$C:$C,1,FALSE)</f>
        <v>#N/A</v>
      </c>
      <c r="K331" s="9" t="str">
        <f t="shared" si="11"/>
        <v>Doppel</v>
      </c>
    </row>
    <row r="332" spans="1:11">
      <c r="A332" s="32" t="s">
        <v>1112</v>
      </c>
      <c r="C332" s="4" t="str">
        <f t="shared" si="10"/>
        <v>楚南</v>
      </c>
      <c r="E332" t="e">
        <f>VLOOKUP(C332,Apabi!$H:$H,1,FALSE)</f>
        <v>#N/A</v>
      </c>
      <c r="G332" t="e">
        <f>VLOOKUP(C332,Dacheng!$I:$I,1,FALSE)</f>
        <v>#N/A</v>
      </c>
      <c r="I332" t="e">
        <f>VLOOKUP(C332,'Hytong (not in CrossAsia)'!$C:$C,1,FALSE)</f>
        <v>#N/A</v>
      </c>
      <c r="K332" s="9" t="str">
        <f t="shared" si="11"/>
        <v>nur hier</v>
      </c>
    </row>
    <row r="333" spans="1:11">
      <c r="A333" s="32" t="s">
        <v>1113</v>
      </c>
      <c r="C333" s="4" t="str">
        <f>MID(A333,1,2)</f>
        <v>创导</v>
      </c>
      <c r="E333" t="e">
        <f>VLOOKUP(C333,Apabi!$H:$H,1,FALSE)</f>
        <v>#N/A</v>
      </c>
      <c r="G333" t="str">
        <f>VLOOKUP(C333,Dacheng!$I:$I,1,FALSE)</f>
        <v>创导</v>
      </c>
      <c r="I333" t="e">
        <f>VLOOKUP(C333,'Hytong (not in CrossAsia)'!$C:$C,1,FALSE)</f>
        <v>#N/A</v>
      </c>
      <c r="K333" s="9" t="str">
        <f t="shared" si="11"/>
        <v>Doppel</v>
      </c>
    </row>
    <row r="334" spans="1:11">
      <c r="A334" s="32" t="s">
        <v>1114</v>
      </c>
      <c r="C334" s="4" t="str">
        <f>MID(A334,1,2)</f>
        <v>创导</v>
      </c>
      <c r="E334" t="e">
        <f>VLOOKUP(C334,Apabi!$H:$H,1,FALSE)</f>
        <v>#N/A</v>
      </c>
      <c r="G334" t="str">
        <f>VLOOKUP(C334,Dacheng!$I:$I,1,FALSE)</f>
        <v>创导</v>
      </c>
      <c r="I334" t="e">
        <f>VLOOKUP(C334,'Hytong (not in CrossAsia)'!$C:$C,1,FALSE)</f>
        <v>#N/A</v>
      </c>
      <c r="K334" s="9" t="str">
        <f t="shared" si="11"/>
        <v>Doppel</v>
      </c>
    </row>
    <row r="335" spans="1:11">
      <c r="A335" s="32" t="s">
        <v>14127</v>
      </c>
      <c r="C335" s="4" t="str">
        <f t="shared" si="10"/>
        <v>创化</v>
      </c>
      <c r="E335" t="e">
        <f>VLOOKUP(C335,Apabi!$H:$H,1,FALSE)</f>
        <v>#N/A</v>
      </c>
      <c r="G335" t="str">
        <f>VLOOKUP(C335,Dacheng!$I:$I,1,FALSE)</f>
        <v>创化</v>
      </c>
      <c r="I335" t="e">
        <f>VLOOKUP(C335,'Hytong (not in CrossAsia)'!$C:$C,1,FALSE)</f>
        <v>#N/A</v>
      </c>
      <c r="K335" s="9" t="str">
        <f t="shared" si="11"/>
        <v>Doppel</v>
      </c>
    </row>
    <row r="336" spans="1:11">
      <c r="A336" s="32" t="s">
        <v>1115</v>
      </c>
      <c r="C336" s="4" t="str">
        <f>MID(A336,1,2)</f>
        <v>创进</v>
      </c>
      <c r="E336" t="e">
        <f>VLOOKUP(C336,Apabi!$H:$H,1,FALSE)</f>
        <v>#N/A</v>
      </c>
      <c r="G336" t="e">
        <f>VLOOKUP(C336,Dacheng!$I:$I,1,FALSE)</f>
        <v>#N/A</v>
      </c>
      <c r="I336" t="e">
        <f>VLOOKUP(C336,'Hytong (not in CrossAsia)'!$C:$C,1,FALSE)</f>
        <v>#N/A</v>
      </c>
      <c r="K336" s="9" t="str">
        <f t="shared" si="11"/>
        <v>nur hier</v>
      </c>
    </row>
    <row r="337" spans="1:11">
      <c r="A337" s="32" t="s">
        <v>1116</v>
      </c>
      <c r="C337" s="4" t="str">
        <f>MID(A337,1,2)</f>
        <v>创进</v>
      </c>
      <c r="E337" t="e">
        <f>VLOOKUP(C337,Apabi!$H:$H,1,FALSE)</f>
        <v>#N/A</v>
      </c>
      <c r="G337" t="e">
        <f>VLOOKUP(C337,Dacheng!$I:$I,1,FALSE)</f>
        <v>#N/A</v>
      </c>
      <c r="I337" t="e">
        <f>VLOOKUP(C337,'Hytong (not in CrossAsia)'!$C:$C,1,FALSE)</f>
        <v>#N/A</v>
      </c>
      <c r="K337" s="9" t="str">
        <f t="shared" si="11"/>
        <v>nur hier</v>
      </c>
    </row>
    <row r="338" spans="1:11">
      <c r="A338" s="32" t="s">
        <v>3785</v>
      </c>
      <c r="C338" s="4" t="str">
        <f t="shared" si="10"/>
        <v>创进月刊</v>
      </c>
      <c r="E338" t="e">
        <f>VLOOKUP(C338,Apabi!$H:$H,1,FALSE)</f>
        <v>#N/A</v>
      </c>
      <c r="G338" t="str">
        <f>VLOOKUP(C338,Dacheng!$I:$I,1,FALSE)</f>
        <v>创进月刊</v>
      </c>
      <c r="I338" t="str">
        <f>VLOOKUP(C338,'Hytong (not in CrossAsia)'!$C:$C,1,FALSE)</f>
        <v>创进月刊</v>
      </c>
      <c r="K338" s="9" t="str">
        <f t="shared" si="11"/>
        <v>Doppel</v>
      </c>
    </row>
    <row r="339" spans="1:11">
      <c r="A339" s="32" t="s">
        <v>12280</v>
      </c>
      <c r="C339" s="4" t="str">
        <f t="shared" si="10"/>
        <v>创世</v>
      </c>
      <c r="E339" t="e">
        <f>VLOOKUP(C339,Apabi!$H:$H,1,FALSE)</f>
        <v>#N/A</v>
      </c>
      <c r="G339" t="str">
        <f>VLOOKUP(C339,Dacheng!$I:$I,1,FALSE)</f>
        <v>创世</v>
      </c>
      <c r="I339" t="e">
        <f>VLOOKUP(C339,'Hytong (not in CrossAsia)'!$C:$C,1,FALSE)</f>
        <v>#N/A</v>
      </c>
      <c r="K339" s="9" t="str">
        <f t="shared" si="11"/>
        <v>Doppel</v>
      </c>
    </row>
    <row r="340" spans="1:11">
      <c r="A340" s="32" t="s">
        <v>1117</v>
      </c>
      <c r="C340" s="4" t="str">
        <f t="shared" si="10"/>
        <v>创世纪</v>
      </c>
      <c r="E340" t="e">
        <f>VLOOKUP(C340,Apabi!$H:$H,1,FALSE)</f>
        <v>#N/A</v>
      </c>
      <c r="G340" t="e">
        <f>VLOOKUP(C340,Dacheng!$I:$I,1,FALSE)</f>
        <v>#N/A</v>
      </c>
      <c r="I340" t="e">
        <f>VLOOKUP(C340,'Hytong (not in CrossAsia)'!$C:$C,1,FALSE)</f>
        <v>#N/A</v>
      </c>
      <c r="K340" s="9" t="str">
        <f t="shared" si="11"/>
        <v>nur hier</v>
      </c>
    </row>
    <row r="341" spans="1:11">
      <c r="A341" s="32" t="s">
        <v>11507</v>
      </c>
      <c r="C341" s="4" t="str">
        <f t="shared" si="10"/>
        <v>创造</v>
      </c>
      <c r="E341" t="e">
        <f>VLOOKUP(C341,Apabi!$H:$H,1,FALSE)</f>
        <v>#N/A</v>
      </c>
      <c r="G341" t="str">
        <f>VLOOKUP(C341,Dacheng!$I:$I,1,FALSE)</f>
        <v>创造</v>
      </c>
      <c r="I341" t="e">
        <f>VLOOKUP(C341,'Hytong (not in CrossAsia)'!$C:$C,1,FALSE)</f>
        <v>#N/A</v>
      </c>
      <c r="K341" s="9" t="str">
        <f t="shared" si="11"/>
        <v>Doppel</v>
      </c>
    </row>
    <row r="342" spans="1:11">
      <c r="A342" s="32" t="s">
        <v>8559</v>
      </c>
      <c r="C342" s="4" t="str">
        <f t="shared" si="10"/>
        <v>创造季刊</v>
      </c>
      <c r="E342" t="e">
        <f>VLOOKUP(C342,Apabi!$H:$H,1,FALSE)</f>
        <v>#N/A</v>
      </c>
      <c r="G342" t="str">
        <f>VLOOKUP(C342,Dacheng!$I:$I,1,FALSE)</f>
        <v>创造季刊</v>
      </c>
      <c r="I342" t="e">
        <f>VLOOKUP(C342,'Hytong (not in CrossAsia)'!$C:$C,1,FALSE)</f>
        <v>#N/A</v>
      </c>
      <c r="K342" s="9" t="str">
        <f t="shared" si="11"/>
        <v>Doppel</v>
      </c>
    </row>
    <row r="343" spans="1:11">
      <c r="A343" s="32" t="s">
        <v>16984</v>
      </c>
      <c r="C343" s="4" t="str">
        <f t="shared" si="10"/>
        <v>创造日汇</v>
      </c>
      <c r="E343" t="e">
        <f>VLOOKUP(C343,Apabi!$H:$H,1,FALSE)</f>
        <v>#N/A</v>
      </c>
      <c r="G343" t="str">
        <f>VLOOKUP(C343,Dacheng!$I:$I,1,FALSE)</f>
        <v>创造日汇</v>
      </c>
      <c r="I343" t="e">
        <f>VLOOKUP(C343,'Hytong (not in CrossAsia)'!$C:$C,1,FALSE)</f>
        <v>#N/A</v>
      </c>
      <c r="K343" s="9" t="str">
        <f t="shared" si="11"/>
        <v>Doppel</v>
      </c>
    </row>
    <row r="344" spans="1:11">
      <c r="A344" s="32" t="s">
        <v>1118</v>
      </c>
      <c r="C344" s="4" t="str">
        <f t="shared" ref="C344:C407" si="12">MID(A344,1,4)</f>
        <v>创造诗丛</v>
      </c>
      <c r="E344" t="e">
        <f>VLOOKUP(C344,Apabi!$H:$H,1,FALSE)</f>
        <v>#N/A</v>
      </c>
      <c r="G344" t="e">
        <f>VLOOKUP(C344,Dacheng!$I:$I,1,FALSE)</f>
        <v>#N/A</v>
      </c>
      <c r="I344" t="e">
        <f>VLOOKUP(C344,'Hytong (not in CrossAsia)'!$C:$C,1,FALSE)</f>
        <v>#N/A</v>
      </c>
      <c r="K344" s="9" t="str">
        <f t="shared" si="11"/>
        <v>nur hier</v>
      </c>
    </row>
    <row r="345" spans="1:11">
      <c r="A345" s="32" t="s">
        <v>1119</v>
      </c>
      <c r="C345" s="4" t="str">
        <f t="shared" si="12"/>
        <v>创造诗刊</v>
      </c>
      <c r="E345" t="e">
        <f>VLOOKUP(C345,Apabi!$H:$H,1,FALSE)</f>
        <v>#N/A</v>
      </c>
      <c r="G345" t="e">
        <f>VLOOKUP(C345,Dacheng!$I:$I,1,FALSE)</f>
        <v>#N/A</v>
      </c>
      <c r="I345" t="e">
        <f>VLOOKUP(C345,'Hytong (not in CrossAsia)'!$C:$C,1,FALSE)</f>
        <v>#N/A</v>
      </c>
      <c r="K345" s="9" t="str">
        <f t="shared" si="11"/>
        <v>nur hier</v>
      </c>
    </row>
    <row r="346" spans="1:11">
      <c r="A346" s="32" t="s">
        <v>2772</v>
      </c>
      <c r="C346" s="4" t="str">
        <f t="shared" si="12"/>
        <v>创造月刊</v>
      </c>
      <c r="E346" t="e">
        <f>VLOOKUP(C346,Apabi!$H:$H,1,FALSE)</f>
        <v>#N/A</v>
      </c>
      <c r="G346" t="e">
        <f>VLOOKUP(C346,Dacheng!$I:$I,1,FALSE)</f>
        <v>#N/A</v>
      </c>
      <c r="I346" t="str">
        <f>VLOOKUP(C346,'Hytong (not in CrossAsia)'!$C:$C,1,FALSE)</f>
        <v>创造月刊</v>
      </c>
      <c r="K346" s="9" t="str">
        <f t="shared" si="11"/>
        <v>Doppel</v>
      </c>
    </row>
    <row r="347" spans="1:11">
      <c r="A347" s="32" t="s">
        <v>14548</v>
      </c>
      <c r="C347" s="4" t="str">
        <f t="shared" si="12"/>
        <v>创造周报</v>
      </c>
      <c r="E347" t="e">
        <f>VLOOKUP(C347,Apabi!$H:$H,1,FALSE)</f>
        <v>#N/A</v>
      </c>
      <c r="G347" t="str">
        <f>VLOOKUP(C347,Dacheng!$I:$I,1,FALSE)</f>
        <v>创造周报</v>
      </c>
      <c r="I347" t="str">
        <f>VLOOKUP(C347,'Hytong (not in CrossAsia)'!$C:$C,1,FALSE)</f>
        <v>创造周报</v>
      </c>
      <c r="K347" s="9" t="str">
        <f t="shared" si="11"/>
        <v>Doppel</v>
      </c>
    </row>
    <row r="348" spans="1:11">
      <c r="A348" s="32" t="s">
        <v>1120</v>
      </c>
      <c r="C348" s="4" t="str">
        <f t="shared" si="12"/>
        <v>创作</v>
      </c>
      <c r="E348" t="e">
        <f>VLOOKUP(C348,Apabi!$H:$H,1,FALSE)</f>
        <v>#N/A</v>
      </c>
      <c r="G348" t="e">
        <f>VLOOKUP(C348,Dacheng!$I:$I,1,FALSE)</f>
        <v>#N/A</v>
      </c>
      <c r="I348" t="e">
        <f>VLOOKUP(C348,'Hytong (not in CrossAsia)'!$C:$C,1,FALSE)</f>
        <v>#N/A</v>
      </c>
      <c r="K348" s="9" t="str">
        <f t="shared" si="11"/>
        <v>nur hier</v>
      </c>
    </row>
    <row r="349" spans="1:11">
      <c r="A349" s="32" t="s">
        <v>1121</v>
      </c>
      <c r="C349" s="4" t="str">
        <f t="shared" si="12"/>
        <v>创作月刊</v>
      </c>
      <c r="E349" t="e">
        <f>VLOOKUP(C349,Apabi!$H:$H,1,FALSE)</f>
        <v>#N/A</v>
      </c>
      <c r="G349" t="str">
        <f>VLOOKUP(C349,Dacheng!$I:$I,1,FALSE)</f>
        <v>创作月刊</v>
      </c>
      <c r="I349" t="e">
        <f>VLOOKUP(C349,'Hytong (not in CrossAsia)'!$C:$C,1,FALSE)</f>
        <v>#N/A</v>
      </c>
      <c r="K349" s="9" t="str">
        <f t="shared" si="11"/>
        <v>Doppel</v>
      </c>
    </row>
    <row r="350" spans="1:11">
      <c r="A350" s="32" t="s">
        <v>1122</v>
      </c>
      <c r="C350" s="4" t="str">
        <f t="shared" si="12"/>
        <v>创作月刊</v>
      </c>
      <c r="E350" t="e">
        <f>VLOOKUP(C350,Apabi!$H:$H,1,FALSE)</f>
        <v>#N/A</v>
      </c>
      <c r="G350" t="str">
        <f>VLOOKUP(C350,Dacheng!$I:$I,1,FALSE)</f>
        <v>创作月刊</v>
      </c>
      <c r="I350" t="e">
        <f>VLOOKUP(C350,'Hytong (not in CrossAsia)'!$C:$C,1,FALSE)</f>
        <v>#N/A</v>
      </c>
      <c r="K350" s="9" t="str">
        <f t="shared" si="11"/>
        <v>Doppel</v>
      </c>
    </row>
    <row r="351" spans="1:11">
      <c r="A351" s="32" t="s">
        <v>1123</v>
      </c>
      <c r="C351" s="4" t="str">
        <f t="shared" si="12"/>
        <v>春柳</v>
      </c>
      <c r="E351" t="e">
        <f>VLOOKUP(C351,Apabi!$H:$H,1,FALSE)</f>
        <v>#N/A</v>
      </c>
      <c r="G351" t="e">
        <f>VLOOKUP(C351,Dacheng!$I:$I,1,FALSE)</f>
        <v>#N/A</v>
      </c>
      <c r="I351" t="e">
        <f>VLOOKUP(C351,'Hytong (not in CrossAsia)'!$C:$C,1,FALSE)</f>
        <v>#N/A</v>
      </c>
      <c r="K351" s="9" t="str">
        <f t="shared" si="11"/>
        <v>nur hier</v>
      </c>
    </row>
    <row r="352" spans="1:11">
      <c r="A352" s="32" t="s">
        <v>1124</v>
      </c>
      <c r="C352" s="4" t="str">
        <f t="shared" si="12"/>
        <v>达德青年</v>
      </c>
      <c r="E352" t="e">
        <f>VLOOKUP(C352,Apabi!$H:$H,1,FALSE)</f>
        <v>#N/A</v>
      </c>
      <c r="G352" t="e">
        <f>VLOOKUP(C352,Dacheng!$I:$I,1,FALSE)</f>
        <v>#N/A</v>
      </c>
      <c r="I352" t="e">
        <f>VLOOKUP(C352,'Hytong (not in CrossAsia)'!$C:$C,1,FALSE)</f>
        <v>#N/A</v>
      </c>
      <c r="K352" s="9" t="str">
        <f t="shared" si="11"/>
        <v>nur hier</v>
      </c>
    </row>
    <row r="353" spans="1:11">
      <c r="A353" s="32" t="s">
        <v>1125</v>
      </c>
      <c r="C353" s="4" t="str">
        <f t="shared" si="12"/>
        <v>大分湖</v>
      </c>
      <c r="E353" t="e">
        <f>VLOOKUP(C353,Apabi!$H:$H,1,FALSE)</f>
        <v>#N/A</v>
      </c>
      <c r="G353" t="e">
        <f>VLOOKUP(C353,Dacheng!$I:$I,1,FALSE)</f>
        <v>#N/A</v>
      </c>
      <c r="I353" t="e">
        <f>VLOOKUP(C353,'Hytong (not in CrossAsia)'!$C:$C,1,FALSE)</f>
        <v>#N/A</v>
      </c>
      <c r="K353" s="9" t="str">
        <f t="shared" si="11"/>
        <v>nur hier</v>
      </c>
    </row>
    <row r="354" spans="1:11">
      <c r="A354" s="32" t="s">
        <v>1126</v>
      </c>
      <c r="C354" s="4" t="str">
        <f t="shared" si="12"/>
        <v>大美周报</v>
      </c>
      <c r="E354" t="e">
        <f>VLOOKUP(C354,Apabi!$H:$H,1,FALSE)</f>
        <v>#N/A</v>
      </c>
      <c r="G354" t="e">
        <f>VLOOKUP(C354,Dacheng!$I:$I,1,FALSE)</f>
        <v>#N/A</v>
      </c>
      <c r="I354" t="e">
        <f>VLOOKUP(C354,'Hytong (not in CrossAsia)'!$C:$C,1,FALSE)</f>
        <v>#N/A</v>
      </c>
      <c r="K354" s="9" t="str">
        <f t="shared" si="11"/>
        <v>nur hier</v>
      </c>
    </row>
    <row r="355" spans="1:11">
      <c r="A355" s="32" t="s">
        <v>1127</v>
      </c>
      <c r="C355" s="4" t="str">
        <f t="shared" si="12"/>
        <v>丹麦特刊</v>
      </c>
      <c r="E355" t="e">
        <f>VLOOKUP(C355,Apabi!$H:$H,1,FALSE)</f>
        <v>#N/A</v>
      </c>
      <c r="G355" t="e">
        <f>VLOOKUP(C355,Dacheng!$I:$I,1,FALSE)</f>
        <v>#N/A</v>
      </c>
      <c r="I355" t="e">
        <f>VLOOKUP(C355,'Hytong (not in CrossAsia)'!$C:$C,1,FALSE)</f>
        <v>#N/A</v>
      </c>
      <c r="K355" s="9" t="str">
        <f t="shared" si="11"/>
        <v>nur hier</v>
      </c>
    </row>
    <row r="356" spans="1:11">
      <c r="A356" s="32" t="s">
        <v>14452</v>
      </c>
      <c r="C356" s="4" t="str">
        <f t="shared" si="12"/>
        <v>当代</v>
      </c>
      <c r="E356" t="e">
        <f>VLOOKUP(C356,Apabi!$H:$H,1,FALSE)</f>
        <v>#N/A</v>
      </c>
      <c r="G356" t="str">
        <f>VLOOKUP(C356,Dacheng!$I:$I,1,FALSE)</f>
        <v>当代</v>
      </c>
      <c r="I356" t="e">
        <f>VLOOKUP(C356,'Hytong (not in CrossAsia)'!$C:$C,1,FALSE)</f>
        <v>#N/A</v>
      </c>
      <c r="K356" s="9" t="str">
        <f t="shared" si="11"/>
        <v>Doppel</v>
      </c>
    </row>
    <row r="357" spans="1:11">
      <c r="A357" s="32" t="s">
        <v>11945</v>
      </c>
      <c r="C357" s="4" t="str">
        <f t="shared" si="12"/>
        <v>当代评论</v>
      </c>
      <c r="E357" t="e">
        <f>VLOOKUP(C357,Apabi!$H:$H,1,FALSE)</f>
        <v>#N/A</v>
      </c>
      <c r="G357" t="str">
        <f>VLOOKUP(C357,Dacheng!$I:$I,1,FALSE)</f>
        <v>当代评论</v>
      </c>
      <c r="I357" t="e">
        <f>VLOOKUP(C357,'Hytong (not in CrossAsia)'!$C:$C,1,FALSE)</f>
        <v>#N/A</v>
      </c>
      <c r="K357" s="9" t="str">
        <f t="shared" si="11"/>
        <v>Doppel</v>
      </c>
    </row>
    <row r="358" spans="1:11">
      <c r="A358" s="32" t="s">
        <v>1128</v>
      </c>
      <c r="C358" s="4" t="str">
        <f t="shared" si="12"/>
        <v>当代散文</v>
      </c>
      <c r="E358" t="e">
        <f>VLOOKUP(C358,Apabi!$H:$H,1,FALSE)</f>
        <v>#N/A</v>
      </c>
      <c r="G358" t="e">
        <f>VLOOKUP(C358,Dacheng!$I:$I,1,FALSE)</f>
        <v>#N/A</v>
      </c>
      <c r="I358" t="e">
        <f>VLOOKUP(C358,'Hytong (not in CrossAsia)'!$C:$C,1,FALSE)</f>
        <v>#N/A</v>
      </c>
      <c r="K358" s="9" t="str">
        <f t="shared" si="11"/>
        <v>nur hier</v>
      </c>
    </row>
    <row r="359" spans="1:11">
      <c r="A359" s="32" t="s">
        <v>16219</v>
      </c>
      <c r="C359" s="4" t="str">
        <f t="shared" si="12"/>
        <v>当代诗刊</v>
      </c>
      <c r="E359" t="e">
        <f>VLOOKUP(C359,Apabi!$H:$H,1,FALSE)</f>
        <v>#N/A</v>
      </c>
      <c r="G359" t="str">
        <f>VLOOKUP(C359,Dacheng!$I:$I,1,FALSE)</f>
        <v>当代诗刊</v>
      </c>
      <c r="I359" t="e">
        <f>VLOOKUP(C359,'Hytong (not in CrossAsia)'!$C:$C,1,FALSE)</f>
        <v>#N/A</v>
      </c>
      <c r="K359" s="9" t="str">
        <f t="shared" si="11"/>
        <v>Doppel</v>
      </c>
    </row>
    <row r="360" spans="1:11">
      <c r="A360" s="32" t="s">
        <v>16438</v>
      </c>
      <c r="C360" s="4" t="str">
        <f t="shared" si="12"/>
        <v>当代诗文</v>
      </c>
      <c r="E360" t="e">
        <f>VLOOKUP(C360,Apabi!$H:$H,1,FALSE)</f>
        <v>#N/A</v>
      </c>
      <c r="G360" t="str">
        <f>VLOOKUP(C360,Dacheng!$I:$I,1,FALSE)</f>
        <v>当代诗文</v>
      </c>
      <c r="I360" t="e">
        <f>VLOOKUP(C360,'Hytong (not in CrossAsia)'!$C:$C,1,FALSE)</f>
        <v>#N/A</v>
      </c>
      <c r="K360" s="9" t="str">
        <f t="shared" si="11"/>
        <v>Doppel</v>
      </c>
    </row>
    <row r="361" spans="1:11">
      <c r="A361" s="32" t="s">
        <v>11000</v>
      </c>
      <c r="C361" s="4" t="str">
        <f t="shared" si="12"/>
        <v>当代文献</v>
      </c>
      <c r="E361" t="e">
        <f>VLOOKUP(C361,Apabi!$H:$H,1,FALSE)</f>
        <v>#N/A</v>
      </c>
      <c r="G361" t="str">
        <f>VLOOKUP(C361,Dacheng!$I:$I,1,FALSE)</f>
        <v>当代文献</v>
      </c>
      <c r="I361" t="e">
        <f>VLOOKUP(C361,'Hytong (not in CrossAsia)'!$C:$C,1,FALSE)</f>
        <v>#N/A</v>
      </c>
      <c r="K361" s="9" t="str">
        <f t="shared" si="11"/>
        <v>Doppel</v>
      </c>
    </row>
    <row r="362" spans="1:11">
      <c r="A362" s="32" t="s">
        <v>1129</v>
      </c>
      <c r="C362" s="4" t="str">
        <f t="shared" si="12"/>
        <v>当代文学</v>
      </c>
      <c r="E362" t="e">
        <f>VLOOKUP(C362,Apabi!$H:$H,1,FALSE)</f>
        <v>#N/A</v>
      </c>
      <c r="G362" t="e">
        <f>VLOOKUP(C362,Dacheng!$I:$I,1,FALSE)</f>
        <v>#N/A</v>
      </c>
      <c r="I362" t="e">
        <f>VLOOKUP(C362,'Hytong (not in CrossAsia)'!$C:$C,1,FALSE)</f>
        <v>#N/A</v>
      </c>
      <c r="K362" s="9" t="str">
        <f t="shared" si="11"/>
        <v>nur hier</v>
      </c>
    </row>
    <row r="363" spans="1:11">
      <c r="A363" s="32" t="s">
        <v>1130</v>
      </c>
      <c r="C363" s="4" t="str">
        <f t="shared" si="12"/>
        <v>当代文艺</v>
      </c>
      <c r="E363" t="e">
        <f>VLOOKUP(C363,Apabi!$H:$H,1,FALSE)</f>
        <v>#N/A</v>
      </c>
      <c r="G363" t="str">
        <f>VLOOKUP(C363,Dacheng!$I:$I,1,FALSE)</f>
        <v>当代文艺</v>
      </c>
      <c r="I363" t="e">
        <f>VLOOKUP(C363,'Hytong (not in CrossAsia)'!$C:$C,1,FALSE)</f>
        <v>#N/A</v>
      </c>
      <c r="K363" s="9" t="str">
        <f t="shared" si="11"/>
        <v>Doppel</v>
      </c>
    </row>
    <row r="364" spans="1:11">
      <c r="A364" s="32" t="s">
        <v>1131</v>
      </c>
      <c r="C364" s="4" t="str">
        <f t="shared" si="12"/>
        <v>当代文艺</v>
      </c>
      <c r="E364" t="e">
        <f>VLOOKUP(C364,Apabi!$H:$H,1,FALSE)</f>
        <v>#N/A</v>
      </c>
      <c r="G364" t="str">
        <f>VLOOKUP(C364,Dacheng!$I:$I,1,FALSE)</f>
        <v>当代文艺</v>
      </c>
      <c r="I364" t="e">
        <f>VLOOKUP(C364,'Hytong (not in CrossAsia)'!$C:$C,1,FALSE)</f>
        <v>#N/A</v>
      </c>
      <c r="K364" s="9" t="str">
        <f t="shared" si="11"/>
        <v>Doppel</v>
      </c>
    </row>
    <row r="365" spans="1:11">
      <c r="A365" s="32" t="s">
        <v>16632</v>
      </c>
      <c r="C365" s="4" t="str">
        <f t="shared" si="12"/>
        <v>当代小说</v>
      </c>
      <c r="E365" t="e">
        <f>VLOOKUP(C365,Apabi!$H:$H,1,FALSE)</f>
        <v>#N/A</v>
      </c>
      <c r="G365" t="str">
        <f>VLOOKUP(C365,Dacheng!$I:$I,1,FALSE)</f>
        <v>当代小说</v>
      </c>
      <c r="I365" t="e">
        <f>VLOOKUP(C365,'Hytong (not in CrossAsia)'!$C:$C,1,FALSE)</f>
        <v>#N/A</v>
      </c>
      <c r="K365" s="9" t="str">
        <f t="shared" si="11"/>
        <v>Doppel</v>
      </c>
    </row>
    <row r="366" spans="1:11">
      <c r="A366" s="32" t="s">
        <v>1132</v>
      </c>
      <c r="C366" s="4" t="str">
        <f t="shared" si="12"/>
        <v>道德半月</v>
      </c>
      <c r="E366" t="e">
        <f>VLOOKUP(C366,Apabi!$H:$H,1,FALSE)</f>
        <v>#N/A</v>
      </c>
      <c r="G366" t="e">
        <f>VLOOKUP(C366,Dacheng!$I:$I,1,FALSE)</f>
        <v>#N/A</v>
      </c>
      <c r="I366" t="e">
        <f>VLOOKUP(C366,'Hytong (not in CrossAsia)'!$C:$C,1,FALSE)</f>
        <v>#N/A</v>
      </c>
      <c r="K366" s="9" t="str">
        <f t="shared" si="11"/>
        <v>nur hier</v>
      </c>
    </row>
    <row r="367" spans="1:11">
      <c r="A367" s="32" t="s">
        <v>8443</v>
      </c>
      <c r="C367" s="4" t="str">
        <f t="shared" si="12"/>
        <v>道德月刊</v>
      </c>
      <c r="E367" t="e">
        <f>VLOOKUP(C367,Apabi!$H:$H,1,FALSE)</f>
        <v>#N/A</v>
      </c>
      <c r="G367" t="str">
        <f>VLOOKUP(C367,Dacheng!$I:$I,1,FALSE)</f>
        <v>道德月刊</v>
      </c>
      <c r="I367" t="e">
        <f>VLOOKUP(C367,'Hytong (not in CrossAsia)'!$C:$C,1,FALSE)</f>
        <v>#N/A</v>
      </c>
      <c r="K367" s="9" t="str">
        <f t="shared" si="11"/>
        <v>Doppel</v>
      </c>
    </row>
    <row r="368" spans="1:11">
      <c r="A368" s="32" t="s">
        <v>1133</v>
      </c>
      <c r="C368" s="4" t="str">
        <f t="shared" si="12"/>
        <v>道德杂志</v>
      </c>
      <c r="E368" t="e">
        <f>VLOOKUP(C368,Apabi!$H:$H,1,FALSE)</f>
        <v>#N/A</v>
      </c>
      <c r="G368" t="e">
        <f>VLOOKUP(C368,Dacheng!$I:$I,1,FALSE)</f>
        <v>#N/A</v>
      </c>
      <c r="I368" t="e">
        <f>VLOOKUP(C368,'Hytong (not in CrossAsia)'!$C:$C,1,FALSE)</f>
        <v>#N/A</v>
      </c>
      <c r="K368" s="9" t="str">
        <f t="shared" si="11"/>
        <v>nur hier</v>
      </c>
    </row>
    <row r="369" spans="1:11">
      <c r="A369" s="32" t="s">
        <v>4255</v>
      </c>
      <c r="C369" s="4" t="str">
        <f t="shared" si="12"/>
        <v>道德专刊</v>
      </c>
      <c r="E369" t="e">
        <f>VLOOKUP(C369,Apabi!$H:$H,1,FALSE)</f>
        <v>#N/A</v>
      </c>
      <c r="G369" t="str">
        <f>VLOOKUP(C369,Dacheng!$I:$I,1,FALSE)</f>
        <v>道德专刊</v>
      </c>
      <c r="I369" t="e">
        <f>VLOOKUP(C369,'Hytong (not in CrossAsia)'!$C:$C,1,FALSE)</f>
        <v>#N/A</v>
      </c>
      <c r="K369" s="9" t="str">
        <f t="shared" si="11"/>
        <v>Doppel</v>
      </c>
    </row>
    <row r="370" spans="1:11">
      <c r="A370" s="32" t="s">
        <v>1134</v>
      </c>
      <c r="C370" s="4" t="str">
        <f t="shared" si="12"/>
        <v>道风</v>
      </c>
      <c r="E370" t="e">
        <f>VLOOKUP(C370,Apabi!$H:$H,1,FALSE)</f>
        <v>#N/A</v>
      </c>
      <c r="G370" t="e">
        <f>VLOOKUP(C370,Dacheng!$I:$I,1,FALSE)</f>
        <v>#N/A</v>
      </c>
      <c r="I370" t="e">
        <f>VLOOKUP(C370,'Hytong (not in CrossAsia)'!$C:$C,1,FALSE)</f>
        <v>#N/A</v>
      </c>
      <c r="K370" s="9" t="str">
        <f t="shared" si="11"/>
        <v>nur hier</v>
      </c>
    </row>
    <row r="371" spans="1:11">
      <c r="A371" s="32" t="s">
        <v>12820</v>
      </c>
      <c r="C371" s="4" t="str">
        <f t="shared" si="12"/>
        <v>道路月刊</v>
      </c>
      <c r="E371" t="e">
        <f>VLOOKUP(C371,Apabi!$H:$H,1,FALSE)</f>
        <v>#N/A</v>
      </c>
      <c r="G371" t="str">
        <f>VLOOKUP(C371,Dacheng!$I:$I,1,FALSE)</f>
        <v>道路月刊</v>
      </c>
      <c r="I371" t="e">
        <f>VLOOKUP(C371,'Hytong (not in CrossAsia)'!$C:$C,1,FALSE)</f>
        <v>#N/A</v>
      </c>
      <c r="K371" s="9" t="str">
        <f t="shared" si="11"/>
        <v>Doppel</v>
      </c>
    </row>
    <row r="372" spans="1:11">
      <c r="A372" s="32" t="s">
        <v>1135</v>
      </c>
      <c r="C372" s="4" t="str">
        <f t="shared" si="12"/>
        <v>道南月刊</v>
      </c>
      <c r="E372" t="e">
        <f>VLOOKUP(C372,Apabi!$H:$H,1,FALSE)</f>
        <v>#N/A</v>
      </c>
      <c r="G372" t="e">
        <f>VLOOKUP(C372,Dacheng!$I:$I,1,FALSE)</f>
        <v>#N/A</v>
      </c>
      <c r="I372" t="e">
        <f>VLOOKUP(C372,'Hytong (not in CrossAsia)'!$C:$C,1,FALSE)</f>
        <v>#N/A</v>
      </c>
      <c r="K372" s="9" t="str">
        <f t="shared" si="11"/>
        <v>nur hier</v>
      </c>
    </row>
    <row r="373" spans="1:11">
      <c r="A373" s="32" t="s">
        <v>1136</v>
      </c>
      <c r="C373" s="4" t="str">
        <f t="shared" si="12"/>
        <v>道声</v>
      </c>
      <c r="E373" t="e">
        <f>VLOOKUP(C373,Apabi!$H:$H,1,FALSE)</f>
        <v>#N/A</v>
      </c>
      <c r="G373" t="e">
        <f>VLOOKUP(C373,Dacheng!$I:$I,1,FALSE)</f>
        <v>#N/A</v>
      </c>
      <c r="I373" t="e">
        <f>VLOOKUP(C373,'Hytong (not in CrossAsia)'!$C:$C,1,FALSE)</f>
        <v>#N/A</v>
      </c>
      <c r="K373" s="9" t="str">
        <f t="shared" si="11"/>
        <v>nur hier</v>
      </c>
    </row>
    <row r="374" spans="1:11">
      <c r="A374" s="32" t="s">
        <v>14154</v>
      </c>
      <c r="C374" s="4" t="str">
        <f t="shared" si="12"/>
        <v>地质专报</v>
      </c>
      <c r="E374" t="e">
        <f>VLOOKUP(C374,Apabi!$H:$H,1,FALSE)</f>
        <v>#N/A</v>
      </c>
      <c r="G374" t="str">
        <f>VLOOKUP(C374,Dacheng!$I:$I,1,FALSE)</f>
        <v>地质专报</v>
      </c>
      <c r="I374" t="e">
        <f>VLOOKUP(C374,'Hytong (not in CrossAsia)'!$C:$C,1,FALSE)</f>
        <v>#N/A</v>
      </c>
      <c r="K374" s="9" t="str">
        <f t="shared" si="11"/>
        <v>Doppel</v>
      </c>
    </row>
    <row r="375" spans="1:11">
      <c r="A375" s="32" t="s">
        <v>1137</v>
      </c>
      <c r="C375" s="4" t="str">
        <f t="shared" si="12"/>
        <v>滇缅公路</v>
      </c>
      <c r="E375" t="e">
        <f>VLOOKUP(C375,Apabi!$H:$H,1,FALSE)</f>
        <v>#N/A</v>
      </c>
      <c r="G375" t="e">
        <f>VLOOKUP(C375,Dacheng!$I:$I,1,FALSE)</f>
        <v>#N/A</v>
      </c>
      <c r="I375" t="e">
        <f>VLOOKUP(C375,'Hytong (not in CrossAsia)'!$C:$C,1,FALSE)</f>
        <v>#N/A</v>
      </c>
      <c r="K375" s="9" t="str">
        <f t="shared" si="11"/>
        <v>nur hier</v>
      </c>
    </row>
    <row r="376" spans="1:11">
      <c r="A376" s="32" t="s">
        <v>19907</v>
      </c>
      <c r="C376" s="4" t="str">
        <f t="shared" si="12"/>
        <v>滇黔</v>
      </c>
      <c r="E376" t="e">
        <f>VLOOKUP(C376,Apabi!$H:$H,1,FALSE)</f>
        <v>#N/A</v>
      </c>
      <c r="G376" t="str">
        <f>VLOOKUP(C376,Dacheng!$I:$I,1,FALSE)</f>
        <v>滇黔</v>
      </c>
      <c r="I376" t="e">
        <f>VLOOKUP(C376,'Hytong (not in CrossAsia)'!$C:$C,1,FALSE)</f>
        <v>#N/A</v>
      </c>
      <c r="K376" s="9" t="str">
        <f t="shared" si="11"/>
        <v>Doppel</v>
      </c>
    </row>
    <row r="377" spans="1:11">
      <c r="A377" s="32" t="s">
        <v>11267</v>
      </c>
      <c r="C377" s="4" t="str">
        <f t="shared" si="12"/>
        <v>滇声</v>
      </c>
      <c r="E377" t="e">
        <f>VLOOKUP(C377,Apabi!$H:$H,1,FALSE)</f>
        <v>#N/A</v>
      </c>
      <c r="G377" t="str">
        <f>VLOOKUP(C377,Dacheng!$I:$I,1,FALSE)</f>
        <v>滇声</v>
      </c>
      <c r="I377" t="e">
        <f>VLOOKUP(C377,'Hytong (not in CrossAsia)'!$C:$C,1,FALSE)</f>
        <v>#N/A</v>
      </c>
      <c r="K377" s="9" t="str">
        <f t="shared" si="11"/>
        <v>Doppel</v>
      </c>
    </row>
    <row r="378" spans="1:11">
      <c r="A378" s="32" t="s">
        <v>10216</v>
      </c>
      <c r="C378" s="4" t="str">
        <f t="shared" si="12"/>
        <v>电工</v>
      </c>
      <c r="E378" t="e">
        <f>VLOOKUP(C378,Apabi!$H:$H,1,FALSE)</f>
        <v>#N/A</v>
      </c>
      <c r="G378" t="str">
        <f>VLOOKUP(C378,Dacheng!$I:$I,1,FALSE)</f>
        <v>电工</v>
      </c>
      <c r="I378" t="e">
        <f>VLOOKUP(C378,'Hytong (not in CrossAsia)'!$C:$C,1,FALSE)</f>
        <v>#N/A</v>
      </c>
      <c r="K378" s="9" t="str">
        <f t="shared" si="11"/>
        <v>Doppel</v>
      </c>
    </row>
    <row r="379" spans="1:11">
      <c r="A379" s="32" t="s">
        <v>1138</v>
      </c>
      <c r="C379" s="4" t="str">
        <f t="shared" si="12"/>
        <v>电工通讯</v>
      </c>
      <c r="E379" t="e">
        <f>VLOOKUP(C379,Apabi!$H:$H,1,FALSE)</f>
        <v>#N/A</v>
      </c>
      <c r="G379" t="str">
        <f>VLOOKUP(C379,Dacheng!$I:$I,1,FALSE)</f>
        <v>电工通讯</v>
      </c>
      <c r="I379" t="e">
        <f>VLOOKUP(C379,'Hytong (not in CrossAsia)'!$C:$C,1,FALSE)</f>
        <v>#N/A</v>
      </c>
      <c r="K379" s="9" t="str">
        <f t="shared" si="11"/>
        <v>Doppel</v>
      </c>
    </row>
    <row r="380" spans="1:11">
      <c r="A380" s="32" t="s">
        <v>1139</v>
      </c>
      <c r="C380" s="4" t="str">
        <f t="shared" si="12"/>
        <v>电工通讯</v>
      </c>
      <c r="E380" t="e">
        <f>VLOOKUP(C380,Apabi!$H:$H,1,FALSE)</f>
        <v>#N/A</v>
      </c>
      <c r="G380" t="str">
        <f>VLOOKUP(C380,Dacheng!$I:$I,1,FALSE)</f>
        <v>电工通讯</v>
      </c>
      <c r="I380" t="e">
        <f>VLOOKUP(C380,'Hytong (not in CrossAsia)'!$C:$C,1,FALSE)</f>
        <v>#N/A</v>
      </c>
      <c r="K380" s="9" t="str">
        <f t="shared" si="11"/>
        <v>Doppel</v>
      </c>
    </row>
    <row r="381" spans="1:11">
      <c r="A381" s="32" t="s">
        <v>21800</v>
      </c>
      <c r="C381" s="4" t="str">
        <f t="shared" si="12"/>
        <v>电化教育</v>
      </c>
      <c r="E381" t="e">
        <f>VLOOKUP(C381,Apabi!$H:$H,1,FALSE)</f>
        <v>#N/A</v>
      </c>
      <c r="G381" t="str">
        <f>VLOOKUP(C381,Dacheng!$I:$I,1,FALSE)</f>
        <v>电化教育</v>
      </c>
      <c r="I381" t="e">
        <f>VLOOKUP(C381,'Hytong (not in CrossAsia)'!$C:$C,1,FALSE)</f>
        <v>#N/A</v>
      </c>
      <c r="K381" s="9" t="str">
        <f t="shared" si="11"/>
        <v>Doppel</v>
      </c>
    </row>
    <row r="382" spans="1:11">
      <c r="A382" s="32" t="s">
        <v>1140</v>
      </c>
      <c r="C382" s="4" t="str">
        <f t="shared" si="12"/>
        <v>电机工程</v>
      </c>
      <c r="E382" t="e">
        <f>VLOOKUP(C382,Apabi!$H:$H,1,FALSE)</f>
        <v>#N/A</v>
      </c>
      <c r="G382" t="e">
        <f>VLOOKUP(C382,Dacheng!$I:$I,1,FALSE)</f>
        <v>#N/A</v>
      </c>
      <c r="I382" t="e">
        <f>VLOOKUP(C382,'Hytong (not in CrossAsia)'!$C:$C,1,FALSE)</f>
        <v>#N/A</v>
      </c>
      <c r="K382" s="9" t="str">
        <f t="shared" si="11"/>
        <v>nur hier</v>
      </c>
    </row>
    <row r="383" spans="1:11">
      <c r="A383" s="32" t="s">
        <v>1141</v>
      </c>
      <c r="C383" s="4" t="str">
        <f t="shared" si="12"/>
        <v>电教通讯</v>
      </c>
      <c r="E383" t="e">
        <f>VLOOKUP(C383,Apabi!$H:$H,1,FALSE)</f>
        <v>#N/A</v>
      </c>
      <c r="G383" t="e">
        <f>VLOOKUP(C383,Dacheng!$I:$I,1,FALSE)</f>
        <v>#N/A</v>
      </c>
      <c r="I383" t="e">
        <f>VLOOKUP(C383,'Hytong (not in CrossAsia)'!$C:$C,1,FALSE)</f>
        <v>#N/A</v>
      </c>
      <c r="K383" s="9" t="str">
        <f t="shared" si="11"/>
        <v>nur hier</v>
      </c>
    </row>
    <row r="384" spans="1:11">
      <c r="A384" s="32" t="s">
        <v>1142</v>
      </c>
      <c r="C384" s="4" t="str">
        <f t="shared" si="12"/>
        <v>电力工潮</v>
      </c>
      <c r="E384" t="e">
        <f>VLOOKUP(C384,Apabi!$H:$H,1,FALSE)</f>
        <v>#N/A</v>
      </c>
      <c r="G384" t="e">
        <f>VLOOKUP(C384,Dacheng!$I:$I,1,FALSE)</f>
        <v>#N/A</v>
      </c>
      <c r="I384" t="e">
        <f>VLOOKUP(C384,'Hytong (not in CrossAsia)'!$C:$C,1,FALSE)</f>
        <v>#N/A</v>
      </c>
      <c r="K384" s="9" t="str">
        <f t="shared" si="11"/>
        <v>nur hier</v>
      </c>
    </row>
    <row r="385" spans="1:11">
      <c r="A385" s="32" t="s">
        <v>1143</v>
      </c>
      <c r="C385" s="4" t="str">
        <f t="shared" si="12"/>
        <v>电气</v>
      </c>
      <c r="E385" t="e">
        <f>VLOOKUP(C385,Apabi!$H:$H,1,FALSE)</f>
        <v>#N/A</v>
      </c>
      <c r="G385" t="e">
        <f>VLOOKUP(C385,Dacheng!$I:$I,1,FALSE)</f>
        <v>#N/A</v>
      </c>
      <c r="I385" t="e">
        <f>VLOOKUP(C385,'Hytong (not in CrossAsia)'!$C:$C,1,FALSE)</f>
        <v>#N/A</v>
      </c>
      <c r="K385" s="9" t="str">
        <f t="shared" si="11"/>
        <v>nur hier</v>
      </c>
    </row>
    <row r="386" spans="1:11">
      <c r="A386" s="32" t="s">
        <v>1144</v>
      </c>
      <c r="C386" s="4" t="str">
        <f t="shared" si="12"/>
        <v>电气工业</v>
      </c>
      <c r="E386" t="e">
        <f>VLOOKUP(C386,Apabi!$H:$H,1,FALSE)</f>
        <v>#N/A</v>
      </c>
      <c r="G386" t="e">
        <f>VLOOKUP(C386,Dacheng!$I:$I,1,FALSE)</f>
        <v>#N/A</v>
      </c>
      <c r="I386" t="e">
        <f>VLOOKUP(C386,'Hytong (not in CrossAsia)'!$C:$C,1,FALSE)</f>
        <v>#N/A</v>
      </c>
      <c r="K386" s="9" t="str">
        <f t="shared" si="11"/>
        <v>nur hier</v>
      </c>
    </row>
    <row r="387" spans="1:11">
      <c r="A387" s="32" t="s">
        <v>1145</v>
      </c>
      <c r="C387" s="4" t="str">
        <f t="shared" si="12"/>
        <v>电气协会</v>
      </c>
      <c r="E387" t="e">
        <f>VLOOKUP(C387,Apabi!$H:$H,1,FALSE)</f>
        <v>#N/A</v>
      </c>
      <c r="G387" t="e">
        <f>VLOOKUP(C387,Dacheng!$I:$I,1,FALSE)</f>
        <v>#N/A</v>
      </c>
      <c r="I387" t="e">
        <f>VLOOKUP(C387,'Hytong (not in CrossAsia)'!$C:$C,1,FALSE)</f>
        <v>#N/A</v>
      </c>
      <c r="K387" s="9" t="str">
        <f t="shared" si="11"/>
        <v>nur hier</v>
      </c>
    </row>
    <row r="388" spans="1:11">
      <c r="A388" s="32" t="s">
        <v>1146</v>
      </c>
      <c r="C388" s="4" t="str">
        <f t="shared" si="12"/>
        <v>电气月刊</v>
      </c>
      <c r="E388" t="e">
        <f>VLOOKUP(C388,Apabi!$H:$H,1,FALSE)</f>
        <v>#N/A</v>
      </c>
      <c r="G388" t="e">
        <f>VLOOKUP(C388,Dacheng!$I:$I,1,FALSE)</f>
        <v>#N/A</v>
      </c>
      <c r="I388" t="e">
        <f>VLOOKUP(C388,'Hytong (not in CrossAsia)'!$C:$C,1,FALSE)</f>
        <v>#N/A</v>
      </c>
      <c r="K388" s="9" t="str">
        <f t="shared" ref="K388:K451" si="13">(IF(AND(ISNA(E388),ISNA(G388),ISNA(I388)),"nur hier","Doppel"))</f>
        <v>nur hier</v>
      </c>
    </row>
    <row r="389" spans="1:11">
      <c r="A389" s="32" t="s">
        <v>15803</v>
      </c>
      <c r="C389" s="4" t="str">
        <f t="shared" si="12"/>
        <v>电世界</v>
      </c>
      <c r="E389" t="e">
        <f>VLOOKUP(C389,Apabi!$H:$H,1,FALSE)</f>
        <v>#N/A</v>
      </c>
      <c r="G389" t="str">
        <f>VLOOKUP(C389,Dacheng!$I:$I,1,FALSE)</f>
        <v>电世界</v>
      </c>
      <c r="I389" t="e">
        <f>VLOOKUP(C389,'Hytong (not in CrossAsia)'!$C:$C,1,FALSE)</f>
        <v>#N/A</v>
      </c>
      <c r="K389" s="9" t="str">
        <f t="shared" si="13"/>
        <v>Doppel</v>
      </c>
    </row>
    <row r="390" spans="1:11">
      <c r="A390" s="32" t="s">
        <v>1147</v>
      </c>
      <c r="C390" s="4" t="str">
        <f t="shared" si="12"/>
        <v>电信</v>
      </c>
      <c r="E390" t="e">
        <f>VLOOKUP(C390,Apabi!$H:$H,1,FALSE)</f>
        <v>#N/A</v>
      </c>
      <c r="G390" t="e">
        <f>VLOOKUP(C390,Dacheng!$I:$I,1,FALSE)</f>
        <v>#N/A</v>
      </c>
      <c r="I390" t="e">
        <f>VLOOKUP(C390,'Hytong (not in CrossAsia)'!$C:$C,1,FALSE)</f>
        <v>#N/A</v>
      </c>
      <c r="K390" s="9" t="str">
        <f t="shared" si="13"/>
        <v>nur hier</v>
      </c>
    </row>
    <row r="391" spans="1:11">
      <c r="A391" s="32" t="s">
        <v>1148</v>
      </c>
      <c r="C391" s="4" t="str">
        <f t="shared" si="12"/>
        <v>电信界</v>
      </c>
      <c r="E391" t="e">
        <f>VLOOKUP(C391,Apabi!$H:$H,1,FALSE)</f>
        <v>#N/A</v>
      </c>
      <c r="G391" t="e">
        <f>VLOOKUP(C391,Dacheng!$I:$I,1,FALSE)</f>
        <v>#N/A</v>
      </c>
      <c r="I391" t="e">
        <f>VLOOKUP(C391,'Hytong (not in CrossAsia)'!$C:$C,1,FALSE)</f>
        <v>#N/A</v>
      </c>
      <c r="K391" s="9" t="str">
        <f t="shared" si="13"/>
        <v>nur hier</v>
      </c>
    </row>
    <row r="392" spans="1:11">
      <c r="A392" s="32" t="s">
        <v>1149</v>
      </c>
      <c r="C392" s="4" t="str">
        <f t="shared" si="12"/>
        <v>电讯</v>
      </c>
      <c r="E392" t="e">
        <f>VLOOKUP(C392,Apabi!$H:$H,1,FALSE)</f>
        <v>#N/A</v>
      </c>
      <c r="G392" t="e">
        <f>VLOOKUP(C392,Dacheng!$I:$I,1,FALSE)</f>
        <v>#N/A</v>
      </c>
      <c r="I392" t="e">
        <f>VLOOKUP(C392,'Hytong (not in CrossAsia)'!$C:$C,1,FALSE)</f>
        <v>#N/A</v>
      </c>
      <c r="K392" s="9" t="str">
        <f t="shared" si="13"/>
        <v>nur hier</v>
      </c>
    </row>
    <row r="393" spans="1:11">
      <c r="A393" s="32" t="s">
        <v>1150</v>
      </c>
      <c r="C393" s="4" t="str">
        <f t="shared" si="12"/>
        <v>电业季刊</v>
      </c>
      <c r="E393" t="e">
        <f>VLOOKUP(C393,Apabi!$H:$H,1,FALSE)</f>
        <v>#N/A</v>
      </c>
      <c r="G393" t="str">
        <f>VLOOKUP(C393,Dacheng!$I:$I,1,FALSE)</f>
        <v>电业季刊</v>
      </c>
      <c r="I393" t="e">
        <f>VLOOKUP(C393,'Hytong (not in CrossAsia)'!$C:$C,1,FALSE)</f>
        <v>#N/A</v>
      </c>
      <c r="K393" s="9" t="str">
        <f t="shared" si="13"/>
        <v>Doppel</v>
      </c>
    </row>
    <row r="394" spans="1:11">
      <c r="A394" s="32" t="s">
        <v>1151</v>
      </c>
      <c r="C394" s="4" t="str">
        <f t="shared" si="12"/>
        <v>电业季刊</v>
      </c>
      <c r="E394" t="e">
        <f>VLOOKUP(C394,Apabi!$H:$H,1,FALSE)</f>
        <v>#N/A</v>
      </c>
      <c r="G394" t="str">
        <f>VLOOKUP(C394,Dacheng!$I:$I,1,FALSE)</f>
        <v>电业季刊</v>
      </c>
      <c r="I394" t="e">
        <f>VLOOKUP(C394,'Hytong (not in CrossAsia)'!$C:$C,1,FALSE)</f>
        <v>#N/A</v>
      </c>
      <c r="K394" s="9" t="str">
        <f t="shared" si="13"/>
        <v>Doppel</v>
      </c>
    </row>
    <row r="395" spans="1:11">
      <c r="A395" s="32" t="s">
        <v>1152</v>
      </c>
      <c r="C395" s="4" t="str">
        <f t="shared" si="12"/>
        <v>电影界</v>
      </c>
      <c r="E395" t="e">
        <f>VLOOKUP(C395,Apabi!$H:$H,1,FALSE)</f>
        <v>#N/A</v>
      </c>
      <c r="G395" t="e">
        <f>VLOOKUP(C395,Dacheng!$I:$I,1,FALSE)</f>
        <v>#N/A</v>
      </c>
      <c r="I395" t="e">
        <f>VLOOKUP(C395,'Hytong (not in CrossAsia)'!$C:$C,1,FALSE)</f>
        <v>#N/A</v>
      </c>
      <c r="K395" s="9" t="str">
        <f t="shared" si="13"/>
        <v>nur hier</v>
      </c>
    </row>
    <row r="396" spans="1:11">
      <c r="A396" s="32" t="s">
        <v>1153</v>
      </c>
      <c r="C396" s="4" t="str">
        <f t="shared" si="12"/>
        <v>电影世界</v>
      </c>
      <c r="E396" t="e">
        <f>VLOOKUP(C396,Apabi!$H:$H,1,FALSE)</f>
        <v>#N/A</v>
      </c>
      <c r="G396" t="e">
        <f>VLOOKUP(C396,Dacheng!$I:$I,1,FALSE)</f>
        <v>#N/A</v>
      </c>
      <c r="I396" t="e">
        <f>VLOOKUP(C396,'Hytong (not in CrossAsia)'!$C:$C,1,FALSE)</f>
        <v>#N/A</v>
      </c>
      <c r="K396" s="9" t="str">
        <f t="shared" si="13"/>
        <v>nur hier</v>
      </c>
    </row>
    <row r="397" spans="1:11">
      <c r="A397" s="32" t="s">
        <v>1154</v>
      </c>
      <c r="C397" s="4" t="str">
        <f t="shared" si="12"/>
        <v>电影文化</v>
      </c>
      <c r="E397" t="e">
        <f>VLOOKUP(C397,Apabi!$H:$H,1,FALSE)</f>
        <v>#N/A</v>
      </c>
      <c r="G397" t="e">
        <f>VLOOKUP(C397,Dacheng!$I:$I,1,FALSE)</f>
        <v>#N/A</v>
      </c>
      <c r="I397" t="e">
        <f>VLOOKUP(C397,'Hytong (not in CrossAsia)'!$C:$C,1,FALSE)</f>
        <v>#N/A</v>
      </c>
      <c r="K397" s="9" t="str">
        <f t="shared" si="13"/>
        <v>nur hier</v>
      </c>
    </row>
    <row r="398" spans="1:11">
      <c r="A398" s="32" t="s">
        <v>774</v>
      </c>
      <c r="C398" s="4" t="str">
        <f t="shared" si="12"/>
        <v>电影月报</v>
      </c>
      <c r="E398" t="e">
        <f>VLOOKUP(C398,Apabi!$H:$H,1,FALSE)</f>
        <v>#N/A</v>
      </c>
      <c r="G398" t="e">
        <f>VLOOKUP(C398,Dacheng!$I:$I,1,FALSE)</f>
        <v>#N/A</v>
      </c>
      <c r="I398" t="e">
        <f>VLOOKUP(C398,'Hytong (not in CrossAsia)'!$C:$C,1,FALSE)</f>
        <v>#N/A</v>
      </c>
      <c r="K398" s="9" t="str">
        <f t="shared" si="13"/>
        <v>nur hier</v>
      </c>
    </row>
    <row r="399" spans="1:11">
      <c r="A399" s="32" t="s">
        <v>775</v>
      </c>
      <c r="C399" s="4" t="str">
        <f t="shared" si="12"/>
        <v>电影周报</v>
      </c>
      <c r="E399" t="e">
        <f>VLOOKUP(C399,Apabi!$H:$H,1,FALSE)</f>
        <v>#N/A</v>
      </c>
      <c r="G399" t="e">
        <f>VLOOKUP(C399,Dacheng!$I:$I,1,FALSE)</f>
        <v>#N/A</v>
      </c>
      <c r="I399" t="e">
        <f>VLOOKUP(C399,'Hytong (not in CrossAsia)'!$C:$C,1,FALSE)</f>
        <v>#N/A</v>
      </c>
      <c r="K399" s="9" t="str">
        <f t="shared" si="13"/>
        <v>nur hier</v>
      </c>
    </row>
    <row r="400" spans="1:11">
      <c r="A400" s="33" t="s">
        <v>776</v>
      </c>
      <c r="C400" s="4" t="str">
        <f t="shared" si="12"/>
        <v>电影周报</v>
      </c>
      <c r="E400" t="e">
        <f>VLOOKUP(C400,Apabi!$H:$H,1,FALSE)</f>
        <v>#N/A</v>
      </c>
      <c r="G400" t="e">
        <f>VLOOKUP(C400,Dacheng!$I:$I,1,FALSE)</f>
        <v>#N/A</v>
      </c>
      <c r="I400" t="e">
        <f>VLOOKUP(C400,'Hytong (not in CrossAsia)'!$C:$C,1,FALSE)</f>
        <v>#N/A</v>
      </c>
      <c r="K400" s="9" t="str">
        <f t="shared" si="13"/>
        <v>nur hier</v>
      </c>
    </row>
    <row r="401" spans="1:11">
      <c r="A401" s="32" t="s">
        <v>777</v>
      </c>
      <c r="C401" s="4" t="str">
        <f>MID(A401,1,2)</f>
        <v>电友</v>
      </c>
      <c r="E401" t="e">
        <f>VLOOKUP(C401,Apabi!$H:$H,1,FALSE)</f>
        <v>#N/A</v>
      </c>
      <c r="G401" t="str">
        <f>VLOOKUP(C401,Dacheng!$I:$I,1,FALSE)</f>
        <v>电友</v>
      </c>
      <c r="I401" t="e">
        <f>VLOOKUP(C401,'Hytong (not in CrossAsia)'!$C:$C,1,FALSE)</f>
        <v>#N/A</v>
      </c>
      <c r="K401" s="9" t="str">
        <f t="shared" si="13"/>
        <v>Doppel</v>
      </c>
    </row>
    <row r="402" spans="1:11">
      <c r="A402" s="32" t="s">
        <v>778</v>
      </c>
      <c r="C402" s="4" t="str">
        <f>MID(A402,1,2)</f>
        <v>电友</v>
      </c>
      <c r="E402" t="e">
        <f>VLOOKUP(C402,Apabi!$H:$H,1,FALSE)</f>
        <v>#N/A</v>
      </c>
      <c r="G402" t="str">
        <f>VLOOKUP(C402,Dacheng!$I:$I,1,FALSE)</f>
        <v>电友</v>
      </c>
      <c r="I402" t="e">
        <f>VLOOKUP(C402,'Hytong (not in CrossAsia)'!$C:$C,1,FALSE)</f>
        <v>#N/A</v>
      </c>
      <c r="K402" s="9" t="str">
        <f t="shared" si="13"/>
        <v>Doppel</v>
      </c>
    </row>
    <row r="403" spans="1:11">
      <c r="A403" s="32" t="s">
        <v>779</v>
      </c>
      <c r="C403" s="4" t="str">
        <f>MID(A403,1,2)</f>
        <v>电友</v>
      </c>
      <c r="E403" t="e">
        <f>VLOOKUP(C403,Apabi!$H:$H,1,FALSE)</f>
        <v>#N/A</v>
      </c>
      <c r="G403" t="str">
        <f>VLOOKUP(C403,Dacheng!$I:$I,1,FALSE)</f>
        <v>电友</v>
      </c>
      <c r="I403" t="e">
        <f>VLOOKUP(C403,'Hytong (not in CrossAsia)'!$C:$C,1,FALSE)</f>
        <v>#N/A</v>
      </c>
      <c r="K403" s="9" t="str">
        <f t="shared" si="13"/>
        <v>Doppel</v>
      </c>
    </row>
    <row r="404" spans="1:11">
      <c r="A404" s="32" t="s">
        <v>780</v>
      </c>
      <c r="C404" s="4" t="str">
        <f t="shared" si="12"/>
        <v>电友周刊</v>
      </c>
      <c r="E404" t="e">
        <f>VLOOKUP(C404,Apabi!$H:$H,1,FALSE)</f>
        <v>#N/A</v>
      </c>
      <c r="G404" t="e">
        <f>VLOOKUP(C404,Dacheng!$I:$I,1,FALSE)</f>
        <v>#N/A</v>
      </c>
      <c r="I404" t="e">
        <f>VLOOKUP(C404,'Hytong (not in CrossAsia)'!$C:$C,1,FALSE)</f>
        <v>#N/A</v>
      </c>
      <c r="K404" s="9" t="str">
        <f t="shared" si="13"/>
        <v>nur hier</v>
      </c>
    </row>
    <row r="405" spans="1:11">
      <c r="A405" s="32" t="s">
        <v>781</v>
      </c>
      <c r="C405" s="4" t="str">
        <f t="shared" si="12"/>
        <v>东亚和平</v>
      </c>
      <c r="E405" t="e">
        <f>VLOOKUP(C405,Apabi!$H:$H,1,FALSE)</f>
        <v>#N/A</v>
      </c>
      <c r="G405" t="e">
        <f>VLOOKUP(C405,Dacheng!$I:$I,1,FALSE)</f>
        <v>#N/A</v>
      </c>
      <c r="I405" t="e">
        <f>VLOOKUP(C405,'Hytong (not in CrossAsia)'!$C:$C,1,FALSE)</f>
        <v>#N/A</v>
      </c>
      <c r="K405" s="9" t="str">
        <f t="shared" si="13"/>
        <v>nur hier</v>
      </c>
    </row>
    <row r="406" spans="1:11">
      <c r="A406" s="32" t="s">
        <v>16950</v>
      </c>
      <c r="C406" s="4" t="str">
        <f t="shared" si="12"/>
        <v>斗争</v>
      </c>
      <c r="E406" t="e">
        <f>VLOOKUP(C406,Apabi!$H:$H,1,FALSE)</f>
        <v>#N/A</v>
      </c>
      <c r="G406" t="str">
        <f>VLOOKUP(C406,Dacheng!$I:$I,1,FALSE)</f>
        <v>斗争</v>
      </c>
      <c r="I406" t="e">
        <f>VLOOKUP(C406,'Hytong (not in CrossAsia)'!$C:$C,1,FALSE)</f>
        <v>#N/A</v>
      </c>
      <c r="K406" s="9" t="str">
        <f t="shared" si="13"/>
        <v>Doppel</v>
      </c>
    </row>
    <row r="407" spans="1:11">
      <c r="A407" s="32" t="s">
        <v>782</v>
      </c>
      <c r="C407" s="4" t="str">
        <f t="shared" si="12"/>
        <v>督办江苏</v>
      </c>
      <c r="E407" t="e">
        <f>VLOOKUP(C407,Apabi!$H:$H,1,FALSE)</f>
        <v>#N/A</v>
      </c>
      <c r="G407" t="e">
        <f>VLOOKUP(C407,Dacheng!$I:$I,1,FALSE)</f>
        <v>#N/A</v>
      </c>
      <c r="I407" t="e">
        <f>VLOOKUP(C407,'Hytong (not in CrossAsia)'!$C:$C,1,FALSE)</f>
        <v>#N/A</v>
      </c>
      <c r="K407" s="9" t="str">
        <f t="shared" si="13"/>
        <v>nur hier</v>
      </c>
    </row>
    <row r="408" spans="1:11">
      <c r="A408" s="32" t="s">
        <v>18446</v>
      </c>
      <c r="C408" s="4" t="str">
        <f t="shared" ref="C408:C471" si="14">MID(A408,1,4)</f>
        <v>煅炼半月</v>
      </c>
      <c r="E408" t="e">
        <f>VLOOKUP(C408,Apabi!$H:$H,1,FALSE)</f>
        <v>#N/A</v>
      </c>
      <c r="G408" t="str">
        <f>VLOOKUP(C408,Dacheng!$I:$I,1,FALSE)</f>
        <v>煅炼半月</v>
      </c>
      <c r="I408" t="e">
        <f>VLOOKUP(C408,'Hytong (not in CrossAsia)'!$C:$C,1,FALSE)</f>
        <v>#N/A</v>
      </c>
      <c r="K408" s="9" t="str">
        <f t="shared" si="13"/>
        <v>Doppel</v>
      </c>
    </row>
    <row r="409" spans="1:11">
      <c r="A409" s="32" t="s">
        <v>783</v>
      </c>
      <c r="C409" s="4" t="str">
        <f t="shared" si="14"/>
        <v>鄂报</v>
      </c>
      <c r="E409" t="e">
        <f>VLOOKUP(C409,Apabi!$H:$H,1,FALSE)</f>
        <v>#N/A</v>
      </c>
      <c r="G409" t="e">
        <f>VLOOKUP(C409,Dacheng!$I:$I,1,FALSE)</f>
        <v>#N/A</v>
      </c>
      <c r="I409" t="e">
        <f>VLOOKUP(C409,'Hytong (not in CrossAsia)'!$C:$C,1,FALSE)</f>
        <v>#N/A</v>
      </c>
      <c r="K409" s="9" t="str">
        <f t="shared" si="13"/>
        <v>nur hier</v>
      </c>
    </row>
    <row r="410" spans="1:11">
      <c r="A410" s="32" t="s">
        <v>10719</v>
      </c>
      <c r="C410" s="4" t="str">
        <f t="shared" si="14"/>
        <v>鄂棉</v>
      </c>
      <c r="E410" t="e">
        <f>VLOOKUP(C410,Apabi!$H:$H,1,FALSE)</f>
        <v>#N/A</v>
      </c>
      <c r="G410" t="str">
        <f>VLOOKUP(C410,Dacheng!$I:$I,1,FALSE)</f>
        <v>鄂棉</v>
      </c>
      <c r="I410" t="e">
        <f>VLOOKUP(C410,'Hytong (not in CrossAsia)'!$C:$C,1,FALSE)</f>
        <v>#N/A</v>
      </c>
      <c r="K410" s="9" t="str">
        <f t="shared" si="13"/>
        <v>Doppel</v>
      </c>
    </row>
    <row r="411" spans="1:11">
      <c r="A411" s="32" t="s">
        <v>784</v>
      </c>
      <c r="C411" s="4" t="str">
        <f t="shared" si="14"/>
        <v>儿童新闻</v>
      </c>
      <c r="E411" t="e">
        <f>VLOOKUP(C411,Apabi!$H:$H,1,FALSE)</f>
        <v>#N/A</v>
      </c>
      <c r="G411" t="e">
        <f>VLOOKUP(C411,Dacheng!$I:$I,1,FALSE)</f>
        <v>#N/A</v>
      </c>
      <c r="I411" t="e">
        <f>VLOOKUP(C411,'Hytong (not in CrossAsia)'!$C:$C,1,FALSE)</f>
        <v>#N/A</v>
      </c>
      <c r="K411" s="9" t="str">
        <f t="shared" si="13"/>
        <v>nur hier</v>
      </c>
    </row>
    <row r="412" spans="1:11">
      <c r="A412" s="32" t="s">
        <v>9342</v>
      </c>
      <c r="C412" s="4" t="str">
        <f t="shared" si="14"/>
        <v>法声新闻</v>
      </c>
      <c r="E412" t="e">
        <f>VLOOKUP(C412,Apabi!$H:$H,1,FALSE)</f>
        <v>#N/A</v>
      </c>
      <c r="G412" t="str">
        <f>VLOOKUP(C412,Dacheng!$I:$I,1,FALSE)</f>
        <v>法声新闻</v>
      </c>
      <c r="I412" t="e">
        <f>VLOOKUP(C412,'Hytong (not in CrossAsia)'!$C:$C,1,FALSE)</f>
        <v>#N/A</v>
      </c>
      <c r="K412" s="9" t="str">
        <f t="shared" si="13"/>
        <v>Doppel</v>
      </c>
    </row>
    <row r="413" spans="1:11">
      <c r="A413" s="32" t="s">
        <v>9866</v>
      </c>
      <c r="C413" s="4" t="str">
        <f t="shared" si="14"/>
        <v>饭后钟</v>
      </c>
      <c r="E413" t="e">
        <f>VLOOKUP(C413,Apabi!$H:$H,1,FALSE)</f>
        <v>#N/A</v>
      </c>
      <c r="G413" t="str">
        <f>VLOOKUP(C413,Dacheng!$I:$I,1,FALSE)</f>
        <v>饭后钟</v>
      </c>
      <c r="I413" t="e">
        <f>VLOOKUP(C413,'Hytong (not in CrossAsia)'!$C:$C,1,FALSE)</f>
        <v>#N/A</v>
      </c>
      <c r="K413" s="9" t="str">
        <f t="shared" si="13"/>
        <v>Doppel</v>
      </c>
    </row>
    <row r="414" spans="1:11">
      <c r="A414" s="32" t="s">
        <v>785</v>
      </c>
      <c r="C414" s="4" t="str">
        <f t="shared" si="14"/>
        <v>菲律宾华</v>
      </c>
      <c r="E414" t="e">
        <f>VLOOKUP(C414,Apabi!$H:$H,1,FALSE)</f>
        <v>#N/A</v>
      </c>
      <c r="G414" t="e">
        <f>VLOOKUP(C414,Dacheng!$I:$I,1,FALSE)</f>
        <v>#N/A</v>
      </c>
      <c r="I414" t="e">
        <f>VLOOKUP(C414,'Hytong (not in CrossAsia)'!$C:$C,1,FALSE)</f>
        <v>#N/A</v>
      </c>
      <c r="K414" s="9" t="str">
        <f t="shared" si="13"/>
        <v>nur hier</v>
      </c>
    </row>
    <row r="415" spans="1:11">
      <c r="A415" s="32" t="s">
        <v>786</v>
      </c>
      <c r="C415" s="4" t="str">
        <f t="shared" si="14"/>
        <v>菲律滨研</v>
      </c>
      <c r="E415" t="e">
        <f>VLOOKUP(C415,Apabi!$H:$H,1,FALSE)</f>
        <v>#N/A</v>
      </c>
      <c r="G415" t="e">
        <f>VLOOKUP(C415,Dacheng!$I:$I,1,FALSE)</f>
        <v>#N/A</v>
      </c>
      <c r="I415" t="e">
        <f>VLOOKUP(C415,'Hytong (not in CrossAsia)'!$C:$C,1,FALSE)</f>
        <v>#N/A</v>
      </c>
      <c r="K415" s="9" t="str">
        <f t="shared" si="13"/>
        <v>nur hier</v>
      </c>
    </row>
    <row r="416" spans="1:11">
      <c r="A416" s="32" t="s">
        <v>787</v>
      </c>
      <c r="C416" s="4" t="str">
        <f t="shared" si="14"/>
        <v>枫叶</v>
      </c>
      <c r="E416" t="e">
        <f>VLOOKUP(C416,Apabi!$H:$H,1,FALSE)</f>
        <v>#N/A</v>
      </c>
      <c r="G416" t="e">
        <f>VLOOKUP(C416,Dacheng!$I:$I,1,FALSE)</f>
        <v>#N/A</v>
      </c>
      <c r="I416" t="e">
        <f>VLOOKUP(C416,'Hytong (not in CrossAsia)'!$C:$C,1,FALSE)</f>
        <v>#N/A</v>
      </c>
      <c r="K416" s="9" t="str">
        <f t="shared" si="13"/>
        <v>nur hier</v>
      </c>
    </row>
    <row r="417" spans="1:11">
      <c r="A417" s="32" t="s">
        <v>4416</v>
      </c>
      <c r="C417" s="4" t="str">
        <f t="shared" si="14"/>
        <v>福建财政</v>
      </c>
      <c r="E417" t="e">
        <f>VLOOKUP(C417,Apabi!$H:$H,1,FALSE)</f>
        <v>#N/A</v>
      </c>
      <c r="G417" t="str">
        <f>VLOOKUP(C417,Dacheng!$I:$I,1,FALSE)</f>
        <v>福建财政</v>
      </c>
      <c r="I417" t="e">
        <f>VLOOKUP(C417,'Hytong (not in CrossAsia)'!$C:$C,1,FALSE)</f>
        <v>#N/A</v>
      </c>
      <c r="K417" s="9" t="str">
        <f t="shared" si="13"/>
        <v>Doppel</v>
      </c>
    </row>
    <row r="418" spans="1:11">
      <c r="A418" s="32" t="s">
        <v>788</v>
      </c>
      <c r="C418" s="4" t="str">
        <f t="shared" si="14"/>
        <v>福建导报</v>
      </c>
      <c r="E418" t="e">
        <f>VLOOKUP(C418,Apabi!$H:$H,1,FALSE)</f>
        <v>#N/A</v>
      </c>
      <c r="G418" t="e">
        <f>VLOOKUP(C418,Dacheng!$I:$I,1,FALSE)</f>
        <v>#N/A</v>
      </c>
      <c r="I418" t="e">
        <f>VLOOKUP(C418,'Hytong (not in CrossAsia)'!$C:$C,1,FALSE)</f>
        <v>#N/A</v>
      </c>
      <c r="K418" s="9" t="str">
        <f t="shared" si="13"/>
        <v>nur hier</v>
      </c>
    </row>
    <row r="419" spans="1:11">
      <c r="A419" s="32" t="s">
        <v>789</v>
      </c>
      <c r="C419" s="4" t="str">
        <f t="shared" si="14"/>
        <v>福建妇女</v>
      </c>
      <c r="E419" t="e">
        <f>VLOOKUP(C419,Apabi!$H:$H,1,FALSE)</f>
        <v>#N/A</v>
      </c>
      <c r="G419" t="e">
        <f>VLOOKUP(C419,Dacheng!$I:$I,1,FALSE)</f>
        <v>#N/A</v>
      </c>
      <c r="I419" t="e">
        <f>VLOOKUP(C419,'Hytong (not in CrossAsia)'!$C:$C,1,FALSE)</f>
        <v>#N/A</v>
      </c>
      <c r="K419" s="9" t="str">
        <f t="shared" si="13"/>
        <v>nur hier</v>
      </c>
    </row>
    <row r="420" spans="1:11">
      <c r="A420" s="32" t="s">
        <v>790</v>
      </c>
      <c r="C420" s="4" t="str">
        <f t="shared" si="14"/>
        <v>福建合作</v>
      </c>
      <c r="E420" t="e">
        <f>VLOOKUP(C420,Apabi!$H:$H,1,FALSE)</f>
        <v>#N/A</v>
      </c>
      <c r="G420" t="str">
        <f>VLOOKUP(C420,Dacheng!$I:$I,1,FALSE)</f>
        <v>福建合作</v>
      </c>
      <c r="I420" t="e">
        <f>VLOOKUP(C420,'Hytong (not in CrossAsia)'!$C:$C,1,FALSE)</f>
        <v>#N/A</v>
      </c>
      <c r="K420" s="9" t="str">
        <f t="shared" si="13"/>
        <v>Doppel</v>
      </c>
    </row>
    <row r="421" spans="1:11">
      <c r="A421" s="32" t="s">
        <v>791</v>
      </c>
      <c r="C421" s="4" t="str">
        <f t="shared" si="14"/>
        <v>福建建设</v>
      </c>
      <c r="E421" t="e">
        <f>VLOOKUP(C421,Apabi!$H:$H,1,FALSE)</f>
        <v>#N/A</v>
      </c>
      <c r="G421" t="e">
        <f>VLOOKUP(C421,Dacheng!$I:$I,1,FALSE)</f>
        <v>#N/A</v>
      </c>
      <c r="I421" t="e">
        <f>VLOOKUP(C421,'Hytong (not in CrossAsia)'!$C:$C,1,FALSE)</f>
        <v>#N/A</v>
      </c>
      <c r="K421" s="9" t="str">
        <f t="shared" si="13"/>
        <v>nur hier</v>
      </c>
    </row>
    <row r="422" spans="1:11">
      <c r="A422" s="32" t="s">
        <v>792</v>
      </c>
      <c r="C422" s="4" t="str">
        <f t="shared" si="14"/>
        <v>福建交通</v>
      </c>
      <c r="E422" t="e">
        <f>VLOOKUP(C422,Apabi!$H:$H,1,FALSE)</f>
        <v>#N/A</v>
      </c>
      <c r="G422" t="e">
        <f>VLOOKUP(C422,Dacheng!$I:$I,1,FALSE)</f>
        <v>#N/A</v>
      </c>
      <c r="I422" t="e">
        <f>VLOOKUP(C422,'Hytong (not in CrossAsia)'!$C:$C,1,FALSE)</f>
        <v>#N/A</v>
      </c>
      <c r="K422" s="9" t="str">
        <f t="shared" si="13"/>
        <v>nur hier</v>
      </c>
    </row>
    <row r="423" spans="1:11">
      <c r="A423" s="32" t="s">
        <v>21454</v>
      </c>
      <c r="C423" s="4" t="str">
        <f t="shared" si="14"/>
        <v>福建教育</v>
      </c>
      <c r="E423" t="e">
        <f>VLOOKUP(C423,Apabi!$H:$H,1,FALSE)</f>
        <v>#N/A</v>
      </c>
      <c r="G423" t="str">
        <f>VLOOKUP(C423,Dacheng!$I:$I,1,FALSE)</f>
        <v>福建教育</v>
      </c>
      <c r="I423" t="e">
        <f>VLOOKUP(C423,'Hytong (not in CrossAsia)'!$C:$C,1,FALSE)</f>
        <v>#N/A</v>
      </c>
      <c r="K423" s="9" t="str">
        <f t="shared" si="13"/>
        <v>Doppel</v>
      </c>
    </row>
    <row r="424" spans="1:11">
      <c r="A424" s="32" t="s">
        <v>793</v>
      </c>
      <c r="C424" s="4" t="str">
        <f t="shared" si="14"/>
        <v>福建教育</v>
      </c>
      <c r="E424" t="e">
        <f>VLOOKUP(C424,Apabi!$H:$H,1,FALSE)</f>
        <v>#N/A</v>
      </c>
      <c r="G424" t="str">
        <f>VLOOKUP(C424,Dacheng!$I:$I,1,FALSE)</f>
        <v>福建教育</v>
      </c>
      <c r="I424" t="e">
        <f>VLOOKUP(C424,'Hytong (not in CrossAsia)'!$C:$C,1,FALSE)</f>
        <v>#N/A</v>
      </c>
      <c r="K424" s="9" t="str">
        <f t="shared" si="13"/>
        <v>Doppel</v>
      </c>
    </row>
    <row r="425" spans="1:11">
      <c r="A425" s="32" t="s">
        <v>794</v>
      </c>
      <c r="C425" s="4" t="str">
        <f t="shared" si="14"/>
        <v>福建教育</v>
      </c>
      <c r="E425" t="e">
        <f>VLOOKUP(C425,Apabi!$H:$H,1,FALSE)</f>
        <v>#N/A</v>
      </c>
      <c r="G425" t="str">
        <f>VLOOKUP(C425,Dacheng!$I:$I,1,FALSE)</f>
        <v>福建教育</v>
      </c>
      <c r="I425" t="e">
        <f>VLOOKUP(C425,'Hytong (not in CrossAsia)'!$C:$C,1,FALSE)</f>
        <v>#N/A</v>
      </c>
      <c r="K425" s="9" t="str">
        <f t="shared" si="13"/>
        <v>Doppel</v>
      </c>
    </row>
    <row r="426" spans="1:11">
      <c r="A426" s="32" t="s">
        <v>795</v>
      </c>
      <c r="C426" s="4" t="str">
        <f t="shared" si="14"/>
        <v>福建教育</v>
      </c>
      <c r="E426" t="e">
        <f>VLOOKUP(C426,Apabi!$H:$H,1,FALSE)</f>
        <v>#N/A</v>
      </c>
      <c r="G426" t="str">
        <f>VLOOKUP(C426,Dacheng!$I:$I,1,FALSE)</f>
        <v>福建教育</v>
      </c>
      <c r="I426" t="e">
        <f>VLOOKUP(C426,'Hytong (not in CrossAsia)'!$C:$C,1,FALSE)</f>
        <v>#N/A</v>
      </c>
      <c r="K426" s="9" t="str">
        <f t="shared" si="13"/>
        <v>Doppel</v>
      </c>
    </row>
    <row r="427" spans="1:11">
      <c r="A427" s="32" t="s">
        <v>21630</v>
      </c>
      <c r="C427" s="4" t="str">
        <f t="shared" si="14"/>
        <v>福建教育</v>
      </c>
      <c r="E427" t="e">
        <f>VLOOKUP(C427,Apabi!$H:$H,1,FALSE)</f>
        <v>#N/A</v>
      </c>
      <c r="G427" t="str">
        <f>VLOOKUP(C427,Dacheng!$I:$I,1,FALSE)</f>
        <v>福建教育</v>
      </c>
      <c r="I427" t="e">
        <f>VLOOKUP(C427,'Hytong (not in CrossAsia)'!$C:$C,1,FALSE)</f>
        <v>#N/A</v>
      </c>
      <c r="K427" s="9" t="str">
        <f t="shared" si="13"/>
        <v>Doppel</v>
      </c>
    </row>
    <row r="428" spans="1:11">
      <c r="A428" s="32" t="s">
        <v>796</v>
      </c>
      <c r="C428" s="4" t="str">
        <f t="shared" si="14"/>
        <v>福建警友</v>
      </c>
      <c r="E428" t="e">
        <f>VLOOKUP(C428,Apabi!$H:$H,1,FALSE)</f>
        <v>#N/A</v>
      </c>
      <c r="G428" t="e">
        <f>VLOOKUP(C428,Dacheng!$I:$I,1,FALSE)</f>
        <v>#N/A</v>
      </c>
      <c r="I428" t="e">
        <f>VLOOKUP(C428,'Hytong (not in CrossAsia)'!$C:$C,1,FALSE)</f>
        <v>#N/A</v>
      </c>
      <c r="K428" s="9" t="str">
        <f t="shared" si="13"/>
        <v>nur hier</v>
      </c>
    </row>
    <row r="429" spans="1:11">
      <c r="A429" s="32" t="s">
        <v>7787</v>
      </c>
      <c r="C429" s="4" t="str">
        <f t="shared" si="14"/>
        <v>福建农报</v>
      </c>
      <c r="E429" t="e">
        <f>VLOOKUP(C429,Apabi!$H:$H,1,FALSE)</f>
        <v>#N/A</v>
      </c>
      <c r="G429" t="str">
        <f>VLOOKUP(C429,Dacheng!$I:$I,1,FALSE)</f>
        <v>福建农报</v>
      </c>
      <c r="I429" t="e">
        <f>VLOOKUP(C429,'Hytong (not in CrossAsia)'!$C:$C,1,FALSE)</f>
        <v>#N/A</v>
      </c>
      <c r="K429" s="9" t="str">
        <f t="shared" si="13"/>
        <v>Doppel</v>
      </c>
    </row>
    <row r="430" spans="1:11">
      <c r="A430" s="32" t="s">
        <v>6726</v>
      </c>
      <c r="C430" s="4" t="str">
        <f t="shared" si="14"/>
        <v>福建农业</v>
      </c>
      <c r="E430" t="e">
        <f>VLOOKUP(C430,Apabi!$H:$H,1,FALSE)</f>
        <v>#N/A</v>
      </c>
      <c r="G430" t="str">
        <f>VLOOKUP(C430,Dacheng!$I:$I,1,FALSE)</f>
        <v>福建农业</v>
      </c>
      <c r="I430" t="e">
        <f>VLOOKUP(C430,'Hytong (not in CrossAsia)'!$C:$C,1,FALSE)</f>
        <v>#N/A</v>
      </c>
      <c r="K430" s="9" t="str">
        <f t="shared" si="13"/>
        <v>Doppel</v>
      </c>
    </row>
    <row r="431" spans="1:11">
      <c r="A431" s="32" t="s">
        <v>797</v>
      </c>
      <c r="C431" s="4" t="str">
        <f t="shared" si="14"/>
        <v>福建评论</v>
      </c>
      <c r="E431" t="e">
        <f>VLOOKUP(C431,Apabi!$H:$H,1,FALSE)</f>
        <v>#N/A</v>
      </c>
      <c r="G431" t="e">
        <f>VLOOKUP(C431,Dacheng!$I:$I,1,FALSE)</f>
        <v>#N/A</v>
      </c>
      <c r="I431" t="e">
        <f>VLOOKUP(C431,'Hytong (not in CrossAsia)'!$C:$C,1,FALSE)</f>
        <v>#N/A</v>
      </c>
      <c r="K431" s="9" t="str">
        <f t="shared" si="13"/>
        <v>nur hier</v>
      </c>
    </row>
    <row r="432" spans="1:11">
      <c r="A432" s="32" t="s">
        <v>798</v>
      </c>
      <c r="C432" s="4" t="str">
        <f t="shared" si="14"/>
        <v>福建青年</v>
      </c>
      <c r="E432" t="e">
        <f>VLOOKUP(C432,Apabi!$H:$H,1,FALSE)</f>
        <v>#N/A</v>
      </c>
      <c r="G432" t="e">
        <f>VLOOKUP(C432,Dacheng!$I:$I,1,FALSE)</f>
        <v>#N/A</v>
      </c>
      <c r="I432" t="e">
        <f>VLOOKUP(C432,'Hytong (not in CrossAsia)'!$C:$C,1,FALSE)</f>
        <v>#N/A</v>
      </c>
      <c r="K432" s="9" t="str">
        <f t="shared" si="13"/>
        <v>nur hier</v>
      </c>
    </row>
    <row r="433" spans="1:11">
      <c r="A433" s="32" t="s">
        <v>21080</v>
      </c>
      <c r="C433" s="4" t="str">
        <f t="shared" si="14"/>
        <v>福建善救</v>
      </c>
      <c r="E433" t="e">
        <f>VLOOKUP(C433,Apabi!$H:$H,1,FALSE)</f>
        <v>#N/A</v>
      </c>
      <c r="G433" t="str">
        <f>VLOOKUP(C433,Dacheng!$I:$I,1,FALSE)</f>
        <v>福建善救</v>
      </c>
      <c r="I433" t="str">
        <f>VLOOKUP(C433,'Hytong (not in CrossAsia)'!$C:$C,1,FALSE)</f>
        <v>福建善救</v>
      </c>
      <c r="K433" s="9" t="str">
        <f t="shared" si="13"/>
        <v>Doppel</v>
      </c>
    </row>
    <row r="434" spans="1:11">
      <c r="A434" s="32" t="s">
        <v>799</v>
      </c>
      <c r="C434" s="4" t="str">
        <f t="shared" si="14"/>
        <v>福建省地</v>
      </c>
      <c r="E434" t="e">
        <f>VLOOKUP(C434,Apabi!$H:$H,1,FALSE)</f>
        <v>#N/A</v>
      </c>
      <c r="G434" t="str">
        <f>VLOOKUP(C434,Dacheng!$I:$I,1,FALSE)</f>
        <v>福建省地</v>
      </c>
      <c r="I434" t="e">
        <f>VLOOKUP(C434,'Hytong (not in CrossAsia)'!$C:$C,1,FALSE)</f>
        <v>#N/A</v>
      </c>
      <c r="K434" s="9" t="str">
        <f t="shared" si="13"/>
        <v>Doppel</v>
      </c>
    </row>
    <row r="435" spans="1:11">
      <c r="A435" s="32" t="s">
        <v>1181</v>
      </c>
      <c r="C435" s="4" t="str">
        <f t="shared" si="14"/>
        <v>福建省教</v>
      </c>
      <c r="E435" t="e">
        <f>VLOOKUP(C435,Apabi!$H:$H,1,FALSE)</f>
        <v>#N/A</v>
      </c>
      <c r="G435" t="e">
        <f>VLOOKUP(C435,Dacheng!$I:$I,1,FALSE)</f>
        <v>#N/A</v>
      </c>
      <c r="I435" t="e">
        <f>VLOOKUP(C435,'Hytong (not in CrossAsia)'!$C:$C,1,FALSE)</f>
        <v>#N/A</v>
      </c>
      <c r="K435" s="9" t="str">
        <f t="shared" si="13"/>
        <v>nur hier</v>
      </c>
    </row>
    <row r="436" spans="1:11">
      <c r="A436" s="32" t="s">
        <v>1182</v>
      </c>
      <c r="C436" s="4" t="str">
        <f t="shared" si="14"/>
        <v>福建省农</v>
      </c>
      <c r="E436" t="e">
        <f>VLOOKUP(C436,Apabi!$H:$H,1,FALSE)</f>
        <v>#N/A</v>
      </c>
      <c r="G436" t="str">
        <f>VLOOKUP(C436,Dacheng!$I:$I,1,FALSE)</f>
        <v>福建省农</v>
      </c>
      <c r="I436" t="e">
        <f>VLOOKUP(C436,'Hytong (not in CrossAsia)'!$C:$C,1,FALSE)</f>
        <v>#N/A</v>
      </c>
      <c r="K436" s="9" t="str">
        <f t="shared" si="13"/>
        <v>Doppel</v>
      </c>
    </row>
    <row r="437" spans="1:11">
      <c r="A437" s="32" t="s">
        <v>1183</v>
      </c>
      <c r="C437" s="4" t="str">
        <f t="shared" si="14"/>
        <v>福建省气</v>
      </c>
      <c r="E437" t="e">
        <f>VLOOKUP(C437,Apabi!$H:$H,1,FALSE)</f>
        <v>#N/A</v>
      </c>
      <c r="G437" t="e">
        <f>VLOOKUP(C437,Dacheng!$I:$I,1,FALSE)</f>
        <v>#N/A</v>
      </c>
      <c r="I437" t="e">
        <f>VLOOKUP(C437,'Hytong (not in CrossAsia)'!$C:$C,1,FALSE)</f>
        <v>#N/A</v>
      </c>
      <c r="K437" s="9" t="str">
        <f t="shared" si="13"/>
        <v>nur hier</v>
      </c>
    </row>
    <row r="438" spans="1:11">
      <c r="A438" s="32" t="s">
        <v>1184</v>
      </c>
      <c r="C438" s="4" t="str">
        <f t="shared" si="14"/>
        <v>福建省统</v>
      </c>
      <c r="E438" t="e">
        <f>VLOOKUP(C438,Apabi!$H:$H,1,FALSE)</f>
        <v>#N/A</v>
      </c>
      <c r="G438" t="e">
        <f>VLOOKUP(C438,Dacheng!$I:$I,1,FALSE)</f>
        <v>#N/A</v>
      </c>
      <c r="I438" t="e">
        <f>VLOOKUP(C438,'Hytong (not in CrossAsia)'!$C:$C,1,FALSE)</f>
        <v>#N/A</v>
      </c>
      <c r="K438" s="9" t="str">
        <f t="shared" si="13"/>
        <v>nur hier</v>
      </c>
    </row>
    <row r="439" spans="1:11">
      <c r="A439" s="32" t="s">
        <v>1185</v>
      </c>
      <c r="C439" s="4" t="str">
        <f t="shared" si="14"/>
        <v>福建省统</v>
      </c>
      <c r="E439" t="e">
        <f>VLOOKUP(C439,Apabi!$H:$H,1,FALSE)</f>
        <v>#N/A</v>
      </c>
      <c r="G439" t="e">
        <f>VLOOKUP(C439,Dacheng!$I:$I,1,FALSE)</f>
        <v>#N/A</v>
      </c>
      <c r="I439" t="e">
        <f>VLOOKUP(C439,'Hytong (not in CrossAsia)'!$C:$C,1,FALSE)</f>
        <v>#N/A</v>
      </c>
      <c r="K439" s="9" t="str">
        <f t="shared" si="13"/>
        <v>nur hier</v>
      </c>
    </row>
    <row r="440" spans="1:11">
      <c r="A440" s="32" t="s">
        <v>22194</v>
      </c>
      <c r="C440" s="4" t="str">
        <f t="shared" si="14"/>
        <v>福建省研</v>
      </c>
      <c r="E440" t="str">
        <f>VLOOKUP(C440,Apabi!$H:$H,1,FALSE)</f>
        <v>福建省研</v>
      </c>
      <c r="G440" t="str">
        <f>VLOOKUP(C440,Dacheng!$I:$I,1,FALSE)</f>
        <v>福建省研</v>
      </c>
      <c r="I440" t="e">
        <f>VLOOKUP(C440,'Hytong (not in CrossAsia)'!$C:$C,1,FALSE)</f>
        <v>#N/A</v>
      </c>
      <c r="K440" s="9" t="str">
        <f t="shared" si="13"/>
        <v>Doppel</v>
      </c>
    </row>
    <row r="441" spans="1:11">
      <c r="A441" s="32" t="s">
        <v>6064</v>
      </c>
      <c r="C441" s="4" t="str">
        <f t="shared" si="14"/>
        <v>福建省银</v>
      </c>
      <c r="E441" t="e">
        <f>VLOOKUP(C441,Apabi!$H:$H,1,FALSE)</f>
        <v>#N/A</v>
      </c>
      <c r="G441" t="str">
        <f>VLOOKUP(C441,Dacheng!$I:$I,1,FALSE)</f>
        <v>福建省银</v>
      </c>
      <c r="I441" t="e">
        <f>VLOOKUP(C441,'Hytong (not in CrossAsia)'!$C:$C,1,FALSE)</f>
        <v>#N/A</v>
      </c>
      <c r="K441" s="9" t="str">
        <f t="shared" si="13"/>
        <v>Doppel</v>
      </c>
    </row>
    <row r="442" spans="1:11">
      <c r="A442" s="32" t="s">
        <v>19178</v>
      </c>
      <c r="C442" s="4" t="str">
        <f t="shared" si="14"/>
        <v>福建文化</v>
      </c>
      <c r="E442" t="e">
        <f>VLOOKUP(C442,Apabi!$H:$H,1,FALSE)</f>
        <v>#N/A</v>
      </c>
      <c r="G442" t="str">
        <f>VLOOKUP(C442,Dacheng!$I:$I,1,FALSE)</f>
        <v>福建文化</v>
      </c>
      <c r="I442" t="e">
        <f>VLOOKUP(C442,'Hytong (not in CrossAsia)'!$C:$C,1,FALSE)</f>
        <v>#N/A</v>
      </c>
      <c r="K442" s="9" t="str">
        <f t="shared" si="13"/>
        <v>Doppel</v>
      </c>
    </row>
    <row r="443" spans="1:11">
      <c r="A443" s="32" t="s">
        <v>1186</v>
      </c>
      <c r="C443" s="4" t="str">
        <f t="shared" si="14"/>
        <v>福建文化</v>
      </c>
      <c r="E443" t="e">
        <f>VLOOKUP(C443,Apabi!$H:$H,1,FALSE)</f>
        <v>#N/A</v>
      </c>
      <c r="G443" t="str">
        <f>VLOOKUP(C443,Dacheng!$I:$I,1,FALSE)</f>
        <v>福建文化</v>
      </c>
      <c r="I443" t="e">
        <f>VLOOKUP(C443,'Hytong (not in CrossAsia)'!$C:$C,1,FALSE)</f>
        <v>#N/A</v>
      </c>
      <c r="K443" s="9" t="str">
        <f t="shared" si="13"/>
        <v>Doppel</v>
      </c>
    </row>
    <row r="444" spans="1:11">
      <c r="A444" s="32" t="s">
        <v>1187</v>
      </c>
      <c r="C444" s="4" t="str">
        <f t="shared" si="14"/>
        <v>福建县政</v>
      </c>
      <c r="E444" t="e">
        <f>VLOOKUP(C444,Apabi!$H:$H,1,FALSE)</f>
        <v>#N/A</v>
      </c>
      <c r="G444" t="e">
        <f>VLOOKUP(C444,Dacheng!$I:$I,1,FALSE)</f>
        <v>#N/A</v>
      </c>
      <c r="I444" t="e">
        <f>VLOOKUP(C444,'Hytong (not in CrossAsia)'!$C:$C,1,FALSE)</f>
        <v>#N/A</v>
      </c>
      <c r="K444" s="9" t="str">
        <f t="shared" si="13"/>
        <v>nur hier</v>
      </c>
    </row>
    <row r="445" spans="1:11">
      <c r="A445" s="32" t="s">
        <v>1188</v>
      </c>
      <c r="C445" s="4" t="str">
        <f t="shared" si="14"/>
        <v>福建新闻</v>
      </c>
      <c r="E445" t="e">
        <f>VLOOKUP(C445,Apabi!$H:$H,1,FALSE)</f>
        <v>#N/A</v>
      </c>
      <c r="G445" t="e">
        <f>VLOOKUP(C445,Dacheng!$I:$I,1,FALSE)</f>
        <v>#N/A</v>
      </c>
      <c r="I445" t="e">
        <f>VLOOKUP(C445,'Hytong (not in CrossAsia)'!$C:$C,1,FALSE)</f>
        <v>#N/A</v>
      </c>
      <c r="K445" s="9" t="str">
        <f t="shared" si="13"/>
        <v>nur hier</v>
      </c>
    </row>
    <row r="446" spans="1:11">
      <c r="A446" s="32" t="s">
        <v>20614</v>
      </c>
      <c r="C446" s="4" t="str">
        <f t="shared" si="14"/>
        <v>福建训练</v>
      </c>
      <c r="E446" t="e">
        <f>VLOOKUP(C446,Apabi!$H:$H,1,FALSE)</f>
        <v>#N/A</v>
      </c>
      <c r="G446" t="str">
        <f>VLOOKUP(C446,Dacheng!$I:$I,1,FALSE)</f>
        <v>福建训练</v>
      </c>
      <c r="I446" t="e">
        <f>VLOOKUP(C446,'Hytong (not in CrossAsia)'!$C:$C,1,FALSE)</f>
        <v>#N/A</v>
      </c>
      <c r="K446" s="9" t="str">
        <f t="shared" si="13"/>
        <v>Doppel</v>
      </c>
    </row>
    <row r="447" spans="1:11">
      <c r="A447" s="32" t="s">
        <v>3186</v>
      </c>
      <c r="C447" s="4" t="str">
        <f t="shared" si="14"/>
        <v>福建义教</v>
      </c>
      <c r="E447" t="e">
        <f>VLOOKUP(C447,Apabi!$H:$H,1,FALSE)</f>
        <v>#N/A</v>
      </c>
      <c r="G447" t="e">
        <f>VLOOKUP(C447,Dacheng!$I:$I,1,FALSE)</f>
        <v>#N/A</v>
      </c>
      <c r="I447" t="str">
        <f>VLOOKUP(C447,'Hytong (not in CrossAsia)'!$C:$C,1,FALSE)</f>
        <v>福建义教</v>
      </c>
      <c r="K447" s="9" t="str">
        <f t="shared" si="13"/>
        <v>Doppel</v>
      </c>
    </row>
    <row r="448" spans="1:11">
      <c r="A448" s="32" t="s">
        <v>1189</v>
      </c>
      <c r="C448" s="4" t="str">
        <f t="shared" si="14"/>
        <v>福星</v>
      </c>
      <c r="E448" t="e">
        <f>VLOOKUP(C448,Apabi!$H:$H,1,FALSE)</f>
        <v>#N/A</v>
      </c>
      <c r="G448" t="e">
        <f>VLOOKUP(C448,Dacheng!$I:$I,1,FALSE)</f>
        <v>#N/A</v>
      </c>
      <c r="I448" t="e">
        <f>VLOOKUP(C448,'Hytong (not in CrossAsia)'!$C:$C,1,FALSE)</f>
        <v>#N/A</v>
      </c>
      <c r="K448" s="9" t="str">
        <f t="shared" si="13"/>
        <v>nur hier</v>
      </c>
    </row>
    <row r="449" spans="1:11">
      <c r="A449" s="32" t="s">
        <v>1190</v>
      </c>
      <c r="C449" s="4" t="str">
        <f t="shared" si="14"/>
        <v>福音</v>
      </c>
      <c r="E449" t="e">
        <f>VLOOKUP(C449,Apabi!$H:$H,1,FALSE)</f>
        <v>#N/A</v>
      </c>
      <c r="G449" t="e">
        <f>VLOOKUP(C449,Dacheng!$I:$I,1,FALSE)</f>
        <v>#N/A</v>
      </c>
      <c r="I449" t="e">
        <f>VLOOKUP(C449,'Hytong (not in CrossAsia)'!$C:$C,1,FALSE)</f>
        <v>#N/A</v>
      </c>
      <c r="K449" s="9" t="str">
        <f t="shared" si="13"/>
        <v>nur hier</v>
      </c>
    </row>
    <row r="450" spans="1:11">
      <c r="A450" s="32" t="s">
        <v>1191</v>
      </c>
      <c r="C450" s="4" t="str">
        <f t="shared" si="14"/>
        <v>福音光</v>
      </c>
      <c r="E450" t="e">
        <f>VLOOKUP(C450,Apabi!$H:$H,1,FALSE)</f>
        <v>#N/A</v>
      </c>
      <c r="G450" t="e">
        <f>VLOOKUP(C450,Dacheng!$I:$I,1,FALSE)</f>
        <v>#N/A</v>
      </c>
      <c r="I450" t="e">
        <f>VLOOKUP(C450,'Hytong (not in CrossAsia)'!$C:$C,1,FALSE)</f>
        <v>#N/A</v>
      </c>
      <c r="K450" s="9" t="str">
        <f t="shared" si="13"/>
        <v>nur hier</v>
      </c>
    </row>
    <row r="451" spans="1:11">
      <c r="A451" s="32" t="s">
        <v>1192</v>
      </c>
      <c r="C451" s="4" t="str">
        <f t="shared" si="14"/>
        <v>福音广播</v>
      </c>
      <c r="E451" t="e">
        <f>VLOOKUP(C451,Apabi!$H:$H,1,FALSE)</f>
        <v>#N/A</v>
      </c>
      <c r="G451" t="e">
        <f>VLOOKUP(C451,Dacheng!$I:$I,1,FALSE)</f>
        <v>#N/A</v>
      </c>
      <c r="I451" t="e">
        <f>VLOOKUP(C451,'Hytong (not in CrossAsia)'!$C:$C,1,FALSE)</f>
        <v>#N/A</v>
      </c>
      <c r="K451" s="9" t="str">
        <f t="shared" si="13"/>
        <v>nur hier</v>
      </c>
    </row>
    <row r="452" spans="1:11">
      <c r="A452" s="32" t="s">
        <v>11442</v>
      </c>
      <c r="C452" s="4" t="str">
        <f t="shared" si="14"/>
        <v>福音钟</v>
      </c>
      <c r="E452" t="e">
        <f>VLOOKUP(C452,Apabi!$H:$H,1,FALSE)</f>
        <v>#N/A</v>
      </c>
      <c r="G452" t="str">
        <f>VLOOKUP(C452,Dacheng!$I:$I,1,FALSE)</f>
        <v>福音钟</v>
      </c>
      <c r="I452" t="e">
        <f>VLOOKUP(C452,'Hytong (not in CrossAsia)'!$C:$C,1,FALSE)</f>
        <v>#N/A</v>
      </c>
      <c r="K452" s="9" t="str">
        <f t="shared" ref="K452:K515" si="15">(IF(AND(ISNA(E452),ISNA(G452),ISNA(I452)),"nur hier","Doppel"))</f>
        <v>Doppel</v>
      </c>
    </row>
    <row r="453" spans="1:11">
      <c r="A453" s="32" t="s">
        <v>1193</v>
      </c>
      <c r="C453" s="4" t="str">
        <f t="shared" si="14"/>
        <v>福音钟非</v>
      </c>
      <c r="E453" t="e">
        <f>VLOOKUP(C453,Apabi!$H:$H,1,FALSE)</f>
        <v>#N/A</v>
      </c>
      <c r="G453" t="e">
        <f>VLOOKUP(C453,Dacheng!$I:$I,1,FALSE)</f>
        <v>#N/A</v>
      </c>
      <c r="I453" t="e">
        <f>VLOOKUP(C453,'Hytong (not in CrossAsia)'!$C:$C,1,FALSE)</f>
        <v>#N/A</v>
      </c>
      <c r="K453" s="9" t="str">
        <f t="shared" si="15"/>
        <v>nur hier</v>
      </c>
    </row>
    <row r="454" spans="1:11">
      <c r="A454" s="32" t="s">
        <v>1194</v>
      </c>
      <c r="C454" s="4" t="str">
        <f t="shared" si="14"/>
        <v>福幼报</v>
      </c>
      <c r="E454" t="e">
        <f>VLOOKUP(C454,Apabi!$H:$H,1,FALSE)</f>
        <v>#N/A</v>
      </c>
      <c r="G454" t="e">
        <f>VLOOKUP(C454,Dacheng!$I:$I,1,FALSE)</f>
        <v>#N/A</v>
      </c>
      <c r="I454" t="e">
        <f>VLOOKUP(C454,'Hytong (not in CrossAsia)'!$C:$C,1,FALSE)</f>
        <v>#N/A</v>
      </c>
      <c r="K454" s="9" t="str">
        <f t="shared" si="15"/>
        <v>nur hier</v>
      </c>
    </row>
    <row r="455" spans="1:11">
      <c r="A455" s="32" t="s">
        <v>1195</v>
      </c>
      <c r="C455" s="4" t="str">
        <f t="shared" si="14"/>
        <v>妇女青年</v>
      </c>
      <c r="E455" t="e">
        <f>VLOOKUP(C455,Apabi!$H:$H,1,FALSE)</f>
        <v>#N/A</v>
      </c>
      <c r="G455" t="e">
        <f>VLOOKUP(C455,Dacheng!$I:$I,1,FALSE)</f>
        <v>#N/A</v>
      </c>
      <c r="I455" t="e">
        <f>VLOOKUP(C455,'Hytong (not in CrossAsia)'!$C:$C,1,FALSE)</f>
        <v>#N/A</v>
      </c>
      <c r="K455" s="9" t="str">
        <f t="shared" si="15"/>
        <v>nur hier</v>
      </c>
    </row>
    <row r="456" spans="1:11">
      <c r="A456" s="32" t="s">
        <v>12146</v>
      </c>
      <c r="C456" s="4" t="str">
        <f t="shared" si="14"/>
        <v>妇女新生</v>
      </c>
      <c r="E456" t="e">
        <f>VLOOKUP(C456,Apabi!$H:$H,1,FALSE)</f>
        <v>#N/A</v>
      </c>
      <c r="G456" t="str">
        <f>VLOOKUP(C456,Dacheng!$I:$I,1,FALSE)</f>
        <v>妇女新生</v>
      </c>
      <c r="I456" t="str">
        <f>VLOOKUP(C456,'Hytong (not in CrossAsia)'!$C:$C,1,FALSE)</f>
        <v>妇女新生</v>
      </c>
      <c r="K456" s="9" t="str">
        <f t="shared" si="15"/>
        <v>Doppel</v>
      </c>
    </row>
    <row r="457" spans="1:11">
      <c r="A457" s="32" t="s">
        <v>3857</v>
      </c>
      <c r="C457" s="4" t="str">
        <f t="shared" si="14"/>
        <v>妇女新运</v>
      </c>
      <c r="E457" t="e">
        <f>VLOOKUP(C457,Apabi!$H:$H,1,FALSE)</f>
        <v>#N/A</v>
      </c>
      <c r="G457" t="str">
        <f>VLOOKUP(C457,Dacheng!$I:$I,1,FALSE)</f>
        <v>妇女新运</v>
      </c>
      <c r="I457" t="e">
        <f>VLOOKUP(C457,'Hytong (not in CrossAsia)'!$C:$C,1,FALSE)</f>
        <v>#N/A</v>
      </c>
      <c r="K457" s="9" t="str">
        <f t="shared" si="15"/>
        <v>Doppel</v>
      </c>
    </row>
    <row r="458" spans="1:11">
      <c r="A458" s="32" t="s">
        <v>1196</v>
      </c>
      <c r="C458" s="4" t="str">
        <f>MID(A458,1,2)</f>
        <v>复旦</v>
      </c>
      <c r="E458" t="e">
        <f>VLOOKUP(C458,Apabi!$H:$H,1,FALSE)</f>
        <v>#N/A</v>
      </c>
      <c r="G458" t="str">
        <f>VLOOKUP(C458,Dacheng!$I:$I,1,FALSE)</f>
        <v>复旦</v>
      </c>
      <c r="I458" t="e">
        <f>VLOOKUP(C458,'Hytong (not in CrossAsia)'!$C:$C,1,FALSE)</f>
        <v>#N/A</v>
      </c>
      <c r="K458" s="9" t="str">
        <f t="shared" si="15"/>
        <v>Doppel</v>
      </c>
    </row>
    <row r="459" spans="1:11">
      <c r="A459" s="33" t="s">
        <v>1197</v>
      </c>
      <c r="C459" s="4" t="str">
        <f>MID(A459,1,2)</f>
        <v>复旦</v>
      </c>
      <c r="E459" t="e">
        <f>VLOOKUP(C459,Apabi!$H:$H,1,FALSE)</f>
        <v>#N/A</v>
      </c>
      <c r="G459" t="str">
        <f>VLOOKUP(C459,Dacheng!$I:$I,1,FALSE)</f>
        <v>复旦</v>
      </c>
      <c r="I459" t="e">
        <f>VLOOKUP(C459,'Hytong (not in CrossAsia)'!$C:$C,1,FALSE)</f>
        <v>#N/A</v>
      </c>
      <c r="K459" s="9" t="str">
        <f t="shared" si="15"/>
        <v>Doppel</v>
      </c>
    </row>
    <row r="460" spans="1:11">
      <c r="A460" s="32" t="s">
        <v>1701</v>
      </c>
      <c r="C460" s="4" t="str">
        <f t="shared" si="14"/>
        <v>复旦青年</v>
      </c>
      <c r="E460" t="e">
        <f>VLOOKUP(C460,Apabi!$H:$H,1,FALSE)</f>
        <v>#N/A</v>
      </c>
      <c r="G460" t="str">
        <f>VLOOKUP(C460,Dacheng!$I:$I,1,FALSE)</f>
        <v>复旦青年</v>
      </c>
      <c r="I460" t="e">
        <f>VLOOKUP(C460,'Hytong (not in CrossAsia)'!$C:$C,1,FALSE)</f>
        <v>#N/A</v>
      </c>
      <c r="K460" s="9" t="str">
        <f t="shared" si="15"/>
        <v>Doppel</v>
      </c>
    </row>
    <row r="461" spans="1:11">
      <c r="A461" s="32" t="s">
        <v>12303</v>
      </c>
      <c r="C461" s="4" t="str">
        <f t="shared" si="14"/>
        <v>复旦实中</v>
      </c>
      <c r="E461" t="e">
        <f>VLOOKUP(C461,Apabi!$H:$H,1,FALSE)</f>
        <v>#N/A</v>
      </c>
      <c r="G461" t="str">
        <f>VLOOKUP(C461,Dacheng!$I:$I,1,FALSE)</f>
        <v>复旦实中</v>
      </c>
      <c r="I461" t="e">
        <f>VLOOKUP(C461,'Hytong (not in CrossAsia)'!$C:$C,1,FALSE)</f>
        <v>#N/A</v>
      </c>
      <c r="K461" s="9" t="str">
        <f t="shared" si="15"/>
        <v>Doppel</v>
      </c>
    </row>
    <row r="462" spans="1:11">
      <c r="A462" s="32" t="s">
        <v>21230</v>
      </c>
      <c r="C462" s="4" t="str">
        <f t="shared" si="14"/>
        <v>复旦同学</v>
      </c>
      <c r="E462" t="e">
        <f>VLOOKUP(C462,Apabi!$H:$H,1,FALSE)</f>
        <v>#N/A</v>
      </c>
      <c r="G462" t="str">
        <f>VLOOKUP(C462,Dacheng!$I:$I,1,FALSE)</f>
        <v>复旦同学</v>
      </c>
      <c r="I462" t="e">
        <f>VLOOKUP(C462,'Hytong (not in CrossAsia)'!$C:$C,1,FALSE)</f>
        <v>#N/A</v>
      </c>
      <c r="K462" s="9" t="str">
        <f t="shared" si="15"/>
        <v>Doppel</v>
      </c>
    </row>
    <row r="463" spans="1:11">
      <c r="A463" s="32" t="s">
        <v>8632</v>
      </c>
      <c r="C463" s="4" t="str">
        <f t="shared" si="14"/>
        <v>复旦学报</v>
      </c>
      <c r="E463" t="e">
        <f>VLOOKUP(C463,Apabi!$H:$H,1,FALSE)</f>
        <v>#N/A</v>
      </c>
      <c r="G463" t="str">
        <f>VLOOKUP(C463,Dacheng!$I:$I,1,FALSE)</f>
        <v>复旦学报</v>
      </c>
      <c r="I463" t="e">
        <f>VLOOKUP(C463,'Hytong (not in CrossAsia)'!$C:$C,1,FALSE)</f>
        <v>#N/A</v>
      </c>
      <c r="K463" s="9" t="str">
        <f t="shared" si="15"/>
        <v>Doppel</v>
      </c>
    </row>
    <row r="464" spans="1:11">
      <c r="A464" s="32" t="s">
        <v>14425</v>
      </c>
      <c r="C464" s="4" t="str">
        <f t="shared" si="14"/>
        <v>复旦旬刊</v>
      </c>
      <c r="E464" t="e">
        <f>VLOOKUP(C464,Apabi!$H:$H,1,FALSE)</f>
        <v>#N/A</v>
      </c>
      <c r="G464" t="str">
        <f>VLOOKUP(C464,Dacheng!$I:$I,1,FALSE)</f>
        <v>复旦旬刊</v>
      </c>
      <c r="I464" t="e">
        <f>VLOOKUP(C464,'Hytong (not in CrossAsia)'!$C:$C,1,FALSE)</f>
        <v>#N/A</v>
      </c>
      <c r="K464" s="9" t="str">
        <f t="shared" si="15"/>
        <v>Doppel</v>
      </c>
    </row>
    <row r="465" spans="1:11">
      <c r="A465" s="32" t="s">
        <v>1198</v>
      </c>
      <c r="C465" s="4" t="str">
        <f t="shared" si="14"/>
        <v>复声</v>
      </c>
      <c r="E465" t="e">
        <f>VLOOKUP(C465,Apabi!$H:$H,1,FALSE)</f>
        <v>#N/A</v>
      </c>
      <c r="G465" t="e">
        <f>VLOOKUP(C465,Dacheng!$I:$I,1,FALSE)</f>
        <v>#N/A</v>
      </c>
      <c r="I465" t="e">
        <f>VLOOKUP(C465,'Hytong (not in CrossAsia)'!$C:$C,1,FALSE)</f>
        <v>#N/A</v>
      </c>
      <c r="K465" s="9" t="str">
        <f t="shared" si="15"/>
        <v>nur hier</v>
      </c>
    </row>
    <row r="466" spans="1:11">
      <c r="A466" s="32" t="s">
        <v>1199</v>
      </c>
      <c r="C466" s="4" t="str">
        <f t="shared" si="14"/>
        <v>复土</v>
      </c>
      <c r="E466" t="e">
        <f>VLOOKUP(C466,Apabi!$H:$H,1,FALSE)</f>
        <v>#N/A</v>
      </c>
      <c r="G466" t="e">
        <f>VLOOKUP(C466,Dacheng!$I:$I,1,FALSE)</f>
        <v>#N/A</v>
      </c>
      <c r="I466" t="e">
        <f>VLOOKUP(C466,'Hytong (not in CrossAsia)'!$C:$C,1,FALSE)</f>
        <v>#N/A</v>
      </c>
      <c r="K466" s="9" t="str">
        <f t="shared" si="15"/>
        <v>nur hier</v>
      </c>
    </row>
    <row r="467" spans="1:11">
      <c r="A467" s="32" t="s">
        <v>8618</v>
      </c>
      <c r="C467" s="4" t="str">
        <f t="shared" si="14"/>
        <v>复兴</v>
      </c>
      <c r="E467" t="str">
        <f>VLOOKUP(C467,Apabi!$H:$H,1,FALSE)</f>
        <v>复兴</v>
      </c>
      <c r="G467" t="str">
        <f>VLOOKUP(C467,Dacheng!$I:$I,1,FALSE)</f>
        <v>复兴</v>
      </c>
      <c r="I467" t="e">
        <f>VLOOKUP(C467,'Hytong (not in CrossAsia)'!$C:$C,1,FALSE)</f>
        <v>#N/A</v>
      </c>
      <c r="K467" s="9" t="str">
        <f t="shared" si="15"/>
        <v>Doppel</v>
      </c>
    </row>
    <row r="468" spans="1:11">
      <c r="A468" s="32" t="s">
        <v>8274</v>
      </c>
      <c r="C468" s="4" t="str">
        <f t="shared" si="14"/>
        <v>复兴关</v>
      </c>
      <c r="E468" t="e">
        <f>VLOOKUP(C468,Apabi!$H:$H,1,FALSE)</f>
        <v>#N/A</v>
      </c>
      <c r="G468" t="str">
        <f>VLOOKUP(C468,Dacheng!$I:$I,1,FALSE)</f>
        <v>复兴关</v>
      </c>
      <c r="I468" t="e">
        <f>VLOOKUP(C468,'Hytong (not in CrossAsia)'!$C:$C,1,FALSE)</f>
        <v>#N/A</v>
      </c>
      <c r="K468" s="9" t="str">
        <f t="shared" si="15"/>
        <v>Doppel</v>
      </c>
    </row>
    <row r="469" spans="1:11">
      <c r="A469" s="32" t="s">
        <v>1200</v>
      </c>
      <c r="C469" s="4" t="str">
        <f t="shared" si="14"/>
        <v>复兴旬刊</v>
      </c>
      <c r="E469" t="e">
        <f>VLOOKUP(C469,Apabi!$H:$H,1,FALSE)</f>
        <v>#N/A</v>
      </c>
      <c r="G469" t="e">
        <f>VLOOKUP(C469,Dacheng!$I:$I,1,FALSE)</f>
        <v>#N/A</v>
      </c>
      <c r="I469" t="e">
        <f>VLOOKUP(C469,'Hytong (not in CrossAsia)'!$C:$C,1,FALSE)</f>
        <v>#N/A</v>
      </c>
      <c r="K469" s="9" t="str">
        <f t="shared" si="15"/>
        <v>nur hier</v>
      </c>
    </row>
    <row r="470" spans="1:11">
      <c r="A470" s="32" t="s">
        <v>1201</v>
      </c>
      <c r="C470" s="4" t="str">
        <f t="shared" si="14"/>
        <v>复兴医药</v>
      </c>
      <c r="E470" t="e">
        <f>VLOOKUP(C470,Apabi!$H:$H,1,FALSE)</f>
        <v>#N/A</v>
      </c>
      <c r="G470" t="e">
        <f>VLOOKUP(C470,Dacheng!$I:$I,1,FALSE)</f>
        <v>#N/A</v>
      </c>
      <c r="I470" t="e">
        <f>VLOOKUP(C470,'Hytong (not in CrossAsia)'!$C:$C,1,FALSE)</f>
        <v>#N/A</v>
      </c>
      <c r="K470" s="9" t="str">
        <f t="shared" si="15"/>
        <v>nur hier</v>
      </c>
    </row>
    <row r="471" spans="1:11">
      <c r="A471" s="32" t="s">
        <v>12972</v>
      </c>
      <c r="C471" s="4" t="str">
        <f t="shared" si="14"/>
        <v>复兴月刊</v>
      </c>
      <c r="E471" t="e">
        <f>VLOOKUP(C471,Apabi!$H:$H,1,FALSE)</f>
        <v>#N/A</v>
      </c>
      <c r="G471" t="str">
        <f>VLOOKUP(C471,Dacheng!$I:$I,1,FALSE)</f>
        <v>复兴月刊</v>
      </c>
      <c r="I471" t="e">
        <f>VLOOKUP(C471,'Hytong (not in CrossAsia)'!$C:$C,1,FALSE)</f>
        <v>#N/A</v>
      </c>
      <c r="K471" s="9" t="str">
        <f t="shared" si="15"/>
        <v>Doppel</v>
      </c>
    </row>
    <row r="472" spans="1:11">
      <c r="A472" s="32" t="s">
        <v>1202</v>
      </c>
      <c r="C472" s="4" t="str">
        <f t="shared" ref="C472:C534" si="16">MID(A472,1,4)</f>
        <v>复兴中医</v>
      </c>
      <c r="E472" t="e">
        <f>VLOOKUP(C472,Apabi!$H:$H,1,FALSE)</f>
        <v>#N/A</v>
      </c>
      <c r="G472" t="e">
        <f>VLOOKUP(C472,Dacheng!$I:$I,1,FALSE)</f>
        <v>#N/A</v>
      </c>
      <c r="I472" t="e">
        <f>VLOOKUP(C472,'Hytong (not in CrossAsia)'!$C:$C,1,FALSE)</f>
        <v>#N/A</v>
      </c>
      <c r="K472" s="9" t="str">
        <f t="shared" si="15"/>
        <v>nur hier</v>
      </c>
    </row>
    <row r="473" spans="1:11">
      <c r="A473" s="32" t="s">
        <v>1203</v>
      </c>
      <c r="C473" s="4" t="str">
        <f t="shared" si="16"/>
        <v>复中半年</v>
      </c>
      <c r="E473" t="e">
        <f>VLOOKUP(C473,Apabi!$H:$H,1,FALSE)</f>
        <v>#N/A</v>
      </c>
      <c r="G473" t="e">
        <f>VLOOKUP(C473,Dacheng!$I:$I,1,FALSE)</f>
        <v>#N/A</v>
      </c>
      <c r="I473" t="e">
        <f>VLOOKUP(C473,'Hytong (not in CrossAsia)'!$C:$C,1,FALSE)</f>
        <v>#N/A</v>
      </c>
      <c r="K473" s="9" t="str">
        <f t="shared" si="15"/>
        <v>nur hier</v>
      </c>
    </row>
    <row r="474" spans="1:11">
      <c r="A474" s="32" t="s">
        <v>1204</v>
      </c>
      <c r="C474" s="4" t="str">
        <f t="shared" si="16"/>
        <v>干</v>
      </c>
      <c r="E474" t="e">
        <f>VLOOKUP(C474,Apabi!$H:$H,1,FALSE)</f>
        <v>#N/A</v>
      </c>
      <c r="G474" t="e">
        <f>VLOOKUP(C474,Dacheng!$I:$I,1,FALSE)</f>
        <v>#N/A</v>
      </c>
      <c r="I474" t="e">
        <f>VLOOKUP(C474,'Hytong (not in CrossAsia)'!$C:$C,1,FALSE)</f>
        <v>#N/A</v>
      </c>
      <c r="K474" s="9" t="str">
        <f t="shared" si="15"/>
        <v>nur hier</v>
      </c>
    </row>
    <row r="475" spans="1:11">
      <c r="A475" s="32" t="s">
        <v>1205</v>
      </c>
      <c r="C475" s="4" t="str">
        <f t="shared" si="16"/>
        <v>感化</v>
      </c>
      <c r="E475" t="e">
        <f>VLOOKUP(C475,Apabi!$H:$H,1,FALSE)</f>
        <v>#N/A</v>
      </c>
      <c r="G475" t="e">
        <f>VLOOKUP(C475,Dacheng!$I:$I,1,FALSE)</f>
        <v>#N/A</v>
      </c>
      <c r="I475" t="e">
        <f>VLOOKUP(C475,'Hytong (not in CrossAsia)'!$C:$C,1,FALSE)</f>
        <v>#N/A</v>
      </c>
      <c r="K475" s="9" t="str">
        <f t="shared" si="15"/>
        <v>nur hier</v>
      </c>
    </row>
    <row r="476" spans="1:11">
      <c r="A476" s="32" t="s">
        <v>1206</v>
      </c>
      <c r="C476" s="4" t="str">
        <f t="shared" si="16"/>
        <v>感化院月</v>
      </c>
      <c r="E476" t="e">
        <f>VLOOKUP(C476,Apabi!$H:$H,1,FALSE)</f>
        <v>#N/A</v>
      </c>
      <c r="G476" t="e">
        <f>VLOOKUP(C476,Dacheng!$I:$I,1,FALSE)</f>
        <v>#N/A</v>
      </c>
      <c r="I476" t="e">
        <f>VLOOKUP(C476,'Hytong (not in CrossAsia)'!$C:$C,1,FALSE)</f>
        <v>#N/A</v>
      </c>
      <c r="K476" s="9" t="str">
        <f t="shared" si="15"/>
        <v>nur hier</v>
      </c>
    </row>
    <row r="477" spans="1:11">
      <c r="A477" s="32" t="s">
        <v>5151</v>
      </c>
      <c r="C477" s="4" t="str">
        <f t="shared" si="16"/>
        <v>感化月刊</v>
      </c>
      <c r="E477" t="e">
        <f>VLOOKUP(C477,Apabi!$H:$H,1,FALSE)</f>
        <v>#N/A</v>
      </c>
      <c r="G477" t="str">
        <f>VLOOKUP(C477,Dacheng!$I:$I,1,FALSE)</f>
        <v>感化月刊</v>
      </c>
      <c r="I477" t="str">
        <f>VLOOKUP(C477,'Hytong (not in CrossAsia)'!$C:$C,1,FALSE)</f>
        <v>感化月刊</v>
      </c>
      <c r="K477" s="9" t="str">
        <f t="shared" si="15"/>
        <v>Doppel</v>
      </c>
    </row>
    <row r="478" spans="1:11">
      <c r="A478" s="32" t="s">
        <v>1207</v>
      </c>
      <c r="C478" s="4" t="str">
        <f t="shared" si="16"/>
        <v>工部局格</v>
      </c>
      <c r="E478" t="e">
        <f>VLOOKUP(C478,Apabi!$H:$H,1,FALSE)</f>
        <v>#N/A</v>
      </c>
      <c r="G478" t="e">
        <f>VLOOKUP(C478,Dacheng!$I:$I,1,FALSE)</f>
        <v>#N/A</v>
      </c>
      <c r="I478" t="e">
        <f>VLOOKUP(C478,'Hytong (not in CrossAsia)'!$C:$C,1,FALSE)</f>
        <v>#N/A</v>
      </c>
      <c r="K478" s="9" t="str">
        <f t="shared" si="15"/>
        <v>nur hier</v>
      </c>
    </row>
    <row r="479" spans="1:11">
      <c r="A479" s="32" t="s">
        <v>10228</v>
      </c>
      <c r="C479" s="4" t="str">
        <f t="shared" si="16"/>
        <v>工程报导</v>
      </c>
      <c r="E479" t="e">
        <f>VLOOKUP(C479,Apabi!$H:$H,1,FALSE)</f>
        <v>#N/A</v>
      </c>
      <c r="G479" t="str">
        <f>VLOOKUP(C479,Dacheng!$I:$I,1,FALSE)</f>
        <v>工程报导</v>
      </c>
      <c r="I479" t="e">
        <f>VLOOKUP(C479,'Hytong (not in CrossAsia)'!$C:$C,1,FALSE)</f>
        <v>#N/A</v>
      </c>
      <c r="K479" s="9" t="str">
        <f t="shared" si="15"/>
        <v>Doppel</v>
      </c>
    </row>
    <row r="480" spans="1:11">
      <c r="A480" s="32" t="s">
        <v>1208</v>
      </c>
      <c r="C480" s="4" t="str">
        <f t="shared" si="16"/>
        <v>公道</v>
      </c>
      <c r="E480" t="e">
        <f>VLOOKUP(C480,Apabi!$H:$H,1,FALSE)</f>
        <v>#N/A</v>
      </c>
      <c r="G480" t="e">
        <f>VLOOKUP(C480,Dacheng!$I:$I,1,FALSE)</f>
        <v>#N/A</v>
      </c>
      <c r="I480" t="e">
        <f>VLOOKUP(C480,'Hytong (not in CrossAsia)'!$C:$C,1,FALSE)</f>
        <v>#N/A</v>
      </c>
      <c r="K480" s="9" t="str">
        <f t="shared" si="15"/>
        <v>nur hier</v>
      </c>
    </row>
    <row r="481" spans="1:11">
      <c r="A481" s="32" t="s">
        <v>1209</v>
      </c>
      <c r="C481" s="4" t="str">
        <f t="shared" si="16"/>
        <v>公教周刊</v>
      </c>
      <c r="E481" t="e">
        <f>VLOOKUP(C481,Apabi!$H:$H,1,FALSE)</f>
        <v>#N/A</v>
      </c>
      <c r="G481" t="e">
        <f>VLOOKUP(C481,Dacheng!$I:$I,1,FALSE)</f>
        <v>#N/A</v>
      </c>
      <c r="I481" t="e">
        <f>VLOOKUP(C481,'Hytong (not in CrossAsia)'!$C:$C,1,FALSE)</f>
        <v>#N/A</v>
      </c>
      <c r="K481" s="9" t="str">
        <f t="shared" si="15"/>
        <v>nur hier</v>
      </c>
    </row>
    <row r="482" spans="1:11">
      <c r="A482" s="32" t="s">
        <v>1210</v>
      </c>
      <c r="C482" s="4" t="str">
        <f t="shared" si="16"/>
        <v>公路展览</v>
      </c>
      <c r="E482" t="e">
        <f>VLOOKUP(C482,Apabi!$H:$H,1,FALSE)</f>
        <v>#N/A</v>
      </c>
      <c r="G482" t="e">
        <f>VLOOKUP(C482,Dacheng!$I:$I,1,FALSE)</f>
        <v>#N/A</v>
      </c>
      <c r="I482" t="e">
        <f>VLOOKUP(C482,'Hytong (not in CrossAsia)'!$C:$C,1,FALSE)</f>
        <v>#N/A</v>
      </c>
      <c r="K482" s="9" t="str">
        <f t="shared" si="15"/>
        <v>nur hier</v>
      </c>
    </row>
    <row r="483" spans="1:11">
      <c r="A483" s="32" t="s">
        <v>12690</v>
      </c>
      <c r="C483" s="4" t="str">
        <f t="shared" si="16"/>
        <v>故宫</v>
      </c>
      <c r="E483" t="e">
        <f>VLOOKUP(C483,Apabi!$H:$H,1,FALSE)</f>
        <v>#N/A</v>
      </c>
      <c r="G483" t="str">
        <f>VLOOKUP(C483,Dacheng!$I:$I,1,FALSE)</f>
        <v>故宫</v>
      </c>
      <c r="I483" t="e">
        <f>VLOOKUP(C483,'Hytong (not in CrossAsia)'!$C:$C,1,FALSE)</f>
        <v>#N/A</v>
      </c>
      <c r="K483" s="9" t="str">
        <f t="shared" si="15"/>
        <v>Doppel</v>
      </c>
    </row>
    <row r="484" spans="1:11">
      <c r="A484" s="32" t="s">
        <v>19090</v>
      </c>
      <c r="C484" s="4" t="str">
        <f t="shared" si="16"/>
        <v>故宫旬刊</v>
      </c>
      <c r="E484" t="e">
        <f>VLOOKUP(C484,Apabi!$H:$H,1,FALSE)</f>
        <v>#N/A</v>
      </c>
      <c r="G484" t="str">
        <f>VLOOKUP(C484,Dacheng!$I:$I,1,FALSE)</f>
        <v>故宫旬刊</v>
      </c>
      <c r="I484" t="e">
        <f>VLOOKUP(C484,'Hytong (not in CrossAsia)'!$C:$C,1,FALSE)</f>
        <v>#N/A</v>
      </c>
      <c r="K484" s="9" t="str">
        <f t="shared" si="15"/>
        <v>Doppel</v>
      </c>
    </row>
    <row r="485" spans="1:11">
      <c r="A485" s="32" t="s">
        <v>17340</v>
      </c>
      <c r="C485" s="4" t="str">
        <f t="shared" si="16"/>
        <v>故宫周刊</v>
      </c>
      <c r="E485" t="e">
        <f>VLOOKUP(C485,Apabi!$H:$H,1,FALSE)</f>
        <v>#N/A</v>
      </c>
      <c r="G485" t="str">
        <f>VLOOKUP(C485,Dacheng!$I:$I,1,FALSE)</f>
        <v>故宫周刊</v>
      </c>
      <c r="I485" t="e">
        <f>VLOOKUP(C485,'Hytong (not in CrossAsia)'!$C:$C,1,FALSE)</f>
        <v>#N/A</v>
      </c>
      <c r="K485" s="9" t="str">
        <f t="shared" si="15"/>
        <v>Doppel</v>
      </c>
    </row>
    <row r="486" spans="1:11">
      <c r="A486" s="32" t="s">
        <v>8727</v>
      </c>
      <c r="C486" s="4" t="str">
        <f t="shared" si="16"/>
        <v>贵大学报</v>
      </c>
      <c r="E486" t="e">
        <f>VLOOKUP(C486,Apabi!$H:$H,1,FALSE)</f>
        <v>#N/A</v>
      </c>
      <c r="G486" t="str">
        <f>VLOOKUP(C486,Dacheng!$I:$I,1,FALSE)</f>
        <v>贵大学报</v>
      </c>
      <c r="I486" t="e">
        <f>VLOOKUP(C486,'Hytong (not in CrossAsia)'!$C:$C,1,FALSE)</f>
        <v>#N/A</v>
      </c>
      <c r="K486" s="9" t="str">
        <f t="shared" si="15"/>
        <v>Doppel</v>
      </c>
    </row>
    <row r="487" spans="1:11">
      <c r="A487" s="32" t="s">
        <v>1211</v>
      </c>
      <c r="C487" s="4" t="str">
        <f t="shared" si="16"/>
        <v>贵州财政</v>
      </c>
      <c r="E487" t="e">
        <f>VLOOKUP(C487,Apabi!$H:$H,1,FALSE)</f>
        <v>#N/A</v>
      </c>
      <c r="G487" t="e">
        <f>VLOOKUP(C487,Dacheng!$I:$I,1,FALSE)</f>
        <v>#N/A</v>
      </c>
      <c r="I487" t="e">
        <f>VLOOKUP(C487,'Hytong (not in CrossAsia)'!$C:$C,1,FALSE)</f>
        <v>#N/A</v>
      </c>
      <c r="K487" s="9" t="str">
        <f t="shared" si="15"/>
        <v>nur hier</v>
      </c>
    </row>
    <row r="488" spans="1:11">
      <c r="A488" s="32" t="s">
        <v>1212</v>
      </c>
      <c r="C488" s="4" t="str">
        <f t="shared" si="16"/>
        <v>贵州经济</v>
      </c>
      <c r="E488" t="e">
        <f>VLOOKUP(C488,Apabi!$H:$H,1,FALSE)</f>
        <v>#N/A</v>
      </c>
      <c r="G488" t="e">
        <f>VLOOKUP(C488,Dacheng!$I:$I,1,FALSE)</f>
        <v>#N/A</v>
      </c>
      <c r="I488" t="e">
        <f>VLOOKUP(C488,'Hytong (not in CrossAsia)'!$C:$C,1,FALSE)</f>
        <v>#N/A</v>
      </c>
      <c r="K488" s="9" t="str">
        <f t="shared" si="15"/>
        <v>nur hier</v>
      </c>
    </row>
    <row r="489" spans="1:11">
      <c r="A489" s="32" t="s">
        <v>11358</v>
      </c>
      <c r="C489" s="4" t="str">
        <f t="shared" si="16"/>
        <v>贵州民意</v>
      </c>
      <c r="E489" t="e">
        <f>VLOOKUP(C489,Apabi!$H:$H,1,FALSE)</f>
        <v>#N/A</v>
      </c>
      <c r="G489" t="str">
        <f>VLOOKUP(C489,Dacheng!$I:$I,1,FALSE)</f>
        <v>贵州民意</v>
      </c>
      <c r="I489" t="e">
        <f>VLOOKUP(C489,'Hytong (not in CrossAsia)'!$C:$C,1,FALSE)</f>
        <v>#N/A</v>
      </c>
      <c r="K489" s="9" t="str">
        <f t="shared" si="15"/>
        <v>Doppel</v>
      </c>
    </row>
    <row r="490" spans="1:11">
      <c r="A490" s="32" t="s">
        <v>6884</v>
      </c>
      <c r="C490" s="4" t="str">
        <f t="shared" si="16"/>
        <v>贵州企业</v>
      </c>
      <c r="E490" t="e">
        <f>VLOOKUP(C490,Apabi!$H:$H,1,FALSE)</f>
        <v>#N/A</v>
      </c>
      <c r="G490" t="str">
        <f>VLOOKUP(C490,Dacheng!$I:$I,1,FALSE)</f>
        <v>贵州企业</v>
      </c>
      <c r="I490" t="e">
        <f>VLOOKUP(C490,'Hytong (not in CrossAsia)'!$C:$C,1,FALSE)</f>
        <v>#N/A</v>
      </c>
      <c r="K490" s="9" t="str">
        <f t="shared" si="15"/>
        <v>Doppel</v>
      </c>
    </row>
    <row r="491" spans="1:11">
      <c r="A491" s="32" t="s">
        <v>1213</v>
      </c>
      <c r="C491" s="4" t="str">
        <f t="shared" si="16"/>
        <v>贵州自治</v>
      </c>
      <c r="E491" t="e">
        <f>VLOOKUP(C491,Apabi!$H:$H,1,FALSE)</f>
        <v>#N/A</v>
      </c>
      <c r="G491" t="e">
        <f>VLOOKUP(C491,Dacheng!$I:$I,1,FALSE)</f>
        <v>#N/A</v>
      </c>
      <c r="I491" t="e">
        <f>VLOOKUP(C491,'Hytong (not in CrossAsia)'!$C:$C,1,FALSE)</f>
        <v>#N/A</v>
      </c>
      <c r="K491" s="9" t="str">
        <f t="shared" si="15"/>
        <v>nur hier</v>
      </c>
    </row>
    <row r="492" spans="1:11">
      <c r="A492" s="32" t="s">
        <v>18834</v>
      </c>
      <c r="C492" s="4" t="str">
        <f t="shared" si="16"/>
        <v>国粹学报</v>
      </c>
      <c r="E492" t="e">
        <f>VLOOKUP(C492,Apabi!$H:$H,1,FALSE)</f>
        <v>#N/A</v>
      </c>
      <c r="G492" t="str">
        <f>VLOOKUP(C492,Dacheng!$I:$I,1,FALSE)</f>
        <v>国粹学报</v>
      </c>
      <c r="I492" t="str">
        <f>VLOOKUP(C492,'Hytong (not in CrossAsia)'!$C:$C,1,FALSE)</f>
        <v>国粹学报</v>
      </c>
      <c r="K492" s="9" t="str">
        <f t="shared" si="15"/>
        <v>Doppel</v>
      </c>
    </row>
    <row r="493" spans="1:11">
      <c r="A493" s="32" t="s">
        <v>1214</v>
      </c>
      <c r="C493" s="4" t="str">
        <f t="shared" si="16"/>
        <v>国粹学报</v>
      </c>
      <c r="E493" t="e">
        <f>VLOOKUP(C493,Apabi!$H:$H,1,FALSE)</f>
        <v>#N/A</v>
      </c>
      <c r="G493" t="str">
        <f>VLOOKUP(C493,Dacheng!$I:$I,1,FALSE)</f>
        <v>国粹学报</v>
      </c>
      <c r="I493" t="str">
        <f>VLOOKUP(C493,'Hytong (not in CrossAsia)'!$C:$C,1,FALSE)</f>
        <v>国粹学报</v>
      </c>
      <c r="K493" s="9" t="str">
        <f t="shared" si="15"/>
        <v>Doppel</v>
      </c>
    </row>
    <row r="494" spans="1:11">
      <c r="A494" s="32" t="s">
        <v>8709</v>
      </c>
      <c r="C494" s="4" t="str">
        <f t="shared" si="16"/>
        <v>国防论坛</v>
      </c>
      <c r="E494" t="e">
        <f>VLOOKUP(C494,Apabi!$H:$H,1,FALSE)</f>
        <v>#N/A</v>
      </c>
      <c r="G494" t="str">
        <f>VLOOKUP(C494,Dacheng!$I:$I,1,FALSE)</f>
        <v>国防论坛</v>
      </c>
      <c r="I494" t="e">
        <f>VLOOKUP(C494,'Hytong (not in CrossAsia)'!$C:$C,1,FALSE)</f>
        <v>#N/A</v>
      </c>
      <c r="K494" s="9" t="str">
        <f t="shared" si="15"/>
        <v>Doppel</v>
      </c>
    </row>
    <row r="495" spans="1:11">
      <c r="A495" s="32" t="s">
        <v>5235</v>
      </c>
      <c r="C495" s="4" t="str">
        <f t="shared" si="16"/>
        <v>国防周刊</v>
      </c>
      <c r="E495" t="e">
        <f>VLOOKUP(C495,Apabi!$H:$H,1,FALSE)</f>
        <v>#N/A</v>
      </c>
      <c r="G495" t="str">
        <f>VLOOKUP(C495,Dacheng!$I:$I,1,FALSE)</f>
        <v>国防周刊</v>
      </c>
      <c r="I495" t="e">
        <f>VLOOKUP(C495,'Hytong (not in CrossAsia)'!$C:$C,1,FALSE)</f>
        <v>#N/A</v>
      </c>
      <c r="K495" s="9" t="str">
        <f t="shared" si="15"/>
        <v>Doppel</v>
      </c>
    </row>
    <row r="496" spans="1:11">
      <c r="A496" s="32" t="s">
        <v>14449</v>
      </c>
      <c r="C496" s="4" t="str">
        <f t="shared" si="16"/>
        <v>国际劳工</v>
      </c>
      <c r="E496" t="str">
        <f>VLOOKUP(C496,Apabi!$H:$H,1,FALSE)</f>
        <v>国际劳工</v>
      </c>
      <c r="G496" t="str">
        <f>VLOOKUP(C496,Dacheng!$I:$I,1,FALSE)</f>
        <v>国际劳工</v>
      </c>
      <c r="I496" t="str">
        <f>VLOOKUP(C496,'Hytong (not in CrossAsia)'!$C:$C,1,FALSE)</f>
        <v>国际劳工</v>
      </c>
      <c r="K496" s="9" t="str">
        <f t="shared" si="15"/>
        <v>Doppel</v>
      </c>
    </row>
    <row r="497" spans="1:11">
      <c r="A497" s="32" t="s">
        <v>6139</v>
      </c>
      <c r="C497" s="4" t="str">
        <f t="shared" si="16"/>
        <v>国际贸易</v>
      </c>
      <c r="E497" t="str">
        <f>VLOOKUP(C497,Apabi!$H:$H,1,FALSE)</f>
        <v>国际贸易</v>
      </c>
      <c r="G497" t="str">
        <f>VLOOKUP(C497,Dacheng!$I:$I,1,FALSE)</f>
        <v>国际贸易</v>
      </c>
      <c r="I497" t="e">
        <f>VLOOKUP(C497,'Hytong (not in CrossAsia)'!$C:$C,1,FALSE)</f>
        <v>#N/A</v>
      </c>
      <c r="K497" s="9" t="str">
        <f t="shared" si="15"/>
        <v>Doppel</v>
      </c>
    </row>
    <row r="498" spans="1:11">
      <c r="A498" s="32" t="s">
        <v>12742</v>
      </c>
      <c r="C498" s="4" t="str">
        <f t="shared" si="16"/>
        <v>国际情报</v>
      </c>
      <c r="E498" t="e">
        <f>VLOOKUP(C498,Apabi!$H:$H,1,FALSE)</f>
        <v>#N/A</v>
      </c>
      <c r="G498" t="str">
        <f>VLOOKUP(C498,Dacheng!$I:$I,1,FALSE)</f>
        <v>国际情报</v>
      </c>
      <c r="I498" t="e">
        <f>VLOOKUP(C498,'Hytong (not in CrossAsia)'!$C:$C,1,FALSE)</f>
        <v>#N/A</v>
      </c>
      <c r="K498" s="9" t="str">
        <f t="shared" si="15"/>
        <v>Doppel</v>
      </c>
    </row>
    <row r="499" spans="1:11">
      <c r="A499" s="32" t="s">
        <v>1215</v>
      </c>
      <c r="C499" s="4" t="str">
        <f t="shared" si="16"/>
        <v>国立贵阳</v>
      </c>
      <c r="E499" t="e">
        <f>VLOOKUP(C499,Apabi!$H:$H,1,FALSE)</f>
        <v>#N/A</v>
      </c>
      <c r="G499" t="str">
        <f>VLOOKUP(C499,Dacheng!$I:$I,1,FALSE)</f>
        <v>国立贵阳</v>
      </c>
      <c r="I499" t="e">
        <f>VLOOKUP(C499,'Hytong (not in CrossAsia)'!$C:$C,1,FALSE)</f>
        <v>#N/A</v>
      </c>
      <c r="K499" s="9" t="str">
        <f t="shared" si="15"/>
        <v>Doppel</v>
      </c>
    </row>
    <row r="500" spans="1:11">
      <c r="A500" s="32" t="s">
        <v>13866</v>
      </c>
      <c r="C500" s="4" t="str">
        <f t="shared" si="16"/>
        <v>国立贵阳</v>
      </c>
      <c r="E500" t="e">
        <f>VLOOKUP(C500,Apabi!$H:$H,1,FALSE)</f>
        <v>#N/A</v>
      </c>
      <c r="G500" t="str">
        <f>VLOOKUP(C500,Dacheng!$I:$I,1,FALSE)</f>
        <v>国立贵阳</v>
      </c>
      <c r="I500" t="e">
        <f>VLOOKUP(C500,'Hytong (not in CrossAsia)'!$C:$C,1,FALSE)</f>
        <v>#N/A</v>
      </c>
      <c r="K500" s="9" t="str">
        <f t="shared" si="15"/>
        <v>Doppel</v>
      </c>
    </row>
    <row r="501" spans="1:11">
      <c r="A501" s="32" t="s">
        <v>1216</v>
      </c>
      <c r="C501" s="4" t="str">
        <f t="shared" si="16"/>
        <v>国立历史</v>
      </c>
      <c r="E501" t="e">
        <f>VLOOKUP(C501,Apabi!$H:$H,1,FALSE)</f>
        <v>#N/A</v>
      </c>
      <c r="G501" t="e">
        <f>VLOOKUP(C501,Dacheng!$I:$I,1,FALSE)</f>
        <v>#N/A</v>
      </c>
      <c r="I501" t="e">
        <f>VLOOKUP(C501,'Hytong (not in CrossAsia)'!$C:$C,1,FALSE)</f>
        <v>#N/A</v>
      </c>
      <c r="K501" s="9" t="str">
        <f t="shared" si="15"/>
        <v>nur hier</v>
      </c>
    </row>
    <row r="502" spans="1:11">
      <c r="A502" s="32" t="s">
        <v>1217</v>
      </c>
      <c r="C502" s="4" t="str">
        <f t="shared" si="16"/>
        <v>国立清华</v>
      </c>
      <c r="E502" t="e">
        <f>VLOOKUP(C502,Apabi!$H:$H,1,FALSE)</f>
        <v>#N/A</v>
      </c>
      <c r="G502" t="str">
        <f>VLOOKUP(C502,Dacheng!$I:$I,1,FALSE)</f>
        <v>国立清华</v>
      </c>
      <c r="I502" t="e">
        <f>VLOOKUP(C502,'Hytong (not in CrossAsia)'!$C:$C,1,FALSE)</f>
        <v>#N/A</v>
      </c>
      <c r="K502" s="9" t="str">
        <f t="shared" si="15"/>
        <v>Doppel</v>
      </c>
    </row>
    <row r="503" spans="1:11">
      <c r="A503" s="32" t="s">
        <v>1218</v>
      </c>
      <c r="C503" s="4" t="str">
        <f t="shared" si="16"/>
        <v>国立山东</v>
      </c>
      <c r="E503" t="e">
        <f>VLOOKUP(C503,Apabi!$H:$H,1,FALSE)</f>
        <v>#N/A</v>
      </c>
      <c r="G503" t="str">
        <f>VLOOKUP(C503,Dacheng!$I:$I,1,FALSE)</f>
        <v>国立山东</v>
      </c>
      <c r="I503" t="e">
        <f>VLOOKUP(C503,'Hytong (not in CrossAsia)'!$C:$C,1,FALSE)</f>
        <v>#N/A</v>
      </c>
      <c r="K503" s="9" t="str">
        <f t="shared" si="15"/>
        <v>Doppel</v>
      </c>
    </row>
    <row r="504" spans="1:11">
      <c r="A504" s="32" t="s">
        <v>7292</v>
      </c>
      <c r="C504" s="4" t="str">
        <f t="shared" si="16"/>
        <v>国立武汉</v>
      </c>
      <c r="E504" t="e">
        <f>VLOOKUP(C504,Apabi!$H:$H,1,FALSE)</f>
        <v>#N/A</v>
      </c>
      <c r="G504" t="str">
        <f>VLOOKUP(C504,Dacheng!$I:$I,1,FALSE)</f>
        <v>国立武汉</v>
      </c>
      <c r="I504" t="e">
        <f>VLOOKUP(C504,'Hytong (not in CrossAsia)'!$C:$C,1,FALSE)</f>
        <v>#N/A</v>
      </c>
      <c r="K504" s="9" t="str">
        <f t="shared" si="15"/>
        <v>Doppel</v>
      </c>
    </row>
    <row r="505" spans="1:11">
      <c r="A505" s="32" t="s">
        <v>1219</v>
      </c>
      <c r="C505" s="4" t="str">
        <f t="shared" si="16"/>
        <v>国立中山</v>
      </c>
      <c r="E505" t="str">
        <f>VLOOKUP(C505,Apabi!$H:$H,1,FALSE)</f>
        <v>国立中山</v>
      </c>
      <c r="G505" t="str">
        <f>VLOOKUP(C505,Dacheng!$I:$I,1,FALSE)</f>
        <v>国立中山</v>
      </c>
      <c r="I505" t="e">
        <f>VLOOKUP(C505,'Hytong (not in CrossAsia)'!$C:$C,1,FALSE)</f>
        <v>#N/A</v>
      </c>
      <c r="K505" s="9" t="str">
        <f t="shared" si="15"/>
        <v>Doppel</v>
      </c>
    </row>
    <row r="506" spans="1:11">
      <c r="A506" s="32" t="s">
        <v>1220</v>
      </c>
      <c r="C506" s="4" t="str">
        <f t="shared" si="16"/>
        <v>国立中山</v>
      </c>
      <c r="E506" t="str">
        <f>VLOOKUP(C506,Apabi!$H:$H,1,FALSE)</f>
        <v>国立中山</v>
      </c>
      <c r="G506" t="str">
        <f>VLOOKUP(C506,Dacheng!$I:$I,1,FALSE)</f>
        <v>国立中山</v>
      </c>
      <c r="I506" t="e">
        <f>VLOOKUP(C506,'Hytong (not in CrossAsia)'!$C:$C,1,FALSE)</f>
        <v>#N/A</v>
      </c>
      <c r="K506" s="9" t="str">
        <f t="shared" si="15"/>
        <v>Doppel</v>
      </c>
    </row>
    <row r="507" spans="1:11">
      <c r="A507" s="32" t="s">
        <v>1221</v>
      </c>
      <c r="C507" s="4" t="str">
        <f t="shared" si="16"/>
        <v>国术声</v>
      </c>
      <c r="E507" t="e">
        <f>VLOOKUP(C507,Apabi!$H:$H,1,FALSE)</f>
        <v>#N/A</v>
      </c>
      <c r="G507" t="e">
        <f>VLOOKUP(C507,Dacheng!$I:$I,1,FALSE)</f>
        <v>#N/A</v>
      </c>
      <c r="I507" t="e">
        <f>VLOOKUP(C507,'Hytong (not in CrossAsia)'!$C:$C,1,FALSE)</f>
        <v>#N/A</v>
      </c>
      <c r="K507" s="9" t="str">
        <f t="shared" si="15"/>
        <v>nur hier</v>
      </c>
    </row>
    <row r="508" spans="1:11">
      <c r="A508" s="32" t="s">
        <v>1222</v>
      </c>
      <c r="C508" s="4" t="str">
        <f t="shared" si="16"/>
        <v>国学商榷</v>
      </c>
      <c r="E508" t="e">
        <f>VLOOKUP(C508,Apabi!$H:$H,1,FALSE)</f>
        <v>#N/A</v>
      </c>
      <c r="G508" t="e">
        <f>VLOOKUP(C508,Dacheng!$I:$I,1,FALSE)</f>
        <v>#N/A</v>
      </c>
      <c r="I508" t="e">
        <f>VLOOKUP(C508,'Hytong (not in CrossAsia)'!$C:$C,1,FALSE)</f>
        <v>#N/A</v>
      </c>
      <c r="K508" s="9" t="str">
        <f t="shared" si="15"/>
        <v>nur hier</v>
      </c>
    </row>
    <row r="509" spans="1:11">
      <c r="A509" s="32" t="s">
        <v>1223</v>
      </c>
      <c r="C509" s="4" t="str">
        <f t="shared" si="16"/>
        <v>国语通讯</v>
      </c>
      <c r="E509" t="e">
        <f>VLOOKUP(C509,Apabi!$H:$H,1,FALSE)</f>
        <v>#N/A</v>
      </c>
      <c r="G509" t="e">
        <f>VLOOKUP(C509,Dacheng!$I:$I,1,FALSE)</f>
        <v>#N/A</v>
      </c>
      <c r="I509" t="e">
        <f>VLOOKUP(C509,'Hytong (not in CrossAsia)'!$C:$C,1,FALSE)</f>
        <v>#N/A</v>
      </c>
      <c r="K509" s="9" t="str">
        <f t="shared" si="15"/>
        <v>nur hier</v>
      </c>
    </row>
    <row r="510" spans="1:11">
      <c r="A510" s="32" t="s">
        <v>1224</v>
      </c>
      <c r="C510" s="4" t="str">
        <f t="shared" si="16"/>
        <v>国语旬刊</v>
      </c>
      <c r="E510" t="e">
        <f>VLOOKUP(C510,Apabi!$H:$H,1,FALSE)</f>
        <v>#N/A</v>
      </c>
      <c r="G510" t="e">
        <f>VLOOKUP(C510,Dacheng!$I:$I,1,FALSE)</f>
        <v>#N/A</v>
      </c>
      <c r="I510" t="e">
        <f>VLOOKUP(C510,'Hytong (not in CrossAsia)'!$C:$C,1,FALSE)</f>
        <v>#N/A</v>
      </c>
      <c r="K510" s="9" t="str">
        <f t="shared" si="15"/>
        <v>nur hier</v>
      </c>
    </row>
    <row r="511" spans="1:11">
      <c r="A511" s="32" t="s">
        <v>18614</v>
      </c>
      <c r="C511" s="4" t="str">
        <f t="shared" si="16"/>
        <v>国语周刊</v>
      </c>
      <c r="E511" t="e">
        <f>VLOOKUP(C511,Apabi!$H:$H,1,FALSE)</f>
        <v>#N/A</v>
      </c>
      <c r="G511" t="str">
        <f>VLOOKUP(C511,Dacheng!$I:$I,1,FALSE)</f>
        <v>国语周刊</v>
      </c>
      <c r="I511" t="e">
        <f>VLOOKUP(C511,'Hytong (not in CrossAsia)'!$C:$C,1,FALSE)</f>
        <v>#N/A</v>
      </c>
      <c r="K511" s="9" t="str">
        <f t="shared" si="15"/>
        <v>Doppel</v>
      </c>
    </row>
    <row r="512" spans="1:11">
      <c r="A512" s="32" t="s">
        <v>1225</v>
      </c>
      <c r="C512" s="4" t="str">
        <f t="shared" si="16"/>
        <v>海潮周刊</v>
      </c>
      <c r="E512" t="e">
        <f>VLOOKUP(C512,Apabi!$H:$H,1,FALSE)</f>
        <v>#N/A</v>
      </c>
      <c r="G512" t="e">
        <f>VLOOKUP(C512,Dacheng!$I:$I,1,FALSE)</f>
        <v>#N/A</v>
      </c>
      <c r="I512" t="e">
        <f>VLOOKUP(C512,'Hytong (not in CrossAsia)'!$C:$C,1,FALSE)</f>
        <v>#N/A</v>
      </c>
      <c r="K512" s="9" t="str">
        <f t="shared" si="15"/>
        <v>nur hier</v>
      </c>
    </row>
    <row r="513" spans="1:11">
      <c r="A513" s="32" t="s">
        <v>1226</v>
      </c>
      <c r="C513" s="4" t="str">
        <f t="shared" si="16"/>
        <v>海晶</v>
      </c>
      <c r="E513" t="e">
        <f>VLOOKUP(C513,Apabi!$H:$H,1,FALSE)</f>
        <v>#N/A</v>
      </c>
      <c r="G513" t="e">
        <f>VLOOKUP(C513,Dacheng!$I:$I,1,FALSE)</f>
        <v>#N/A</v>
      </c>
      <c r="I513" t="e">
        <f>VLOOKUP(C513,'Hytong (not in CrossAsia)'!$C:$C,1,FALSE)</f>
        <v>#N/A</v>
      </c>
      <c r="K513" s="9" t="str">
        <f t="shared" si="15"/>
        <v>nur hier</v>
      </c>
    </row>
    <row r="514" spans="1:11">
      <c r="A514" s="32" t="s">
        <v>1227</v>
      </c>
      <c r="C514" s="4" t="str">
        <f>MID(A514,1,2)</f>
        <v>海涛</v>
      </c>
      <c r="E514" t="e">
        <f>VLOOKUP(C514,Apabi!$H:$H,1,FALSE)</f>
        <v>#N/A</v>
      </c>
      <c r="G514" t="str">
        <f>VLOOKUP(C514,Dacheng!$I:$I,1,FALSE)</f>
        <v>海涛</v>
      </c>
      <c r="I514" t="e">
        <f>VLOOKUP(C514,'Hytong (not in CrossAsia)'!$C:$C,1,FALSE)</f>
        <v>#N/A</v>
      </c>
      <c r="K514" s="9" t="str">
        <f t="shared" si="15"/>
        <v>Doppel</v>
      </c>
    </row>
    <row r="515" spans="1:11">
      <c r="A515" s="32" t="s">
        <v>1228</v>
      </c>
      <c r="C515" s="4" t="str">
        <f>MID(A515,1,2)</f>
        <v>海涛</v>
      </c>
      <c r="E515" t="e">
        <f>VLOOKUP(C515,Apabi!$H:$H,1,FALSE)</f>
        <v>#N/A</v>
      </c>
      <c r="G515" t="str">
        <f>VLOOKUP(C515,Dacheng!$I:$I,1,FALSE)</f>
        <v>海涛</v>
      </c>
      <c r="I515" t="e">
        <f>VLOOKUP(C515,'Hytong (not in CrossAsia)'!$C:$C,1,FALSE)</f>
        <v>#N/A</v>
      </c>
      <c r="K515" s="9" t="str">
        <f t="shared" si="15"/>
        <v>Doppel</v>
      </c>
    </row>
    <row r="516" spans="1:11">
      <c r="A516" s="32" t="s">
        <v>1229</v>
      </c>
      <c r="C516" s="4" t="str">
        <f t="shared" si="16"/>
        <v>海天</v>
      </c>
      <c r="E516" t="e">
        <f>VLOOKUP(C516,Apabi!$H:$H,1,FALSE)</f>
        <v>#N/A</v>
      </c>
      <c r="G516" t="e">
        <f>VLOOKUP(C516,Dacheng!$I:$I,1,FALSE)</f>
        <v>#N/A</v>
      </c>
      <c r="I516" t="e">
        <f>VLOOKUP(C516,'Hytong (not in CrossAsia)'!$C:$C,1,FALSE)</f>
        <v>#N/A</v>
      </c>
      <c r="K516" s="9" t="str">
        <f t="shared" ref="K516:K579" si="17">(IF(AND(ISNA(E516),ISNA(G516),ISNA(I516)),"nur hier","Doppel"))</f>
        <v>nur hier</v>
      </c>
    </row>
    <row r="517" spans="1:11">
      <c r="A517" s="32" t="s">
        <v>19312</v>
      </c>
      <c r="C517" s="4" t="str">
        <f t="shared" si="16"/>
        <v>海燕</v>
      </c>
      <c r="E517" t="e">
        <f>VLOOKUP(C517,Apabi!$H:$H,1,FALSE)</f>
        <v>#N/A</v>
      </c>
      <c r="G517" t="str">
        <f>VLOOKUP(C517,Dacheng!$I:$I,1,FALSE)</f>
        <v>海燕</v>
      </c>
      <c r="I517" t="e">
        <f>VLOOKUP(C517,'Hytong (not in CrossAsia)'!$C:$C,1,FALSE)</f>
        <v>#N/A</v>
      </c>
      <c r="K517" s="9" t="str">
        <f t="shared" si="17"/>
        <v>Doppel</v>
      </c>
    </row>
    <row r="518" spans="1:11">
      <c r="A518" s="32" t="s">
        <v>3916</v>
      </c>
      <c r="C518" s="4" t="str">
        <f t="shared" si="16"/>
        <v>汉奸丑史</v>
      </c>
      <c r="E518" t="e">
        <f>VLOOKUP(C518,Apabi!$H:$H,1,FALSE)</f>
        <v>#N/A</v>
      </c>
      <c r="G518" t="str">
        <f>VLOOKUP(C518,Dacheng!$I:$I,1,FALSE)</f>
        <v>汉奸丑史</v>
      </c>
      <c r="I518" t="e">
        <f>VLOOKUP(C518,'Hytong (not in CrossAsia)'!$C:$C,1,FALSE)</f>
        <v>#N/A</v>
      </c>
      <c r="K518" s="9" t="str">
        <f t="shared" si="17"/>
        <v>Doppel</v>
      </c>
    </row>
    <row r="519" spans="1:11">
      <c r="A519" s="32" t="s">
        <v>18025</v>
      </c>
      <c r="C519" s="4" t="str">
        <f t="shared" si="16"/>
        <v>汉学</v>
      </c>
      <c r="E519" t="e">
        <f>VLOOKUP(C519,Apabi!$H:$H,1,FALSE)</f>
        <v>#N/A</v>
      </c>
      <c r="G519" t="str">
        <f>VLOOKUP(C519,Dacheng!$I:$I,1,FALSE)</f>
        <v>汉学</v>
      </c>
      <c r="I519" t="e">
        <f>VLOOKUP(C519,'Hytong (not in CrossAsia)'!$C:$C,1,FALSE)</f>
        <v>#N/A</v>
      </c>
      <c r="K519" s="9" t="str">
        <f t="shared" si="17"/>
        <v>Doppel</v>
      </c>
    </row>
    <row r="520" spans="1:11">
      <c r="A520" s="32" t="s">
        <v>1230</v>
      </c>
      <c r="C520" s="4" t="str">
        <f t="shared" si="16"/>
        <v>杭州民国</v>
      </c>
      <c r="E520" t="e">
        <f>VLOOKUP(C520,Apabi!$H:$H,1,FALSE)</f>
        <v>#N/A</v>
      </c>
      <c r="G520" t="e">
        <f>VLOOKUP(C520,Dacheng!$I:$I,1,FALSE)</f>
        <v>#N/A</v>
      </c>
      <c r="I520" t="e">
        <f>VLOOKUP(C520,'Hytong (not in CrossAsia)'!$C:$C,1,FALSE)</f>
        <v>#N/A</v>
      </c>
      <c r="K520" s="9" t="str">
        <f t="shared" si="17"/>
        <v>nur hier</v>
      </c>
    </row>
    <row r="521" spans="1:11">
      <c r="A521" s="32" t="s">
        <v>1231</v>
      </c>
      <c r="C521" s="4" t="str">
        <f t="shared" si="16"/>
        <v>号角</v>
      </c>
      <c r="E521" t="e">
        <f>VLOOKUP(C521,Apabi!$H:$H,1,FALSE)</f>
        <v>#N/A</v>
      </c>
      <c r="G521" t="e">
        <f>VLOOKUP(C521,Dacheng!$I:$I,1,FALSE)</f>
        <v>#N/A</v>
      </c>
      <c r="I521" t="e">
        <f>VLOOKUP(C521,'Hytong (not in CrossAsia)'!$C:$C,1,FALSE)</f>
        <v>#N/A</v>
      </c>
      <c r="K521" s="9" t="str">
        <f t="shared" si="17"/>
        <v>nur hier</v>
      </c>
    </row>
    <row r="522" spans="1:11">
      <c r="A522" s="32" t="s">
        <v>1232</v>
      </c>
      <c r="C522" s="4" t="str">
        <f t="shared" si="16"/>
        <v>号外</v>
      </c>
      <c r="E522" t="e">
        <f>VLOOKUP(C522,Apabi!$H:$H,1,FALSE)</f>
        <v>#N/A</v>
      </c>
      <c r="G522" t="e">
        <f>VLOOKUP(C522,Dacheng!$I:$I,1,FALSE)</f>
        <v>#N/A</v>
      </c>
      <c r="I522" t="e">
        <f>VLOOKUP(C522,'Hytong (not in CrossAsia)'!$C:$C,1,FALSE)</f>
        <v>#N/A</v>
      </c>
      <c r="K522" s="9" t="str">
        <f t="shared" si="17"/>
        <v>nur hier</v>
      </c>
    </row>
    <row r="523" spans="1:11">
      <c r="A523" s="32" t="s">
        <v>5103</v>
      </c>
      <c r="C523" s="4" t="str">
        <f t="shared" si="16"/>
        <v>合作</v>
      </c>
      <c r="E523" t="e">
        <f>VLOOKUP(C523,Apabi!$H:$H,1,FALSE)</f>
        <v>#N/A</v>
      </c>
      <c r="G523" t="str">
        <f>VLOOKUP(C523,Dacheng!$I:$I,1,FALSE)</f>
        <v>合作</v>
      </c>
      <c r="I523" t="e">
        <f>VLOOKUP(C523,'Hytong (not in CrossAsia)'!$C:$C,1,FALSE)</f>
        <v>#N/A</v>
      </c>
      <c r="K523" s="9" t="str">
        <f t="shared" si="17"/>
        <v>Doppel</v>
      </c>
    </row>
    <row r="524" spans="1:11">
      <c r="A524" s="32" t="s">
        <v>1233</v>
      </c>
      <c r="C524" s="4" t="str">
        <f t="shared" si="16"/>
        <v>合作通讯</v>
      </c>
      <c r="E524" t="e">
        <f>VLOOKUP(C524,Apabi!$H:$H,1,FALSE)</f>
        <v>#N/A</v>
      </c>
      <c r="G524" t="e">
        <f>VLOOKUP(C524,Dacheng!$I:$I,1,FALSE)</f>
        <v>#N/A</v>
      </c>
      <c r="I524" t="e">
        <f>VLOOKUP(C524,'Hytong (not in CrossAsia)'!$C:$C,1,FALSE)</f>
        <v>#N/A</v>
      </c>
      <c r="K524" s="9" t="str">
        <f t="shared" si="17"/>
        <v>nur hier</v>
      </c>
    </row>
    <row r="525" spans="1:11">
      <c r="A525" s="32" t="s">
        <v>1234</v>
      </c>
      <c r="C525" s="4" t="str">
        <f t="shared" si="16"/>
        <v>河北第一</v>
      </c>
      <c r="E525" t="e">
        <f>VLOOKUP(C525,Apabi!$H:$H,1,FALSE)</f>
        <v>#N/A</v>
      </c>
      <c r="G525" t="e">
        <f>VLOOKUP(C525,Dacheng!$I:$I,1,FALSE)</f>
        <v>#N/A</v>
      </c>
      <c r="I525" t="e">
        <f>VLOOKUP(C525,'Hytong (not in CrossAsia)'!$C:$C,1,FALSE)</f>
        <v>#N/A</v>
      </c>
      <c r="K525" s="9" t="str">
        <f t="shared" si="17"/>
        <v>nur hier</v>
      </c>
    </row>
    <row r="526" spans="1:11">
      <c r="A526" s="32" t="s">
        <v>1676</v>
      </c>
      <c r="C526" s="4" t="str">
        <f t="shared" si="16"/>
        <v>河海周报</v>
      </c>
      <c r="E526" t="e">
        <f>VLOOKUP(C526,Apabi!$H:$H,1,FALSE)</f>
        <v>#N/A</v>
      </c>
      <c r="G526" t="str">
        <f>VLOOKUP(C526,Dacheng!$I:$I,1,FALSE)</f>
        <v>河海周报</v>
      </c>
      <c r="I526" t="e">
        <f>VLOOKUP(C526,'Hytong (not in CrossAsia)'!$C:$C,1,FALSE)</f>
        <v>#N/A</v>
      </c>
      <c r="K526" s="9" t="str">
        <f t="shared" si="17"/>
        <v>Doppel</v>
      </c>
    </row>
    <row r="527" spans="1:11">
      <c r="A527" s="32" t="s">
        <v>1235</v>
      </c>
      <c r="C527" s="4" t="str">
        <f>MID(A527,1,2)</f>
        <v>黑白</v>
      </c>
      <c r="E527" t="e">
        <f>VLOOKUP(C527,Apabi!$H:$H,1,FALSE)</f>
        <v>#N/A</v>
      </c>
      <c r="G527" t="str">
        <f>VLOOKUP(C527,Dacheng!$I:$I,1,FALSE)</f>
        <v>黑白</v>
      </c>
      <c r="I527" t="e">
        <f>VLOOKUP(C527,'Hytong (not in CrossAsia)'!$C:$C,1,FALSE)</f>
        <v>#N/A</v>
      </c>
      <c r="K527" s="9" t="str">
        <f t="shared" si="17"/>
        <v>Doppel</v>
      </c>
    </row>
    <row r="528" spans="1:11">
      <c r="A528" s="32" t="s">
        <v>1236</v>
      </c>
      <c r="C528" s="4" t="str">
        <f>MID(A528,1,2)</f>
        <v>黑白</v>
      </c>
      <c r="E528" t="e">
        <f>VLOOKUP(C528,Apabi!$H:$H,1,FALSE)</f>
        <v>#N/A</v>
      </c>
      <c r="G528" t="str">
        <f>VLOOKUP(C528,Dacheng!$I:$I,1,FALSE)</f>
        <v>黑白</v>
      </c>
      <c r="I528" t="e">
        <f>VLOOKUP(C528,'Hytong (not in CrossAsia)'!$C:$C,1,FALSE)</f>
        <v>#N/A</v>
      </c>
      <c r="K528" s="9" t="str">
        <f t="shared" si="17"/>
        <v>Doppel</v>
      </c>
    </row>
    <row r="529" spans="1:11">
      <c r="A529" s="32" t="s">
        <v>1237</v>
      </c>
      <c r="C529" s="4" t="str">
        <f>MID(A529,1,2)</f>
        <v>黑白</v>
      </c>
      <c r="E529" t="e">
        <f>VLOOKUP(C529,Apabi!$H:$H,1,FALSE)</f>
        <v>#N/A</v>
      </c>
      <c r="G529" t="str">
        <f>VLOOKUP(C529,Dacheng!$I:$I,1,FALSE)</f>
        <v>黑白</v>
      </c>
      <c r="I529" t="e">
        <f>VLOOKUP(C529,'Hytong (not in CrossAsia)'!$C:$C,1,FALSE)</f>
        <v>#N/A</v>
      </c>
      <c r="K529" s="9" t="str">
        <f t="shared" si="17"/>
        <v>Doppel</v>
      </c>
    </row>
    <row r="530" spans="1:11">
      <c r="A530" s="32" t="s">
        <v>1238</v>
      </c>
      <c r="C530" s="4" t="str">
        <f t="shared" si="16"/>
        <v>黑白影集</v>
      </c>
      <c r="E530" t="e">
        <f>VLOOKUP(C530,Apabi!$H:$H,1,FALSE)</f>
        <v>#N/A</v>
      </c>
      <c r="G530" t="e">
        <f>VLOOKUP(C530,Dacheng!$I:$I,1,FALSE)</f>
        <v>#N/A</v>
      </c>
      <c r="I530" t="e">
        <f>VLOOKUP(C530,'Hytong (not in CrossAsia)'!$C:$C,1,FALSE)</f>
        <v>#N/A</v>
      </c>
      <c r="K530" s="9" t="str">
        <f t="shared" si="17"/>
        <v>nur hier</v>
      </c>
    </row>
    <row r="531" spans="1:11">
      <c r="A531" s="32" t="s">
        <v>1239</v>
      </c>
      <c r="C531" s="4" t="str">
        <f t="shared" si="16"/>
        <v>黑白影刊</v>
      </c>
      <c r="E531" t="e">
        <f>VLOOKUP(C531,Apabi!$H:$H,1,FALSE)</f>
        <v>#N/A</v>
      </c>
      <c r="G531" t="e">
        <f>VLOOKUP(C531,Dacheng!$I:$I,1,FALSE)</f>
        <v>#N/A</v>
      </c>
      <c r="I531" t="e">
        <f>VLOOKUP(C531,'Hytong (not in CrossAsia)'!$C:$C,1,FALSE)</f>
        <v>#N/A</v>
      </c>
      <c r="K531" s="9" t="str">
        <f t="shared" si="17"/>
        <v>nur hier</v>
      </c>
    </row>
    <row r="532" spans="1:11">
      <c r="A532" s="32" t="s">
        <v>16568</v>
      </c>
      <c r="C532" s="4" t="str">
        <f t="shared" si="16"/>
        <v>黑潮</v>
      </c>
      <c r="E532" t="e">
        <f>VLOOKUP(C532,Apabi!$H:$H,1,FALSE)</f>
        <v>#N/A</v>
      </c>
      <c r="G532" t="str">
        <f>VLOOKUP(C532,Dacheng!$I:$I,1,FALSE)</f>
        <v>黑潮</v>
      </c>
      <c r="I532" t="e">
        <f>VLOOKUP(C532,'Hytong (not in CrossAsia)'!$C:$C,1,FALSE)</f>
        <v>#N/A</v>
      </c>
      <c r="K532" s="9" t="str">
        <f t="shared" si="17"/>
        <v>Doppel</v>
      </c>
    </row>
    <row r="533" spans="1:11">
      <c r="A533" s="32" t="s">
        <v>1240</v>
      </c>
      <c r="C533" s="4" t="str">
        <f t="shared" si="16"/>
        <v>黑皮书</v>
      </c>
      <c r="E533" t="e">
        <f>VLOOKUP(C533,Apabi!$H:$H,1,FALSE)</f>
        <v>#N/A</v>
      </c>
      <c r="G533" t="e">
        <f>VLOOKUP(C533,Dacheng!$I:$I,1,FALSE)</f>
        <v>#N/A</v>
      </c>
      <c r="I533" t="e">
        <f>VLOOKUP(C533,'Hytong (not in CrossAsia)'!$C:$C,1,FALSE)</f>
        <v>#N/A</v>
      </c>
      <c r="K533" s="9" t="str">
        <f t="shared" si="17"/>
        <v>nur hier</v>
      </c>
    </row>
    <row r="534" spans="1:11">
      <c r="A534" s="32" t="s">
        <v>1241</v>
      </c>
      <c r="C534" s="4" t="str">
        <f t="shared" si="16"/>
        <v>弘道</v>
      </c>
      <c r="E534" t="e">
        <f>VLOOKUP(C534,Apabi!$H:$H,1,FALSE)</f>
        <v>#N/A</v>
      </c>
      <c r="G534" t="e">
        <f>VLOOKUP(C534,Dacheng!$I:$I,1,FALSE)</f>
        <v>#N/A</v>
      </c>
      <c r="I534" t="e">
        <f>VLOOKUP(C534,'Hytong (not in CrossAsia)'!$C:$C,1,FALSE)</f>
        <v>#N/A</v>
      </c>
      <c r="K534" s="9" t="str">
        <f t="shared" si="17"/>
        <v>nur hier</v>
      </c>
    </row>
    <row r="535" spans="1:11">
      <c r="A535" s="33" t="s">
        <v>1242</v>
      </c>
      <c r="C535" s="4" t="str">
        <f>MID(A535,1,3)</f>
        <v>红绿灯</v>
      </c>
      <c r="E535" t="e">
        <f>VLOOKUP(C535,Apabi!$H:$H,1,FALSE)</f>
        <v>#N/A</v>
      </c>
      <c r="G535" t="e">
        <f>VLOOKUP(C535,Dacheng!$I:$I,1,FALSE)</f>
        <v>#N/A</v>
      </c>
      <c r="I535" t="e">
        <f>VLOOKUP(C535,'Hytong (not in CrossAsia)'!$C:$C,1,FALSE)</f>
        <v>#N/A</v>
      </c>
      <c r="K535" s="9" t="str">
        <f t="shared" si="17"/>
        <v>nur hier</v>
      </c>
    </row>
    <row r="536" spans="1:11">
      <c r="A536" s="32" t="s">
        <v>1243</v>
      </c>
      <c r="C536" s="4" t="str">
        <f>MID(A536,1,3)</f>
        <v>红绿灯</v>
      </c>
      <c r="E536" t="e">
        <f>VLOOKUP(C536,Apabi!$H:$H,1,FALSE)</f>
        <v>#N/A</v>
      </c>
      <c r="G536" t="e">
        <f>VLOOKUP(C536,Dacheng!$I:$I,1,FALSE)</f>
        <v>#N/A</v>
      </c>
      <c r="I536" t="e">
        <f>VLOOKUP(C536,'Hytong (not in CrossAsia)'!$C:$C,1,FALSE)</f>
        <v>#N/A</v>
      </c>
      <c r="K536" s="9" t="str">
        <f t="shared" si="17"/>
        <v>nur hier</v>
      </c>
    </row>
    <row r="537" spans="1:11">
      <c r="A537" s="32" t="s">
        <v>21102</v>
      </c>
      <c r="C537" s="4" t="str">
        <f t="shared" ref="C537:C599" si="18">MID(A537,1,4)</f>
        <v>湖北教育</v>
      </c>
      <c r="E537" t="e">
        <f>VLOOKUP(C537,Apabi!$H:$H,1,FALSE)</f>
        <v>#N/A</v>
      </c>
      <c r="G537" t="str">
        <f>VLOOKUP(C537,Dacheng!$I:$I,1,FALSE)</f>
        <v>湖北教育</v>
      </c>
      <c r="I537" t="e">
        <f>VLOOKUP(C537,'Hytong (not in CrossAsia)'!$C:$C,1,FALSE)</f>
        <v>#N/A</v>
      </c>
      <c r="K537" s="9" t="str">
        <f t="shared" si="17"/>
        <v>Doppel</v>
      </c>
    </row>
    <row r="538" spans="1:11">
      <c r="A538" s="32" t="s">
        <v>21655</v>
      </c>
      <c r="C538" s="4" t="str">
        <f t="shared" si="18"/>
        <v>湖北教育</v>
      </c>
      <c r="E538" t="e">
        <f>VLOOKUP(C538,Apabi!$H:$H,1,FALSE)</f>
        <v>#N/A</v>
      </c>
      <c r="G538" t="str">
        <f>VLOOKUP(C538,Dacheng!$I:$I,1,FALSE)</f>
        <v>湖北教育</v>
      </c>
      <c r="I538" t="e">
        <f>VLOOKUP(C538,'Hytong (not in CrossAsia)'!$C:$C,1,FALSE)</f>
        <v>#N/A</v>
      </c>
      <c r="K538" s="9" t="str">
        <f t="shared" si="17"/>
        <v>Doppel</v>
      </c>
    </row>
    <row r="539" spans="1:11">
      <c r="A539" s="32" t="s">
        <v>1244</v>
      </c>
      <c r="C539" s="4" t="str">
        <f t="shared" si="18"/>
        <v>湖北医药</v>
      </c>
      <c r="E539" t="e">
        <f>VLOOKUP(C539,Apabi!$H:$H,1,FALSE)</f>
        <v>#N/A</v>
      </c>
      <c r="G539" t="e">
        <f>VLOOKUP(C539,Dacheng!$I:$I,1,FALSE)</f>
        <v>#N/A</v>
      </c>
      <c r="I539" t="e">
        <f>VLOOKUP(C539,'Hytong (not in CrossAsia)'!$C:$C,1,FALSE)</f>
        <v>#N/A</v>
      </c>
      <c r="K539" s="9" t="str">
        <f t="shared" si="17"/>
        <v>nur hier</v>
      </c>
    </row>
    <row r="540" spans="1:11">
      <c r="A540" s="32" t="s">
        <v>1245</v>
      </c>
      <c r="C540" s="4" t="str">
        <f t="shared" si="18"/>
        <v>湖光</v>
      </c>
      <c r="E540" t="e">
        <f>VLOOKUP(C540,Apabi!$H:$H,1,FALSE)</f>
        <v>#N/A</v>
      </c>
      <c r="G540" t="e">
        <f>VLOOKUP(C540,Dacheng!$I:$I,1,FALSE)</f>
        <v>#N/A</v>
      </c>
      <c r="I540" t="e">
        <f>VLOOKUP(C540,'Hytong (not in CrossAsia)'!$C:$C,1,FALSE)</f>
        <v>#N/A</v>
      </c>
      <c r="K540" s="9" t="str">
        <f t="shared" si="17"/>
        <v>nur hier</v>
      </c>
    </row>
    <row r="541" spans="1:11">
      <c r="A541" s="32" t="s">
        <v>21342</v>
      </c>
      <c r="C541" s="4" t="str">
        <f t="shared" si="18"/>
        <v>湖南大学</v>
      </c>
      <c r="E541" t="e">
        <f>VLOOKUP(C541,Apabi!$H:$H,1,FALSE)</f>
        <v>#N/A</v>
      </c>
      <c r="G541" t="str">
        <f>VLOOKUP(C541,Dacheng!$I:$I,1,FALSE)</f>
        <v>湖南大学</v>
      </c>
      <c r="I541" t="str">
        <f>VLOOKUP(C541,'Hytong (not in CrossAsia)'!$C:$C,1,FALSE)</f>
        <v>湖南大学</v>
      </c>
      <c r="K541" s="9" t="str">
        <f t="shared" si="17"/>
        <v>Doppel</v>
      </c>
    </row>
    <row r="542" spans="1:11">
      <c r="A542" s="32" t="s">
        <v>21125</v>
      </c>
      <c r="C542" s="4" t="str">
        <f t="shared" si="18"/>
        <v>湖南大学</v>
      </c>
      <c r="E542" t="e">
        <f>VLOOKUP(C542,Apabi!$H:$H,1,FALSE)</f>
        <v>#N/A</v>
      </c>
      <c r="G542" t="str">
        <f>VLOOKUP(C542,Dacheng!$I:$I,1,FALSE)</f>
        <v>湖南大学</v>
      </c>
      <c r="I542" t="str">
        <f>VLOOKUP(C542,'Hytong (not in CrossAsia)'!$C:$C,1,FALSE)</f>
        <v>湖南大学</v>
      </c>
      <c r="K542" s="9" t="str">
        <f t="shared" si="17"/>
        <v>Doppel</v>
      </c>
    </row>
    <row r="543" spans="1:11">
      <c r="A543" s="32" t="s">
        <v>1246</v>
      </c>
      <c r="C543" s="4" t="str">
        <f t="shared" si="18"/>
        <v>湖南地质</v>
      </c>
      <c r="E543" t="e">
        <f>VLOOKUP(C543,Apabi!$H:$H,1,FALSE)</f>
        <v>#N/A</v>
      </c>
      <c r="G543" t="e">
        <f>VLOOKUP(C543,Dacheng!$I:$I,1,FALSE)</f>
        <v>#N/A</v>
      </c>
      <c r="I543" t="e">
        <f>VLOOKUP(C543,'Hytong (not in CrossAsia)'!$C:$C,1,FALSE)</f>
        <v>#N/A</v>
      </c>
      <c r="K543" s="9" t="str">
        <f t="shared" si="17"/>
        <v>nur hier</v>
      </c>
    </row>
    <row r="544" spans="1:11">
      <c r="A544" s="32" t="s">
        <v>1247</v>
      </c>
      <c r="C544" s="4" t="str">
        <f t="shared" si="18"/>
        <v>湖南地质</v>
      </c>
      <c r="E544" t="e">
        <f>VLOOKUP(C544,Apabi!$H:$H,1,FALSE)</f>
        <v>#N/A</v>
      </c>
      <c r="G544" t="e">
        <f>VLOOKUP(C544,Dacheng!$I:$I,1,FALSE)</f>
        <v>#N/A</v>
      </c>
      <c r="I544" t="e">
        <f>VLOOKUP(C544,'Hytong (not in CrossAsia)'!$C:$C,1,FALSE)</f>
        <v>#N/A</v>
      </c>
      <c r="K544" s="9" t="str">
        <f t="shared" si="17"/>
        <v>nur hier</v>
      </c>
    </row>
    <row r="545" spans="1:11">
      <c r="A545" s="32" t="s">
        <v>1248</v>
      </c>
      <c r="C545" s="4" t="str">
        <f t="shared" si="18"/>
        <v>湖南合作</v>
      </c>
      <c r="E545" t="e">
        <f>VLOOKUP(C545,Apabi!$H:$H,1,FALSE)</f>
        <v>#N/A</v>
      </c>
      <c r="G545" t="e">
        <f>VLOOKUP(C545,Dacheng!$I:$I,1,FALSE)</f>
        <v>#N/A</v>
      </c>
      <c r="I545" t="e">
        <f>VLOOKUP(C545,'Hytong (not in CrossAsia)'!$C:$C,1,FALSE)</f>
        <v>#N/A</v>
      </c>
      <c r="K545" s="9" t="str">
        <f t="shared" si="17"/>
        <v>nur hier</v>
      </c>
    </row>
    <row r="546" spans="1:11">
      <c r="A546" s="32" t="s">
        <v>12179</v>
      </c>
      <c r="C546" s="4" t="str">
        <f t="shared" si="18"/>
        <v>湖南青年</v>
      </c>
      <c r="E546" t="e">
        <f>VLOOKUP(C546,Apabi!$H:$H,1,FALSE)</f>
        <v>#N/A</v>
      </c>
      <c r="G546" t="str">
        <f>VLOOKUP(C546,Dacheng!$I:$I,1,FALSE)</f>
        <v>湖南青年</v>
      </c>
      <c r="I546" t="e">
        <f>VLOOKUP(C546,'Hytong (not in CrossAsia)'!$C:$C,1,FALSE)</f>
        <v>#N/A</v>
      </c>
      <c r="K546" s="9" t="str">
        <f t="shared" si="17"/>
        <v>Doppel</v>
      </c>
    </row>
    <row r="547" spans="1:11">
      <c r="A547" s="32" t="s">
        <v>15199</v>
      </c>
      <c r="C547" s="4" t="str">
        <f t="shared" si="18"/>
        <v>湖社月刊</v>
      </c>
      <c r="E547" t="e">
        <f>VLOOKUP(C547,Apabi!$H:$H,1,FALSE)</f>
        <v>#N/A</v>
      </c>
      <c r="G547" t="str">
        <f>VLOOKUP(C547,Dacheng!$I:$I,1,FALSE)</f>
        <v>湖社月刊</v>
      </c>
      <c r="I547" t="e">
        <f>VLOOKUP(C547,'Hytong (not in CrossAsia)'!$C:$C,1,FALSE)</f>
        <v>#N/A</v>
      </c>
      <c r="K547" s="9" t="str">
        <f t="shared" si="17"/>
        <v>Doppel</v>
      </c>
    </row>
    <row r="548" spans="1:11">
      <c r="A548" s="32" t="s">
        <v>1249</v>
      </c>
      <c r="C548" s="4" t="str">
        <f t="shared" si="18"/>
        <v>湖州月刊</v>
      </c>
      <c r="E548" t="e">
        <f>VLOOKUP(C548,Apabi!$H:$H,1,FALSE)</f>
        <v>#N/A</v>
      </c>
      <c r="G548" t="e">
        <f>VLOOKUP(C548,Dacheng!$I:$I,1,FALSE)</f>
        <v>#N/A</v>
      </c>
      <c r="I548" t="e">
        <f>VLOOKUP(C548,'Hytong (not in CrossAsia)'!$C:$C,1,FALSE)</f>
        <v>#N/A</v>
      </c>
      <c r="K548" s="9" t="str">
        <f t="shared" si="17"/>
        <v>nur hier</v>
      </c>
    </row>
    <row r="549" spans="1:11">
      <c r="A549" s="32" t="s">
        <v>1250</v>
      </c>
      <c r="C549" s="4" t="str">
        <f t="shared" si="18"/>
        <v>沪大教育</v>
      </c>
      <c r="E549" t="e">
        <f>VLOOKUP(C549,Apabi!$H:$H,1,FALSE)</f>
        <v>#N/A</v>
      </c>
      <c r="G549" t="e">
        <f>VLOOKUP(C549,Dacheng!$I:$I,1,FALSE)</f>
        <v>#N/A</v>
      </c>
      <c r="I549" t="e">
        <f>VLOOKUP(C549,'Hytong (not in CrossAsia)'!$C:$C,1,FALSE)</f>
        <v>#N/A</v>
      </c>
      <c r="K549" s="9" t="str">
        <f t="shared" si="17"/>
        <v>nur hier</v>
      </c>
    </row>
    <row r="550" spans="1:11">
      <c r="A550" s="32" t="s">
        <v>10058</v>
      </c>
      <c r="C550" s="4" t="str">
        <f t="shared" si="18"/>
        <v>沪大周刊</v>
      </c>
      <c r="E550" t="e">
        <f>VLOOKUP(C550,Apabi!$H:$H,1,FALSE)</f>
        <v>#N/A</v>
      </c>
      <c r="G550" t="str">
        <f>VLOOKUP(C550,Dacheng!$I:$I,1,FALSE)</f>
        <v>沪大周刊</v>
      </c>
      <c r="I550" t="e">
        <f>VLOOKUP(C550,'Hytong (not in CrossAsia)'!$C:$C,1,FALSE)</f>
        <v>#N/A</v>
      </c>
      <c r="K550" s="9" t="str">
        <f t="shared" si="17"/>
        <v>Doppel</v>
      </c>
    </row>
    <row r="551" spans="1:11">
      <c r="A551" s="32" t="s">
        <v>1251</v>
      </c>
      <c r="C551" s="4" t="str">
        <f t="shared" si="18"/>
        <v>沪讯</v>
      </c>
      <c r="E551" t="e">
        <f>VLOOKUP(C551,Apabi!$H:$H,1,FALSE)</f>
        <v>#N/A</v>
      </c>
      <c r="G551" t="e">
        <f>VLOOKUP(C551,Dacheng!$I:$I,1,FALSE)</f>
        <v>#N/A</v>
      </c>
      <c r="I551" t="e">
        <f>VLOOKUP(C551,'Hytong (not in CrossAsia)'!$C:$C,1,FALSE)</f>
        <v>#N/A</v>
      </c>
      <c r="K551" s="9" t="str">
        <f t="shared" si="17"/>
        <v>nur hier</v>
      </c>
    </row>
    <row r="552" spans="1:11">
      <c r="A552" s="32" t="s">
        <v>1252</v>
      </c>
      <c r="C552" s="4" t="str">
        <f>MID(A552,1,2)</f>
        <v>华安</v>
      </c>
      <c r="E552" t="e">
        <f>VLOOKUP(C552,Apabi!$H:$H,1,FALSE)</f>
        <v>#N/A</v>
      </c>
      <c r="G552" t="str">
        <f>VLOOKUP(C552,Dacheng!$I:$I,1,FALSE)</f>
        <v>华安</v>
      </c>
      <c r="I552" t="e">
        <f>VLOOKUP(C552,'Hytong (not in CrossAsia)'!$C:$C,1,FALSE)</f>
        <v>#N/A</v>
      </c>
      <c r="K552" s="9" t="str">
        <f t="shared" si="17"/>
        <v>Doppel</v>
      </c>
    </row>
    <row r="553" spans="1:11">
      <c r="A553" s="32" t="s">
        <v>1253</v>
      </c>
      <c r="C553" s="4" t="str">
        <f>MID(A553,1,2)</f>
        <v>华安</v>
      </c>
      <c r="E553" t="e">
        <f>VLOOKUP(C553,Apabi!$H:$H,1,FALSE)</f>
        <v>#N/A</v>
      </c>
      <c r="G553" t="str">
        <f>VLOOKUP(C553,Dacheng!$I:$I,1,FALSE)</f>
        <v>华安</v>
      </c>
      <c r="I553" t="e">
        <f>VLOOKUP(C553,'Hytong (not in CrossAsia)'!$C:$C,1,FALSE)</f>
        <v>#N/A</v>
      </c>
      <c r="K553" s="9" t="str">
        <f t="shared" si="17"/>
        <v>Doppel</v>
      </c>
    </row>
    <row r="554" spans="1:11">
      <c r="A554" s="32" t="s">
        <v>1254</v>
      </c>
      <c r="C554" s="4" t="str">
        <f t="shared" si="18"/>
        <v>华北合作</v>
      </c>
      <c r="E554" t="e">
        <f>VLOOKUP(C554,Apabi!$H:$H,1,FALSE)</f>
        <v>#N/A</v>
      </c>
      <c r="G554" t="e">
        <f>VLOOKUP(C554,Dacheng!$I:$I,1,FALSE)</f>
        <v>#N/A</v>
      </c>
      <c r="I554" t="e">
        <f>VLOOKUP(C554,'Hytong (not in CrossAsia)'!$C:$C,1,FALSE)</f>
        <v>#N/A</v>
      </c>
      <c r="K554" s="9" t="str">
        <f t="shared" si="17"/>
        <v>nur hier</v>
      </c>
    </row>
    <row r="555" spans="1:11">
      <c r="A555" s="32" t="s">
        <v>1255</v>
      </c>
      <c r="C555" s="4" t="str">
        <f t="shared" si="18"/>
        <v>华北棉产</v>
      </c>
      <c r="E555" t="e">
        <f>VLOOKUP(C555,Apabi!$H:$H,1,FALSE)</f>
        <v>#N/A</v>
      </c>
      <c r="G555" t="e">
        <f>VLOOKUP(C555,Dacheng!$I:$I,1,FALSE)</f>
        <v>#N/A</v>
      </c>
      <c r="I555" t="e">
        <f>VLOOKUP(C555,'Hytong (not in CrossAsia)'!$C:$C,1,FALSE)</f>
        <v>#N/A</v>
      </c>
      <c r="K555" s="9" t="str">
        <f t="shared" si="17"/>
        <v>nur hier</v>
      </c>
    </row>
    <row r="556" spans="1:11">
      <c r="A556" s="32" t="s">
        <v>17771</v>
      </c>
      <c r="C556" s="4" t="str">
        <f t="shared" si="18"/>
        <v>华北评论</v>
      </c>
      <c r="E556" t="e">
        <f>VLOOKUP(C556,Apabi!$H:$H,1,FALSE)</f>
        <v>#N/A</v>
      </c>
      <c r="G556" t="str">
        <f>VLOOKUP(C556,Dacheng!$I:$I,1,FALSE)</f>
        <v>华北评论</v>
      </c>
      <c r="I556" t="e">
        <f>VLOOKUP(C556,'Hytong (not in CrossAsia)'!$C:$C,1,FALSE)</f>
        <v>#N/A</v>
      </c>
      <c r="K556" s="9" t="str">
        <f t="shared" si="17"/>
        <v>Doppel</v>
      </c>
    </row>
    <row r="557" spans="1:11">
      <c r="A557" s="32" t="s">
        <v>1256</v>
      </c>
      <c r="C557" s="4" t="str">
        <f t="shared" si="18"/>
        <v>华藏世界</v>
      </c>
      <c r="E557" t="e">
        <f>VLOOKUP(C557,Apabi!$H:$H,1,FALSE)</f>
        <v>#N/A</v>
      </c>
      <c r="G557" t="e">
        <f>VLOOKUP(C557,Dacheng!$I:$I,1,FALSE)</f>
        <v>#N/A</v>
      </c>
      <c r="I557" t="e">
        <f>VLOOKUP(C557,'Hytong (not in CrossAsia)'!$C:$C,1,FALSE)</f>
        <v>#N/A</v>
      </c>
      <c r="K557" s="9" t="str">
        <f t="shared" si="17"/>
        <v>nur hier</v>
      </c>
    </row>
    <row r="558" spans="1:11">
      <c r="A558" s="32" t="s">
        <v>1257</v>
      </c>
      <c r="C558" s="4" t="str">
        <f t="shared" si="18"/>
        <v>华昌摄影</v>
      </c>
      <c r="E558" t="e">
        <f>VLOOKUP(C558,Apabi!$H:$H,1,FALSE)</f>
        <v>#N/A</v>
      </c>
      <c r="G558" t="e">
        <f>VLOOKUP(C558,Dacheng!$I:$I,1,FALSE)</f>
        <v>#N/A</v>
      </c>
      <c r="I558" t="e">
        <f>VLOOKUP(C558,'Hytong (not in CrossAsia)'!$C:$C,1,FALSE)</f>
        <v>#N/A</v>
      </c>
      <c r="K558" s="9" t="str">
        <f t="shared" si="17"/>
        <v>nur hier</v>
      </c>
    </row>
    <row r="559" spans="1:11">
      <c r="A559" s="32" t="s">
        <v>1258</v>
      </c>
      <c r="C559" s="4" t="str">
        <f t="shared" si="18"/>
        <v>华昌影刊</v>
      </c>
      <c r="E559" t="e">
        <f>VLOOKUP(C559,Apabi!$H:$H,1,FALSE)</f>
        <v>#N/A</v>
      </c>
      <c r="G559" t="e">
        <f>VLOOKUP(C559,Dacheng!$I:$I,1,FALSE)</f>
        <v>#N/A</v>
      </c>
      <c r="I559" t="e">
        <f>VLOOKUP(C559,'Hytong (not in CrossAsia)'!$C:$C,1,FALSE)</f>
        <v>#N/A</v>
      </c>
      <c r="K559" s="9" t="str">
        <f t="shared" si="17"/>
        <v>nur hier</v>
      </c>
    </row>
    <row r="560" spans="1:11">
      <c r="A560" s="32" t="s">
        <v>880</v>
      </c>
      <c r="C560" s="4" t="str">
        <f t="shared" si="18"/>
        <v>华东联中</v>
      </c>
      <c r="E560" t="e">
        <f>VLOOKUP(C560,Apabi!$H:$H,1,FALSE)</f>
        <v>#N/A</v>
      </c>
      <c r="G560" t="e">
        <f>VLOOKUP(C560,Dacheng!$I:$I,1,FALSE)</f>
        <v>#N/A</v>
      </c>
      <c r="I560" t="e">
        <f>VLOOKUP(C560,'Hytong (not in CrossAsia)'!$C:$C,1,FALSE)</f>
        <v>#N/A</v>
      </c>
      <c r="K560" s="9" t="str">
        <f t="shared" si="17"/>
        <v>nur hier</v>
      </c>
    </row>
    <row r="561" spans="1:11">
      <c r="A561" s="32" t="s">
        <v>881</v>
      </c>
      <c r="C561" s="4" t="str">
        <f t="shared" si="18"/>
        <v>华东联中</v>
      </c>
      <c r="E561" t="e">
        <f>VLOOKUP(C561,Apabi!$H:$H,1,FALSE)</f>
        <v>#N/A</v>
      </c>
      <c r="G561" t="e">
        <f>VLOOKUP(C561,Dacheng!$I:$I,1,FALSE)</f>
        <v>#N/A</v>
      </c>
      <c r="I561" t="e">
        <f>VLOOKUP(C561,'Hytong (not in CrossAsia)'!$C:$C,1,FALSE)</f>
        <v>#N/A</v>
      </c>
      <c r="K561" s="9" t="str">
        <f t="shared" si="17"/>
        <v>nur hier</v>
      </c>
    </row>
    <row r="562" spans="1:11">
      <c r="A562" s="32" t="s">
        <v>882</v>
      </c>
      <c r="C562" s="4" t="str">
        <f t="shared" si="18"/>
        <v>华东学生</v>
      </c>
      <c r="E562" t="e">
        <f>VLOOKUP(C562,Apabi!$H:$H,1,FALSE)</f>
        <v>#N/A</v>
      </c>
      <c r="G562" t="e">
        <f>VLOOKUP(C562,Dacheng!$I:$I,1,FALSE)</f>
        <v>#N/A</v>
      </c>
      <c r="I562" t="e">
        <f>VLOOKUP(C562,'Hytong (not in CrossAsia)'!$C:$C,1,FALSE)</f>
        <v>#N/A</v>
      </c>
      <c r="K562" s="9" t="str">
        <f t="shared" si="17"/>
        <v>nur hier</v>
      </c>
    </row>
    <row r="563" spans="1:11">
      <c r="A563" s="32" t="s">
        <v>883</v>
      </c>
      <c r="C563" s="4" t="str">
        <f t="shared" si="18"/>
        <v>华股日报</v>
      </c>
      <c r="E563" t="e">
        <f>VLOOKUP(C563,Apabi!$H:$H,1,FALSE)</f>
        <v>#N/A</v>
      </c>
      <c r="G563" t="e">
        <f>VLOOKUP(C563,Dacheng!$I:$I,1,FALSE)</f>
        <v>#N/A</v>
      </c>
      <c r="I563" t="e">
        <f>VLOOKUP(C563,'Hytong (not in CrossAsia)'!$C:$C,1,FALSE)</f>
        <v>#N/A</v>
      </c>
      <c r="K563" s="9" t="str">
        <f t="shared" si="17"/>
        <v>nur hier</v>
      </c>
    </row>
    <row r="564" spans="1:11">
      <c r="A564" s="32" t="s">
        <v>884</v>
      </c>
      <c r="C564" s="4" t="str">
        <f t="shared" si="18"/>
        <v>华股研究</v>
      </c>
      <c r="E564" t="e">
        <f>VLOOKUP(C564,Apabi!$H:$H,1,FALSE)</f>
        <v>#N/A</v>
      </c>
      <c r="G564" t="e">
        <f>VLOOKUP(C564,Dacheng!$I:$I,1,FALSE)</f>
        <v>#N/A</v>
      </c>
      <c r="I564" t="e">
        <f>VLOOKUP(C564,'Hytong (not in CrossAsia)'!$C:$C,1,FALSE)</f>
        <v>#N/A</v>
      </c>
      <c r="K564" s="9" t="str">
        <f t="shared" si="17"/>
        <v>nur hier</v>
      </c>
    </row>
    <row r="565" spans="1:11">
      <c r="A565" s="32" t="s">
        <v>885</v>
      </c>
      <c r="C565" s="4" t="str">
        <f t="shared" si="18"/>
        <v>华光月刊</v>
      </c>
      <c r="E565" t="e">
        <f>VLOOKUP(C565,Apabi!$H:$H,1,FALSE)</f>
        <v>#N/A</v>
      </c>
      <c r="G565" t="e">
        <f>VLOOKUP(C565,Dacheng!$I:$I,1,FALSE)</f>
        <v>#N/A</v>
      </c>
      <c r="I565" t="e">
        <f>VLOOKUP(C565,'Hytong (not in CrossAsia)'!$C:$C,1,FALSE)</f>
        <v>#N/A</v>
      </c>
      <c r="K565" s="9" t="str">
        <f t="shared" si="17"/>
        <v>nur hier</v>
      </c>
    </row>
    <row r="566" spans="1:11">
      <c r="A566" s="32" t="s">
        <v>886</v>
      </c>
      <c r="C566" s="4" t="str">
        <f t="shared" si="18"/>
        <v>华国</v>
      </c>
      <c r="E566" t="e">
        <f>VLOOKUP(C566,Apabi!$H:$H,1,FALSE)</f>
        <v>#N/A</v>
      </c>
      <c r="G566" t="e">
        <f>VLOOKUP(C566,Dacheng!$I:$I,1,FALSE)</f>
        <v>#N/A</v>
      </c>
      <c r="I566" t="e">
        <f>VLOOKUP(C566,'Hytong (not in CrossAsia)'!$C:$C,1,FALSE)</f>
        <v>#N/A</v>
      </c>
      <c r="K566" s="9" t="str">
        <f t="shared" si="17"/>
        <v>nur hier</v>
      </c>
    </row>
    <row r="567" spans="1:11">
      <c r="A567" s="32" t="s">
        <v>887</v>
      </c>
      <c r="C567" s="4" t="str">
        <f t="shared" si="18"/>
        <v>华华与松</v>
      </c>
      <c r="E567" t="e">
        <f>VLOOKUP(C567,Apabi!$H:$H,1,FALSE)</f>
        <v>#N/A</v>
      </c>
      <c r="G567" t="e">
        <f>VLOOKUP(C567,Dacheng!$I:$I,1,FALSE)</f>
        <v>#N/A</v>
      </c>
      <c r="I567" t="e">
        <f>VLOOKUP(C567,'Hytong (not in CrossAsia)'!$C:$C,1,FALSE)</f>
        <v>#N/A</v>
      </c>
      <c r="K567" s="9" t="str">
        <f t="shared" si="17"/>
        <v>nur hier</v>
      </c>
    </row>
    <row r="568" spans="1:11">
      <c r="A568" s="32" t="s">
        <v>888</v>
      </c>
      <c r="C568" s="4" t="str">
        <f t="shared" si="18"/>
        <v>华剧特镌</v>
      </c>
      <c r="E568" t="e">
        <f>VLOOKUP(C568,Apabi!$H:$H,1,FALSE)</f>
        <v>#N/A</v>
      </c>
      <c r="G568" t="e">
        <f>VLOOKUP(C568,Dacheng!$I:$I,1,FALSE)</f>
        <v>#N/A</v>
      </c>
      <c r="I568" t="e">
        <f>VLOOKUP(C568,'Hytong (not in CrossAsia)'!$C:$C,1,FALSE)</f>
        <v>#N/A</v>
      </c>
      <c r="K568" s="9" t="str">
        <f t="shared" si="17"/>
        <v>nur hier</v>
      </c>
    </row>
    <row r="569" spans="1:11">
      <c r="A569" s="32" t="s">
        <v>889</v>
      </c>
      <c r="C569" s="4" t="str">
        <f t="shared" si="18"/>
        <v>华联</v>
      </c>
      <c r="E569" t="e">
        <f>VLOOKUP(C569,Apabi!$H:$H,1,FALSE)</f>
        <v>#N/A</v>
      </c>
      <c r="G569" t="e">
        <f>VLOOKUP(C569,Dacheng!$I:$I,1,FALSE)</f>
        <v>#N/A</v>
      </c>
      <c r="I569" t="e">
        <f>VLOOKUP(C569,'Hytong (not in CrossAsia)'!$C:$C,1,FALSE)</f>
        <v>#N/A</v>
      </c>
      <c r="K569" s="9" t="str">
        <f t="shared" si="17"/>
        <v>nur hier</v>
      </c>
    </row>
    <row r="570" spans="1:11">
      <c r="A570" s="32" t="s">
        <v>890</v>
      </c>
      <c r="C570" s="4" t="str">
        <f t="shared" si="18"/>
        <v>华联旬刊</v>
      </c>
      <c r="E570" t="e">
        <f>VLOOKUP(C570,Apabi!$H:$H,1,FALSE)</f>
        <v>#N/A</v>
      </c>
      <c r="G570" t="e">
        <f>VLOOKUP(C570,Dacheng!$I:$I,1,FALSE)</f>
        <v>#N/A</v>
      </c>
      <c r="I570" t="e">
        <f>VLOOKUP(C570,'Hytong (not in CrossAsia)'!$C:$C,1,FALSE)</f>
        <v>#N/A</v>
      </c>
      <c r="K570" s="9" t="str">
        <f t="shared" si="17"/>
        <v>nur hier</v>
      </c>
    </row>
    <row r="571" spans="1:11">
      <c r="A571" s="32" t="s">
        <v>891</v>
      </c>
      <c r="C571" s="4" t="str">
        <f>MID(A571,1,2)</f>
        <v>华美</v>
      </c>
      <c r="E571" t="e">
        <f>VLOOKUP(C571,Apabi!$H:$H,1,FALSE)</f>
        <v>#N/A</v>
      </c>
      <c r="G571" t="str">
        <f>VLOOKUP(C571,Dacheng!$I:$I,1,FALSE)</f>
        <v>华美</v>
      </c>
      <c r="I571" t="e">
        <f>VLOOKUP(C571,'Hytong (not in CrossAsia)'!$C:$C,1,FALSE)</f>
        <v>#N/A</v>
      </c>
      <c r="K571" s="9" t="str">
        <f t="shared" si="17"/>
        <v>Doppel</v>
      </c>
    </row>
    <row r="572" spans="1:11">
      <c r="A572" s="32" t="s">
        <v>892</v>
      </c>
      <c r="C572" s="4" t="str">
        <f>MID(A572,1,2)</f>
        <v>华美</v>
      </c>
      <c r="E572" t="e">
        <f>VLOOKUP(C572,Apabi!$H:$H,1,FALSE)</f>
        <v>#N/A</v>
      </c>
      <c r="G572" t="str">
        <f>VLOOKUP(C572,Dacheng!$I:$I,1,FALSE)</f>
        <v>华美</v>
      </c>
      <c r="I572" t="e">
        <f>VLOOKUP(C572,'Hytong (not in CrossAsia)'!$C:$C,1,FALSE)</f>
        <v>#N/A</v>
      </c>
      <c r="K572" s="9" t="str">
        <f t="shared" si="17"/>
        <v>Doppel</v>
      </c>
    </row>
    <row r="573" spans="1:11">
      <c r="A573" s="32" t="s">
        <v>893</v>
      </c>
      <c r="C573" s="4" t="str">
        <f t="shared" si="18"/>
        <v>华美文摘</v>
      </c>
      <c r="E573" t="e">
        <f>VLOOKUP(C573,Apabi!$H:$H,1,FALSE)</f>
        <v>#N/A</v>
      </c>
      <c r="G573" t="e">
        <f>VLOOKUP(C573,Dacheng!$I:$I,1,FALSE)</f>
        <v>#N/A</v>
      </c>
      <c r="I573" t="e">
        <f>VLOOKUP(C573,'Hytong (not in CrossAsia)'!$C:$C,1,FALSE)</f>
        <v>#N/A</v>
      </c>
      <c r="K573" s="9" t="str">
        <f t="shared" si="17"/>
        <v>nur hier</v>
      </c>
    </row>
    <row r="574" spans="1:11">
      <c r="A574" s="32" t="s">
        <v>1889</v>
      </c>
      <c r="C574" s="4" t="str">
        <f t="shared" si="18"/>
        <v>华年</v>
      </c>
      <c r="E574" t="e">
        <f>VLOOKUP(C574,Apabi!$H:$H,1,FALSE)</f>
        <v>#N/A</v>
      </c>
      <c r="G574" t="str">
        <f>VLOOKUP(C574,Dacheng!$I:$I,1,FALSE)</f>
        <v>华年</v>
      </c>
      <c r="I574" t="e">
        <f>VLOOKUP(C574,'Hytong (not in CrossAsia)'!$C:$C,1,FALSE)</f>
        <v>#N/A</v>
      </c>
      <c r="K574" s="9" t="str">
        <f t="shared" si="17"/>
        <v>Doppel</v>
      </c>
    </row>
    <row r="575" spans="1:11">
      <c r="A575" s="32" t="s">
        <v>3476</v>
      </c>
      <c r="C575" s="4" t="str">
        <f t="shared" si="18"/>
        <v>华侨半月</v>
      </c>
      <c r="E575" t="e">
        <f>VLOOKUP(C575,Apabi!$H:$H,1,FALSE)</f>
        <v>#N/A</v>
      </c>
      <c r="G575" t="str">
        <f>VLOOKUP(C575,Dacheng!$I:$I,1,FALSE)</f>
        <v>华侨半月</v>
      </c>
      <c r="I575" t="e">
        <f>VLOOKUP(C575,'Hytong (not in CrossAsia)'!$C:$C,1,FALSE)</f>
        <v>#N/A</v>
      </c>
      <c r="K575" s="9" t="str">
        <f t="shared" si="17"/>
        <v>Doppel</v>
      </c>
    </row>
    <row r="576" spans="1:11">
      <c r="A576" s="32" t="s">
        <v>17161</v>
      </c>
      <c r="C576" s="4" t="str">
        <f t="shared" si="18"/>
        <v>华侨动员</v>
      </c>
      <c r="E576" t="e">
        <f>VLOOKUP(C576,Apabi!$H:$H,1,FALSE)</f>
        <v>#N/A</v>
      </c>
      <c r="G576" t="str">
        <f>VLOOKUP(C576,Dacheng!$I:$I,1,FALSE)</f>
        <v>华侨动员</v>
      </c>
      <c r="I576" t="e">
        <f>VLOOKUP(C576,'Hytong (not in CrossAsia)'!$C:$C,1,FALSE)</f>
        <v>#N/A</v>
      </c>
      <c r="K576" s="9" t="str">
        <f t="shared" si="17"/>
        <v>Doppel</v>
      </c>
    </row>
    <row r="577" spans="1:11">
      <c r="A577" s="32" t="s">
        <v>3482</v>
      </c>
      <c r="C577" s="4" t="str">
        <f t="shared" si="18"/>
        <v>华侨教育</v>
      </c>
      <c r="E577" t="e">
        <f>VLOOKUP(C577,Apabi!$H:$H,1,FALSE)</f>
        <v>#N/A</v>
      </c>
      <c r="G577" t="str">
        <f>VLOOKUP(C577,Dacheng!$I:$I,1,FALSE)</f>
        <v>华侨教育</v>
      </c>
      <c r="I577" t="e">
        <f>VLOOKUP(C577,'Hytong (not in CrossAsia)'!$C:$C,1,FALSE)</f>
        <v>#N/A</v>
      </c>
      <c r="K577" s="9" t="str">
        <f t="shared" si="17"/>
        <v>Doppel</v>
      </c>
    </row>
    <row r="578" spans="1:11">
      <c r="A578" s="32" t="s">
        <v>8944</v>
      </c>
      <c r="C578" s="4" t="str">
        <f t="shared" si="18"/>
        <v>华侨经济</v>
      </c>
      <c r="E578" t="e">
        <f>VLOOKUP(C578,Apabi!$H:$H,1,FALSE)</f>
        <v>#N/A</v>
      </c>
      <c r="G578" t="str">
        <f>VLOOKUP(C578,Dacheng!$I:$I,1,FALSE)</f>
        <v>华侨经济</v>
      </c>
      <c r="I578" t="e">
        <f>VLOOKUP(C578,'Hytong (not in CrossAsia)'!$C:$C,1,FALSE)</f>
        <v>#N/A</v>
      </c>
      <c r="K578" s="9" t="str">
        <f t="shared" si="17"/>
        <v>Doppel</v>
      </c>
    </row>
    <row r="579" spans="1:11">
      <c r="A579" s="32" t="s">
        <v>4441</v>
      </c>
      <c r="C579" s="4" t="str">
        <f t="shared" si="18"/>
        <v>华侨评论</v>
      </c>
      <c r="E579" t="e">
        <f>VLOOKUP(C579,Apabi!$H:$H,1,FALSE)</f>
        <v>#N/A</v>
      </c>
      <c r="G579" t="str">
        <f>VLOOKUP(C579,Dacheng!$I:$I,1,FALSE)</f>
        <v>华侨评论</v>
      </c>
      <c r="I579" t="e">
        <f>VLOOKUP(C579,'Hytong (not in CrossAsia)'!$C:$C,1,FALSE)</f>
        <v>#N/A</v>
      </c>
      <c r="K579" s="9" t="str">
        <f t="shared" si="17"/>
        <v>Doppel</v>
      </c>
    </row>
    <row r="580" spans="1:11">
      <c r="A580" s="32" t="s">
        <v>3095</v>
      </c>
      <c r="C580" s="4" t="str">
        <f t="shared" si="18"/>
        <v>华侨通讯</v>
      </c>
      <c r="E580" t="e">
        <f>VLOOKUP(C580,Apabi!$H:$H,1,FALSE)</f>
        <v>#N/A</v>
      </c>
      <c r="G580" t="str">
        <f>VLOOKUP(C580,Dacheng!$I:$I,1,FALSE)</f>
        <v>华侨通讯</v>
      </c>
      <c r="I580" t="e">
        <f>VLOOKUP(C580,'Hytong (not in CrossAsia)'!$C:$C,1,FALSE)</f>
        <v>#N/A</v>
      </c>
      <c r="K580" s="9" t="str">
        <f t="shared" ref="K580:K643" si="19">(IF(AND(ISNA(E580),ISNA(G580),ISNA(I580)),"nur hier","Doppel"))</f>
        <v>Doppel</v>
      </c>
    </row>
    <row r="581" spans="1:11">
      <c r="A581" s="32" t="s">
        <v>3270</v>
      </c>
      <c r="C581" s="4" t="str">
        <f t="shared" si="18"/>
        <v>华侨先锋</v>
      </c>
      <c r="E581" t="e">
        <f>VLOOKUP(C581,Apabi!$H:$H,1,FALSE)</f>
        <v>#N/A</v>
      </c>
      <c r="G581" t="str">
        <f>VLOOKUP(C581,Dacheng!$I:$I,1,FALSE)</f>
        <v>华侨先锋</v>
      </c>
      <c r="I581" t="e">
        <f>VLOOKUP(C581,'Hytong (not in CrossAsia)'!$C:$C,1,FALSE)</f>
        <v>#N/A</v>
      </c>
      <c r="K581" s="9" t="str">
        <f t="shared" si="19"/>
        <v>Doppel</v>
      </c>
    </row>
    <row r="582" spans="1:11">
      <c r="A582" s="32" t="s">
        <v>894</v>
      </c>
      <c r="C582" s="4" t="str">
        <f t="shared" si="18"/>
        <v>华侨旬刊</v>
      </c>
      <c r="E582" t="e">
        <f>VLOOKUP(C582,Apabi!$H:$H,1,FALSE)</f>
        <v>#N/A</v>
      </c>
      <c r="G582" t="e">
        <f>VLOOKUP(C582,Dacheng!$I:$I,1,FALSE)</f>
        <v>#N/A</v>
      </c>
      <c r="I582" t="e">
        <f>VLOOKUP(C582,'Hytong (not in CrossAsia)'!$C:$C,1,FALSE)</f>
        <v>#N/A</v>
      </c>
      <c r="K582" s="9" t="str">
        <f t="shared" si="19"/>
        <v>nur hier</v>
      </c>
    </row>
    <row r="583" spans="1:11">
      <c r="A583" s="32" t="s">
        <v>2262</v>
      </c>
      <c r="C583" s="4" t="str">
        <f t="shared" si="18"/>
        <v>华侨杂志</v>
      </c>
      <c r="E583" t="e">
        <f>VLOOKUP(C583,Apabi!$H:$H,1,FALSE)</f>
        <v>#N/A</v>
      </c>
      <c r="G583" t="str">
        <f>VLOOKUP(C583,Dacheng!$I:$I,1,FALSE)</f>
        <v>华侨杂志</v>
      </c>
      <c r="I583" t="e">
        <f>VLOOKUP(C583,'Hytong (not in CrossAsia)'!$C:$C,1,FALSE)</f>
        <v>#N/A</v>
      </c>
      <c r="K583" s="9" t="str">
        <f t="shared" si="19"/>
        <v>Doppel</v>
      </c>
    </row>
    <row r="584" spans="1:11">
      <c r="A584" s="32" t="s">
        <v>3468</v>
      </c>
      <c r="C584" s="4" t="str">
        <f t="shared" si="18"/>
        <v>华侨周报</v>
      </c>
      <c r="E584" t="e">
        <f>VLOOKUP(C584,Apabi!$H:$H,1,FALSE)</f>
        <v>#N/A</v>
      </c>
      <c r="G584" t="str">
        <f>VLOOKUP(C584,Dacheng!$I:$I,1,FALSE)</f>
        <v>华侨周报</v>
      </c>
      <c r="I584" t="e">
        <f>VLOOKUP(C584,'Hytong (not in CrossAsia)'!$C:$C,1,FALSE)</f>
        <v>#N/A</v>
      </c>
      <c r="K584" s="9" t="str">
        <f t="shared" si="19"/>
        <v>Doppel</v>
      </c>
    </row>
    <row r="585" spans="1:11">
      <c r="A585" s="32" t="s">
        <v>895</v>
      </c>
      <c r="C585" s="4" t="str">
        <f t="shared" si="18"/>
        <v>华商纱厂</v>
      </c>
      <c r="E585" t="e">
        <f>VLOOKUP(C585,Apabi!$H:$H,1,FALSE)</f>
        <v>#N/A</v>
      </c>
      <c r="G585" t="e">
        <f>VLOOKUP(C585,Dacheng!$I:$I,1,FALSE)</f>
        <v>#N/A</v>
      </c>
      <c r="I585" t="e">
        <f>VLOOKUP(C585,'Hytong (not in CrossAsia)'!$C:$C,1,FALSE)</f>
        <v>#N/A</v>
      </c>
      <c r="K585" s="9" t="str">
        <f t="shared" si="19"/>
        <v>nur hier</v>
      </c>
    </row>
    <row r="586" spans="1:11">
      <c r="A586" s="32" t="s">
        <v>896</v>
      </c>
      <c r="C586" s="4" t="str">
        <f t="shared" si="18"/>
        <v>华商月刊</v>
      </c>
      <c r="E586" t="e">
        <f>VLOOKUP(C586,Apabi!$H:$H,1,FALSE)</f>
        <v>#N/A</v>
      </c>
      <c r="G586" t="e">
        <f>VLOOKUP(C586,Dacheng!$I:$I,1,FALSE)</f>
        <v>#N/A</v>
      </c>
      <c r="I586" t="e">
        <f>VLOOKUP(C586,'Hytong (not in CrossAsia)'!$C:$C,1,FALSE)</f>
        <v>#N/A</v>
      </c>
      <c r="K586" s="9" t="str">
        <f t="shared" si="19"/>
        <v>nur hier</v>
      </c>
    </row>
    <row r="587" spans="1:11">
      <c r="A587" s="32" t="s">
        <v>897</v>
      </c>
      <c r="C587" s="4" t="str">
        <f>MID(A587,1,2)</f>
        <v>华声</v>
      </c>
      <c r="E587" t="str">
        <f>VLOOKUP(C587,Apabi!$H:$H,1,FALSE)</f>
        <v>华声</v>
      </c>
      <c r="G587" t="str">
        <f>VLOOKUP(C587,Dacheng!$I:$I,1,FALSE)</f>
        <v>华声</v>
      </c>
      <c r="I587" t="e">
        <f>VLOOKUP(C587,'Hytong (not in CrossAsia)'!$C:$C,1,FALSE)</f>
        <v>#N/A</v>
      </c>
      <c r="K587" s="9" t="str">
        <f t="shared" si="19"/>
        <v>Doppel</v>
      </c>
    </row>
    <row r="588" spans="1:11">
      <c r="A588" s="32" t="s">
        <v>898</v>
      </c>
      <c r="C588" s="4" t="str">
        <f>MID(A588,1,2)</f>
        <v>华声</v>
      </c>
      <c r="E588" t="str">
        <f>VLOOKUP(C588,Apabi!$H:$H,1,FALSE)</f>
        <v>华声</v>
      </c>
      <c r="G588" t="str">
        <f>VLOOKUP(C588,Dacheng!$I:$I,1,FALSE)</f>
        <v>华声</v>
      </c>
      <c r="I588" t="e">
        <f>VLOOKUP(C588,'Hytong (not in CrossAsia)'!$C:$C,1,FALSE)</f>
        <v>#N/A</v>
      </c>
      <c r="K588" s="9" t="str">
        <f t="shared" si="19"/>
        <v>Doppel</v>
      </c>
    </row>
    <row r="589" spans="1:11">
      <c r="A589" s="32" t="s">
        <v>899</v>
      </c>
      <c r="C589" s="4" t="str">
        <f t="shared" si="18"/>
        <v>华铁月刊</v>
      </c>
      <c r="E589" t="e">
        <f>VLOOKUP(C589,Apabi!$H:$H,1,FALSE)</f>
        <v>#N/A</v>
      </c>
      <c r="G589" t="e">
        <f>VLOOKUP(C589,Dacheng!$I:$I,1,FALSE)</f>
        <v>#N/A</v>
      </c>
      <c r="I589" t="e">
        <f>VLOOKUP(C589,'Hytong (not in CrossAsia)'!$C:$C,1,FALSE)</f>
        <v>#N/A</v>
      </c>
      <c r="K589" s="9" t="str">
        <f t="shared" si="19"/>
        <v>nur hier</v>
      </c>
    </row>
    <row r="590" spans="1:11">
      <c r="A590" s="32" t="s">
        <v>900</v>
      </c>
      <c r="C590" s="4" t="str">
        <f t="shared" si="18"/>
        <v>华童公学</v>
      </c>
      <c r="E590" t="e">
        <f>VLOOKUP(C590,Apabi!$H:$H,1,FALSE)</f>
        <v>#N/A</v>
      </c>
      <c r="G590" t="e">
        <f>VLOOKUP(C590,Dacheng!$I:$I,1,FALSE)</f>
        <v>#N/A</v>
      </c>
      <c r="I590" t="e">
        <f>VLOOKUP(C590,'Hytong (not in CrossAsia)'!$C:$C,1,FALSE)</f>
        <v>#N/A</v>
      </c>
      <c r="K590" s="9" t="str">
        <f t="shared" si="19"/>
        <v>nur hier</v>
      </c>
    </row>
    <row r="591" spans="1:11">
      <c r="A591" s="32" t="s">
        <v>901</v>
      </c>
      <c r="C591" s="4" t="str">
        <f t="shared" si="18"/>
        <v>华西协合</v>
      </c>
      <c r="E591" t="e">
        <f>VLOOKUP(C591,Apabi!$H:$H,1,FALSE)</f>
        <v>#N/A</v>
      </c>
      <c r="G591" t="str">
        <f>VLOOKUP(C591,Dacheng!$I:$I,1,FALSE)</f>
        <v>华西协合</v>
      </c>
      <c r="I591" t="e">
        <f>VLOOKUP(C591,'Hytong (not in CrossAsia)'!$C:$C,1,FALSE)</f>
        <v>#N/A</v>
      </c>
      <c r="K591" s="9" t="str">
        <f t="shared" si="19"/>
        <v>Doppel</v>
      </c>
    </row>
    <row r="592" spans="1:11">
      <c r="A592" s="32" t="s">
        <v>902</v>
      </c>
      <c r="C592" s="4" t="str">
        <f t="shared" si="18"/>
        <v>华西医讯</v>
      </c>
      <c r="E592" t="e">
        <f>VLOOKUP(C592,Apabi!$H:$H,1,FALSE)</f>
        <v>#N/A</v>
      </c>
      <c r="G592" t="e">
        <f>VLOOKUP(C592,Dacheng!$I:$I,1,FALSE)</f>
        <v>#N/A</v>
      </c>
      <c r="I592" t="e">
        <f>VLOOKUP(C592,'Hytong (not in CrossAsia)'!$C:$C,1,FALSE)</f>
        <v>#N/A</v>
      </c>
      <c r="K592" s="9" t="str">
        <f t="shared" si="19"/>
        <v>nur hier</v>
      </c>
    </row>
    <row r="593" spans="1:11">
      <c r="A593" s="32" t="s">
        <v>7951</v>
      </c>
      <c r="C593" s="4" t="str">
        <f t="shared" si="18"/>
        <v>华西医药</v>
      </c>
      <c r="E593" t="e">
        <f>VLOOKUP(C593,Apabi!$H:$H,1,FALSE)</f>
        <v>#N/A</v>
      </c>
      <c r="G593" t="str">
        <f>VLOOKUP(C593,Dacheng!$I:$I,1,FALSE)</f>
        <v>华西医药</v>
      </c>
      <c r="I593" t="e">
        <f>VLOOKUP(C593,'Hytong (not in CrossAsia)'!$C:$C,1,FALSE)</f>
        <v>#N/A</v>
      </c>
      <c r="K593" s="9" t="str">
        <f t="shared" si="19"/>
        <v>Doppel</v>
      </c>
    </row>
    <row r="594" spans="1:11">
      <c r="A594" s="32" t="s">
        <v>903</v>
      </c>
      <c r="C594" s="4" t="str">
        <f t="shared" si="18"/>
        <v>华兴商业</v>
      </c>
      <c r="E594" t="e">
        <f>VLOOKUP(C594,Apabi!$H:$H,1,FALSE)</f>
        <v>#N/A</v>
      </c>
      <c r="G594" t="e">
        <f>VLOOKUP(C594,Dacheng!$I:$I,1,FALSE)</f>
        <v>#N/A</v>
      </c>
      <c r="I594" t="e">
        <f>VLOOKUP(C594,'Hytong (not in CrossAsia)'!$C:$C,1,FALSE)</f>
        <v>#N/A</v>
      </c>
      <c r="K594" s="9" t="str">
        <f t="shared" si="19"/>
        <v>nur hier</v>
      </c>
    </row>
    <row r="595" spans="1:11">
      <c r="A595" s="32" t="s">
        <v>904</v>
      </c>
      <c r="C595" s="4" t="str">
        <f t="shared" si="18"/>
        <v>华洋月报</v>
      </c>
      <c r="E595" t="e">
        <f>VLOOKUP(C595,Apabi!$H:$H,1,FALSE)</f>
        <v>#N/A</v>
      </c>
      <c r="G595" t="e">
        <f>VLOOKUP(C595,Dacheng!$I:$I,1,FALSE)</f>
        <v>#N/A</v>
      </c>
      <c r="I595" t="e">
        <f>VLOOKUP(C595,'Hytong (not in CrossAsia)'!$C:$C,1,FALSE)</f>
        <v>#N/A</v>
      </c>
      <c r="K595" s="9" t="str">
        <f t="shared" si="19"/>
        <v>nur hier</v>
      </c>
    </row>
    <row r="596" spans="1:11">
      <c r="A596" s="32" t="s">
        <v>905</v>
      </c>
      <c r="C596" s="4" t="str">
        <f t="shared" si="18"/>
        <v>华影周刊</v>
      </c>
      <c r="E596" t="e">
        <f>VLOOKUP(C596,Apabi!$H:$H,1,FALSE)</f>
        <v>#N/A</v>
      </c>
      <c r="G596" t="e">
        <f>VLOOKUP(C596,Dacheng!$I:$I,1,FALSE)</f>
        <v>#N/A</v>
      </c>
      <c r="I596" t="e">
        <f>VLOOKUP(C596,'Hytong (not in CrossAsia)'!$C:$C,1,FALSE)</f>
        <v>#N/A</v>
      </c>
      <c r="K596" s="9" t="str">
        <f t="shared" si="19"/>
        <v>nur hier</v>
      </c>
    </row>
    <row r="597" spans="1:11">
      <c r="A597" s="32" t="s">
        <v>906</v>
      </c>
      <c r="C597" s="4" t="str">
        <f t="shared" si="18"/>
        <v>华语月刊</v>
      </c>
      <c r="E597" t="e">
        <f>VLOOKUP(C597,Apabi!$H:$H,1,FALSE)</f>
        <v>#N/A</v>
      </c>
      <c r="G597" t="e">
        <f>VLOOKUP(C597,Dacheng!$I:$I,1,FALSE)</f>
        <v>#N/A</v>
      </c>
      <c r="I597" t="e">
        <f>VLOOKUP(C597,'Hytong (not in CrossAsia)'!$C:$C,1,FALSE)</f>
        <v>#N/A</v>
      </c>
      <c r="K597" s="9" t="str">
        <f t="shared" si="19"/>
        <v>nur hier</v>
      </c>
    </row>
    <row r="598" spans="1:11">
      <c r="A598" s="32" t="s">
        <v>907</v>
      </c>
      <c r="C598" s="4" t="str">
        <f t="shared" si="18"/>
        <v>滑稽</v>
      </c>
      <c r="E598" t="e">
        <f>VLOOKUP(C598,Apabi!$H:$H,1,FALSE)</f>
        <v>#N/A</v>
      </c>
      <c r="G598" t="e">
        <f>VLOOKUP(C598,Dacheng!$I:$I,1,FALSE)</f>
        <v>#N/A</v>
      </c>
      <c r="I598" t="e">
        <f>VLOOKUP(C598,'Hytong (not in CrossAsia)'!$C:$C,1,FALSE)</f>
        <v>#N/A</v>
      </c>
      <c r="K598" s="9" t="str">
        <f t="shared" si="19"/>
        <v>nur hier</v>
      </c>
    </row>
    <row r="599" spans="1:11">
      <c r="A599" s="32" t="s">
        <v>13684</v>
      </c>
      <c r="C599" s="4" t="str">
        <f t="shared" si="18"/>
        <v>滑稽时报</v>
      </c>
      <c r="E599" t="e">
        <f>VLOOKUP(C599,Apabi!$H:$H,1,FALSE)</f>
        <v>#N/A</v>
      </c>
      <c r="G599" t="str">
        <f>VLOOKUP(C599,Dacheng!$I:$I,1,FALSE)</f>
        <v>滑稽时报</v>
      </c>
      <c r="I599" t="e">
        <f>VLOOKUP(C599,'Hytong (not in CrossAsia)'!$C:$C,1,FALSE)</f>
        <v>#N/A</v>
      </c>
      <c r="K599" s="9" t="str">
        <f t="shared" si="19"/>
        <v>Doppel</v>
      </c>
    </row>
    <row r="600" spans="1:11">
      <c r="A600" s="32" t="s">
        <v>908</v>
      </c>
      <c r="C600" s="4" t="str">
        <f t="shared" ref="C600:C663" si="20">MID(A600,1,4)</f>
        <v>滑稽杂志</v>
      </c>
      <c r="E600" t="e">
        <f>VLOOKUP(C600,Apabi!$H:$H,1,FALSE)</f>
        <v>#N/A</v>
      </c>
      <c r="G600" t="e">
        <f>VLOOKUP(C600,Dacheng!$I:$I,1,FALSE)</f>
        <v>#N/A</v>
      </c>
      <c r="I600" t="e">
        <f>VLOOKUP(C600,'Hytong (not in CrossAsia)'!$C:$C,1,FALSE)</f>
        <v>#N/A</v>
      </c>
      <c r="K600" s="9" t="str">
        <f t="shared" si="19"/>
        <v>nur hier</v>
      </c>
    </row>
    <row r="601" spans="1:11">
      <c r="A601" s="32" t="s">
        <v>909</v>
      </c>
      <c r="C601" s="4" t="str">
        <f t="shared" si="20"/>
        <v>滑铁卢:</v>
      </c>
      <c r="E601" t="e">
        <f>VLOOKUP(C601,Apabi!$H:$H,1,FALSE)</f>
        <v>#N/A</v>
      </c>
      <c r="G601" t="e">
        <f>VLOOKUP(C601,Dacheng!$I:$I,1,FALSE)</f>
        <v>#N/A</v>
      </c>
      <c r="I601" t="e">
        <f>VLOOKUP(C601,'Hytong (not in CrossAsia)'!$C:$C,1,FALSE)</f>
        <v>#N/A</v>
      </c>
      <c r="K601" s="9" t="str">
        <f t="shared" si="19"/>
        <v>nur hier</v>
      </c>
    </row>
    <row r="602" spans="1:11">
      <c r="A602" s="32" t="s">
        <v>10645</v>
      </c>
      <c r="C602" s="4" t="str">
        <f t="shared" si="20"/>
        <v>画图新报</v>
      </c>
      <c r="E602" t="e">
        <f>VLOOKUP(C602,Apabi!$H:$H,1,FALSE)</f>
        <v>#N/A</v>
      </c>
      <c r="G602" t="str">
        <f>VLOOKUP(C602,Dacheng!$I:$I,1,FALSE)</f>
        <v>画图新报</v>
      </c>
      <c r="I602" t="e">
        <f>VLOOKUP(C602,'Hytong (not in CrossAsia)'!$C:$C,1,FALSE)</f>
        <v>#N/A</v>
      </c>
      <c r="K602" s="9" t="str">
        <f t="shared" si="19"/>
        <v>Doppel</v>
      </c>
    </row>
    <row r="603" spans="1:11">
      <c r="A603" s="32" t="s">
        <v>910</v>
      </c>
      <c r="C603" s="4" t="str">
        <f t="shared" si="20"/>
        <v>话剧界</v>
      </c>
      <c r="E603" t="e">
        <f>VLOOKUP(C603,Apabi!$H:$H,1,FALSE)</f>
        <v>#N/A</v>
      </c>
      <c r="G603" t="e">
        <f>VLOOKUP(C603,Dacheng!$I:$I,1,FALSE)</f>
        <v>#N/A</v>
      </c>
      <c r="I603" t="e">
        <f>VLOOKUP(C603,'Hytong (not in CrossAsia)'!$C:$C,1,FALSE)</f>
        <v>#N/A</v>
      </c>
      <c r="K603" s="9" t="str">
        <f t="shared" si="19"/>
        <v>nur hier</v>
      </c>
    </row>
    <row r="604" spans="1:11">
      <c r="A604" s="32" t="s">
        <v>911</v>
      </c>
      <c r="C604" s="4" t="str">
        <f t="shared" si="20"/>
        <v>郇光特刊</v>
      </c>
      <c r="E604" t="e">
        <f>VLOOKUP(C604,Apabi!$H:$H,1,FALSE)</f>
        <v>#N/A</v>
      </c>
      <c r="G604" t="e">
        <f>VLOOKUP(C604,Dacheng!$I:$I,1,FALSE)</f>
        <v>#N/A</v>
      </c>
      <c r="I604" t="e">
        <f>VLOOKUP(C604,'Hytong (not in CrossAsia)'!$C:$C,1,FALSE)</f>
        <v>#N/A</v>
      </c>
      <c r="K604" s="9" t="str">
        <f t="shared" si="19"/>
        <v>nur hier</v>
      </c>
    </row>
    <row r="605" spans="1:11">
      <c r="A605" s="32" t="s">
        <v>912</v>
      </c>
      <c r="C605" s="4" t="str">
        <f>MID(A605,1,2)</f>
        <v>会报</v>
      </c>
      <c r="E605" t="e">
        <f>VLOOKUP(C605,Apabi!$H:$H,1,FALSE)</f>
        <v>#N/A</v>
      </c>
      <c r="G605" t="e">
        <f>VLOOKUP(C605,Dacheng!$I:$I,1,FALSE)</f>
        <v>#N/A</v>
      </c>
      <c r="I605" t="e">
        <f>VLOOKUP(C605,'Hytong (not in CrossAsia)'!$C:$C,1,FALSE)</f>
        <v>#N/A</v>
      </c>
      <c r="K605" s="9" t="str">
        <f t="shared" si="19"/>
        <v>nur hier</v>
      </c>
    </row>
    <row r="606" spans="1:11">
      <c r="A606" s="32" t="s">
        <v>913</v>
      </c>
      <c r="C606" s="4" t="str">
        <f>MID(A606,1,2)</f>
        <v>会报</v>
      </c>
      <c r="E606" t="e">
        <f>VLOOKUP(C606,Apabi!$H:$H,1,FALSE)</f>
        <v>#N/A</v>
      </c>
      <c r="G606" t="e">
        <f>VLOOKUP(C606,Dacheng!$I:$I,1,FALSE)</f>
        <v>#N/A</v>
      </c>
      <c r="I606" t="e">
        <f>VLOOKUP(C606,'Hytong (not in CrossAsia)'!$C:$C,1,FALSE)</f>
        <v>#N/A</v>
      </c>
      <c r="K606" s="9" t="str">
        <f t="shared" si="19"/>
        <v>nur hier</v>
      </c>
    </row>
    <row r="607" spans="1:11">
      <c r="A607" s="32" t="s">
        <v>914</v>
      </c>
      <c r="C607" s="4" t="str">
        <f t="shared" si="20"/>
        <v>会计学杂</v>
      </c>
      <c r="E607" t="e">
        <f>VLOOKUP(C607,Apabi!$H:$H,1,FALSE)</f>
        <v>#N/A</v>
      </c>
      <c r="G607" t="e">
        <f>VLOOKUP(C607,Dacheng!$I:$I,1,FALSE)</f>
        <v>#N/A</v>
      </c>
      <c r="I607" t="e">
        <f>VLOOKUP(C607,'Hytong (not in CrossAsia)'!$C:$C,1,FALSE)</f>
        <v>#N/A</v>
      </c>
      <c r="K607" s="9" t="str">
        <f t="shared" si="19"/>
        <v>nur hier</v>
      </c>
    </row>
    <row r="608" spans="1:11">
      <c r="A608" s="32" t="s">
        <v>915</v>
      </c>
      <c r="C608" s="4" t="str">
        <f t="shared" si="20"/>
        <v>会计月刊</v>
      </c>
      <c r="E608" t="e">
        <f>VLOOKUP(C608,Apabi!$H:$H,1,FALSE)</f>
        <v>#N/A</v>
      </c>
      <c r="G608" t="e">
        <f>VLOOKUP(C608,Dacheng!$I:$I,1,FALSE)</f>
        <v>#N/A</v>
      </c>
      <c r="I608" t="e">
        <f>VLOOKUP(C608,'Hytong (not in CrossAsia)'!$C:$C,1,FALSE)</f>
        <v>#N/A</v>
      </c>
      <c r="K608" s="9" t="str">
        <f t="shared" si="19"/>
        <v>nur hier</v>
      </c>
    </row>
    <row r="609" spans="1:11">
      <c r="A609" s="32" t="s">
        <v>916</v>
      </c>
      <c r="C609" s="4" t="str">
        <f t="shared" si="20"/>
        <v>会刊</v>
      </c>
      <c r="E609" t="e">
        <f>VLOOKUP(C609,Apabi!$H:$H,1,FALSE)</f>
        <v>#N/A</v>
      </c>
      <c r="G609" t="e">
        <f>VLOOKUP(C609,Dacheng!$I:$I,1,FALSE)</f>
        <v>#N/A</v>
      </c>
      <c r="I609" t="e">
        <f>VLOOKUP(C609,'Hytong (not in CrossAsia)'!$C:$C,1,FALSE)</f>
        <v>#N/A</v>
      </c>
      <c r="K609" s="9" t="str">
        <f t="shared" si="19"/>
        <v>nur hier</v>
      </c>
    </row>
    <row r="610" spans="1:11">
      <c r="A610" s="32" t="s">
        <v>917</v>
      </c>
      <c r="C610" s="4" t="str">
        <f t="shared" si="20"/>
        <v>会声月报</v>
      </c>
      <c r="E610" t="e">
        <f>VLOOKUP(C610,Apabi!$H:$H,1,FALSE)</f>
        <v>#N/A</v>
      </c>
      <c r="G610" t="e">
        <f>VLOOKUP(C610,Dacheng!$I:$I,1,FALSE)</f>
        <v>#N/A</v>
      </c>
      <c r="I610" t="e">
        <f>VLOOKUP(C610,'Hytong (not in CrossAsia)'!$C:$C,1,FALSE)</f>
        <v>#N/A</v>
      </c>
      <c r="K610" s="9" t="str">
        <f t="shared" si="19"/>
        <v>nur hier</v>
      </c>
    </row>
    <row r="611" spans="1:11">
      <c r="A611" s="32" t="s">
        <v>1899</v>
      </c>
      <c r="C611" s="4" t="str">
        <f t="shared" si="20"/>
        <v>会讯</v>
      </c>
      <c r="E611" t="e">
        <f>VLOOKUP(C611,Apabi!$H:$H,1,FALSE)</f>
        <v>#N/A</v>
      </c>
      <c r="G611" t="str">
        <f>VLOOKUP(C611,Dacheng!$I:$I,1,FALSE)</f>
        <v>会讯</v>
      </c>
      <c r="I611" t="e">
        <f>VLOOKUP(C611,'Hytong (not in CrossAsia)'!$C:$C,1,FALSE)</f>
        <v>#N/A</v>
      </c>
      <c r="K611" s="9" t="str">
        <f t="shared" si="19"/>
        <v>Doppel</v>
      </c>
    </row>
    <row r="612" spans="1:11">
      <c r="A612" s="32" t="s">
        <v>15118</v>
      </c>
      <c r="C612" s="4" t="str">
        <f t="shared" si="20"/>
        <v>集成</v>
      </c>
      <c r="E612" t="e">
        <f>VLOOKUP(C612,Apabi!$H:$H,1,FALSE)</f>
        <v>#N/A</v>
      </c>
      <c r="G612" t="str">
        <f>VLOOKUP(C612,Dacheng!$I:$I,1,FALSE)</f>
        <v>集成</v>
      </c>
      <c r="I612" t="e">
        <f>VLOOKUP(C612,'Hytong (not in CrossAsia)'!$C:$C,1,FALSE)</f>
        <v>#N/A</v>
      </c>
      <c r="K612" s="9" t="str">
        <f t="shared" si="19"/>
        <v>Doppel</v>
      </c>
    </row>
    <row r="613" spans="1:11">
      <c r="A613" s="32" t="s">
        <v>918</v>
      </c>
      <c r="C613" s="4" t="str">
        <f t="shared" si="20"/>
        <v>集美学校</v>
      </c>
      <c r="E613" t="e">
        <f>VLOOKUP(C613,Apabi!$H:$H,1,FALSE)</f>
        <v>#N/A</v>
      </c>
      <c r="G613" t="e">
        <f>VLOOKUP(C613,Dacheng!$I:$I,1,FALSE)</f>
        <v>#N/A</v>
      </c>
      <c r="I613" t="e">
        <f>VLOOKUP(C613,'Hytong (not in CrossAsia)'!$C:$C,1,FALSE)</f>
        <v>#N/A</v>
      </c>
      <c r="K613" s="9" t="str">
        <f t="shared" si="19"/>
        <v>nur hier</v>
      </c>
    </row>
    <row r="614" spans="1:11">
      <c r="A614" s="32" t="s">
        <v>5070</v>
      </c>
      <c r="C614" s="4" t="str">
        <f t="shared" si="20"/>
        <v>集美周刊</v>
      </c>
      <c r="E614" t="e">
        <f>VLOOKUP(C614,Apabi!$H:$H,1,FALSE)</f>
        <v>#N/A</v>
      </c>
      <c r="G614" t="str">
        <f>VLOOKUP(C614,Dacheng!$I:$I,1,FALSE)</f>
        <v>集美周刊</v>
      </c>
      <c r="I614" t="e">
        <f>VLOOKUP(C614,'Hytong (not in CrossAsia)'!$C:$C,1,FALSE)</f>
        <v>#N/A</v>
      </c>
      <c r="K614" s="9" t="str">
        <f t="shared" si="19"/>
        <v>Doppel</v>
      </c>
    </row>
    <row r="615" spans="1:11">
      <c r="A615" s="32" t="s">
        <v>919</v>
      </c>
      <c r="C615" s="4" t="str">
        <f>MID(A615,1,2)</f>
        <v>集纳</v>
      </c>
      <c r="E615" t="e">
        <f>VLOOKUP(C615,Apabi!$H:$H,1,FALSE)</f>
        <v>#N/A</v>
      </c>
      <c r="G615" t="str">
        <f>VLOOKUP(C615,Dacheng!$I:$I,1,FALSE)</f>
        <v>集纳</v>
      </c>
      <c r="I615" t="e">
        <f>VLOOKUP(C615,'Hytong (not in CrossAsia)'!$C:$C,1,FALSE)</f>
        <v>#N/A</v>
      </c>
      <c r="K615" s="9" t="str">
        <f t="shared" si="19"/>
        <v>Doppel</v>
      </c>
    </row>
    <row r="616" spans="1:11">
      <c r="A616" s="32" t="s">
        <v>920</v>
      </c>
      <c r="C616" s="4" t="str">
        <f>MID(A616,1,2)</f>
        <v>集纳</v>
      </c>
      <c r="E616" t="e">
        <f>VLOOKUP(C616,Apabi!$H:$H,1,FALSE)</f>
        <v>#N/A</v>
      </c>
      <c r="G616" t="str">
        <f>VLOOKUP(C616,Dacheng!$I:$I,1,FALSE)</f>
        <v>集纳</v>
      </c>
      <c r="I616" t="e">
        <f>VLOOKUP(C616,'Hytong (not in CrossAsia)'!$C:$C,1,FALSE)</f>
        <v>#N/A</v>
      </c>
      <c r="K616" s="9" t="str">
        <f t="shared" si="19"/>
        <v>Doppel</v>
      </c>
    </row>
    <row r="617" spans="1:11">
      <c r="A617" s="32" t="s">
        <v>921</v>
      </c>
      <c r="C617" s="4" t="str">
        <f>MID(A617,1,2)</f>
        <v>集纳</v>
      </c>
      <c r="E617" t="e">
        <f>VLOOKUP(C617,Apabi!$H:$H,1,FALSE)</f>
        <v>#N/A</v>
      </c>
      <c r="G617" t="str">
        <f>VLOOKUP(C617,Dacheng!$I:$I,1,FALSE)</f>
        <v>集纳</v>
      </c>
      <c r="I617" t="e">
        <f>VLOOKUP(C617,'Hytong (not in CrossAsia)'!$C:$C,1,FALSE)</f>
        <v>#N/A</v>
      </c>
      <c r="K617" s="9" t="str">
        <f t="shared" si="19"/>
        <v>Doppel</v>
      </c>
    </row>
    <row r="618" spans="1:11">
      <c r="A618" s="32" t="s">
        <v>922</v>
      </c>
      <c r="C618" s="4" t="str">
        <f t="shared" si="20"/>
        <v>集邮先声</v>
      </c>
      <c r="E618" t="e">
        <f>VLOOKUP(C618,Apabi!$H:$H,1,FALSE)</f>
        <v>#N/A</v>
      </c>
      <c r="G618" t="e">
        <f>VLOOKUP(C618,Dacheng!$I:$I,1,FALSE)</f>
        <v>#N/A</v>
      </c>
      <c r="I618" t="e">
        <f>VLOOKUP(C618,'Hytong (not in CrossAsia)'!$C:$C,1,FALSE)</f>
        <v>#N/A</v>
      </c>
      <c r="K618" s="9" t="str">
        <f t="shared" si="19"/>
        <v>nur hier</v>
      </c>
    </row>
    <row r="619" spans="1:11">
      <c r="A619" s="32" t="s">
        <v>923</v>
      </c>
      <c r="C619" s="4" t="str">
        <f t="shared" si="20"/>
        <v>集邮杂志</v>
      </c>
      <c r="E619" t="e">
        <f>VLOOKUP(C619,Apabi!$H:$H,1,FALSE)</f>
        <v>#N/A</v>
      </c>
      <c r="G619" t="e">
        <f>VLOOKUP(C619,Dacheng!$I:$I,1,FALSE)</f>
        <v>#N/A</v>
      </c>
      <c r="I619" t="e">
        <f>VLOOKUP(C619,'Hytong (not in CrossAsia)'!$C:$C,1,FALSE)</f>
        <v>#N/A</v>
      </c>
      <c r="K619" s="9" t="str">
        <f t="shared" si="19"/>
        <v>nur hier</v>
      </c>
    </row>
    <row r="620" spans="1:11">
      <c r="A620" s="32" t="s">
        <v>924</v>
      </c>
      <c r="C620" s="4" t="str">
        <f t="shared" si="20"/>
        <v>集作</v>
      </c>
      <c r="E620" t="e">
        <f>VLOOKUP(C620,Apabi!$H:$H,1,FALSE)</f>
        <v>#N/A</v>
      </c>
      <c r="G620" t="e">
        <f>VLOOKUP(C620,Dacheng!$I:$I,1,FALSE)</f>
        <v>#N/A</v>
      </c>
      <c r="I620" t="e">
        <f>VLOOKUP(C620,'Hytong (not in CrossAsia)'!$C:$C,1,FALSE)</f>
        <v>#N/A</v>
      </c>
      <c r="K620" s="9" t="str">
        <f t="shared" si="19"/>
        <v>nur hier</v>
      </c>
    </row>
    <row r="621" spans="1:11">
      <c r="A621" s="32" t="s">
        <v>925</v>
      </c>
      <c r="C621" s="4" t="str">
        <f t="shared" si="20"/>
        <v>几茀提</v>
      </c>
      <c r="E621" t="e">
        <f>VLOOKUP(C621,Apabi!$H:$H,1,FALSE)</f>
        <v>#N/A</v>
      </c>
      <c r="G621" t="e">
        <f>VLOOKUP(C621,Dacheng!$I:$I,1,FALSE)</f>
        <v>#N/A</v>
      </c>
      <c r="I621" t="e">
        <f>VLOOKUP(C621,'Hytong (not in CrossAsia)'!$C:$C,1,FALSE)</f>
        <v>#N/A</v>
      </c>
      <c r="K621" s="9" t="str">
        <f t="shared" si="19"/>
        <v>nur hier</v>
      </c>
    </row>
    <row r="622" spans="1:11">
      <c r="A622" s="32" t="s">
        <v>926</v>
      </c>
      <c r="C622" s="4" t="str">
        <f t="shared" si="20"/>
        <v>技协</v>
      </c>
      <c r="E622" t="e">
        <f>VLOOKUP(C622,Apabi!$H:$H,1,FALSE)</f>
        <v>#N/A</v>
      </c>
      <c r="G622" t="e">
        <f>VLOOKUP(C622,Dacheng!$I:$I,1,FALSE)</f>
        <v>#N/A</v>
      </c>
      <c r="I622" t="e">
        <f>VLOOKUP(C622,'Hytong (not in CrossAsia)'!$C:$C,1,FALSE)</f>
        <v>#N/A</v>
      </c>
      <c r="K622" s="9" t="str">
        <f t="shared" si="19"/>
        <v>nur hier</v>
      </c>
    </row>
    <row r="623" spans="1:11">
      <c r="A623" s="32" t="s">
        <v>927</v>
      </c>
      <c r="C623" s="4" t="str">
        <f t="shared" si="20"/>
        <v>技协通讯</v>
      </c>
      <c r="E623" t="e">
        <f>VLOOKUP(C623,Apabi!$H:$H,1,FALSE)</f>
        <v>#N/A</v>
      </c>
      <c r="G623" t="e">
        <f>VLOOKUP(C623,Dacheng!$I:$I,1,FALSE)</f>
        <v>#N/A</v>
      </c>
      <c r="I623" t="e">
        <f>VLOOKUP(C623,'Hytong (not in CrossAsia)'!$C:$C,1,FALSE)</f>
        <v>#N/A</v>
      </c>
      <c r="K623" s="9" t="str">
        <f t="shared" si="19"/>
        <v>nur hier</v>
      </c>
    </row>
    <row r="624" spans="1:11">
      <c r="A624" s="32" t="s">
        <v>928</v>
      </c>
      <c r="C624" s="4" t="str">
        <f t="shared" si="20"/>
        <v>家庭杂志</v>
      </c>
      <c r="E624" t="e">
        <f>VLOOKUP(C624,Apabi!$H:$H,1,FALSE)</f>
        <v>#N/A</v>
      </c>
      <c r="G624" t="e">
        <f>VLOOKUP(C624,Dacheng!$I:$I,1,FALSE)</f>
        <v>#N/A</v>
      </c>
      <c r="I624" t="e">
        <f>VLOOKUP(C624,'Hytong (not in CrossAsia)'!$C:$C,1,FALSE)</f>
        <v>#N/A</v>
      </c>
      <c r="K624" s="9" t="str">
        <f t="shared" si="19"/>
        <v>nur hier</v>
      </c>
    </row>
    <row r="625" spans="1:11">
      <c r="A625" s="32" t="s">
        <v>929</v>
      </c>
      <c r="C625" s="4" t="str">
        <f t="shared" si="20"/>
        <v>嘉区邮报</v>
      </c>
      <c r="E625" t="e">
        <f>VLOOKUP(C625,Apabi!$H:$H,1,FALSE)</f>
        <v>#N/A</v>
      </c>
      <c r="G625" t="e">
        <f>VLOOKUP(C625,Dacheng!$I:$I,1,FALSE)</f>
        <v>#N/A</v>
      </c>
      <c r="I625" t="e">
        <f>VLOOKUP(C625,'Hytong (not in CrossAsia)'!$C:$C,1,FALSE)</f>
        <v>#N/A</v>
      </c>
      <c r="K625" s="9" t="str">
        <f t="shared" si="19"/>
        <v>nur hier</v>
      </c>
    </row>
    <row r="626" spans="1:11">
      <c r="A626" s="32" t="s">
        <v>930</v>
      </c>
      <c r="C626" s="4" t="str">
        <f t="shared" si="20"/>
        <v>健康家庭</v>
      </c>
      <c r="E626" t="e">
        <f>VLOOKUP(C626,Apabi!$H:$H,1,FALSE)</f>
        <v>#N/A</v>
      </c>
      <c r="G626" t="e">
        <f>VLOOKUP(C626,Dacheng!$I:$I,1,FALSE)</f>
        <v>#N/A</v>
      </c>
      <c r="I626" t="e">
        <f>VLOOKUP(C626,'Hytong (not in CrossAsia)'!$C:$C,1,FALSE)</f>
        <v>#N/A</v>
      </c>
      <c r="K626" s="9" t="str">
        <f t="shared" si="19"/>
        <v>nur hier</v>
      </c>
    </row>
    <row r="627" spans="1:11">
      <c r="A627" s="32" t="s">
        <v>931</v>
      </c>
      <c r="C627" s="4" t="str">
        <f t="shared" si="20"/>
        <v>健康医报</v>
      </c>
      <c r="E627" t="e">
        <f>VLOOKUP(C627,Apabi!$H:$H,1,FALSE)</f>
        <v>#N/A</v>
      </c>
      <c r="G627" t="e">
        <f>VLOOKUP(C627,Dacheng!$I:$I,1,FALSE)</f>
        <v>#N/A</v>
      </c>
      <c r="I627" t="e">
        <f>VLOOKUP(C627,'Hytong (not in CrossAsia)'!$C:$C,1,FALSE)</f>
        <v>#N/A</v>
      </c>
      <c r="K627" s="9" t="str">
        <f t="shared" si="19"/>
        <v>nur hier</v>
      </c>
    </row>
    <row r="628" spans="1:11">
      <c r="A628" s="32" t="s">
        <v>932</v>
      </c>
      <c r="C628" s="4" t="str">
        <f t="shared" si="20"/>
        <v>鉴赏周刊</v>
      </c>
      <c r="E628" t="e">
        <f>VLOOKUP(C628,Apabi!$H:$H,1,FALSE)</f>
        <v>#N/A</v>
      </c>
      <c r="G628" t="e">
        <f>VLOOKUP(C628,Dacheng!$I:$I,1,FALSE)</f>
        <v>#N/A</v>
      </c>
      <c r="I628" t="e">
        <f>VLOOKUP(C628,'Hytong (not in CrossAsia)'!$C:$C,1,FALSE)</f>
        <v>#N/A</v>
      </c>
      <c r="K628" s="9" t="str">
        <f t="shared" si="19"/>
        <v>nur hier</v>
      </c>
    </row>
    <row r="629" spans="1:11">
      <c r="A629" s="32" t="s">
        <v>933</v>
      </c>
      <c r="C629" s="4" t="str">
        <f t="shared" si="20"/>
        <v>江声</v>
      </c>
      <c r="E629" t="e">
        <f>VLOOKUP(C629,Apabi!$H:$H,1,FALSE)</f>
        <v>#N/A</v>
      </c>
      <c r="G629" t="e">
        <f>VLOOKUP(C629,Dacheng!$I:$I,1,FALSE)</f>
        <v>#N/A</v>
      </c>
      <c r="I629" t="e">
        <f>VLOOKUP(C629,'Hytong (not in CrossAsia)'!$C:$C,1,FALSE)</f>
        <v>#N/A</v>
      </c>
      <c r="K629" s="9" t="str">
        <f t="shared" si="19"/>
        <v>nur hier</v>
      </c>
    </row>
    <row r="630" spans="1:11">
      <c r="A630" s="32" t="s">
        <v>934</v>
      </c>
      <c r="C630" s="4" t="str">
        <f t="shared" si="20"/>
        <v>江苏全省</v>
      </c>
      <c r="E630" t="e">
        <f>VLOOKUP(C630,Apabi!$H:$H,1,FALSE)</f>
        <v>#N/A</v>
      </c>
      <c r="G630" t="e">
        <f>VLOOKUP(C630,Dacheng!$I:$I,1,FALSE)</f>
        <v>#N/A</v>
      </c>
      <c r="I630" t="e">
        <f>VLOOKUP(C630,'Hytong (not in CrossAsia)'!$C:$C,1,FALSE)</f>
        <v>#N/A</v>
      </c>
      <c r="K630" s="9" t="str">
        <f t="shared" si="19"/>
        <v>nur hier</v>
      </c>
    </row>
    <row r="631" spans="1:11">
      <c r="A631" s="32" t="s">
        <v>935</v>
      </c>
      <c r="C631" s="4" t="str">
        <f t="shared" si="20"/>
        <v>江苏全省</v>
      </c>
      <c r="E631" t="e">
        <f>VLOOKUP(C631,Apabi!$H:$H,1,FALSE)</f>
        <v>#N/A</v>
      </c>
      <c r="G631" t="e">
        <f>VLOOKUP(C631,Dacheng!$I:$I,1,FALSE)</f>
        <v>#N/A</v>
      </c>
      <c r="I631" t="e">
        <f>VLOOKUP(C631,'Hytong (not in CrossAsia)'!$C:$C,1,FALSE)</f>
        <v>#N/A</v>
      </c>
      <c r="K631" s="9" t="str">
        <f t="shared" si="19"/>
        <v>nur hier</v>
      </c>
    </row>
    <row r="632" spans="1:11">
      <c r="A632" s="32" t="s">
        <v>936</v>
      </c>
      <c r="C632" s="4" t="str">
        <f t="shared" si="20"/>
        <v>交大唐院</v>
      </c>
      <c r="E632" t="e">
        <f>VLOOKUP(C632,Apabi!$H:$H,1,FALSE)</f>
        <v>#N/A</v>
      </c>
      <c r="G632" t="e">
        <f>VLOOKUP(C632,Dacheng!$I:$I,1,FALSE)</f>
        <v>#N/A</v>
      </c>
      <c r="I632" t="e">
        <f>VLOOKUP(C632,'Hytong (not in CrossAsia)'!$C:$C,1,FALSE)</f>
        <v>#N/A</v>
      </c>
      <c r="K632" s="9" t="str">
        <f t="shared" si="19"/>
        <v>nur hier</v>
      </c>
    </row>
    <row r="633" spans="1:11">
      <c r="A633" s="32" t="s">
        <v>937</v>
      </c>
      <c r="C633" s="4" t="str">
        <f t="shared" si="20"/>
        <v>焦影</v>
      </c>
      <c r="E633" t="e">
        <f>VLOOKUP(C633,Apabi!$H:$H,1,FALSE)</f>
        <v>#N/A</v>
      </c>
      <c r="G633" t="e">
        <f>VLOOKUP(C633,Dacheng!$I:$I,1,FALSE)</f>
        <v>#N/A</v>
      </c>
      <c r="I633" t="e">
        <f>VLOOKUP(C633,'Hytong (not in CrossAsia)'!$C:$C,1,FALSE)</f>
        <v>#N/A</v>
      </c>
      <c r="K633" s="9" t="str">
        <f t="shared" si="19"/>
        <v>nur hier</v>
      </c>
    </row>
    <row r="634" spans="1:11">
      <c r="A634" s="32" t="s">
        <v>20743</v>
      </c>
      <c r="C634" s="4" t="str">
        <f t="shared" si="20"/>
        <v>焦作工学</v>
      </c>
      <c r="E634" t="e">
        <f>VLOOKUP(C634,Apabi!$H:$H,1,FALSE)</f>
        <v>#N/A</v>
      </c>
      <c r="G634" t="str">
        <f>VLOOKUP(C634,Dacheng!$I:$I,1,FALSE)</f>
        <v>焦作工学</v>
      </c>
      <c r="I634" t="e">
        <f>VLOOKUP(C634,'Hytong (not in CrossAsia)'!$C:$C,1,FALSE)</f>
        <v>#N/A</v>
      </c>
      <c r="K634" s="9" t="str">
        <f t="shared" si="19"/>
        <v>Doppel</v>
      </c>
    </row>
    <row r="635" spans="1:11">
      <c r="A635" s="32" t="s">
        <v>938</v>
      </c>
      <c r="C635" s="4" t="str">
        <f t="shared" si="20"/>
        <v>焦作工学</v>
      </c>
      <c r="E635" t="e">
        <f>VLOOKUP(C635,Apabi!$H:$H,1,FALSE)</f>
        <v>#N/A</v>
      </c>
      <c r="G635" t="str">
        <f>VLOOKUP(C635,Dacheng!$I:$I,1,FALSE)</f>
        <v>焦作工学</v>
      </c>
      <c r="I635" t="e">
        <f>VLOOKUP(C635,'Hytong (not in CrossAsia)'!$C:$C,1,FALSE)</f>
        <v>#N/A</v>
      </c>
      <c r="K635" s="9" t="str">
        <f t="shared" si="19"/>
        <v>Doppel</v>
      </c>
    </row>
    <row r="636" spans="1:11">
      <c r="A636" s="32" t="s">
        <v>939</v>
      </c>
      <c r="C636" s="4" t="str">
        <f t="shared" si="20"/>
        <v>教育与人</v>
      </c>
      <c r="E636" t="e">
        <f>VLOOKUP(C636,Apabi!$H:$H,1,FALSE)</f>
        <v>#N/A</v>
      </c>
      <c r="G636" t="e">
        <f>VLOOKUP(C636,Dacheng!$I:$I,1,FALSE)</f>
        <v>#N/A</v>
      </c>
      <c r="I636" t="e">
        <f>VLOOKUP(C636,'Hytong (not in CrossAsia)'!$C:$C,1,FALSE)</f>
        <v>#N/A</v>
      </c>
      <c r="K636" s="9" t="str">
        <f t="shared" si="19"/>
        <v>nur hier</v>
      </c>
    </row>
    <row r="637" spans="1:11">
      <c r="A637" s="32" t="s">
        <v>18605</v>
      </c>
      <c r="C637" s="4" t="str">
        <f t="shared" si="20"/>
        <v>教育周刊</v>
      </c>
      <c r="E637" t="e">
        <f>VLOOKUP(C637,Apabi!$H:$H,1,FALSE)</f>
        <v>#N/A</v>
      </c>
      <c r="G637" t="str">
        <f>VLOOKUP(C637,Dacheng!$I:$I,1,FALSE)</f>
        <v>教育周刊</v>
      </c>
      <c r="I637" t="e">
        <f>VLOOKUP(C637,'Hytong (not in CrossAsia)'!$C:$C,1,FALSE)</f>
        <v>#N/A</v>
      </c>
      <c r="K637" s="9" t="str">
        <f t="shared" si="19"/>
        <v>Doppel</v>
      </c>
    </row>
    <row r="638" spans="1:11">
      <c r="A638" s="32" t="s">
        <v>940</v>
      </c>
      <c r="C638" s="4" t="str">
        <f t="shared" si="20"/>
        <v>节制</v>
      </c>
      <c r="E638" t="e">
        <f>VLOOKUP(C638,Apabi!$H:$H,1,FALSE)</f>
        <v>#N/A</v>
      </c>
      <c r="G638" t="e">
        <f>VLOOKUP(C638,Dacheng!$I:$I,1,FALSE)</f>
        <v>#N/A</v>
      </c>
      <c r="I638" t="e">
        <f>VLOOKUP(C638,'Hytong (not in CrossAsia)'!$C:$C,1,FALSE)</f>
        <v>#N/A</v>
      </c>
      <c r="K638" s="9" t="str">
        <f t="shared" si="19"/>
        <v>nur hier</v>
      </c>
    </row>
    <row r="639" spans="1:11">
      <c r="A639" s="32" t="s">
        <v>5761</v>
      </c>
      <c r="C639" s="4" t="str">
        <f t="shared" si="20"/>
        <v>解放</v>
      </c>
      <c r="E639" t="e">
        <f>VLOOKUP(C639,Apabi!$H:$H,1,FALSE)</f>
        <v>#N/A</v>
      </c>
      <c r="G639" t="str">
        <f>VLOOKUP(C639,Dacheng!$I:$I,1,FALSE)</f>
        <v>解放</v>
      </c>
      <c r="I639" t="e">
        <f>VLOOKUP(C639,'Hytong (not in CrossAsia)'!$C:$C,1,FALSE)</f>
        <v>#N/A</v>
      </c>
      <c r="K639" s="9" t="str">
        <f t="shared" si="19"/>
        <v>Doppel</v>
      </c>
    </row>
    <row r="640" spans="1:11">
      <c r="A640" s="32" t="s">
        <v>941</v>
      </c>
      <c r="C640" s="4" t="str">
        <f t="shared" si="20"/>
        <v>金融统计</v>
      </c>
      <c r="E640" t="e">
        <f>VLOOKUP(C640,Apabi!$H:$H,1,FALSE)</f>
        <v>#N/A</v>
      </c>
      <c r="G640" t="str">
        <f>VLOOKUP(C640,Dacheng!$I:$I,1,FALSE)</f>
        <v>金融统计</v>
      </c>
      <c r="I640" t="e">
        <f>VLOOKUP(C640,'Hytong (not in CrossAsia)'!$C:$C,1,FALSE)</f>
        <v>#N/A</v>
      </c>
      <c r="K640" s="9" t="str">
        <f t="shared" si="19"/>
        <v>Doppel</v>
      </c>
    </row>
    <row r="641" spans="1:11">
      <c r="A641" s="32" t="s">
        <v>6329</v>
      </c>
      <c r="C641" s="4" t="str">
        <f t="shared" si="20"/>
        <v>金融统计</v>
      </c>
      <c r="E641" t="e">
        <f>VLOOKUP(C641,Apabi!$H:$H,1,FALSE)</f>
        <v>#N/A</v>
      </c>
      <c r="G641" t="str">
        <f>VLOOKUP(C641,Dacheng!$I:$I,1,FALSE)</f>
        <v>金融统计</v>
      </c>
      <c r="I641" t="e">
        <f>VLOOKUP(C641,'Hytong (not in CrossAsia)'!$C:$C,1,FALSE)</f>
        <v>#N/A</v>
      </c>
      <c r="K641" s="9" t="str">
        <f t="shared" si="19"/>
        <v>Doppel</v>
      </c>
    </row>
    <row r="642" spans="1:11">
      <c r="A642" s="32" t="s">
        <v>942</v>
      </c>
      <c r="C642" s="4" t="str">
        <f>MID(A642,1,2)</f>
        <v>进步</v>
      </c>
      <c r="E642" t="e">
        <f>VLOOKUP(C642,Apabi!$H:$H,1,FALSE)</f>
        <v>#N/A</v>
      </c>
      <c r="G642" t="str">
        <f>VLOOKUP(C642,Dacheng!$I:$I,1,FALSE)</f>
        <v>进步</v>
      </c>
      <c r="I642" t="e">
        <f>VLOOKUP(C642,'Hytong (not in CrossAsia)'!$C:$C,1,FALSE)</f>
        <v>#N/A</v>
      </c>
      <c r="K642" s="9" t="str">
        <f t="shared" si="19"/>
        <v>Doppel</v>
      </c>
    </row>
    <row r="643" spans="1:11">
      <c r="A643" s="32" t="s">
        <v>943</v>
      </c>
      <c r="C643" s="4" t="str">
        <f>MID(A643,1,2)</f>
        <v>进步</v>
      </c>
      <c r="E643" t="e">
        <f>VLOOKUP(C643,Apabi!$H:$H,1,FALSE)</f>
        <v>#N/A</v>
      </c>
      <c r="G643" t="str">
        <f>VLOOKUP(C643,Dacheng!$I:$I,1,FALSE)</f>
        <v>进步</v>
      </c>
      <c r="I643" t="e">
        <f>VLOOKUP(C643,'Hytong (not in CrossAsia)'!$C:$C,1,FALSE)</f>
        <v>#N/A</v>
      </c>
      <c r="K643" s="9" t="str">
        <f t="shared" si="19"/>
        <v>Doppel</v>
      </c>
    </row>
    <row r="644" spans="1:11">
      <c r="A644" s="32" t="s">
        <v>3742</v>
      </c>
      <c r="C644" s="4" t="str">
        <f t="shared" si="20"/>
        <v>进步青年</v>
      </c>
      <c r="E644" t="e">
        <f>VLOOKUP(C644,Apabi!$H:$H,1,FALSE)</f>
        <v>#N/A</v>
      </c>
      <c r="G644" t="str">
        <f>VLOOKUP(C644,Dacheng!$I:$I,1,FALSE)</f>
        <v>进步青年</v>
      </c>
      <c r="I644" t="e">
        <f>VLOOKUP(C644,'Hytong (not in CrossAsia)'!$C:$C,1,FALSE)</f>
        <v>#N/A</v>
      </c>
      <c r="K644" s="9" t="str">
        <f t="shared" ref="K644:K707" si="21">(IF(AND(ISNA(E644),ISNA(G644),ISNA(I644)),"nur hier","Doppel"))</f>
        <v>Doppel</v>
      </c>
    </row>
    <row r="645" spans="1:11">
      <c r="A645" s="32" t="s">
        <v>14881</v>
      </c>
      <c r="C645" s="4" t="str">
        <f t="shared" si="20"/>
        <v>进步英华</v>
      </c>
      <c r="E645" t="e">
        <f>VLOOKUP(C645,Apabi!$H:$H,1,FALSE)</f>
        <v>#N/A</v>
      </c>
      <c r="G645" t="str">
        <f>VLOOKUP(C645,Dacheng!$I:$I,1,FALSE)</f>
        <v>进步英华</v>
      </c>
      <c r="I645" t="e">
        <f>VLOOKUP(C645,'Hytong (not in CrossAsia)'!$C:$C,1,FALSE)</f>
        <v>#N/A</v>
      </c>
      <c r="K645" s="9" t="str">
        <f t="shared" si="21"/>
        <v>Doppel</v>
      </c>
    </row>
    <row r="646" spans="1:11">
      <c r="A646" s="32" t="s">
        <v>944</v>
      </c>
      <c r="C646" s="4" t="str">
        <f t="shared" si="20"/>
        <v>进出口贸</v>
      </c>
      <c r="E646" t="e">
        <f>VLOOKUP(C646,Apabi!$H:$H,1,FALSE)</f>
        <v>#N/A</v>
      </c>
      <c r="G646" t="str">
        <f>VLOOKUP(C646,Dacheng!$I:$I,1,FALSE)</f>
        <v>进出口贸</v>
      </c>
      <c r="I646" t="e">
        <f>VLOOKUP(C646,'Hytong (not in CrossAsia)'!$C:$C,1,FALSE)</f>
        <v>#N/A</v>
      </c>
      <c r="K646" s="9" t="str">
        <f t="shared" si="21"/>
        <v>Doppel</v>
      </c>
    </row>
    <row r="647" spans="1:11">
      <c r="A647" s="32" t="s">
        <v>3342</v>
      </c>
      <c r="C647" s="4" t="str">
        <f t="shared" si="20"/>
        <v>进出口贸</v>
      </c>
      <c r="E647" t="e">
        <f>VLOOKUP(C647,Apabi!$H:$H,1,FALSE)</f>
        <v>#N/A</v>
      </c>
      <c r="G647" t="str">
        <f>VLOOKUP(C647,Dacheng!$I:$I,1,FALSE)</f>
        <v>进出口贸</v>
      </c>
      <c r="I647" t="e">
        <f>VLOOKUP(C647,'Hytong (not in CrossAsia)'!$C:$C,1,FALSE)</f>
        <v>#N/A</v>
      </c>
      <c r="K647" s="9" t="str">
        <f t="shared" si="21"/>
        <v>Doppel</v>
      </c>
    </row>
    <row r="648" spans="1:11">
      <c r="A648" s="32" t="s">
        <v>945</v>
      </c>
      <c r="C648" s="4" t="str">
        <f t="shared" si="20"/>
        <v>进德季刊</v>
      </c>
      <c r="E648" t="e">
        <f>VLOOKUP(C648,Apabi!$H:$H,1,FALSE)</f>
        <v>#N/A</v>
      </c>
      <c r="G648" t="e">
        <f>VLOOKUP(C648,Dacheng!$I:$I,1,FALSE)</f>
        <v>#N/A</v>
      </c>
      <c r="I648" t="e">
        <f>VLOOKUP(C648,'Hytong (not in CrossAsia)'!$C:$C,1,FALSE)</f>
        <v>#N/A</v>
      </c>
      <c r="K648" s="9" t="str">
        <f t="shared" si="21"/>
        <v>nur hier</v>
      </c>
    </row>
    <row r="649" spans="1:11">
      <c r="A649" s="32" t="s">
        <v>946</v>
      </c>
      <c r="C649" s="4" t="str">
        <f t="shared" si="20"/>
        <v>进攻周刊</v>
      </c>
      <c r="E649" t="e">
        <f>VLOOKUP(C649,Apabi!$H:$H,1,FALSE)</f>
        <v>#N/A</v>
      </c>
      <c r="G649" t="e">
        <f>VLOOKUP(C649,Dacheng!$I:$I,1,FALSE)</f>
        <v>#N/A</v>
      </c>
      <c r="I649" t="e">
        <f>VLOOKUP(C649,'Hytong (not in CrossAsia)'!$C:$C,1,FALSE)</f>
        <v>#N/A</v>
      </c>
      <c r="K649" s="9" t="str">
        <f t="shared" si="21"/>
        <v>nur hier</v>
      </c>
    </row>
    <row r="650" spans="1:11">
      <c r="A650" s="32" t="s">
        <v>947</v>
      </c>
      <c r="C650" s="4" t="str">
        <f>MID(A650,1,2)</f>
        <v>进化</v>
      </c>
      <c r="E650" t="e">
        <f>VLOOKUP(C650,Apabi!$H:$H,1,FALSE)</f>
        <v>#N/A</v>
      </c>
      <c r="G650" t="str">
        <f>VLOOKUP(C650,Dacheng!$I:$I,1,FALSE)</f>
        <v>进化</v>
      </c>
      <c r="I650" t="e">
        <f>VLOOKUP(C650,'Hytong (not in CrossAsia)'!$C:$C,1,FALSE)</f>
        <v>#N/A</v>
      </c>
      <c r="K650" s="9" t="str">
        <f t="shared" si="21"/>
        <v>Doppel</v>
      </c>
    </row>
    <row r="651" spans="1:11">
      <c r="A651" s="32" t="s">
        <v>948</v>
      </c>
      <c r="C651" s="4" t="str">
        <f>MID(A651,1,2)</f>
        <v>进化</v>
      </c>
      <c r="E651" t="e">
        <f>VLOOKUP(C651,Apabi!$H:$H,1,FALSE)</f>
        <v>#N/A</v>
      </c>
      <c r="G651" t="str">
        <f>VLOOKUP(C651,Dacheng!$I:$I,1,FALSE)</f>
        <v>进化</v>
      </c>
      <c r="I651" t="e">
        <f>VLOOKUP(C651,'Hytong (not in CrossAsia)'!$C:$C,1,FALSE)</f>
        <v>#N/A</v>
      </c>
      <c r="K651" s="9" t="str">
        <f t="shared" si="21"/>
        <v>Doppel</v>
      </c>
    </row>
    <row r="652" spans="1:11">
      <c r="A652" s="32" t="s">
        <v>949</v>
      </c>
      <c r="C652" s="4" t="str">
        <f t="shared" si="20"/>
        <v>进化报</v>
      </c>
      <c r="E652" t="e">
        <f>VLOOKUP(C652,Apabi!$H:$H,1,FALSE)</f>
        <v>#N/A</v>
      </c>
      <c r="G652" t="e">
        <f>VLOOKUP(C652,Dacheng!$I:$I,1,FALSE)</f>
        <v>#N/A</v>
      </c>
      <c r="I652" t="e">
        <f>VLOOKUP(C652,'Hytong (not in CrossAsia)'!$C:$C,1,FALSE)</f>
        <v>#N/A</v>
      </c>
      <c r="K652" s="9" t="str">
        <f t="shared" si="21"/>
        <v>nur hier</v>
      </c>
    </row>
    <row r="653" spans="1:11">
      <c r="A653" s="32" t="s">
        <v>950</v>
      </c>
      <c r="C653" s="4" t="str">
        <f t="shared" si="20"/>
        <v>进刊</v>
      </c>
      <c r="E653" t="e">
        <f>VLOOKUP(C653,Apabi!$H:$H,1,FALSE)</f>
        <v>#N/A</v>
      </c>
      <c r="G653" t="e">
        <f>VLOOKUP(C653,Dacheng!$I:$I,1,FALSE)</f>
        <v>#N/A</v>
      </c>
      <c r="I653" t="e">
        <f>VLOOKUP(C653,'Hytong (not in CrossAsia)'!$C:$C,1,FALSE)</f>
        <v>#N/A</v>
      </c>
      <c r="K653" s="9" t="str">
        <f t="shared" si="21"/>
        <v>nur hier</v>
      </c>
    </row>
    <row r="654" spans="1:11">
      <c r="A654" s="32" t="s">
        <v>951</v>
      </c>
      <c r="C654" s="4" t="str">
        <f t="shared" si="20"/>
        <v>进社</v>
      </c>
      <c r="E654" t="e">
        <f>VLOOKUP(C654,Apabi!$H:$H,1,FALSE)</f>
        <v>#N/A</v>
      </c>
      <c r="G654" t="e">
        <f>VLOOKUP(C654,Dacheng!$I:$I,1,FALSE)</f>
        <v>#N/A</v>
      </c>
      <c r="I654" t="e">
        <f>VLOOKUP(C654,'Hytong (not in CrossAsia)'!$C:$C,1,FALSE)</f>
        <v>#N/A</v>
      </c>
      <c r="K654" s="9" t="str">
        <f t="shared" si="21"/>
        <v>nur hier</v>
      </c>
    </row>
    <row r="655" spans="1:11">
      <c r="A655" s="32" t="s">
        <v>21843</v>
      </c>
      <c r="C655" s="4" t="str">
        <f t="shared" si="20"/>
        <v>进修</v>
      </c>
      <c r="E655" t="e">
        <f>VLOOKUP(C655,Apabi!$H:$H,1,FALSE)</f>
        <v>#N/A</v>
      </c>
      <c r="G655" t="str">
        <f>VLOOKUP(C655,Dacheng!$I:$I,1,FALSE)</f>
        <v>进修</v>
      </c>
      <c r="I655" t="e">
        <f>VLOOKUP(C655,'Hytong (not in CrossAsia)'!$C:$C,1,FALSE)</f>
        <v>#N/A</v>
      </c>
      <c r="K655" s="9" t="str">
        <f t="shared" si="21"/>
        <v>Doppel</v>
      </c>
    </row>
    <row r="656" spans="1:11">
      <c r="A656" s="32" t="s">
        <v>17208</v>
      </c>
      <c r="C656" s="4" t="str">
        <f t="shared" si="20"/>
        <v>进修半月</v>
      </c>
      <c r="E656" t="e">
        <f>VLOOKUP(C656,Apabi!$H:$H,1,FALSE)</f>
        <v>#N/A</v>
      </c>
      <c r="G656" t="str">
        <f>VLOOKUP(C656,Dacheng!$I:$I,1,FALSE)</f>
        <v>进修半月</v>
      </c>
      <c r="I656" t="e">
        <f>VLOOKUP(C656,'Hytong (not in CrossAsia)'!$C:$C,1,FALSE)</f>
        <v>#N/A</v>
      </c>
      <c r="K656" s="9" t="str">
        <f t="shared" si="21"/>
        <v>Doppel</v>
      </c>
    </row>
    <row r="657" spans="1:11">
      <c r="A657" s="32" t="s">
        <v>18027</v>
      </c>
      <c r="C657" s="4" t="str">
        <f t="shared" si="20"/>
        <v>进修月刊</v>
      </c>
      <c r="E657" t="e">
        <f>VLOOKUP(C657,Apabi!$H:$H,1,FALSE)</f>
        <v>#N/A</v>
      </c>
      <c r="G657" t="str">
        <f>VLOOKUP(C657,Dacheng!$I:$I,1,FALSE)</f>
        <v>进修月刊</v>
      </c>
      <c r="I657" t="e">
        <f>VLOOKUP(C657,'Hytong (not in CrossAsia)'!$C:$C,1,FALSE)</f>
        <v>#N/A</v>
      </c>
      <c r="K657" s="9" t="str">
        <f t="shared" si="21"/>
        <v>Doppel</v>
      </c>
    </row>
    <row r="658" spans="1:11">
      <c r="A658" s="32" t="s">
        <v>20125</v>
      </c>
      <c r="C658" s="4" t="str">
        <f t="shared" si="20"/>
        <v>进展月刊</v>
      </c>
      <c r="E658" t="e">
        <f>VLOOKUP(C658,Apabi!$H:$H,1,FALSE)</f>
        <v>#N/A</v>
      </c>
      <c r="G658" t="str">
        <f>VLOOKUP(C658,Dacheng!$I:$I,1,FALSE)</f>
        <v>进展月刊</v>
      </c>
      <c r="I658" t="e">
        <f>VLOOKUP(C658,'Hytong (not in CrossAsia)'!$C:$C,1,FALSE)</f>
        <v>#N/A</v>
      </c>
      <c r="K658" s="9" t="str">
        <f t="shared" si="21"/>
        <v>Doppel</v>
      </c>
    </row>
    <row r="659" spans="1:11">
      <c r="A659" s="32" t="s">
        <v>8019</v>
      </c>
      <c r="C659" s="4" t="str">
        <f t="shared" si="20"/>
        <v>禁烟半月</v>
      </c>
      <c r="E659" t="e">
        <f>VLOOKUP(C659,Apabi!$H:$H,1,FALSE)</f>
        <v>#N/A</v>
      </c>
      <c r="G659" t="str">
        <f>VLOOKUP(C659,Dacheng!$I:$I,1,FALSE)</f>
        <v>禁烟半月</v>
      </c>
      <c r="I659" t="e">
        <f>VLOOKUP(C659,'Hytong (not in CrossAsia)'!$C:$C,1,FALSE)</f>
        <v>#N/A</v>
      </c>
      <c r="K659" s="9" t="str">
        <f t="shared" si="21"/>
        <v>Doppel</v>
      </c>
    </row>
    <row r="660" spans="1:11">
      <c r="A660" s="32" t="s">
        <v>8526</v>
      </c>
      <c r="C660" s="4" t="str">
        <f t="shared" si="20"/>
        <v>经济丛报</v>
      </c>
      <c r="E660" t="e">
        <f>VLOOKUP(C660,Apabi!$H:$H,1,FALSE)</f>
        <v>#N/A</v>
      </c>
      <c r="G660" t="str">
        <f>VLOOKUP(C660,Dacheng!$I:$I,1,FALSE)</f>
        <v>经济丛报</v>
      </c>
      <c r="I660" t="e">
        <f>VLOOKUP(C660,'Hytong (not in CrossAsia)'!$C:$C,1,FALSE)</f>
        <v>#N/A</v>
      </c>
      <c r="K660" s="9" t="str">
        <f t="shared" si="21"/>
        <v>Doppel</v>
      </c>
    </row>
    <row r="661" spans="1:11">
      <c r="A661" s="33" t="s">
        <v>952</v>
      </c>
      <c r="C661" s="4" t="str">
        <f t="shared" si="20"/>
        <v>经济导报</v>
      </c>
      <c r="E661" t="e">
        <f>VLOOKUP(C661,Apabi!$H:$H,1,FALSE)</f>
        <v>#N/A</v>
      </c>
      <c r="G661" t="str">
        <f>VLOOKUP(C661,Dacheng!$I:$I,1,FALSE)</f>
        <v>经济导报</v>
      </c>
      <c r="I661" t="e">
        <f>VLOOKUP(C661,'Hytong (not in CrossAsia)'!$C:$C,1,FALSE)</f>
        <v>#N/A</v>
      </c>
      <c r="K661" s="9" t="str">
        <f t="shared" si="21"/>
        <v>Doppel</v>
      </c>
    </row>
    <row r="662" spans="1:11">
      <c r="A662" s="32" t="s">
        <v>953</v>
      </c>
      <c r="C662" s="4" t="str">
        <f t="shared" si="20"/>
        <v>经济导报</v>
      </c>
      <c r="E662" t="e">
        <f>VLOOKUP(C662,Apabi!$H:$H,1,FALSE)</f>
        <v>#N/A</v>
      </c>
      <c r="G662" t="str">
        <f>VLOOKUP(C662,Dacheng!$I:$I,1,FALSE)</f>
        <v>经济导报</v>
      </c>
      <c r="I662" t="e">
        <f>VLOOKUP(C662,'Hytong (not in CrossAsia)'!$C:$C,1,FALSE)</f>
        <v>#N/A</v>
      </c>
      <c r="K662" s="9" t="str">
        <f t="shared" si="21"/>
        <v>Doppel</v>
      </c>
    </row>
    <row r="663" spans="1:11">
      <c r="A663" s="32" t="s">
        <v>954</v>
      </c>
      <c r="C663" s="4" t="str">
        <f t="shared" si="20"/>
        <v>经济汇报</v>
      </c>
      <c r="E663" t="e">
        <f>VLOOKUP(C663,Apabi!$H:$H,1,FALSE)</f>
        <v>#N/A</v>
      </c>
      <c r="G663" t="str">
        <f>VLOOKUP(C663,Dacheng!$I:$I,1,FALSE)</f>
        <v>经济汇报</v>
      </c>
      <c r="I663" t="e">
        <f>VLOOKUP(C663,'Hytong (not in CrossAsia)'!$C:$C,1,FALSE)</f>
        <v>#N/A</v>
      </c>
      <c r="K663" s="9" t="str">
        <f t="shared" si="21"/>
        <v>Doppel</v>
      </c>
    </row>
    <row r="664" spans="1:11">
      <c r="A664" s="32" t="s">
        <v>955</v>
      </c>
      <c r="C664" s="4" t="str">
        <f t="shared" ref="C664:C727" si="22">MID(A664,1,4)</f>
        <v>经济汇报</v>
      </c>
      <c r="E664" t="e">
        <f>VLOOKUP(C664,Apabi!$H:$H,1,FALSE)</f>
        <v>#N/A</v>
      </c>
      <c r="G664" t="str">
        <f>VLOOKUP(C664,Dacheng!$I:$I,1,FALSE)</f>
        <v>经济汇报</v>
      </c>
      <c r="I664" t="e">
        <f>VLOOKUP(C664,'Hytong (not in CrossAsia)'!$C:$C,1,FALSE)</f>
        <v>#N/A</v>
      </c>
      <c r="K664" s="9" t="str">
        <f t="shared" si="21"/>
        <v>Doppel</v>
      </c>
    </row>
    <row r="665" spans="1:11">
      <c r="A665" s="32" t="s">
        <v>956</v>
      </c>
      <c r="C665" s="4" t="str">
        <f t="shared" si="22"/>
        <v>经济科学</v>
      </c>
      <c r="E665" t="e">
        <f>VLOOKUP(C665,Apabi!$H:$H,1,FALSE)</f>
        <v>#N/A</v>
      </c>
      <c r="G665" t="str">
        <f>VLOOKUP(C665,Dacheng!$I:$I,1,FALSE)</f>
        <v>经济科学</v>
      </c>
      <c r="I665" t="e">
        <f>VLOOKUP(C665,'Hytong (not in CrossAsia)'!$C:$C,1,FALSE)</f>
        <v>#N/A</v>
      </c>
      <c r="K665" s="9" t="str">
        <f t="shared" si="21"/>
        <v>Doppel</v>
      </c>
    </row>
    <row r="666" spans="1:11">
      <c r="A666" s="32" t="s">
        <v>957</v>
      </c>
      <c r="C666" s="4" t="str">
        <f t="shared" si="22"/>
        <v>经济科学</v>
      </c>
      <c r="E666" t="e">
        <f>VLOOKUP(C666,Apabi!$H:$H,1,FALSE)</f>
        <v>#N/A</v>
      </c>
      <c r="G666" t="str">
        <f>VLOOKUP(C666,Dacheng!$I:$I,1,FALSE)</f>
        <v>经济科学</v>
      </c>
      <c r="I666" t="e">
        <f>VLOOKUP(C666,'Hytong (not in CrossAsia)'!$C:$C,1,FALSE)</f>
        <v>#N/A</v>
      </c>
      <c r="K666" s="9" t="str">
        <f t="shared" si="21"/>
        <v>Doppel</v>
      </c>
    </row>
    <row r="667" spans="1:11">
      <c r="A667" s="32" t="s">
        <v>1561</v>
      </c>
      <c r="C667" s="4" t="str">
        <f t="shared" si="22"/>
        <v>经济论衡</v>
      </c>
      <c r="E667" t="e">
        <f>VLOOKUP(C667,Apabi!$H:$H,1,FALSE)</f>
        <v>#N/A</v>
      </c>
      <c r="G667" t="str">
        <f>VLOOKUP(C667,Dacheng!$I:$I,1,FALSE)</f>
        <v>经济论衡</v>
      </c>
      <c r="I667" t="e">
        <f>VLOOKUP(C667,'Hytong (not in CrossAsia)'!$C:$C,1,FALSE)</f>
        <v>#N/A</v>
      </c>
      <c r="K667" s="9" t="str">
        <f t="shared" si="21"/>
        <v>Doppel</v>
      </c>
    </row>
    <row r="668" spans="1:11">
      <c r="A668" s="32" t="s">
        <v>1178</v>
      </c>
      <c r="C668" s="4" t="str">
        <f t="shared" si="22"/>
        <v>经济论述</v>
      </c>
      <c r="E668" t="e">
        <f>VLOOKUP(C668,Apabi!$H:$H,1,FALSE)</f>
        <v>#N/A</v>
      </c>
      <c r="G668" t="str">
        <f>VLOOKUP(C668,Dacheng!$I:$I,1,FALSE)</f>
        <v>经济论述</v>
      </c>
      <c r="I668" t="e">
        <f>VLOOKUP(C668,'Hytong (not in CrossAsia)'!$C:$C,1,FALSE)</f>
        <v>#N/A</v>
      </c>
      <c r="K668" s="9" t="str">
        <f t="shared" si="21"/>
        <v>Doppel</v>
      </c>
    </row>
    <row r="669" spans="1:11">
      <c r="A669" s="32" t="s">
        <v>1545</v>
      </c>
      <c r="C669" s="4" t="str">
        <f t="shared" si="22"/>
        <v>经济论坛</v>
      </c>
      <c r="E669" t="e">
        <f>VLOOKUP(C669,Apabi!$H:$H,1,FALSE)</f>
        <v>#N/A</v>
      </c>
      <c r="G669" t="str">
        <f>VLOOKUP(C669,Dacheng!$I:$I,1,FALSE)</f>
        <v>经济论坛</v>
      </c>
      <c r="I669" t="e">
        <f>VLOOKUP(C669,'Hytong (not in CrossAsia)'!$C:$C,1,FALSE)</f>
        <v>#N/A</v>
      </c>
      <c r="K669" s="9" t="str">
        <f t="shared" si="21"/>
        <v>Doppel</v>
      </c>
    </row>
    <row r="670" spans="1:11">
      <c r="A670" s="32" t="s">
        <v>958</v>
      </c>
      <c r="C670" s="4" t="str">
        <f t="shared" si="22"/>
        <v>经济评论</v>
      </c>
      <c r="E670" t="e">
        <f>VLOOKUP(C670,Apabi!$H:$H,1,FALSE)</f>
        <v>#N/A</v>
      </c>
      <c r="G670" t="str">
        <f>VLOOKUP(C670,Dacheng!$I:$I,1,FALSE)</f>
        <v>经济评论</v>
      </c>
      <c r="I670" t="e">
        <f>VLOOKUP(C670,'Hytong (not in CrossAsia)'!$C:$C,1,FALSE)</f>
        <v>#N/A</v>
      </c>
      <c r="K670" s="9" t="str">
        <f t="shared" si="21"/>
        <v>Doppel</v>
      </c>
    </row>
    <row r="671" spans="1:11">
      <c r="A671" s="32" t="s">
        <v>959</v>
      </c>
      <c r="C671" s="4" t="str">
        <f t="shared" si="22"/>
        <v>经济评论</v>
      </c>
      <c r="E671" t="e">
        <f>VLOOKUP(C671,Apabi!$H:$H,1,FALSE)</f>
        <v>#N/A</v>
      </c>
      <c r="G671" t="str">
        <f>VLOOKUP(C671,Dacheng!$I:$I,1,FALSE)</f>
        <v>经济评论</v>
      </c>
      <c r="I671" t="e">
        <f>VLOOKUP(C671,'Hytong (not in CrossAsia)'!$C:$C,1,FALSE)</f>
        <v>#N/A</v>
      </c>
      <c r="K671" s="9" t="str">
        <f t="shared" si="21"/>
        <v>Doppel</v>
      </c>
    </row>
    <row r="672" spans="1:11">
      <c r="A672" s="32" t="s">
        <v>960</v>
      </c>
      <c r="C672" s="4" t="str">
        <f t="shared" si="22"/>
        <v>经济统计</v>
      </c>
      <c r="E672" t="e">
        <f>VLOOKUP(C672,Apabi!$H:$H,1,FALSE)</f>
        <v>#N/A</v>
      </c>
      <c r="G672" t="str">
        <f>VLOOKUP(C672,Dacheng!$I:$I,1,FALSE)</f>
        <v>经济统计</v>
      </c>
      <c r="I672" t="e">
        <f>VLOOKUP(C672,'Hytong (not in CrossAsia)'!$C:$C,1,FALSE)</f>
        <v>#N/A</v>
      </c>
      <c r="K672" s="9" t="str">
        <f t="shared" si="21"/>
        <v>Doppel</v>
      </c>
    </row>
    <row r="673" spans="1:11">
      <c r="A673" s="32" t="s">
        <v>961</v>
      </c>
      <c r="C673" s="4" t="str">
        <f t="shared" si="22"/>
        <v>经济统计</v>
      </c>
      <c r="E673" t="e">
        <f>VLOOKUP(C673,Apabi!$H:$H,1,FALSE)</f>
        <v>#N/A</v>
      </c>
      <c r="G673" t="str">
        <f>VLOOKUP(C673,Dacheng!$I:$I,1,FALSE)</f>
        <v>经济统计</v>
      </c>
      <c r="I673" t="e">
        <f>VLOOKUP(C673,'Hytong (not in CrossAsia)'!$C:$C,1,FALSE)</f>
        <v>#N/A</v>
      </c>
      <c r="K673" s="9" t="str">
        <f t="shared" si="21"/>
        <v>Doppel</v>
      </c>
    </row>
    <row r="674" spans="1:11">
      <c r="A674" s="32" t="s">
        <v>968</v>
      </c>
      <c r="C674" s="4" t="str">
        <f t="shared" si="22"/>
        <v>经济统计</v>
      </c>
      <c r="E674" t="e">
        <f>VLOOKUP(C674,Apabi!$H:$H,1,FALSE)</f>
        <v>#N/A</v>
      </c>
      <c r="G674" t="str">
        <f>VLOOKUP(C674,Dacheng!$I:$I,1,FALSE)</f>
        <v>经济统计</v>
      </c>
      <c r="I674" t="e">
        <f>VLOOKUP(C674,'Hytong (not in CrossAsia)'!$C:$C,1,FALSE)</f>
        <v>#N/A</v>
      </c>
      <c r="K674" s="9" t="str">
        <f t="shared" si="21"/>
        <v>Doppel</v>
      </c>
    </row>
    <row r="675" spans="1:11">
      <c r="A675" s="32" t="s">
        <v>593</v>
      </c>
      <c r="C675" s="4" t="str">
        <f t="shared" si="22"/>
        <v>经济新闻</v>
      </c>
      <c r="E675" t="e">
        <f>VLOOKUP(C675,Apabi!$H:$H,1,FALSE)</f>
        <v>#N/A</v>
      </c>
      <c r="G675" t="str">
        <f>VLOOKUP(C675,Dacheng!$I:$I,1,FALSE)</f>
        <v>经济新闻</v>
      </c>
      <c r="I675" t="e">
        <f>VLOOKUP(C675,'Hytong (not in CrossAsia)'!$C:$C,1,FALSE)</f>
        <v>#N/A</v>
      </c>
      <c r="K675" s="9" t="str">
        <f t="shared" si="21"/>
        <v>Doppel</v>
      </c>
    </row>
    <row r="676" spans="1:11">
      <c r="A676" s="32" t="s">
        <v>594</v>
      </c>
      <c r="C676" s="4" t="str">
        <f t="shared" si="22"/>
        <v>经济学报</v>
      </c>
      <c r="E676" t="e">
        <f>VLOOKUP(C676,Apabi!$H:$H,1,FALSE)</f>
        <v>#N/A</v>
      </c>
      <c r="G676" t="str">
        <f>VLOOKUP(C676,Dacheng!$I:$I,1,FALSE)</f>
        <v>经济学报</v>
      </c>
      <c r="I676" t="e">
        <f>VLOOKUP(C676,'Hytong (not in CrossAsia)'!$C:$C,1,FALSE)</f>
        <v>#N/A</v>
      </c>
      <c r="K676" s="9" t="str">
        <f t="shared" si="21"/>
        <v>Doppel</v>
      </c>
    </row>
    <row r="677" spans="1:11">
      <c r="A677" s="32" t="s">
        <v>595</v>
      </c>
      <c r="C677" s="4" t="str">
        <f t="shared" si="22"/>
        <v>经济学报</v>
      </c>
      <c r="E677" t="e">
        <f>VLOOKUP(C677,Apabi!$H:$H,1,FALSE)</f>
        <v>#N/A</v>
      </c>
      <c r="G677" t="str">
        <f>VLOOKUP(C677,Dacheng!$I:$I,1,FALSE)</f>
        <v>经济学报</v>
      </c>
      <c r="I677" t="e">
        <f>VLOOKUP(C677,'Hytong (not in CrossAsia)'!$C:$C,1,FALSE)</f>
        <v>#N/A</v>
      </c>
      <c r="K677" s="9" t="str">
        <f t="shared" si="21"/>
        <v>Doppel</v>
      </c>
    </row>
    <row r="678" spans="1:11">
      <c r="A678" s="33" t="s">
        <v>596</v>
      </c>
      <c r="C678" s="4" t="str">
        <f t="shared" si="22"/>
        <v>经济学报</v>
      </c>
      <c r="E678" t="e">
        <f>VLOOKUP(C678,Apabi!$H:$H,1,FALSE)</f>
        <v>#N/A</v>
      </c>
      <c r="G678" t="str">
        <f>VLOOKUP(C678,Dacheng!$I:$I,1,FALSE)</f>
        <v>经济学报</v>
      </c>
      <c r="I678" t="e">
        <f>VLOOKUP(C678,'Hytong (not in CrossAsia)'!$C:$C,1,FALSE)</f>
        <v>#N/A</v>
      </c>
      <c r="K678" s="9" t="str">
        <f t="shared" si="21"/>
        <v>Doppel</v>
      </c>
    </row>
    <row r="679" spans="1:11">
      <c r="A679" s="32" t="s">
        <v>1570</v>
      </c>
      <c r="C679" s="4" t="str">
        <f t="shared" si="22"/>
        <v>经济学月</v>
      </c>
      <c r="E679" t="e">
        <f>VLOOKUP(C679,Apabi!$H:$H,1,FALSE)</f>
        <v>#N/A</v>
      </c>
      <c r="G679" t="str">
        <f>VLOOKUP(C679,Dacheng!$I:$I,1,FALSE)</f>
        <v>经济学月</v>
      </c>
      <c r="I679" t="e">
        <f>VLOOKUP(C679,'Hytong (not in CrossAsia)'!$C:$C,1,FALSE)</f>
        <v>#N/A</v>
      </c>
      <c r="K679" s="9" t="str">
        <f t="shared" si="21"/>
        <v>Doppel</v>
      </c>
    </row>
    <row r="680" spans="1:11">
      <c r="A680" s="32" t="s">
        <v>1162</v>
      </c>
      <c r="C680" s="4" t="str">
        <f t="shared" si="22"/>
        <v>经济研究</v>
      </c>
      <c r="E680" t="e">
        <f>VLOOKUP(C680,Apabi!$H:$H,1,FALSE)</f>
        <v>#N/A</v>
      </c>
      <c r="G680" t="str">
        <f>VLOOKUP(C680,Dacheng!$I:$I,1,FALSE)</f>
        <v>经济研究</v>
      </c>
      <c r="I680" t="e">
        <f>VLOOKUP(C680,'Hytong (not in CrossAsia)'!$C:$C,1,FALSE)</f>
        <v>#N/A</v>
      </c>
      <c r="K680" s="9" t="str">
        <f t="shared" si="21"/>
        <v>Doppel</v>
      </c>
    </row>
    <row r="681" spans="1:11">
      <c r="A681" s="32" t="s">
        <v>8532</v>
      </c>
      <c r="C681" s="4" t="str">
        <f t="shared" si="22"/>
        <v>经济杂志</v>
      </c>
      <c r="E681" t="e">
        <f>VLOOKUP(C681,Apabi!$H:$H,1,FALSE)</f>
        <v>#N/A</v>
      </c>
      <c r="G681" t="str">
        <f>VLOOKUP(C681,Dacheng!$I:$I,1,FALSE)</f>
        <v>经济杂志</v>
      </c>
      <c r="I681" t="e">
        <f>VLOOKUP(C681,'Hytong (not in CrossAsia)'!$C:$C,1,FALSE)</f>
        <v>#N/A</v>
      </c>
      <c r="K681" s="9" t="str">
        <f t="shared" si="21"/>
        <v>Doppel</v>
      </c>
    </row>
    <row r="682" spans="1:11">
      <c r="A682" s="32" t="s">
        <v>1366</v>
      </c>
      <c r="C682" s="4" t="str">
        <f t="shared" si="22"/>
        <v>经济周报</v>
      </c>
      <c r="E682" t="e">
        <f>VLOOKUP(C682,Apabi!$H:$H,1,FALSE)</f>
        <v>#N/A</v>
      </c>
      <c r="G682" t="str">
        <f>VLOOKUP(C682,Dacheng!$I:$I,1,FALSE)</f>
        <v>经济周报</v>
      </c>
      <c r="I682" t="e">
        <f>VLOOKUP(C682,'Hytong (not in CrossAsia)'!$C:$C,1,FALSE)</f>
        <v>#N/A</v>
      </c>
      <c r="K682" s="9" t="str">
        <f t="shared" si="21"/>
        <v>Doppel</v>
      </c>
    </row>
    <row r="683" spans="1:11">
      <c r="A683" s="32" t="s">
        <v>2117</v>
      </c>
      <c r="C683" s="4" t="str">
        <f t="shared" si="22"/>
        <v>经理月刊</v>
      </c>
      <c r="E683" t="e">
        <f>VLOOKUP(C683,Apabi!$H:$H,1,FALSE)</f>
        <v>#N/A</v>
      </c>
      <c r="G683" t="str">
        <f>VLOOKUP(C683,Dacheng!$I:$I,1,FALSE)</f>
        <v>经理月刊</v>
      </c>
      <c r="I683" t="e">
        <f>VLOOKUP(C683,'Hytong (not in CrossAsia)'!$C:$C,1,FALSE)</f>
        <v>#N/A</v>
      </c>
      <c r="K683" s="9" t="str">
        <f t="shared" si="21"/>
        <v>Doppel</v>
      </c>
    </row>
    <row r="684" spans="1:11">
      <c r="A684" s="32" t="s">
        <v>2276</v>
      </c>
      <c r="C684" s="4" t="str">
        <f t="shared" si="22"/>
        <v>经纶月刊</v>
      </c>
      <c r="E684" t="e">
        <f>VLOOKUP(C684,Apabi!$H:$H,1,FALSE)</f>
        <v>#N/A</v>
      </c>
      <c r="G684" t="str">
        <f>VLOOKUP(C684,Dacheng!$I:$I,1,FALSE)</f>
        <v>经纶月刊</v>
      </c>
      <c r="I684" t="e">
        <f>VLOOKUP(C684,'Hytong (not in CrossAsia)'!$C:$C,1,FALSE)</f>
        <v>#N/A</v>
      </c>
      <c r="K684" s="9" t="str">
        <f t="shared" si="21"/>
        <v>Doppel</v>
      </c>
    </row>
    <row r="685" spans="1:11">
      <c r="A685" s="32" t="s">
        <v>597</v>
      </c>
      <c r="C685" s="4" t="str">
        <f t="shared" si="22"/>
        <v>经纬</v>
      </c>
      <c r="E685" t="e">
        <f>VLOOKUP(C685,Apabi!$H:$H,1,FALSE)</f>
        <v>#N/A</v>
      </c>
      <c r="G685" t="e">
        <f>VLOOKUP(C685,Dacheng!$I:$I,1,FALSE)</f>
        <v>#N/A</v>
      </c>
      <c r="I685" t="e">
        <f>VLOOKUP(C685,'Hytong (not in CrossAsia)'!$C:$C,1,FALSE)</f>
        <v>#N/A</v>
      </c>
      <c r="K685" s="9" t="str">
        <f t="shared" si="21"/>
        <v>nur hier</v>
      </c>
    </row>
    <row r="686" spans="1:11">
      <c r="A686" s="32" t="s">
        <v>598</v>
      </c>
      <c r="C686" s="4" t="str">
        <f t="shared" si="22"/>
        <v>景风</v>
      </c>
      <c r="E686" t="e">
        <f>VLOOKUP(C686,Apabi!$H:$H,1,FALSE)</f>
        <v>#N/A</v>
      </c>
      <c r="G686" t="e">
        <f>VLOOKUP(C686,Dacheng!$I:$I,1,FALSE)</f>
        <v>#N/A</v>
      </c>
      <c r="I686" t="e">
        <f>VLOOKUP(C686,'Hytong (not in CrossAsia)'!$C:$C,1,FALSE)</f>
        <v>#N/A</v>
      </c>
      <c r="K686" s="9" t="str">
        <f t="shared" si="21"/>
        <v>nur hier</v>
      </c>
    </row>
    <row r="687" spans="1:11">
      <c r="A687" s="32" t="s">
        <v>599</v>
      </c>
      <c r="C687" s="4" t="str">
        <f t="shared" si="22"/>
        <v>景海星</v>
      </c>
      <c r="E687" t="e">
        <f>VLOOKUP(C687,Apabi!$H:$H,1,FALSE)</f>
        <v>#N/A</v>
      </c>
      <c r="G687" t="e">
        <f>VLOOKUP(C687,Dacheng!$I:$I,1,FALSE)</f>
        <v>#N/A</v>
      </c>
      <c r="I687" t="e">
        <f>VLOOKUP(C687,'Hytong (not in CrossAsia)'!$C:$C,1,FALSE)</f>
        <v>#N/A</v>
      </c>
      <c r="K687" s="9" t="str">
        <f t="shared" si="21"/>
        <v>nur hier</v>
      </c>
    </row>
    <row r="688" spans="1:11">
      <c r="A688" s="32" t="s">
        <v>600</v>
      </c>
      <c r="C688" s="4" t="str">
        <f t="shared" si="22"/>
        <v>景星季刊</v>
      </c>
      <c r="E688" t="e">
        <f>VLOOKUP(C688,Apabi!$H:$H,1,FALSE)</f>
        <v>#N/A</v>
      </c>
      <c r="G688" t="e">
        <f>VLOOKUP(C688,Dacheng!$I:$I,1,FALSE)</f>
        <v>#N/A</v>
      </c>
      <c r="I688" t="e">
        <f>VLOOKUP(C688,'Hytong (not in CrossAsia)'!$C:$C,1,FALSE)</f>
        <v>#N/A</v>
      </c>
      <c r="K688" s="9" t="str">
        <f t="shared" si="21"/>
        <v>nur hier</v>
      </c>
    </row>
    <row r="689" spans="1:11">
      <c r="A689" s="32" t="s">
        <v>601</v>
      </c>
      <c r="C689" s="4" t="str">
        <f t="shared" si="22"/>
        <v>敬业附小</v>
      </c>
      <c r="E689" t="e">
        <f>VLOOKUP(C689,Apabi!$H:$H,1,FALSE)</f>
        <v>#N/A</v>
      </c>
      <c r="G689" t="e">
        <f>VLOOKUP(C689,Dacheng!$I:$I,1,FALSE)</f>
        <v>#N/A</v>
      </c>
      <c r="I689" t="e">
        <f>VLOOKUP(C689,'Hytong (not in CrossAsia)'!$C:$C,1,FALSE)</f>
        <v>#N/A</v>
      </c>
      <c r="K689" s="9" t="str">
        <f t="shared" si="21"/>
        <v>nur hier</v>
      </c>
    </row>
    <row r="690" spans="1:11">
      <c r="A690" s="32" t="s">
        <v>602</v>
      </c>
      <c r="C690" s="4" t="str">
        <f t="shared" si="22"/>
        <v>敬中学生</v>
      </c>
      <c r="E690" t="e">
        <f>VLOOKUP(C690,Apabi!$H:$H,1,FALSE)</f>
        <v>#N/A</v>
      </c>
      <c r="G690" t="e">
        <f>VLOOKUP(C690,Dacheng!$I:$I,1,FALSE)</f>
        <v>#N/A</v>
      </c>
      <c r="I690" t="e">
        <f>VLOOKUP(C690,'Hytong (not in CrossAsia)'!$C:$C,1,FALSE)</f>
        <v>#N/A</v>
      </c>
      <c r="K690" s="9" t="str">
        <f t="shared" si="21"/>
        <v>nur hier</v>
      </c>
    </row>
    <row r="691" spans="1:11">
      <c r="A691" s="32" t="s">
        <v>603</v>
      </c>
      <c r="C691" s="4" t="str">
        <f t="shared" si="22"/>
        <v>救亡漫画</v>
      </c>
      <c r="E691" t="e">
        <f>VLOOKUP(C691,Apabi!$H:$H,1,FALSE)</f>
        <v>#N/A</v>
      </c>
      <c r="G691" t="e">
        <f>VLOOKUP(C691,Dacheng!$I:$I,1,FALSE)</f>
        <v>#N/A</v>
      </c>
      <c r="I691" t="e">
        <f>VLOOKUP(C691,'Hytong (not in CrossAsia)'!$C:$C,1,FALSE)</f>
        <v>#N/A</v>
      </c>
      <c r="K691" s="9" t="str">
        <f t="shared" si="21"/>
        <v>nur hier</v>
      </c>
    </row>
    <row r="692" spans="1:11">
      <c r="A692" s="32" t="s">
        <v>604</v>
      </c>
      <c r="C692" s="4" t="str">
        <f t="shared" si="22"/>
        <v>剧学</v>
      </c>
      <c r="E692" t="e">
        <f>VLOOKUP(C692,Apabi!$H:$H,1,FALSE)</f>
        <v>#N/A</v>
      </c>
      <c r="G692" t="e">
        <f>VLOOKUP(C692,Dacheng!$I:$I,1,FALSE)</f>
        <v>#N/A</v>
      </c>
      <c r="I692" t="e">
        <f>VLOOKUP(C692,'Hytong (not in CrossAsia)'!$C:$C,1,FALSE)</f>
        <v>#N/A</v>
      </c>
      <c r="K692" s="9" t="str">
        <f t="shared" si="21"/>
        <v>nur hier</v>
      </c>
    </row>
    <row r="693" spans="1:11">
      <c r="A693" s="32" t="s">
        <v>605</v>
      </c>
      <c r="C693" s="4" t="str">
        <f t="shared" si="22"/>
        <v>隽味集</v>
      </c>
      <c r="E693" t="e">
        <f>VLOOKUP(C693,Apabi!$H:$H,1,FALSE)</f>
        <v>#N/A</v>
      </c>
      <c r="G693" t="e">
        <f>VLOOKUP(C693,Dacheng!$I:$I,1,FALSE)</f>
        <v>#N/A</v>
      </c>
      <c r="I693" t="e">
        <f>VLOOKUP(C693,'Hytong (not in CrossAsia)'!$C:$C,1,FALSE)</f>
        <v>#N/A</v>
      </c>
      <c r="K693" s="9" t="str">
        <f t="shared" si="21"/>
        <v>nur hier</v>
      </c>
    </row>
    <row r="694" spans="1:11">
      <c r="A694" s="32" t="s">
        <v>606</v>
      </c>
      <c r="C694" s="4" t="str">
        <f t="shared" si="22"/>
        <v>开麦拉</v>
      </c>
      <c r="E694" t="e">
        <f>VLOOKUP(C694,Apabi!$H:$H,1,FALSE)</f>
        <v>#N/A</v>
      </c>
      <c r="G694" t="e">
        <f>VLOOKUP(C694,Dacheng!$I:$I,1,FALSE)</f>
        <v>#N/A</v>
      </c>
      <c r="I694" t="e">
        <f>VLOOKUP(C694,'Hytong (not in CrossAsia)'!$C:$C,1,FALSE)</f>
        <v>#N/A</v>
      </c>
      <c r="K694" s="9" t="str">
        <f t="shared" si="21"/>
        <v>nur hier</v>
      </c>
    </row>
    <row r="695" spans="1:11">
      <c r="A695" s="32" t="s">
        <v>607</v>
      </c>
      <c r="C695" s="4" t="str">
        <f t="shared" si="22"/>
        <v>开麦拉电</v>
      </c>
      <c r="E695" t="e">
        <f>VLOOKUP(C695,Apabi!$H:$H,1,FALSE)</f>
        <v>#N/A</v>
      </c>
      <c r="G695" t="e">
        <f>VLOOKUP(C695,Dacheng!$I:$I,1,FALSE)</f>
        <v>#N/A</v>
      </c>
      <c r="I695" t="e">
        <f>VLOOKUP(C695,'Hytong (not in CrossAsia)'!$C:$C,1,FALSE)</f>
        <v>#N/A</v>
      </c>
      <c r="K695" s="9" t="str">
        <f t="shared" si="21"/>
        <v>nur hier</v>
      </c>
    </row>
    <row r="696" spans="1:11">
      <c r="A696" s="32" t="s">
        <v>608</v>
      </c>
      <c r="C696" s="4" t="str">
        <f t="shared" si="22"/>
        <v>抗日专号</v>
      </c>
      <c r="E696" t="e">
        <f>VLOOKUP(C696,Apabi!$H:$H,1,FALSE)</f>
        <v>#N/A</v>
      </c>
      <c r="G696" t="e">
        <f>VLOOKUP(C696,Dacheng!$I:$I,1,FALSE)</f>
        <v>#N/A</v>
      </c>
      <c r="I696" t="e">
        <f>VLOOKUP(C696,'Hytong (not in CrossAsia)'!$C:$C,1,FALSE)</f>
        <v>#N/A</v>
      </c>
      <c r="K696" s="9" t="str">
        <f t="shared" si="21"/>
        <v>nur hier</v>
      </c>
    </row>
    <row r="697" spans="1:11">
      <c r="A697" s="32" t="s">
        <v>16972</v>
      </c>
      <c r="C697" s="4" t="str">
        <f t="shared" si="22"/>
        <v>客观</v>
      </c>
      <c r="E697" t="e">
        <f>VLOOKUP(C697,Apabi!$H:$H,1,FALSE)</f>
        <v>#N/A</v>
      </c>
      <c r="G697" t="str">
        <f>VLOOKUP(C697,Dacheng!$I:$I,1,FALSE)</f>
        <v>客观</v>
      </c>
      <c r="I697" t="e">
        <f>VLOOKUP(C697,'Hytong (not in CrossAsia)'!$C:$C,1,FALSE)</f>
        <v>#N/A</v>
      </c>
      <c r="K697" s="9" t="str">
        <f t="shared" si="21"/>
        <v>Doppel</v>
      </c>
    </row>
    <row r="698" spans="1:11">
      <c r="A698" s="32" t="s">
        <v>609</v>
      </c>
      <c r="C698" s="4" t="str">
        <f t="shared" si="22"/>
        <v>狂飚旬刊</v>
      </c>
      <c r="E698" t="e">
        <f>VLOOKUP(C698,Apabi!$H:$H,1,FALSE)</f>
        <v>#N/A</v>
      </c>
      <c r="G698" t="e">
        <f>VLOOKUP(C698,Dacheng!$I:$I,1,FALSE)</f>
        <v>#N/A</v>
      </c>
      <c r="I698" t="e">
        <f>VLOOKUP(C698,'Hytong (not in CrossAsia)'!$C:$C,1,FALSE)</f>
        <v>#N/A</v>
      </c>
      <c r="K698" s="9" t="str">
        <f t="shared" si="21"/>
        <v>nur hier</v>
      </c>
    </row>
    <row r="699" spans="1:11">
      <c r="A699" s="32" t="s">
        <v>610</v>
      </c>
      <c r="C699" s="4" t="str">
        <f t="shared" si="22"/>
        <v>雷电华周</v>
      </c>
      <c r="E699" t="e">
        <f>VLOOKUP(C699,Apabi!$H:$H,1,FALSE)</f>
        <v>#N/A</v>
      </c>
      <c r="G699" t="e">
        <f>VLOOKUP(C699,Dacheng!$I:$I,1,FALSE)</f>
        <v>#N/A</v>
      </c>
      <c r="I699" t="e">
        <f>VLOOKUP(C699,'Hytong (not in CrossAsia)'!$C:$C,1,FALSE)</f>
        <v>#N/A</v>
      </c>
      <c r="K699" s="9" t="str">
        <f t="shared" si="21"/>
        <v>nur hier</v>
      </c>
    </row>
    <row r="700" spans="1:11">
      <c r="A700" s="32" t="s">
        <v>611</v>
      </c>
      <c r="C700" s="4" t="str">
        <f t="shared" si="22"/>
        <v>犂影</v>
      </c>
      <c r="E700" t="e">
        <f>VLOOKUP(C700,Apabi!$H:$H,1,FALSE)</f>
        <v>#N/A</v>
      </c>
      <c r="G700" t="e">
        <f>VLOOKUP(C700,Dacheng!$I:$I,1,FALSE)</f>
        <v>#N/A</v>
      </c>
      <c r="I700" t="e">
        <f>VLOOKUP(C700,'Hytong (not in CrossAsia)'!$C:$C,1,FALSE)</f>
        <v>#N/A</v>
      </c>
      <c r="K700" s="9" t="str">
        <f t="shared" si="21"/>
        <v>nur hier</v>
      </c>
    </row>
    <row r="701" spans="1:11">
      <c r="A701" s="32" t="s">
        <v>612</v>
      </c>
      <c r="C701" s="4" t="str">
        <f t="shared" si="22"/>
        <v>力文</v>
      </c>
      <c r="E701" t="e">
        <f>VLOOKUP(C701,Apabi!$H:$H,1,FALSE)</f>
        <v>#N/A</v>
      </c>
      <c r="G701" t="e">
        <f>VLOOKUP(C701,Dacheng!$I:$I,1,FALSE)</f>
        <v>#N/A</v>
      </c>
      <c r="I701" t="e">
        <f>VLOOKUP(C701,'Hytong (not in CrossAsia)'!$C:$C,1,FALSE)</f>
        <v>#N/A</v>
      </c>
      <c r="K701" s="9" t="str">
        <f t="shared" si="21"/>
        <v>nur hier</v>
      </c>
    </row>
    <row r="702" spans="1:11">
      <c r="A702" s="32" t="s">
        <v>20652</v>
      </c>
      <c r="C702" s="4" t="str">
        <f t="shared" si="22"/>
        <v>历史科学</v>
      </c>
      <c r="E702" t="e">
        <f>VLOOKUP(C702,Apabi!$H:$H,1,FALSE)</f>
        <v>#N/A</v>
      </c>
      <c r="G702" t="str">
        <f>VLOOKUP(C702,Dacheng!$I:$I,1,FALSE)</f>
        <v>历史科学</v>
      </c>
      <c r="I702" t="e">
        <f>VLOOKUP(C702,'Hytong (not in CrossAsia)'!$C:$C,1,FALSE)</f>
        <v>#N/A</v>
      </c>
      <c r="K702" s="9" t="str">
        <f t="shared" si="21"/>
        <v>Doppel</v>
      </c>
    </row>
    <row r="703" spans="1:11">
      <c r="A703" s="32" t="s">
        <v>20623</v>
      </c>
      <c r="C703" s="4" t="str">
        <f t="shared" si="22"/>
        <v>历史社会</v>
      </c>
      <c r="E703" t="e">
        <f>VLOOKUP(C703,Apabi!$H:$H,1,FALSE)</f>
        <v>#N/A</v>
      </c>
      <c r="G703" t="str">
        <f>VLOOKUP(C703,Dacheng!$I:$I,1,FALSE)</f>
        <v>历史社会</v>
      </c>
      <c r="I703" t="e">
        <f>VLOOKUP(C703,'Hytong (not in CrossAsia)'!$C:$C,1,FALSE)</f>
        <v>#N/A</v>
      </c>
      <c r="K703" s="9" t="str">
        <f t="shared" si="21"/>
        <v>Doppel</v>
      </c>
    </row>
    <row r="704" spans="1:11">
      <c r="A704" s="32" t="s">
        <v>20229</v>
      </c>
      <c r="C704" s="4" t="str">
        <f t="shared" si="22"/>
        <v>历史学报</v>
      </c>
      <c r="E704" t="e">
        <f>VLOOKUP(C704,Apabi!$H:$H,1,FALSE)</f>
        <v>#N/A</v>
      </c>
      <c r="G704" t="str">
        <f>VLOOKUP(C704,Dacheng!$I:$I,1,FALSE)</f>
        <v>历史学报</v>
      </c>
      <c r="I704" t="e">
        <f>VLOOKUP(C704,'Hytong (not in CrossAsia)'!$C:$C,1,FALSE)</f>
        <v>#N/A</v>
      </c>
      <c r="K704" s="9" t="str">
        <f t="shared" si="21"/>
        <v>Doppel</v>
      </c>
    </row>
    <row r="705" spans="1:11">
      <c r="A705" s="32" t="s">
        <v>20266</v>
      </c>
      <c r="C705" s="4" t="str">
        <f t="shared" si="22"/>
        <v>历史与考</v>
      </c>
      <c r="E705" t="e">
        <f>VLOOKUP(C705,Apabi!$H:$H,1,FALSE)</f>
        <v>#N/A</v>
      </c>
      <c r="G705" t="str">
        <f>VLOOKUP(C705,Dacheng!$I:$I,1,FALSE)</f>
        <v>历史与考</v>
      </c>
      <c r="I705" t="e">
        <f>VLOOKUP(C705,'Hytong (not in CrossAsia)'!$C:$C,1,FALSE)</f>
        <v>#N/A</v>
      </c>
      <c r="K705" s="9" t="str">
        <f t="shared" si="21"/>
        <v>Doppel</v>
      </c>
    </row>
    <row r="706" spans="1:11">
      <c r="A706" s="32" t="s">
        <v>20201</v>
      </c>
      <c r="C706" s="4" t="str">
        <f t="shared" si="22"/>
        <v>历史与文</v>
      </c>
      <c r="E706" t="e">
        <f>VLOOKUP(C706,Apabi!$H:$H,1,FALSE)</f>
        <v>#N/A</v>
      </c>
      <c r="G706" t="str">
        <f>VLOOKUP(C706,Dacheng!$I:$I,1,FALSE)</f>
        <v>历史与文</v>
      </c>
      <c r="I706" t="e">
        <f>VLOOKUP(C706,'Hytong (not in CrossAsia)'!$C:$C,1,FALSE)</f>
        <v>#N/A</v>
      </c>
      <c r="K706" s="9" t="str">
        <f t="shared" si="21"/>
        <v>Doppel</v>
      </c>
    </row>
    <row r="707" spans="1:11">
      <c r="A707" s="32" t="s">
        <v>20241</v>
      </c>
      <c r="C707" s="4" t="str">
        <f t="shared" si="22"/>
        <v>历史政治</v>
      </c>
      <c r="E707" t="e">
        <f>VLOOKUP(C707,Apabi!$H:$H,1,FALSE)</f>
        <v>#N/A</v>
      </c>
      <c r="G707" t="str">
        <f>VLOOKUP(C707,Dacheng!$I:$I,1,FALSE)</f>
        <v>历史政治</v>
      </c>
      <c r="I707" t="e">
        <f>VLOOKUP(C707,'Hytong (not in CrossAsia)'!$C:$C,1,FALSE)</f>
        <v>#N/A</v>
      </c>
      <c r="K707" s="9" t="str">
        <f t="shared" si="21"/>
        <v>Doppel</v>
      </c>
    </row>
    <row r="708" spans="1:11">
      <c r="A708" s="32" t="s">
        <v>613</v>
      </c>
      <c r="C708" s="4" t="str">
        <f t="shared" si="22"/>
        <v>溧阳教育</v>
      </c>
      <c r="E708" t="e">
        <f>VLOOKUP(C708,Apabi!$H:$H,1,FALSE)</f>
        <v>#N/A</v>
      </c>
      <c r="G708" t="e">
        <f>VLOOKUP(C708,Dacheng!$I:$I,1,FALSE)</f>
        <v>#N/A</v>
      </c>
      <c r="I708" t="e">
        <f>VLOOKUP(C708,'Hytong (not in CrossAsia)'!$C:$C,1,FALSE)</f>
        <v>#N/A</v>
      </c>
      <c r="K708" s="9" t="str">
        <f t="shared" ref="K708:K771" si="23">(IF(AND(ISNA(E708),ISNA(G708),ISNA(I708)),"nur hier","Doppel"))</f>
        <v>nur hier</v>
      </c>
    </row>
    <row r="709" spans="1:11">
      <c r="A709" s="32" t="s">
        <v>6126</v>
      </c>
      <c r="C709" s="4" t="str">
        <f t="shared" si="22"/>
        <v>贸易</v>
      </c>
      <c r="E709" t="str">
        <f>VLOOKUP(C709,Apabi!$H:$H,1,FALSE)</f>
        <v>贸易</v>
      </c>
      <c r="G709" t="str">
        <f>VLOOKUP(C709,Dacheng!$I:$I,1,FALSE)</f>
        <v>贸易</v>
      </c>
      <c r="I709" t="e">
        <f>VLOOKUP(C709,'Hytong (not in CrossAsia)'!$C:$C,1,FALSE)</f>
        <v>#N/A</v>
      </c>
      <c r="K709" s="9" t="str">
        <f t="shared" si="23"/>
        <v>Doppel</v>
      </c>
    </row>
    <row r="710" spans="1:11">
      <c r="A710" s="32" t="s">
        <v>6458</v>
      </c>
      <c r="C710" s="4" t="str">
        <f t="shared" si="22"/>
        <v>贸易半月</v>
      </c>
      <c r="E710" t="e">
        <f>VLOOKUP(C710,Apabi!$H:$H,1,FALSE)</f>
        <v>#N/A</v>
      </c>
      <c r="G710" t="str">
        <f>VLOOKUP(C710,Dacheng!$I:$I,1,FALSE)</f>
        <v>贸易半月</v>
      </c>
      <c r="I710" t="e">
        <f>VLOOKUP(C710,'Hytong (not in CrossAsia)'!$C:$C,1,FALSE)</f>
        <v>#N/A</v>
      </c>
      <c r="K710" s="9" t="str">
        <f t="shared" si="23"/>
        <v>Doppel</v>
      </c>
    </row>
    <row r="711" spans="1:11">
      <c r="A711" s="32" t="s">
        <v>614</v>
      </c>
      <c r="C711" s="4" t="str">
        <f t="shared" si="22"/>
        <v>贸易月刊</v>
      </c>
      <c r="E711" t="e">
        <f>VLOOKUP(C711,Apabi!$H:$H,1,FALSE)</f>
        <v>#N/A</v>
      </c>
      <c r="G711" t="str">
        <f>VLOOKUP(C711,Dacheng!$I:$I,1,FALSE)</f>
        <v>贸易月刊</v>
      </c>
      <c r="I711" t="e">
        <f>VLOOKUP(C711,'Hytong (not in CrossAsia)'!$C:$C,1,FALSE)</f>
        <v>#N/A</v>
      </c>
      <c r="K711" s="9" t="str">
        <f t="shared" si="23"/>
        <v>Doppel</v>
      </c>
    </row>
    <row r="712" spans="1:11">
      <c r="A712" s="32" t="s">
        <v>615</v>
      </c>
      <c r="C712" s="4" t="str">
        <f t="shared" si="22"/>
        <v>贸易月刊</v>
      </c>
      <c r="E712" t="e">
        <f>VLOOKUP(C712,Apabi!$H:$H,1,FALSE)</f>
        <v>#N/A</v>
      </c>
      <c r="G712" t="str">
        <f>VLOOKUP(C712,Dacheng!$I:$I,1,FALSE)</f>
        <v>贸易月刊</v>
      </c>
      <c r="I712" t="e">
        <f>VLOOKUP(C712,'Hytong (not in CrossAsia)'!$C:$C,1,FALSE)</f>
        <v>#N/A</v>
      </c>
      <c r="K712" s="9" t="str">
        <f t="shared" si="23"/>
        <v>Doppel</v>
      </c>
    </row>
    <row r="713" spans="1:11">
      <c r="A713" s="32" t="s">
        <v>616</v>
      </c>
      <c r="C713" s="4" t="str">
        <f t="shared" si="22"/>
        <v>贸易月刊</v>
      </c>
      <c r="E713" t="e">
        <f>VLOOKUP(C713,Apabi!$H:$H,1,FALSE)</f>
        <v>#N/A</v>
      </c>
      <c r="G713" t="str">
        <f>VLOOKUP(C713,Dacheng!$I:$I,1,FALSE)</f>
        <v>贸易月刊</v>
      </c>
      <c r="I713" t="e">
        <f>VLOOKUP(C713,'Hytong (not in CrossAsia)'!$C:$C,1,FALSE)</f>
        <v>#N/A</v>
      </c>
      <c r="K713" s="9" t="str">
        <f t="shared" si="23"/>
        <v>Doppel</v>
      </c>
    </row>
    <row r="714" spans="1:11">
      <c r="A714" s="32" t="s">
        <v>617</v>
      </c>
      <c r="C714" s="4" t="str">
        <f t="shared" si="22"/>
        <v>贸易周报</v>
      </c>
      <c r="E714" t="e">
        <f>VLOOKUP(C714,Apabi!$H:$H,1,FALSE)</f>
        <v>#N/A</v>
      </c>
      <c r="G714" t="e">
        <f>VLOOKUP(C714,Dacheng!$I:$I,1,FALSE)</f>
        <v>#N/A</v>
      </c>
      <c r="I714" t="e">
        <f>VLOOKUP(C714,'Hytong (not in CrossAsia)'!$C:$C,1,FALSE)</f>
        <v>#N/A</v>
      </c>
      <c r="K714" s="9" t="str">
        <f t="shared" si="23"/>
        <v>nur hier</v>
      </c>
    </row>
    <row r="715" spans="1:11">
      <c r="A715" s="32" t="s">
        <v>618</v>
      </c>
      <c r="C715" s="4" t="str">
        <f t="shared" si="22"/>
        <v>煤油联讯</v>
      </c>
      <c r="E715" t="e">
        <f>VLOOKUP(C715,Apabi!$H:$H,1,FALSE)</f>
        <v>#N/A</v>
      </c>
      <c r="G715" t="e">
        <f>VLOOKUP(C715,Dacheng!$I:$I,1,FALSE)</f>
        <v>#N/A</v>
      </c>
      <c r="I715" t="e">
        <f>VLOOKUP(C715,'Hytong (not in CrossAsia)'!$C:$C,1,FALSE)</f>
        <v>#N/A</v>
      </c>
      <c r="K715" s="9" t="str">
        <f t="shared" si="23"/>
        <v>nur hier</v>
      </c>
    </row>
    <row r="716" spans="1:11">
      <c r="A716" s="32" t="s">
        <v>8638</v>
      </c>
      <c r="C716" s="4" t="str">
        <f t="shared" si="22"/>
        <v>每周评论</v>
      </c>
      <c r="E716" t="e">
        <f>VLOOKUP(C716,Apabi!$H:$H,1,FALSE)</f>
        <v>#N/A</v>
      </c>
      <c r="G716" t="str">
        <f>VLOOKUP(C716,Dacheng!$I:$I,1,FALSE)</f>
        <v>每周评论</v>
      </c>
      <c r="I716" t="e">
        <f>VLOOKUP(C716,'Hytong (not in CrossAsia)'!$C:$C,1,FALSE)</f>
        <v>#N/A</v>
      </c>
      <c r="K716" s="9" t="str">
        <f t="shared" si="23"/>
        <v>Doppel</v>
      </c>
    </row>
    <row r="717" spans="1:11">
      <c r="A717" s="32" t="s">
        <v>619</v>
      </c>
      <c r="C717" s="4" t="str">
        <f t="shared" si="22"/>
        <v>美展</v>
      </c>
      <c r="E717" t="e">
        <f>VLOOKUP(C717,Apabi!$H:$H,1,FALSE)</f>
        <v>#N/A</v>
      </c>
      <c r="G717" t="e">
        <f>VLOOKUP(C717,Dacheng!$I:$I,1,FALSE)</f>
        <v>#N/A</v>
      </c>
      <c r="I717" t="e">
        <f>VLOOKUP(C717,'Hytong (not in CrossAsia)'!$C:$C,1,FALSE)</f>
        <v>#N/A</v>
      </c>
      <c r="K717" s="9" t="str">
        <f t="shared" si="23"/>
        <v>nur hier</v>
      </c>
    </row>
    <row r="718" spans="1:11">
      <c r="A718" s="32" t="s">
        <v>620</v>
      </c>
      <c r="C718" s="4" t="str">
        <f t="shared" si="22"/>
        <v>美周</v>
      </c>
      <c r="E718" t="e">
        <f>VLOOKUP(C718,Apabi!$H:$H,1,FALSE)</f>
        <v>#N/A</v>
      </c>
      <c r="G718" t="e">
        <f>VLOOKUP(C718,Dacheng!$I:$I,1,FALSE)</f>
        <v>#N/A</v>
      </c>
      <c r="I718" t="e">
        <f>VLOOKUP(C718,'Hytong (not in CrossAsia)'!$C:$C,1,FALSE)</f>
        <v>#N/A</v>
      </c>
      <c r="K718" s="9" t="str">
        <f t="shared" si="23"/>
        <v>nur hier</v>
      </c>
    </row>
    <row r="719" spans="1:11">
      <c r="A719" s="32" t="s">
        <v>15277</v>
      </c>
      <c r="C719" s="4" t="str">
        <f t="shared" si="22"/>
        <v>萌芽</v>
      </c>
      <c r="E719" t="e">
        <f>VLOOKUP(C719,Apabi!$H:$H,1,FALSE)</f>
        <v>#N/A</v>
      </c>
      <c r="G719" t="str">
        <f>VLOOKUP(C719,Dacheng!$I:$I,1,FALSE)</f>
        <v>萌芽</v>
      </c>
      <c r="I719" t="e">
        <f>VLOOKUP(C719,'Hytong (not in CrossAsia)'!$C:$C,1,FALSE)</f>
        <v>#N/A</v>
      </c>
      <c r="K719" s="9" t="str">
        <f t="shared" si="23"/>
        <v>Doppel</v>
      </c>
    </row>
    <row r="720" spans="1:11">
      <c r="A720" s="32" t="s">
        <v>621</v>
      </c>
      <c r="C720" s="4" t="str">
        <f t="shared" si="22"/>
        <v>萌芽月刊</v>
      </c>
      <c r="E720" t="e">
        <f>VLOOKUP(C720,Apabi!$H:$H,1,FALSE)</f>
        <v>#N/A</v>
      </c>
      <c r="G720" t="e">
        <f>VLOOKUP(C720,Dacheng!$I:$I,1,FALSE)</f>
        <v>#N/A</v>
      </c>
      <c r="I720" t="e">
        <f>VLOOKUP(C720,'Hytong (not in CrossAsia)'!$C:$C,1,FALSE)</f>
        <v>#N/A</v>
      </c>
      <c r="K720" s="9" t="str">
        <f t="shared" si="23"/>
        <v>nur hier</v>
      </c>
    </row>
    <row r="721" spans="1:11">
      <c r="A721" s="32" t="s">
        <v>988</v>
      </c>
      <c r="C721" s="4" t="str">
        <f t="shared" si="22"/>
        <v>民国经济</v>
      </c>
      <c r="E721" t="e">
        <f>VLOOKUP(C721,Apabi!$H:$H,1,FALSE)</f>
        <v>#N/A</v>
      </c>
      <c r="G721" t="str">
        <f>VLOOKUP(C721,Dacheng!$I:$I,1,FALSE)</f>
        <v>民国经济</v>
      </c>
      <c r="I721" t="e">
        <f>VLOOKUP(C721,'Hytong (not in CrossAsia)'!$C:$C,1,FALSE)</f>
        <v>#N/A</v>
      </c>
      <c r="K721" s="9" t="str">
        <f t="shared" si="23"/>
        <v>Doppel</v>
      </c>
    </row>
    <row r="722" spans="1:11">
      <c r="A722" s="32" t="s">
        <v>989</v>
      </c>
      <c r="C722" s="4" t="str">
        <f t="shared" si="22"/>
        <v>民国日报</v>
      </c>
      <c r="E722" t="e">
        <f>VLOOKUP(C722,Apabi!$H:$H,1,FALSE)</f>
        <v>#N/A</v>
      </c>
      <c r="G722" t="str">
        <f>VLOOKUP(C722,Dacheng!$I:$I,1,FALSE)</f>
        <v>民国日报</v>
      </c>
      <c r="I722" t="e">
        <f>VLOOKUP(C722,'Hytong (not in CrossAsia)'!$C:$C,1,FALSE)</f>
        <v>#N/A</v>
      </c>
      <c r="K722" s="9" t="str">
        <f t="shared" si="23"/>
        <v>Doppel</v>
      </c>
    </row>
    <row r="723" spans="1:11">
      <c r="A723" s="32" t="s">
        <v>990</v>
      </c>
      <c r="C723" s="4" t="str">
        <f t="shared" si="22"/>
        <v>民国日报</v>
      </c>
      <c r="E723" t="e">
        <f>VLOOKUP(C723,Apabi!$H:$H,1,FALSE)</f>
        <v>#N/A</v>
      </c>
      <c r="G723" t="str">
        <f>VLOOKUP(C723,Dacheng!$I:$I,1,FALSE)</f>
        <v>民国日报</v>
      </c>
      <c r="I723" t="e">
        <f>VLOOKUP(C723,'Hytong (not in CrossAsia)'!$C:$C,1,FALSE)</f>
        <v>#N/A</v>
      </c>
      <c r="K723" s="9" t="str">
        <f t="shared" si="23"/>
        <v>Doppel</v>
      </c>
    </row>
    <row r="724" spans="1:11">
      <c r="A724" s="32" t="s">
        <v>991</v>
      </c>
      <c r="C724" s="4" t="str">
        <f t="shared" si="22"/>
        <v>民国日报</v>
      </c>
      <c r="E724" t="e">
        <f>VLOOKUP(C724,Apabi!$H:$H,1,FALSE)</f>
        <v>#N/A</v>
      </c>
      <c r="G724" t="str">
        <f>VLOOKUP(C724,Dacheng!$I:$I,1,FALSE)</f>
        <v>民国日报</v>
      </c>
      <c r="I724" t="e">
        <f>VLOOKUP(C724,'Hytong (not in CrossAsia)'!$C:$C,1,FALSE)</f>
        <v>#N/A</v>
      </c>
      <c r="K724" s="9" t="str">
        <f t="shared" si="23"/>
        <v>Doppel</v>
      </c>
    </row>
    <row r="725" spans="1:11">
      <c r="A725" s="32" t="s">
        <v>992</v>
      </c>
      <c r="C725" s="4" t="str">
        <f t="shared" si="22"/>
        <v>民国日报</v>
      </c>
      <c r="E725" t="e">
        <f>VLOOKUP(C725,Apabi!$H:$H,1,FALSE)</f>
        <v>#N/A</v>
      </c>
      <c r="G725" t="str">
        <f>VLOOKUP(C725,Dacheng!$I:$I,1,FALSE)</f>
        <v>民国日报</v>
      </c>
      <c r="I725" t="e">
        <f>VLOOKUP(C725,'Hytong (not in CrossAsia)'!$C:$C,1,FALSE)</f>
        <v>#N/A</v>
      </c>
      <c r="K725" s="9" t="str">
        <f t="shared" si="23"/>
        <v>Doppel</v>
      </c>
    </row>
    <row r="726" spans="1:11">
      <c r="A726" s="32" t="s">
        <v>993</v>
      </c>
      <c r="C726" s="4" t="str">
        <f t="shared" si="22"/>
        <v>民国日报</v>
      </c>
      <c r="E726" t="e">
        <f>VLOOKUP(C726,Apabi!$H:$H,1,FALSE)</f>
        <v>#N/A</v>
      </c>
      <c r="G726" t="str">
        <f>VLOOKUP(C726,Dacheng!$I:$I,1,FALSE)</f>
        <v>民国日报</v>
      </c>
      <c r="I726" t="e">
        <f>VLOOKUP(C726,'Hytong (not in CrossAsia)'!$C:$C,1,FALSE)</f>
        <v>#N/A</v>
      </c>
      <c r="K726" s="9" t="str">
        <f t="shared" si="23"/>
        <v>Doppel</v>
      </c>
    </row>
    <row r="727" spans="1:11">
      <c r="A727" s="32" t="s">
        <v>994</v>
      </c>
      <c r="C727" s="4" t="str">
        <f t="shared" si="22"/>
        <v>民国日报</v>
      </c>
      <c r="E727" t="e">
        <f>VLOOKUP(C727,Apabi!$H:$H,1,FALSE)</f>
        <v>#N/A</v>
      </c>
      <c r="G727" t="str">
        <f>VLOOKUP(C727,Dacheng!$I:$I,1,FALSE)</f>
        <v>民国日报</v>
      </c>
      <c r="I727" t="e">
        <f>VLOOKUP(C727,'Hytong (not in CrossAsia)'!$C:$C,1,FALSE)</f>
        <v>#N/A</v>
      </c>
      <c r="K727" s="9" t="str">
        <f t="shared" si="23"/>
        <v>Doppel</v>
      </c>
    </row>
    <row r="728" spans="1:11">
      <c r="A728" s="32" t="s">
        <v>995</v>
      </c>
      <c r="C728" s="4" t="str">
        <f t="shared" ref="C728:C791" si="24">MID(A728,1,4)</f>
        <v>民国日报</v>
      </c>
      <c r="E728" t="e">
        <f>VLOOKUP(C728,Apabi!$H:$H,1,FALSE)</f>
        <v>#N/A</v>
      </c>
      <c r="G728" t="str">
        <f>VLOOKUP(C728,Dacheng!$I:$I,1,FALSE)</f>
        <v>民国日报</v>
      </c>
      <c r="I728" t="e">
        <f>VLOOKUP(C728,'Hytong (not in CrossAsia)'!$C:$C,1,FALSE)</f>
        <v>#N/A</v>
      </c>
      <c r="K728" s="9" t="str">
        <f t="shared" si="23"/>
        <v>Doppel</v>
      </c>
    </row>
    <row r="729" spans="1:11">
      <c r="A729" s="32" t="s">
        <v>1689</v>
      </c>
      <c r="C729" s="4" t="str">
        <f t="shared" si="24"/>
        <v>民声周报</v>
      </c>
      <c r="E729" t="e">
        <f>VLOOKUP(C729,Apabi!$H:$H,1,FALSE)</f>
        <v>#N/A</v>
      </c>
      <c r="G729" t="str">
        <f>VLOOKUP(C729,Dacheng!$I:$I,1,FALSE)</f>
        <v>民声周报</v>
      </c>
      <c r="I729" t="e">
        <f>VLOOKUP(C729,'Hytong (not in CrossAsia)'!$C:$C,1,FALSE)</f>
        <v>#N/A</v>
      </c>
      <c r="K729" s="9" t="str">
        <f t="shared" si="23"/>
        <v>Doppel</v>
      </c>
    </row>
    <row r="730" spans="1:11">
      <c r="A730" s="32" t="s">
        <v>996</v>
      </c>
      <c r="C730" s="4" t="str">
        <f t="shared" si="24"/>
        <v>民智</v>
      </c>
      <c r="E730" t="e">
        <f>VLOOKUP(C730,Apabi!$H:$H,1,FALSE)</f>
        <v>#N/A</v>
      </c>
      <c r="G730" t="e">
        <f>VLOOKUP(C730,Dacheng!$I:$I,1,FALSE)</f>
        <v>#N/A</v>
      </c>
      <c r="I730" t="e">
        <f>VLOOKUP(C730,'Hytong (not in CrossAsia)'!$C:$C,1,FALSE)</f>
        <v>#N/A</v>
      </c>
      <c r="K730" s="9" t="str">
        <f t="shared" si="23"/>
        <v>nur hier</v>
      </c>
    </row>
    <row r="731" spans="1:11">
      <c r="A731" s="32" t="s">
        <v>6040</v>
      </c>
      <c r="C731" s="4" t="str">
        <f t="shared" si="24"/>
        <v>民主</v>
      </c>
      <c r="E731" t="e">
        <f>VLOOKUP(C731,Apabi!$H:$H,1,FALSE)</f>
        <v>#N/A</v>
      </c>
      <c r="G731" t="str">
        <f>VLOOKUP(C731,Dacheng!$I:$I,1,FALSE)</f>
        <v>民主</v>
      </c>
      <c r="I731" t="e">
        <f>VLOOKUP(C731,'Hytong (not in CrossAsia)'!$C:$C,1,FALSE)</f>
        <v>#N/A</v>
      </c>
      <c r="K731" s="9" t="str">
        <f t="shared" si="23"/>
        <v>Doppel</v>
      </c>
    </row>
    <row r="732" spans="1:11">
      <c r="A732" s="32" t="s">
        <v>21233</v>
      </c>
      <c r="C732" s="4" t="str">
        <f t="shared" si="24"/>
        <v>南开校友</v>
      </c>
      <c r="E732" t="e">
        <f>VLOOKUP(C732,Apabi!$H:$H,1,FALSE)</f>
        <v>#N/A</v>
      </c>
      <c r="G732" t="str">
        <f>VLOOKUP(C732,Dacheng!$I:$I,1,FALSE)</f>
        <v>南开校友</v>
      </c>
      <c r="I732" t="e">
        <f>VLOOKUP(C732,'Hytong (not in CrossAsia)'!$C:$C,1,FALSE)</f>
        <v>#N/A</v>
      </c>
      <c r="K732" s="9" t="str">
        <f t="shared" si="23"/>
        <v>Doppel</v>
      </c>
    </row>
    <row r="733" spans="1:11">
      <c r="A733" s="32" t="s">
        <v>997</v>
      </c>
      <c r="C733" s="4" t="str">
        <f t="shared" si="24"/>
        <v>南开校友</v>
      </c>
      <c r="E733" t="e">
        <f>VLOOKUP(C733,Apabi!$H:$H,1,FALSE)</f>
        <v>#N/A</v>
      </c>
      <c r="G733" t="str">
        <f>VLOOKUP(C733,Dacheng!$I:$I,1,FALSE)</f>
        <v>南开校友</v>
      </c>
      <c r="I733" t="e">
        <f>VLOOKUP(C733,'Hytong (not in CrossAsia)'!$C:$C,1,FALSE)</f>
        <v>#N/A</v>
      </c>
      <c r="K733" s="9" t="str">
        <f t="shared" si="23"/>
        <v>Doppel</v>
      </c>
    </row>
    <row r="734" spans="1:11">
      <c r="A734" s="32" t="s">
        <v>998</v>
      </c>
      <c r="C734" s="4" t="str">
        <f t="shared" si="24"/>
        <v>南洋潮</v>
      </c>
      <c r="E734" t="e">
        <f>VLOOKUP(C734,Apabi!$H:$H,1,FALSE)</f>
        <v>#N/A</v>
      </c>
      <c r="G734" t="e">
        <f>VLOOKUP(C734,Dacheng!$I:$I,1,FALSE)</f>
        <v>#N/A</v>
      </c>
      <c r="I734" t="e">
        <f>VLOOKUP(C734,'Hytong (not in CrossAsia)'!$C:$C,1,FALSE)</f>
        <v>#N/A</v>
      </c>
      <c r="K734" s="9" t="str">
        <f t="shared" si="23"/>
        <v>nur hier</v>
      </c>
    </row>
    <row r="735" spans="1:11">
      <c r="A735" s="32" t="s">
        <v>999</v>
      </c>
      <c r="C735" s="4" t="str">
        <f t="shared" si="24"/>
        <v>宁波警察</v>
      </c>
      <c r="E735" t="e">
        <f>VLOOKUP(C735,Apabi!$H:$H,1,FALSE)</f>
        <v>#N/A</v>
      </c>
      <c r="G735" t="e">
        <f>VLOOKUP(C735,Dacheng!$I:$I,1,FALSE)</f>
        <v>#N/A</v>
      </c>
      <c r="I735" t="e">
        <f>VLOOKUP(C735,'Hytong (not in CrossAsia)'!$C:$C,1,FALSE)</f>
        <v>#N/A</v>
      </c>
      <c r="K735" s="9" t="str">
        <f t="shared" si="23"/>
        <v>nur hier</v>
      </c>
    </row>
    <row r="736" spans="1:11">
      <c r="A736" s="32" t="s">
        <v>1000</v>
      </c>
      <c r="C736" s="4" t="str">
        <f t="shared" si="24"/>
        <v>宁波人报</v>
      </c>
      <c r="E736" t="e">
        <f>VLOOKUP(C736,Apabi!$H:$H,1,FALSE)</f>
        <v>#N/A</v>
      </c>
      <c r="G736" t="e">
        <f>VLOOKUP(C736,Dacheng!$I:$I,1,FALSE)</f>
        <v>#N/A</v>
      </c>
      <c r="I736" t="e">
        <f>VLOOKUP(C736,'Hytong (not in CrossAsia)'!$C:$C,1,FALSE)</f>
        <v>#N/A</v>
      </c>
      <c r="K736" s="9" t="str">
        <f t="shared" si="23"/>
        <v>nur hier</v>
      </c>
    </row>
    <row r="737" spans="1:11">
      <c r="A737" s="32" t="s">
        <v>1001</v>
      </c>
      <c r="C737" s="4" t="str">
        <f t="shared" si="24"/>
        <v>宁光</v>
      </c>
      <c r="E737" t="e">
        <f>VLOOKUP(C737,Apabi!$H:$H,1,FALSE)</f>
        <v>#N/A</v>
      </c>
      <c r="G737" t="e">
        <f>VLOOKUP(C737,Dacheng!$I:$I,1,FALSE)</f>
        <v>#N/A</v>
      </c>
      <c r="I737" t="e">
        <f>VLOOKUP(C737,'Hytong (not in CrossAsia)'!$C:$C,1,FALSE)</f>
        <v>#N/A</v>
      </c>
      <c r="K737" s="9" t="str">
        <f t="shared" si="23"/>
        <v>nur hier</v>
      </c>
    </row>
    <row r="738" spans="1:11">
      <c r="A738" s="32" t="s">
        <v>4639</v>
      </c>
      <c r="C738" s="4" t="str">
        <f t="shared" si="24"/>
        <v>钮司</v>
      </c>
      <c r="E738" t="e">
        <f>VLOOKUP(C738,Apabi!$H:$H,1,FALSE)</f>
        <v>#N/A</v>
      </c>
      <c r="G738" t="str">
        <f>VLOOKUP(C738,Dacheng!$I:$I,1,FALSE)</f>
        <v>钮司</v>
      </c>
      <c r="I738" t="e">
        <f>VLOOKUP(C738,'Hytong (not in CrossAsia)'!$C:$C,1,FALSE)</f>
        <v>#N/A</v>
      </c>
      <c r="K738" s="9" t="str">
        <f t="shared" si="23"/>
        <v>Doppel</v>
      </c>
    </row>
    <row r="739" spans="1:11">
      <c r="A739" s="32" t="s">
        <v>1002</v>
      </c>
      <c r="C739" s="4" t="str">
        <f>MID(A739,1,2)</f>
        <v>农报</v>
      </c>
      <c r="E739" t="e">
        <f>VLOOKUP(C739,Apabi!$H:$H,1,FALSE)</f>
        <v>#N/A</v>
      </c>
      <c r="G739" t="str">
        <f>VLOOKUP(C739,Dacheng!$I:$I,1,FALSE)</f>
        <v>农报</v>
      </c>
      <c r="I739" t="e">
        <f>VLOOKUP(C739,'Hytong (not in CrossAsia)'!$C:$C,1,FALSE)</f>
        <v>#N/A</v>
      </c>
      <c r="K739" s="9" t="str">
        <f t="shared" si="23"/>
        <v>Doppel</v>
      </c>
    </row>
    <row r="740" spans="1:11">
      <c r="A740" s="32" t="s">
        <v>1003</v>
      </c>
      <c r="C740" s="4" t="str">
        <f>MID(A740,1,2)</f>
        <v>农报</v>
      </c>
      <c r="E740" t="e">
        <f>VLOOKUP(C740,Apabi!$H:$H,1,FALSE)</f>
        <v>#N/A</v>
      </c>
      <c r="G740" t="str">
        <f>VLOOKUP(C740,Dacheng!$I:$I,1,FALSE)</f>
        <v>农报</v>
      </c>
      <c r="I740" t="e">
        <f>VLOOKUP(C740,'Hytong (not in CrossAsia)'!$C:$C,1,FALSE)</f>
        <v>#N/A</v>
      </c>
      <c r="K740" s="9" t="str">
        <f t="shared" si="23"/>
        <v>Doppel</v>
      </c>
    </row>
    <row r="741" spans="1:11">
      <c r="A741" s="32" t="s">
        <v>7571</v>
      </c>
      <c r="C741" s="4" t="str">
        <f t="shared" si="24"/>
        <v>农本</v>
      </c>
      <c r="E741" t="e">
        <f>VLOOKUP(C741,Apabi!$H:$H,1,FALSE)</f>
        <v>#N/A</v>
      </c>
      <c r="G741" t="str">
        <f>VLOOKUP(C741,Dacheng!$I:$I,1,FALSE)</f>
        <v>农本</v>
      </c>
      <c r="I741" t="e">
        <f>VLOOKUP(C741,'Hytong (not in CrossAsia)'!$C:$C,1,FALSE)</f>
        <v>#N/A</v>
      </c>
      <c r="K741" s="9" t="str">
        <f t="shared" si="23"/>
        <v>Doppel</v>
      </c>
    </row>
    <row r="742" spans="1:11">
      <c r="A742" s="32" t="s">
        <v>1004</v>
      </c>
      <c r="C742" s="4" t="str">
        <f t="shared" si="24"/>
        <v>农本副刊</v>
      </c>
      <c r="E742" t="e">
        <f>VLOOKUP(C742,Apabi!$H:$H,1,FALSE)</f>
        <v>#N/A</v>
      </c>
      <c r="G742" t="e">
        <f>VLOOKUP(C742,Dacheng!$I:$I,1,FALSE)</f>
        <v>#N/A</v>
      </c>
      <c r="I742" t="e">
        <f>VLOOKUP(C742,'Hytong (not in CrossAsia)'!$C:$C,1,FALSE)</f>
        <v>#N/A</v>
      </c>
      <c r="K742" s="9" t="str">
        <f t="shared" si="23"/>
        <v>nur hier</v>
      </c>
    </row>
    <row r="743" spans="1:11">
      <c r="A743" s="32" t="s">
        <v>6665</v>
      </c>
      <c r="C743" s="4" t="str">
        <f t="shared" si="24"/>
        <v>农场经营</v>
      </c>
      <c r="E743" t="e">
        <f>VLOOKUP(C743,Apabi!$H:$H,1,FALSE)</f>
        <v>#N/A</v>
      </c>
      <c r="G743" t="str">
        <f>VLOOKUP(C743,Dacheng!$I:$I,1,FALSE)</f>
        <v>农场经营</v>
      </c>
      <c r="I743" t="e">
        <f>VLOOKUP(C743,'Hytong (not in CrossAsia)'!$C:$C,1,FALSE)</f>
        <v>#N/A</v>
      </c>
      <c r="K743" s="9" t="str">
        <f t="shared" si="23"/>
        <v>Doppel</v>
      </c>
    </row>
    <row r="744" spans="1:11">
      <c r="A744" s="32" t="s">
        <v>6710</v>
      </c>
      <c r="C744" s="4" t="str">
        <f t="shared" si="24"/>
        <v>农村</v>
      </c>
      <c r="E744" t="e">
        <f>VLOOKUP(C744,Apabi!$H:$H,1,FALSE)</f>
        <v>#N/A</v>
      </c>
      <c r="G744" t="str">
        <f>VLOOKUP(C744,Dacheng!$I:$I,1,FALSE)</f>
        <v>农村</v>
      </c>
      <c r="I744" t="e">
        <f>VLOOKUP(C744,'Hytong (not in CrossAsia)'!$C:$C,1,FALSE)</f>
        <v>#N/A</v>
      </c>
      <c r="K744" s="9" t="str">
        <f t="shared" si="23"/>
        <v>Doppel</v>
      </c>
    </row>
    <row r="745" spans="1:11">
      <c r="A745" s="32" t="s">
        <v>6399</v>
      </c>
      <c r="C745" s="4" t="str">
        <f t="shared" si="24"/>
        <v>农村服务</v>
      </c>
      <c r="E745" t="e">
        <f>VLOOKUP(C745,Apabi!$H:$H,1,FALSE)</f>
        <v>#N/A</v>
      </c>
      <c r="G745" t="str">
        <f>VLOOKUP(C745,Dacheng!$I:$I,1,FALSE)</f>
        <v>农村服务</v>
      </c>
      <c r="I745" t="e">
        <f>VLOOKUP(C745,'Hytong (not in CrossAsia)'!$C:$C,1,FALSE)</f>
        <v>#N/A</v>
      </c>
      <c r="K745" s="9" t="str">
        <f t="shared" si="23"/>
        <v>Doppel</v>
      </c>
    </row>
    <row r="746" spans="1:11">
      <c r="A746" s="32" t="s">
        <v>6694</v>
      </c>
      <c r="C746" s="4" t="str">
        <f t="shared" si="24"/>
        <v>农村复兴</v>
      </c>
      <c r="E746" t="e">
        <f>VLOOKUP(C746,Apabi!$H:$H,1,FALSE)</f>
        <v>#N/A</v>
      </c>
      <c r="G746" t="str">
        <f>VLOOKUP(C746,Dacheng!$I:$I,1,FALSE)</f>
        <v>农村复兴</v>
      </c>
      <c r="I746" t="e">
        <f>VLOOKUP(C746,'Hytong (not in CrossAsia)'!$C:$C,1,FALSE)</f>
        <v>#N/A</v>
      </c>
      <c r="K746" s="9" t="str">
        <f t="shared" si="23"/>
        <v>Doppel</v>
      </c>
    </row>
    <row r="747" spans="1:11">
      <c r="A747" s="32" t="s">
        <v>1005</v>
      </c>
      <c r="C747" s="4" t="str">
        <f t="shared" si="24"/>
        <v>农村副业</v>
      </c>
      <c r="E747" t="e">
        <f>VLOOKUP(C747,Apabi!$H:$H,1,FALSE)</f>
        <v>#N/A</v>
      </c>
      <c r="G747" t="e">
        <f>VLOOKUP(C747,Dacheng!$I:$I,1,FALSE)</f>
        <v>#N/A</v>
      </c>
      <c r="I747" t="e">
        <f>VLOOKUP(C747,'Hytong (not in CrossAsia)'!$C:$C,1,FALSE)</f>
        <v>#N/A</v>
      </c>
      <c r="K747" s="9" t="str">
        <f t="shared" si="23"/>
        <v>nur hier</v>
      </c>
    </row>
    <row r="748" spans="1:11">
      <c r="A748" s="32" t="s">
        <v>6615</v>
      </c>
      <c r="C748" s="4" t="str">
        <f t="shared" si="24"/>
        <v>农村改进</v>
      </c>
      <c r="E748" t="e">
        <f>VLOOKUP(C748,Apabi!$H:$H,1,FALSE)</f>
        <v>#N/A</v>
      </c>
      <c r="G748" t="str">
        <f>VLOOKUP(C748,Dacheng!$I:$I,1,FALSE)</f>
        <v>农村改进</v>
      </c>
      <c r="I748" t="e">
        <f>VLOOKUP(C748,'Hytong (not in CrossAsia)'!$C:$C,1,FALSE)</f>
        <v>#N/A</v>
      </c>
      <c r="K748" s="9" t="str">
        <f t="shared" si="23"/>
        <v>Doppel</v>
      </c>
    </row>
    <row r="749" spans="1:11">
      <c r="A749" s="32" t="s">
        <v>6691</v>
      </c>
      <c r="C749" s="4" t="str">
        <f t="shared" si="24"/>
        <v>农村合作</v>
      </c>
      <c r="E749" t="e">
        <f>VLOOKUP(C749,Apabi!$H:$H,1,FALSE)</f>
        <v>#N/A</v>
      </c>
      <c r="G749" t="str">
        <f>VLOOKUP(C749,Dacheng!$I:$I,1,FALSE)</f>
        <v>农村合作</v>
      </c>
      <c r="I749" t="e">
        <f>VLOOKUP(C749,'Hytong (not in CrossAsia)'!$C:$C,1,FALSE)</f>
        <v>#N/A</v>
      </c>
      <c r="K749" s="9" t="str">
        <f t="shared" si="23"/>
        <v>Doppel</v>
      </c>
    </row>
    <row r="750" spans="1:11">
      <c r="A750" s="32" t="s">
        <v>6624</v>
      </c>
      <c r="C750" s="4" t="str">
        <f t="shared" si="24"/>
        <v>农村合作</v>
      </c>
      <c r="E750" t="e">
        <f>VLOOKUP(C750,Apabi!$H:$H,1,FALSE)</f>
        <v>#N/A</v>
      </c>
      <c r="G750" t="str">
        <f>VLOOKUP(C750,Dacheng!$I:$I,1,FALSE)</f>
        <v>农村合作</v>
      </c>
      <c r="I750" t="e">
        <f>VLOOKUP(C750,'Hytong (not in CrossAsia)'!$C:$C,1,FALSE)</f>
        <v>#N/A</v>
      </c>
      <c r="K750" s="9" t="str">
        <f t="shared" si="23"/>
        <v>Doppel</v>
      </c>
    </row>
    <row r="751" spans="1:11">
      <c r="A751" s="32" t="s">
        <v>1006</v>
      </c>
      <c r="C751" s="4" t="str">
        <f t="shared" si="24"/>
        <v>农村建设</v>
      </c>
      <c r="E751" t="e">
        <f>VLOOKUP(C751,Apabi!$H:$H,1,FALSE)</f>
        <v>#N/A</v>
      </c>
      <c r="G751" t="str">
        <f>VLOOKUP(C751,Dacheng!$I:$I,1,FALSE)</f>
        <v>农村建设</v>
      </c>
      <c r="I751" t="e">
        <f>VLOOKUP(C751,'Hytong (not in CrossAsia)'!$C:$C,1,FALSE)</f>
        <v>#N/A</v>
      </c>
      <c r="K751" s="9" t="str">
        <f t="shared" si="23"/>
        <v>Doppel</v>
      </c>
    </row>
    <row r="752" spans="1:11">
      <c r="A752" s="32" t="s">
        <v>1007</v>
      </c>
      <c r="C752" s="4" t="str">
        <f t="shared" si="24"/>
        <v>农村建设</v>
      </c>
      <c r="E752" t="e">
        <f>VLOOKUP(C752,Apabi!$H:$H,1,FALSE)</f>
        <v>#N/A</v>
      </c>
      <c r="G752" t="str">
        <f>VLOOKUP(C752,Dacheng!$I:$I,1,FALSE)</f>
        <v>农村建设</v>
      </c>
      <c r="I752" t="e">
        <f>VLOOKUP(C752,'Hytong (not in CrossAsia)'!$C:$C,1,FALSE)</f>
        <v>#N/A</v>
      </c>
      <c r="K752" s="9" t="str">
        <f t="shared" si="23"/>
        <v>Doppel</v>
      </c>
    </row>
    <row r="753" spans="1:11">
      <c r="A753" s="32" t="s">
        <v>6688</v>
      </c>
      <c r="C753" s="4" t="str">
        <f t="shared" si="24"/>
        <v>农村建设</v>
      </c>
      <c r="E753" t="e">
        <f>VLOOKUP(C753,Apabi!$H:$H,1,FALSE)</f>
        <v>#N/A</v>
      </c>
      <c r="G753" t="str">
        <f>VLOOKUP(C753,Dacheng!$I:$I,1,FALSE)</f>
        <v>农村建设</v>
      </c>
      <c r="I753" t="e">
        <f>VLOOKUP(C753,'Hytong (not in CrossAsia)'!$C:$C,1,FALSE)</f>
        <v>#N/A</v>
      </c>
      <c r="K753" s="9" t="str">
        <f t="shared" si="23"/>
        <v>Doppel</v>
      </c>
    </row>
    <row r="754" spans="1:11">
      <c r="A754" s="32" t="s">
        <v>6293</v>
      </c>
      <c r="C754" s="4" t="str">
        <f t="shared" si="24"/>
        <v>农村经济</v>
      </c>
      <c r="E754" t="e">
        <f>VLOOKUP(C754,Apabi!$H:$H,1,FALSE)</f>
        <v>#N/A</v>
      </c>
      <c r="G754" t="str">
        <f>VLOOKUP(C754,Dacheng!$I:$I,1,FALSE)</f>
        <v>农村经济</v>
      </c>
      <c r="I754" t="e">
        <f>VLOOKUP(C754,'Hytong (not in CrossAsia)'!$C:$C,1,FALSE)</f>
        <v>#N/A</v>
      </c>
      <c r="K754" s="9" t="str">
        <f t="shared" si="23"/>
        <v>Doppel</v>
      </c>
    </row>
    <row r="755" spans="1:11">
      <c r="A755" s="32" t="s">
        <v>6611</v>
      </c>
      <c r="C755" s="4" t="str">
        <f t="shared" si="24"/>
        <v>农村月刊</v>
      </c>
      <c r="E755" t="e">
        <f>VLOOKUP(C755,Apabi!$H:$H,1,FALSE)</f>
        <v>#N/A</v>
      </c>
      <c r="G755" t="str">
        <f>VLOOKUP(C755,Dacheng!$I:$I,1,FALSE)</f>
        <v>农村月刊</v>
      </c>
      <c r="I755" t="e">
        <f>VLOOKUP(C755,'Hytong (not in CrossAsia)'!$C:$C,1,FALSE)</f>
        <v>#N/A</v>
      </c>
      <c r="K755" s="9" t="str">
        <f t="shared" si="23"/>
        <v>Doppel</v>
      </c>
    </row>
    <row r="756" spans="1:11">
      <c r="A756" s="32" t="s">
        <v>1302</v>
      </c>
      <c r="C756" s="4" t="str">
        <f t="shared" si="24"/>
        <v>农工商周</v>
      </c>
      <c r="E756" t="e">
        <f>VLOOKUP(C756,Apabi!$H:$H,1,FALSE)</f>
        <v>#N/A</v>
      </c>
      <c r="G756" t="str">
        <f>VLOOKUP(C756,Dacheng!$I:$I,1,FALSE)</f>
        <v>农工商周</v>
      </c>
      <c r="I756" t="e">
        <f>VLOOKUP(C756,'Hytong (not in CrossAsia)'!$C:$C,1,FALSE)</f>
        <v>#N/A</v>
      </c>
      <c r="K756" s="9" t="str">
        <f t="shared" si="23"/>
        <v>Doppel</v>
      </c>
    </row>
    <row r="757" spans="1:11">
      <c r="A757" s="32" t="s">
        <v>7704</v>
      </c>
      <c r="C757" s="4" t="str">
        <f t="shared" si="24"/>
        <v>农工月刊</v>
      </c>
      <c r="E757" t="e">
        <f>VLOOKUP(C757,Apabi!$H:$H,1,FALSE)</f>
        <v>#N/A</v>
      </c>
      <c r="G757" t="str">
        <f>VLOOKUP(C757,Dacheng!$I:$I,1,FALSE)</f>
        <v>农工月刊</v>
      </c>
      <c r="I757" t="e">
        <f>VLOOKUP(C757,'Hytong (not in CrossAsia)'!$C:$C,1,FALSE)</f>
        <v>#N/A</v>
      </c>
      <c r="K757" s="9" t="str">
        <f t="shared" si="23"/>
        <v>Doppel</v>
      </c>
    </row>
    <row r="758" spans="1:11">
      <c r="A758" s="32" t="s">
        <v>7851</v>
      </c>
      <c r="C758" s="4" t="str">
        <f t="shared" si="24"/>
        <v>农话</v>
      </c>
      <c r="E758" t="e">
        <f>VLOOKUP(C758,Apabi!$H:$H,1,FALSE)</f>
        <v>#N/A</v>
      </c>
      <c r="G758" t="str">
        <f>VLOOKUP(C758,Dacheng!$I:$I,1,FALSE)</f>
        <v>农话</v>
      </c>
      <c r="I758" t="e">
        <f>VLOOKUP(C758,'Hytong (not in CrossAsia)'!$C:$C,1,FALSE)</f>
        <v>#N/A</v>
      </c>
      <c r="K758" s="9" t="str">
        <f t="shared" si="23"/>
        <v>Doppel</v>
      </c>
    </row>
    <row r="759" spans="1:11">
      <c r="A759" s="32" t="s">
        <v>1008</v>
      </c>
      <c r="C759" s="4" t="str">
        <f t="shared" si="24"/>
        <v>农会导报</v>
      </c>
      <c r="E759" t="e">
        <f>VLOOKUP(C759,Apabi!$H:$H,1,FALSE)</f>
        <v>#N/A</v>
      </c>
      <c r="G759" t="e">
        <f>VLOOKUP(C759,Dacheng!$I:$I,1,FALSE)</f>
        <v>#N/A</v>
      </c>
      <c r="I759" t="e">
        <f>VLOOKUP(C759,'Hytong (not in CrossAsia)'!$C:$C,1,FALSE)</f>
        <v>#N/A</v>
      </c>
      <c r="K759" s="9" t="str">
        <f t="shared" si="23"/>
        <v>nur hier</v>
      </c>
    </row>
    <row r="760" spans="1:11">
      <c r="A760" s="32" t="s">
        <v>1009</v>
      </c>
      <c r="C760" s="4" t="str">
        <f t="shared" si="24"/>
        <v>农矿通讯</v>
      </c>
      <c r="E760" t="e">
        <f>VLOOKUP(C760,Apabi!$H:$H,1,FALSE)</f>
        <v>#N/A</v>
      </c>
      <c r="G760" t="e">
        <f>VLOOKUP(C760,Dacheng!$I:$I,1,FALSE)</f>
        <v>#N/A</v>
      </c>
      <c r="I760" t="e">
        <f>VLOOKUP(C760,'Hytong (not in CrossAsia)'!$C:$C,1,FALSE)</f>
        <v>#N/A</v>
      </c>
      <c r="K760" s="9" t="str">
        <f t="shared" si="23"/>
        <v>nur hier</v>
      </c>
    </row>
    <row r="761" spans="1:11">
      <c r="A761" s="32" t="s">
        <v>1010</v>
      </c>
      <c r="C761" s="4" t="str">
        <f t="shared" si="24"/>
        <v>农林部华</v>
      </c>
      <c r="E761" t="e">
        <f>VLOOKUP(C761,Apabi!$H:$H,1,FALSE)</f>
        <v>#N/A</v>
      </c>
      <c r="G761" t="e">
        <f>VLOOKUP(C761,Dacheng!$I:$I,1,FALSE)</f>
        <v>#N/A</v>
      </c>
      <c r="I761" t="e">
        <f>VLOOKUP(C761,'Hytong (not in CrossAsia)'!$C:$C,1,FALSE)</f>
        <v>#N/A</v>
      </c>
      <c r="K761" s="9" t="str">
        <f t="shared" si="23"/>
        <v>nur hier</v>
      </c>
    </row>
    <row r="762" spans="1:11">
      <c r="A762" s="32" t="s">
        <v>7478</v>
      </c>
      <c r="C762" s="4" t="str">
        <f t="shared" si="24"/>
        <v>农林新报</v>
      </c>
      <c r="E762" t="e">
        <f>VLOOKUP(C762,Apabi!$H:$H,1,FALSE)</f>
        <v>#N/A</v>
      </c>
      <c r="G762" t="str">
        <f>VLOOKUP(C762,Dacheng!$I:$I,1,FALSE)</f>
        <v>农林新报</v>
      </c>
      <c r="I762" t="e">
        <f>VLOOKUP(C762,'Hytong (not in CrossAsia)'!$C:$C,1,FALSE)</f>
        <v>#N/A</v>
      </c>
      <c r="K762" s="9" t="str">
        <f t="shared" si="23"/>
        <v>Doppel</v>
      </c>
    </row>
    <row r="763" spans="1:11">
      <c r="A763" s="32" t="s">
        <v>10375</v>
      </c>
      <c r="C763" s="4" t="str">
        <f t="shared" si="24"/>
        <v>农林杂志</v>
      </c>
      <c r="E763" t="e">
        <f>VLOOKUP(C763,Apabi!$H:$H,1,FALSE)</f>
        <v>#N/A</v>
      </c>
      <c r="G763" t="str">
        <f>VLOOKUP(C763,Dacheng!$I:$I,1,FALSE)</f>
        <v>农林杂志</v>
      </c>
      <c r="I763" t="e">
        <f>VLOOKUP(C763,'Hytong (not in CrossAsia)'!$C:$C,1,FALSE)</f>
        <v>#N/A</v>
      </c>
      <c r="K763" s="9" t="str">
        <f t="shared" si="23"/>
        <v>Doppel</v>
      </c>
    </row>
    <row r="764" spans="1:11">
      <c r="A764" s="32" t="s">
        <v>1011</v>
      </c>
      <c r="C764" s="4" t="str">
        <f>MID(A764,1,2)</f>
        <v>农民</v>
      </c>
      <c r="E764" t="e">
        <f>VLOOKUP(C764,Apabi!$H:$H,1,FALSE)</f>
        <v>#N/A</v>
      </c>
      <c r="G764" t="e">
        <f>VLOOKUP(C764,Dacheng!$I:$I,1,FALSE)</f>
        <v>#N/A</v>
      </c>
      <c r="I764" t="e">
        <f>VLOOKUP(C764,'Hytong (not in CrossAsia)'!$C:$C,1,FALSE)</f>
        <v>#N/A</v>
      </c>
      <c r="K764" s="9" t="str">
        <f t="shared" si="23"/>
        <v>nur hier</v>
      </c>
    </row>
    <row r="765" spans="1:11">
      <c r="A765" s="32" t="s">
        <v>1012</v>
      </c>
      <c r="C765" s="4" t="str">
        <f>MID(A765,1,2)</f>
        <v>农民</v>
      </c>
      <c r="E765" t="e">
        <f>VLOOKUP(C765,Apabi!$H:$H,1,FALSE)</f>
        <v>#N/A</v>
      </c>
      <c r="G765" t="e">
        <f>VLOOKUP(C765,Dacheng!$I:$I,1,FALSE)</f>
        <v>#N/A</v>
      </c>
      <c r="I765" t="e">
        <f>VLOOKUP(C765,'Hytong (not in CrossAsia)'!$C:$C,1,FALSE)</f>
        <v>#N/A</v>
      </c>
      <c r="K765" s="9" t="str">
        <f t="shared" si="23"/>
        <v>nur hier</v>
      </c>
    </row>
    <row r="766" spans="1:11">
      <c r="A766" s="32" t="s">
        <v>1013</v>
      </c>
      <c r="C766" s="4" t="str">
        <f t="shared" si="24"/>
        <v>农民教育</v>
      </c>
      <c r="E766" t="e">
        <f>VLOOKUP(C766,Apabi!$H:$H,1,FALSE)</f>
        <v>#N/A</v>
      </c>
      <c r="G766" t="e">
        <f>VLOOKUP(C766,Dacheng!$I:$I,1,FALSE)</f>
        <v>#N/A</v>
      </c>
      <c r="I766" t="e">
        <f>VLOOKUP(C766,'Hytong (not in CrossAsia)'!$C:$C,1,FALSE)</f>
        <v>#N/A</v>
      </c>
      <c r="K766" s="9" t="str">
        <f t="shared" si="23"/>
        <v>nur hier</v>
      </c>
    </row>
    <row r="767" spans="1:11">
      <c r="A767" s="32" t="s">
        <v>1014</v>
      </c>
      <c r="C767" s="4" t="str">
        <f t="shared" si="24"/>
        <v>农牧月报</v>
      </c>
      <c r="E767" t="e">
        <f>VLOOKUP(C767,Apabi!$H:$H,1,FALSE)</f>
        <v>#N/A</v>
      </c>
      <c r="G767" t="e">
        <f>VLOOKUP(C767,Dacheng!$I:$I,1,FALSE)</f>
        <v>#N/A</v>
      </c>
      <c r="I767" t="e">
        <f>VLOOKUP(C767,'Hytong (not in CrossAsia)'!$C:$C,1,FALSE)</f>
        <v>#N/A</v>
      </c>
      <c r="K767" s="9" t="str">
        <f t="shared" si="23"/>
        <v>nur hier</v>
      </c>
    </row>
    <row r="768" spans="1:11">
      <c r="A768" s="32" t="s">
        <v>1015</v>
      </c>
      <c r="C768" s="4" t="str">
        <f t="shared" si="24"/>
        <v>农情</v>
      </c>
      <c r="E768" t="e">
        <f>VLOOKUP(C768,Apabi!$H:$H,1,FALSE)</f>
        <v>#N/A</v>
      </c>
      <c r="G768" t="e">
        <f>VLOOKUP(C768,Dacheng!$I:$I,1,FALSE)</f>
        <v>#N/A</v>
      </c>
      <c r="I768" t="e">
        <f>VLOOKUP(C768,'Hytong (not in CrossAsia)'!$C:$C,1,FALSE)</f>
        <v>#N/A</v>
      </c>
      <c r="K768" s="9" t="str">
        <f t="shared" si="23"/>
        <v>nur hier</v>
      </c>
    </row>
    <row r="769" spans="1:11">
      <c r="A769" s="32" t="s">
        <v>7412</v>
      </c>
      <c r="C769" s="4" t="str">
        <f t="shared" si="24"/>
        <v>农情通讯</v>
      </c>
      <c r="E769" t="e">
        <f>VLOOKUP(C769,Apabi!$H:$H,1,FALSE)</f>
        <v>#N/A</v>
      </c>
      <c r="G769" t="str">
        <f>VLOOKUP(C769,Dacheng!$I:$I,1,FALSE)</f>
        <v>农情通讯</v>
      </c>
      <c r="I769" t="e">
        <f>VLOOKUP(C769,'Hytong (not in CrossAsia)'!$C:$C,1,FALSE)</f>
        <v>#N/A</v>
      </c>
      <c r="K769" s="9" t="str">
        <f t="shared" si="23"/>
        <v>Doppel</v>
      </c>
    </row>
    <row r="770" spans="1:11">
      <c r="A770" s="32" t="s">
        <v>7475</v>
      </c>
      <c r="C770" s="4" t="str">
        <f t="shared" si="24"/>
        <v>农声</v>
      </c>
      <c r="E770" t="e">
        <f>VLOOKUP(C770,Apabi!$H:$H,1,FALSE)</f>
        <v>#N/A</v>
      </c>
      <c r="G770" t="str">
        <f>VLOOKUP(C770,Dacheng!$I:$I,1,FALSE)</f>
        <v>农声</v>
      </c>
      <c r="I770" t="e">
        <f>VLOOKUP(C770,'Hytong (not in CrossAsia)'!$C:$C,1,FALSE)</f>
        <v>#N/A</v>
      </c>
      <c r="K770" s="9" t="str">
        <f t="shared" si="23"/>
        <v>Doppel</v>
      </c>
    </row>
    <row r="771" spans="1:11">
      <c r="A771" s="32" t="s">
        <v>12675</v>
      </c>
      <c r="C771" s="4" t="str">
        <f t="shared" si="24"/>
        <v>农声汇刊</v>
      </c>
      <c r="E771" t="e">
        <f>VLOOKUP(C771,Apabi!$H:$H,1,FALSE)</f>
        <v>#N/A</v>
      </c>
      <c r="G771" t="str">
        <f>VLOOKUP(C771,Dacheng!$I:$I,1,FALSE)</f>
        <v>农声汇刊</v>
      </c>
      <c r="I771" t="e">
        <f>VLOOKUP(C771,'Hytong (not in CrossAsia)'!$C:$C,1,FALSE)</f>
        <v>#N/A</v>
      </c>
      <c r="K771" s="9" t="str">
        <f t="shared" si="23"/>
        <v>Doppel</v>
      </c>
    </row>
    <row r="772" spans="1:11">
      <c r="A772" s="32" t="s">
        <v>7444</v>
      </c>
      <c r="C772" s="4" t="str">
        <f t="shared" si="24"/>
        <v>农事月刊</v>
      </c>
      <c r="E772" t="e">
        <f>VLOOKUP(C772,Apabi!$H:$H,1,FALSE)</f>
        <v>#N/A</v>
      </c>
      <c r="G772" t="str">
        <f>VLOOKUP(C772,Dacheng!$I:$I,1,FALSE)</f>
        <v>农事月刊</v>
      </c>
      <c r="I772" t="e">
        <f>VLOOKUP(C772,'Hytong (not in CrossAsia)'!$C:$C,1,FALSE)</f>
        <v>#N/A</v>
      </c>
      <c r="K772" s="9" t="str">
        <f t="shared" ref="K772:K835" si="25">(IF(AND(ISNA(E772),ISNA(G772),ISNA(I772)),"nur hier","Doppel"))</f>
        <v>Doppel</v>
      </c>
    </row>
    <row r="773" spans="1:11">
      <c r="A773" s="32" t="s">
        <v>6057</v>
      </c>
      <c r="C773" s="4" t="str">
        <f t="shared" si="24"/>
        <v>农行月刊</v>
      </c>
      <c r="E773" t="e">
        <f>VLOOKUP(C773,Apabi!$H:$H,1,FALSE)</f>
        <v>#N/A</v>
      </c>
      <c r="G773" t="str">
        <f>VLOOKUP(C773,Dacheng!$I:$I,1,FALSE)</f>
        <v>农行月刊</v>
      </c>
      <c r="I773" t="e">
        <f>VLOOKUP(C773,'Hytong (not in CrossAsia)'!$C:$C,1,FALSE)</f>
        <v>#N/A</v>
      </c>
      <c r="K773" s="9" t="str">
        <f t="shared" si="25"/>
        <v>Doppel</v>
      </c>
    </row>
    <row r="774" spans="1:11">
      <c r="A774" s="32" t="s">
        <v>1016</v>
      </c>
      <c r="C774" s="4" t="str">
        <f>MID(A774,1,2)</f>
        <v>农学</v>
      </c>
      <c r="E774" t="e">
        <f>VLOOKUP(C774,Apabi!$H:$H,1,FALSE)</f>
        <v>#N/A</v>
      </c>
      <c r="G774" t="str">
        <f>VLOOKUP(C774,Dacheng!$I:$I,1,FALSE)</f>
        <v>农学</v>
      </c>
      <c r="I774" t="e">
        <f>VLOOKUP(C774,'Hytong (not in CrossAsia)'!$C:$C,1,FALSE)</f>
        <v>#N/A</v>
      </c>
      <c r="K774" s="9" t="str">
        <f t="shared" si="25"/>
        <v>Doppel</v>
      </c>
    </row>
    <row r="775" spans="1:11">
      <c r="A775" s="32" t="s">
        <v>1017</v>
      </c>
      <c r="C775" s="4" t="str">
        <f>MID(A775,1,2)</f>
        <v>农学</v>
      </c>
      <c r="E775" t="e">
        <f>VLOOKUP(C775,Apabi!$H:$H,1,FALSE)</f>
        <v>#N/A</v>
      </c>
      <c r="G775" t="str">
        <f>VLOOKUP(C775,Dacheng!$I:$I,1,FALSE)</f>
        <v>农学</v>
      </c>
      <c r="I775" t="e">
        <f>VLOOKUP(C775,'Hytong (not in CrossAsia)'!$C:$C,1,FALSE)</f>
        <v>#N/A</v>
      </c>
      <c r="K775" s="9" t="str">
        <f t="shared" si="25"/>
        <v>Doppel</v>
      </c>
    </row>
    <row r="776" spans="1:11">
      <c r="A776" s="32" t="s">
        <v>1018</v>
      </c>
      <c r="C776" s="4" t="str">
        <f>MID(A776,1,2)</f>
        <v>农学</v>
      </c>
      <c r="E776" t="e">
        <f>VLOOKUP(C776,Apabi!$H:$H,1,FALSE)</f>
        <v>#N/A</v>
      </c>
      <c r="G776" t="str">
        <f>VLOOKUP(C776,Dacheng!$I:$I,1,FALSE)</f>
        <v>农学</v>
      </c>
      <c r="I776" t="e">
        <f>VLOOKUP(C776,'Hytong (not in CrossAsia)'!$C:$C,1,FALSE)</f>
        <v>#N/A</v>
      </c>
      <c r="K776" s="9" t="str">
        <f t="shared" si="25"/>
        <v>Doppel</v>
      </c>
    </row>
    <row r="777" spans="1:11">
      <c r="A777" s="32" t="s">
        <v>1019</v>
      </c>
      <c r="C777" s="4" t="str">
        <f t="shared" si="24"/>
        <v>农学杂志</v>
      </c>
      <c r="E777" t="e">
        <f>VLOOKUP(C777,Apabi!$H:$H,1,FALSE)</f>
        <v>#N/A</v>
      </c>
      <c r="G777" t="str">
        <f>VLOOKUP(C777,Dacheng!$I:$I,1,FALSE)</f>
        <v>农学杂志</v>
      </c>
      <c r="I777" t="e">
        <f>VLOOKUP(C777,'Hytong (not in CrossAsia)'!$C:$C,1,FALSE)</f>
        <v>#N/A</v>
      </c>
      <c r="K777" s="9" t="str">
        <f t="shared" si="25"/>
        <v>Doppel</v>
      </c>
    </row>
    <row r="778" spans="1:11">
      <c r="A778" s="32" t="s">
        <v>1020</v>
      </c>
      <c r="C778" s="4" t="str">
        <f t="shared" si="24"/>
        <v>农学杂志</v>
      </c>
      <c r="E778" t="e">
        <f>VLOOKUP(C778,Apabi!$H:$H,1,FALSE)</f>
        <v>#N/A</v>
      </c>
      <c r="G778" t="str">
        <f>VLOOKUP(C778,Dacheng!$I:$I,1,FALSE)</f>
        <v>农学杂志</v>
      </c>
      <c r="I778" t="e">
        <f>VLOOKUP(C778,'Hytong (not in CrossAsia)'!$C:$C,1,FALSE)</f>
        <v>#N/A</v>
      </c>
      <c r="K778" s="9" t="str">
        <f t="shared" si="25"/>
        <v>Doppel</v>
      </c>
    </row>
    <row r="779" spans="1:11">
      <c r="A779" s="32" t="s">
        <v>7604</v>
      </c>
      <c r="C779" s="4" t="str">
        <f t="shared" si="24"/>
        <v>农业丛刊</v>
      </c>
      <c r="E779" t="e">
        <f>VLOOKUP(C779,Apabi!$H:$H,1,FALSE)</f>
        <v>#N/A</v>
      </c>
      <c r="G779" t="str">
        <f>VLOOKUP(C779,Dacheng!$I:$I,1,FALSE)</f>
        <v>农业丛刊</v>
      </c>
      <c r="I779" t="e">
        <f>VLOOKUP(C779,'Hytong (not in CrossAsia)'!$C:$C,1,FALSE)</f>
        <v>#N/A</v>
      </c>
      <c r="K779" s="9" t="str">
        <f t="shared" si="25"/>
        <v>Doppel</v>
      </c>
    </row>
    <row r="780" spans="1:11">
      <c r="A780" s="32" t="s">
        <v>7623</v>
      </c>
      <c r="C780" s="4" t="str">
        <f t="shared" si="24"/>
        <v>农业革命</v>
      </c>
      <c r="E780" t="e">
        <f>VLOOKUP(C780,Apabi!$H:$H,1,FALSE)</f>
        <v>#N/A</v>
      </c>
      <c r="G780" t="str">
        <f>VLOOKUP(C780,Dacheng!$I:$I,1,FALSE)</f>
        <v>农业革命</v>
      </c>
      <c r="I780" t="e">
        <f>VLOOKUP(C780,'Hytong (not in CrossAsia)'!$C:$C,1,FALSE)</f>
        <v>#N/A</v>
      </c>
      <c r="K780" s="9" t="str">
        <f t="shared" si="25"/>
        <v>Doppel</v>
      </c>
    </row>
    <row r="781" spans="1:11">
      <c r="A781" s="32" t="s">
        <v>6315</v>
      </c>
      <c r="C781" s="4" t="str">
        <f t="shared" si="24"/>
        <v>农业建设</v>
      </c>
      <c r="E781" t="e">
        <f>VLOOKUP(C781,Apabi!$H:$H,1,FALSE)</f>
        <v>#N/A</v>
      </c>
      <c r="G781" t="str">
        <f>VLOOKUP(C781,Dacheng!$I:$I,1,FALSE)</f>
        <v>农业建设</v>
      </c>
      <c r="I781" t="e">
        <f>VLOOKUP(C781,'Hytong (not in CrossAsia)'!$C:$C,1,FALSE)</f>
        <v>#N/A</v>
      </c>
      <c r="K781" s="9" t="str">
        <f t="shared" si="25"/>
        <v>Doppel</v>
      </c>
    </row>
    <row r="782" spans="1:11">
      <c r="A782" s="32" t="s">
        <v>1021</v>
      </c>
      <c r="C782" s="4" t="str">
        <f t="shared" si="24"/>
        <v>农业经济</v>
      </c>
      <c r="E782" t="e">
        <f>VLOOKUP(C782,Apabi!$H:$H,1,FALSE)</f>
        <v>#N/A</v>
      </c>
      <c r="G782" t="str">
        <f>VLOOKUP(C782,Dacheng!$I:$I,1,FALSE)</f>
        <v>农业经济</v>
      </c>
      <c r="I782" t="e">
        <f>VLOOKUP(C782,'Hytong (not in CrossAsia)'!$C:$C,1,FALSE)</f>
        <v>#N/A</v>
      </c>
      <c r="K782" s="9" t="str">
        <f t="shared" si="25"/>
        <v>Doppel</v>
      </c>
    </row>
    <row r="783" spans="1:11">
      <c r="A783" s="32" t="s">
        <v>6605</v>
      </c>
      <c r="C783" s="4" t="str">
        <f t="shared" si="24"/>
        <v>农业经济</v>
      </c>
      <c r="E783" t="e">
        <f>VLOOKUP(C783,Apabi!$H:$H,1,FALSE)</f>
        <v>#N/A</v>
      </c>
      <c r="G783" t="str">
        <f>VLOOKUP(C783,Dacheng!$I:$I,1,FALSE)</f>
        <v>农业经济</v>
      </c>
      <c r="I783" t="e">
        <f>VLOOKUP(C783,'Hytong (not in CrossAsia)'!$C:$C,1,FALSE)</f>
        <v>#N/A</v>
      </c>
      <c r="K783" s="9" t="str">
        <f t="shared" si="25"/>
        <v>Doppel</v>
      </c>
    </row>
    <row r="784" spans="1:11">
      <c r="A784" s="32" t="s">
        <v>6595</v>
      </c>
      <c r="C784" s="4" t="str">
        <f t="shared" si="24"/>
        <v>农业生产</v>
      </c>
      <c r="E784" t="e">
        <f>VLOOKUP(C784,Apabi!$H:$H,1,FALSE)</f>
        <v>#N/A</v>
      </c>
      <c r="G784" t="str">
        <f>VLOOKUP(C784,Dacheng!$I:$I,1,FALSE)</f>
        <v>农业生产</v>
      </c>
      <c r="I784" t="e">
        <f>VLOOKUP(C784,'Hytong (not in CrossAsia)'!$C:$C,1,FALSE)</f>
        <v>#N/A</v>
      </c>
      <c r="K784" s="9" t="str">
        <f t="shared" si="25"/>
        <v>Doppel</v>
      </c>
    </row>
    <row r="785" spans="1:11">
      <c r="A785" s="32" t="s">
        <v>1022</v>
      </c>
      <c r="C785" s="4" t="str">
        <f t="shared" si="24"/>
        <v>农业世界</v>
      </c>
      <c r="E785" t="e">
        <f>VLOOKUP(C785,Apabi!$H:$H,1,FALSE)</f>
        <v>#N/A</v>
      </c>
      <c r="G785" t="e">
        <f>VLOOKUP(C785,Dacheng!$I:$I,1,FALSE)</f>
        <v>#N/A</v>
      </c>
      <c r="I785" t="e">
        <f>VLOOKUP(C785,'Hytong (not in CrossAsia)'!$C:$C,1,FALSE)</f>
        <v>#N/A</v>
      </c>
      <c r="K785" s="9" t="str">
        <f t="shared" si="25"/>
        <v>nur hier</v>
      </c>
    </row>
    <row r="786" spans="1:11">
      <c r="A786" s="32" t="s">
        <v>1023</v>
      </c>
      <c r="C786" s="4" t="str">
        <f t="shared" si="24"/>
        <v>农业特刊</v>
      </c>
      <c r="E786" t="e">
        <f>VLOOKUP(C786,Apabi!$H:$H,1,FALSE)</f>
        <v>#N/A</v>
      </c>
      <c r="G786" t="e">
        <f>VLOOKUP(C786,Dacheng!$I:$I,1,FALSE)</f>
        <v>#N/A</v>
      </c>
      <c r="I786" t="e">
        <f>VLOOKUP(C786,'Hytong (not in CrossAsia)'!$C:$C,1,FALSE)</f>
        <v>#N/A</v>
      </c>
      <c r="K786" s="9" t="str">
        <f t="shared" si="25"/>
        <v>nur hier</v>
      </c>
    </row>
    <row r="787" spans="1:11">
      <c r="A787" s="32" t="s">
        <v>7325</v>
      </c>
      <c r="C787" s="4" t="str">
        <f t="shared" si="24"/>
        <v>农业通讯</v>
      </c>
      <c r="E787" t="e">
        <f>VLOOKUP(C787,Apabi!$H:$H,1,FALSE)</f>
        <v>#N/A</v>
      </c>
      <c r="G787" t="str">
        <f>VLOOKUP(C787,Dacheng!$I:$I,1,FALSE)</f>
        <v>农业通讯</v>
      </c>
      <c r="I787" t="e">
        <f>VLOOKUP(C787,'Hytong (not in CrossAsia)'!$C:$C,1,FALSE)</f>
        <v>#N/A</v>
      </c>
      <c r="K787" s="9" t="str">
        <f t="shared" si="25"/>
        <v>Doppel</v>
      </c>
    </row>
    <row r="788" spans="1:11">
      <c r="A788" s="32" t="s">
        <v>7616</v>
      </c>
      <c r="C788" s="4" t="str">
        <f t="shared" si="24"/>
        <v>农业统计</v>
      </c>
      <c r="E788" t="e">
        <f>VLOOKUP(C788,Apabi!$H:$H,1,FALSE)</f>
        <v>#N/A</v>
      </c>
      <c r="G788" t="str">
        <f>VLOOKUP(C788,Dacheng!$I:$I,1,FALSE)</f>
        <v>农业统计</v>
      </c>
      <c r="I788" t="e">
        <f>VLOOKUP(C788,'Hytong (not in CrossAsia)'!$C:$C,1,FALSE)</f>
        <v>#N/A</v>
      </c>
      <c r="K788" s="9" t="str">
        <f t="shared" si="25"/>
        <v>Doppel</v>
      </c>
    </row>
    <row r="789" spans="1:11">
      <c r="A789" s="32" t="s">
        <v>1024</v>
      </c>
      <c r="C789" s="4" t="str">
        <f t="shared" si="24"/>
        <v>农业推广</v>
      </c>
      <c r="E789" t="e">
        <f>VLOOKUP(C789,Apabi!$H:$H,1,FALSE)</f>
        <v>#N/A</v>
      </c>
      <c r="G789" t="str">
        <f>VLOOKUP(C789,Dacheng!$I:$I,1,FALSE)</f>
        <v>农业推广</v>
      </c>
      <c r="I789" t="e">
        <f>VLOOKUP(C789,'Hytong (not in CrossAsia)'!$C:$C,1,FALSE)</f>
        <v>#N/A</v>
      </c>
      <c r="K789" s="9" t="str">
        <f t="shared" si="25"/>
        <v>Doppel</v>
      </c>
    </row>
    <row r="790" spans="1:11">
      <c r="A790" s="32" t="s">
        <v>1025</v>
      </c>
      <c r="C790" s="4" t="str">
        <f t="shared" si="24"/>
        <v>农业推广</v>
      </c>
      <c r="E790" t="e">
        <f>VLOOKUP(C790,Apabi!$H:$H,1,FALSE)</f>
        <v>#N/A</v>
      </c>
      <c r="G790" t="str">
        <f>VLOOKUP(C790,Dacheng!$I:$I,1,FALSE)</f>
        <v>农业推广</v>
      </c>
      <c r="I790" t="e">
        <f>VLOOKUP(C790,'Hytong (not in CrossAsia)'!$C:$C,1,FALSE)</f>
        <v>#N/A</v>
      </c>
      <c r="K790" s="9" t="str">
        <f t="shared" si="25"/>
        <v>Doppel</v>
      </c>
    </row>
    <row r="791" spans="1:11">
      <c r="A791" s="32" t="s">
        <v>7829</v>
      </c>
      <c r="C791" s="4" t="str">
        <f t="shared" si="24"/>
        <v>农业推广</v>
      </c>
      <c r="E791" t="e">
        <f>VLOOKUP(C791,Apabi!$H:$H,1,FALSE)</f>
        <v>#N/A</v>
      </c>
      <c r="G791" t="str">
        <f>VLOOKUP(C791,Dacheng!$I:$I,1,FALSE)</f>
        <v>农业推广</v>
      </c>
      <c r="I791" t="e">
        <f>VLOOKUP(C791,'Hytong (not in CrossAsia)'!$C:$C,1,FALSE)</f>
        <v>#N/A</v>
      </c>
      <c r="K791" s="9" t="str">
        <f t="shared" si="25"/>
        <v>Doppel</v>
      </c>
    </row>
    <row r="792" spans="1:11">
      <c r="A792" s="32" t="s">
        <v>1026</v>
      </c>
      <c r="C792" s="4" t="str">
        <f t="shared" ref="C792:C855" si="26">MID(A792,1,4)</f>
        <v>农业展览</v>
      </c>
      <c r="E792" t="e">
        <f>VLOOKUP(C792,Apabi!$H:$H,1,FALSE)</f>
        <v>#N/A</v>
      </c>
      <c r="G792" t="e">
        <f>VLOOKUP(C792,Dacheng!$I:$I,1,FALSE)</f>
        <v>#N/A</v>
      </c>
      <c r="I792" t="e">
        <f>VLOOKUP(C792,'Hytong (not in CrossAsia)'!$C:$C,1,FALSE)</f>
        <v>#N/A</v>
      </c>
      <c r="K792" s="9" t="str">
        <f t="shared" si="25"/>
        <v>nur hier</v>
      </c>
    </row>
    <row r="793" spans="1:11">
      <c r="A793" s="32" t="s">
        <v>1027</v>
      </c>
      <c r="C793" s="4" t="str">
        <f t="shared" si="26"/>
        <v>农业之友</v>
      </c>
      <c r="E793" t="e">
        <f>VLOOKUP(C793,Apabi!$H:$H,1,FALSE)</f>
        <v>#N/A</v>
      </c>
      <c r="G793" t="e">
        <f>VLOOKUP(C793,Dacheng!$I:$I,1,FALSE)</f>
        <v>#N/A</v>
      </c>
      <c r="I793" t="e">
        <f>VLOOKUP(C793,'Hytong (not in CrossAsia)'!$C:$C,1,FALSE)</f>
        <v>#N/A</v>
      </c>
      <c r="K793" s="9" t="str">
        <f t="shared" si="25"/>
        <v>nur hier</v>
      </c>
    </row>
    <row r="794" spans="1:11">
      <c r="A794" s="32" t="s">
        <v>1028</v>
      </c>
      <c r="C794" s="4" t="str">
        <f t="shared" si="26"/>
        <v>农业周报</v>
      </c>
      <c r="E794" t="e">
        <f>VLOOKUP(C794,Apabi!$H:$H,1,FALSE)</f>
        <v>#N/A</v>
      </c>
      <c r="G794" t="str">
        <f>VLOOKUP(C794,Dacheng!$I:$I,1,FALSE)</f>
        <v>农业周报</v>
      </c>
      <c r="I794" t="e">
        <f>VLOOKUP(C794,'Hytong (not in CrossAsia)'!$C:$C,1,FALSE)</f>
        <v>#N/A</v>
      </c>
      <c r="K794" s="9" t="str">
        <f t="shared" si="25"/>
        <v>Doppel</v>
      </c>
    </row>
    <row r="795" spans="1:11">
      <c r="A795" s="32" t="s">
        <v>1029</v>
      </c>
      <c r="C795" s="4" t="str">
        <f t="shared" si="26"/>
        <v>农业周报</v>
      </c>
      <c r="E795" t="e">
        <f>VLOOKUP(C795,Apabi!$H:$H,1,FALSE)</f>
        <v>#N/A</v>
      </c>
      <c r="G795" t="str">
        <f>VLOOKUP(C795,Dacheng!$I:$I,1,FALSE)</f>
        <v>农业周报</v>
      </c>
      <c r="I795" t="e">
        <f>VLOOKUP(C795,'Hytong (not in CrossAsia)'!$C:$C,1,FALSE)</f>
        <v>#N/A</v>
      </c>
      <c r="K795" s="9" t="str">
        <f t="shared" si="25"/>
        <v>Doppel</v>
      </c>
    </row>
    <row r="796" spans="1:11">
      <c r="A796" s="32" t="s">
        <v>7860</v>
      </c>
      <c r="C796" s="4" t="str">
        <f t="shared" si="26"/>
        <v>农友</v>
      </c>
      <c r="E796" t="e">
        <f>VLOOKUP(C796,Apabi!$H:$H,1,FALSE)</f>
        <v>#N/A</v>
      </c>
      <c r="G796" t="str">
        <f>VLOOKUP(C796,Dacheng!$I:$I,1,FALSE)</f>
        <v>农友</v>
      </c>
      <c r="I796" t="e">
        <f>VLOOKUP(C796,'Hytong (not in CrossAsia)'!$C:$C,1,FALSE)</f>
        <v>#N/A</v>
      </c>
      <c r="K796" s="9" t="str">
        <f t="shared" si="25"/>
        <v>Doppel</v>
      </c>
    </row>
    <row r="797" spans="1:11">
      <c r="A797" s="32" t="s">
        <v>7458</v>
      </c>
      <c r="C797" s="4" t="str">
        <f t="shared" si="26"/>
        <v>农友会报</v>
      </c>
      <c r="E797" t="e">
        <f>VLOOKUP(C797,Apabi!$H:$H,1,FALSE)</f>
        <v>#N/A</v>
      </c>
      <c r="G797" t="str">
        <f>VLOOKUP(C797,Dacheng!$I:$I,1,FALSE)</f>
        <v>农友会报</v>
      </c>
      <c r="I797" t="e">
        <f>VLOOKUP(C797,'Hytong (not in CrossAsia)'!$C:$C,1,FALSE)</f>
        <v>#N/A</v>
      </c>
      <c r="K797" s="9" t="str">
        <f t="shared" si="25"/>
        <v>Doppel</v>
      </c>
    </row>
    <row r="798" spans="1:11">
      <c r="A798" s="32" t="s">
        <v>1030</v>
      </c>
      <c r="C798" s="4" t="str">
        <f t="shared" si="26"/>
        <v>农赈月刊</v>
      </c>
      <c r="E798" t="e">
        <f>VLOOKUP(C798,Apabi!$H:$H,1,FALSE)</f>
        <v>#N/A</v>
      </c>
      <c r="G798" t="e">
        <f>VLOOKUP(C798,Dacheng!$I:$I,1,FALSE)</f>
        <v>#N/A</v>
      </c>
      <c r="I798" t="e">
        <f>VLOOKUP(C798,'Hytong (not in CrossAsia)'!$C:$C,1,FALSE)</f>
        <v>#N/A</v>
      </c>
      <c r="K798" s="9" t="str">
        <f t="shared" si="25"/>
        <v>nur hier</v>
      </c>
    </row>
    <row r="799" spans="1:11">
      <c r="A799" s="32" t="s">
        <v>2893</v>
      </c>
      <c r="C799" s="4" t="str">
        <f t="shared" si="26"/>
        <v>努力周报</v>
      </c>
      <c r="E799" t="e">
        <f>VLOOKUP(C799,Apabi!$H:$H,1,FALSE)</f>
        <v>#N/A</v>
      </c>
      <c r="G799" t="e">
        <f>VLOOKUP(C799,Dacheng!$I:$I,1,FALSE)</f>
        <v>#N/A</v>
      </c>
      <c r="I799" t="str">
        <f>VLOOKUP(C799,'Hytong (not in CrossAsia)'!$C:$C,1,FALSE)</f>
        <v>努力周报</v>
      </c>
      <c r="K799" s="9" t="str">
        <f t="shared" si="25"/>
        <v>Doppel</v>
      </c>
    </row>
    <row r="800" spans="1:11">
      <c r="A800" s="32" t="s">
        <v>1031</v>
      </c>
      <c r="C800" s="4" t="str">
        <f t="shared" si="26"/>
        <v>泡沫</v>
      </c>
      <c r="E800" t="e">
        <f>VLOOKUP(C800,Apabi!$H:$H,1,FALSE)</f>
        <v>#N/A</v>
      </c>
      <c r="G800" t="e">
        <f>VLOOKUP(C800,Dacheng!$I:$I,1,FALSE)</f>
        <v>#N/A</v>
      </c>
      <c r="I800" t="e">
        <f>VLOOKUP(C800,'Hytong (not in CrossAsia)'!$C:$C,1,FALSE)</f>
        <v>#N/A</v>
      </c>
      <c r="K800" s="9" t="str">
        <f t="shared" si="25"/>
        <v>nur hier</v>
      </c>
    </row>
    <row r="801" spans="1:11">
      <c r="A801" s="32" t="s">
        <v>10737</v>
      </c>
      <c r="C801" s="4" t="str">
        <f t="shared" si="26"/>
        <v>评论之评</v>
      </c>
      <c r="E801" t="e">
        <f>VLOOKUP(C801,Apabi!$H:$H,1,FALSE)</f>
        <v>#N/A</v>
      </c>
      <c r="G801" t="str">
        <f>VLOOKUP(C801,Dacheng!$I:$I,1,FALSE)</f>
        <v>评论之评</v>
      </c>
      <c r="I801" t="e">
        <f>VLOOKUP(C801,'Hytong (not in CrossAsia)'!$C:$C,1,FALSE)</f>
        <v>#N/A</v>
      </c>
      <c r="K801" s="9" t="str">
        <f t="shared" si="25"/>
        <v>Doppel</v>
      </c>
    </row>
    <row r="802" spans="1:11">
      <c r="A802" s="32" t="s">
        <v>14681</v>
      </c>
      <c r="C802" s="4" t="str">
        <f t="shared" si="26"/>
        <v>七日谈</v>
      </c>
      <c r="E802" t="e">
        <f>VLOOKUP(C802,Apabi!$H:$H,1,FALSE)</f>
        <v>#N/A</v>
      </c>
      <c r="G802" t="str">
        <f>VLOOKUP(C802,Dacheng!$I:$I,1,FALSE)</f>
        <v>七日谈</v>
      </c>
      <c r="I802" t="e">
        <f>VLOOKUP(C802,'Hytong (not in CrossAsia)'!$C:$C,1,FALSE)</f>
        <v>#N/A</v>
      </c>
      <c r="K802" s="9" t="str">
        <f t="shared" si="25"/>
        <v>Doppel</v>
      </c>
    </row>
    <row r="803" spans="1:11">
      <c r="A803" s="32" t="s">
        <v>5179</v>
      </c>
      <c r="C803" s="4" t="str">
        <f t="shared" si="26"/>
        <v>齐鲁学报</v>
      </c>
      <c r="E803" t="e">
        <f>VLOOKUP(C803,Apabi!$H:$H,1,FALSE)</f>
        <v>#N/A</v>
      </c>
      <c r="G803" t="str">
        <f>VLOOKUP(C803,Dacheng!$I:$I,1,FALSE)</f>
        <v>齐鲁学报</v>
      </c>
      <c r="I803" t="e">
        <f>VLOOKUP(C803,'Hytong (not in CrossAsia)'!$C:$C,1,FALSE)</f>
        <v>#N/A</v>
      </c>
      <c r="K803" s="9" t="str">
        <f t="shared" si="25"/>
        <v>Doppel</v>
      </c>
    </row>
    <row r="804" spans="1:11">
      <c r="A804" s="32" t="s">
        <v>14358</v>
      </c>
      <c r="C804" s="4" t="str">
        <f t="shared" si="26"/>
        <v>气象季刊</v>
      </c>
      <c r="E804" t="e">
        <f>VLOOKUP(C804,Apabi!$H:$H,1,FALSE)</f>
        <v>#N/A</v>
      </c>
      <c r="G804" t="str">
        <f>VLOOKUP(C804,Dacheng!$I:$I,1,FALSE)</f>
        <v>气象季刊</v>
      </c>
      <c r="I804" t="e">
        <f>VLOOKUP(C804,'Hytong (not in CrossAsia)'!$C:$C,1,FALSE)</f>
        <v>#N/A</v>
      </c>
      <c r="K804" s="9" t="str">
        <f t="shared" si="25"/>
        <v>Doppel</v>
      </c>
    </row>
    <row r="805" spans="1:11">
      <c r="A805" s="32" t="s">
        <v>1032</v>
      </c>
      <c r="C805" s="4" t="str">
        <f t="shared" si="26"/>
        <v>气象通讯</v>
      </c>
      <c r="E805" t="e">
        <f>VLOOKUP(C805,Apabi!$H:$H,1,FALSE)</f>
        <v>#N/A</v>
      </c>
      <c r="G805" t="e">
        <f>VLOOKUP(C805,Dacheng!$I:$I,1,FALSE)</f>
        <v>#N/A</v>
      </c>
      <c r="I805" t="e">
        <f>VLOOKUP(C805,'Hytong (not in CrossAsia)'!$C:$C,1,FALSE)</f>
        <v>#N/A</v>
      </c>
      <c r="K805" s="9" t="str">
        <f t="shared" si="25"/>
        <v>nur hier</v>
      </c>
    </row>
    <row r="806" spans="1:11">
      <c r="A806" s="32" t="s">
        <v>10195</v>
      </c>
      <c r="C806" s="4" t="str">
        <f t="shared" si="26"/>
        <v>气象月刊</v>
      </c>
      <c r="E806" t="str">
        <f>VLOOKUP(C806,Apabi!$H:$H,1,FALSE)</f>
        <v>气象月刊</v>
      </c>
      <c r="G806" t="str">
        <f>VLOOKUP(C806,Dacheng!$I:$I,1,FALSE)</f>
        <v>气象月刊</v>
      </c>
      <c r="I806" t="e">
        <f>VLOOKUP(C806,'Hytong (not in CrossAsia)'!$C:$C,1,FALSE)</f>
        <v>#N/A</v>
      </c>
      <c r="K806" s="9" t="str">
        <f t="shared" si="25"/>
        <v>Doppel</v>
      </c>
    </row>
    <row r="807" spans="1:11">
      <c r="A807" s="32" t="s">
        <v>17081</v>
      </c>
      <c r="C807" s="4" t="str">
        <f t="shared" si="26"/>
        <v>勤奋体育</v>
      </c>
      <c r="E807" t="e">
        <f>VLOOKUP(C807,Apabi!$H:$H,1,FALSE)</f>
        <v>#N/A</v>
      </c>
      <c r="G807" t="str">
        <f>VLOOKUP(C807,Dacheng!$I:$I,1,FALSE)</f>
        <v>勤奋体育</v>
      </c>
      <c r="I807" t="e">
        <f>VLOOKUP(C807,'Hytong (not in CrossAsia)'!$C:$C,1,FALSE)</f>
        <v>#N/A</v>
      </c>
      <c r="K807" s="9" t="str">
        <f t="shared" si="25"/>
        <v>Doppel</v>
      </c>
    </row>
    <row r="808" spans="1:11">
      <c r="A808" s="32" t="s">
        <v>1033</v>
      </c>
      <c r="C808" s="4" t="str">
        <f t="shared" si="26"/>
        <v>青岛市观</v>
      </c>
      <c r="E808" t="e">
        <f>VLOOKUP(C808,Apabi!$H:$H,1,FALSE)</f>
        <v>#N/A</v>
      </c>
      <c r="G808" t="str">
        <f>VLOOKUP(C808,Dacheng!$I:$I,1,FALSE)</f>
        <v>青岛市观</v>
      </c>
      <c r="I808" t="e">
        <f>VLOOKUP(C808,'Hytong (not in CrossAsia)'!$C:$C,1,FALSE)</f>
        <v>#N/A</v>
      </c>
      <c r="K808" s="9" t="str">
        <f t="shared" si="25"/>
        <v>Doppel</v>
      </c>
    </row>
    <row r="809" spans="1:11">
      <c r="A809" s="32" t="s">
        <v>12159</v>
      </c>
      <c r="C809" s="4" t="str">
        <f t="shared" si="26"/>
        <v>青年与妇</v>
      </c>
      <c r="E809" t="e">
        <f>VLOOKUP(C809,Apabi!$H:$H,1,FALSE)</f>
        <v>#N/A</v>
      </c>
      <c r="G809" t="str">
        <f>VLOOKUP(C809,Dacheng!$I:$I,1,FALSE)</f>
        <v>青年与妇</v>
      </c>
      <c r="I809" t="e">
        <f>VLOOKUP(C809,'Hytong (not in CrossAsia)'!$C:$C,1,FALSE)</f>
        <v>#N/A</v>
      </c>
      <c r="K809" s="9" t="str">
        <f t="shared" si="25"/>
        <v>Doppel</v>
      </c>
    </row>
    <row r="810" spans="1:11">
      <c r="A810" s="32" t="s">
        <v>6815</v>
      </c>
      <c r="C810" s="4" t="str">
        <f t="shared" si="26"/>
        <v>青年杂志</v>
      </c>
      <c r="E810" t="e">
        <f>VLOOKUP(C810,Apabi!$H:$H,1,FALSE)</f>
        <v>#N/A</v>
      </c>
      <c r="G810" t="str">
        <f>VLOOKUP(C810,Dacheng!$I:$I,1,FALSE)</f>
        <v>青年杂志</v>
      </c>
      <c r="I810" t="e">
        <f>VLOOKUP(C810,'Hytong (not in CrossAsia)'!$C:$C,1,FALSE)</f>
        <v>#N/A</v>
      </c>
      <c r="K810" s="9" t="str">
        <f t="shared" si="25"/>
        <v>Doppel</v>
      </c>
    </row>
    <row r="811" spans="1:11">
      <c r="A811" s="32" t="s">
        <v>5163</v>
      </c>
      <c r="C811" s="4" t="str">
        <f t="shared" si="26"/>
        <v>清华周刊</v>
      </c>
      <c r="E811" t="e">
        <f>VLOOKUP(C811,Apabi!$H:$H,1,FALSE)</f>
        <v>#N/A</v>
      </c>
      <c r="G811" t="str">
        <f>VLOOKUP(C811,Dacheng!$I:$I,1,FALSE)</f>
        <v>清华周刊</v>
      </c>
      <c r="I811" t="e">
        <f>VLOOKUP(C811,'Hytong (not in CrossAsia)'!$C:$C,1,FALSE)</f>
        <v>#N/A</v>
      </c>
      <c r="K811" s="9" t="str">
        <f t="shared" si="25"/>
        <v>Doppel</v>
      </c>
    </row>
    <row r="812" spans="1:11">
      <c r="A812" s="32" t="s">
        <v>1034</v>
      </c>
      <c r="C812" s="4" t="str">
        <f t="shared" si="26"/>
        <v>秋海棠</v>
      </c>
      <c r="E812" t="e">
        <f>VLOOKUP(C812,Apabi!$H:$H,1,FALSE)</f>
        <v>#N/A</v>
      </c>
      <c r="G812" t="e">
        <f>VLOOKUP(C812,Dacheng!$I:$I,1,FALSE)</f>
        <v>#N/A</v>
      </c>
      <c r="I812" t="e">
        <f>VLOOKUP(C812,'Hytong (not in CrossAsia)'!$C:$C,1,FALSE)</f>
        <v>#N/A</v>
      </c>
      <c r="K812" s="9" t="str">
        <f t="shared" si="25"/>
        <v>nur hier</v>
      </c>
    </row>
    <row r="813" spans="1:11">
      <c r="A813" s="32" t="s">
        <v>1035</v>
      </c>
      <c r="C813" s="4" t="str">
        <f t="shared" si="26"/>
        <v>秋棠片花</v>
      </c>
      <c r="E813" t="e">
        <f>VLOOKUP(C813,Apabi!$H:$H,1,FALSE)</f>
        <v>#N/A</v>
      </c>
      <c r="G813" t="e">
        <f>VLOOKUP(C813,Dacheng!$I:$I,1,FALSE)</f>
        <v>#N/A</v>
      </c>
      <c r="I813" t="e">
        <f>VLOOKUP(C813,'Hytong (not in CrossAsia)'!$C:$C,1,FALSE)</f>
        <v>#N/A</v>
      </c>
      <c r="K813" s="9" t="str">
        <f t="shared" si="25"/>
        <v>nur hier</v>
      </c>
    </row>
    <row r="814" spans="1:11">
      <c r="A814" s="32" t="s">
        <v>1036</v>
      </c>
      <c r="C814" s="4" t="str">
        <f t="shared" si="26"/>
        <v>群大半月</v>
      </c>
      <c r="E814" t="e">
        <f>VLOOKUP(C814,Apabi!$H:$H,1,FALSE)</f>
        <v>#N/A</v>
      </c>
      <c r="G814" t="e">
        <f>VLOOKUP(C814,Dacheng!$I:$I,1,FALSE)</f>
        <v>#N/A</v>
      </c>
      <c r="I814" t="e">
        <f>VLOOKUP(C814,'Hytong (not in CrossAsia)'!$C:$C,1,FALSE)</f>
        <v>#N/A</v>
      </c>
      <c r="K814" s="9" t="str">
        <f t="shared" si="25"/>
        <v>nur hier</v>
      </c>
    </row>
    <row r="815" spans="1:11">
      <c r="A815" s="32" t="s">
        <v>1037</v>
      </c>
      <c r="C815" s="4" t="str">
        <f t="shared" si="26"/>
        <v>群光周报</v>
      </c>
      <c r="E815" t="e">
        <f>VLOOKUP(C815,Apabi!$H:$H,1,FALSE)</f>
        <v>#N/A</v>
      </c>
      <c r="G815" t="e">
        <f>VLOOKUP(C815,Dacheng!$I:$I,1,FALSE)</f>
        <v>#N/A</v>
      </c>
      <c r="I815" t="e">
        <f>VLOOKUP(C815,'Hytong (not in CrossAsia)'!$C:$C,1,FALSE)</f>
        <v>#N/A</v>
      </c>
      <c r="K815" s="9" t="str">
        <f t="shared" si="25"/>
        <v>nur hier</v>
      </c>
    </row>
    <row r="816" spans="1:11">
      <c r="A816" s="32" t="s">
        <v>4322</v>
      </c>
      <c r="C816" s="4" t="str">
        <f t="shared" si="26"/>
        <v>群力</v>
      </c>
      <c r="E816" t="e">
        <f>VLOOKUP(C816,Apabi!$H:$H,1,FALSE)</f>
        <v>#N/A</v>
      </c>
      <c r="G816" t="str">
        <f>VLOOKUP(C816,Dacheng!$I:$I,1,FALSE)</f>
        <v>群力</v>
      </c>
      <c r="I816" t="e">
        <f>VLOOKUP(C816,'Hytong (not in CrossAsia)'!$C:$C,1,FALSE)</f>
        <v>#N/A</v>
      </c>
      <c r="K816" s="9" t="str">
        <f t="shared" si="25"/>
        <v>Doppel</v>
      </c>
    </row>
    <row r="817" spans="1:11">
      <c r="A817" s="32" t="s">
        <v>1038</v>
      </c>
      <c r="C817" s="4" t="str">
        <f t="shared" si="26"/>
        <v>群力月刊</v>
      </c>
      <c r="E817" t="e">
        <f>VLOOKUP(C817,Apabi!$H:$H,1,FALSE)</f>
        <v>#N/A</v>
      </c>
      <c r="G817" t="e">
        <f>VLOOKUP(C817,Dacheng!$I:$I,1,FALSE)</f>
        <v>#N/A</v>
      </c>
      <c r="I817" t="e">
        <f>VLOOKUP(C817,'Hytong (not in CrossAsia)'!$C:$C,1,FALSE)</f>
        <v>#N/A</v>
      </c>
      <c r="K817" s="9" t="str">
        <f t="shared" si="25"/>
        <v>nur hier</v>
      </c>
    </row>
    <row r="818" spans="1:11">
      <c r="A818" s="32" t="s">
        <v>1039</v>
      </c>
      <c r="C818" s="4" t="str">
        <f t="shared" si="26"/>
        <v>群学会杂</v>
      </c>
      <c r="E818" t="e">
        <f>VLOOKUP(C818,Apabi!$H:$H,1,FALSE)</f>
        <v>#N/A</v>
      </c>
      <c r="G818" t="e">
        <f>VLOOKUP(C818,Dacheng!$I:$I,1,FALSE)</f>
        <v>#N/A</v>
      </c>
      <c r="I818" t="e">
        <f>VLOOKUP(C818,'Hytong (not in CrossAsia)'!$C:$C,1,FALSE)</f>
        <v>#N/A</v>
      </c>
      <c r="K818" s="9" t="str">
        <f t="shared" si="25"/>
        <v>nur hier</v>
      </c>
    </row>
    <row r="819" spans="1:11">
      <c r="A819" s="32" t="s">
        <v>1040</v>
      </c>
      <c r="C819" s="4" t="str">
        <f t="shared" si="26"/>
        <v>群雅</v>
      </c>
      <c r="E819" t="e">
        <f>VLOOKUP(C819,Apabi!$H:$H,1,FALSE)</f>
        <v>#N/A</v>
      </c>
      <c r="G819" t="e">
        <f>VLOOKUP(C819,Dacheng!$I:$I,1,FALSE)</f>
        <v>#N/A</v>
      </c>
      <c r="I819" t="e">
        <f>VLOOKUP(C819,'Hytong (not in CrossAsia)'!$C:$C,1,FALSE)</f>
        <v>#N/A</v>
      </c>
      <c r="K819" s="9" t="str">
        <f t="shared" si="25"/>
        <v>nur hier</v>
      </c>
    </row>
    <row r="820" spans="1:11">
      <c r="A820" s="32" t="s">
        <v>1041</v>
      </c>
      <c r="C820" s="4" t="str">
        <f>MID(A820,1,2)</f>
        <v>群言</v>
      </c>
      <c r="E820" t="e">
        <f>VLOOKUP(C820,Apabi!$H:$H,1,FALSE)</f>
        <v>#N/A</v>
      </c>
      <c r="G820" t="str">
        <f>VLOOKUP(C820,Dacheng!$I:$I,1,FALSE)</f>
        <v>群言</v>
      </c>
      <c r="I820" t="e">
        <f>VLOOKUP(C820,'Hytong (not in CrossAsia)'!$C:$C,1,FALSE)</f>
        <v>#N/A</v>
      </c>
      <c r="K820" s="9" t="str">
        <f t="shared" si="25"/>
        <v>Doppel</v>
      </c>
    </row>
    <row r="821" spans="1:11">
      <c r="A821" s="32" t="s">
        <v>1042</v>
      </c>
      <c r="C821" s="4" t="str">
        <f>MID(A821,1,2)</f>
        <v>群言</v>
      </c>
      <c r="E821" t="e">
        <f>VLOOKUP(C821,Apabi!$H:$H,1,FALSE)</f>
        <v>#N/A</v>
      </c>
      <c r="G821" t="str">
        <f>VLOOKUP(C821,Dacheng!$I:$I,1,FALSE)</f>
        <v>群言</v>
      </c>
      <c r="I821" t="e">
        <f>VLOOKUP(C821,'Hytong (not in CrossAsia)'!$C:$C,1,FALSE)</f>
        <v>#N/A</v>
      </c>
      <c r="K821" s="9" t="str">
        <f t="shared" si="25"/>
        <v>Doppel</v>
      </c>
    </row>
    <row r="822" spans="1:11">
      <c r="A822" s="32" t="s">
        <v>17140</v>
      </c>
      <c r="C822" s="4" t="str">
        <f t="shared" si="26"/>
        <v>群众</v>
      </c>
      <c r="E822" t="e">
        <f>VLOOKUP(C822,Apabi!$H:$H,1,FALSE)</f>
        <v>#N/A</v>
      </c>
      <c r="G822" t="str">
        <f>VLOOKUP(C822,Dacheng!$I:$I,1,FALSE)</f>
        <v>群众</v>
      </c>
      <c r="I822" t="e">
        <f>VLOOKUP(C822,'Hytong (not in CrossAsia)'!$C:$C,1,FALSE)</f>
        <v>#N/A</v>
      </c>
      <c r="K822" s="9" t="str">
        <f t="shared" si="25"/>
        <v>Doppel</v>
      </c>
    </row>
    <row r="823" spans="1:11">
      <c r="A823" s="32" t="s">
        <v>13391</v>
      </c>
      <c r="C823" s="4" t="str">
        <f t="shared" si="26"/>
        <v>群众文化</v>
      </c>
      <c r="E823" t="e">
        <f>VLOOKUP(C823,Apabi!$H:$H,1,FALSE)</f>
        <v>#N/A</v>
      </c>
      <c r="G823" t="str">
        <f>VLOOKUP(C823,Dacheng!$I:$I,1,FALSE)</f>
        <v>群众文化</v>
      </c>
      <c r="I823" t="e">
        <f>VLOOKUP(C823,'Hytong (not in CrossAsia)'!$C:$C,1,FALSE)</f>
        <v>#N/A</v>
      </c>
      <c r="K823" s="9" t="str">
        <f t="shared" si="25"/>
        <v>Doppel</v>
      </c>
    </row>
    <row r="824" spans="1:11">
      <c r="A824" s="32" t="s">
        <v>10551</v>
      </c>
      <c r="C824" s="4" t="str">
        <f t="shared" si="26"/>
        <v>群众文艺</v>
      </c>
      <c r="E824" t="str">
        <f>VLOOKUP(C824,Apabi!$H:$H,1,FALSE)</f>
        <v>群众文艺</v>
      </c>
      <c r="G824" t="str">
        <f>VLOOKUP(C824,Dacheng!$I:$I,1,FALSE)</f>
        <v>群众文艺</v>
      </c>
      <c r="I824" t="e">
        <f>VLOOKUP(C824,'Hytong (not in CrossAsia)'!$C:$C,1,FALSE)</f>
        <v>#N/A</v>
      </c>
      <c r="K824" s="9" t="str">
        <f t="shared" si="25"/>
        <v>Doppel</v>
      </c>
    </row>
    <row r="825" spans="1:11">
      <c r="A825" s="32" t="s">
        <v>1043</v>
      </c>
      <c r="C825" s="4" t="str">
        <f t="shared" si="26"/>
        <v>群众月刊</v>
      </c>
      <c r="E825" t="e">
        <f>VLOOKUP(C825,Apabi!$H:$H,1,FALSE)</f>
        <v>#N/A</v>
      </c>
      <c r="G825" t="e">
        <f>VLOOKUP(C825,Dacheng!$I:$I,1,FALSE)</f>
        <v>#N/A</v>
      </c>
      <c r="I825" t="e">
        <f>VLOOKUP(C825,'Hytong (not in CrossAsia)'!$C:$C,1,FALSE)</f>
        <v>#N/A</v>
      </c>
      <c r="K825" s="9" t="str">
        <f t="shared" si="25"/>
        <v>nur hier</v>
      </c>
    </row>
    <row r="826" spans="1:11">
      <c r="A826" s="32" t="s">
        <v>1044</v>
      </c>
      <c r="C826" s="4" t="str">
        <f t="shared" si="26"/>
        <v>塞风</v>
      </c>
      <c r="E826" t="e">
        <f>VLOOKUP(C826,Apabi!$H:$H,1,FALSE)</f>
        <v>#N/A</v>
      </c>
      <c r="G826" t="e">
        <f>VLOOKUP(C826,Dacheng!$I:$I,1,FALSE)</f>
        <v>#N/A</v>
      </c>
      <c r="I826" t="e">
        <f>VLOOKUP(C826,'Hytong (not in CrossAsia)'!$C:$C,1,FALSE)</f>
        <v>#N/A</v>
      </c>
      <c r="K826" s="9" t="str">
        <f t="shared" si="25"/>
        <v>nur hier</v>
      </c>
    </row>
    <row r="827" spans="1:11">
      <c r="A827" s="32" t="s">
        <v>1045</v>
      </c>
      <c r="C827" s="4" t="str">
        <f t="shared" si="26"/>
        <v>塞光</v>
      </c>
      <c r="E827" t="e">
        <f>VLOOKUP(C827,Apabi!$H:$H,1,FALSE)</f>
        <v>#N/A</v>
      </c>
      <c r="G827" t="e">
        <f>VLOOKUP(C827,Dacheng!$I:$I,1,FALSE)</f>
        <v>#N/A</v>
      </c>
      <c r="I827" t="e">
        <f>VLOOKUP(C827,'Hytong (not in CrossAsia)'!$C:$C,1,FALSE)</f>
        <v>#N/A</v>
      </c>
      <c r="K827" s="9" t="str">
        <f t="shared" si="25"/>
        <v>nur hier</v>
      </c>
    </row>
    <row r="828" spans="1:11">
      <c r="A828" s="32" t="s">
        <v>1046</v>
      </c>
      <c r="C828" s="4" t="str">
        <f t="shared" si="26"/>
        <v>商学</v>
      </c>
      <c r="E828" t="e">
        <f>VLOOKUP(C828,Apabi!$H:$H,1,FALSE)</f>
        <v>#N/A</v>
      </c>
      <c r="G828" t="e">
        <f>VLOOKUP(C828,Dacheng!$I:$I,1,FALSE)</f>
        <v>#N/A</v>
      </c>
      <c r="I828" t="e">
        <f>VLOOKUP(C828,'Hytong (not in CrossAsia)'!$C:$C,1,FALSE)</f>
        <v>#N/A</v>
      </c>
      <c r="K828" s="9" t="str">
        <f t="shared" si="25"/>
        <v>nur hier</v>
      </c>
    </row>
    <row r="829" spans="1:11">
      <c r="A829" s="32" t="s">
        <v>17487</v>
      </c>
      <c r="C829" s="4" t="str">
        <f t="shared" si="26"/>
        <v>上海党声</v>
      </c>
      <c r="E829" t="e">
        <f>VLOOKUP(C829,Apabi!$H:$H,1,FALSE)</f>
        <v>#N/A</v>
      </c>
      <c r="G829" t="str">
        <f>VLOOKUP(C829,Dacheng!$I:$I,1,FALSE)</f>
        <v>上海党声</v>
      </c>
      <c r="I829" t="e">
        <f>VLOOKUP(C829,'Hytong (not in CrossAsia)'!$C:$C,1,FALSE)</f>
        <v>#N/A</v>
      </c>
      <c r="K829" s="9" t="str">
        <f t="shared" si="25"/>
        <v>Doppel</v>
      </c>
    </row>
    <row r="830" spans="1:11">
      <c r="A830" s="32" t="s">
        <v>1047</v>
      </c>
      <c r="C830" s="4" t="str">
        <f t="shared" si="26"/>
        <v>上海宁波</v>
      </c>
      <c r="E830" t="e">
        <f>VLOOKUP(C830,Apabi!$H:$H,1,FALSE)</f>
        <v>#N/A</v>
      </c>
      <c r="G830" t="e">
        <f>VLOOKUP(C830,Dacheng!$I:$I,1,FALSE)</f>
        <v>#N/A</v>
      </c>
      <c r="I830" t="e">
        <f>VLOOKUP(C830,'Hytong (not in CrossAsia)'!$C:$C,1,FALSE)</f>
        <v>#N/A</v>
      </c>
      <c r="K830" s="9" t="str">
        <f t="shared" si="25"/>
        <v>nur hier</v>
      </c>
    </row>
    <row r="831" spans="1:11">
      <c r="A831" s="32" t="s">
        <v>1048</v>
      </c>
      <c r="C831" s="4" t="str">
        <f t="shared" si="26"/>
        <v>上海特写</v>
      </c>
      <c r="E831" t="e">
        <f>VLOOKUP(C831,Apabi!$H:$H,1,FALSE)</f>
        <v>#N/A</v>
      </c>
      <c r="G831" t="e">
        <f>VLOOKUP(C831,Dacheng!$I:$I,1,FALSE)</f>
        <v>#N/A</v>
      </c>
      <c r="I831" t="e">
        <f>VLOOKUP(C831,'Hytong (not in CrossAsia)'!$C:$C,1,FALSE)</f>
        <v>#N/A</v>
      </c>
      <c r="K831" s="9" t="str">
        <f t="shared" si="25"/>
        <v>nur hier</v>
      </c>
    </row>
    <row r="832" spans="1:11">
      <c r="A832" s="32" t="s">
        <v>6560</v>
      </c>
      <c r="C832" s="4" t="str">
        <f t="shared" si="26"/>
        <v>上海物价</v>
      </c>
      <c r="E832" t="e">
        <f>VLOOKUP(C832,Apabi!$H:$H,1,FALSE)</f>
        <v>#N/A</v>
      </c>
      <c r="G832" t="str">
        <f>VLOOKUP(C832,Dacheng!$I:$I,1,FALSE)</f>
        <v>上海物价</v>
      </c>
      <c r="I832" t="e">
        <f>VLOOKUP(C832,'Hytong (not in CrossAsia)'!$C:$C,1,FALSE)</f>
        <v>#N/A</v>
      </c>
      <c r="K832" s="9" t="str">
        <f t="shared" si="25"/>
        <v>Doppel</v>
      </c>
    </row>
    <row r="833" spans="1:11">
      <c r="A833" s="32" t="s">
        <v>1049</v>
      </c>
      <c r="C833" s="4" t="str">
        <f t="shared" si="26"/>
        <v>社会钟</v>
      </c>
      <c r="E833" t="e">
        <f>VLOOKUP(C833,Apabi!$H:$H,1,FALSE)</f>
        <v>#N/A</v>
      </c>
      <c r="G833" t="e">
        <f>VLOOKUP(C833,Dacheng!$I:$I,1,FALSE)</f>
        <v>#N/A</v>
      </c>
      <c r="I833" t="e">
        <f>VLOOKUP(C833,'Hytong (not in CrossAsia)'!$C:$C,1,FALSE)</f>
        <v>#N/A</v>
      </c>
      <c r="K833" s="9" t="str">
        <f t="shared" si="25"/>
        <v>nur hier</v>
      </c>
    </row>
    <row r="834" spans="1:11">
      <c r="A834" s="32" t="s">
        <v>1050</v>
      </c>
      <c r="C834" s="4" t="str">
        <f t="shared" si="26"/>
        <v>社会主义</v>
      </c>
      <c r="E834" t="e">
        <f>VLOOKUP(C834,Apabi!$H:$H,1,FALSE)</f>
        <v>#N/A</v>
      </c>
      <c r="G834" t="str">
        <f>VLOOKUP(C834,Dacheng!$I:$I,1,FALSE)</f>
        <v>社会主义</v>
      </c>
      <c r="I834" t="e">
        <f>VLOOKUP(C834,'Hytong (not in CrossAsia)'!$C:$C,1,FALSE)</f>
        <v>#N/A</v>
      </c>
      <c r="K834" s="9" t="str">
        <f t="shared" si="25"/>
        <v>Doppel</v>
      </c>
    </row>
    <row r="835" spans="1:11">
      <c r="A835" s="32" t="s">
        <v>1051</v>
      </c>
      <c r="C835" s="4" t="str">
        <f t="shared" si="26"/>
        <v>生活日报</v>
      </c>
      <c r="E835" t="e">
        <f>VLOOKUP(C835,Apabi!$H:$H,1,FALSE)</f>
        <v>#N/A</v>
      </c>
      <c r="G835" t="e">
        <f>VLOOKUP(C835,Dacheng!$I:$I,1,FALSE)</f>
        <v>#N/A</v>
      </c>
      <c r="I835" t="e">
        <f>VLOOKUP(C835,'Hytong (not in CrossAsia)'!$C:$C,1,FALSE)</f>
        <v>#N/A</v>
      </c>
      <c r="K835" s="9" t="str">
        <f t="shared" si="25"/>
        <v>nur hier</v>
      </c>
    </row>
    <row r="836" spans="1:11">
      <c r="A836" s="32" t="s">
        <v>1052</v>
      </c>
      <c r="C836" s="4" t="str">
        <f t="shared" si="26"/>
        <v>生活日报</v>
      </c>
      <c r="E836" t="e">
        <f>VLOOKUP(C836,Apabi!$H:$H,1,FALSE)</f>
        <v>#N/A</v>
      </c>
      <c r="G836" t="e">
        <f>VLOOKUP(C836,Dacheng!$I:$I,1,FALSE)</f>
        <v>#N/A</v>
      </c>
      <c r="I836" t="e">
        <f>VLOOKUP(C836,'Hytong (not in CrossAsia)'!$C:$C,1,FALSE)</f>
        <v>#N/A</v>
      </c>
      <c r="K836" s="9" t="str">
        <f t="shared" ref="K836:K899" si="27">(IF(AND(ISNA(E836),ISNA(G836),ISNA(I836)),"nur hier","Doppel"))</f>
        <v>nur hier</v>
      </c>
    </row>
    <row r="837" spans="1:11">
      <c r="A837" s="32" t="s">
        <v>17325</v>
      </c>
      <c r="C837" s="4" t="str">
        <f t="shared" si="26"/>
        <v>生活星期</v>
      </c>
      <c r="E837" t="e">
        <f>VLOOKUP(C837,Apabi!$H:$H,1,FALSE)</f>
        <v>#N/A</v>
      </c>
      <c r="G837" t="str">
        <f>VLOOKUP(C837,Dacheng!$I:$I,1,FALSE)</f>
        <v>生活星期</v>
      </c>
      <c r="I837" t="e">
        <f>VLOOKUP(C837,'Hytong (not in CrossAsia)'!$C:$C,1,FALSE)</f>
        <v>#N/A</v>
      </c>
      <c r="K837" s="9" t="str">
        <f t="shared" si="27"/>
        <v>Doppel</v>
      </c>
    </row>
    <row r="838" spans="1:11">
      <c r="A838" s="32" t="s">
        <v>1053</v>
      </c>
      <c r="C838" s="4" t="str">
        <f t="shared" si="26"/>
        <v>生命与健</v>
      </c>
      <c r="E838" t="e">
        <f>VLOOKUP(C838,Apabi!$H:$H,1,FALSE)</f>
        <v>#N/A</v>
      </c>
      <c r="G838" t="e">
        <f>VLOOKUP(C838,Dacheng!$I:$I,1,FALSE)</f>
        <v>#N/A</v>
      </c>
      <c r="I838" t="e">
        <f>VLOOKUP(C838,'Hytong (not in CrossAsia)'!$C:$C,1,FALSE)</f>
        <v>#N/A</v>
      </c>
      <c r="K838" s="9" t="str">
        <f t="shared" si="27"/>
        <v>nur hier</v>
      </c>
    </row>
    <row r="839" spans="1:11">
      <c r="A839" s="32" t="s">
        <v>1054</v>
      </c>
      <c r="C839" s="4" t="str">
        <f>MID(A839,1,2)</f>
        <v>胜利</v>
      </c>
      <c r="E839" t="e">
        <f>VLOOKUP(C839,Apabi!$H:$H,1,FALSE)</f>
        <v>#N/A</v>
      </c>
      <c r="G839" t="str">
        <f>VLOOKUP(C839,Dacheng!$I:$I,1,FALSE)</f>
        <v>胜利</v>
      </c>
      <c r="I839" t="e">
        <f>VLOOKUP(C839,'Hytong (not in CrossAsia)'!$C:$C,1,FALSE)</f>
        <v>#N/A</v>
      </c>
      <c r="K839" s="9" t="str">
        <f t="shared" si="27"/>
        <v>Doppel</v>
      </c>
    </row>
    <row r="840" spans="1:11">
      <c r="A840" s="32" t="s">
        <v>1055</v>
      </c>
      <c r="C840" s="4" t="str">
        <f>MID(A840,1,2)</f>
        <v>胜利</v>
      </c>
      <c r="E840" t="e">
        <f>VLOOKUP(C840,Apabi!$H:$H,1,FALSE)</f>
        <v>#N/A</v>
      </c>
      <c r="G840" t="str">
        <f>VLOOKUP(C840,Dacheng!$I:$I,1,FALSE)</f>
        <v>胜利</v>
      </c>
      <c r="I840" t="e">
        <f>VLOOKUP(C840,'Hytong (not in CrossAsia)'!$C:$C,1,FALSE)</f>
        <v>#N/A</v>
      </c>
      <c r="K840" s="9" t="str">
        <f t="shared" si="27"/>
        <v>Doppel</v>
      </c>
    </row>
    <row r="841" spans="1:11">
      <c r="A841" s="32" t="s">
        <v>1056</v>
      </c>
      <c r="C841" s="4" t="str">
        <f t="shared" si="26"/>
        <v>胜利无线</v>
      </c>
      <c r="E841" t="e">
        <f>VLOOKUP(C841,Apabi!$H:$H,1,FALSE)</f>
        <v>#N/A</v>
      </c>
      <c r="G841" t="e">
        <f>VLOOKUP(C841,Dacheng!$I:$I,1,FALSE)</f>
        <v>#N/A</v>
      </c>
      <c r="I841" t="e">
        <f>VLOOKUP(C841,'Hytong (not in CrossAsia)'!$C:$C,1,FALSE)</f>
        <v>#N/A</v>
      </c>
      <c r="K841" s="9" t="str">
        <f t="shared" si="27"/>
        <v>nur hier</v>
      </c>
    </row>
    <row r="842" spans="1:11">
      <c r="A842" s="32" t="s">
        <v>1057</v>
      </c>
      <c r="C842" s="4" t="str">
        <f t="shared" si="26"/>
        <v>胜利无线</v>
      </c>
      <c r="E842" t="e">
        <f>VLOOKUP(C842,Apabi!$H:$H,1,FALSE)</f>
        <v>#N/A</v>
      </c>
      <c r="G842" t="e">
        <f>VLOOKUP(C842,Dacheng!$I:$I,1,FALSE)</f>
        <v>#N/A</v>
      </c>
      <c r="I842" t="e">
        <f>VLOOKUP(C842,'Hytong (not in CrossAsia)'!$C:$C,1,FALSE)</f>
        <v>#N/A</v>
      </c>
      <c r="K842" s="9" t="str">
        <f t="shared" si="27"/>
        <v>nur hier</v>
      </c>
    </row>
    <row r="843" spans="1:11">
      <c r="A843" s="32" t="s">
        <v>1812</v>
      </c>
      <c r="C843" s="4" t="str">
        <f t="shared" si="26"/>
        <v>胜流</v>
      </c>
      <c r="E843" t="str">
        <f>VLOOKUP(C843,Apabi!$H:$H,1,FALSE)</f>
        <v>胜流</v>
      </c>
      <c r="G843" t="str">
        <f>VLOOKUP(C843,Dacheng!$I:$I,1,FALSE)</f>
        <v>胜流</v>
      </c>
      <c r="I843" t="e">
        <f>VLOOKUP(C843,'Hytong (not in CrossAsia)'!$C:$C,1,FALSE)</f>
        <v>#N/A</v>
      </c>
      <c r="K843" s="9" t="str">
        <f t="shared" si="27"/>
        <v>Doppel</v>
      </c>
    </row>
    <row r="844" spans="1:11">
      <c r="A844" s="32" t="s">
        <v>1058</v>
      </c>
      <c r="C844" s="4" t="str">
        <f t="shared" si="26"/>
        <v>圣彼得堂</v>
      </c>
      <c r="E844" t="e">
        <f>VLOOKUP(C844,Apabi!$H:$H,1,FALSE)</f>
        <v>#N/A</v>
      </c>
      <c r="G844" t="e">
        <f>VLOOKUP(C844,Dacheng!$I:$I,1,FALSE)</f>
        <v>#N/A</v>
      </c>
      <c r="I844" t="e">
        <f>VLOOKUP(C844,'Hytong (not in CrossAsia)'!$C:$C,1,FALSE)</f>
        <v>#N/A</v>
      </c>
      <c r="K844" s="9" t="str">
        <f t="shared" si="27"/>
        <v>nur hier</v>
      </c>
    </row>
    <row r="845" spans="1:11">
      <c r="A845" s="32" t="s">
        <v>1059</v>
      </c>
      <c r="C845" s="4" t="str">
        <f t="shared" si="26"/>
        <v>圣铎：上</v>
      </c>
      <c r="E845" t="e">
        <f>VLOOKUP(C845,Apabi!$H:$H,1,FALSE)</f>
        <v>#N/A</v>
      </c>
      <c r="G845" t="e">
        <f>VLOOKUP(C845,Dacheng!$I:$I,1,FALSE)</f>
        <v>#N/A</v>
      </c>
      <c r="I845" t="e">
        <f>VLOOKUP(C845,'Hytong (not in CrossAsia)'!$C:$C,1,FALSE)</f>
        <v>#N/A</v>
      </c>
      <c r="K845" s="9" t="str">
        <f t="shared" si="27"/>
        <v>nur hier</v>
      </c>
    </row>
    <row r="846" spans="1:11">
      <c r="A846" s="32" t="s">
        <v>1060</v>
      </c>
      <c r="C846" s="4" t="str">
        <f t="shared" si="26"/>
        <v>圣公会报</v>
      </c>
      <c r="E846" t="e">
        <f>VLOOKUP(C846,Apabi!$H:$H,1,FALSE)</f>
        <v>#N/A</v>
      </c>
      <c r="G846" t="e">
        <f>VLOOKUP(C846,Dacheng!$I:$I,1,FALSE)</f>
        <v>#N/A</v>
      </c>
      <c r="I846" t="e">
        <f>VLOOKUP(C846,'Hytong (not in CrossAsia)'!$C:$C,1,FALSE)</f>
        <v>#N/A</v>
      </c>
      <c r="K846" s="9" t="str">
        <f t="shared" si="27"/>
        <v>nur hier</v>
      </c>
    </row>
    <row r="847" spans="1:11">
      <c r="A847" s="32" t="s">
        <v>1061</v>
      </c>
      <c r="C847" s="4" t="str">
        <f t="shared" si="26"/>
        <v>圣洁指南</v>
      </c>
      <c r="E847" t="e">
        <f>VLOOKUP(C847,Apabi!$H:$H,1,FALSE)</f>
        <v>#N/A</v>
      </c>
      <c r="G847" t="e">
        <f>VLOOKUP(C847,Dacheng!$I:$I,1,FALSE)</f>
        <v>#N/A</v>
      </c>
      <c r="I847" t="e">
        <f>VLOOKUP(C847,'Hytong (not in CrossAsia)'!$C:$C,1,FALSE)</f>
        <v>#N/A</v>
      </c>
      <c r="K847" s="9" t="str">
        <f t="shared" si="27"/>
        <v>nur hier</v>
      </c>
    </row>
    <row r="848" spans="1:11">
      <c r="A848" s="32" t="s">
        <v>1062</v>
      </c>
      <c r="C848" s="4" t="str">
        <f t="shared" si="26"/>
        <v>圣经报</v>
      </c>
      <c r="E848" t="e">
        <f>VLOOKUP(C848,Apabi!$H:$H,1,FALSE)</f>
        <v>#N/A</v>
      </c>
      <c r="G848" t="e">
        <f>VLOOKUP(C848,Dacheng!$I:$I,1,FALSE)</f>
        <v>#N/A</v>
      </c>
      <c r="I848" t="e">
        <f>VLOOKUP(C848,'Hytong (not in CrossAsia)'!$C:$C,1,FALSE)</f>
        <v>#N/A</v>
      </c>
      <c r="K848" s="9" t="str">
        <f t="shared" si="27"/>
        <v>nur hier</v>
      </c>
    </row>
    <row r="849" spans="1:11">
      <c r="A849" s="32" t="s">
        <v>8183</v>
      </c>
      <c r="C849" s="4" t="str">
        <f t="shared" si="26"/>
        <v>圣经公会</v>
      </c>
      <c r="E849" t="e">
        <f>VLOOKUP(C849,Apabi!$H:$H,1,FALSE)</f>
        <v>#N/A</v>
      </c>
      <c r="G849" t="str">
        <f>VLOOKUP(C849,Dacheng!$I:$I,1,FALSE)</f>
        <v>圣经公会</v>
      </c>
      <c r="I849" t="e">
        <f>VLOOKUP(C849,'Hytong (not in CrossAsia)'!$C:$C,1,FALSE)</f>
        <v>#N/A</v>
      </c>
      <c r="K849" s="9" t="str">
        <f t="shared" si="27"/>
        <v>Doppel</v>
      </c>
    </row>
    <row r="850" spans="1:11">
      <c r="A850" s="32" t="s">
        <v>1063</v>
      </c>
      <c r="C850" s="4" t="str">
        <f t="shared" si="26"/>
        <v>圣体军联</v>
      </c>
      <c r="E850" t="e">
        <f>VLOOKUP(C850,Apabi!$H:$H,1,FALSE)</f>
        <v>#N/A</v>
      </c>
      <c r="G850" t="e">
        <f>VLOOKUP(C850,Dacheng!$I:$I,1,FALSE)</f>
        <v>#N/A</v>
      </c>
      <c r="I850" t="e">
        <f>VLOOKUP(C850,'Hytong (not in CrossAsia)'!$C:$C,1,FALSE)</f>
        <v>#N/A</v>
      </c>
      <c r="K850" s="9" t="str">
        <f t="shared" si="27"/>
        <v>nur hier</v>
      </c>
    </row>
    <row r="851" spans="1:11">
      <c r="A851" s="32" t="s">
        <v>1064</v>
      </c>
      <c r="C851" s="4" t="str">
        <f t="shared" si="26"/>
        <v>圣体军月</v>
      </c>
      <c r="E851" t="e">
        <f>VLOOKUP(C851,Apabi!$H:$H,1,FALSE)</f>
        <v>#N/A</v>
      </c>
      <c r="G851" t="e">
        <f>VLOOKUP(C851,Dacheng!$I:$I,1,FALSE)</f>
        <v>#N/A</v>
      </c>
      <c r="I851" t="e">
        <f>VLOOKUP(C851,'Hytong (not in CrossAsia)'!$C:$C,1,FALSE)</f>
        <v>#N/A</v>
      </c>
      <c r="K851" s="9" t="str">
        <f t="shared" si="27"/>
        <v>nur hier</v>
      </c>
    </row>
    <row r="852" spans="1:11">
      <c r="A852" s="32" t="s">
        <v>1065</v>
      </c>
      <c r="C852" s="4" t="str">
        <f>MID(A852,1,1)</f>
        <v>诗</v>
      </c>
      <c r="E852" t="e">
        <f>VLOOKUP(C852,Apabi!$H:$H,1,FALSE)</f>
        <v>#N/A</v>
      </c>
      <c r="G852" t="str">
        <f>VLOOKUP(C852,Dacheng!$I:$I,1,FALSE)</f>
        <v>诗</v>
      </c>
      <c r="I852" t="e">
        <f>VLOOKUP(C852,'Hytong (not in CrossAsia)'!$C:$C,1,FALSE)</f>
        <v>#N/A</v>
      </c>
      <c r="K852" s="9" t="str">
        <f t="shared" si="27"/>
        <v>Doppel</v>
      </c>
    </row>
    <row r="853" spans="1:11">
      <c r="A853" s="32" t="s">
        <v>1066</v>
      </c>
      <c r="C853" s="4" t="str">
        <f>MID(A853,1,2)</f>
        <v>诗（</v>
      </c>
      <c r="E853" t="e">
        <f>VLOOKUP(C853,Apabi!$H:$H,1,FALSE)</f>
        <v>#N/A</v>
      </c>
      <c r="G853" t="e">
        <f>VLOOKUP(C853,Dacheng!$I:$I,1,FALSE)</f>
        <v>#N/A</v>
      </c>
      <c r="I853" t="e">
        <f>VLOOKUP(C853,'Hytong (not in CrossAsia)'!$C:$C,1,FALSE)</f>
        <v>#N/A</v>
      </c>
      <c r="K853" s="9" t="str">
        <f t="shared" si="27"/>
        <v>nur hier</v>
      </c>
    </row>
    <row r="854" spans="1:11">
      <c r="A854" s="32" t="s">
        <v>16243</v>
      </c>
      <c r="C854" s="4" t="str">
        <f t="shared" si="26"/>
        <v>诗创造</v>
      </c>
      <c r="E854" t="e">
        <f>VLOOKUP(C854,Apabi!$H:$H,1,FALSE)</f>
        <v>#N/A</v>
      </c>
      <c r="G854" t="str">
        <f>VLOOKUP(C854,Dacheng!$I:$I,1,FALSE)</f>
        <v>诗创造</v>
      </c>
      <c r="I854" t="e">
        <f>VLOOKUP(C854,'Hytong (not in CrossAsia)'!$C:$C,1,FALSE)</f>
        <v>#N/A</v>
      </c>
      <c r="K854" s="9" t="str">
        <f t="shared" si="27"/>
        <v>Doppel</v>
      </c>
    </row>
    <row r="855" spans="1:11">
      <c r="A855" s="32" t="s">
        <v>16240</v>
      </c>
      <c r="C855" s="4" t="str">
        <f t="shared" si="26"/>
        <v>诗创作</v>
      </c>
      <c r="E855" t="e">
        <f>VLOOKUP(C855,Apabi!$H:$H,1,FALSE)</f>
        <v>#N/A</v>
      </c>
      <c r="G855" t="str">
        <f>VLOOKUP(C855,Dacheng!$I:$I,1,FALSE)</f>
        <v>诗创作</v>
      </c>
      <c r="I855" t="e">
        <f>VLOOKUP(C855,'Hytong (not in CrossAsia)'!$C:$C,1,FALSE)</f>
        <v>#N/A</v>
      </c>
      <c r="K855" s="9" t="str">
        <f t="shared" si="27"/>
        <v>Doppel</v>
      </c>
    </row>
    <row r="856" spans="1:11">
      <c r="A856" s="32" t="s">
        <v>1067</v>
      </c>
      <c r="C856" s="4" t="str">
        <f t="shared" ref="C856:C919" si="28">MID(A856,1,4)</f>
        <v>诗地</v>
      </c>
      <c r="E856" t="e">
        <f>VLOOKUP(C856,Apabi!$H:$H,1,FALSE)</f>
        <v>#N/A</v>
      </c>
      <c r="G856" t="e">
        <f>VLOOKUP(C856,Dacheng!$I:$I,1,FALSE)</f>
        <v>#N/A</v>
      </c>
      <c r="I856" t="e">
        <f>VLOOKUP(C856,'Hytong (not in CrossAsia)'!$C:$C,1,FALSE)</f>
        <v>#N/A</v>
      </c>
      <c r="K856" s="9" t="str">
        <f t="shared" si="27"/>
        <v>nur hier</v>
      </c>
    </row>
    <row r="857" spans="1:11">
      <c r="A857" s="32" t="s">
        <v>1068</v>
      </c>
      <c r="C857" s="4" t="str">
        <f t="shared" si="28"/>
        <v>诗帆</v>
      </c>
      <c r="E857" t="e">
        <f>VLOOKUP(C857,Apabi!$H:$H,1,FALSE)</f>
        <v>#N/A</v>
      </c>
      <c r="G857" t="e">
        <f>VLOOKUP(C857,Dacheng!$I:$I,1,FALSE)</f>
        <v>#N/A</v>
      </c>
      <c r="I857" t="e">
        <f>VLOOKUP(C857,'Hytong (not in CrossAsia)'!$C:$C,1,FALSE)</f>
        <v>#N/A</v>
      </c>
      <c r="K857" s="9" t="str">
        <f t="shared" si="27"/>
        <v>nur hier</v>
      </c>
    </row>
    <row r="858" spans="1:11">
      <c r="A858" s="32" t="s">
        <v>1069</v>
      </c>
      <c r="C858" s="4" t="str">
        <f t="shared" si="28"/>
        <v>诗歌</v>
      </c>
      <c r="E858" t="e">
        <f>VLOOKUP(C858,Apabi!$H:$H,1,FALSE)</f>
        <v>#N/A</v>
      </c>
      <c r="G858" t="e">
        <f>VLOOKUP(C858,Dacheng!$I:$I,1,FALSE)</f>
        <v>#N/A</v>
      </c>
      <c r="I858" t="e">
        <f>VLOOKUP(C858,'Hytong (not in CrossAsia)'!$C:$C,1,FALSE)</f>
        <v>#N/A</v>
      </c>
      <c r="K858" s="9" t="str">
        <f t="shared" si="27"/>
        <v>nur hier</v>
      </c>
    </row>
    <row r="859" spans="1:11">
      <c r="A859" s="32" t="s">
        <v>16231</v>
      </c>
      <c r="C859" s="4" t="str">
        <f t="shared" si="28"/>
        <v>诗歌生活</v>
      </c>
      <c r="E859" t="e">
        <f>VLOOKUP(C859,Apabi!$H:$H,1,FALSE)</f>
        <v>#N/A</v>
      </c>
      <c r="G859" t="str">
        <f>VLOOKUP(C859,Dacheng!$I:$I,1,FALSE)</f>
        <v>诗歌生活</v>
      </c>
      <c r="I859" t="e">
        <f>VLOOKUP(C859,'Hytong (not in CrossAsia)'!$C:$C,1,FALSE)</f>
        <v>#N/A</v>
      </c>
      <c r="K859" s="9" t="str">
        <f t="shared" si="27"/>
        <v>Doppel</v>
      </c>
    </row>
    <row r="860" spans="1:11">
      <c r="A860" s="32" t="s">
        <v>1070</v>
      </c>
      <c r="C860" s="4" t="str">
        <f t="shared" si="28"/>
        <v>诗歌与木</v>
      </c>
      <c r="E860" t="e">
        <f>VLOOKUP(C860,Apabi!$H:$H,1,FALSE)</f>
        <v>#N/A</v>
      </c>
      <c r="G860" t="e">
        <f>VLOOKUP(C860,Dacheng!$I:$I,1,FALSE)</f>
        <v>#N/A</v>
      </c>
      <c r="I860" t="e">
        <f>VLOOKUP(C860,'Hytong (not in CrossAsia)'!$C:$C,1,FALSE)</f>
        <v>#N/A</v>
      </c>
      <c r="K860" s="9" t="str">
        <f t="shared" si="27"/>
        <v>nur hier</v>
      </c>
    </row>
    <row r="861" spans="1:11">
      <c r="A861" s="32" t="s">
        <v>16222</v>
      </c>
      <c r="C861" s="4" t="str">
        <f t="shared" si="28"/>
        <v>诗歌月报</v>
      </c>
      <c r="E861" t="e">
        <f>VLOOKUP(C861,Apabi!$H:$H,1,FALSE)</f>
        <v>#N/A</v>
      </c>
      <c r="G861" t="str">
        <f>VLOOKUP(C861,Dacheng!$I:$I,1,FALSE)</f>
        <v>诗歌月报</v>
      </c>
      <c r="I861" t="e">
        <f>VLOOKUP(C861,'Hytong (not in CrossAsia)'!$C:$C,1,FALSE)</f>
        <v>#N/A</v>
      </c>
      <c r="K861" s="9" t="str">
        <f t="shared" si="27"/>
        <v>Doppel</v>
      </c>
    </row>
    <row r="862" spans="1:11">
      <c r="A862" s="32" t="s">
        <v>701</v>
      </c>
      <c r="C862" s="4" t="str">
        <f t="shared" si="28"/>
        <v>诗歌月刊</v>
      </c>
      <c r="E862" t="e">
        <f>VLOOKUP(C862,Apabi!$H:$H,1,FALSE)</f>
        <v>#N/A</v>
      </c>
      <c r="G862" t="e">
        <f>VLOOKUP(C862,Dacheng!$I:$I,1,FALSE)</f>
        <v>#N/A</v>
      </c>
      <c r="I862" t="e">
        <f>VLOOKUP(C862,'Hytong (not in CrossAsia)'!$C:$C,1,FALSE)</f>
        <v>#N/A</v>
      </c>
      <c r="K862" s="9" t="str">
        <f t="shared" si="27"/>
        <v>nur hier</v>
      </c>
    </row>
    <row r="863" spans="1:11">
      <c r="A863" s="32" t="s">
        <v>16899</v>
      </c>
      <c r="C863" s="4" t="str">
        <f t="shared" si="28"/>
        <v>诗号角</v>
      </c>
      <c r="E863" t="e">
        <f>VLOOKUP(C863,Apabi!$H:$H,1,FALSE)</f>
        <v>#N/A</v>
      </c>
      <c r="G863" t="str">
        <f>VLOOKUP(C863,Dacheng!$I:$I,1,FALSE)</f>
        <v>诗号角</v>
      </c>
      <c r="I863" t="e">
        <f>VLOOKUP(C863,'Hytong (not in CrossAsia)'!$C:$C,1,FALSE)</f>
        <v>#N/A</v>
      </c>
      <c r="K863" s="9" t="str">
        <f t="shared" si="27"/>
        <v>Doppel</v>
      </c>
    </row>
    <row r="864" spans="1:11">
      <c r="A864" s="32" t="s">
        <v>702</v>
      </c>
      <c r="C864" s="4" t="str">
        <f t="shared" si="28"/>
        <v>诗经</v>
      </c>
      <c r="E864" t="e">
        <f>VLOOKUP(C864,Apabi!$H:$H,1,FALSE)</f>
        <v>#N/A</v>
      </c>
      <c r="G864" t="e">
        <f>VLOOKUP(C864,Dacheng!$I:$I,1,FALSE)</f>
        <v>#N/A</v>
      </c>
      <c r="I864" t="e">
        <f>VLOOKUP(C864,'Hytong (not in CrossAsia)'!$C:$C,1,FALSE)</f>
        <v>#N/A</v>
      </c>
      <c r="K864" s="9" t="str">
        <f t="shared" si="27"/>
        <v>nur hier</v>
      </c>
    </row>
    <row r="865" spans="1:11">
      <c r="A865" s="32" t="s">
        <v>16234</v>
      </c>
      <c r="C865" s="4" t="str">
        <f t="shared" si="28"/>
        <v>诗刊</v>
      </c>
      <c r="E865" t="e">
        <f>VLOOKUP(C865,Apabi!$H:$H,1,FALSE)</f>
        <v>#N/A</v>
      </c>
      <c r="G865" t="str">
        <f>VLOOKUP(C865,Dacheng!$I:$I,1,FALSE)</f>
        <v>诗刊</v>
      </c>
      <c r="I865" t="e">
        <f>VLOOKUP(C865,'Hytong (not in CrossAsia)'!$C:$C,1,FALSE)</f>
        <v>#N/A</v>
      </c>
      <c r="K865" s="9" t="str">
        <f t="shared" si="27"/>
        <v>Doppel</v>
      </c>
    </row>
    <row r="866" spans="1:11">
      <c r="A866" s="32" t="s">
        <v>703</v>
      </c>
      <c r="C866" s="4" t="str">
        <f t="shared" si="28"/>
        <v>诗垦地丛</v>
      </c>
      <c r="E866" t="e">
        <f>VLOOKUP(C866,Apabi!$H:$H,1,FALSE)</f>
        <v>#N/A</v>
      </c>
      <c r="G866" t="e">
        <f>VLOOKUP(C866,Dacheng!$I:$I,1,FALSE)</f>
        <v>#N/A</v>
      </c>
      <c r="I866" t="e">
        <f>VLOOKUP(C866,'Hytong (not in CrossAsia)'!$C:$C,1,FALSE)</f>
        <v>#N/A</v>
      </c>
      <c r="K866" s="9" t="str">
        <f t="shared" si="27"/>
        <v>nur hier</v>
      </c>
    </row>
    <row r="867" spans="1:11">
      <c r="A867" s="32" t="s">
        <v>18188</v>
      </c>
      <c r="C867" s="4" t="str">
        <f t="shared" si="28"/>
        <v>诗林双月</v>
      </c>
      <c r="E867" t="e">
        <f>VLOOKUP(C867,Apabi!$H:$H,1,FALSE)</f>
        <v>#N/A</v>
      </c>
      <c r="G867" t="str">
        <f>VLOOKUP(C867,Dacheng!$I:$I,1,FALSE)</f>
        <v>诗林双月</v>
      </c>
      <c r="I867" t="e">
        <f>VLOOKUP(C867,'Hytong (not in CrossAsia)'!$C:$C,1,FALSE)</f>
        <v>#N/A</v>
      </c>
      <c r="K867" s="9" t="str">
        <f t="shared" si="27"/>
        <v>Doppel</v>
      </c>
    </row>
    <row r="868" spans="1:11">
      <c r="A868" s="32" t="s">
        <v>704</v>
      </c>
      <c r="C868" s="4" t="str">
        <f t="shared" si="28"/>
        <v>诗领土</v>
      </c>
      <c r="E868" t="e">
        <f>VLOOKUP(C868,Apabi!$H:$H,1,FALSE)</f>
        <v>#N/A</v>
      </c>
      <c r="G868" t="e">
        <f>VLOOKUP(C868,Dacheng!$I:$I,1,FALSE)</f>
        <v>#N/A</v>
      </c>
      <c r="I868" t="e">
        <f>VLOOKUP(C868,'Hytong (not in CrossAsia)'!$C:$C,1,FALSE)</f>
        <v>#N/A</v>
      </c>
      <c r="K868" s="9" t="str">
        <f t="shared" si="27"/>
        <v>nur hier</v>
      </c>
    </row>
    <row r="869" spans="1:11">
      <c r="A869" s="32" t="s">
        <v>705</v>
      </c>
      <c r="C869" s="4" t="str">
        <f t="shared" si="28"/>
        <v>诗篇</v>
      </c>
      <c r="E869" t="e">
        <f>VLOOKUP(C869,Apabi!$H:$H,1,FALSE)</f>
        <v>#N/A</v>
      </c>
      <c r="G869" t="e">
        <f>VLOOKUP(C869,Dacheng!$I:$I,1,FALSE)</f>
        <v>#N/A</v>
      </c>
      <c r="I869" t="e">
        <f>VLOOKUP(C869,'Hytong (not in CrossAsia)'!$C:$C,1,FALSE)</f>
        <v>#N/A</v>
      </c>
      <c r="K869" s="9" t="str">
        <f t="shared" si="27"/>
        <v>nur hier</v>
      </c>
    </row>
    <row r="870" spans="1:11">
      <c r="A870" s="32" t="s">
        <v>706</v>
      </c>
      <c r="C870" s="4" t="str">
        <f t="shared" si="28"/>
        <v>诗前哨丛</v>
      </c>
      <c r="E870" t="e">
        <f>VLOOKUP(C870,Apabi!$H:$H,1,FALSE)</f>
        <v>#N/A</v>
      </c>
      <c r="G870" t="e">
        <f>VLOOKUP(C870,Dacheng!$I:$I,1,FALSE)</f>
        <v>#N/A</v>
      </c>
      <c r="I870" t="e">
        <f>VLOOKUP(C870,'Hytong (not in CrossAsia)'!$C:$C,1,FALSE)</f>
        <v>#N/A</v>
      </c>
      <c r="K870" s="9" t="str">
        <f t="shared" si="27"/>
        <v>nur hier</v>
      </c>
    </row>
    <row r="871" spans="1:11">
      <c r="A871" s="32" t="s">
        <v>707</v>
      </c>
      <c r="C871" s="4" t="str">
        <f t="shared" si="28"/>
        <v>诗人丛刊</v>
      </c>
      <c r="E871" t="e">
        <f>VLOOKUP(C871,Apabi!$H:$H,1,FALSE)</f>
        <v>#N/A</v>
      </c>
      <c r="G871" t="e">
        <f>VLOOKUP(C871,Dacheng!$I:$I,1,FALSE)</f>
        <v>#N/A</v>
      </c>
      <c r="I871" t="e">
        <f>VLOOKUP(C871,'Hytong (not in CrossAsia)'!$C:$C,1,FALSE)</f>
        <v>#N/A</v>
      </c>
      <c r="K871" s="9" t="str">
        <f t="shared" si="27"/>
        <v>nur hier</v>
      </c>
    </row>
    <row r="872" spans="1:11">
      <c r="A872" s="32" t="s">
        <v>708</v>
      </c>
      <c r="C872" s="4" t="str">
        <f t="shared" si="28"/>
        <v>诗文学</v>
      </c>
      <c r="E872" t="e">
        <f>VLOOKUP(C872,Apabi!$H:$H,1,FALSE)</f>
        <v>#N/A</v>
      </c>
      <c r="G872" t="e">
        <f>VLOOKUP(C872,Dacheng!$I:$I,1,FALSE)</f>
        <v>#N/A</v>
      </c>
      <c r="I872" t="e">
        <f>VLOOKUP(C872,'Hytong (not in CrossAsia)'!$C:$C,1,FALSE)</f>
        <v>#N/A</v>
      </c>
      <c r="K872" s="9" t="str">
        <f t="shared" si="27"/>
        <v>nur hier</v>
      </c>
    </row>
    <row r="873" spans="1:11">
      <c r="A873" s="32" t="s">
        <v>709</v>
      </c>
      <c r="C873" s="4" t="str">
        <f t="shared" si="28"/>
        <v>诗星</v>
      </c>
      <c r="E873" t="e">
        <f>VLOOKUP(C873,Apabi!$H:$H,1,FALSE)</f>
        <v>#N/A</v>
      </c>
      <c r="G873" t="e">
        <f>VLOOKUP(C873,Dacheng!$I:$I,1,FALSE)</f>
        <v>#N/A</v>
      </c>
      <c r="I873" t="e">
        <f>VLOOKUP(C873,'Hytong (not in CrossAsia)'!$C:$C,1,FALSE)</f>
        <v>#N/A</v>
      </c>
      <c r="K873" s="9" t="str">
        <f t="shared" si="27"/>
        <v>nur hier</v>
      </c>
    </row>
    <row r="874" spans="1:11">
      <c r="A874" s="32" t="s">
        <v>710</v>
      </c>
      <c r="C874" s="4" t="str">
        <f t="shared" si="28"/>
        <v>诗星火</v>
      </c>
      <c r="E874" t="e">
        <f>VLOOKUP(C874,Apabi!$H:$H,1,FALSE)</f>
        <v>#N/A</v>
      </c>
      <c r="G874" t="e">
        <f>VLOOKUP(C874,Dacheng!$I:$I,1,FALSE)</f>
        <v>#N/A</v>
      </c>
      <c r="I874" t="e">
        <f>VLOOKUP(C874,'Hytong (not in CrossAsia)'!$C:$C,1,FALSE)</f>
        <v>#N/A</v>
      </c>
      <c r="K874" s="9" t="str">
        <f t="shared" si="27"/>
        <v>nur hier</v>
      </c>
    </row>
    <row r="875" spans="1:11">
      <c r="A875" s="32" t="s">
        <v>711</v>
      </c>
      <c r="C875" s="4" t="str">
        <f t="shared" si="28"/>
        <v>诗音丛刊</v>
      </c>
      <c r="E875" t="e">
        <f>VLOOKUP(C875,Apabi!$H:$H,1,FALSE)</f>
        <v>#N/A</v>
      </c>
      <c r="G875" t="e">
        <f>VLOOKUP(C875,Dacheng!$I:$I,1,FALSE)</f>
        <v>#N/A</v>
      </c>
      <c r="I875" t="e">
        <f>VLOOKUP(C875,'Hytong (not in CrossAsia)'!$C:$C,1,FALSE)</f>
        <v>#N/A</v>
      </c>
      <c r="K875" s="9" t="str">
        <f t="shared" si="27"/>
        <v>nur hier</v>
      </c>
    </row>
    <row r="876" spans="1:11">
      <c r="A876" s="32" t="s">
        <v>712</v>
      </c>
      <c r="C876" s="4" t="str">
        <f t="shared" si="28"/>
        <v>诗音讯</v>
      </c>
      <c r="E876" t="e">
        <f>VLOOKUP(C876,Apabi!$H:$H,1,FALSE)</f>
        <v>#N/A</v>
      </c>
      <c r="G876" t="e">
        <f>VLOOKUP(C876,Dacheng!$I:$I,1,FALSE)</f>
        <v>#N/A</v>
      </c>
      <c r="I876" t="e">
        <f>VLOOKUP(C876,'Hytong (not in CrossAsia)'!$C:$C,1,FALSE)</f>
        <v>#N/A</v>
      </c>
      <c r="K876" s="9" t="str">
        <f t="shared" si="27"/>
        <v>nur hier</v>
      </c>
    </row>
    <row r="877" spans="1:11">
      <c r="A877" s="32" t="s">
        <v>713</v>
      </c>
      <c r="C877" s="4" t="str">
        <f t="shared" si="28"/>
        <v>诗与批评</v>
      </c>
      <c r="E877" t="e">
        <f>VLOOKUP(C877,Apabi!$H:$H,1,FALSE)</f>
        <v>#N/A</v>
      </c>
      <c r="G877" t="e">
        <f>VLOOKUP(C877,Dacheng!$I:$I,1,FALSE)</f>
        <v>#N/A</v>
      </c>
      <c r="I877" t="e">
        <f>VLOOKUP(C877,'Hytong (not in CrossAsia)'!$C:$C,1,FALSE)</f>
        <v>#N/A</v>
      </c>
      <c r="K877" s="9" t="str">
        <f t="shared" si="27"/>
        <v>nur hier</v>
      </c>
    </row>
    <row r="878" spans="1:11">
      <c r="A878" s="32" t="s">
        <v>16228</v>
      </c>
      <c r="C878" s="4" t="str">
        <f t="shared" si="28"/>
        <v>诗与散文</v>
      </c>
      <c r="E878" t="e">
        <f>VLOOKUP(C878,Apabi!$H:$H,1,FALSE)</f>
        <v>#N/A</v>
      </c>
      <c r="G878" t="str">
        <f>VLOOKUP(C878,Dacheng!$I:$I,1,FALSE)</f>
        <v>诗与散文</v>
      </c>
      <c r="I878" t="e">
        <f>VLOOKUP(C878,'Hytong (not in CrossAsia)'!$C:$C,1,FALSE)</f>
        <v>#N/A</v>
      </c>
      <c r="K878" s="9" t="str">
        <f t="shared" si="27"/>
        <v>Doppel</v>
      </c>
    </row>
    <row r="879" spans="1:11">
      <c r="A879" s="32" t="s">
        <v>714</v>
      </c>
      <c r="C879" s="4" t="str">
        <f t="shared" si="28"/>
        <v>诗月报</v>
      </c>
      <c r="E879" t="e">
        <f>VLOOKUP(C879,Apabi!$H:$H,1,FALSE)</f>
        <v>#N/A</v>
      </c>
      <c r="G879" t="e">
        <f>VLOOKUP(C879,Dacheng!$I:$I,1,FALSE)</f>
        <v>#N/A</v>
      </c>
      <c r="I879" t="e">
        <f>VLOOKUP(C879,'Hytong (not in CrossAsia)'!$C:$C,1,FALSE)</f>
        <v>#N/A</v>
      </c>
      <c r="K879" s="9" t="str">
        <f t="shared" si="27"/>
        <v>nur hier</v>
      </c>
    </row>
    <row r="880" spans="1:11">
      <c r="A880" s="32" t="s">
        <v>715</v>
      </c>
      <c r="C880" s="4" t="str">
        <f t="shared" si="28"/>
        <v>诗之叶</v>
      </c>
      <c r="E880" t="e">
        <f>VLOOKUP(C880,Apabi!$H:$H,1,FALSE)</f>
        <v>#N/A</v>
      </c>
      <c r="G880" t="e">
        <f>VLOOKUP(C880,Dacheng!$I:$I,1,FALSE)</f>
        <v>#N/A</v>
      </c>
      <c r="I880" t="e">
        <f>VLOOKUP(C880,'Hytong (not in CrossAsia)'!$C:$C,1,FALSE)</f>
        <v>#N/A</v>
      </c>
      <c r="K880" s="9" t="str">
        <f t="shared" si="27"/>
        <v>nur hier</v>
      </c>
    </row>
    <row r="881" spans="1:11">
      <c r="A881" s="32" t="s">
        <v>716</v>
      </c>
      <c r="C881" s="4" t="str">
        <f t="shared" si="28"/>
        <v>诗志</v>
      </c>
      <c r="E881" t="e">
        <f>VLOOKUP(C881,Apabi!$H:$H,1,FALSE)</f>
        <v>#N/A</v>
      </c>
      <c r="G881" t="e">
        <f>VLOOKUP(C881,Dacheng!$I:$I,1,FALSE)</f>
        <v>#N/A</v>
      </c>
      <c r="I881" t="e">
        <f>VLOOKUP(C881,'Hytong (not in CrossAsia)'!$C:$C,1,FALSE)</f>
        <v>#N/A</v>
      </c>
      <c r="K881" s="9" t="str">
        <f t="shared" si="27"/>
        <v>nur hier</v>
      </c>
    </row>
    <row r="882" spans="1:11">
      <c r="A882" s="32" t="s">
        <v>4763</v>
      </c>
      <c r="C882" s="4" t="str">
        <f t="shared" si="28"/>
        <v>狮子吼月</v>
      </c>
      <c r="E882" t="e">
        <f>VLOOKUP(C882,Apabi!$H:$H,1,FALSE)</f>
        <v>#N/A</v>
      </c>
      <c r="G882" t="str">
        <f>VLOOKUP(C882,Dacheng!$I:$I,1,FALSE)</f>
        <v>狮子吼月</v>
      </c>
      <c r="I882" t="str">
        <f>VLOOKUP(C882,'Hytong (not in CrossAsia)'!$C:$C,1,FALSE)</f>
        <v>狮子吼月</v>
      </c>
      <c r="K882" s="9" t="str">
        <f t="shared" si="27"/>
        <v>Doppel</v>
      </c>
    </row>
    <row r="883" spans="1:11">
      <c r="A883" s="32" t="s">
        <v>14460</v>
      </c>
      <c r="C883" s="4" t="str">
        <f t="shared" si="28"/>
        <v>十日谈</v>
      </c>
      <c r="E883" t="str">
        <f>VLOOKUP(C883,Apabi!$H:$H,1,FALSE)</f>
        <v>十日谈</v>
      </c>
      <c r="G883" t="str">
        <f>VLOOKUP(C883,Dacheng!$I:$I,1,FALSE)</f>
        <v>十日谈</v>
      </c>
      <c r="I883" t="e">
        <f>VLOOKUP(C883,'Hytong (not in CrossAsia)'!$C:$C,1,FALSE)</f>
        <v>#N/A</v>
      </c>
      <c r="K883" s="9" t="str">
        <f t="shared" si="27"/>
        <v>Doppel</v>
      </c>
    </row>
    <row r="884" spans="1:11">
      <c r="A884" s="32" t="s">
        <v>717</v>
      </c>
      <c r="C884" s="4" t="str">
        <f t="shared" si="28"/>
        <v>时代日报</v>
      </c>
      <c r="E884" t="e">
        <f>VLOOKUP(C884,Apabi!$H:$H,1,FALSE)</f>
        <v>#N/A</v>
      </c>
      <c r="G884" t="e">
        <f>VLOOKUP(C884,Dacheng!$I:$I,1,FALSE)</f>
        <v>#N/A</v>
      </c>
      <c r="I884" t="e">
        <f>VLOOKUP(C884,'Hytong (not in CrossAsia)'!$C:$C,1,FALSE)</f>
        <v>#N/A</v>
      </c>
      <c r="K884" s="9" t="str">
        <f t="shared" si="27"/>
        <v>nur hier</v>
      </c>
    </row>
    <row r="885" spans="1:11">
      <c r="A885" s="32" t="s">
        <v>21433</v>
      </c>
      <c r="C885" s="4" t="str">
        <f t="shared" si="28"/>
        <v>实用英文</v>
      </c>
      <c r="E885" t="e">
        <f>VLOOKUP(C885,Apabi!$H:$H,1,FALSE)</f>
        <v>#N/A</v>
      </c>
      <c r="G885" t="str">
        <f>VLOOKUP(C885,Dacheng!$I:$I,1,FALSE)</f>
        <v>实用英文</v>
      </c>
      <c r="I885" t="e">
        <f>VLOOKUP(C885,'Hytong (not in CrossAsia)'!$C:$C,1,FALSE)</f>
        <v>#N/A</v>
      </c>
      <c r="K885" s="9" t="str">
        <f t="shared" si="27"/>
        <v>Doppel</v>
      </c>
    </row>
    <row r="886" spans="1:11">
      <c r="A886" s="32" t="s">
        <v>718</v>
      </c>
      <c r="C886" s="4" t="str">
        <f t="shared" si="28"/>
        <v>试验研究</v>
      </c>
      <c r="E886" t="e">
        <f>VLOOKUP(C886,Apabi!$H:$H,1,FALSE)</f>
        <v>#N/A</v>
      </c>
      <c r="G886" t="e">
        <f>VLOOKUP(C886,Dacheng!$I:$I,1,FALSE)</f>
        <v>#N/A</v>
      </c>
      <c r="I886" t="e">
        <f>VLOOKUP(C886,'Hytong (not in CrossAsia)'!$C:$C,1,FALSE)</f>
        <v>#N/A</v>
      </c>
      <c r="K886" s="9" t="str">
        <f t="shared" si="27"/>
        <v>nur hier</v>
      </c>
    </row>
    <row r="887" spans="1:11">
      <c r="A887" s="32" t="s">
        <v>719</v>
      </c>
      <c r="C887" s="4" t="str">
        <f t="shared" si="28"/>
        <v>蜀铎</v>
      </c>
      <c r="E887" t="e">
        <f>VLOOKUP(C887,Apabi!$H:$H,1,FALSE)</f>
        <v>#N/A</v>
      </c>
      <c r="G887" t="e">
        <f>VLOOKUP(C887,Dacheng!$I:$I,1,FALSE)</f>
        <v>#N/A</v>
      </c>
      <c r="I887" t="e">
        <f>VLOOKUP(C887,'Hytong (not in CrossAsia)'!$C:$C,1,FALSE)</f>
        <v>#N/A</v>
      </c>
      <c r="K887" s="9" t="str">
        <f t="shared" si="27"/>
        <v>nur hier</v>
      </c>
    </row>
    <row r="888" spans="1:11">
      <c r="A888" s="32" t="s">
        <v>19665</v>
      </c>
      <c r="C888" s="4" t="str">
        <f t="shared" si="28"/>
        <v>蜀评</v>
      </c>
      <c r="E888" t="e">
        <f>VLOOKUP(C888,Apabi!$H:$H,1,FALSE)</f>
        <v>#N/A</v>
      </c>
      <c r="G888" t="str">
        <f>VLOOKUP(C888,Dacheng!$I:$I,1,FALSE)</f>
        <v>蜀评</v>
      </c>
      <c r="I888" t="e">
        <f>VLOOKUP(C888,'Hytong (not in CrossAsia)'!$C:$C,1,FALSE)</f>
        <v>#N/A</v>
      </c>
      <c r="K888" s="9" t="str">
        <f t="shared" si="27"/>
        <v>Doppel</v>
      </c>
    </row>
    <row r="889" spans="1:11">
      <c r="A889" s="32" t="s">
        <v>4750</v>
      </c>
      <c r="C889" s="4" t="str">
        <f t="shared" si="28"/>
        <v>税务月报</v>
      </c>
      <c r="E889" t="e">
        <f>VLOOKUP(C889,Apabi!$H:$H,1,FALSE)</f>
        <v>#N/A</v>
      </c>
      <c r="G889" t="str">
        <f>VLOOKUP(C889,Dacheng!$I:$I,1,FALSE)</f>
        <v>税务月报</v>
      </c>
      <c r="I889" t="e">
        <f>VLOOKUP(C889,'Hytong (not in CrossAsia)'!$C:$C,1,FALSE)</f>
        <v>#N/A</v>
      </c>
      <c r="K889" s="9" t="str">
        <f t="shared" si="27"/>
        <v>Doppel</v>
      </c>
    </row>
    <row r="890" spans="1:11">
      <c r="A890" s="32" t="s">
        <v>720</v>
      </c>
      <c r="C890" s="4" t="str">
        <f t="shared" si="28"/>
        <v>税则委员</v>
      </c>
      <c r="E890" t="e">
        <f>VLOOKUP(C890,Apabi!$H:$H,1,FALSE)</f>
        <v>#N/A</v>
      </c>
      <c r="G890" t="e">
        <f>VLOOKUP(C890,Dacheng!$I:$I,1,FALSE)</f>
        <v>#N/A</v>
      </c>
      <c r="I890" t="e">
        <f>VLOOKUP(C890,'Hytong (not in CrossAsia)'!$C:$C,1,FALSE)</f>
        <v>#N/A</v>
      </c>
      <c r="K890" s="9" t="str">
        <f t="shared" si="27"/>
        <v>nur hier</v>
      </c>
    </row>
    <row r="891" spans="1:11">
      <c r="A891" s="32" t="s">
        <v>4747</v>
      </c>
      <c r="C891" s="4" t="str">
        <f t="shared" si="28"/>
        <v>税专半月</v>
      </c>
      <c r="E891" t="e">
        <f>VLOOKUP(C891,Apabi!$H:$H,1,FALSE)</f>
        <v>#N/A</v>
      </c>
      <c r="G891" t="str">
        <f>VLOOKUP(C891,Dacheng!$I:$I,1,FALSE)</f>
        <v>税专半月</v>
      </c>
      <c r="I891" t="e">
        <f>VLOOKUP(C891,'Hytong (not in CrossAsia)'!$C:$C,1,FALSE)</f>
        <v>#N/A</v>
      </c>
      <c r="K891" s="9" t="str">
        <f t="shared" si="27"/>
        <v>Doppel</v>
      </c>
    </row>
    <row r="892" spans="1:11">
      <c r="A892" s="32" t="s">
        <v>721</v>
      </c>
      <c r="C892" s="4" t="str">
        <f t="shared" si="28"/>
        <v>税专沪会</v>
      </c>
      <c r="E892" t="e">
        <f>VLOOKUP(C892,Apabi!$H:$H,1,FALSE)</f>
        <v>#N/A</v>
      </c>
      <c r="G892" t="e">
        <f>VLOOKUP(C892,Dacheng!$I:$I,1,FALSE)</f>
        <v>#N/A</v>
      </c>
      <c r="I892" t="e">
        <f>VLOOKUP(C892,'Hytong (not in CrossAsia)'!$C:$C,1,FALSE)</f>
        <v>#N/A</v>
      </c>
      <c r="K892" s="9" t="str">
        <f t="shared" si="27"/>
        <v>nur hier</v>
      </c>
    </row>
    <row r="893" spans="1:11">
      <c r="A893" s="32" t="s">
        <v>722</v>
      </c>
      <c r="C893" s="4" t="str">
        <f t="shared" si="28"/>
        <v>税专月刊</v>
      </c>
      <c r="E893" t="e">
        <f>VLOOKUP(C893,Apabi!$H:$H,1,FALSE)</f>
        <v>#N/A</v>
      </c>
      <c r="G893" t="e">
        <f>VLOOKUP(C893,Dacheng!$I:$I,1,FALSE)</f>
        <v>#N/A</v>
      </c>
      <c r="I893" t="e">
        <f>VLOOKUP(C893,'Hytong (not in CrossAsia)'!$C:$C,1,FALSE)</f>
        <v>#N/A</v>
      </c>
      <c r="K893" s="9" t="str">
        <f t="shared" si="27"/>
        <v>nur hier</v>
      </c>
    </row>
    <row r="894" spans="1:11">
      <c r="A894" s="32" t="s">
        <v>723</v>
      </c>
      <c r="C894" s="4" t="str">
        <f t="shared" si="28"/>
        <v>说丛</v>
      </c>
      <c r="E894" t="e">
        <f>VLOOKUP(C894,Apabi!$H:$H,1,FALSE)</f>
        <v>#N/A</v>
      </c>
      <c r="G894" t="e">
        <f>VLOOKUP(C894,Dacheng!$I:$I,1,FALSE)</f>
        <v>#N/A</v>
      </c>
      <c r="I894" t="e">
        <f>VLOOKUP(C894,'Hytong (not in CrossAsia)'!$C:$C,1,FALSE)</f>
        <v>#N/A</v>
      </c>
      <c r="K894" s="9" t="str">
        <f t="shared" si="27"/>
        <v>nur hier</v>
      </c>
    </row>
    <row r="895" spans="1:11">
      <c r="A895" s="32" t="s">
        <v>724</v>
      </c>
      <c r="C895" s="4" t="str">
        <f t="shared" si="28"/>
        <v>丝业半月</v>
      </c>
      <c r="E895" t="e">
        <f>VLOOKUP(C895,Apabi!$H:$H,1,FALSE)</f>
        <v>#N/A</v>
      </c>
      <c r="G895" t="e">
        <f>VLOOKUP(C895,Dacheng!$I:$I,1,FALSE)</f>
        <v>#N/A</v>
      </c>
      <c r="I895" t="e">
        <f>VLOOKUP(C895,'Hytong (not in CrossAsia)'!$C:$C,1,FALSE)</f>
        <v>#N/A</v>
      </c>
      <c r="K895" s="9" t="str">
        <f t="shared" si="27"/>
        <v>nur hier</v>
      </c>
    </row>
    <row r="896" spans="1:11">
      <c r="A896" s="32" t="s">
        <v>725</v>
      </c>
      <c r="C896" s="4" t="str">
        <f t="shared" si="28"/>
        <v>丝业之友</v>
      </c>
      <c r="E896" t="e">
        <f>VLOOKUP(C896,Apabi!$H:$H,1,FALSE)</f>
        <v>#N/A</v>
      </c>
      <c r="G896" t="e">
        <f>VLOOKUP(C896,Dacheng!$I:$I,1,FALSE)</f>
        <v>#N/A</v>
      </c>
      <c r="I896" t="e">
        <f>VLOOKUP(C896,'Hytong (not in CrossAsia)'!$C:$C,1,FALSE)</f>
        <v>#N/A</v>
      </c>
      <c r="K896" s="9" t="str">
        <f t="shared" si="27"/>
        <v>nur hier</v>
      </c>
    </row>
    <row r="897" spans="1:11">
      <c r="A897" s="32" t="s">
        <v>726</v>
      </c>
      <c r="C897" s="4" t="str">
        <f t="shared" si="28"/>
        <v>松江评论</v>
      </c>
      <c r="E897" t="e">
        <f>VLOOKUP(C897,Apabi!$H:$H,1,FALSE)</f>
        <v>#N/A</v>
      </c>
      <c r="G897" t="e">
        <f>VLOOKUP(C897,Dacheng!$I:$I,1,FALSE)</f>
        <v>#N/A</v>
      </c>
      <c r="I897" t="e">
        <f>VLOOKUP(C897,'Hytong (not in CrossAsia)'!$C:$C,1,FALSE)</f>
        <v>#N/A</v>
      </c>
      <c r="K897" s="9" t="str">
        <f t="shared" si="27"/>
        <v>nur hier</v>
      </c>
    </row>
    <row r="898" spans="1:11">
      <c r="A898" s="32" t="s">
        <v>727</v>
      </c>
      <c r="C898" s="4" t="str">
        <f t="shared" si="28"/>
        <v>绥远建设</v>
      </c>
      <c r="E898" t="e">
        <f>VLOOKUP(C898,Apabi!$H:$H,1,FALSE)</f>
        <v>#N/A</v>
      </c>
      <c r="G898" t="e">
        <f>VLOOKUP(C898,Dacheng!$I:$I,1,FALSE)</f>
        <v>#N/A</v>
      </c>
      <c r="I898" t="e">
        <f>VLOOKUP(C898,'Hytong (not in CrossAsia)'!$C:$C,1,FALSE)</f>
        <v>#N/A</v>
      </c>
      <c r="K898" s="9" t="str">
        <f t="shared" si="27"/>
        <v>nur hier</v>
      </c>
    </row>
    <row r="899" spans="1:11">
      <c r="A899" s="32" t="s">
        <v>728</v>
      </c>
      <c r="C899" s="4" t="str">
        <f t="shared" si="28"/>
        <v>绥远教育</v>
      </c>
      <c r="E899" t="e">
        <f>VLOOKUP(C899,Apabi!$H:$H,1,FALSE)</f>
        <v>#N/A</v>
      </c>
      <c r="G899" t="str">
        <f>VLOOKUP(C899,Dacheng!$I:$I,1,FALSE)</f>
        <v>绥远教育</v>
      </c>
      <c r="I899" t="e">
        <f>VLOOKUP(C899,'Hytong (not in CrossAsia)'!$C:$C,1,FALSE)</f>
        <v>#N/A</v>
      </c>
      <c r="K899" s="9" t="str">
        <f t="shared" si="27"/>
        <v>Doppel</v>
      </c>
    </row>
    <row r="900" spans="1:11">
      <c r="A900" s="32" t="s">
        <v>729</v>
      </c>
      <c r="C900" s="4" t="str">
        <f t="shared" si="28"/>
        <v>台湾省地</v>
      </c>
      <c r="E900" t="e">
        <f>VLOOKUP(C900,Apabi!$H:$H,1,FALSE)</f>
        <v>#N/A</v>
      </c>
      <c r="G900" t="e">
        <f>VLOOKUP(C900,Dacheng!$I:$I,1,FALSE)</f>
        <v>#N/A</v>
      </c>
      <c r="I900" t="e">
        <f>VLOOKUP(C900,'Hytong (not in CrossAsia)'!$C:$C,1,FALSE)</f>
        <v>#N/A</v>
      </c>
      <c r="K900" s="9" t="str">
        <f t="shared" ref="K900:K963" si="29">(IF(AND(ISNA(E900),ISNA(G900),ISNA(I900)),"nur hier","Doppel"))</f>
        <v>nur hier</v>
      </c>
    </row>
    <row r="901" spans="1:11">
      <c r="A901" s="32" t="s">
        <v>730</v>
      </c>
      <c r="C901" s="4" t="str">
        <f t="shared" si="28"/>
        <v>台湾省训</v>
      </c>
      <c r="E901" t="e">
        <f>VLOOKUP(C901,Apabi!$H:$H,1,FALSE)</f>
        <v>#N/A</v>
      </c>
      <c r="G901" t="e">
        <f>VLOOKUP(C901,Dacheng!$I:$I,1,FALSE)</f>
        <v>#N/A</v>
      </c>
      <c r="I901" t="e">
        <f>VLOOKUP(C901,'Hytong (not in CrossAsia)'!$C:$C,1,FALSE)</f>
        <v>#N/A</v>
      </c>
      <c r="K901" s="9" t="str">
        <f t="shared" si="29"/>
        <v>nur hier</v>
      </c>
    </row>
    <row r="902" spans="1:11">
      <c r="A902" s="32" t="s">
        <v>731</v>
      </c>
      <c r="C902" s="4" t="str">
        <f t="shared" si="28"/>
        <v>台湾训练</v>
      </c>
      <c r="E902" t="e">
        <f>VLOOKUP(C902,Apabi!$H:$H,1,FALSE)</f>
        <v>#N/A</v>
      </c>
      <c r="G902" t="e">
        <f>VLOOKUP(C902,Dacheng!$I:$I,1,FALSE)</f>
        <v>#N/A</v>
      </c>
      <c r="I902" t="e">
        <f>VLOOKUP(C902,'Hytong (not in CrossAsia)'!$C:$C,1,FALSE)</f>
        <v>#N/A</v>
      </c>
      <c r="K902" s="9" t="str">
        <f t="shared" si="29"/>
        <v>nur hier</v>
      </c>
    </row>
    <row r="903" spans="1:11">
      <c r="A903" s="32" t="s">
        <v>4869</v>
      </c>
      <c r="C903" s="4" t="str">
        <f t="shared" si="28"/>
        <v>太平</v>
      </c>
      <c r="E903" t="e">
        <f>VLOOKUP(C903,Apabi!$H:$H,1,FALSE)</f>
        <v>#N/A</v>
      </c>
      <c r="G903" t="str">
        <f>VLOOKUP(C903,Dacheng!$I:$I,1,FALSE)</f>
        <v>太平</v>
      </c>
      <c r="I903" t="e">
        <f>VLOOKUP(C903,'Hytong (not in CrossAsia)'!$C:$C,1,FALSE)</f>
        <v>#N/A</v>
      </c>
      <c r="K903" s="9" t="str">
        <f t="shared" si="29"/>
        <v>Doppel</v>
      </c>
    </row>
    <row r="904" spans="1:11">
      <c r="A904" s="32" t="s">
        <v>13951</v>
      </c>
      <c r="C904" s="4" t="str">
        <f t="shared" si="28"/>
        <v>天文台</v>
      </c>
      <c r="E904" t="e">
        <f>VLOOKUP(C904,Apabi!$H:$H,1,FALSE)</f>
        <v>#N/A</v>
      </c>
      <c r="G904" t="str">
        <f>VLOOKUP(C904,Dacheng!$I:$I,1,FALSE)</f>
        <v>天文台</v>
      </c>
      <c r="I904" t="e">
        <f>VLOOKUP(C904,'Hytong (not in CrossAsia)'!$C:$C,1,FALSE)</f>
        <v>#N/A</v>
      </c>
      <c r="K904" s="9" t="str">
        <f t="shared" si="29"/>
        <v>Doppel</v>
      </c>
    </row>
    <row r="905" spans="1:11">
      <c r="A905" s="32" t="s">
        <v>732</v>
      </c>
      <c r="C905" s="4" t="str">
        <f t="shared" si="28"/>
        <v>铁路旬刊</v>
      </c>
      <c r="E905" t="e">
        <f>VLOOKUP(C905,Apabi!$H:$H,1,FALSE)</f>
        <v>#N/A</v>
      </c>
      <c r="G905" t="e">
        <f>VLOOKUP(C905,Dacheng!$I:$I,1,FALSE)</f>
        <v>#N/A</v>
      </c>
      <c r="I905" t="e">
        <f>VLOOKUP(C905,'Hytong (not in CrossAsia)'!$C:$C,1,FALSE)</f>
        <v>#N/A</v>
      </c>
      <c r="K905" s="9" t="str">
        <f t="shared" si="29"/>
        <v>nur hier</v>
      </c>
    </row>
    <row r="906" spans="1:11">
      <c r="A906" s="32" t="s">
        <v>733</v>
      </c>
      <c r="C906" s="4" t="str">
        <f t="shared" si="28"/>
        <v>铁路月刊</v>
      </c>
      <c r="E906" t="str">
        <f>VLOOKUP(C906,Apabi!$H:$H,1,FALSE)</f>
        <v>铁路月刊</v>
      </c>
      <c r="G906" t="str">
        <f>VLOOKUP(C906,Dacheng!$I:$I,1,FALSE)</f>
        <v>铁路月刊</v>
      </c>
      <c r="I906" t="e">
        <f>VLOOKUP(C906,'Hytong (not in CrossAsia)'!$C:$C,1,FALSE)</f>
        <v>#N/A</v>
      </c>
      <c r="K906" s="9" t="str">
        <f t="shared" si="29"/>
        <v>Doppel</v>
      </c>
    </row>
    <row r="907" spans="1:11">
      <c r="A907" s="32" t="s">
        <v>12082</v>
      </c>
      <c r="C907" s="4" t="str">
        <f t="shared" si="28"/>
        <v>统计副镌</v>
      </c>
      <c r="E907" t="e">
        <f>VLOOKUP(C907,Apabi!$H:$H,1,FALSE)</f>
        <v>#N/A</v>
      </c>
      <c r="G907" t="str">
        <f>VLOOKUP(C907,Dacheng!$I:$I,1,FALSE)</f>
        <v>统计副镌</v>
      </c>
      <c r="I907" t="e">
        <f>VLOOKUP(C907,'Hytong (not in CrossAsia)'!$C:$C,1,FALSE)</f>
        <v>#N/A</v>
      </c>
      <c r="K907" s="9" t="str">
        <f t="shared" si="29"/>
        <v>Doppel</v>
      </c>
    </row>
    <row r="908" spans="1:11">
      <c r="A908" s="32" t="s">
        <v>734</v>
      </c>
      <c r="C908" s="4" t="str">
        <f t="shared" si="28"/>
        <v>统计汇刊</v>
      </c>
      <c r="E908" t="e">
        <f>VLOOKUP(C908,Apabi!$H:$H,1,FALSE)</f>
        <v>#N/A</v>
      </c>
      <c r="G908" t="str">
        <f>VLOOKUP(C908,Dacheng!$I:$I,1,FALSE)</f>
        <v>统计汇刊</v>
      </c>
      <c r="I908" t="e">
        <f>VLOOKUP(C908,'Hytong (not in CrossAsia)'!$C:$C,1,FALSE)</f>
        <v>#N/A</v>
      </c>
      <c r="K908" s="9" t="str">
        <f t="shared" si="29"/>
        <v>Doppel</v>
      </c>
    </row>
    <row r="909" spans="1:11">
      <c r="A909" s="32" t="s">
        <v>735</v>
      </c>
      <c r="C909" s="4" t="str">
        <f t="shared" si="28"/>
        <v>统计汇刊</v>
      </c>
      <c r="E909" t="e">
        <f>VLOOKUP(C909,Apabi!$H:$H,1,FALSE)</f>
        <v>#N/A</v>
      </c>
      <c r="G909" t="str">
        <f>VLOOKUP(C909,Dacheng!$I:$I,1,FALSE)</f>
        <v>统计汇刊</v>
      </c>
      <c r="I909" t="e">
        <f>VLOOKUP(C909,'Hytong (not in CrossAsia)'!$C:$C,1,FALSE)</f>
        <v>#N/A</v>
      </c>
      <c r="K909" s="9" t="str">
        <f t="shared" si="29"/>
        <v>Doppel</v>
      </c>
    </row>
    <row r="910" spans="1:11">
      <c r="A910" s="32" t="s">
        <v>736</v>
      </c>
      <c r="C910" s="4" t="str">
        <f t="shared" si="28"/>
        <v>统计汇刊</v>
      </c>
      <c r="E910" t="e">
        <f>VLOOKUP(C910,Apabi!$H:$H,1,FALSE)</f>
        <v>#N/A</v>
      </c>
      <c r="G910" t="str">
        <f>VLOOKUP(C910,Dacheng!$I:$I,1,FALSE)</f>
        <v>统计汇刊</v>
      </c>
      <c r="I910" t="e">
        <f>VLOOKUP(C910,'Hytong (not in CrossAsia)'!$C:$C,1,FALSE)</f>
        <v>#N/A</v>
      </c>
      <c r="K910" s="9" t="str">
        <f t="shared" si="29"/>
        <v>Doppel</v>
      </c>
    </row>
    <row r="911" spans="1:11">
      <c r="A911" s="32" t="s">
        <v>12477</v>
      </c>
      <c r="C911" s="4" t="str">
        <f t="shared" si="28"/>
        <v>统计季报</v>
      </c>
      <c r="E911" t="e">
        <f>VLOOKUP(C911,Apabi!$H:$H,1,FALSE)</f>
        <v>#N/A</v>
      </c>
      <c r="G911" t="str">
        <f>VLOOKUP(C911,Dacheng!$I:$I,1,FALSE)</f>
        <v>统计季报</v>
      </c>
      <c r="I911" t="e">
        <f>VLOOKUP(C911,'Hytong (not in CrossAsia)'!$C:$C,1,FALSE)</f>
        <v>#N/A</v>
      </c>
      <c r="K911" s="9" t="str">
        <f t="shared" si="29"/>
        <v>Doppel</v>
      </c>
    </row>
    <row r="912" spans="1:11">
      <c r="A912" s="32" t="s">
        <v>737</v>
      </c>
      <c r="C912" s="4" t="str">
        <f t="shared" si="28"/>
        <v>统计期讯</v>
      </c>
      <c r="E912" t="e">
        <f>VLOOKUP(C912,Apabi!$H:$H,1,FALSE)</f>
        <v>#N/A</v>
      </c>
      <c r="G912" t="e">
        <f>VLOOKUP(C912,Dacheng!$I:$I,1,FALSE)</f>
        <v>#N/A</v>
      </c>
      <c r="I912" t="e">
        <f>VLOOKUP(C912,'Hytong (not in CrossAsia)'!$C:$C,1,FALSE)</f>
        <v>#N/A</v>
      </c>
      <c r="K912" s="9" t="str">
        <f t="shared" si="29"/>
        <v>nur hier</v>
      </c>
    </row>
    <row r="913" spans="1:11">
      <c r="A913" s="32" t="s">
        <v>738</v>
      </c>
      <c r="C913" s="4" t="str">
        <f t="shared" si="28"/>
        <v>统计期讯</v>
      </c>
      <c r="E913" t="e">
        <f>VLOOKUP(C913,Apabi!$H:$H,1,FALSE)</f>
        <v>#N/A</v>
      </c>
      <c r="G913" t="e">
        <f>VLOOKUP(C913,Dacheng!$I:$I,1,FALSE)</f>
        <v>#N/A</v>
      </c>
      <c r="I913" t="e">
        <f>VLOOKUP(C913,'Hytong (not in CrossAsia)'!$C:$C,1,FALSE)</f>
        <v>#N/A</v>
      </c>
      <c r="K913" s="9" t="str">
        <f t="shared" si="29"/>
        <v>nur hier</v>
      </c>
    </row>
    <row r="914" spans="1:11">
      <c r="A914" s="32" t="s">
        <v>739</v>
      </c>
      <c r="C914" s="4" t="str">
        <f t="shared" si="28"/>
        <v>统计期讯</v>
      </c>
      <c r="E914" t="e">
        <f>VLOOKUP(C914,Apabi!$H:$H,1,FALSE)</f>
        <v>#N/A</v>
      </c>
      <c r="G914" t="e">
        <f>VLOOKUP(C914,Dacheng!$I:$I,1,FALSE)</f>
        <v>#N/A</v>
      </c>
      <c r="I914" t="e">
        <f>VLOOKUP(C914,'Hytong (not in CrossAsia)'!$C:$C,1,FALSE)</f>
        <v>#N/A</v>
      </c>
      <c r="K914" s="9" t="str">
        <f t="shared" si="29"/>
        <v>nur hier</v>
      </c>
    </row>
    <row r="915" spans="1:11">
      <c r="A915" s="32" t="s">
        <v>740</v>
      </c>
      <c r="C915" s="4" t="str">
        <f t="shared" si="28"/>
        <v>统计期讯</v>
      </c>
      <c r="E915" t="e">
        <f>VLOOKUP(C915,Apabi!$H:$H,1,FALSE)</f>
        <v>#N/A</v>
      </c>
      <c r="G915" t="e">
        <f>VLOOKUP(C915,Dacheng!$I:$I,1,FALSE)</f>
        <v>#N/A</v>
      </c>
      <c r="I915" t="e">
        <f>VLOOKUP(C915,'Hytong (not in CrossAsia)'!$C:$C,1,FALSE)</f>
        <v>#N/A</v>
      </c>
      <c r="K915" s="9" t="str">
        <f t="shared" si="29"/>
        <v>nur hier</v>
      </c>
    </row>
    <row r="916" spans="1:11">
      <c r="A916" s="32" t="s">
        <v>741</v>
      </c>
      <c r="C916" s="4" t="str">
        <f t="shared" si="28"/>
        <v>统计期讯</v>
      </c>
      <c r="E916" t="e">
        <f>VLOOKUP(C916,Apabi!$H:$H,1,FALSE)</f>
        <v>#N/A</v>
      </c>
      <c r="G916" t="e">
        <f>VLOOKUP(C916,Dacheng!$I:$I,1,FALSE)</f>
        <v>#N/A</v>
      </c>
      <c r="I916" t="e">
        <f>VLOOKUP(C916,'Hytong (not in CrossAsia)'!$C:$C,1,FALSE)</f>
        <v>#N/A</v>
      </c>
      <c r="K916" s="9" t="str">
        <f t="shared" si="29"/>
        <v>nur hier</v>
      </c>
    </row>
    <row r="917" spans="1:11">
      <c r="A917" s="32" t="s">
        <v>742</v>
      </c>
      <c r="C917" s="4" t="str">
        <f t="shared" si="28"/>
        <v>统计期讯</v>
      </c>
      <c r="E917" t="e">
        <f>VLOOKUP(C917,Apabi!$H:$H,1,FALSE)</f>
        <v>#N/A</v>
      </c>
      <c r="G917" t="e">
        <f>VLOOKUP(C917,Dacheng!$I:$I,1,FALSE)</f>
        <v>#N/A</v>
      </c>
      <c r="I917" t="e">
        <f>VLOOKUP(C917,'Hytong (not in CrossAsia)'!$C:$C,1,FALSE)</f>
        <v>#N/A</v>
      </c>
      <c r="K917" s="9" t="str">
        <f t="shared" si="29"/>
        <v>nur hier</v>
      </c>
    </row>
    <row r="918" spans="1:11">
      <c r="A918" s="32" t="s">
        <v>743</v>
      </c>
      <c r="C918" s="4" t="str">
        <f t="shared" si="28"/>
        <v>统计期讯</v>
      </c>
      <c r="E918" t="e">
        <f>VLOOKUP(C918,Apabi!$H:$H,1,FALSE)</f>
        <v>#N/A</v>
      </c>
      <c r="G918" t="e">
        <f>VLOOKUP(C918,Dacheng!$I:$I,1,FALSE)</f>
        <v>#N/A</v>
      </c>
      <c r="I918" t="e">
        <f>VLOOKUP(C918,'Hytong (not in CrossAsia)'!$C:$C,1,FALSE)</f>
        <v>#N/A</v>
      </c>
      <c r="K918" s="9" t="str">
        <f t="shared" si="29"/>
        <v>nur hier</v>
      </c>
    </row>
    <row r="919" spans="1:11">
      <c r="A919" s="32" t="s">
        <v>744</v>
      </c>
      <c r="C919" s="4" t="str">
        <f t="shared" si="28"/>
        <v>统计期讯</v>
      </c>
      <c r="E919" t="e">
        <f>VLOOKUP(C919,Apabi!$H:$H,1,FALSE)</f>
        <v>#N/A</v>
      </c>
      <c r="G919" t="e">
        <f>VLOOKUP(C919,Dacheng!$I:$I,1,FALSE)</f>
        <v>#N/A</v>
      </c>
      <c r="I919" t="e">
        <f>VLOOKUP(C919,'Hytong (not in CrossAsia)'!$C:$C,1,FALSE)</f>
        <v>#N/A</v>
      </c>
      <c r="K919" s="9" t="str">
        <f t="shared" si="29"/>
        <v>nur hier</v>
      </c>
    </row>
    <row r="920" spans="1:11">
      <c r="A920" s="32" t="s">
        <v>745</v>
      </c>
      <c r="C920" s="4" t="str">
        <f t="shared" ref="C920:C983" si="30">MID(A920,1,4)</f>
        <v>统计旬报</v>
      </c>
      <c r="E920" t="e">
        <f>VLOOKUP(C920,Apabi!$H:$H,1,FALSE)</f>
        <v>#N/A</v>
      </c>
      <c r="G920" t="e">
        <f>VLOOKUP(C920,Dacheng!$I:$I,1,FALSE)</f>
        <v>#N/A</v>
      </c>
      <c r="I920" t="e">
        <f>VLOOKUP(C920,'Hytong (not in CrossAsia)'!$C:$C,1,FALSE)</f>
        <v>#N/A</v>
      </c>
      <c r="K920" s="9" t="str">
        <f t="shared" si="29"/>
        <v>nur hier</v>
      </c>
    </row>
    <row r="921" spans="1:11">
      <c r="A921" s="32" t="s">
        <v>746</v>
      </c>
      <c r="C921" s="4" t="str">
        <f t="shared" si="30"/>
        <v>统计月报</v>
      </c>
      <c r="E921" t="str">
        <f>VLOOKUP(C921,Apabi!$H:$H,1,FALSE)</f>
        <v>统计月报</v>
      </c>
      <c r="G921" t="str">
        <f>VLOOKUP(C921,Dacheng!$I:$I,1,FALSE)</f>
        <v>统计月报</v>
      </c>
      <c r="I921" t="e">
        <f>VLOOKUP(C921,'Hytong (not in CrossAsia)'!$C:$C,1,FALSE)</f>
        <v>#N/A</v>
      </c>
      <c r="K921" s="9" t="str">
        <f t="shared" si="29"/>
        <v>Doppel</v>
      </c>
    </row>
    <row r="922" spans="1:11">
      <c r="A922" s="32" t="s">
        <v>747</v>
      </c>
      <c r="C922" s="4" t="str">
        <f t="shared" si="30"/>
        <v>统计月报</v>
      </c>
      <c r="E922" t="str">
        <f>VLOOKUP(C922,Apabi!$H:$H,1,FALSE)</f>
        <v>统计月报</v>
      </c>
      <c r="G922" t="str">
        <f>VLOOKUP(C922,Dacheng!$I:$I,1,FALSE)</f>
        <v>统计月报</v>
      </c>
      <c r="I922" t="e">
        <f>VLOOKUP(C922,'Hytong (not in CrossAsia)'!$C:$C,1,FALSE)</f>
        <v>#N/A</v>
      </c>
      <c r="K922" s="9" t="str">
        <f t="shared" si="29"/>
        <v>Doppel</v>
      </c>
    </row>
    <row r="923" spans="1:11">
      <c r="A923" s="32" t="s">
        <v>748</v>
      </c>
      <c r="C923" s="4" t="str">
        <f t="shared" si="30"/>
        <v>统计月报</v>
      </c>
      <c r="E923" t="str">
        <f>VLOOKUP(C923,Apabi!$H:$H,1,FALSE)</f>
        <v>统计月报</v>
      </c>
      <c r="G923" t="str">
        <f>VLOOKUP(C923,Dacheng!$I:$I,1,FALSE)</f>
        <v>统计月报</v>
      </c>
      <c r="I923" t="e">
        <f>VLOOKUP(C923,'Hytong (not in CrossAsia)'!$C:$C,1,FALSE)</f>
        <v>#N/A</v>
      </c>
      <c r="K923" s="9" t="str">
        <f t="shared" si="29"/>
        <v>Doppel</v>
      </c>
    </row>
    <row r="924" spans="1:11">
      <c r="A924" s="32" t="s">
        <v>749</v>
      </c>
      <c r="C924" s="4" t="str">
        <f t="shared" si="30"/>
        <v>统计月刊</v>
      </c>
      <c r="E924" t="e">
        <f>VLOOKUP(C924,Apabi!$H:$H,1,FALSE)</f>
        <v>#N/A</v>
      </c>
      <c r="G924" t="str">
        <f>VLOOKUP(C924,Dacheng!$I:$I,1,FALSE)</f>
        <v>统计月刊</v>
      </c>
      <c r="I924" t="e">
        <f>VLOOKUP(C924,'Hytong (not in CrossAsia)'!$C:$C,1,FALSE)</f>
        <v>#N/A</v>
      </c>
      <c r="K924" s="9" t="str">
        <f t="shared" si="29"/>
        <v>Doppel</v>
      </c>
    </row>
    <row r="925" spans="1:11">
      <c r="A925" s="32" t="s">
        <v>750</v>
      </c>
      <c r="C925" s="4" t="str">
        <f t="shared" si="30"/>
        <v>统计月刊</v>
      </c>
      <c r="E925" t="e">
        <f>VLOOKUP(C925,Apabi!$H:$H,1,FALSE)</f>
        <v>#N/A</v>
      </c>
      <c r="G925" t="str">
        <f>VLOOKUP(C925,Dacheng!$I:$I,1,FALSE)</f>
        <v>统计月刊</v>
      </c>
      <c r="I925" t="e">
        <f>VLOOKUP(C925,'Hytong (not in CrossAsia)'!$C:$C,1,FALSE)</f>
        <v>#N/A</v>
      </c>
      <c r="K925" s="9" t="str">
        <f t="shared" si="29"/>
        <v>Doppel</v>
      </c>
    </row>
    <row r="926" spans="1:11">
      <c r="A926" s="32" t="s">
        <v>751</v>
      </c>
      <c r="C926" s="4" t="str">
        <f t="shared" si="30"/>
        <v>统计月刊</v>
      </c>
      <c r="E926" t="e">
        <f>VLOOKUP(C926,Apabi!$H:$H,1,FALSE)</f>
        <v>#N/A</v>
      </c>
      <c r="G926" t="str">
        <f>VLOOKUP(C926,Dacheng!$I:$I,1,FALSE)</f>
        <v>统计月刊</v>
      </c>
      <c r="I926" t="e">
        <f>VLOOKUP(C926,'Hytong (not in CrossAsia)'!$C:$C,1,FALSE)</f>
        <v>#N/A</v>
      </c>
      <c r="K926" s="9" t="str">
        <f t="shared" si="29"/>
        <v>Doppel</v>
      </c>
    </row>
    <row r="927" spans="1:11">
      <c r="A927" s="32" t="s">
        <v>752</v>
      </c>
      <c r="C927" s="4" t="str">
        <f t="shared" si="30"/>
        <v>统计月刊</v>
      </c>
      <c r="E927" t="e">
        <f>VLOOKUP(C927,Apabi!$H:$H,1,FALSE)</f>
        <v>#N/A</v>
      </c>
      <c r="G927" t="str">
        <f>VLOOKUP(C927,Dacheng!$I:$I,1,FALSE)</f>
        <v>统计月刊</v>
      </c>
      <c r="I927" t="e">
        <f>VLOOKUP(C927,'Hytong (not in CrossAsia)'!$C:$C,1,FALSE)</f>
        <v>#N/A</v>
      </c>
      <c r="K927" s="9" t="str">
        <f t="shared" si="29"/>
        <v>Doppel</v>
      </c>
    </row>
    <row r="928" spans="1:11">
      <c r="A928" s="32" t="s">
        <v>753</v>
      </c>
      <c r="C928" s="4" t="str">
        <f t="shared" si="30"/>
        <v>统计月刊</v>
      </c>
      <c r="E928" t="e">
        <f>VLOOKUP(C928,Apabi!$H:$H,1,FALSE)</f>
        <v>#N/A</v>
      </c>
      <c r="G928" t="str">
        <f>VLOOKUP(C928,Dacheng!$I:$I,1,FALSE)</f>
        <v>统计月刊</v>
      </c>
      <c r="I928" t="e">
        <f>VLOOKUP(C928,'Hytong (not in CrossAsia)'!$C:$C,1,FALSE)</f>
        <v>#N/A</v>
      </c>
      <c r="K928" s="9" t="str">
        <f t="shared" si="29"/>
        <v>Doppel</v>
      </c>
    </row>
    <row r="929" spans="1:11">
      <c r="A929" s="32" t="s">
        <v>12085</v>
      </c>
      <c r="C929" s="4" t="str">
        <f t="shared" si="30"/>
        <v>统计周刊</v>
      </c>
      <c r="E929" t="e">
        <f>VLOOKUP(C929,Apabi!$H:$H,1,FALSE)</f>
        <v>#N/A</v>
      </c>
      <c r="G929" t="str">
        <f>VLOOKUP(C929,Dacheng!$I:$I,1,FALSE)</f>
        <v>统计周刊</v>
      </c>
      <c r="I929" t="e">
        <f>VLOOKUP(C929,'Hytong (not in CrossAsia)'!$C:$C,1,FALSE)</f>
        <v>#N/A</v>
      </c>
      <c r="K929" s="9" t="str">
        <f t="shared" si="29"/>
        <v>Doppel</v>
      </c>
    </row>
    <row r="930" spans="1:11">
      <c r="A930" s="32" t="s">
        <v>754</v>
      </c>
      <c r="C930" s="4" t="str">
        <f t="shared" si="30"/>
        <v>统一评论</v>
      </c>
      <c r="E930" t="e">
        <f>VLOOKUP(C930,Apabi!$H:$H,1,FALSE)</f>
        <v>#N/A</v>
      </c>
      <c r="G930" t="str">
        <f>VLOOKUP(C930,Dacheng!$I:$I,1,FALSE)</f>
        <v>统一评论</v>
      </c>
      <c r="I930" t="e">
        <f>VLOOKUP(C930,'Hytong (not in CrossAsia)'!$C:$C,1,FALSE)</f>
        <v>#N/A</v>
      </c>
      <c r="K930" s="9" t="str">
        <f t="shared" si="29"/>
        <v>Doppel</v>
      </c>
    </row>
    <row r="931" spans="1:11">
      <c r="A931" s="32" t="s">
        <v>755</v>
      </c>
      <c r="C931" s="4" t="str">
        <f t="shared" si="30"/>
        <v>统一评论</v>
      </c>
      <c r="E931" t="e">
        <f>VLOOKUP(C931,Apabi!$H:$H,1,FALSE)</f>
        <v>#N/A</v>
      </c>
      <c r="G931" t="str">
        <f>VLOOKUP(C931,Dacheng!$I:$I,1,FALSE)</f>
        <v>统一评论</v>
      </c>
      <c r="I931" t="e">
        <f>VLOOKUP(C931,'Hytong (not in CrossAsia)'!$C:$C,1,FALSE)</f>
        <v>#N/A</v>
      </c>
      <c r="K931" s="9" t="str">
        <f t="shared" si="29"/>
        <v>Doppel</v>
      </c>
    </row>
    <row r="932" spans="1:11">
      <c r="A932" s="32" t="s">
        <v>756</v>
      </c>
      <c r="C932" s="4" t="str">
        <f t="shared" si="30"/>
        <v>团结</v>
      </c>
      <c r="E932" t="e">
        <f>VLOOKUP(C932,Apabi!$H:$H,1,FALSE)</f>
        <v>#N/A</v>
      </c>
      <c r="G932" t="e">
        <f>VLOOKUP(C932,Dacheng!$I:$I,1,FALSE)</f>
        <v>#N/A</v>
      </c>
      <c r="I932" t="e">
        <f>VLOOKUP(C932,'Hytong (not in CrossAsia)'!$C:$C,1,FALSE)</f>
        <v>#N/A</v>
      </c>
      <c r="K932" s="9" t="str">
        <f t="shared" si="29"/>
        <v>nur hier</v>
      </c>
    </row>
    <row r="933" spans="1:11">
      <c r="A933" s="32" t="s">
        <v>757</v>
      </c>
      <c r="C933" s="4" t="str">
        <f t="shared" si="30"/>
        <v>外部周刊</v>
      </c>
      <c r="E933" t="e">
        <f>VLOOKUP(C933,Apabi!$H:$H,1,FALSE)</f>
        <v>#N/A</v>
      </c>
      <c r="G933" t="e">
        <f>VLOOKUP(C933,Dacheng!$I:$I,1,FALSE)</f>
        <v>#N/A</v>
      </c>
      <c r="I933" t="e">
        <f>VLOOKUP(C933,'Hytong (not in CrossAsia)'!$C:$C,1,FALSE)</f>
        <v>#N/A</v>
      </c>
      <c r="K933" s="9" t="str">
        <f t="shared" si="29"/>
        <v>nur hier</v>
      </c>
    </row>
    <row r="934" spans="1:11">
      <c r="A934" s="32" t="s">
        <v>758</v>
      </c>
      <c r="C934" s="4" t="str">
        <f t="shared" si="30"/>
        <v>外交部半</v>
      </c>
      <c r="E934" t="e">
        <f>VLOOKUP(C934,Apabi!$H:$H,1,FALSE)</f>
        <v>#N/A</v>
      </c>
      <c r="G934" t="e">
        <f>VLOOKUP(C934,Dacheng!$I:$I,1,FALSE)</f>
        <v>#N/A</v>
      </c>
      <c r="I934" t="e">
        <f>VLOOKUP(C934,'Hytong (not in CrossAsia)'!$C:$C,1,FALSE)</f>
        <v>#N/A</v>
      </c>
      <c r="K934" s="9" t="str">
        <f t="shared" si="29"/>
        <v>nur hier</v>
      </c>
    </row>
    <row r="935" spans="1:11">
      <c r="A935" s="32" t="s">
        <v>759</v>
      </c>
      <c r="C935" s="4" t="str">
        <f t="shared" si="30"/>
        <v>外交部周</v>
      </c>
      <c r="E935" t="e">
        <f>VLOOKUP(C935,Apabi!$H:$H,1,FALSE)</f>
        <v>#N/A</v>
      </c>
      <c r="G935" t="e">
        <f>VLOOKUP(C935,Dacheng!$I:$I,1,FALSE)</f>
        <v>#N/A</v>
      </c>
      <c r="I935" t="e">
        <f>VLOOKUP(C935,'Hytong (not in CrossAsia)'!$C:$C,1,FALSE)</f>
        <v>#N/A</v>
      </c>
      <c r="K935" s="9" t="str">
        <f t="shared" si="29"/>
        <v>nur hier</v>
      </c>
    </row>
    <row r="936" spans="1:11">
      <c r="A936" s="32" t="s">
        <v>760</v>
      </c>
      <c r="C936" s="4" t="str">
        <f t="shared" si="30"/>
        <v>皖北民教</v>
      </c>
      <c r="E936" t="e">
        <f>VLOOKUP(C936,Apabi!$H:$H,1,FALSE)</f>
        <v>#N/A</v>
      </c>
      <c r="G936" t="e">
        <f>VLOOKUP(C936,Dacheng!$I:$I,1,FALSE)</f>
        <v>#N/A</v>
      </c>
      <c r="I936" t="e">
        <f>VLOOKUP(C936,'Hytong (not in CrossAsia)'!$C:$C,1,FALSE)</f>
        <v>#N/A</v>
      </c>
      <c r="K936" s="9" t="str">
        <f t="shared" si="29"/>
        <v>nur hier</v>
      </c>
    </row>
    <row r="937" spans="1:11">
      <c r="A937" s="32" t="s">
        <v>761</v>
      </c>
      <c r="C937" s="4" t="str">
        <f t="shared" si="30"/>
        <v>皖南人</v>
      </c>
      <c r="E937" t="e">
        <f>VLOOKUP(C937,Apabi!$H:$H,1,FALSE)</f>
        <v>#N/A</v>
      </c>
      <c r="G937" t="e">
        <f>VLOOKUP(C937,Dacheng!$I:$I,1,FALSE)</f>
        <v>#N/A</v>
      </c>
      <c r="I937" t="e">
        <f>VLOOKUP(C937,'Hytong (not in CrossAsia)'!$C:$C,1,FALSE)</f>
        <v>#N/A</v>
      </c>
      <c r="K937" s="9" t="str">
        <f t="shared" si="29"/>
        <v>nur hier</v>
      </c>
    </row>
    <row r="938" spans="1:11">
      <c r="A938" s="32" t="s">
        <v>762</v>
      </c>
      <c r="C938" s="4" t="str">
        <f t="shared" si="30"/>
        <v>皖事汇报</v>
      </c>
      <c r="E938" t="e">
        <f>VLOOKUP(C938,Apabi!$H:$H,1,FALSE)</f>
        <v>#N/A</v>
      </c>
      <c r="G938" t="e">
        <f>VLOOKUP(C938,Dacheng!$I:$I,1,FALSE)</f>
        <v>#N/A</v>
      </c>
      <c r="I938" t="e">
        <f>VLOOKUP(C938,'Hytong (not in CrossAsia)'!$C:$C,1,FALSE)</f>
        <v>#N/A</v>
      </c>
      <c r="K938" s="9" t="str">
        <f t="shared" si="29"/>
        <v>nur hier</v>
      </c>
    </row>
    <row r="939" spans="1:11">
      <c r="A939" s="32" t="s">
        <v>763</v>
      </c>
      <c r="C939" s="4" t="str">
        <f t="shared" si="30"/>
        <v>万宝</v>
      </c>
      <c r="E939" t="e">
        <f>VLOOKUP(C939,Apabi!$H:$H,1,FALSE)</f>
        <v>#N/A</v>
      </c>
      <c r="G939" t="e">
        <f>VLOOKUP(C939,Dacheng!$I:$I,1,FALSE)</f>
        <v>#N/A</v>
      </c>
      <c r="I939" t="e">
        <f>VLOOKUP(C939,'Hytong (not in CrossAsia)'!$C:$C,1,FALSE)</f>
        <v>#N/A</v>
      </c>
      <c r="K939" s="9" t="str">
        <f t="shared" si="29"/>
        <v>nur hier</v>
      </c>
    </row>
    <row r="940" spans="1:11">
      <c r="A940" s="32" t="s">
        <v>764</v>
      </c>
      <c r="C940" s="4" t="str">
        <f t="shared" si="30"/>
        <v>万国女子</v>
      </c>
      <c r="E940" t="e">
        <f>VLOOKUP(C940,Apabi!$H:$H,1,FALSE)</f>
        <v>#N/A</v>
      </c>
      <c r="G940" t="str">
        <f>VLOOKUP(C940,Dacheng!$I:$I,1,FALSE)</f>
        <v>万国女子</v>
      </c>
      <c r="I940" t="e">
        <f>VLOOKUP(C940,'Hytong (not in CrossAsia)'!$C:$C,1,FALSE)</f>
        <v>#N/A</v>
      </c>
      <c r="K940" s="9" t="str">
        <f t="shared" si="29"/>
        <v>Doppel</v>
      </c>
    </row>
    <row r="941" spans="1:11">
      <c r="A941" s="32" t="s">
        <v>765</v>
      </c>
      <c r="C941" s="4" t="str">
        <f t="shared" si="30"/>
        <v>万国女子</v>
      </c>
      <c r="E941" t="e">
        <f>VLOOKUP(C941,Apabi!$H:$H,1,FALSE)</f>
        <v>#N/A</v>
      </c>
      <c r="G941" t="str">
        <f>VLOOKUP(C941,Dacheng!$I:$I,1,FALSE)</f>
        <v>万国女子</v>
      </c>
      <c r="I941" t="e">
        <f>VLOOKUP(C941,'Hytong (not in CrossAsia)'!$C:$C,1,FALSE)</f>
        <v>#N/A</v>
      </c>
      <c r="K941" s="9" t="str">
        <f t="shared" si="29"/>
        <v>Doppel</v>
      </c>
    </row>
    <row r="942" spans="1:11">
      <c r="A942" s="32" t="s">
        <v>766</v>
      </c>
      <c r="C942" s="4" t="str">
        <f t="shared" si="30"/>
        <v>万航周报</v>
      </c>
      <c r="E942" t="e">
        <f>VLOOKUP(C942,Apabi!$H:$H,1,FALSE)</f>
        <v>#N/A</v>
      </c>
      <c r="G942" t="e">
        <f>VLOOKUP(C942,Dacheng!$I:$I,1,FALSE)</f>
        <v>#N/A</v>
      </c>
      <c r="I942" t="e">
        <f>VLOOKUP(C942,'Hytong (not in CrossAsia)'!$C:$C,1,FALSE)</f>
        <v>#N/A</v>
      </c>
      <c r="K942" s="9" t="str">
        <f t="shared" si="29"/>
        <v>nur hier</v>
      </c>
    </row>
    <row r="943" spans="1:11">
      <c r="A943" s="32" t="s">
        <v>767</v>
      </c>
      <c r="C943" s="4" t="str">
        <f t="shared" si="30"/>
        <v>万花筒</v>
      </c>
      <c r="E943" t="e">
        <f>VLOOKUP(C943,Apabi!$H:$H,1,FALSE)</f>
        <v>#N/A</v>
      </c>
      <c r="G943" t="e">
        <f>VLOOKUP(C943,Dacheng!$I:$I,1,FALSE)</f>
        <v>#N/A</v>
      </c>
      <c r="I943" t="e">
        <f>VLOOKUP(C943,'Hytong (not in CrossAsia)'!$C:$C,1,FALSE)</f>
        <v>#N/A</v>
      </c>
      <c r="K943" s="9" t="str">
        <f t="shared" si="29"/>
        <v>nur hier</v>
      </c>
    </row>
    <row r="944" spans="1:11">
      <c r="A944" s="32" t="s">
        <v>768</v>
      </c>
      <c r="C944" s="4" t="str">
        <f t="shared" si="30"/>
        <v>万人小说</v>
      </c>
      <c r="E944" t="e">
        <f>VLOOKUP(C944,Apabi!$H:$H,1,FALSE)</f>
        <v>#N/A</v>
      </c>
      <c r="G944" t="e">
        <f>VLOOKUP(C944,Dacheng!$I:$I,1,FALSE)</f>
        <v>#N/A</v>
      </c>
      <c r="I944" t="e">
        <f>VLOOKUP(C944,'Hytong (not in CrossAsia)'!$C:$C,1,FALSE)</f>
        <v>#N/A</v>
      </c>
      <c r="K944" s="9" t="str">
        <f t="shared" si="29"/>
        <v>nur hier</v>
      </c>
    </row>
    <row r="945" spans="1:11">
      <c r="A945" s="32" t="s">
        <v>769</v>
      </c>
      <c r="C945" s="4" t="str">
        <f t="shared" si="30"/>
        <v>万寿</v>
      </c>
      <c r="E945" t="e">
        <f>VLOOKUP(C945,Apabi!$H:$H,1,FALSE)</f>
        <v>#N/A</v>
      </c>
      <c r="G945" t="e">
        <f>VLOOKUP(C945,Dacheng!$I:$I,1,FALSE)</f>
        <v>#N/A</v>
      </c>
      <c r="I945" t="e">
        <f>VLOOKUP(C945,'Hytong (not in CrossAsia)'!$C:$C,1,FALSE)</f>
        <v>#N/A</v>
      </c>
      <c r="K945" s="9" t="str">
        <f t="shared" si="29"/>
        <v>nur hier</v>
      </c>
    </row>
    <row r="946" spans="1:11">
      <c r="A946" s="32" t="s">
        <v>770</v>
      </c>
      <c r="C946" s="4" t="str">
        <f t="shared" si="30"/>
        <v>万寿山</v>
      </c>
      <c r="E946" t="e">
        <f>VLOOKUP(C946,Apabi!$H:$H,1,FALSE)</f>
        <v>#N/A</v>
      </c>
      <c r="G946" t="e">
        <f>VLOOKUP(C946,Dacheng!$I:$I,1,FALSE)</f>
        <v>#N/A</v>
      </c>
      <c r="I946" t="e">
        <f>VLOOKUP(C946,'Hytong (not in CrossAsia)'!$C:$C,1,FALSE)</f>
        <v>#N/A</v>
      </c>
      <c r="K946" s="9" t="str">
        <f t="shared" si="29"/>
        <v>nur hier</v>
      </c>
    </row>
    <row r="947" spans="1:11">
      <c r="A947" s="32" t="s">
        <v>11967</v>
      </c>
      <c r="C947" s="4" t="str">
        <f t="shared" si="30"/>
        <v>万岁</v>
      </c>
      <c r="E947" t="e">
        <f>VLOOKUP(C947,Apabi!$H:$H,1,FALSE)</f>
        <v>#N/A</v>
      </c>
      <c r="G947" t="str">
        <f>VLOOKUP(C947,Dacheng!$I:$I,1,FALSE)</f>
        <v>万岁</v>
      </c>
      <c r="I947" t="e">
        <f>VLOOKUP(C947,'Hytong (not in CrossAsia)'!$C:$C,1,FALSE)</f>
        <v>#N/A</v>
      </c>
      <c r="K947" s="9" t="str">
        <f t="shared" si="29"/>
        <v>Doppel</v>
      </c>
    </row>
    <row r="948" spans="1:11">
      <c r="A948" s="32" t="s">
        <v>771</v>
      </c>
      <c r="C948" s="4" t="str">
        <f t="shared" si="30"/>
        <v>万岁杂志</v>
      </c>
      <c r="E948" t="e">
        <f>VLOOKUP(C948,Apabi!$H:$H,1,FALSE)</f>
        <v>#N/A</v>
      </c>
      <c r="G948" t="e">
        <f>VLOOKUP(C948,Dacheng!$I:$I,1,FALSE)</f>
        <v>#N/A</v>
      </c>
      <c r="I948" t="e">
        <f>VLOOKUP(C948,'Hytong (not in CrossAsia)'!$C:$C,1,FALSE)</f>
        <v>#N/A</v>
      </c>
      <c r="K948" s="9" t="str">
        <f t="shared" si="29"/>
        <v>nur hier</v>
      </c>
    </row>
    <row r="949" spans="1:11">
      <c r="A949" s="32" t="s">
        <v>772</v>
      </c>
      <c r="C949" s="4" t="str">
        <f>MID(A949,1,2)</f>
        <v>万象</v>
      </c>
      <c r="E949" t="e">
        <f>VLOOKUP(C949,Apabi!$H:$H,1,FALSE)</f>
        <v>#N/A</v>
      </c>
      <c r="G949" t="str">
        <f>VLOOKUP(C949,Dacheng!$I:$I,1,FALSE)</f>
        <v>万象</v>
      </c>
      <c r="I949" t="e">
        <f>VLOOKUP(C949,'Hytong (not in CrossAsia)'!$C:$C,1,FALSE)</f>
        <v>#N/A</v>
      </c>
      <c r="K949" s="9" t="str">
        <f t="shared" si="29"/>
        <v>Doppel</v>
      </c>
    </row>
    <row r="950" spans="1:11">
      <c r="A950" s="32" t="s">
        <v>773</v>
      </c>
      <c r="C950" s="4" t="str">
        <f>MID(A950,1,2)</f>
        <v>万象</v>
      </c>
      <c r="E950" t="e">
        <f>VLOOKUP(C950,Apabi!$H:$H,1,FALSE)</f>
        <v>#N/A</v>
      </c>
      <c r="G950" t="str">
        <f>VLOOKUP(C950,Dacheng!$I:$I,1,FALSE)</f>
        <v>万象</v>
      </c>
      <c r="I950" t="e">
        <f>VLOOKUP(C950,'Hytong (not in CrossAsia)'!$C:$C,1,FALSE)</f>
        <v>#N/A</v>
      </c>
      <c r="K950" s="9" t="str">
        <f t="shared" si="29"/>
        <v>Doppel</v>
      </c>
    </row>
    <row r="951" spans="1:11">
      <c r="A951" s="32" t="s">
        <v>421</v>
      </c>
      <c r="C951" s="4" t="str">
        <f>MID(A951,1,2)</f>
        <v>万象</v>
      </c>
      <c r="E951" t="e">
        <f>VLOOKUP(C951,Apabi!$H:$H,1,FALSE)</f>
        <v>#N/A</v>
      </c>
      <c r="G951" t="str">
        <f>VLOOKUP(C951,Dacheng!$I:$I,1,FALSE)</f>
        <v>万象</v>
      </c>
      <c r="I951" t="e">
        <f>VLOOKUP(C951,'Hytong (not in CrossAsia)'!$C:$C,1,FALSE)</f>
        <v>#N/A</v>
      </c>
      <c r="K951" s="9" t="str">
        <f t="shared" si="29"/>
        <v>Doppel</v>
      </c>
    </row>
    <row r="952" spans="1:11">
      <c r="A952" s="32" t="s">
        <v>422</v>
      </c>
      <c r="C952" s="4" t="str">
        <f t="shared" si="30"/>
        <v>万象周刊</v>
      </c>
      <c r="E952" t="e">
        <f>VLOOKUP(C952,Apabi!$H:$H,1,FALSE)</f>
        <v>#N/A</v>
      </c>
      <c r="G952" t="e">
        <f>VLOOKUP(C952,Dacheng!$I:$I,1,FALSE)</f>
        <v>#N/A</v>
      </c>
      <c r="I952" t="e">
        <f>VLOOKUP(C952,'Hytong (not in CrossAsia)'!$C:$C,1,FALSE)</f>
        <v>#N/A</v>
      </c>
      <c r="K952" s="9" t="str">
        <f t="shared" si="29"/>
        <v>nur hier</v>
      </c>
    </row>
    <row r="953" spans="1:11">
      <c r="A953" s="32" t="s">
        <v>423</v>
      </c>
      <c r="C953" s="4" t="str">
        <f t="shared" si="30"/>
        <v>万影</v>
      </c>
      <c r="E953" t="e">
        <f>VLOOKUP(C953,Apabi!$H:$H,1,FALSE)</f>
        <v>#N/A</v>
      </c>
      <c r="G953" t="e">
        <f>VLOOKUP(C953,Dacheng!$I:$I,1,FALSE)</f>
        <v>#N/A</v>
      </c>
      <c r="I953" t="e">
        <f>VLOOKUP(C953,'Hytong (not in CrossAsia)'!$C:$C,1,FALSE)</f>
        <v>#N/A</v>
      </c>
      <c r="K953" s="9" t="str">
        <f t="shared" si="29"/>
        <v>nur hier</v>
      </c>
    </row>
    <row r="954" spans="1:11">
      <c r="A954" s="32" t="s">
        <v>424</v>
      </c>
      <c r="C954" s="4" t="str">
        <f t="shared" si="30"/>
        <v>万有周刊</v>
      </c>
      <c r="E954" t="e">
        <f>VLOOKUP(C954,Apabi!$H:$H,1,FALSE)</f>
        <v>#N/A</v>
      </c>
      <c r="G954" t="str">
        <f>VLOOKUP(C954,Dacheng!$I:$I,1,FALSE)</f>
        <v>万有周刊</v>
      </c>
      <c r="I954" t="e">
        <f>VLOOKUP(C954,'Hytong (not in CrossAsia)'!$C:$C,1,FALSE)</f>
        <v>#N/A</v>
      </c>
      <c r="K954" s="9" t="str">
        <f t="shared" si="29"/>
        <v>Doppel</v>
      </c>
    </row>
    <row r="955" spans="1:11">
      <c r="A955" s="32" t="s">
        <v>425</v>
      </c>
      <c r="C955" s="4" t="str">
        <f t="shared" si="30"/>
        <v>万众</v>
      </c>
      <c r="E955" t="e">
        <f>VLOOKUP(C955,Apabi!$H:$H,1,FALSE)</f>
        <v>#N/A</v>
      </c>
      <c r="G955" t="e">
        <f>VLOOKUP(C955,Dacheng!$I:$I,1,FALSE)</f>
        <v>#N/A</v>
      </c>
      <c r="I955" t="e">
        <f>VLOOKUP(C955,'Hytong (not in CrossAsia)'!$C:$C,1,FALSE)</f>
        <v>#N/A</v>
      </c>
      <c r="K955" s="9" t="str">
        <f t="shared" si="29"/>
        <v>nur hier</v>
      </c>
    </row>
    <row r="956" spans="1:11">
      <c r="A956" s="32" t="s">
        <v>426</v>
      </c>
      <c r="C956" s="4" t="str">
        <f>MID(A956,1,2)</f>
        <v>万众</v>
      </c>
      <c r="E956" t="e">
        <f>VLOOKUP(C956,Apabi!$H:$H,1,FALSE)</f>
        <v>#N/A</v>
      </c>
      <c r="G956" t="e">
        <f>VLOOKUP(C956,Dacheng!$I:$I,1,FALSE)</f>
        <v>#N/A</v>
      </c>
      <c r="I956" t="e">
        <f>VLOOKUP(C956,'Hytong (not in CrossAsia)'!$C:$C,1,FALSE)</f>
        <v>#N/A</v>
      </c>
      <c r="K956" s="9" t="str">
        <f t="shared" si="29"/>
        <v>nur hier</v>
      </c>
    </row>
    <row r="957" spans="1:11">
      <c r="A957" s="32" t="s">
        <v>427</v>
      </c>
      <c r="C957" s="4" t="str">
        <f t="shared" si="30"/>
        <v>万竹小学</v>
      </c>
      <c r="E957" t="e">
        <f>VLOOKUP(C957,Apabi!$H:$H,1,FALSE)</f>
        <v>#N/A</v>
      </c>
      <c r="G957" t="e">
        <f>VLOOKUP(C957,Dacheng!$I:$I,1,FALSE)</f>
        <v>#N/A</v>
      </c>
      <c r="I957" t="e">
        <f>VLOOKUP(C957,'Hytong (not in CrossAsia)'!$C:$C,1,FALSE)</f>
        <v>#N/A</v>
      </c>
      <c r="K957" s="9" t="str">
        <f t="shared" si="29"/>
        <v>nur hier</v>
      </c>
    </row>
    <row r="958" spans="1:11">
      <c r="A958" s="32" t="s">
        <v>428</v>
      </c>
      <c r="C958" s="4" t="str">
        <f>MID(A958,1,2)</f>
        <v>微明</v>
      </c>
      <c r="E958" t="e">
        <f>VLOOKUP(C958,Apabi!$H:$H,1,FALSE)</f>
        <v>#N/A</v>
      </c>
      <c r="G958" t="e">
        <f>VLOOKUP(C958,Dacheng!$I:$I,1,FALSE)</f>
        <v>#N/A</v>
      </c>
      <c r="I958" t="e">
        <f>VLOOKUP(C958,'Hytong (not in CrossAsia)'!$C:$C,1,FALSE)</f>
        <v>#N/A</v>
      </c>
      <c r="K958" s="9" t="str">
        <f t="shared" si="29"/>
        <v>nur hier</v>
      </c>
    </row>
    <row r="959" spans="1:11">
      <c r="A959" s="33" t="s">
        <v>429</v>
      </c>
      <c r="C959" s="4" t="str">
        <f>MID(A959,1,2)</f>
        <v>微明</v>
      </c>
      <c r="E959" t="e">
        <f>VLOOKUP(C959,Apabi!$H:$H,1,FALSE)</f>
        <v>#N/A</v>
      </c>
      <c r="G959" t="e">
        <f>VLOOKUP(C959,Dacheng!$I:$I,1,FALSE)</f>
        <v>#N/A</v>
      </c>
      <c r="I959" t="e">
        <f>VLOOKUP(C959,'Hytong (not in CrossAsia)'!$C:$C,1,FALSE)</f>
        <v>#N/A</v>
      </c>
      <c r="K959" s="9" t="str">
        <f t="shared" si="29"/>
        <v>nur hier</v>
      </c>
    </row>
    <row r="960" spans="1:11">
      <c r="A960" s="32" t="s">
        <v>14964</v>
      </c>
      <c r="C960" s="4" t="str">
        <f t="shared" si="30"/>
        <v>微言</v>
      </c>
      <c r="E960" t="e">
        <f>VLOOKUP(C960,Apabi!$H:$H,1,FALSE)</f>
        <v>#N/A</v>
      </c>
      <c r="G960" t="str">
        <f>VLOOKUP(C960,Dacheng!$I:$I,1,FALSE)</f>
        <v>微言</v>
      </c>
      <c r="I960" t="e">
        <f>VLOOKUP(C960,'Hytong (not in CrossAsia)'!$C:$C,1,FALSE)</f>
        <v>#N/A</v>
      </c>
      <c r="K960" s="9" t="str">
        <f t="shared" si="29"/>
        <v>Doppel</v>
      </c>
    </row>
    <row r="961" spans="1:11">
      <c r="A961" s="32" t="s">
        <v>430</v>
      </c>
      <c r="C961" s="4" t="str">
        <f t="shared" si="30"/>
        <v>微音</v>
      </c>
      <c r="E961" t="e">
        <f>VLOOKUP(C961,Apabi!$H:$H,1,FALSE)</f>
        <v>#N/A</v>
      </c>
      <c r="G961" t="e">
        <f>VLOOKUP(C961,Dacheng!$I:$I,1,FALSE)</f>
        <v>#N/A</v>
      </c>
      <c r="I961" t="e">
        <f>VLOOKUP(C961,'Hytong (not in CrossAsia)'!$C:$C,1,FALSE)</f>
        <v>#N/A</v>
      </c>
      <c r="K961" s="9" t="str">
        <f t="shared" si="29"/>
        <v>nur hier</v>
      </c>
    </row>
    <row r="962" spans="1:11">
      <c r="A962" s="32" t="s">
        <v>431</v>
      </c>
      <c r="C962" s="4" t="str">
        <f t="shared" si="30"/>
        <v>微音旬刊</v>
      </c>
      <c r="E962" t="e">
        <f>VLOOKUP(C962,Apabi!$H:$H,1,FALSE)</f>
        <v>#N/A</v>
      </c>
      <c r="G962" t="e">
        <f>VLOOKUP(C962,Dacheng!$I:$I,1,FALSE)</f>
        <v>#N/A</v>
      </c>
      <c r="I962" t="e">
        <f>VLOOKUP(C962,'Hytong (not in CrossAsia)'!$C:$C,1,FALSE)</f>
        <v>#N/A</v>
      </c>
      <c r="K962" s="9" t="str">
        <f t="shared" si="29"/>
        <v>nur hier</v>
      </c>
    </row>
    <row r="963" spans="1:11">
      <c r="A963" s="32" t="s">
        <v>15017</v>
      </c>
      <c r="C963" s="4" t="str">
        <f t="shared" si="30"/>
        <v>微音月刊</v>
      </c>
      <c r="E963" t="e">
        <f>VLOOKUP(C963,Apabi!$H:$H,1,FALSE)</f>
        <v>#N/A</v>
      </c>
      <c r="G963" t="str">
        <f>VLOOKUP(C963,Dacheng!$I:$I,1,FALSE)</f>
        <v>微音月刊</v>
      </c>
      <c r="I963" t="e">
        <f>VLOOKUP(C963,'Hytong (not in CrossAsia)'!$C:$C,1,FALSE)</f>
        <v>#N/A</v>
      </c>
      <c r="K963" s="9" t="str">
        <f t="shared" si="29"/>
        <v>Doppel</v>
      </c>
    </row>
    <row r="964" spans="1:11">
      <c r="A964" s="32" t="s">
        <v>17622</v>
      </c>
      <c r="C964" s="4" t="str">
        <f t="shared" si="30"/>
        <v>文笔</v>
      </c>
      <c r="E964" t="e">
        <f>VLOOKUP(C964,Apabi!$H:$H,1,FALSE)</f>
        <v>#N/A</v>
      </c>
      <c r="G964" t="str">
        <f>VLOOKUP(C964,Dacheng!$I:$I,1,FALSE)</f>
        <v>文笔</v>
      </c>
      <c r="I964" t="e">
        <f>VLOOKUP(C964,'Hytong (not in CrossAsia)'!$C:$C,1,FALSE)</f>
        <v>#N/A</v>
      </c>
      <c r="K964" s="9" t="str">
        <f t="shared" ref="K964:K1027" si="31">(IF(AND(ISNA(E964),ISNA(G964),ISNA(I964)),"nur hier","Doppel"))</f>
        <v>Doppel</v>
      </c>
    </row>
    <row r="965" spans="1:11">
      <c r="A965" s="32" t="s">
        <v>432</v>
      </c>
      <c r="C965" s="4" t="str">
        <f t="shared" si="30"/>
        <v>文饭</v>
      </c>
      <c r="E965" t="e">
        <f>VLOOKUP(C965,Apabi!$H:$H,1,FALSE)</f>
        <v>#N/A</v>
      </c>
      <c r="G965" t="e">
        <f>VLOOKUP(C965,Dacheng!$I:$I,1,FALSE)</f>
        <v>#N/A</v>
      </c>
      <c r="I965" t="e">
        <f>VLOOKUP(C965,'Hytong (not in CrossAsia)'!$C:$C,1,FALSE)</f>
        <v>#N/A</v>
      </c>
      <c r="K965" s="9" t="str">
        <f t="shared" si="31"/>
        <v>nur hier</v>
      </c>
    </row>
    <row r="966" spans="1:11">
      <c r="A966" s="32" t="s">
        <v>17218</v>
      </c>
      <c r="C966" s="4" t="str">
        <f t="shared" si="30"/>
        <v>文坛</v>
      </c>
      <c r="E966" t="e">
        <f>VLOOKUP(C966,Apabi!$H:$H,1,FALSE)</f>
        <v>#N/A</v>
      </c>
      <c r="G966" t="str">
        <f>VLOOKUP(C966,Dacheng!$I:$I,1,FALSE)</f>
        <v>文坛</v>
      </c>
      <c r="I966" t="e">
        <f>VLOOKUP(C966,'Hytong (not in CrossAsia)'!$C:$C,1,FALSE)</f>
        <v>#N/A</v>
      </c>
      <c r="K966" s="9" t="str">
        <f t="shared" si="31"/>
        <v>Doppel</v>
      </c>
    </row>
    <row r="967" spans="1:11">
      <c r="A967" s="32" t="s">
        <v>433</v>
      </c>
      <c r="C967" s="4" t="str">
        <f t="shared" si="30"/>
        <v>文学导报</v>
      </c>
      <c r="E967" t="e">
        <f>VLOOKUP(C967,Apabi!$H:$H,1,FALSE)</f>
        <v>#N/A</v>
      </c>
      <c r="G967" t="e">
        <f>VLOOKUP(C967,Dacheng!$I:$I,1,FALSE)</f>
        <v>#N/A</v>
      </c>
      <c r="I967" t="e">
        <f>VLOOKUP(C967,'Hytong (not in CrossAsia)'!$C:$C,1,FALSE)</f>
        <v>#N/A</v>
      </c>
      <c r="K967" s="9" t="str">
        <f t="shared" si="31"/>
        <v>nur hier</v>
      </c>
    </row>
    <row r="968" spans="1:11">
      <c r="A968" s="32" t="s">
        <v>16924</v>
      </c>
      <c r="C968" s="4" t="str">
        <f t="shared" si="30"/>
        <v>文学旬刊</v>
      </c>
      <c r="E968" t="e">
        <f>VLOOKUP(C968,Apabi!$H:$H,1,FALSE)</f>
        <v>#N/A</v>
      </c>
      <c r="G968" t="str">
        <f>VLOOKUP(C968,Dacheng!$I:$I,1,FALSE)</f>
        <v>文学旬刊</v>
      </c>
      <c r="I968" t="e">
        <f>VLOOKUP(C968,'Hytong (not in CrossAsia)'!$C:$C,1,FALSE)</f>
        <v>#N/A</v>
      </c>
      <c r="K968" s="9" t="str">
        <f t="shared" si="31"/>
        <v>Doppel</v>
      </c>
    </row>
    <row r="969" spans="1:11">
      <c r="A969" s="32" t="s">
        <v>7069</v>
      </c>
      <c r="C969" s="4" t="str">
        <f t="shared" si="30"/>
        <v>文学周报</v>
      </c>
      <c r="E969" t="e">
        <f>VLOOKUP(C969,Apabi!$H:$H,1,FALSE)</f>
        <v>#N/A</v>
      </c>
      <c r="G969" t="str">
        <f>VLOOKUP(C969,Dacheng!$I:$I,1,FALSE)</f>
        <v>文学周报</v>
      </c>
      <c r="I969" t="e">
        <f>VLOOKUP(C969,'Hytong (not in CrossAsia)'!$C:$C,1,FALSE)</f>
        <v>#N/A</v>
      </c>
      <c r="K969" s="9" t="str">
        <f t="shared" si="31"/>
        <v>Doppel</v>
      </c>
    </row>
    <row r="970" spans="1:11">
      <c r="A970" s="32" t="s">
        <v>15177</v>
      </c>
      <c r="C970" s="4" t="str">
        <f t="shared" si="30"/>
        <v>文艺新闻</v>
      </c>
      <c r="E970" t="e">
        <f>VLOOKUP(C970,Apabi!$H:$H,1,FALSE)</f>
        <v>#N/A</v>
      </c>
      <c r="G970" t="str">
        <f>VLOOKUP(C970,Dacheng!$I:$I,1,FALSE)</f>
        <v>文艺新闻</v>
      </c>
      <c r="I970" t="e">
        <f>VLOOKUP(C970,'Hytong (not in CrossAsia)'!$C:$C,1,FALSE)</f>
        <v>#N/A</v>
      </c>
      <c r="K970" s="9" t="str">
        <f t="shared" si="31"/>
        <v>Doppel</v>
      </c>
    </row>
    <row r="971" spans="1:11">
      <c r="A971" s="33" t="s">
        <v>434</v>
      </c>
      <c r="C971" s="4" t="str">
        <f t="shared" si="30"/>
        <v>文艺新闻</v>
      </c>
      <c r="E971" t="e">
        <f>VLOOKUP(C971,Apabi!$H:$H,1,FALSE)</f>
        <v>#N/A</v>
      </c>
      <c r="G971" t="str">
        <f>VLOOKUP(C971,Dacheng!$I:$I,1,FALSE)</f>
        <v>文艺新闻</v>
      </c>
      <c r="I971" t="e">
        <f>VLOOKUP(C971,'Hytong (not in CrossAsia)'!$C:$C,1,FALSE)</f>
        <v>#N/A</v>
      </c>
      <c r="K971" s="9" t="str">
        <f t="shared" si="31"/>
        <v>Doppel</v>
      </c>
    </row>
    <row r="972" spans="1:11">
      <c r="A972" s="32" t="s">
        <v>435</v>
      </c>
      <c r="C972" s="4" t="str">
        <f t="shared" si="30"/>
        <v>文艺学习</v>
      </c>
      <c r="E972" t="e">
        <f>VLOOKUP(C972,Apabi!$H:$H,1,FALSE)</f>
        <v>#N/A</v>
      </c>
      <c r="G972" t="e">
        <f>VLOOKUP(C972,Dacheng!$I:$I,1,FALSE)</f>
        <v>#N/A</v>
      </c>
      <c r="I972" t="e">
        <f>VLOOKUP(C972,'Hytong (not in CrossAsia)'!$C:$C,1,FALSE)</f>
        <v>#N/A</v>
      </c>
      <c r="K972" s="9" t="str">
        <f t="shared" si="31"/>
        <v>nur hier</v>
      </c>
    </row>
    <row r="973" spans="1:11">
      <c r="A973" s="32" t="s">
        <v>16577</v>
      </c>
      <c r="C973" s="4" t="str">
        <f t="shared" si="30"/>
        <v>文艺旬刊</v>
      </c>
      <c r="E973" t="e">
        <f>VLOOKUP(C973,Apabi!$H:$H,1,FALSE)</f>
        <v>#N/A</v>
      </c>
      <c r="G973" t="str">
        <f>VLOOKUP(C973,Dacheng!$I:$I,1,FALSE)</f>
        <v>文艺旬刊</v>
      </c>
      <c r="I973" t="e">
        <f>VLOOKUP(C973,'Hytong (not in CrossAsia)'!$C:$C,1,FALSE)</f>
        <v>#N/A</v>
      </c>
      <c r="K973" s="9" t="str">
        <f t="shared" si="31"/>
        <v>Doppel</v>
      </c>
    </row>
    <row r="974" spans="1:11">
      <c r="A974" s="32" t="s">
        <v>436</v>
      </c>
      <c r="C974" s="4" t="str">
        <f t="shared" si="30"/>
        <v>文艺周刊</v>
      </c>
      <c r="E974" t="e">
        <f>VLOOKUP(C974,Apabi!$H:$H,1,FALSE)</f>
        <v>#N/A</v>
      </c>
      <c r="G974" t="e">
        <f>VLOOKUP(C974,Dacheng!$I:$I,1,FALSE)</f>
        <v>#N/A</v>
      </c>
      <c r="I974" t="e">
        <f>VLOOKUP(C974,'Hytong (not in CrossAsia)'!$C:$C,1,FALSE)</f>
        <v>#N/A</v>
      </c>
      <c r="K974" s="9" t="str">
        <f t="shared" si="31"/>
        <v>nur hier</v>
      </c>
    </row>
    <row r="975" spans="1:11">
      <c r="A975" s="32" t="s">
        <v>15644</v>
      </c>
      <c r="C975" s="4" t="str">
        <f t="shared" si="30"/>
        <v>无轨列车</v>
      </c>
      <c r="E975" t="e">
        <f>VLOOKUP(C975,Apabi!$H:$H,1,FALSE)</f>
        <v>#N/A</v>
      </c>
      <c r="G975" t="str">
        <f>VLOOKUP(C975,Dacheng!$I:$I,1,FALSE)</f>
        <v>无轨列车</v>
      </c>
      <c r="I975" t="str">
        <f>VLOOKUP(C975,'Hytong (not in CrossAsia)'!$C:$C,1,FALSE)</f>
        <v>无轨列车</v>
      </c>
      <c r="K975" s="9" t="str">
        <f t="shared" si="31"/>
        <v>Doppel</v>
      </c>
    </row>
    <row r="976" spans="1:11">
      <c r="A976" s="32" t="s">
        <v>1823</v>
      </c>
      <c r="C976" s="4" t="str">
        <f t="shared" si="30"/>
        <v>无锡国专</v>
      </c>
      <c r="E976" t="e">
        <f>VLOOKUP(C976,Apabi!$H:$H,1,FALSE)</f>
        <v>#N/A</v>
      </c>
      <c r="G976" t="str">
        <f>VLOOKUP(C976,Dacheng!$I:$I,1,FALSE)</f>
        <v>无锡国专</v>
      </c>
      <c r="I976" t="e">
        <f>VLOOKUP(C976,'Hytong (not in CrossAsia)'!$C:$C,1,FALSE)</f>
        <v>#N/A</v>
      </c>
      <c r="K976" s="9" t="str">
        <f t="shared" si="31"/>
        <v>Doppel</v>
      </c>
    </row>
    <row r="977" spans="1:11">
      <c r="A977" s="32" t="s">
        <v>437</v>
      </c>
      <c r="C977" s="4" t="str">
        <f t="shared" si="30"/>
        <v>无锡教育</v>
      </c>
      <c r="E977" t="e">
        <f>VLOOKUP(C977,Apabi!$H:$H,1,FALSE)</f>
        <v>#N/A</v>
      </c>
      <c r="G977" t="e">
        <f>VLOOKUP(C977,Dacheng!$I:$I,1,FALSE)</f>
        <v>#N/A</v>
      </c>
      <c r="I977" t="e">
        <f>VLOOKUP(C977,'Hytong (not in CrossAsia)'!$C:$C,1,FALSE)</f>
        <v>#N/A</v>
      </c>
      <c r="K977" s="9" t="str">
        <f t="shared" si="31"/>
        <v>nur hier</v>
      </c>
    </row>
    <row r="978" spans="1:11">
      <c r="A978" s="32" t="s">
        <v>438</v>
      </c>
      <c r="C978" s="4" t="str">
        <f t="shared" si="30"/>
        <v>无锡旅刊</v>
      </c>
      <c r="E978" t="e">
        <f>VLOOKUP(C978,Apabi!$H:$H,1,FALSE)</f>
        <v>#N/A</v>
      </c>
      <c r="G978" t="e">
        <f>VLOOKUP(C978,Dacheng!$I:$I,1,FALSE)</f>
        <v>#N/A</v>
      </c>
      <c r="I978" t="e">
        <f>VLOOKUP(C978,'Hytong (not in CrossAsia)'!$C:$C,1,FALSE)</f>
        <v>#N/A</v>
      </c>
      <c r="K978" s="9" t="str">
        <f t="shared" si="31"/>
        <v>nur hier</v>
      </c>
    </row>
    <row r="979" spans="1:11">
      <c r="A979" s="32" t="s">
        <v>439</v>
      </c>
      <c r="C979" s="4" t="str">
        <f t="shared" si="30"/>
        <v>无锡市政</v>
      </c>
      <c r="E979" t="e">
        <f>VLOOKUP(C979,Apabi!$H:$H,1,FALSE)</f>
        <v>#N/A</v>
      </c>
      <c r="G979" t="e">
        <f>VLOOKUP(C979,Dacheng!$I:$I,1,FALSE)</f>
        <v>#N/A</v>
      </c>
      <c r="I979" t="e">
        <f>VLOOKUP(C979,'Hytong (not in CrossAsia)'!$C:$C,1,FALSE)</f>
        <v>#N/A</v>
      </c>
      <c r="K979" s="9" t="str">
        <f t="shared" si="31"/>
        <v>nur hier</v>
      </c>
    </row>
    <row r="980" spans="1:11">
      <c r="A980" s="32" t="s">
        <v>440</v>
      </c>
      <c r="C980" s="4" t="str">
        <f t="shared" si="30"/>
        <v>无锡图书</v>
      </c>
      <c r="E980" t="e">
        <f>VLOOKUP(C980,Apabi!$H:$H,1,FALSE)</f>
        <v>#N/A</v>
      </c>
      <c r="G980" t="e">
        <f>VLOOKUP(C980,Dacheng!$I:$I,1,FALSE)</f>
        <v>#N/A</v>
      </c>
      <c r="I980" t="e">
        <f>VLOOKUP(C980,'Hytong (not in CrossAsia)'!$C:$C,1,FALSE)</f>
        <v>#N/A</v>
      </c>
      <c r="K980" s="9" t="str">
        <f t="shared" si="31"/>
        <v>nur hier</v>
      </c>
    </row>
    <row r="981" spans="1:11">
      <c r="A981" s="32" t="s">
        <v>15506</v>
      </c>
      <c r="C981" s="4" t="str">
        <f t="shared" si="30"/>
        <v>无线电</v>
      </c>
      <c r="E981" t="e">
        <f>VLOOKUP(C981,Apabi!$H:$H,1,FALSE)</f>
        <v>#N/A</v>
      </c>
      <c r="G981" t="str">
        <f>VLOOKUP(C981,Dacheng!$I:$I,1,FALSE)</f>
        <v>无线电</v>
      </c>
      <c r="I981" t="e">
        <f>VLOOKUP(C981,'Hytong (not in CrossAsia)'!$C:$C,1,FALSE)</f>
        <v>#N/A</v>
      </c>
      <c r="K981" s="9" t="str">
        <f t="shared" si="31"/>
        <v>Doppel</v>
      </c>
    </row>
    <row r="982" spans="1:11">
      <c r="A982" s="32" t="s">
        <v>441</v>
      </c>
      <c r="C982" s="4" t="str">
        <f t="shared" si="30"/>
        <v>无线电月</v>
      </c>
      <c r="E982" t="e">
        <f>VLOOKUP(C982,Apabi!$H:$H,1,FALSE)</f>
        <v>#N/A</v>
      </c>
      <c r="G982" t="e">
        <f>VLOOKUP(C982,Dacheng!$I:$I,1,FALSE)</f>
        <v>#N/A</v>
      </c>
      <c r="I982" t="e">
        <f>VLOOKUP(C982,'Hytong (not in CrossAsia)'!$C:$C,1,FALSE)</f>
        <v>#N/A</v>
      </c>
      <c r="K982" s="9" t="str">
        <f t="shared" si="31"/>
        <v>nur hier</v>
      </c>
    </row>
    <row r="983" spans="1:11">
      <c r="A983" s="32" t="s">
        <v>442</v>
      </c>
      <c r="C983" s="4" t="str">
        <f t="shared" si="30"/>
        <v>五云日升</v>
      </c>
      <c r="E983" t="e">
        <f>VLOOKUP(C983,Apabi!$H:$H,1,FALSE)</f>
        <v>#N/A</v>
      </c>
      <c r="G983" t="e">
        <f>VLOOKUP(C983,Dacheng!$I:$I,1,FALSE)</f>
        <v>#N/A</v>
      </c>
      <c r="I983" t="e">
        <f>VLOOKUP(C983,'Hytong (not in CrossAsia)'!$C:$C,1,FALSE)</f>
        <v>#N/A</v>
      </c>
      <c r="K983" s="9" t="str">
        <f t="shared" si="31"/>
        <v>nur hier</v>
      </c>
    </row>
    <row r="984" spans="1:11">
      <c r="A984" s="32" t="s">
        <v>443</v>
      </c>
      <c r="C984" s="4" t="str">
        <f t="shared" ref="C984:C1047" si="32">MID(A984,1,4)</f>
        <v>西大周报</v>
      </c>
      <c r="E984" t="e">
        <f>VLOOKUP(C984,Apabi!$H:$H,1,FALSE)</f>
        <v>#N/A</v>
      </c>
      <c r="G984" t="e">
        <f>VLOOKUP(C984,Dacheng!$I:$I,1,FALSE)</f>
        <v>#N/A</v>
      </c>
      <c r="I984" t="e">
        <f>VLOOKUP(C984,'Hytong (not in CrossAsia)'!$C:$C,1,FALSE)</f>
        <v>#N/A</v>
      </c>
      <c r="K984" s="9" t="str">
        <f t="shared" si="31"/>
        <v>nur hier</v>
      </c>
    </row>
    <row r="985" spans="1:11">
      <c r="A985" s="32" t="s">
        <v>444</v>
      </c>
      <c r="C985" s="4" t="str">
        <f t="shared" si="32"/>
        <v>仙道月报</v>
      </c>
      <c r="E985" t="e">
        <f>VLOOKUP(C985,Apabi!$H:$H,1,FALSE)</f>
        <v>#N/A</v>
      </c>
      <c r="G985" t="e">
        <f>VLOOKUP(C985,Dacheng!$I:$I,1,FALSE)</f>
        <v>#N/A</v>
      </c>
      <c r="I985" t="e">
        <f>VLOOKUP(C985,'Hytong (not in CrossAsia)'!$C:$C,1,FALSE)</f>
        <v>#N/A</v>
      </c>
      <c r="K985" s="9" t="str">
        <f t="shared" si="31"/>
        <v>nur hier</v>
      </c>
    </row>
    <row r="986" spans="1:11">
      <c r="A986" s="32" t="s">
        <v>445</v>
      </c>
      <c r="C986" s="4" t="str">
        <f t="shared" si="32"/>
        <v>蚬江声</v>
      </c>
      <c r="E986" t="e">
        <f>VLOOKUP(C986,Apabi!$H:$H,1,FALSE)</f>
        <v>#N/A</v>
      </c>
      <c r="G986" t="e">
        <f>VLOOKUP(C986,Dacheng!$I:$I,1,FALSE)</f>
        <v>#N/A</v>
      </c>
      <c r="I986" t="e">
        <f>VLOOKUP(C986,'Hytong (not in CrossAsia)'!$C:$C,1,FALSE)</f>
        <v>#N/A</v>
      </c>
      <c r="K986" s="9" t="str">
        <f t="shared" si="31"/>
        <v>nur hier</v>
      </c>
    </row>
    <row r="987" spans="1:11">
      <c r="A987" s="34" t="s">
        <v>3875</v>
      </c>
      <c r="C987" s="4" t="str">
        <f t="shared" si="32"/>
        <v>现代妇女</v>
      </c>
      <c r="E987" t="e">
        <f>VLOOKUP(C987,Apabi!$H:$H,1,FALSE)</f>
        <v>#N/A</v>
      </c>
      <c r="G987" t="str">
        <f>VLOOKUP(C987,Dacheng!$I:$I,1,FALSE)</f>
        <v>现代妇女</v>
      </c>
      <c r="I987" t="e">
        <f>VLOOKUP(C987,'Hytong (not in CrossAsia)'!$C:$C,1,FALSE)</f>
        <v>#N/A</v>
      </c>
      <c r="K987" s="9" t="str">
        <f t="shared" si="31"/>
        <v>Doppel</v>
      </c>
    </row>
    <row r="988" spans="1:11">
      <c r="A988" s="32" t="s">
        <v>6718</v>
      </c>
      <c r="C988" s="4" t="str">
        <f t="shared" si="32"/>
        <v>乡村工作</v>
      </c>
      <c r="E988" t="e">
        <f>VLOOKUP(C988,Apabi!$H:$H,1,FALSE)</f>
        <v>#N/A</v>
      </c>
      <c r="G988" t="str">
        <f>VLOOKUP(C988,Dacheng!$I:$I,1,FALSE)</f>
        <v>乡村工作</v>
      </c>
      <c r="I988" t="e">
        <f>VLOOKUP(C988,'Hytong (not in CrossAsia)'!$C:$C,1,FALSE)</f>
        <v>#N/A</v>
      </c>
      <c r="K988" s="9" t="str">
        <f t="shared" si="31"/>
        <v>Doppel</v>
      </c>
    </row>
    <row r="989" spans="1:11">
      <c r="A989" s="32" t="s">
        <v>6700</v>
      </c>
      <c r="C989" s="4" t="str">
        <f t="shared" si="32"/>
        <v>乡村建设</v>
      </c>
      <c r="E989" t="str">
        <f>VLOOKUP(C989,Apabi!$H:$H,1,FALSE)</f>
        <v>乡村建设</v>
      </c>
      <c r="G989" t="str">
        <f>VLOOKUP(C989,Dacheng!$I:$I,1,FALSE)</f>
        <v>乡村建设</v>
      </c>
      <c r="I989" t="e">
        <f>VLOOKUP(C989,'Hytong (not in CrossAsia)'!$C:$C,1,FALSE)</f>
        <v>#N/A</v>
      </c>
      <c r="K989" s="9" t="str">
        <f t="shared" si="31"/>
        <v>Doppel</v>
      </c>
    </row>
    <row r="990" spans="1:11">
      <c r="A990" s="32" t="s">
        <v>8243</v>
      </c>
      <c r="C990" s="4" t="str">
        <f t="shared" si="32"/>
        <v>乡村教会</v>
      </c>
      <c r="E990" t="e">
        <f>VLOOKUP(C990,Apabi!$H:$H,1,FALSE)</f>
        <v>#N/A</v>
      </c>
      <c r="G990" t="str">
        <f>VLOOKUP(C990,Dacheng!$I:$I,1,FALSE)</f>
        <v>乡村教会</v>
      </c>
      <c r="I990" t="e">
        <f>VLOOKUP(C990,'Hytong (not in CrossAsia)'!$C:$C,1,FALSE)</f>
        <v>#N/A</v>
      </c>
      <c r="K990" s="9" t="str">
        <f t="shared" si="31"/>
        <v>Doppel</v>
      </c>
    </row>
    <row r="991" spans="1:11">
      <c r="A991" s="32" t="s">
        <v>446</v>
      </c>
      <c r="C991" s="4" t="str">
        <f t="shared" si="32"/>
        <v>乡村教育</v>
      </c>
      <c r="E991" t="e">
        <f>VLOOKUP(C991,Apabi!$H:$H,1,FALSE)</f>
        <v>#N/A</v>
      </c>
      <c r="G991" t="e">
        <f>VLOOKUP(C991,Dacheng!$I:$I,1,FALSE)</f>
        <v>#N/A</v>
      </c>
      <c r="I991" t="e">
        <f>VLOOKUP(C991,'Hytong (not in CrossAsia)'!$C:$C,1,FALSE)</f>
        <v>#N/A</v>
      </c>
      <c r="K991" s="9" t="str">
        <f t="shared" si="31"/>
        <v>nur hier</v>
      </c>
    </row>
    <row r="992" spans="1:11">
      <c r="A992" s="32" t="s">
        <v>447</v>
      </c>
      <c r="C992" s="4" t="str">
        <f t="shared" si="32"/>
        <v>乡村教育</v>
      </c>
      <c r="E992" t="e">
        <f>VLOOKUP(C992,Apabi!$H:$H,1,FALSE)</f>
        <v>#N/A</v>
      </c>
      <c r="G992" t="e">
        <f>VLOOKUP(C992,Dacheng!$I:$I,1,FALSE)</f>
        <v>#N/A</v>
      </c>
      <c r="I992" t="e">
        <f>VLOOKUP(C992,'Hytong (not in CrossAsia)'!$C:$C,1,FALSE)</f>
        <v>#N/A</v>
      </c>
      <c r="K992" s="9" t="str">
        <f t="shared" si="31"/>
        <v>nur hier</v>
      </c>
    </row>
    <row r="993" spans="1:11">
      <c r="A993" s="32" t="s">
        <v>11939</v>
      </c>
      <c r="C993" s="4" t="str">
        <f t="shared" si="32"/>
        <v>乡村运动</v>
      </c>
      <c r="E993" t="e">
        <f>VLOOKUP(C993,Apabi!$H:$H,1,FALSE)</f>
        <v>#N/A</v>
      </c>
      <c r="G993" t="str">
        <f>VLOOKUP(C993,Dacheng!$I:$I,1,FALSE)</f>
        <v>乡村运动</v>
      </c>
      <c r="I993" t="e">
        <f>VLOOKUP(C993,'Hytong (not in CrossAsia)'!$C:$C,1,FALSE)</f>
        <v>#N/A</v>
      </c>
      <c r="K993" s="9" t="str">
        <f t="shared" si="31"/>
        <v>Doppel</v>
      </c>
    </row>
    <row r="994" spans="1:11">
      <c r="A994" s="32" t="s">
        <v>800</v>
      </c>
      <c r="C994" s="4" t="str">
        <f t="shared" si="32"/>
        <v>乡风</v>
      </c>
      <c r="E994" t="e">
        <f>VLOOKUP(C994,Apabi!$H:$H,1,FALSE)</f>
        <v>#N/A</v>
      </c>
      <c r="G994" t="e">
        <f>VLOOKUP(C994,Dacheng!$I:$I,1,FALSE)</f>
        <v>#N/A</v>
      </c>
      <c r="I994" t="e">
        <f>VLOOKUP(C994,'Hytong (not in CrossAsia)'!$C:$C,1,FALSE)</f>
        <v>#N/A</v>
      </c>
      <c r="K994" s="9" t="str">
        <f t="shared" si="31"/>
        <v>nur hier</v>
      </c>
    </row>
    <row r="995" spans="1:11">
      <c r="A995" s="32" t="s">
        <v>801</v>
      </c>
      <c r="C995" s="4" t="str">
        <f t="shared" si="32"/>
        <v>乡间半月</v>
      </c>
      <c r="E995" t="e">
        <f>VLOOKUP(C995,Apabi!$H:$H,1,FALSE)</f>
        <v>#N/A</v>
      </c>
      <c r="G995" t="e">
        <f>VLOOKUP(C995,Dacheng!$I:$I,1,FALSE)</f>
        <v>#N/A</v>
      </c>
      <c r="I995" t="e">
        <f>VLOOKUP(C995,'Hytong (not in CrossAsia)'!$C:$C,1,FALSE)</f>
        <v>#N/A</v>
      </c>
      <c r="K995" s="9" t="str">
        <f t="shared" si="31"/>
        <v>nur hier</v>
      </c>
    </row>
    <row r="996" spans="1:11">
      <c r="A996" s="32" t="s">
        <v>6721</v>
      </c>
      <c r="C996" s="4" t="str">
        <f t="shared" si="32"/>
        <v>乡建通讯</v>
      </c>
      <c r="E996" t="e">
        <f>VLOOKUP(C996,Apabi!$H:$H,1,FALSE)</f>
        <v>#N/A</v>
      </c>
      <c r="G996" t="str">
        <f>VLOOKUP(C996,Dacheng!$I:$I,1,FALSE)</f>
        <v>乡建通讯</v>
      </c>
      <c r="I996" t="e">
        <f>VLOOKUP(C996,'Hytong (not in CrossAsia)'!$C:$C,1,FALSE)</f>
        <v>#N/A</v>
      </c>
      <c r="K996" s="9" t="str">
        <f t="shared" si="31"/>
        <v>Doppel</v>
      </c>
    </row>
    <row r="997" spans="1:11">
      <c r="A997" s="32" t="s">
        <v>802</v>
      </c>
      <c r="C997" s="4" t="str">
        <f t="shared" si="32"/>
        <v>乡土杂志</v>
      </c>
      <c r="E997" t="e">
        <f>VLOOKUP(C997,Apabi!$H:$H,1,FALSE)</f>
        <v>#N/A</v>
      </c>
      <c r="G997" t="e">
        <f>VLOOKUP(C997,Dacheng!$I:$I,1,FALSE)</f>
        <v>#N/A</v>
      </c>
      <c r="I997" t="e">
        <f>VLOOKUP(C997,'Hytong (not in CrossAsia)'!$C:$C,1,FALSE)</f>
        <v>#N/A</v>
      </c>
      <c r="K997" s="9" t="str">
        <f t="shared" si="31"/>
        <v>nur hier</v>
      </c>
    </row>
    <row r="998" spans="1:11">
      <c r="A998" s="32" t="s">
        <v>803</v>
      </c>
      <c r="C998" s="4" t="str">
        <f t="shared" si="32"/>
        <v>乡心月刊</v>
      </c>
      <c r="E998" t="e">
        <f>VLOOKUP(C998,Apabi!$H:$H,1,FALSE)</f>
        <v>#N/A</v>
      </c>
      <c r="G998" t="e">
        <f>VLOOKUP(C998,Dacheng!$I:$I,1,FALSE)</f>
        <v>#N/A</v>
      </c>
      <c r="I998" t="e">
        <f>VLOOKUP(C998,'Hytong (not in CrossAsia)'!$C:$C,1,FALSE)</f>
        <v>#N/A</v>
      </c>
      <c r="K998" s="9" t="str">
        <f t="shared" si="31"/>
        <v>nur hier</v>
      </c>
    </row>
    <row r="999" spans="1:11">
      <c r="A999" s="32" t="s">
        <v>804</v>
      </c>
      <c r="C999" s="4" t="str">
        <f t="shared" si="32"/>
        <v>香港华商</v>
      </c>
      <c r="E999" t="e">
        <f>VLOOKUP(C999,Apabi!$H:$H,1,FALSE)</f>
        <v>#N/A</v>
      </c>
      <c r="G999" t="e">
        <f>VLOOKUP(C999,Dacheng!$I:$I,1,FALSE)</f>
        <v>#N/A</v>
      </c>
      <c r="I999" t="e">
        <f>VLOOKUP(C999,'Hytong (not in CrossAsia)'!$C:$C,1,FALSE)</f>
        <v>#N/A</v>
      </c>
      <c r="K999" s="9" t="str">
        <f t="shared" si="31"/>
        <v>nur hier</v>
      </c>
    </row>
    <row r="1000" spans="1:11">
      <c r="A1000" s="32" t="s">
        <v>805</v>
      </c>
      <c r="C1000" s="4" t="str">
        <f t="shared" si="32"/>
        <v>香港华商</v>
      </c>
      <c r="E1000" t="e">
        <f>VLOOKUP(C1000,Apabi!$H:$H,1,FALSE)</f>
        <v>#N/A</v>
      </c>
      <c r="G1000" t="e">
        <f>VLOOKUP(C1000,Dacheng!$I:$I,1,FALSE)</f>
        <v>#N/A</v>
      </c>
      <c r="I1000" t="e">
        <f>VLOOKUP(C1000,'Hytong (not in CrossAsia)'!$C:$C,1,FALSE)</f>
        <v>#N/A</v>
      </c>
      <c r="K1000" s="9" t="str">
        <f t="shared" si="31"/>
        <v>nur hier</v>
      </c>
    </row>
    <row r="1001" spans="1:11">
      <c r="A1001" s="32" t="s">
        <v>806</v>
      </c>
      <c r="C1001" s="4" t="str">
        <f t="shared" si="32"/>
        <v>小国际</v>
      </c>
      <c r="E1001" t="e">
        <f>VLOOKUP(C1001,Apabi!$H:$H,1,FALSE)</f>
        <v>#N/A</v>
      </c>
      <c r="G1001" t="e">
        <f>VLOOKUP(C1001,Dacheng!$I:$I,1,FALSE)</f>
        <v>#N/A</v>
      </c>
      <c r="I1001" t="e">
        <f>VLOOKUP(C1001,'Hytong (not in CrossAsia)'!$C:$C,1,FALSE)</f>
        <v>#N/A</v>
      </c>
      <c r="K1001" s="9" t="str">
        <f t="shared" si="31"/>
        <v>nur hier</v>
      </c>
    </row>
    <row r="1002" spans="1:11">
      <c r="A1002" s="32" t="s">
        <v>8960</v>
      </c>
      <c r="C1002" s="4" t="str">
        <f t="shared" si="32"/>
        <v>新北辰</v>
      </c>
      <c r="E1002" t="e">
        <f>VLOOKUP(C1002,Apabi!$H:$H,1,FALSE)</f>
        <v>#N/A</v>
      </c>
      <c r="G1002" t="str">
        <f>VLOOKUP(C1002,Dacheng!$I:$I,1,FALSE)</f>
        <v>新北辰</v>
      </c>
      <c r="I1002" t="e">
        <f>VLOOKUP(C1002,'Hytong (not in CrossAsia)'!$C:$C,1,FALSE)</f>
        <v>#N/A</v>
      </c>
      <c r="K1002" s="9" t="str">
        <f t="shared" si="31"/>
        <v>Doppel</v>
      </c>
    </row>
    <row r="1003" spans="1:11">
      <c r="A1003" s="32" t="s">
        <v>807</v>
      </c>
      <c r="C1003" s="4" t="str">
        <f t="shared" si="32"/>
        <v>新北方</v>
      </c>
      <c r="E1003" t="e">
        <f>VLOOKUP(C1003,Apabi!$H:$H,1,FALSE)</f>
        <v>#N/A</v>
      </c>
      <c r="G1003" t="e">
        <f>VLOOKUP(C1003,Dacheng!$I:$I,1,FALSE)</f>
        <v>#N/A</v>
      </c>
      <c r="I1003" t="e">
        <f>VLOOKUP(C1003,'Hytong (not in CrossAsia)'!$C:$C,1,FALSE)</f>
        <v>#N/A</v>
      </c>
      <c r="K1003" s="9" t="str">
        <f t="shared" si="31"/>
        <v>nur hier</v>
      </c>
    </row>
    <row r="1004" spans="1:11">
      <c r="A1004" s="32" t="s">
        <v>808</v>
      </c>
      <c r="C1004" s="4" t="str">
        <f t="shared" si="32"/>
        <v>新北方周</v>
      </c>
      <c r="E1004" t="e">
        <f>VLOOKUP(C1004,Apabi!$H:$H,1,FALSE)</f>
        <v>#N/A</v>
      </c>
      <c r="G1004" t="e">
        <f>VLOOKUP(C1004,Dacheng!$I:$I,1,FALSE)</f>
        <v>#N/A</v>
      </c>
      <c r="I1004" t="e">
        <f>VLOOKUP(C1004,'Hytong (not in CrossAsia)'!$C:$C,1,FALSE)</f>
        <v>#N/A</v>
      </c>
      <c r="K1004" s="9" t="str">
        <f t="shared" si="31"/>
        <v>nur hier</v>
      </c>
    </row>
    <row r="1005" spans="1:11">
      <c r="A1005" s="32" t="s">
        <v>809</v>
      </c>
      <c r="C1005" s="4" t="str">
        <f>MID(A1005,1,2)</f>
        <v>新潮</v>
      </c>
      <c r="E1005" t="str">
        <f>VLOOKUP(C1005,Apabi!$H:$H,1,FALSE)</f>
        <v>新潮</v>
      </c>
      <c r="G1005" t="str">
        <f>VLOOKUP(C1005,Dacheng!$I:$I,1,FALSE)</f>
        <v>新潮</v>
      </c>
      <c r="I1005" t="e">
        <f>VLOOKUP(C1005,'Hytong (not in CrossAsia)'!$C:$C,1,FALSE)</f>
        <v>#N/A</v>
      </c>
      <c r="K1005" s="9" t="str">
        <f t="shared" si="31"/>
        <v>Doppel</v>
      </c>
    </row>
    <row r="1006" spans="1:11">
      <c r="A1006" s="32" t="s">
        <v>810</v>
      </c>
      <c r="C1006" s="4" t="str">
        <f>MID(A1006,1,2)</f>
        <v>新潮</v>
      </c>
      <c r="E1006" t="str">
        <f>VLOOKUP(C1006,Apabi!$H:$H,1,FALSE)</f>
        <v>新潮</v>
      </c>
      <c r="G1006" t="str">
        <f>VLOOKUP(C1006,Dacheng!$I:$I,1,FALSE)</f>
        <v>新潮</v>
      </c>
      <c r="I1006" t="e">
        <f>VLOOKUP(C1006,'Hytong (not in CrossAsia)'!$C:$C,1,FALSE)</f>
        <v>#N/A</v>
      </c>
      <c r="K1006" s="9" t="str">
        <f t="shared" si="31"/>
        <v>Doppel</v>
      </c>
    </row>
    <row r="1007" spans="1:11">
      <c r="A1007" s="32" t="s">
        <v>4665</v>
      </c>
      <c r="C1007" s="4" t="str">
        <f t="shared" si="32"/>
        <v>新创造</v>
      </c>
      <c r="E1007" t="str">
        <f>VLOOKUP(C1007,Apabi!$H:$H,1,FALSE)</f>
        <v>新创造</v>
      </c>
      <c r="G1007" t="str">
        <f>VLOOKUP(C1007,Dacheng!$I:$I,1,FALSE)</f>
        <v>新创造</v>
      </c>
      <c r="I1007" t="e">
        <f>VLOOKUP(C1007,'Hytong (not in CrossAsia)'!$C:$C,1,FALSE)</f>
        <v>#N/A</v>
      </c>
      <c r="K1007" s="9" t="str">
        <f t="shared" si="31"/>
        <v>Doppel</v>
      </c>
    </row>
    <row r="1008" spans="1:11">
      <c r="A1008" s="32" t="s">
        <v>19523</v>
      </c>
      <c r="C1008" s="4" t="str">
        <f t="shared" si="32"/>
        <v>新大声杂</v>
      </c>
      <c r="E1008" t="e">
        <f>VLOOKUP(C1008,Apabi!$H:$H,1,FALSE)</f>
        <v>#N/A</v>
      </c>
      <c r="G1008" t="str">
        <f>VLOOKUP(C1008,Dacheng!$I:$I,1,FALSE)</f>
        <v>新大声杂</v>
      </c>
      <c r="I1008" t="e">
        <f>VLOOKUP(C1008,'Hytong (not in CrossAsia)'!$C:$C,1,FALSE)</f>
        <v>#N/A</v>
      </c>
      <c r="K1008" s="9" t="str">
        <f t="shared" si="31"/>
        <v>Doppel</v>
      </c>
    </row>
    <row r="1009" spans="1:11">
      <c r="A1009" s="32" t="s">
        <v>15328</v>
      </c>
      <c r="C1009" s="4" t="str">
        <f t="shared" si="32"/>
        <v>新大夏</v>
      </c>
      <c r="E1009" t="e">
        <f>VLOOKUP(C1009,Apabi!$H:$H,1,FALSE)</f>
        <v>#N/A</v>
      </c>
      <c r="G1009" t="str">
        <f>VLOOKUP(C1009,Dacheng!$I:$I,1,FALSE)</f>
        <v>新大夏</v>
      </c>
      <c r="I1009" t="e">
        <f>VLOOKUP(C1009,'Hytong (not in CrossAsia)'!$C:$C,1,FALSE)</f>
        <v>#N/A</v>
      </c>
      <c r="K1009" s="9" t="str">
        <f t="shared" si="31"/>
        <v>Doppel</v>
      </c>
    </row>
    <row r="1010" spans="1:11">
      <c r="A1010" s="32" t="s">
        <v>11449</v>
      </c>
      <c r="C1010" s="4" t="str">
        <f t="shared" si="32"/>
        <v>新大众</v>
      </c>
      <c r="E1010" t="e">
        <f>VLOOKUP(C1010,Apabi!$H:$H,1,FALSE)</f>
        <v>#N/A</v>
      </c>
      <c r="G1010" t="str">
        <f>VLOOKUP(C1010,Dacheng!$I:$I,1,FALSE)</f>
        <v>新大众</v>
      </c>
      <c r="I1010" t="e">
        <f>VLOOKUP(C1010,'Hytong (not in CrossAsia)'!$C:$C,1,FALSE)</f>
        <v>#N/A</v>
      </c>
      <c r="K1010" s="9" t="str">
        <f t="shared" si="31"/>
        <v>Doppel</v>
      </c>
    </row>
    <row r="1011" spans="1:11">
      <c r="A1011" s="32" t="s">
        <v>4687</v>
      </c>
      <c r="C1011" s="4" t="str">
        <f t="shared" si="32"/>
        <v>新道理</v>
      </c>
      <c r="E1011" t="e">
        <f>VLOOKUP(C1011,Apabi!$H:$H,1,FALSE)</f>
        <v>#N/A</v>
      </c>
      <c r="G1011" t="str">
        <f>VLOOKUP(C1011,Dacheng!$I:$I,1,FALSE)</f>
        <v>新道理</v>
      </c>
      <c r="I1011" t="e">
        <f>VLOOKUP(C1011,'Hytong (not in CrossAsia)'!$C:$C,1,FALSE)</f>
        <v>#N/A</v>
      </c>
      <c r="K1011" s="9" t="str">
        <f t="shared" si="31"/>
        <v>Doppel</v>
      </c>
    </row>
    <row r="1012" spans="1:11">
      <c r="A1012" s="32" t="s">
        <v>811</v>
      </c>
      <c r="C1012" s="4" t="str">
        <f t="shared" si="32"/>
        <v>新的小说</v>
      </c>
      <c r="E1012" t="e">
        <f>VLOOKUP(C1012,Apabi!$H:$H,1,FALSE)</f>
        <v>#N/A</v>
      </c>
      <c r="G1012" t="e">
        <f>VLOOKUP(C1012,Dacheng!$I:$I,1,FALSE)</f>
        <v>#N/A</v>
      </c>
      <c r="I1012" t="e">
        <f>VLOOKUP(C1012,'Hytong (not in CrossAsia)'!$C:$C,1,FALSE)</f>
        <v>#N/A</v>
      </c>
      <c r="K1012" s="9" t="str">
        <f t="shared" si="31"/>
        <v>nur hier</v>
      </c>
    </row>
    <row r="1013" spans="1:11">
      <c r="A1013" s="32" t="s">
        <v>1803</v>
      </c>
      <c r="C1013" s="4" t="str">
        <f t="shared" si="32"/>
        <v>新地</v>
      </c>
      <c r="E1013" t="e">
        <f>VLOOKUP(C1013,Apabi!$H:$H,1,FALSE)</f>
        <v>#N/A</v>
      </c>
      <c r="G1013" t="str">
        <f>VLOOKUP(C1013,Dacheng!$I:$I,1,FALSE)</f>
        <v>新地</v>
      </c>
      <c r="I1013" t="e">
        <f>VLOOKUP(C1013,'Hytong (not in CrossAsia)'!$C:$C,1,FALSE)</f>
        <v>#N/A</v>
      </c>
      <c r="K1013" s="9" t="str">
        <f t="shared" si="31"/>
        <v>Doppel</v>
      </c>
    </row>
    <row r="1014" spans="1:11">
      <c r="A1014" s="32" t="s">
        <v>812</v>
      </c>
      <c r="C1014" s="4" t="str">
        <f t="shared" si="32"/>
        <v>新地丛刊</v>
      </c>
      <c r="E1014" t="e">
        <f>VLOOKUP(C1014,Apabi!$H:$H,1,FALSE)</f>
        <v>#N/A</v>
      </c>
      <c r="G1014" t="e">
        <f>VLOOKUP(C1014,Dacheng!$I:$I,1,FALSE)</f>
        <v>#N/A</v>
      </c>
      <c r="I1014" t="e">
        <f>VLOOKUP(C1014,'Hytong (not in CrossAsia)'!$C:$C,1,FALSE)</f>
        <v>#N/A</v>
      </c>
      <c r="K1014" s="9" t="str">
        <f t="shared" si="31"/>
        <v>nur hier</v>
      </c>
    </row>
    <row r="1015" spans="1:11">
      <c r="A1015" s="32" t="s">
        <v>13695</v>
      </c>
      <c r="C1015" s="4" t="str">
        <f t="shared" si="32"/>
        <v>新电界</v>
      </c>
      <c r="E1015" t="e">
        <f>VLOOKUP(C1015,Apabi!$H:$H,1,FALSE)</f>
        <v>#N/A</v>
      </c>
      <c r="G1015" t="str">
        <f>VLOOKUP(C1015,Dacheng!$I:$I,1,FALSE)</f>
        <v>新电界</v>
      </c>
      <c r="I1015" t="e">
        <f>VLOOKUP(C1015,'Hytong (not in CrossAsia)'!$C:$C,1,FALSE)</f>
        <v>#N/A</v>
      </c>
      <c r="K1015" s="9" t="str">
        <f t="shared" si="31"/>
        <v>Doppel</v>
      </c>
    </row>
    <row r="1016" spans="1:11">
      <c r="A1016" s="32" t="s">
        <v>813</v>
      </c>
      <c r="C1016" s="4" t="str">
        <f>MID(A1016,1,3)</f>
        <v>新东方</v>
      </c>
      <c r="E1016" t="str">
        <f>VLOOKUP(C1016,Apabi!$H:$H,1,FALSE)</f>
        <v>新东方</v>
      </c>
      <c r="G1016" t="str">
        <f>VLOOKUP(C1016,Dacheng!$I:$I,1,FALSE)</f>
        <v>新东方</v>
      </c>
      <c r="I1016" t="e">
        <f>VLOOKUP(C1016,'Hytong (not in CrossAsia)'!$C:$C,1,FALSE)</f>
        <v>#N/A</v>
      </c>
      <c r="K1016" s="9" t="str">
        <f t="shared" si="31"/>
        <v>Doppel</v>
      </c>
    </row>
    <row r="1017" spans="1:11">
      <c r="A1017" s="32" t="s">
        <v>814</v>
      </c>
      <c r="C1017" s="4" t="str">
        <f>MID(A1017,1,3)</f>
        <v>新东方</v>
      </c>
      <c r="E1017" t="str">
        <f>VLOOKUP(C1017,Apabi!$H:$H,1,FALSE)</f>
        <v>新东方</v>
      </c>
      <c r="G1017" t="str">
        <f>VLOOKUP(C1017,Dacheng!$I:$I,1,FALSE)</f>
        <v>新东方</v>
      </c>
      <c r="I1017" t="e">
        <f>VLOOKUP(C1017,'Hytong (not in CrossAsia)'!$C:$C,1,FALSE)</f>
        <v>#N/A</v>
      </c>
      <c r="K1017" s="9" t="str">
        <f t="shared" si="31"/>
        <v>Doppel</v>
      </c>
    </row>
    <row r="1018" spans="1:11">
      <c r="A1018" s="32" t="s">
        <v>815</v>
      </c>
      <c r="C1018" s="4" t="str">
        <f>MID(A1018,1,3)</f>
        <v>新东方</v>
      </c>
      <c r="E1018" t="str">
        <f>VLOOKUP(C1018,Apabi!$H:$H,1,FALSE)</f>
        <v>新东方</v>
      </c>
      <c r="G1018" t="str">
        <f>VLOOKUP(C1018,Dacheng!$I:$I,1,FALSE)</f>
        <v>新东方</v>
      </c>
      <c r="I1018" t="e">
        <f>VLOOKUP(C1018,'Hytong (not in CrossAsia)'!$C:$C,1,FALSE)</f>
        <v>#N/A</v>
      </c>
      <c r="K1018" s="9" t="str">
        <f t="shared" si="31"/>
        <v>Doppel</v>
      </c>
    </row>
    <row r="1019" spans="1:11">
      <c r="A1019" s="32" t="s">
        <v>816</v>
      </c>
      <c r="C1019" s="4" t="str">
        <f t="shared" si="32"/>
        <v>新东方杂</v>
      </c>
      <c r="E1019" t="e">
        <f>VLOOKUP(C1019,Apabi!$H:$H,1,FALSE)</f>
        <v>#N/A</v>
      </c>
      <c r="G1019" t="e">
        <f>VLOOKUP(C1019,Dacheng!$I:$I,1,FALSE)</f>
        <v>#N/A</v>
      </c>
      <c r="I1019" t="e">
        <f>VLOOKUP(C1019,'Hytong (not in CrossAsia)'!$C:$C,1,FALSE)</f>
        <v>#N/A</v>
      </c>
      <c r="K1019" s="9" t="str">
        <f t="shared" si="31"/>
        <v>nur hier</v>
      </c>
    </row>
    <row r="1020" spans="1:11">
      <c r="A1020" s="32" t="s">
        <v>817</v>
      </c>
      <c r="C1020" s="4" t="str">
        <f t="shared" si="32"/>
        <v>新东亚</v>
      </c>
      <c r="E1020" t="e">
        <f>VLOOKUP(C1020,Apabi!$H:$H,1,FALSE)</f>
        <v>#N/A</v>
      </c>
      <c r="G1020" t="e">
        <f>VLOOKUP(C1020,Dacheng!$I:$I,1,FALSE)</f>
        <v>#N/A</v>
      </c>
      <c r="I1020" t="e">
        <f>VLOOKUP(C1020,'Hytong (not in CrossAsia)'!$C:$C,1,FALSE)</f>
        <v>#N/A</v>
      </c>
      <c r="K1020" s="9" t="str">
        <f t="shared" si="31"/>
        <v>nur hier</v>
      </c>
    </row>
    <row r="1021" spans="1:11">
      <c r="A1021" s="32" t="s">
        <v>17635</v>
      </c>
      <c r="C1021" s="4" t="str">
        <f t="shared" si="32"/>
        <v>新动力</v>
      </c>
      <c r="E1021" t="e">
        <f>VLOOKUP(C1021,Apabi!$H:$H,1,FALSE)</f>
        <v>#N/A</v>
      </c>
      <c r="G1021" t="str">
        <f>VLOOKUP(C1021,Dacheng!$I:$I,1,FALSE)</f>
        <v>新动力</v>
      </c>
      <c r="I1021" t="e">
        <f>VLOOKUP(C1021,'Hytong (not in CrossAsia)'!$C:$C,1,FALSE)</f>
        <v>#N/A</v>
      </c>
      <c r="K1021" s="9" t="str">
        <f t="shared" si="31"/>
        <v>Doppel</v>
      </c>
    </row>
    <row r="1022" spans="1:11">
      <c r="A1022" s="32" t="s">
        <v>818</v>
      </c>
      <c r="C1022" s="4" t="str">
        <f>MID(A1022,1,3)</f>
        <v>新动向</v>
      </c>
      <c r="E1022" t="e">
        <f>VLOOKUP(C1022,Apabi!$H:$H,1,FALSE)</f>
        <v>#N/A</v>
      </c>
      <c r="G1022" t="str">
        <f>VLOOKUP(C1022,Dacheng!$I:$I,1,FALSE)</f>
        <v>新动向</v>
      </c>
      <c r="I1022" t="e">
        <f>VLOOKUP(C1022,'Hytong (not in CrossAsia)'!$C:$C,1,FALSE)</f>
        <v>#N/A</v>
      </c>
      <c r="K1022" s="9" t="str">
        <f t="shared" si="31"/>
        <v>Doppel</v>
      </c>
    </row>
    <row r="1023" spans="1:11">
      <c r="A1023" s="32" t="s">
        <v>819</v>
      </c>
      <c r="C1023" s="4" t="str">
        <f>MID(A1023,1,3)</f>
        <v>新动向</v>
      </c>
      <c r="E1023" t="e">
        <f>VLOOKUP(C1023,Apabi!$H:$H,1,FALSE)</f>
        <v>#N/A</v>
      </c>
      <c r="G1023" t="str">
        <f>VLOOKUP(C1023,Dacheng!$I:$I,1,FALSE)</f>
        <v>新动向</v>
      </c>
      <c r="I1023" t="e">
        <f>VLOOKUP(C1023,'Hytong (not in CrossAsia)'!$C:$C,1,FALSE)</f>
        <v>#N/A</v>
      </c>
      <c r="K1023" s="9" t="str">
        <f t="shared" si="31"/>
        <v>Doppel</v>
      </c>
    </row>
    <row r="1024" spans="1:11">
      <c r="A1024" s="32" t="s">
        <v>15260</v>
      </c>
      <c r="C1024" s="4" t="str">
        <f t="shared" si="32"/>
        <v>新都周刊</v>
      </c>
      <c r="E1024" t="e">
        <f>VLOOKUP(C1024,Apabi!$H:$H,1,FALSE)</f>
        <v>#N/A</v>
      </c>
      <c r="G1024" t="str">
        <f>VLOOKUP(C1024,Dacheng!$I:$I,1,FALSE)</f>
        <v>新都周刊</v>
      </c>
      <c r="I1024" t="str">
        <f>VLOOKUP(C1024,'Hytong (not in CrossAsia)'!$C:$C,1,FALSE)</f>
        <v>新都周刊</v>
      </c>
      <c r="K1024" s="9" t="str">
        <f t="shared" si="31"/>
        <v>Doppel</v>
      </c>
    </row>
    <row r="1025" spans="1:11">
      <c r="A1025" s="32" t="s">
        <v>820</v>
      </c>
      <c r="C1025" s="4" t="str">
        <f>MID(A1025,1,3)</f>
        <v>新儿童</v>
      </c>
      <c r="E1025" t="e">
        <f>VLOOKUP(C1025,Apabi!$H:$H,1,FALSE)</f>
        <v>#N/A</v>
      </c>
      <c r="G1025" t="str">
        <f>VLOOKUP(C1025,Dacheng!$I:$I,1,FALSE)</f>
        <v>新儿童</v>
      </c>
      <c r="I1025" t="e">
        <f>VLOOKUP(C1025,'Hytong (not in CrossAsia)'!$C:$C,1,FALSE)</f>
        <v>#N/A</v>
      </c>
      <c r="K1025" s="9" t="str">
        <f t="shared" si="31"/>
        <v>Doppel</v>
      </c>
    </row>
    <row r="1026" spans="1:11">
      <c r="A1026" s="32" t="s">
        <v>821</v>
      </c>
      <c r="C1026" s="4" t="str">
        <f>MID(A1026,1,3)</f>
        <v>新儿童</v>
      </c>
      <c r="E1026" t="e">
        <f>VLOOKUP(C1026,Apabi!$H:$H,1,FALSE)</f>
        <v>#N/A</v>
      </c>
      <c r="G1026" t="str">
        <f>VLOOKUP(C1026,Dacheng!$I:$I,1,FALSE)</f>
        <v>新儿童</v>
      </c>
      <c r="I1026" t="e">
        <f>VLOOKUP(C1026,'Hytong (not in CrossAsia)'!$C:$C,1,FALSE)</f>
        <v>#N/A</v>
      </c>
      <c r="K1026" s="9" t="str">
        <f t="shared" si="31"/>
        <v>Doppel</v>
      </c>
    </row>
    <row r="1027" spans="1:11">
      <c r="A1027" s="32" t="s">
        <v>822</v>
      </c>
      <c r="C1027" s="4" t="str">
        <f t="shared" si="32"/>
        <v>新儿童报</v>
      </c>
      <c r="E1027" t="e">
        <f>VLOOKUP(C1027,Apabi!$H:$H,1,FALSE)</f>
        <v>#N/A</v>
      </c>
      <c r="G1027" t="e">
        <f>VLOOKUP(C1027,Dacheng!$I:$I,1,FALSE)</f>
        <v>#N/A</v>
      </c>
      <c r="I1027" t="e">
        <f>VLOOKUP(C1027,'Hytong (not in CrossAsia)'!$C:$C,1,FALSE)</f>
        <v>#N/A</v>
      </c>
      <c r="K1027" s="9" t="str">
        <f t="shared" si="31"/>
        <v>nur hier</v>
      </c>
    </row>
    <row r="1028" spans="1:11">
      <c r="A1028" s="32" t="s">
        <v>823</v>
      </c>
      <c r="C1028" s="4" t="str">
        <f t="shared" si="32"/>
        <v>新儿童世</v>
      </c>
      <c r="E1028" t="e">
        <f>VLOOKUP(C1028,Apabi!$H:$H,1,FALSE)</f>
        <v>#N/A</v>
      </c>
      <c r="G1028" t="e">
        <f>VLOOKUP(C1028,Dacheng!$I:$I,1,FALSE)</f>
        <v>#N/A</v>
      </c>
      <c r="I1028" t="e">
        <f>VLOOKUP(C1028,'Hytong (not in CrossAsia)'!$C:$C,1,FALSE)</f>
        <v>#N/A</v>
      </c>
      <c r="K1028" s="9" t="str">
        <f t="shared" ref="K1028:K1091" si="33">(IF(AND(ISNA(E1028),ISNA(G1028),ISNA(I1028)),"nur hier","Doppel"))</f>
        <v>nur hier</v>
      </c>
    </row>
    <row r="1029" spans="1:11">
      <c r="A1029" s="32" t="s">
        <v>824</v>
      </c>
      <c r="C1029" s="4" t="str">
        <f t="shared" si="32"/>
        <v>新儿童杂</v>
      </c>
      <c r="E1029" t="e">
        <f>VLOOKUP(C1029,Apabi!$H:$H,1,FALSE)</f>
        <v>#N/A</v>
      </c>
      <c r="G1029" t="e">
        <f>VLOOKUP(C1029,Dacheng!$I:$I,1,FALSE)</f>
        <v>#N/A</v>
      </c>
      <c r="I1029" t="e">
        <f>VLOOKUP(C1029,'Hytong (not in CrossAsia)'!$C:$C,1,FALSE)</f>
        <v>#N/A</v>
      </c>
      <c r="K1029" s="9" t="str">
        <f t="shared" si="33"/>
        <v>nur hier</v>
      </c>
    </row>
    <row r="1030" spans="1:11">
      <c r="A1030" s="32" t="s">
        <v>9331</v>
      </c>
      <c r="C1030" s="4" t="str">
        <f t="shared" si="32"/>
        <v>新法学</v>
      </c>
      <c r="E1030" t="e">
        <f>VLOOKUP(C1030,Apabi!$H:$H,1,FALSE)</f>
        <v>#N/A</v>
      </c>
      <c r="G1030" t="str">
        <f>VLOOKUP(C1030,Dacheng!$I:$I,1,FALSE)</f>
        <v>新法学</v>
      </c>
      <c r="I1030" t="e">
        <f>VLOOKUP(C1030,'Hytong (not in CrossAsia)'!$C:$C,1,FALSE)</f>
        <v>#N/A</v>
      </c>
      <c r="K1030" s="9" t="str">
        <f t="shared" si="33"/>
        <v>Doppel</v>
      </c>
    </row>
    <row r="1031" spans="1:11">
      <c r="A1031" s="32" t="s">
        <v>825</v>
      </c>
      <c r="C1031" s="4" t="str">
        <f t="shared" si="32"/>
        <v>新风周报</v>
      </c>
      <c r="E1031" t="e">
        <f>VLOOKUP(C1031,Apabi!$H:$H,1,FALSE)</f>
        <v>#N/A</v>
      </c>
      <c r="G1031" t="e">
        <f>VLOOKUP(C1031,Dacheng!$I:$I,1,FALSE)</f>
        <v>#N/A</v>
      </c>
      <c r="I1031" t="e">
        <f>VLOOKUP(C1031,'Hytong (not in CrossAsia)'!$C:$C,1,FALSE)</f>
        <v>#N/A</v>
      </c>
      <c r="K1031" s="9" t="str">
        <f t="shared" si="33"/>
        <v>nur hier</v>
      </c>
    </row>
    <row r="1032" spans="1:11">
      <c r="A1032" s="32" t="s">
        <v>826</v>
      </c>
      <c r="C1032" s="4" t="str">
        <f t="shared" si="32"/>
        <v>新佛教</v>
      </c>
      <c r="E1032" t="e">
        <f>VLOOKUP(C1032,Apabi!$H:$H,1,FALSE)</f>
        <v>#N/A</v>
      </c>
      <c r="G1032" t="e">
        <f>VLOOKUP(C1032,Dacheng!$I:$I,1,FALSE)</f>
        <v>#N/A</v>
      </c>
      <c r="I1032" t="e">
        <f>VLOOKUP(C1032,'Hytong (not in CrossAsia)'!$C:$C,1,FALSE)</f>
        <v>#N/A</v>
      </c>
      <c r="K1032" s="9" t="str">
        <f t="shared" si="33"/>
        <v>nur hier</v>
      </c>
    </row>
    <row r="1033" spans="1:11">
      <c r="A1033" s="32" t="s">
        <v>19668</v>
      </c>
      <c r="C1033" s="4" t="str">
        <f t="shared" si="32"/>
        <v>新福建</v>
      </c>
      <c r="E1033" t="e">
        <f>VLOOKUP(C1033,Apabi!$H:$H,1,FALSE)</f>
        <v>#N/A</v>
      </c>
      <c r="G1033" t="str">
        <f>VLOOKUP(C1033,Dacheng!$I:$I,1,FALSE)</f>
        <v>新福建</v>
      </c>
      <c r="I1033" t="e">
        <f>VLOOKUP(C1033,'Hytong (not in CrossAsia)'!$C:$C,1,FALSE)</f>
        <v>#N/A</v>
      </c>
      <c r="K1033" s="9" t="str">
        <f t="shared" si="33"/>
        <v>Doppel</v>
      </c>
    </row>
    <row r="1034" spans="1:11">
      <c r="A1034" s="32" t="s">
        <v>827</v>
      </c>
      <c r="C1034" s="4" t="str">
        <f>MID(A1034,1,3)</f>
        <v>新妇女</v>
      </c>
      <c r="E1034" t="e">
        <f>VLOOKUP(C1034,Apabi!$H:$H,1,FALSE)</f>
        <v>#N/A</v>
      </c>
      <c r="G1034" t="str">
        <f>VLOOKUP(C1034,Dacheng!$I:$I,1,FALSE)</f>
        <v>新妇女</v>
      </c>
      <c r="I1034" t="e">
        <f>VLOOKUP(C1034,'Hytong (not in CrossAsia)'!$C:$C,1,FALSE)</f>
        <v>#N/A</v>
      </c>
      <c r="K1034" s="9" t="str">
        <f t="shared" si="33"/>
        <v>Doppel</v>
      </c>
    </row>
    <row r="1035" spans="1:11">
      <c r="A1035" s="32" t="s">
        <v>828</v>
      </c>
      <c r="C1035" s="4" t="str">
        <f>MID(A1035,1,3)</f>
        <v>新妇女</v>
      </c>
      <c r="E1035" t="e">
        <f>VLOOKUP(C1035,Apabi!$H:$H,1,FALSE)</f>
        <v>#N/A</v>
      </c>
      <c r="G1035" t="str">
        <f>VLOOKUP(C1035,Dacheng!$I:$I,1,FALSE)</f>
        <v>新妇女</v>
      </c>
      <c r="I1035" t="e">
        <f>VLOOKUP(C1035,'Hytong (not in CrossAsia)'!$C:$C,1,FALSE)</f>
        <v>#N/A</v>
      </c>
      <c r="K1035" s="9" t="str">
        <f t="shared" si="33"/>
        <v>Doppel</v>
      </c>
    </row>
    <row r="1036" spans="1:11">
      <c r="A1036" s="32" t="s">
        <v>829</v>
      </c>
      <c r="C1036" s="4" t="str">
        <f>MID(A1036,1,3)</f>
        <v>新妇女</v>
      </c>
      <c r="E1036" t="e">
        <f>VLOOKUP(C1036,Apabi!$H:$H,1,FALSE)</f>
        <v>#N/A</v>
      </c>
      <c r="G1036" t="str">
        <f>VLOOKUP(C1036,Dacheng!$I:$I,1,FALSE)</f>
        <v>新妇女</v>
      </c>
      <c r="I1036" t="e">
        <f>VLOOKUP(C1036,'Hytong (not in CrossAsia)'!$C:$C,1,FALSE)</f>
        <v>#N/A</v>
      </c>
      <c r="K1036" s="9" t="str">
        <f t="shared" si="33"/>
        <v>Doppel</v>
      </c>
    </row>
    <row r="1037" spans="1:11">
      <c r="A1037" s="32" t="s">
        <v>830</v>
      </c>
      <c r="C1037" s="4" t="str">
        <f>MID(A1037,1,3)</f>
        <v>新妇女</v>
      </c>
      <c r="E1037" t="e">
        <f>VLOOKUP(C1037,Apabi!$H:$H,1,FALSE)</f>
        <v>#N/A</v>
      </c>
      <c r="G1037" t="str">
        <f>VLOOKUP(C1037,Dacheng!$I:$I,1,FALSE)</f>
        <v>新妇女</v>
      </c>
      <c r="I1037" t="e">
        <f>VLOOKUP(C1037,'Hytong (not in CrossAsia)'!$C:$C,1,FALSE)</f>
        <v>#N/A</v>
      </c>
      <c r="K1037" s="9" t="str">
        <f t="shared" si="33"/>
        <v>Doppel</v>
      </c>
    </row>
    <row r="1038" spans="1:11">
      <c r="A1038" s="32" t="s">
        <v>831</v>
      </c>
      <c r="C1038" s="4" t="str">
        <f>MID(A1038,1,3)</f>
        <v>新妇女</v>
      </c>
      <c r="E1038" t="e">
        <f>VLOOKUP(C1038,Apabi!$H:$H,1,FALSE)</f>
        <v>#N/A</v>
      </c>
      <c r="G1038" t="str">
        <f>VLOOKUP(C1038,Dacheng!$I:$I,1,FALSE)</f>
        <v>新妇女</v>
      </c>
      <c r="I1038" t="e">
        <f>VLOOKUP(C1038,'Hytong (not in CrossAsia)'!$C:$C,1,FALSE)</f>
        <v>#N/A</v>
      </c>
      <c r="K1038" s="9" t="str">
        <f t="shared" si="33"/>
        <v>Doppel</v>
      </c>
    </row>
    <row r="1039" spans="1:11">
      <c r="A1039" s="32" t="s">
        <v>832</v>
      </c>
      <c r="C1039" s="4" t="str">
        <f t="shared" si="32"/>
        <v>新妇女月</v>
      </c>
      <c r="E1039" t="e">
        <f>VLOOKUP(C1039,Apabi!$H:$H,1,FALSE)</f>
        <v>#N/A</v>
      </c>
      <c r="G1039" t="e">
        <f>VLOOKUP(C1039,Dacheng!$I:$I,1,FALSE)</f>
        <v>#N/A</v>
      </c>
      <c r="I1039" t="e">
        <f>VLOOKUP(C1039,'Hytong (not in CrossAsia)'!$C:$C,1,FALSE)</f>
        <v>#N/A</v>
      </c>
      <c r="K1039" s="9" t="str">
        <f t="shared" si="33"/>
        <v>nur hier</v>
      </c>
    </row>
    <row r="1040" spans="1:11">
      <c r="A1040" s="32" t="s">
        <v>833</v>
      </c>
      <c r="C1040" s="4" t="str">
        <f t="shared" si="32"/>
        <v>新妇女月</v>
      </c>
      <c r="E1040" t="e">
        <f>VLOOKUP(C1040,Apabi!$H:$H,1,FALSE)</f>
        <v>#N/A</v>
      </c>
      <c r="G1040" t="e">
        <f>VLOOKUP(C1040,Dacheng!$I:$I,1,FALSE)</f>
        <v>#N/A</v>
      </c>
      <c r="I1040" t="e">
        <f>VLOOKUP(C1040,'Hytong (not in CrossAsia)'!$C:$C,1,FALSE)</f>
        <v>#N/A</v>
      </c>
      <c r="K1040" s="9" t="str">
        <f t="shared" si="33"/>
        <v>nur hier</v>
      </c>
    </row>
    <row r="1041" spans="1:11">
      <c r="A1041" s="32" t="s">
        <v>834</v>
      </c>
      <c r="C1041" s="4" t="str">
        <f t="shared" si="32"/>
        <v>新妇女月</v>
      </c>
      <c r="E1041" t="e">
        <f>VLOOKUP(C1041,Apabi!$H:$H,1,FALSE)</f>
        <v>#N/A</v>
      </c>
      <c r="G1041" t="e">
        <f>VLOOKUP(C1041,Dacheng!$I:$I,1,FALSE)</f>
        <v>#N/A</v>
      </c>
      <c r="I1041" t="e">
        <f>VLOOKUP(C1041,'Hytong (not in CrossAsia)'!$C:$C,1,FALSE)</f>
        <v>#N/A</v>
      </c>
      <c r="K1041" s="9" t="str">
        <f t="shared" si="33"/>
        <v>nur hier</v>
      </c>
    </row>
    <row r="1042" spans="1:11">
      <c r="A1042" s="32" t="s">
        <v>835</v>
      </c>
      <c r="C1042" s="4" t="str">
        <f t="shared" si="32"/>
        <v>新歌</v>
      </c>
      <c r="E1042" t="e">
        <f>VLOOKUP(C1042,Apabi!$H:$H,1,FALSE)</f>
        <v>#N/A</v>
      </c>
      <c r="G1042" t="e">
        <f>VLOOKUP(C1042,Dacheng!$I:$I,1,FALSE)</f>
        <v>#N/A</v>
      </c>
      <c r="I1042" t="e">
        <f>VLOOKUP(C1042,'Hytong (not in CrossAsia)'!$C:$C,1,FALSE)</f>
        <v>#N/A</v>
      </c>
      <c r="K1042" s="9" t="str">
        <f t="shared" si="33"/>
        <v>nur hier</v>
      </c>
    </row>
    <row r="1043" spans="1:11">
      <c r="A1043" s="32" t="s">
        <v>13792</v>
      </c>
      <c r="C1043" s="4" t="str">
        <f t="shared" si="32"/>
        <v>新革命</v>
      </c>
      <c r="E1043" t="e">
        <f>VLOOKUP(C1043,Apabi!$H:$H,1,FALSE)</f>
        <v>#N/A</v>
      </c>
      <c r="G1043" t="str">
        <f>VLOOKUP(C1043,Dacheng!$I:$I,1,FALSE)</f>
        <v>新革命</v>
      </c>
      <c r="I1043" t="e">
        <f>VLOOKUP(C1043,'Hytong (not in CrossAsia)'!$C:$C,1,FALSE)</f>
        <v>#N/A</v>
      </c>
      <c r="K1043" s="9" t="str">
        <f t="shared" si="33"/>
        <v>Doppel</v>
      </c>
    </row>
    <row r="1044" spans="1:11">
      <c r="A1044" s="32" t="s">
        <v>836</v>
      </c>
      <c r="C1044" s="4" t="str">
        <f>MID(A1044,1,3)</f>
        <v>新工程</v>
      </c>
      <c r="E1044" t="e">
        <f>VLOOKUP(C1044,Apabi!$H:$H,1,FALSE)</f>
        <v>#N/A</v>
      </c>
      <c r="G1044" t="e">
        <f>VLOOKUP(C1044,Dacheng!$I:$I,1,FALSE)</f>
        <v>#N/A</v>
      </c>
      <c r="I1044" t="e">
        <f>VLOOKUP(C1044,'Hytong (not in CrossAsia)'!$C:$C,1,FALSE)</f>
        <v>#N/A</v>
      </c>
      <c r="K1044" s="9" t="str">
        <f t="shared" si="33"/>
        <v>nur hier</v>
      </c>
    </row>
    <row r="1045" spans="1:11">
      <c r="A1045" s="32" t="s">
        <v>837</v>
      </c>
      <c r="C1045" s="4" t="str">
        <f>MID(A1045,1,3)</f>
        <v>新工程</v>
      </c>
      <c r="E1045" t="e">
        <f>VLOOKUP(C1045,Apabi!$H:$H,1,FALSE)</f>
        <v>#N/A</v>
      </c>
      <c r="G1045" t="e">
        <f>VLOOKUP(C1045,Dacheng!$I:$I,1,FALSE)</f>
        <v>#N/A</v>
      </c>
      <c r="I1045" t="e">
        <f>VLOOKUP(C1045,'Hytong (not in CrossAsia)'!$C:$C,1,FALSE)</f>
        <v>#N/A</v>
      </c>
      <c r="K1045" s="9" t="str">
        <f t="shared" si="33"/>
        <v>nur hier</v>
      </c>
    </row>
    <row r="1046" spans="1:11">
      <c r="A1046" s="32" t="s">
        <v>838</v>
      </c>
      <c r="C1046" s="4" t="str">
        <f t="shared" si="32"/>
        <v>新工人月</v>
      </c>
      <c r="E1046" t="e">
        <f>VLOOKUP(C1046,Apabi!$H:$H,1,FALSE)</f>
        <v>#N/A</v>
      </c>
      <c r="G1046" t="e">
        <f>VLOOKUP(C1046,Dacheng!$I:$I,1,FALSE)</f>
        <v>#N/A</v>
      </c>
      <c r="I1046" t="e">
        <f>VLOOKUP(C1046,'Hytong (not in CrossAsia)'!$C:$C,1,FALSE)</f>
        <v>#N/A</v>
      </c>
      <c r="K1046" s="9" t="str">
        <f t="shared" si="33"/>
        <v>nur hier</v>
      </c>
    </row>
    <row r="1047" spans="1:11">
      <c r="A1047" s="32" t="s">
        <v>8542</v>
      </c>
      <c r="C1047" s="4" t="str">
        <f t="shared" si="32"/>
        <v>新工商</v>
      </c>
      <c r="E1047" t="e">
        <f>VLOOKUP(C1047,Apabi!$H:$H,1,FALSE)</f>
        <v>#N/A</v>
      </c>
      <c r="G1047" t="str">
        <f>VLOOKUP(C1047,Dacheng!$I:$I,1,FALSE)</f>
        <v>新工商</v>
      </c>
      <c r="I1047" t="e">
        <f>VLOOKUP(C1047,'Hytong (not in CrossAsia)'!$C:$C,1,FALSE)</f>
        <v>#N/A</v>
      </c>
      <c r="K1047" s="9" t="str">
        <f t="shared" si="33"/>
        <v>Doppel</v>
      </c>
    </row>
    <row r="1048" spans="1:11">
      <c r="A1048" s="32" t="s">
        <v>839</v>
      </c>
      <c r="C1048" s="4" t="str">
        <f t="shared" ref="C1048:C1109" si="34">MID(A1048,1,4)</f>
        <v>新公路月</v>
      </c>
      <c r="E1048" t="e">
        <f>VLOOKUP(C1048,Apabi!$H:$H,1,FALSE)</f>
        <v>#N/A</v>
      </c>
      <c r="G1048" t="e">
        <f>VLOOKUP(C1048,Dacheng!$I:$I,1,FALSE)</f>
        <v>#N/A</v>
      </c>
      <c r="I1048" t="e">
        <f>VLOOKUP(C1048,'Hytong (not in CrossAsia)'!$C:$C,1,FALSE)</f>
        <v>#N/A</v>
      </c>
      <c r="K1048" s="9" t="str">
        <f t="shared" si="33"/>
        <v>nur hier</v>
      </c>
    </row>
    <row r="1049" spans="1:11">
      <c r="A1049" s="32" t="s">
        <v>840</v>
      </c>
      <c r="C1049" s="4" t="str">
        <f>MID(A1049,1,2)</f>
        <v>新光</v>
      </c>
      <c r="E1049" t="e">
        <f>VLOOKUP(C1049,Apabi!$H:$H,1,FALSE)</f>
        <v>#N/A</v>
      </c>
      <c r="G1049" t="str">
        <f>VLOOKUP(C1049,Dacheng!$I:$I,1,FALSE)</f>
        <v>新光</v>
      </c>
      <c r="I1049" t="e">
        <f>VLOOKUP(C1049,'Hytong (not in CrossAsia)'!$C:$C,1,FALSE)</f>
        <v>#N/A</v>
      </c>
      <c r="K1049" s="9" t="str">
        <f t="shared" si="33"/>
        <v>Doppel</v>
      </c>
    </row>
    <row r="1050" spans="1:11">
      <c r="A1050" s="32" t="s">
        <v>841</v>
      </c>
      <c r="C1050" s="4" t="str">
        <f>MID(A1050,1,2)</f>
        <v>新光</v>
      </c>
      <c r="E1050" t="e">
        <f>VLOOKUP(C1050,Apabi!$H:$H,1,FALSE)</f>
        <v>#N/A</v>
      </c>
      <c r="G1050" t="str">
        <f>VLOOKUP(C1050,Dacheng!$I:$I,1,FALSE)</f>
        <v>新光</v>
      </c>
      <c r="I1050" t="e">
        <f>VLOOKUP(C1050,'Hytong (not in CrossAsia)'!$C:$C,1,FALSE)</f>
        <v>#N/A</v>
      </c>
      <c r="K1050" s="9" t="str">
        <f t="shared" si="33"/>
        <v>Doppel</v>
      </c>
    </row>
    <row r="1051" spans="1:11">
      <c r="A1051" s="32" t="s">
        <v>842</v>
      </c>
      <c r="C1051" s="4" t="str">
        <f>MID(A1051,1,2)</f>
        <v>新光</v>
      </c>
      <c r="E1051" t="e">
        <f>VLOOKUP(C1051,Apabi!$H:$H,1,FALSE)</f>
        <v>#N/A</v>
      </c>
      <c r="G1051" t="str">
        <f>VLOOKUP(C1051,Dacheng!$I:$I,1,FALSE)</f>
        <v>新光</v>
      </c>
      <c r="I1051" t="e">
        <f>VLOOKUP(C1051,'Hytong (not in CrossAsia)'!$C:$C,1,FALSE)</f>
        <v>#N/A</v>
      </c>
      <c r="K1051" s="9" t="str">
        <f t="shared" si="33"/>
        <v>Doppel</v>
      </c>
    </row>
    <row r="1052" spans="1:11">
      <c r="A1052" s="32" t="s">
        <v>843</v>
      </c>
      <c r="C1052" s="4" t="str">
        <f t="shared" si="34"/>
        <v>新光会刊</v>
      </c>
      <c r="E1052" t="e">
        <f>VLOOKUP(C1052,Apabi!$H:$H,1,FALSE)</f>
        <v>#N/A</v>
      </c>
      <c r="G1052" t="e">
        <f>VLOOKUP(C1052,Dacheng!$I:$I,1,FALSE)</f>
        <v>#N/A</v>
      </c>
      <c r="I1052" t="e">
        <f>VLOOKUP(C1052,'Hytong (not in CrossAsia)'!$C:$C,1,FALSE)</f>
        <v>#N/A</v>
      </c>
      <c r="K1052" s="9" t="str">
        <f t="shared" si="33"/>
        <v>nur hier</v>
      </c>
    </row>
    <row r="1053" spans="1:11">
      <c r="A1053" s="32" t="s">
        <v>844</v>
      </c>
      <c r="C1053" s="4" t="str">
        <f t="shared" si="34"/>
        <v>新光年刊</v>
      </c>
      <c r="E1053" t="e">
        <f>VLOOKUP(C1053,Apabi!$H:$H,1,FALSE)</f>
        <v>#N/A</v>
      </c>
      <c r="G1053" t="e">
        <f>VLOOKUP(C1053,Dacheng!$I:$I,1,FALSE)</f>
        <v>#N/A</v>
      </c>
      <c r="I1053" t="e">
        <f>VLOOKUP(C1053,'Hytong (not in CrossAsia)'!$C:$C,1,FALSE)</f>
        <v>#N/A</v>
      </c>
      <c r="K1053" s="9" t="str">
        <f t="shared" si="33"/>
        <v>nur hier</v>
      </c>
    </row>
    <row r="1054" spans="1:11">
      <c r="A1054" s="32" t="s">
        <v>845</v>
      </c>
      <c r="C1054" s="4" t="str">
        <f t="shared" si="34"/>
        <v>新光邮票</v>
      </c>
      <c r="E1054" t="e">
        <f>VLOOKUP(C1054,Apabi!$H:$H,1,FALSE)</f>
        <v>#N/A</v>
      </c>
      <c r="G1054" t="e">
        <f>VLOOKUP(C1054,Dacheng!$I:$I,1,FALSE)</f>
        <v>#N/A</v>
      </c>
      <c r="I1054" t="e">
        <f>VLOOKUP(C1054,'Hytong (not in CrossAsia)'!$C:$C,1,FALSE)</f>
        <v>#N/A</v>
      </c>
      <c r="K1054" s="9" t="str">
        <f t="shared" si="33"/>
        <v>nur hier</v>
      </c>
    </row>
    <row r="1055" spans="1:11">
      <c r="A1055" s="32" t="s">
        <v>846</v>
      </c>
      <c r="C1055" s="4" t="str">
        <f t="shared" si="34"/>
        <v>新光邮票</v>
      </c>
      <c r="E1055" t="e">
        <f>VLOOKUP(C1055,Apabi!$H:$H,1,FALSE)</f>
        <v>#N/A</v>
      </c>
      <c r="G1055" t="e">
        <f>VLOOKUP(C1055,Dacheng!$I:$I,1,FALSE)</f>
        <v>#N/A</v>
      </c>
      <c r="I1055" t="e">
        <f>VLOOKUP(C1055,'Hytong (not in CrossAsia)'!$C:$C,1,FALSE)</f>
        <v>#N/A</v>
      </c>
      <c r="K1055" s="9" t="str">
        <f t="shared" si="33"/>
        <v>nur hier</v>
      </c>
    </row>
    <row r="1056" spans="1:11">
      <c r="A1056" s="32" t="s">
        <v>847</v>
      </c>
      <c r="C1056" s="4" t="str">
        <f t="shared" si="34"/>
        <v>新光邮票</v>
      </c>
      <c r="E1056" t="e">
        <f>VLOOKUP(C1056,Apabi!$H:$H,1,FALSE)</f>
        <v>#N/A</v>
      </c>
      <c r="G1056" t="e">
        <f>VLOOKUP(C1056,Dacheng!$I:$I,1,FALSE)</f>
        <v>#N/A</v>
      </c>
      <c r="I1056" t="e">
        <f>VLOOKUP(C1056,'Hytong (not in CrossAsia)'!$C:$C,1,FALSE)</f>
        <v>#N/A</v>
      </c>
      <c r="K1056" s="9" t="str">
        <f t="shared" si="33"/>
        <v>nur hier</v>
      </c>
    </row>
    <row r="1057" spans="1:11">
      <c r="A1057" s="32" t="s">
        <v>848</v>
      </c>
      <c r="C1057" s="4" t="str">
        <f t="shared" si="34"/>
        <v>新光邮票</v>
      </c>
      <c r="E1057" t="e">
        <f>VLOOKUP(C1057,Apabi!$H:$H,1,FALSE)</f>
        <v>#N/A</v>
      </c>
      <c r="G1057" t="e">
        <f>VLOOKUP(C1057,Dacheng!$I:$I,1,FALSE)</f>
        <v>#N/A</v>
      </c>
      <c r="I1057" t="e">
        <f>VLOOKUP(C1057,'Hytong (not in CrossAsia)'!$C:$C,1,FALSE)</f>
        <v>#N/A</v>
      </c>
      <c r="K1057" s="9" t="str">
        <f t="shared" si="33"/>
        <v>nur hier</v>
      </c>
    </row>
    <row r="1058" spans="1:11">
      <c r="A1058" s="32" t="s">
        <v>849</v>
      </c>
      <c r="C1058" s="4" t="str">
        <f t="shared" si="34"/>
        <v>新光邮票</v>
      </c>
      <c r="E1058" t="e">
        <f>VLOOKUP(C1058,Apabi!$H:$H,1,FALSE)</f>
        <v>#N/A</v>
      </c>
      <c r="G1058" t="e">
        <f>VLOOKUP(C1058,Dacheng!$I:$I,1,FALSE)</f>
        <v>#N/A</v>
      </c>
      <c r="I1058" t="e">
        <f>VLOOKUP(C1058,'Hytong (not in CrossAsia)'!$C:$C,1,FALSE)</f>
        <v>#N/A</v>
      </c>
      <c r="K1058" s="9" t="str">
        <f t="shared" si="33"/>
        <v>nur hier</v>
      </c>
    </row>
    <row r="1059" spans="1:11">
      <c r="A1059" s="32" t="s">
        <v>850</v>
      </c>
      <c r="C1059" s="4" t="str">
        <f t="shared" si="34"/>
        <v>新光月刊</v>
      </c>
      <c r="E1059" t="e">
        <f>VLOOKUP(C1059,Apabi!$H:$H,1,FALSE)</f>
        <v>#N/A</v>
      </c>
      <c r="G1059" t="e">
        <f>VLOOKUP(C1059,Dacheng!$I:$I,1,FALSE)</f>
        <v>#N/A</v>
      </c>
      <c r="I1059" t="e">
        <f>VLOOKUP(C1059,'Hytong (not in CrossAsia)'!$C:$C,1,FALSE)</f>
        <v>#N/A</v>
      </c>
      <c r="K1059" s="9" t="str">
        <f t="shared" si="33"/>
        <v>nur hier</v>
      </c>
    </row>
    <row r="1060" spans="1:11">
      <c r="A1060" s="32" t="s">
        <v>4591</v>
      </c>
      <c r="C1060" s="4" t="str">
        <f t="shared" si="34"/>
        <v>新光杂志</v>
      </c>
      <c r="E1060" t="e">
        <f>VLOOKUP(C1060,Apabi!$H:$H,1,FALSE)</f>
        <v>#N/A</v>
      </c>
      <c r="G1060" t="str">
        <f>VLOOKUP(C1060,Dacheng!$I:$I,1,FALSE)</f>
        <v>新光杂志</v>
      </c>
      <c r="I1060" t="e">
        <f>VLOOKUP(C1060,'Hytong (not in CrossAsia)'!$C:$C,1,FALSE)</f>
        <v>#N/A</v>
      </c>
      <c r="K1060" s="9" t="str">
        <f t="shared" si="33"/>
        <v>Doppel</v>
      </c>
    </row>
    <row r="1061" spans="1:11">
      <c r="A1061" s="32" t="s">
        <v>851</v>
      </c>
      <c r="C1061" s="4" t="str">
        <f t="shared" si="34"/>
        <v>新广西旬</v>
      </c>
      <c r="E1061" t="e">
        <f>VLOOKUP(C1061,Apabi!$H:$H,1,FALSE)</f>
        <v>#N/A</v>
      </c>
      <c r="G1061" t="e">
        <f>VLOOKUP(C1061,Dacheng!$I:$I,1,FALSE)</f>
        <v>#N/A</v>
      </c>
      <c r="I1061" t="e">
        <f>VLOOKUP(C1061,'Hytong (not in CrossAsia)'!$C:$C,1,FALSE)</f>
        <v>#N/A</v>
      </c>
      <c r="K1061" s="9" t="str">
        <f t="shared" si="33"/>
        <v>nur hier</v>
      </c>
    </row>
    <row r="1062" spans="1:11">
      <c r="A1062" s="32" t="s">
        <v>852</v>
      </c>
      <c r="C1062" s="4" t="str">
        <f t="shared" si="34"/>
        <v>新广州月</v>
      </c>
      <c r="E1062" t="e">
        <f>VLOOKUP(C1062,Apabi!$H:$H,1,FALSE)</f>
        <v>#N/A</v>
      </c>
      <c r="G1062" t="e">
        <f>VLOOKUP(C1062,Dacheng!$I:$I,1,FALSE)</f>
        <v>#N/A</v>
      </c>
      <c r="I1062" t="e">
        <f>VLOOKUP(C1062,'Hytong (not in CrossAsia)'!$C:$C,1,FALSE)</f>
        <v>#N/A</v>
      </c>
      <c r="K1062" s="9" t="str">
        <f t="shared" si="33"/>
        <v>nur hier</v>
      </c>
    </row>
    <row r="1063" spans="1:11">
      <c r="A1063" s="32" t="s">
        <v>853</v>
      </c>
      <c r="C1063" s="4" t="str">
        <f t="shared" si="34"/>
        <v>新国风</v>
      </c>
      <c r="E1063" t="e">
        <f>VLOOKUP(C1063,Apabi!$H:$H,1,FALSE)</f>
        <v>#N/A</v>
      </c>
      <c r="G1063" t="e">
        <f>VLOOKUP(C1063,Dacheng!$I:$I,1,FALSE)</f>
        <v>#N/A</v>
      </c>
      <c r="I1063" t="e">
        <f>VLOOKUP(C1063,'Hytong (not in CrossAsia)'!$C:$C,1,FALSE)</f>
        <v>#N/A</v>
      </c>
      <c r="K1063" s="9" t="str">
        <f t="shared" si="33"/>
        <v>nur hier</v>
      </c>
    </row>
    <row r="1064" spans="1:11">
      <c r="A1064" s="32" t="s">
        <v>1669</v>
      </c>
      <c r="C1064" s="4" t="str">
        <f t="shared" si="34"/>
        <v>新国家</v>
      </c>
      <c r="E1064" t="e">
        <f>VLOOKUP(C1064,Apabi!$H:$H,1,FALSE)</f>
        <v>#N/A</v>
      </c>
      <c r="G1064" t="str">
        <f>VLOOKUP(C1064,Dacheng!$I:$I,1,FALSE)</f>
        <v>新国家</v>
      </c>
      <c r="I1064" t="e">
        <f>VLOOKUP(C1064,'Hytong (not in CrossAsia)'!$C:$C,1,FALSE)</f>
        <v>#N/A</v>
      </c>
      <c r="K1064" s="9" t="str">
        <f t="shared" si="33"/>
        <v>Doppel</v>
      </c>
    </row>
    <row r="1065" spans="1:11">
      <c r="A1065" s="32" t="s">
        <v>854</v>
      </c>
      <c r="C1065" s="4" t="str">
        <f t="shared" si="34"/>
        <v>新和安</v>
      </c>
      <c r="E1065" t="e">
        <f>VLOOKUP(C1065,Apabi!$H:$H,1,FALSE)</f>
        <v>#N/A</v>
      </c>
      <c r="G1065" t="e">
        <f>VLOOKUP(C1065,Dacheng!$I:$I,1,FALSE)</f>
        <v>#N/A</v>
      </c>
      <c r="I1065" t="e">
        <f>VLOOKUP(C1065,'Hytong (not in CrossAsia)'!$C:$C,1,FALSE)</f>
        <v>#N/A</v>
      </c>
      <c r="K1065" s="9" t="str">
        <f t="shared" si="33"/>
        <v>nur hier</v>
      </c>
    </row>
    <row r="1066" spans="1:11">
      <c r="A1066" s="32" t="s">
        <v>855</v>
      </c>
      <c r="C1066" s="4" t="str">
        <f t="shared" si="34"/>
        <v>新河北</v>
      </c>
      <c r="E1066" t="e">
        <f>VLOOKUP(C1066,Apabi!$H:$H,1,FALSE)</f>
        <v>#N/A</v>
      </c>
      <c r="G1066" t="e">
        <f>VLOOKUP(C1066,Dacheng!$I:$I,1,FALSE)</f>
        <v>#N/A</v>
      </c>
      <c r="I1066" t="e">
        <f>VLOOKUP(C1066,'Hytong (not in CrossAsia)'!$C:$C,1,FALSE)</f>
        <v>#N/A</v>
      </c>
      <c r="K1066" s="9" t="str">
        <f t="shared" si="33"/>
        <v>nur hier</v>
      </c>
    </row>
    <row r="1067" spans="1:11">
      <c r="A1067" s="32" t="s">
        <v>856</v>
      </c>
      <c r="C1067" s="4" t="str">
        <f t="shared" si="34"/>
        <v>新湖州</v>
      </c>
      <c r="E1067" t="e">
        <f>VLOOKUP(C1067,Apabi!$H:$H,1,FALSE)</f>
        <v>#N/A</v>
      </c>
      <c r="G1067" t="e">
        <f>VLOOKUP(C1067,Dacheng!$I:$I,1,FALSE)</f>
        <v>#N/A</v>
      </c>
      <c r="I1067" t="e">
        <f>VLOOKUP(C1067,'Hytong (not in CrossAsia)'!$C:$C,1,FALSE)</f>
        <v>#N/A</v>
      </c>
      <c r="K1067" s="9" t="str">
        <f t="shared" si="33"/>
        <v>nur hier</v>
      </c>
    </row>
    <row r="1068" spans="1:11">
      <c r="A1068" s="32" t="s">
        <v>8797</v>
      </c>
      <c r="C1068" s="4" t="str">
        <f t="shared" si="34"/>
        <v>新华文摘</v>
      </c>
      <c r="E1068" t="e">
        <f>VLOOKUP(C1068,Apabi!$H:$H,1,FALSE)</f>
        <v>#N/A</v>
      </c>
      <c r="G1068" t="str">
        <f>VLOOKUP(C1068,Dacheng!$I:$I,1,FALSE)</f>
        <v>新华文摘</v>
      </c>
      <c r="I1068" t="e">
        <f>VLOOKUP(C1068,'Hytong (not in CrossAsia)'!$C:$C,1,FALSE)</f>
        <v>#N/A</v>
      </c>
      <c r="K1068" s="9" t="str">
        <f t="shared" si="33"/>
        <v>Doppel</v>
      </c>
    </row>
    <row r="1069" spans="1:11">
      <c r="A1069" s="32" t="s">
        <v>11175</v>
      </c>
      <c r="C1069" s="4" t="str">
        <f t="shared" si="34"/>
        <v>新华行报</v>
      </c>
      <c r="E1069" t="e">
        <f>VLOOKUP(C1069,Apabi!$H:$H,1,FALSE)</f>
        <v>#N/A</v>
      </c>
      <c r="G1069" t="str">
        <f>VLOOKUP(C1069,Dacheng!$I:$I,1,FALSE)</f>
        <v>新华行报</v>
      </c>
      <c r="I1069" t="e">
        <f>VLOOKUP(C1069,'Hytong (not in CrossAsia)'!$C:$C,1,FALSE)</f>
        <v>#N/A</v>
      </c>
      <c r="K1069" s="9" t="str">
        <f t="shared" si="33"/>
        <v>Doppel</v>
      </c>
    </row>
    <row r="1070" spans="1:11">
      <c r="A1070" s="32" t="s">
        <v>857</v>
      </c>
      <c r="C1070" s="4" t="str">
        <f t="shared" si="34"/>
        <v>新华周报</v>
      </c>
      <c r="E1070" t="e">
        <f>VLOOKUP(C1070,Apabi!$H:$H,1,FALSE)</f>
        <v>#N/A</v>
      </c>
      <c r="G1070" t="e">
        <f>VLOOKUP(C1070,Dacheng!$I:$I,1,FALSE)</f>
        <v>#N/A</v>
      </c>
      <c r="I1070" t="e">
        <f>VLOOKUP(C1070,'Hytong (not in CrossAsia)'!$C:$C,1,FALSE)</f>
        <v>#N/A</v>
      </c>
      <c r="K1070" s="9" t="str">
        <f t="shared" si="33"/>
        <v>nur hier</v>
      </c>
    </row>
    <row r="1071" spans="1:11">
      <c r="A1071" s="32" t="s">
        <v>858</v>
      </c>
      <c r="C1071" s="4" t="str">
        <f t="shared" si="34"/>
        <v>新纪元星</v>
      </c>
      <c r="E1071" t="e">
        <f>VLOOKUP(C1071,Apabi!$H:$H,1,FALSE)</f>
        <v>#N/A</v>
      </c>
      <c r="G1071" t="e">
        <f>VLOOKUP(C1071,Dacheng!$I:$I,1,FALSE)</f>
        <v>#N/A</v>
      </c>
      <c r="I1071" t="e">
        <f>VLOOKUP(C1071,'Hytong (not in CrossAsia)'!$C:$C,1,FALSE)</f>
        <v>#N/A</v>
      </c>
      <c r="K1071" s="9" t="str">
        <f t="shared" si="33"/>
        <v>nur hier</v>
      </c>
    </row>
    <row r="1072" spans="1:11">
      <c r="A1072" s="32" t="s">
        <v>4668</v>
      </c>
      <c r="C1072" s="4" t="str">
        <f t="shared" si="34"/>
        <v>新纪元周</v>
      </c>
      <c r="E1072" t="e">
        <f>VLOOKUP(C1072,Apabi!$H:$H,1,FALSE)</f>
        <v>#N/A</v>
      </c>
      <c r="G1072" t="str">
        <f>VLOOKUP(C1072,Dacheng!$I:$I,1,FALSE)</f>
        <v>新纪元周</v>
      </c>
      <c r="I1072" t="e">
        <f>VLOOKUP(C1072,'Hytong (not in CrossAsia)'!$C:$C,1,FALSE)</f>
        <v>#N/A</v>
      </c>
      <c r="K1072" s="9" t="str">
        <f t="shared" si="33"/>
        <v>Doppel</v>
      </c>
    </row>
    <row r="1073" spans="1:11">
      <c r="A1073" s="32" t="s">
        <v>859</v>
      </c>
      <c r="C1073" s="4" t="str">
        <f t="shared" si="34"/>
        <v>新纪元周</v>
      </c>
      <c r="E1073" t="e">
        <f>VLOOKUP(C1073,Apabi!$H:$H,1,FALSE)</f>
        <v>#N/A</v>
      </c>
      <c r="G1073" t="str">
        <f>VLOOKUP(C1073,Dacheng!$I:$I,1,FALSE)</f>
        <v>新纪元周</v>
      </c>
      <c r="I1073" t="e">
        <f>VLOOKUP(C1073,'Hytong (not in CrossAsia)'!$C:$C,1,FALSE)</f>
        <v>#N/A</v>
      </c>
      <c r="K1073" s="9" t="str">
        <f t="shared" si="33"/>
        <v>Doppel</v>
      </c>
    </row>
    <row r="1074" spans="1:11">
      <c r="A1074" s="32" t="s">
        <v>860</v>
      </c>
      <c r="C1074" s="4" t="str">
        <f t="shared" si="34"/>
        <v>新技术</v>
      </c>
      <c r="E1074" t="e">
        <f>VLOOKUP(C1074,Apabi!$H:$H,1,FALSE)</f>
        <v>#N/A</v>
      </c>
      <c r="G1074" t="e">
        <f>VLOOKUP(C1074,Dacheng!$I:$I,1,FALSE)</f>
        <v>#N/A</v>
      </c>
      <c r="I1074" t="e">
        <f>VLOOKUP(C1074,'Hytong (not in CrossAsia)'!$C:$C,1,FALSE)</f>
        <v>#N/A</v>
      </c>
      <c r="K1074" s="9" t="str">
        <f t="shared" si="33"/>
        <v>nur hier</v>
      </c>
    </row>
    <row r="1075" spans="1:11">
      <c r="A1075" s="32" t="s">
        <v>8364</v>
      </c>
      <c r="C1075" s="4" t="str">
        <f t="shared" si="34"/>
        <v>新家庭</v>
      </c>
      <c r="E1075" t="e">
        <f>VLOOKUP(C1075,Apabi!$H:$H,1,FALSE)</f>
        <v>#N/A</v>
      </c>
      <c r="G1075" t="str">
        <f>VLOOKUP(C1075,Dacheng!$I:$I,1,FALSE)</f>
        <v>新家庭</v>
      </c>
      <c r="I1075" t="e">
        <f>VLOOKUP(C1075,'Hytong (not in CrossAsia)'!$C:$C,1,FALSE)</f>
        <v>#N/A</v>
      </c>
      <c r="K1075" s="9" t="str">
        <f t="shared" si="33"/>
        <v>Doppel</v>
      </c>
    </row>
    <row r="1076" spans="1:11">
      <c r="A1076" s="32" t="s">
        <v>861</v>
      </c>
      <c r="C1076" s="4" t="str">
        <f t="shared" si="34"/>
        <v>新嘉坡中</v>
      </c>
      <c r="E1076" t="e">
        <f>VLOOKUP(C1076,Apabi!$H:$H,1,FALSE)</f>
        <v>#N/A</v>
      </c>
      <c r="G1076" t="e">
        <f>VLOOKUP(C1076,Dacheng!$I:$I,1,FALSE)</f>
        <v>#N/A</v>
      </c>
      <c r="I1076" t="e">
        <f>VLOOKUP(C1076,'Hytong (not in CrossAsia)'!$C:$C,1,FALSE)</f>
        <v>#N/A</v>
      </c>
      <c r="K1076" s="9" t="str">
        <f t="shared" si="33"/>
        <v>nur hier</v>
      </c>
    </row>
    <row r="1077" spans="1:11">
      <c r="A1077" s="32" t="s">
        <v>862</v>
      </c>
      <c r="C1077" s="4" t="str">
        <f t="shared" si="34"/>
        <v>新俭德</v>
      </c>
      <c r="E1077" t="e">
        <f>VLOOKUP(C1077,Apabi!$H:$H,1,FALSE)</f>
        <v>#N/A</v>
      </c>
      <c r="G1077" t="e">
        <f>VLOOKUP(C1077,Dacheng!$I:$I,1,FALSE)</f>
        <v>#N/A</v>
      </c>
      <c r="I1077" t="e">
        <f>VLOOKUP(C1077,'Hytong (not in CrossAsia)'!$C:$C,1,FALSE)</f>
        <v>#N/A</v>
      </c>
      <c r="K1077" s="9" t="str">
        <f t="shared" si="33"/>
        <v>nur hier</v>
      </c>
    </row>
    <row r="1078" spans="1:11">
      <c r="A1078" s="32" t="s">
        <v>863</v>
      </c>
      <c r="C1078" s="4" t="str">
        <f>MID(A1078,1,3)</f>
        <v>新建设</v>
      </c>
      <c r="E1078" t="e">
        <f>VLOOKUP(C1078,Apabi!$H:$H,1,FALSE)</f>
        <v>#N/A</v>
      </c>
      <c r="G1078" t="str">
        <f>VLOOKUP(C1078,Dacheng!$I:$I,1,FALSE)</f>
        <v>新建设</v>
      </c>
      <c r="I1078" t="e">
        <f>VLOOKUP(C1078,'Hytong (not in CrossAsia)'!$C:$C,1,FALSE)</f>
        <v>#N/A</v>
      </c>
      <c r="K1078" s="9" t="str">
        <f t="shared" si="33"/>
        <v>Doppel</v>
      </c>
    </row>
    <row r="1079" spans="1:11">
      <c r="A1079" s="32" t="s">
        <v>864</v>
      </c>
      <c r="C1079" s="4" t="str">
        <f>MID(A1079,1,3)</f>
        <v>新建设</v>
      </c>
      <c r="E1079" t="e">
        <f>VLOOKUP(C1079,Apabi!$H:$H,1,FALSE)</f>
        <v>#N/A</v>
      </c>
      <c r="G1079" t="str">
        <f>VLOOKUP(C1079,Dacheng!$I:$I,1,FALSE)</f>
        <v>新建设</v>
      </c>
      <c r="I1079" t="e">
        <f>VLOOKUP(C1079,'Hytong (not in CrossAsia)'!$C:$C,1,FALSE)</f>
        <v>#N/A</v>
      </c>
      <c r="K1079" s="9" t="str">
        <f t="shared" si="33"/>
        <v>Doppel</v>
      </c>
    </row>
    <row r="1080" spans="1:11">
      <c r="A1080" s="32" t="s">
        <v>12696</v>
      </c>
      <c r="C1080" s="4" t="str">
        <f t="shared" si="34"/>
        <v>新建筑</v>
      </c>
      <c r="E1080" t="e">
        <f>VLOOKUP(C1080,Apabi!$H:$H,1,FALSE)</f>
        <v>#N/A</v>
      </c>
      <c r="G1080" t="str">
        <f>VLOOKUP(C1080,Dacheng!$I:$I,1,FALSE)</f>
        <v>新建筑</v>
      </c>
      <c r="I1080" t="e">
        <f>VLOOKUP(C1080,'Hytong (not in CrossAsia)'!$C:$C,1,FALSE)</f>
        <v>#N/A</v>
      </c>
      <c r="K1080" s="9" t="str">
        <f t="shared" si="33"/>
        <v>Doppel</v>
      </c>
    </row>
    <row r="1081" spans="1:11">
      <c r="A1081" s="32" t="s">
        <v>1832</v>
      </c>
      <c r="C1081" s="4" t="str">
        <f t="shared" si="34"/>
        <v>新疆论丛</v>
      </c>
      <c r="E1081" t="e">
        <f>VLOOKUP(C1081,Apabi!$H:$H,1,FALSE)</f>
        <v>#N/A</v>
      </c>
      <c r="G1081" t="str">
        <f>VLOOKUP(C1081,Dacheng!$I:$I,1,FALSE)</f>
        <v>新疆论丛</v>
      </c>
      <c r="I1081" t="e">
        <f>VLOOKUP(C1081,'Hytong (not in CrossAsia)'!$C:$C,1,FALSE)</f>
        <v>#N/A</v>
      </c>
      <c r="K1081" s="9" t="str">
        <f t="shared" si="33"/>
        <v>Doppel</v>
      </c>
    </row>
    <row r="1082" spans="1:11">
      <c r="A1082" s="32" t="s">
        <v>21820</v>
      </c>
      <c r="C1082" s="4" t="str">
        <f t="shared" si="34"/>
        <v>新教育</v>
      </c>
      <c r="E1082" t="e">
        <f>VLOOKUP(C1082,Apabi!$H:$H,1,FALSE)</f>
        <v>#N/A</v>
      </c>
      <c r="G1082" t="str">
        <f>VLOOKUP(C1082,Dacheng!$I:$I,1,FALSE)</f>
        <v>新教育</v>
      </c>
      <c r="I1082" t="e">
        <f>VLOOKUP(C1082,'Hytong (not in CrossAsia)'!$C:$C,1,FALSE)</f>
        <v>#N/A</v>
      </c>
      <c r="K1082" s="9" t="str">
        <f t="shared" si="33"/>
        <v>Doppel</v>
      </c>
    </row>
    <row r="1083" spans="1:11">
      <c r="A1083" s="32" t="s">
        <v>865</v>
      </c>
      <c r="C1083" s="4" t="str">
        <f t="shared" si="34"/>
        <v>新教育丛</v>
      </c>
      <c r="E1083" t="e">
        <f>VLOOKUP(C1083,Apabi!$H:$H,1,FALSE)</f>
        <v>#N/A</v>
      </c>
      <c r="G1083" t="e">
        <f>VLOOKUP(C1083,Dacheng!$I:$I,1,FALSE)</f>
        <v>#N/A</v>
      </c>
      <c r="I1083" t="e">
        <f>VLOOKUP(C1083,'Hytong (not in CrossAsia)'!$C:$C,1,FALSE)</f>
        <v>#N/A</v>
      </c>
      <c r="K1083" s="9" t="str">
        <f t="shared" si="33"/>
        <v>nur hier</v>
      </c>
    </row>
    <row r="1084" spans="1:11">
      <c r="A1084" s="32" t="s">
        <v>18486</v>
      </c>
      <c r="C1084" s="4" t="str">
        <f t="shared" si="34"/>
        <v>新教育评</v>
      </c>
      <c r="E1084" t="e">
        <f>VLOOKUP(C1084,Apabi!$H:$H,1,FALSE)</f>
        <v>#N/A</v>
      </c>
      <c r="G1084" t="str">
        <f>VLOOKUP(C1084,Dacheng!$I:$I,1,FALSE)</f>
        <v>新教育评</v>
      </c>
      <c r="I1084" t="e">
        <f>VLOOKUP(C1084,'Hytong (not in CrossAsia)'!$C:$C,1,FALSE)</f>
        <v>#N/A</v>
      </c>
      <c r="K1084" s="9" t="str">
        <f t="shared" si="33"/>
        <v>Doppel</v>
      </c>
    </row>
    <row r="1085" spans="1:11">
      <c r="A1085" s="32" t="s">
        <v>18226</v>
      </c>
      <c r="C1085" s="4" t="str">
        <f t="shared" si="34"/>
        <v>新教育旬</v>
      </c>
      <c r="E1085" t="e">
        <f>VLOOKUP(C1085,Apabi!$H:$H,1,FALSE)</f>
        <v>#N/A</v>
      </c>
      <c r="G1085" t="str">
        <f>VLOOKUP(C1085,Dacheng!$I:$I,1,FALSE)</f>
        <v>新教育旬</v>
      </c>
      <c r="I1085" t="e">
        <f>VLOOKUP(C1085,'Hytong (not in CrossAsia)'!$C:$C,1,FALSE)</f>
        <v>#N/A</v>
      </c>
      <c r="K1085" s="9" t="str">
        <f t="shared" si="33"/>
        <v>Doppel</v>
      </c>
    </row>
    <row r="1086" spans="1:11">
      <c r="A1086" s="32" t="s">
        <v>18069</v>
      </c>
      <c r="C1086" s="4" t="str">
        <f t="shared" si="34"/>
        <v>新教育杂</v>
      </c>
      <c r="E1086" t="e">
        <f>VLOOKUP(C1086,Apabi!$H:$H,1,FALSE)</f>
        <v>#N/A</v>
      </c>
      <c r="G1086" t="str">
        <f>VLOOKUP(C1086,Dacheng!$I:$I,1,FALSE)</f>
        <v>新教育杂</v>
      </c>
      <c r="I1086" t="e">
        <f>VLOOKUP(C1086,'Hytong (not in CrossAsia)'!$C:$C,1,FALSE)</f>
        <v>#N/A</v>
      </c>
      <c r="K1086" s="9" t="str">
        <f t="shared" si="33"/>
        <v>Doppel</v>
      </c>
    </row>
    <row r="1087" spans="1:11">
      <c r="A1087" s="32" t="s">
        <v>866</v>
      </c>
      <c r="C1087" s="4" t="str">
        <f t="shared" si="34"/>
        <v>新进</v>
      </c>
      <c r="E1087" t="e">
        <f>VLOOKUP(C1087,Apabi!$H:$H,1,FALSE)</f>
        <v>#N/A</v>
      </c>
      <c r="G1087" t="e">
        <f>VLOOKUP(C1087,Dacheng!$I:$I,1,FALSE)</f>
        <v>#N/A</v>
      </c>
      <c r="I1087" t="e">
        <f>VLOOKUP(C1087,'Hytong (not in CrossAsia)'!$C:$C,1,FALSE)</f>
        <v>#N/A</v>
      </c>
      <c r="K1087" s="9" t="str">
        <f t="shared" si="33"/>
        <v>nur hier</v>
      </c>
    </row>
    <row r="1088" spans="1:11">
      <c r="A1088" s="32" t="s">
        <v>7044</v>
      </c>
      <c r="C1088" s="4" t="str">
        <f t="shared" si="34"/>
        <v>新经济</v>
      </c>
      <c r="E1088" t="e">
        <f>VLOOKUP(C1088,Apabi!$H:$H,1,FALSE)</f>
        <v>#N/A</v>
      </c>
      <c r="G1088" t="str">
        <f>VLOOKUP(C1088,Dacheng!$I:$I,1,FALSE)</f>
        <v>新经济</v>
      </c>
      <c r="I1088" t="e">
        <f>VLOOKUP(C1088,'Hytong (not in CrossAsia)'!$C:$C,1,FALSE)</f>
        <v>#N/A</v>
      </c>
      <c r="K1088" s="9" t="str">
        <f t="shared" si="33"/>
        <v>Doppel</v>
      </c>
    </row>
    <row r="1089" spans="1:11">
      <c r="A1089" s="32" t="s">
        <v>867</v>
      </c>
      <c r="C1089" s="4" t="str">
        <f t="shared" si="34"/>
        <v>新剧艺半</v>
      </c>
      <c r="E1089" t="e">
        <f>VLOOKUP(C1089,Apabi!$H:$H,1,FALSE)</f>
        <v>#N/A</v>
      </c>
      <c r="G1089" t="e">
        <f>VLOOKUP(C1089,Dacheng!$I:$I,1,FALSE)</f>
        <v>#N/A</v>
      </c>
      <c r="I1089" t="e">
        <f>VLOOKUP(C1089,'Hytong (not in CrossAsia)'!$C:$C,1,FALSE)</f>
        <v>#N/A</v>
      </c>
      <c r="K1089" s="9" t="str">
        <f t="shared" si="33"/>
        <v>nur hier</v>
      </c>
    </row>
    <row r="1090" spans="1:11">
      <c r="A1090" s="32" t="s">
        <v>868</v>
      </c>
      <c r="C1090" s="4" t="str">
        <f t="shared" si="34"/>
        <v>新剧杂志</v>
      </c>
      <c r="E1090" t="e">
        <f>VLOOKUP(C1090,Apabi!$H:$H,1,FALSE)</f>
        <v>#N/A</v>
      </c>
      <c r="G1090" t="e">
        <f>VLOOKUP(C1090,Dacheng!$I:$I,1,FALSE)</f>
        <v>#N/A</v>
      </c>
      <c r="I1090" t="e">
        <f>VLOOKUP(C1090,'Hytong (not in CrossAsia)'!$C:$C,1,FALSE)</f>
        <v>#N/A</v>
      </c>
      <c r="K1090" s="9" t="str">
        <f t="shared" si="33"/>
        <v>nur hier</v>
      </c>
    </row>
    <row r="1091" spans="1:11">
      <c r="A1091" s="32" t="s">
        <v>8992</v>
      </c>
      <c r="C1091" s="4" t="str">
        <f t="shared" si="34"/>
        <v>新军</v>
      </c>
      <c r="E1091" t="e">
        <f>VLOOKUP(C1091,Apabi!$H:$H,1,FALSE)</f>
        <v>#N/A</v>
      </c>
      <c r="G1091" t="str">
        <f>VLOOKUP(C1091,Dacheng!$I:$I,1,FALSE)</f>
        <v>新军</v>
      </c>
      <c r="I1091" t="e">
        <f>VLOOKUP(C1091,'Hytong (not in CrossAsia)'!$C:$C,1,FALSE)</f>
        <v>#N/A</v>
      </c>
      <c r="K1091" s="9" t="str">
        <f t="shared" si="33"/>
        <v>Doppel</v>
      </c>
    </row>
    <row r="1092" spans="1:11">
      <c r="A1092" s="32" t="s">
        <v>869</v>
      </c>
      <c r="C1092" s="4" t="str">
        <f>MID(A1092,1,2)</f>
        <v>新军</v>
      </c>
      <c r="E1092" t="e">
        <f>VLOOKUP(C1092,Apabi!$H:$H,1,FALSE)</f>
        <v>#N/A</v>
      </c>
      <c r="G1092" t="str">
        <f>VLOOKUP(C1092,Dacheng!$I:$I,1,FALSE)</f>
        <v>新军</v>
      </c>
      <c r="I1092" t="e">
        <f>VLOOKUP(C1092,'Hytong (not in CrossAsia)'!$C:$C,1,FALSE)</f>
        <v>#N/A</v>
      </c>
      <c r="K1092" s="9" t="str">
        <f t="shared" ref="K1092:K1155" si="35">(IF(AND(ISNA(E1092),ISNA(G1092),ISNA(I1092)),"nur hier","Doppel"))</f>
        <v>Doppel</v>
      </c>
    </row>
    <row r="1093" spans="1:11">
      <c r="A1093" s="32" t="s">
        <v>19510</v>
      </c>
      <c r="C1093" s="4" t="str">
        <f t="shared" si="34"/>
        <v>新科学</v>
      </c>
      <c r="E1093" t="e">
        <f>VLOOKUP(C1093,Apabi!$H:$H,1,FALSE)</f>
        <v>#N/A</v>
      </c>
      <c r="G1093" t="str">
        <f>VLOOKUP(C1093,Dacheng!$I:$I,1,FALSE)</f>
        <v>新科学</v>
      </c>
      <c r="I1093" t="e">
        <f>VLOOKUP(C1093,'Hytong (not in CrossAsia)'!$C:$C,1,FALSE)</f>
        <v>#N/A</v>
      </c>
      <c r="K1093" s="9" t="str">
        <f t="shared" si="35"/>
        <v>Doppel</v>
      </c>
    </row>
    <row r="1094" spans="1:11">
      <c r="A1094" s="32" t="s">
        <v>870</v>
      </c>
      <c r="C1094" s="4" t="str">
        <f t="shared" si="34"/>
        <v>新乐潮</v>
      </c>
      <c r="E1094" t="e">
        <f>VLOOKUP(C1094,Apabi!$H:$H,1,FALSE)</f>
        <v>#N/A</v>
      </c>
      <c r="G1094" t="e">
        <f>VLOOKUP(C1094,Dacheng!$I:$I,1,FALSE)</f>
        <v>#N/A</v>
      </c>
      <c r="I1094" t="e">
        <f>VLOOKUP(C1094,'Hytong (not in CrossAsia)'!$C:$C,1,FALSE)</f>
        <v>#N/A</v>
      </c>
      <c r="K1094" s="9" t="str">
        <f t="shared" si="35"/>
        <v>nur hier</v>
      </c>
    </row>
    <row r="1095" spans="1:11">
      <c r="A1095" s="32" t="s">
        <v>4770</v>
      </c>
      <c r="C1095" s="4" t="str">
        <f t="shared" si="34"/>
        <v>新垒</v>
      </c>
      <c r="E1095" t="e">
        <f>VLOOKUP(C1095,Apabi!$H:$H,1,FALSE)</f>
        <v>#N/A</v>
      </c>
      <c r="G1095" t="str">
        <f>VLOOKUP(C1095,Dacheng!$I:$I,1,FALSE)</f>
        <v>新垒</v>
      </c>
      <c r="I1095" t="e">
        <f>VLOOKUP(C1095,'Hytong (not in CrossAsia)'!$C:$C,1,FALSE)</f>
        <v>#N/A</v>
      </c>
      <c r="K1095" s="9" t="str">
        <f t="shared" si="35"/>
        <v>Doppel</v>
      </c>
    </row>
    <row r="1096" spans="1:11">
      <c r="A1096" s="32" t="s">
        <v>871</v>
      </c>
      <c r="C1096" s="4" t="str">
        <f t="shared" si="34"/>
        <v>新垒半月</v>
      </c>
      <c r="E1096" t="e">
        <f>VLOOKUP(C1096,Apabi!$H:$H,1,FALSE)</f>
        <v>#N/A</v>
      </c>
      <c r="G1096" t="e">
        <f>VLOOKUP(C1096,Dacheng!$I:$I,1,FALSE)</f>
        <v>#N/A</v>
      </c>
      <c r="I1096" t="e">
        <f>VLOOKUP(C1096,'Hytong (not in CrossAsia)'!$C:$C,1,FALSE)</f>
        <v>#N/A</v>
      </c>
      <c r="K1096" s="9" t="str">
        <f t="shared" si="35"/>
        <v>nur hier</v>
      </c>
    </row>
    <row r="1097" spans="1:11">
      <c r="A1097" s="32" t="s">
        <v>8290</v>
      </c>
      <c r="C1097" s="4" t="str">
        <f t="shared" si="34"/>
        <v>新力</v>
      </c>
      <c r="E1097" t="e">
        <f>VLOOKUP(C1097,Apabi!$H:$H,1,FALSE)</f>
        <v>#N/A</v>
      </c>
      <c r="G1097" t="str">
        <f>VLOOKUP(C1097,Dacheng!$I:$I,1,FALSE)</f>
        <v>新力</v>
      </c>
      <c r="I1097" t="e">
        <f>VLOOKUP(C1097,'Hytong (not in CrossAsia)'!$C:$C,1,FALSE)</f>
        <v>#N/A</v>
      </c>
      <c r="K1097" s="9" t="str">
        <f t="shared" si="35"/>
        <v>Doppel</v>
      </c>
    </row>
    <row r="1098" spans="1:11">
      <c r="A1098" s="32" t="s">
        <v>872</v>
      </c>
      <c r="C1098" s="4" t="str">
        <f t="shared" si="34"/>
        <v>新力杂志</v>
      </c>
      <c r="E1098" t="e">
        <f>VLOOKUP(C1098,Apabi!$H:$H,1,FALSE)</f>
        <v>#N/A</v>
      </c>
      <c r="G1098" t="e">
        <f>VLOOKUP(C1098,Dacheng!$I:$I,1,FALSE)</f>
        <v>#N/A</v>
      </c>
      <c r="I1098" t="e">
        <f>VLOOKUP(C1098,'Hytong (not in CrossAsia)'!$C:$C,1,FALSE)</f>
        <v>#N/A</v>
      </c>
      <c r="K1098" s="9" t="str">
        <f t="shared" si="35"/>
        <v>nur hier</v>
      </c>
    </row>
    <row r="1099" spans="1:11">
      <c r="A1099" s="32" t="s">
        <v>10746</v>
      </c>
      <c r="C1099" s="4" t="str">
        <f t="shared" si="34"/>
        <v>新力周刊</v>
      </c>
      <c r="E1099" t="e">
        <f>VLOOKUP(C1099,Apabi!$H:$H,1,FALSE)</f>
        <v>#N/A</v>
      </c>
      <c r="G1099" t="str">
        <f>VLOOKUP(C1099,Dacheng!$I:$I,1,FALSE)</f>
        <v>新力周刊</v>
      </c>
      <c r="I1099" t="e">
        <f>VLOOKUP(C1099,'Hytong (not in CrossAsia)'!$C:$C,1,FALSE)</f>
        <v>#N/A</v>
      </c>
      <c r="K1099" s="9" t="str">
        <f t="shared" si="35"/>
        <v>Doppel</v>
      </c>
    </row>
    <row r="1100" spans="1:11">
      <c r="A1100" s="32" t="s">
        <v>17502</v>
      </c>
      <c r="C1100" s="4" t="str">
        <f t="shared" si="34"/>
        <v>新流</v>
      </c>
      <c r="E1100" t="e">
        <f>VLOOKUP(C1100,Apabi!$H:$H,1,FALSE)</f>
        <v>#N/A</v>
      </c>
      <c r="G1100" t="str">
        <f>VLOOKUP(C1100,Dacheng!$I:$I,1,FALSE)</f>
        <v>新流</v>
      </c>
      <c r="I1100" t="e">
        <f>VLOOKUP(C1100,'Hytong (not in CrossAsia)'!$C:$C,1,FALSE)</f>
        <v>#N/A</v>
      </c>
      <c r="K1100" s="9" t="str">
        <f t="shared" si="35"/>
        <v>Doppel</v>
      </c>
    </row>
    <row r="1101" spans="1:11">
      <c r="A1101" s="32" t="s">
        <v>16516</v>
      </c>
      <c r="C1101" s="4" t="str">
        <f t="shared" si="34"/>
        <v>新流文丛</v>
      </c>
      <c r="E1101" t="e">
        <f>VLOOKUP(C1101,Apabi!$H:$H,1,FALSE)</f>
        <v>#N/A</v>
      </c>
      <c r="G1101" t="str">
        <f>VLOOKUP(C1101,Dacheng!$I:$I,1,FALSE)</f>
        <v>新流文丛</v>
      </c>
      <c r="I1101" t="e">
        <f>VLOOKUP(C1101,'Hytong (not in CrossAsia)'!$C:$C,1,FALSE)</f>
        <v>#N/A</v>
      </c>
      <c r="K1101" s="9" t="str">
        <f t="shared" si="35"/>
        <v>Doppel</v>
      </c>
    </row>
    <row r="1102" spans="1:11">
      <c r="A1102" s="32" t="s">
        <v>10055</v>
      </c>
      <c r="C1102" s="4" t="str">
        <f t="shared" si="34"/>
        <v>新陆</v>
      </c>
      <c r="E1102" t="e">
        <f>VLOOKUP(C1102,Apabi!$H:$H,1,FALSE)</f>
        <v>#N/A</v>
      </c>
      <c r="G1102" t="str">
        <f>VLOOKUP(C1102,Dacheng!$I:$I,1,FALSE)</f>
        <v>新陆</v>
      </c>
      <c r="I1102" t="e">
        <f>VLOOKUP(C1102,'Hytong (not in CrossAsia)'!$C:$C,1,FALSE)</f>
        <v>#N/A</v>
      </c>
      <c r="K1102" s="9" t="str">
        <f t="shared" si="35"/>
        <v>Doppel</v>
      </c>
    </row>
    <row r="1103" spans="1:11">
      <c r="A1103" s="32" t="s">
        <v>5076</v>
      </c>
      <c r="C1103" s="4" t="str">
        <f t="shared" si="34"/>
        <v>新路</v>
      </c>
      <c r="E1103" t="e">
        <f>VLOOKUP(C1103,Apabi!$H:$H,1,FALSE)</f>
        <v>#N/A</v>
      </c>
      <c r="G1103" t="str">
        <f>VLOOKUP(C1103,Dacheng!$I:$I,1,FALSE)</f>
        <v>新路</v>
      </c>
      <c r="I1103" t="e">
        <f>VLOOKUP(C1103,'Hytong (not in CrossAsia)'!$C:$C,1,FALSE)</f>
        <v>#N/A</v>
      </c>
      <c r="K1103" s="9" t="str">
        <f t="shared" si="35"/>
        <v>Doppel</v>
      </c>
    </row>
    <row r="1104" spans="1:11">
      <c r="A1104" s="32" t="s">
        <v>873</v>
      </c>
      <c r="C1104" s="4" t="str">
        <f t="shared" si="34"/>
        <v>新路半月</v>
      </c>
      <c r="E1104" t="e">
        <f>VLOOKUP(C1104,Apabi!$H:$H,1,FALSE)</f>
        <v>#N/A</v>
      </c>
      <c r="G1104" t="e">
        <f>VLOOKUP(C1104,Dacheng!$I:$I,1,FALSE)</f>
        <v>#N/A</v>
      </c>
      <c r="I1104" t="e">
        <f>VLOOKUP(C1104,'Hytong (not in CrossAsia)'!$C:$C,1,FALSE)</f>
        <v>#N/A</v>
      </c>
      <c r="K1104" s="9" t="str">
        <f t="shared" si="35"/>
        <v>nur hier</v>
      </c>
    </row>
    <row r="1105" spans="1:11">
      <c r="A1105" s="32" t="s">
        <v>874</v>
      </c>
      <c r="C1105" s="4" t="str">
        <f t="shared" si="34"/>
        <v>新路线月</v>
      </c>
      <c r="E1105" t="e">
        <f>VLOOKUP(C1105,Apabi!$H:$H,1,FALSE)</f>
        <v>#N/A</v>
      </c>
      <c r="G1105" t="e">
        <f>VLOOKUP(C1105,Dacheng!$I:$I,1,FALSE)</f>
        <v>#N/A</v>
      </c>
      <c r="I1105" t="e">
        <f>VLOOKUP(C1105,'Hytong (not in CrossAsia)'!$C:$C,1,FALSE)</f>
        <v>#N/A</v>
      </c>
      <c r="K1105" s="9" t="str">
        <f t="shared" si="35"/>
        <v>nur hier</v>
      </c>
    </row>
    <row r="1106" spans="1:11">
      <c r="A1106" s="33" t="s">
        <v>875</v>
      </c>
      <c r="C1106" s="4" t="str">
        <f t="shared" si="34"/>
        <v>新路周刊</v>
      </c>
      <c r="E1106" t="e">
        <f>VLOOKUP(C1106,Apabi!$H:$H,1,FALSE)</f>
        <v>#N/A</v>
      </c>
      <c r="G1106" t="str">
        <f>VLOOKUP(C1106,Dacheng!$I:$I,1,FALSE)</f>
        <v>新路周刊</v>
      </c>
      <c r="I1106" t="e">
        <f>VLOOKUP(C1106,'Hytong (not in CrossAsia)'!$C:$C,1,FALSE)</f>
        <v>#N/A</v>
      </c>
      <c r="K1106" s="9" t="str">
        <f t="shared" si="35"/>
        <v>Doppel</v>
      </c>
    </row>
    <row r="1107" spans="1:11">
      <c r="A1107" s="32" t="s">
        <v>876</v>
      </c>
      <c r="C1107" s="4" t="str">
        <f t="shared" si="34"/>
        <v>新路周刊</v>
      </c>
      <c r="E1107" t="e">
        <f>VLOOKUP(C1107,Apabi!$H:$H,1,FALSE)</f>
        <v>#N/A</v>
      </c>
      <c r="G1107" t="str">
        <f>VLOOKUP(C1107,Dacheng!$I:$I,1,FALSE)</f>
        <v>新路周刊</v>
      </c>
      <c r="I1107" t="e">
        <f>VLOOKUP(C1107,'Hytong (not in CrossAsia)'!$C:$C,1,FALSE)</f>
        <v>#N/A</v>
      </c>
      <c r="K1107" s="9" t="str">
        <f t="shared" si="35"/>
        <v>Doppel</v>
      </c>
    </row>
    <row r="1108" spans="1:11">
      <c r="A1108" s="32" t="s">
        <v>877</v>
      </c>
      <c r="C1108" s="4" t="str">
        <f t="shared" si="34"/>
        <v>新蒙古</v>
      </c>
      <c r="E1108" t="e">
        <f>VLOOKUP(C1108,Apabi!$H:$H,1,FALSE)</f>
        <v>#N/A</v>
      </c>
      <c r="G1108" t="e">
        <f>VLOOKUP(C1108,Dacheng!$I:$I,1,FALSE)</f>
        <v>#N/A</v>
      </c>
      <c r="I1108" t="e">
        <f>VLOOKUP(C1108,'Hytong (not in CrossAsia)'!$C:$C,1,FALSE)</f>
        <v>#N/A</v>
      </c>
      <c r="K1108" s="9" t="str">
        <f t="shared" si="35"/>
        <v>nur hier</v>
      </c>
    </row>
    <row r="1109" spans="1:11">
      <c r="A1109" s="32" t="s">
        <v>11591</v>
      </c>
      <c r="C1109" s="4" t="str">
        <f t="shared" si="34"/>
        <v>新苗</v>
      </c>
      <c r="E1109" t="e">
        <f>VLOOKUP(C1109,Apabi!$H:$H,1,FALSE)</f>
        <v>#N/A</v>
      </c>
      <c r="G1109" t="str">
        <f>VLOOKUP(C1109,Dacheng!$I:$I,1,FALSE)</f>
        <v>新苗</v>
      </c>
      <c r="I1109" t="e">
        <f>VLOOKUP(C1109,'Hytong (not in CrossAsia)'!$C:$C,1,FALSE)</f>
        <v>#N/A</v>
      </c>
      <c r="K1109" s="9" t="str">
        <f t="shared" si="35"/>
        <v>Doppel</v>
      </c>
    </row>
    <row r="1110" spans="1:11">
      <c r="A1110" s="32" t="s">
        <v>878</v>
      </c>
      <c r="C1110" s="4" t="str">
        <f>MID(A1110,1,2)</f>
        <v>新民</v>
      </c>
      <c r="E1110" t="e">
        <f>VLOOKUP(C1110,Apabi!$H:$H,1,FALSE)</f>
        <v>#N/A</v>
      </c>
      <c r="G1110" t="str">
        <f>VLOOKUP(C1110,Dacheng!$I:$I,1,FALSE)</f>
        <v>新民</v>
      </c>
      <c r="I1110" t="e">
        <f>VLOOKUP(C1110,'Hytong (not in CrossAsia)'!$C:$C,1,FALSE)</f>
        <v>#N/A</v>
      </c>
      <c r="K1110" s="9" t="str">
        <f t="shared" si="35"/>
        <v>Doppel</v>
      </c>
    </row>
    <row r="1111" spans="1:11">
      <c r="A1111" s="32" t="s">
        <v>879</v>
      </c>
      <c r="C1111" s="4" t="str">
        <f>MID(A1111,1,2)</f>
        <v>新民</v>
      </c>
      <c r="E1111" t="e">
        <f>VLOOKUP(C1111,Apabi!$H:$H,1,FALSE)</f>
        <v>#N/A</v>
      </c>
      <c r="G1111" t="str">
        <f>VLOOKUP(C1111,Dacheng!$I:$I,1,FALSE)</f>
        <v>新民</v>
      </c>
      <c r="I1111" t="e">
        <f>VLOOKUP(C1111,'Hytong (not in CrossAsia)'!$C:$C,1,FALSE)</f>
        <v>#N/A</v>
      </c>
      <c r="K1111" s="9" t="str">
        <f t="shared" si="35"/>
        <v>Doppel</v>
      </c>
    </row>
    <row r="1112" spans="1:11">
      <c r="A1112" s="32" t="s">
        <v>522</v>
      </c>
      <c r="C1112" s="4" t="str">
        <f>MID(A1112,1,2)</f>
        <v>新民</v>
      </c>
      <c r="E1112" t="e">
        <f>VLOOKUP(C1112,Apabi!$H:$H,1,FALSE)</f>
        <v>#N/A</v>
      </c>
      <c r="G1112" t="str">
        <f>VLOOKUP(C1112,Dacheng!$I:$I,1,FALSE)</f>
        <v>新民</v>
      </c>
      <c r="I1112" t="e">
        <f>VLOOKUP(C1112,'Hytong (not in CrossAsia)'!$C:$C,1,FALSE)</f>
        <v>#N/A</v>
      </c>
      <c r="K1112" s="9" t="str">
        <f t="shared" si="35"/>
        <v>Doppel</v>
      </c>
    </row>
    <row r="1113" spans="1:11">
      <c r="A1113" s="32" t="s">
        <v>523</v>
      </c>
      <c r="C1113" s="4" t="str">
        <f>MID(A1113,1,2)</f>
        <v>新民</v>
      </c>
      <c r="E1113" t="e">
        <f>VLOOKUP(C1113,Apabi!$H:$H,1,FALSE)</f>
        <v>#N/A</v>
      </c>
      <c r="G1113" t="str">
        <f>VLOOKUP(C1113,Dacheng!$I:$I,1,FALSE)</f>
        <v>新民</v>
      </c>
      <c r="I1113" t="e">
        <f>VLOOKUP(C1113,'Hytong (not in CrossAsia)'!$C:$C,1,FALSE)</f>
        <v>#N/A</v>
      </c>
      <c r="K1113" s="9" t="str">
        <f t="shared" si="35"/>
        <v>Doppel</v>
      </c>
    </row>
    <row r="1114" spans="1:11">
      <c r="A1114" s="32" t="s">
        <v>524</v>
      </c>
      <c r="C1114" s="4" t="str">
        <f>MID(A1114,1,2)</f>
        <v>新民</v>
      </c>
      <c r="E1114" t="e">
        <f>VLOOKUP(C1114,Apabi!$H:$H,1,FALSE)</f>
        <v>#N/A</v>
      </c>
      <c r="G1114" t="str">
        <f>VLOOKUP(C1114,Dacheng!$I:$I,1,FALSE)</f>
        <v>新民</v>
      </c>
      <c r="I1114" t="e">
        <f>VLOOKUP(C1114,'Hytong (not in CrossAsia)'!$C:$C,1,FALSE)</f>
        <v>#N/A</v>
      </c>
      <c r="K1114" s="9" t="str">
        <f t="shared" si="35"/>
        <v>Doppel</v>
      </c>
    </row>
    <row r="1115" spans="1:11">
      <c r="A1115" s="32" t="s">
        <v>525</v>
      </c>
      <c r="C1115" s="4" t="str">
        <f t="shared" ref="C1115:C1175" si="36">MID(A1115,1,4)</f>
        <v>新民半月</v>
      </c>
      <c r="E1115" t="e">
        <f>VLOOKUP(C1115,Apabi!$H:$H,1,FALSE)</f>
        <v>#N/A</v>
      </c>
      <c r="G1115" t="e">
        <f>VLOOKUP(C1115,Dacheng!$I:$I,1,FALSE)</f>
        <v>#N/A</v>
      </c>
      <c r="I1115" t="e">
        <f>VLOOKUP(C1115,'Hytong (not in CrossAsia)'!$C:$C,1,FALSE)</f>
        <v>#N/A</v>
      </c>
      <c r="K1115" s="9" t="str">
        <f t="shared" si="35"/>
        <v>nur hier</v>
      </c>
    </row>
    <row r="1116" spans="1:11">
      <c r="A1116" s="32" t="s">
        <v>9946</v>
      </c>
      <c r="C1116" s="4" t="str">
        <f t="shared" si="36"/>
        <v>新民报</v>
      </c>
      <c r="E1116" t="e">
        <f>VLOOKUP(C1116,Apabi!$H:$H,1,FALSE)</f>
        <v>#N/A</v>
      </c>
      <c r="G1116" t="str">
        <f>VLOOKUP(C1116,Dacheng!$I:$I,1,FALSE)</f>
        <v>新民报</v>
      </c>
      <c r="I1116" t="e">
        <f>VLOOKUP(C1116,'Hytong (not in CrossAsia)'!$C:$C,1,FALSE)</f>
        <v>#N/A</v>
      </c>
      <c r="K1116" s="9" t="str">
        <f t="shared" si="35"/>
        <v>Doppel</v>
      </c>
    </row>
    <row r="1117" spans="1:11">
      <c r="A1117" s="32" t="s">
        <v>526</v>
      </c>
      <c r="C1117" s="4" t="str">
        <f t="shared" si="36"/>
        <v>新民德</v>
      </c>
      <c r="E1117" t="e">
        <f>VLOOKUP(C1117,Apabi!$H:$H,1,FALSE)</f>
        <v>#N/A</v>
      </c>
      <c r="G1117" t="e">
        <f>VLOOKUP(C1117,Dacheng!$I:$I,1,FALSE)</f>
        <v>#N/A</v>
      </c>
      <c r="I1117" t="e">
        <f>VLOOKUP(C1117,'Hytong (not in CrossAsia)'!$C:$C,1,FALSE)</f>
        <v>#N/A</v>
      </c>
      <c r="K1117" s="9" t="str">
        <f t="shared" si="35"/>
        <v>nur hier</v>
      </c>
    </row>
    <row r="1118" spans="1:11">
      <c r="A1118" s="32" t="s">
        <v>527</v>
      </c>
      <c r="C1118" s="4" t="str">
        <f t="shared" si="36"/>
        <v>新民国</v>
      </c>
      <c r="E1118" t="e">
        <f>VLOOKUP(C1118,Apabi!$H:$H,1,FALSE)</f>
        <v>#N/A</v>
      </c>
      <c r="G1118" t="e">
        <f>VLOOKUP(C1118,Dacheng!$I:$I,1,FALSE)</f>
        <v>#N/A</v>
      </c>
      <c r="I1118" t="e">
        <f>VLOOKUP(C1118,'Hytong (not in CrossAsia)'!$C:$C,1,FALSE)</f>
        <v>#N/A</v>
      </c>
      <c r="K1118" s="9" t="str">
        <f t="shared" si="35"/>
        <v>nur hier</v>
      </c>
    </row>
    <row r="1119" spans="1:11">
      <c r="A1119" s="32" t="s">
        <v>528</v>
      </c>
      <c r="C1119" s="4" t="str">
        <f t="shared" si="36"/>
        <v>新民声</v>
      </c>
      <c r="E1119" t="e">
        <f>VLOOKUP(C1119,Apabi!$H:$H,1,FALSE)</f>
        <v>#N/A</v>
      </c>
      <c r="G1119" t="e">
        <f>VLOOKUP(C1119,Dacheng!$I:$I,1,FALSE)</f>
        <v>#N/A</v>
      </c>
      <c r="I1119" t="e">
        <f>VLOOKUP(C1119,'Hytong (not in CrossAsia)'!$C:$C,1,FALSE)</f>
        <v>#N/A</v>
      </c>
      <c r="K1119" s="9" t="str">
        <f t="shared" si="35"/>
        <v>nur hier</v>
      </c>
    </row>
    <row r="1120" spans="1:11">
      <c r="A1120" s="32" t="s">
        <v>529</v>
      </c>
      <c r="C1120" s="4" t="str">
        <f t="shared" si="36"/>
        <v>新民月刊</v>
      </c>
      <c r="E1120" t="e">
        <f>VLOOKUP(C1120,Apabi!$H:$H,1,FALSE)</f>
        <v>#N/A</v>
      </c>
      <c r="G1120" t="str">
        <f>VLOOKUP(C1120,Dacheng!$I:$I,1,FALSE)</f>
        <v>新民月刊</v>
      </c>
      <c r="I1120" t="e">
        <f>VLOOKUP(C1120,'Hytong (not in CrossAsia)'!$C:$C,1,FALSE)</f>
        <v>#N/A</v>
      </c>
      <c r="K1120" s="9" t="str">
        <f t="shared" si="35"/>
        <v>Doppel</v>
      </c>
    </row>
    <row r="1121" spans="1:11">
      <c r="A1121" s="32" t="s">
        <v>530</v>
      </c>
      <c r="C1121" s="4" t="str">
        <f t="shared" si="36"/>
        <v>新民月刊</v>
      </c>
      <c r="E1121" t="e">
        <f>VLOOKUP(C1121,Apabi!$H:$H,1,FALSE)</f>
        <v>#N/A</v>
      </c>
      <c r="G1121" t="str">
        <f>VLOOKUP(C1121,Dacheng!$I:$I,1,FALSE)</f>
        <v>新民月刊</v>
      </c>
      <c r="I1121" t="e">
        <f>VLOOKUP(C1121,'Hytong (not in CrossAsia)'!$C:$C,1,FALSE)</f>
        <v>#N/A</v>
      </c>
      <c r="K1121" s="9" t="str">
        <f t="shared" si="35"/>
        <v>Doppel</v>
      </c>
    </row>
    <row r="1122" spans="1:11">
      <c r="A1122" s="32" t="s">
        <v>531</v>
      </c>
      <c r="C1122" s="4" t="str">
        <f t="shared" si="36"/>
        <v>新民众</v>
      </c>
      <c r="E1122" t="e">
        <f>VLOOKUP(C1122,Apabi!$H:$H,1,FALSE)</f>
        <v>#N/A</v>
      </c>
      <c r="G1122" t="e">
        <f>VLOOKUP(C1122,Dacheng!$I:$I,1,FALSE)</f>
        <v>#N/A</v>
      </c>
      <c r="I1122" t="e">
        <f>VLOOKUP(C1122,'Hytong (not in CrossAsia)'!$C:$C,1,FALSE)</f>
        <v>#N/A</v>
      </c>
      <c r="K1122" s="9" t="str">
        <f t="shared" si="35"/>
        <v>nur hier</v>
      </c>
    </row>
    <row r="1123" spans="1:11">
      <c r="A1123" s="32" t="s">
        <v>532</v>
      </c>
      <c r="C1123" s="4" t="str">
        <f t="shared" si="36"/>
        <v>新民周刊</v>
      </c>
      <c r="E1123" t="e">
        <f>VLOOKUP(C1123,Apabi!$H:$H,1,FALSE)</f>
        <v>#N/A</v>
      </c>
      <c r="G1123" t="e">
        <f>VLOOKUP(C1123,Dacheng!$I:$I,1,FALSE)</f>
        <v>#N/A</v>
      </c>
      <c r="I1123" t="e">
        <f>VLOOKUP(C1123,'Hytong (not in CrossAsia)'!$C:$C,1,FALSE)</f>
        <v>#N/A</v>
      </c>
      <c r="K1123" s="9" t="str">
        <f t="shared" si="35"/>
        <v>nur hier</v>
      </c>
    </row>
    <row r="1124" spans="1:11">
      <c r="A1124" s="32" t="s">
        <v>12335</v>
      </c>
      <c r="C1124" s="4" t="str">
        <f t="shared" si="36"/>
        <v>新民族</v>
      </c>
      <c r="E1124" t="e">
        <f>VLOOKUP(C1124,Apabi!$H:$H,1,FALSE)</f>
        <v>#N/A</v>
      </c>
      <c r="G1124" t="str">
        <f>VLOOKUP(C1124,Dacheng!$I:$I,1,FALSE)</f>
        <v>新民族</v>
      </c>
      <c r="I1124" t="e">
        <f>VLOOKUP(C1124,'Hytong (not in CrossAsia)'!$C:$C,1,FALSE)</f>
        <v>#N/A</v>
      </c>
      <c r="K1124" s="9" t="str">
        <f t="shared" si="35"/>
        <v>Doppel</v>
      </c>
    </row>
    <row r="1125" spans="1:11">
      <c r="A1125" s="32" t="s">
        <v>13254</v>
      </c>
      <c r="C1125" s="4" t="str">
        <f t="shared" si="36"/>
        <v>新闽前锋</v>
      </c>
      <c r="E1125" t="e">
        <f>VLOOKUP(C1125,Apabi!$H:$H,1,FALSE)</f>
        <v>#N/A</v>
      </c>
      <c r="G1125" t="str">
        <f>VLOOKUP(C1125,Dacheng!$I:$I,1,FALSE)</f>
        <v>新闽前锋</v>
      </c>
      <c r="I1125" t="e">
        <f>VLOOKUP(C1125,'Hytong (not in CrossAsia)'!$C:$C,1,FALSE)</f>
        <v>#N/A</v>
      </c>
      <c r="K1125" s="9" t="str">
        <f t="shared" si="35"/>
        <v>Doppel</v>
      </c>
    </row>
    <row r="1126" spans="1:11">
      <c r="A1126" s="32" t="s">
        <v>533</v>
      </c>
      <c r="C1126" s="4" t="str">
        <f>MID(A1126,1,2)</f>
        <v>新命</v>
      </c>
      <c r="E1126" t="e">
        <f>VLOOKUP(C1126,Apabi!$H:$H,1,FALSE)</f>
        <v>#N/A</v>
      </c>
      <c r="G1126" t="e">
        <f>VLOOKUP(C1126,Dacheng!$I:$I,1,FALSE)</f>
        <v>#N/A</v>
      </c>
      <c r="I1126" t="e">
        <f>VLOOKUP(C1126,'Hytong (not in CrossAsia)'!$C:$C,1,FALSE)</f>
        <v>#N/A</v>
      </c>
      <c r="K1126" s="9" t="str">
        <f t="shared" si="35"/>
        <v>nur hier</v>
      </c>
    </row>
    <row r="1127" spans="1:11">
      <c r="A1127" s="32" t="s">
        <v>534</v>
      </c>
      <c r="C1127" s="4" t="str">
        <f t="shared" si="36"/>
        <v>新南社社</v>
      </c>
      <c r="E1127" t="e">
        <f>VLOOKUP(C1127,Apabi!$H:$H,1,FALSE)</f>
        <v>#N/A</v>
      </c>
      <c r="G1127" t="e">
        <f>VLOOKUP(C1127,Dacheng!$I:$I,1,FALSE)</f>
        <v>#N/A</v>
      </c>
      <c r="I1127" t="e">
        <f>VLOOKUP(C1127,'Hytong (not in CrossAsia)'!$C:$C,1,FALSE)</f>
        <v>#N/A</v>
      </c>
      <c r="K1127" s="9" t="str">
        <f t="shared" si="35"/>
        <v>nur hier</v>
      </c>
    </row>
    <row r="1128" spans="1:11">
      <c r="A1128" s="32" t="s">
        <v>15429</v>
      </c>
      <c r="C1128" s="4" t="str">
        <f t="shared" si="36"/>
        <v>新南星</v>
      </c>
      <c r="E1128" t="e">
        <f>VLOOKUP(C1128,Apabi!$H:$H,1,FALSE)</f>
        <v>#N/A</v>
      </c>
      <c r="G1128" t="str">
        <f>VLOOKUP(C1128,Dacheng!$I:$I,1,FALSE)</f>
        <v>新南星</v>
      </c>
      <c r="I1128" t="e">
        <f>VLOOKUP(C1128,'Hytong (not in CrossAsia)'!$C:$C,1,FALSE)</f>
        <v>#N/A</v>
      </c>
      <c r="K1128" s="9" t="str">
        <f t="shared" si="35"/>
        <v>Doppel</v>
      </c>
    </row>
    <row r="1129" spans="1:11">
      <c r="A1129" s="32" t="s">
        <v>535</v>
      </c>
      <c r="C1129" s="4" t="str">
        <f t="shared" si="36"/>
        <v>新南洋季</v>
      </c>
      <c r="E1129" t="e">
        <f>VLOOKUP(C1129,Apabi!$H:$H,1,FALSE)</f>
        <v>#N/A</v>
      </c>
      <c r="G1129" t="e">
        <f>VLOOKUP(C1129,Dacheng!$I:$I,1,FALSE)</f>
        <v>#N/A</v>
      </c>
      <c r="I1129" t="e">
        <f>VLOOKUP(C1129,'Hytong (not in CrossAsia)'!$C:$C,1,FALSE)</f>
        <v>#N/A</v>
      </c>
      <c r="K1129" s="9" t="str">
        <f t="shared" si="35"/>
        <v>nur hier</v>
      </c>
    </row>
    <row r="1130" spans="1:11">
      <c r="A1130" s="32" t="s">
        <v>536</v>
      </c>
      <c r="C1130" s="4" t="str">
        <f t="shared" si="36"/>
        <v>新宁远月</v>
      </c>
      <c r="E1130" t="e">
        <f>VLOOKUP(C1130,Apabi!$H:$H,1,FALSE)</f>
        <v>#N/A</v>
      </c>
      <c r="G1130" t="e">
        <f>VLOOKUP(C1130,Dacheng!$I:$I,1,FALSE)</f>
        <v>#N/A</v>
      </c>
      <c r="I1130" t="e">
        <f>VLOOKUP(C1130,'Hytong (not in CrossAsia)'!$C:$C,1,FALSE)</f>
        <v>#N/A</v>
      </c>
      <c r="K1130" s="9" t="str">
        <f t="shared" si="35"/>
        <v>nur hier</v>
      </c>
    </row>
    <row r="1131" spans="1:11">
      <c r="A1131" s="32" t="s">
        <v>537</v>
      </c>
      <c r="C1131" s="4" t="str">
        <f>MID(A1131,1,2)</f>
        <v>新农</v>
      </c>
      <c r="E1131" t="e">
        <f>VLOOKUP(C1131,Apabi!$H:$H,1,FALSE)</f>
        <v>#N/A</v>
      </c>
      <c r="G1131" t="e">
        <f>VLOOKUP(C1131,Dacheng!$I:$I,1,FALSE)</f>
        <v>#N/A</v>
      </c>
      <c r="I1131" t="e">
        <f>VLOOKUP(C1131,'Hytong (not in CrossAsia)'!$C:$C,1,FALSE)</f>
        <v>#N/A</v>
      </c>
      <c r="K1131" s="9" t="str">
        <f t="shared" si="35"/>
        <v>nur hier</v>
      </c>
    </row>
    <row r="1132" spans="1:11">
      <c r="A1132" s="32" t="s">
        <v>538</v>
      </c>
      <c r="C1132" s="4" t="str">
        <f>MID(A1132,1,2)</f>
        <v>新农</v>
      </c>
      <c r="E1132" t="e">
        <f>VLOOKUP(C1132,Apabi!$H:$H,1,FALSE)</f>
        <v>#N/A</v>
      </c>
      <c r="G1132" t="e">
        <f>VLOOKUP(C1132,Dacheng!$I:$I,1,FALSE)</f>
        <v>#N/A</v>
      </c>
      <c r="I1132" t="e">
        <f>VLOOKUP(C1132,'Hytong (not in CrossAsia)'!$C:$C,1,FALSE)</f>
        <v>#N/A</v>
      </c>
      <c r="K1132" s="9" t="str">
        <f t="shared" si="35"/>
        <v>nur hier</v>
      </c>
    </row>
    <row r="1133" spans="1:11">
      <c r="A1133" s="32" t="s">
        <v>539</v>
      </c>
      <c r="C1133" s="4" t="str">
        <f>MID(A1133,1,3)</f>
        <v>新农村</v>
      </c>
      <c r="E1133" t="e">
        <f>VLOOKUP(C1133,Apabi!$H:$H,1,FALSE)</f>
        <v>#N/A</v>
      </c>
      <c r="G1133" t="str">
        <f>VLOOKUP(C1133,Dacheng!$I:$I,1,FALSE)</f>
        <v>新农村</v>
      </c>
      <c r="I1133" t="e">
        <f>VLOOKUP(C1133,'Hytong (not in CrossAsia)'!$C:$C,1,FALSE)</f>
        <v>#N/A</v>
      </c>
      <c r="K1133" s="9" t="str">
        <f t="shared" si="35"/>
        <v>Doppel</v>
      </c>
    </row>
    <row r="1134" spans="1:11">
      <c r="A1134" s="32" t="s">
        <v>540</v>
      </c>
      <c r="C1134" s="4" t="str">
        <f>MID(A1134,1,3)</f>
        <v>新农村</v>
      </c>
      <c r="E1134" t="e">
        <f>VLOOKUP(C1134,Apabi!$H:$H,1,FALSE)</f>
        <v>#N/A</v>
      </c>
      <c r="G1134" t="str">
        <f>VLOOKUP(C1134,Dacheng!$I:$I,1,FALSE)</f>
        <v>新农村</v>
      </c>
      <c r="I1134" t="e">
        <f>VLOOKUP(C1134,'Hytong (not in CrossAsia)'!$C:$C,1,FALSE)</f>
        <v>#N/A</v>
      </c>
      <c r="K1134" s="9" t="str">
        <f t="shared" si="35"/>
        <v>Doppel</v>
      </c>
    </row>
    <row r="1135" spans="1:11">
      <c r="A1135" s="32" t="s">
        <v>7683</v>
      </c>
      <c r="C1135" s="4" t="str">
        <f t="shared" si="36"/>
        <v>新农季刊</v>
      </c>
      <c r="E1135" t="e">
        <f>VLOOKUP(C1135,Apabi!$H:$H,1,FALSE)</f>
        <v>#N/A</v>
      </c>
      <c r="G1135" t="str">
        <f>VLOOKUP(C1135,Dacheng!$I:$I,1,FALSE)</f>
        <v>新农季刊</v>
      </c>
      <c r="I1135" t="e">
        <f>VLOOKUP(C1135,'Hytong (not in CrossAsia)'!$C:$C,1,FALSE)</f>
        <v>#N/A</v>
      </c>
      <c r="K1135" s="9" t="str">
        <f t="shared" si="35"/>
        <v>Doppel</v>
      </c>
    </row>
    <row r="1136" spans="1:11">
      <c r="A1136" s="32" t="s">
        <v>7619</v>
      </c>
      <c r="C1136" s="4" t="str">
        <f t="shared" si="36"/>
        <v>新农民</v>
      </c>
      <c r="E1136" t="e">
        <f>VLOOKUP(C1136,Apabi!$H:$H,1,FALSE)</f>
        <v>#N/A</v>
      </c>
      <c r="G1136" t="str">
        <f>VLOOKUP(C1136,Dacheng!$I:$I,1,FALSE)</f>
        <v>新农民</v>
      </c>
      <c r="I1136" t="e">
        <f>VLOOKUP(C1136,'Hytong (not in CrossAsia)'!$C:$C,1,FALSE)</f>
        <v>#N/A</v>
      </c>
      <c r="K1136" s="9" t="str">
        <f t="shared" si="35"/>
        <v>Doppel</v>
      </c>
    </row>
    <row r="1137" spans="1:11">
      <c r="A1137" s="32" t="s">
        <v>541</v>
      </c>
      <c r="C1137" s="4" t="str">
        <f t="shared" si="36"/>
        <v>新农通讯</v>
      </c>
      <c r="E1137" t="e">
        <f>VLOOKUP(C1137,Apabi!$H:$H,1,FALSE)</f>
        <v>#N/A</v>
      </c>
      <c r="G1137" t="e">
        <f>VLOOKUP(C1137,Dacheng!$I:$I,1,FALSE)</f>
        <v>#N/A</v>
      </c>
      <c r="I1137" t="e">
        <f>VLOOKUP(C1137,'Hytong (not in CrossAsia)'!$C:$C,1,FALSE)</f>
        <v>#N/A</v>
      </c>
      <c r="K1137" s="9" t="str">
        <f t="shared" si="35"/>
        <v>nur hier</v>
      </c>
    </row>
    <row r="1138" spans="1:11">
      <c r="A1138" s="32" t="s">
        <v>7607</v>
      </c>
      <c r="C1138" s="4" t="str">
        <f t="shared" si="36"/>
        <v>新农业</v>
      </c>
      <c r="E1138" t="e">
        <f>VLOOKUP(C1138,Apabi!$H:$H,1,FALSE)</f>
        <v>#N/A</v>
      </c>
      <c r="G1138" t="str">
        <f>VLOOKUP(C1138,Dacheng!$I:$I,1,FALSE)</f>
        <v>新农业</v>
      </c>
      <c r="I1138" t="e">
        <f>VLOOKUP(C1138,'Hytong (not in CrossAsia)'!$C:$C,1,FALSE)</f>
        <v>#N/A</v>
      </c>
      <c r="K1138" s="9" t="str">
        <f t="shared" si="35"/>
        <v>Doppel</v>
      </c>
    </row>
    <row r="1139" spans="1:11">
      <c r="A1139" s="32" t="s">
        <v>542</v>
      </c>
      <c r="C1139" s="4" t="str">
        <f t="shared" si="36"/>
        <v>新农业季</v>
      </c>
      <c r="E1139" t="e">
        <f>VLOOKUP(C1139,Apabi!$H:$H,1,FALSE)</f>
        <v>#N/A</v>
      </c>
      <c r="G1139" t="e">
        <f>VLOOKUP(C1139,Dacheng!$I:$I,1,FALSE)</f>
        <v>#N/A</v>
      </c>
      <c r="I1139" t="e">
        <f>VLOOKUP(C1139,'Hytong (not in CrossAsia)'!$C:$C,1,FALSE)</f>
        <v>#N/A</v>
      </c>
      <c r="K1139" s="9" t="str">
        <f t="shared" si="35"/>
        <v>nur hier</v>
      </c>
    </row>
    <row r="1140" spans="1:11">
      <c r="A1140" s="32" t="s">
        <v>543</v>
      </c>
      <c r="C1140" s="4" t="str">
        <f t="shared" si="36"/>
        <v>新农杂志</v>
      </c>
      <c r="E1140" t="e">
        <f>VLOOKUP(C1140,Apabi!$H:$H,1,FALSE)</f>
        <v>#N/A</v>
      </c>
      <c r="G1140" t="e">
        <f>VLOOKUP(C1140,Dacheng!$I:$I,1,FALSE)</f>
        <v>#N/A</v>
      </c>
      <c r="I1140" t="e">
        <f>VLOOKUP(C1140,'Hytong (not in CrossAsia)'!$C:$C,1,FALSE)</f>
        <v>#N/A</v>
      </c>
      <c r="K1140" s="9" t="str">
        <f t="shared" si="35"/>
        <v>nur hier</v>
      </c>
    </row>
    <row r="1141" spans="1:11">
      <c r="A1141" s="32" t="s">
        <v>544</v>
      </c>
      <c r="C1141" s="4" t="str">
        <f>MID(A1141,1,3)</f>
        <v>新女性</v>
      </c>
      <c r="E1141" t="e">
        <f>VLOOKUP(C1141,Apabi!$H:$H,1,FALSE)</f>
        <v>#N/A</v>
      </c>
      <c r="G1141" t="str">
        <f>VLOOKUP(C1141,Dacheng!$I:$I,1,FALSE)</f>
        <v>新女性</v>
      </c>
      <c r="I1141" t="e">
        <f>VLOOKUP(C1141,'Hytong (not in CrossAsia)'!$C:$C,1,FALSE)</f>
        <v>#N/A</v>
      </c>
      <c r="K1141" s="9" t="str">
        <f t="shared" si="35"/>
        <v>Doppel</v>
      </c>
    </row>
    <row r="1142" spans="1:11">
      <c r="A1142" s="32" t="s">
        <v>545</v>
      </c>
      <c r="C1142" s="4" t="str">
        <f>MID(A1142,1,3)</f>
        <v>新女性</v>
      </c>
      <c r="E1142" t="e">
        <f>VLOOKUP(C1142,Apabi!$H:$H,1,FALSE)</f>
        <v>#N/A</v>
      </c>
      <c r="G1142" t="str">
        <f>VLOOKUP(C1142,Dacheng!$I:$I,1,FALSE)</f>
        <v>新女性</v>
      </c>
      <c r="I1142" t="e">
        <f>VLOOKUP(C1142,'Hytong (not in CrossAsia)'!$C:$C,1,FALSE)</f>
        <v>#N/A</v>
      </c>
      <c r="K1142" s="9" t="str">
        <f t="shared" si="35"/>
        <v>Doppel</v>
      </c>
    </row>
    <row r="1143" spans="1:11">
      <c r="A1143" s="32" t="s">
        <v>546</v>
      </c>
      <c r="C1143" s="4" t="str">
        <f>MID(A1143,1,3)</f>
        <v>新女性</v>
      </c>
      <c r="E1143" t="e">
        <f>VLOOKUP(C1143,Apabi!$H:$H,1,FALSE)</f>
        <v>#N/A</v>
      </c>
      <c r="G1143" t="str">
        <f>VLOOKUP(C1143,Dacheng!$I:$I,1,FALSE)</f>
        <v>新女性</v>
      </c>
      <c r="I1143" t="e">
        <f>VLOOKUP(C1143,'Hytong (not in CrossAsia)'!$C:$C,1,FALSE)</f>
        <v>#N/A</v>
      </c>
      <c r="K1143" s="9" t="str">
        <f t="shared" si="35"/>
        <v>Doppel</v>
      </c>
    </row>
    <row r="1144" spans="1:11">
      <c r="A1144" s="32" t="s">
        <v>547</v>
      </c>
      <c r="C1144" s="4" t="str">
        <f t="shared" si="36"/>
        <v>新平</v>
      </c>
      <c r="E1144" t="e">
        <f>VLOOKUP(C1144,Apabi!$H:$H,1,FALSE)</f>
        <v>#N/A</v>
      </c>
      <c r="G1144" t="e">
        <f>VLOOKUP(C1144,Dacheng!$I:$I,1,FALSE)</f>
        <v>#N/A</v>
      </c>
      <c r="I1144" t="e">
        <f>VLOOKUP(C1144,'Hytong (not in CrossAsia)'!$C:$C,1,FALSE)</f>
        <v>#N/A</v>
      </c>
      <c r="K1144" s="9" t="str">
        <f t="shared" si="35"/>
        <v>nur hier</v>
      </c>
    </row>
    <row r="1145" spans="1:11">
      <c r="A1145" s="32" t="s">
        <v>548</v>
      </c>
      <c r="C1145" s="4" t="str">
        <f>MID(A1145,1,3)</f>
        <v>新评论</v>
      </c>
      <c r="E1145" t="e">
        <f>VLOOKUP(C1145,Apabi!$H:$H,1,FALSE)</f>
        <v>#N/A</v>
      </c>
      <c r="G1145" t="str">
        <f>VLOOKUP(C1145,Dacheng!$I:$I,1,FALSE)</f>
        <v>新评论</v>
      </c>
      <c r="I1145" t="e">
        <f>VLOOKUP(C1145,'Hytong (not in CrossAsia)'!$C:$C,1,FALSE)</f>
        <v>#N/A</v>
      </c>
      <c r="K1145" s="9" t="str">
        <f t="shared" si="35"/>
        <v>Doppel</v>
      </c>
    </row>
    <row r="1146" spans="1:11">
      <c r="A1146" s="32" t="s">
        <v>549</v>
      </c>
      <c r="C1146" s="4" t="str">
        <f>MID(A1146,1,3)</f>
        <v>新评论</v>
      </c>
      <c r="E1146" t="e">
        <f>VLOOKUP(C1146,Apabi!$H:$H,1,FALSE)</f>
        <v>#N/A</v>
      </c>
      <c r="G1146" t="str">
        <f>VLOOKUP(C1146,Dacheng!$I:$I,1,FALSE)</f>
        <v>新评论</v>
      </c>
      <c r="I1146" t="e">
        <f>VLOOKUP(C1146,'Hytong (not in CrossAsia)'!$C:$C,1,FALSE)</f>
        <v>#N/A</v>
      </c>
      <c r="K1146" s="9" t="str">
        <f t="shared" si="35"/>
        <v>Doppel</v>
      </c>
    </row>
    <row r="1147" spans="1:11">
      <c r="A1147" s="32" t="s">
        <v>550</v>
      </c>
      <c r="C1147" s="4" t="str">
        <f t="shared" si="36"/>
        <v>新旗</v>
      </c>
      <c r="E1147" t="e">
        <f>VLOOKUP(C1147,Apabi!$H:$H,1,FALSE)</f>
        <v>#N/A</v>
      </c>
      <c r="G1147" t="e">
        <f>VLOOKUP(C1147,Dacheng!$I:$I,1,FALSE)</f>
        <v>#N/A</v>
      </c>
      <c r="I1147" t="e">
        <f>VLOOKUP(C1147,'Hytong (not in CrossAsia)'!$C:$C,1,FALSE)</f>
        <v>#N/A</v>
      </c>
      <c r="K1147" s="9" t="str">
        <f t="shared" si="35"/>
        <v>nur hier</v>
      </c>
    </row>
    <row r="1148" spans="1:11">
      <c r="A1148" s="32" t="s">
        <v>551</v>
      </c>
      <c r="C1148" s="4" t="str">
        <f t="shared" si="36"/>
        <v>新青半月</v>
      </c>
      <c r="E1148" t="e">
        <f>VLOOKUP(C1148,Apabi!$H:$H,1,FALSE)</f>
        <v>#N/A</v>
      </c>
      <c r="G1148" t="e">
        <f>VLOOKUP(C1148,Dacheng!$I:$I,1,FALSE)</f>
        <v>#N/A</v>
      </c>
      <c r="I1148" t="e">
        <f>VLOOKUP(C1148,'Hytong (not in CrossAsia)'!$C:$C,1,FALSE)</f>
        <v>#N/A</v>
      </c>
      <c r="K1148" s="9" t="str">
        <f t="shared" si="35"/>
        <v>nur hier</v>
      </c>
    </row>
    <row r="1149" spans="1:11">
      <c r="A1149" s="32" t="s">
        <v>552</v>
      </c>
      <c r="C1149" s="4" t="str">
        <f t="shared" si="36"/>
        <v>新青海</v>
      </c>
      <c r="E1149" t="e">
        <f>VLOOKUP(C1149,Apabi!$H:$H,1,FALSE)</f>
        <v>#N/A</v>
      </c>
      <c r="G1149" t="e">
        <f>VLOOKUP(C1149,Dacheng!$I:$I,1,FALSE)</f>
        <v>#N/A</v>
      </c>
      <c r="I1149" t="e">
        <f>VLOOKUP(C1149,'Hytong (not in CrossAsia)'!$C:$C,1,FALSE)</f>
        <v>#N/A</v>
      </c>
      <c r="K1149" s="9" t="str">
        <f t="shared" si="35"/>
        <v>nur hier</v>
      </c>
    </row>
    <row r="1150" spans="1:11">
      <c r="A1150" s="32" t="s">
        <v>553</v>
      </c>
      <c r="C1150" s="4" t="str">
        <f>MID(A1150,1,3)</f>
        <v>新青年</v>
      </c>
      <c r="E1150" t="str">
        <f>VLOOKUP(C1150,Apabi!$H:$H,1,FALSE)</f>
        <v>新青年</v>
      </c>
      <c r="G1150" t="str">
        <f>VLOOKUP(C1150,Dacheng!$I:$I,1,FALSE)</f>
        <v>新青年</v>
      </c>
      <c r="I1150" t="e">
        <f>VLOOKUP(C1150,'Hytong (not in CrossAsia)'!$C:$C,1,FALSE)</f>
        <v>#N/A</v>
      </c>
      <c r="K1150" s="9" t="str">
        <f t="shared" si="35"/>
        <v>Doppel</v>
      </c>
    </row>
    <row r="1151" spans="1:11">
      <c r="A1151" s="32" t="s">
        <v>554</v>
      </c>
      <c r="C1151" s="4" t="str">
        <f>MID(A1151,1,3)</f>
        <v>新青年</v>
      </c>
      <c r="E1151" t="str">
        <f>VLOOKUP(C1151,Apabi!$H:$H,1,FALSE)</f>
        <v>新青年</v>
      </c>
      <c r="G1151" t="str">
        <f>VLOOKUP(C1151,Dacheng!$I:$I,1,FALSE)</f>
        <v>新青年</v>
      </c>
      <c r="I1151" t="e">
        <f>VLOOKUP(C1151,'Hytong (not in CrossAsia)'!$C:$C,1,FALSE)</f>
        <v>#N/A</v>
      </c>
      <c r="K1151" s="9" t="str">
        <f t="shared" si="35"/>
        <v>Doppel</v>
      </c>
    </row>
    <row r="1152" spans="1:11">
      <c r="A1152" s="32" t="s">
        <v>555</v>
      </c>
      <c r="C1152" s="4" t="str">
        <f>MID(A1152,1,3)</f>
        <v>新青年</v>
      </c>
      <c r="E1152" t="str">
        <f>VLOOKUP(C1152,Apabi!$H:$H,1,FALSE)</f>
        <v>新青年</v>
      </c>
      <c r="G1152" t="str">
        <f>VLOOKUP(C1152,Dacheng!$I:$I,1,FALSE)</f>
        <v>新青年</v>
      </c>
      <c r="I1152" t="e">
        <f>VLOOKUP(C1152,'Hytong (not in CrossAsia)'!$C:$C,1,FALSE)</f>
        <v>#N/A</v>
      </c>
      <c r="K1152" s="9" t="str">
        <f t="shared" si="35"/>
        <v>Doppel</v>
      </c>
    </row>
    <row r="1153" spans="1:11">
      <c r="A1153" s="32" t="s">
        <v>556</v>
      </c>
      <c r="C1153" s="4" t="str">
        <f>MID(A1153,1,2)</f>
        <v>新群</v>
      </c>
      <c r="E1153" t="str">
        <f>VLOOKUP(C1153,Apabi!$H:$H,1,FALSE)</f>
        <v>新群</v>
      </c>
      <c r="G1153" t="str">
        <f>VLOOKUP(C1153,Dacheng!$I:$I,1,FALSE)</f>
        <v>新群</v>
      </c>
      <c r="I1153" t="e">
        <f>VLOOKUP(C1153,'Hytong (not in CrossAsia)'!$C:$C,1,FALSE)</f>
        <v>#N/A</v>
      </c>
      <c r="K1153" s="9" t="str">
        <f t="shared" si="35"/>
        <v>Doppel</v>
      </c>
    </row>
    <row r="1154" spans="1:11">
      <c r="A1154" s="32" t="s">
        <v>557</v>
      </c>
      <c r="C1154" s="4" t="str">
        <f>MID(A1154,1,2)</f>
        <v>新群</v>
      </c>
      <c r="E1154" t="str">
        <f>VLOOKUP(C1154,Apabi!$H:$H,1,FALSE)</f>
        <v>新群</v>
      </c>
      <c r="G1154" t="str">
        <f>VLOOKUP(C1154,Dacheng!$I:$I,1,FALSE)</f>
        <v>新群</v>
      </c>
      <c r="I1154" t="e">
        <f>VLOOKUP(C1154,'Hytong (not in CrossAsia)'!$C:$C,1,FALSE)</f>
        <v>#N/A</v>
      </c>
      <c r="K1154" s="9" t="str">
        <f t="shared" si="35"/>
        <v>Doppel</v>
      </c>
    </row>
    <row r="1155" spans="1:11">
      <c r="A1155" s="32" t="s">
        <v>558</v>
      </c>
      <c r="C1155" s="4" t="str">
        <f>MID(A1155,1,2)</f>
        <v>新人</v>
      </c>
      <c r="E1155" t="e">
        <f>VLOOKUP(C1155,Apabi!$H:$H,1,FALSE)</f>
        <v>#N/A</v>
      </c>
      <c r="G1155" t="str">
        <f>VLOOKUP(C1155,Dacheng!$I:$I,1,FALSE)</f>
        <v>新人</v>
      </c>
      <c r="I1155" t="e">
        <f>VLOOKUP(C1155,'Hytong (not in CrossAsia)'!$C:$C,1,FALSE)</f>
        <v>#N/A</v>
      </c>
      <c r="K1155" s="9" t="str">
        <f t="shared" si="35"/>
        <v>Doppel</v>
      </c>
    </row>
    <row r="1156" spans="1:11">
      <c r="A1156" s="32" t="s">
        <v>559</v>
      </c>
      <c r="C1156" s="4" t="str">
        <f>MID(A1156,1,2)</f>
        <v>新人</v>
      </c>
      <c r="E1156" t="e">
        <f>VLOOKUP(C1156,Apabi!$H:$H,1,FALSE)</f>
        <v>#N/A</v>
      </c>
      <c r="G1156" t="str">
        <f>VLOOKUP(C1156,Dacheng!$I:$I,1,FALSE)</f>
        <v>新人</v>
      </c>
      <c r="I1156" t="e">
        <f>VLOOKUP(C1156,'Hytong (not in CrossAsia)'!$C:$C,1,FALSE)</f>
        <v>#N/A</v>
      </c>
      <c r="K1156" s="9" t="str">
        <f t="shared" ref="K1156:K1219" si="37">(IF(AND(ISNA(E1156),ISNA(G1156),ISNA(I1156)),"nur hier","Doppel"))</f>
        <v>Doppel</v>
      </c>
    </row>
    <row r="1157" spans="1:11">
      <c r="A1157" s="32" t="s">
        <v>560</v>
      </c>
      <c r="C1157" s="4" t="str">
        <f>MID(A1157,1,2)</f>
        <v>新人</v>
      </c>
      <c r="E1157" t="e">
        <f>VLOOKUP(C1157,Apabi!$H:$H,1,FALSE)</f>
        <v>#N/A</v>
      </c>
      <c r="G1157" t="str">
        <f>VLOOKUP(C1157,Dacheng!$I:$I,1,FALSE)</f>
        <v>新人</v>
      </c>
      <c r="I1157" t="e">
        <f>VLOOKUP(C1157,'Hytong (not in CrossAsia)'!$C:$C,1,FALSE)</f>
        <v>#N/A</v>
      </c>
      <c r="K1157" s="9" t="str">
        <f t="shared" si="37"/>
        <v>Doppel</v>
      </c>
    </row>
    <row r="1158" spans="1:11">
      <c r="A1158" s="32" t="s">
        <v>17627</v>
      </c>
      <c r="C1158" s="4" t="str">
        <f t="shared" si="36"/>
        <v>新人生</v>
      </c>
      <c r="E1158" t="e">
        <f>VLOOKUP(C1158,Apabi!$H:$H,1,FALSE)</f>
        <v>#N/A</v>
      </c>
      <c r="G1158" t="str">
        <f>VLOOKUP(C1158,Dacheng!$I:$I,1,FALSE)</f>
        <v>新人生</v>
      </c>
      <c r="I1158" t="e">
        <f>VLOOKUP(C1158,'Hytong (not in CrossAsia)'!$C:$C,1,FALSE)</f>
        <v>#N/A</v>
      </c>
      <c r="K1158" s="9" t="str">
        <f t="shared" si="37"/>
        <v>Doppel</v>
      </c>
    </row>
    <row r="1159" spans="1:11">
      <c r="A1159" s="32" t="s">
        <v>1789</v>
      </c>
      <c r="C1159" s="4" t="str">
        <f t="shared" si="36"/>
        <v>新人周刊</v>
      </c>
      <c r="E1159" t="e">
        <f>VLOOKUP(C1159,Apabi!$H:$H,1,FALSE)</f>
        <v>#N/A</v>
      </c>
      <c r="G1159" t="str">
        <f>VLOOKUP(C1159,Dacheng!$I:$I,1,FALSE)</f>
        <v>新人周刊</v>
      </c>
      <c r="I1159" t="e">
        <f>VLOOKUP(C1159,'Hytong (not in CrossAsia)'!$C:$C,1,FALSE)</f>
        <v>#N/A</v>
      </c>
      <c r="K1159" s="9" t="str">
        <f t="shared" si="37"/>
        <v>Doppel</v>
      </c>
    </row>
    <row r="1160" spans="1:11">
      <c r="A1160" s="32" t="s">
        <v>561</v>
      </c>
      <c r="C1160" s="4" t="str">
        <f>MID(A1160,1,3)</f>
        <v>新认识</v>
      </c>
      <c r="E1160" t="e">
        <f>VLOOKUP(C1160,Apabi!$H:$H,1,FALSE)</f>
        <v>#N/A</v>
      </c>
      <c r="G1160" t="str">
        <f>VLOOKUP(C1160,Dacheng!$I:$I,1,FALSE)</f>
        <v>新认识</v>
      </c>
      <c r="I1160" t="e">
        <f>VLOOKUP(C1160,'Hytong (not in CrossAsia)'!$C:$C,1,FALSE)</f>
        <v>#N/A</v>
      </c>
      <c r="K1160" s="9" t="str">
        <f t="shared" si="37"/>
        <v>Doppel</v>
      </c>
    </row>
    <row r="1161" spans="1:11">
      <c r="A1161" s="32" t="s">
        <v>562</v>
      </c>
      <c r="C1161" s="4" t="str">
        <f>MID(A1161,1,3)</f>
        <v>新认识</v>
      </c>
      <c r="E1161" t="e">
        <f>VLOOKUP(C1161,Apabi!$H:$H,1,FALSE)</f>
        <v>#N/A</v>
      </c>
      <c r="G1161" t="str">
        <f>VLOOKUP(C1161,Dacheng!$I:$I,1,FALSE)</f>
        <v>新认识</v>
      </c>
      <c r="I1161" t="e">
        <f>VLOOKUP(C1161,'Hytong (not in CrossAsia)'!$C:$C,1,FALSE)</f>
        <v>#N/A</v>
      </c>
      <c r="K1161" s="9" t="str">
        <f t="shared" si="37"/>
        <v>Doppel</v>
      </c>
    </row>
    <row r="1162" spans="1:11">
      <c r="A1162" s="32" t="s">
        <v>563</v>
      </c>
      <c r="C1162" s="4" t="str">
        <f t="shared" si="36"/>
        <v>新陕西月</v>
      </c>
      <c r="E1162" t="e">
        <f>VLOOKUP(C1162,Apabi!$H:$H,1,FALSE)</f>
        <v>#N/A</v>
      </c>
      <c r="G1162" t="e">
        <f>VLOOKUP(C1162,Dacheng!$I:$I,1,FALSE)</f>
        <v>#N/A</v>
      </c>
      <c r="I1162" t="e">
        <f>VLOOKUP(C1162,'Hytong (not in CrossAsia)'!$C:$C,1,FALSE)</f>
        <v>#N/A</v>
      </c>
      <c r="K1162" s="9" t="str">
        <f t="shared" si="37"/>
        <v>nur hier</v>
      </c>
    </row>
    <row r="1163" spans="1:11">
      <c r="A1163" s="32" t="s">
        <v>1589</v>
      </c>
      <c r="C1163" s="4" t="str">
        <f t="shared" si="36"/>
        <v>新商业</v>
      </c>
      <c r="E1163" t="e">
        <f>VLOOKUP(C1163,Apabi!$H:$H,1,FALSE)</f>
        <v>#N/A</v>
      </c>
      <c r="G1163" t="str">
        <f>VLOOKUP(C1163,Dacheng!$I:$I,1,FALSE)</f>
        <v>新商业</v>
      </c>
      <c r="I1163" t="e">
        <f>VLOOKUP(C1163,'Hytong (not in CrossAsia)'!$C:$C,1,FALSE)</f>
        <v>#N/A</v>
      </c>
      <c r="K1163" s="9" t="str">
        <f t="shared" si="37"/>
        <v>Doppel</v>
      </c>
    </row>
    <row r="1164" spans="1:11">
      <c r="A1164" s="32" t="s">
        <v>564</v>
      </c>
      <c r="C1164" s="4" t="str">
        <f>MID(A1164,1,3)</f>
        <v>新上海</v>
      </c>
      <c r="E1164" t="e">
        <f>VLOOKUP(C1164,Apabi!$H:$H,1,FALSE)</f>
        <v>#N/A</v>
      </c>
      <c r="G1164" t="str">
        <f>VLOOKUP(C1164,Dacheng!$I:$I,1,FALSE)</f>
        <v>新上海</v>
      </c>
      <c r="I1164" t="e">
        <f>VLOOKUP(C1164,'Hytong (not in CrossAsia)'!$C:$C,1,FALSE)</f>
        <v>#N/A</v>
      </c>
      <c r="K1164" s="9" t="str">
        <f t="shared" si="37"/>
        <v>Doppel</v>
      </c>
    </row>
    <row r="1165" spans="1:11">
      <c r="A1165" s="32" t="s">
        <v>565</v>
      </c>
      <c r="C1165" s="4" t="str">
        <f>MID(A1165,1,3)</f>
        <v>新上海</v>
      </c>
      <c r="E1165" t="e">
        <f>VLOOKUP(C1165,Apabi!$H:$H,1,FALSE)</f>
        <v>#N/A</v>
      </c>
      <c r="G1165" t="str">
        <f>VLOOKUP(C1165,Dacheng!$I:$I,1,FALSE)</f>
        <v>新上海</v>
      </c>
      <c r="I1165" t="e">
        <f>VLOOKUP(C1165,'Hytong (not in CrossAsia)'!$C:$C,1,FALSE)</f>
        <v>#N/A</v>
      </c>
      <c r="K1165" s="9" t="str">
        <f t="shared" si="37"/>
        <v>Doppel</v>
      </c>
    </row>
    <row r="1166" spans="1:11">
      <c r="A1166" s="32" t="s">
        <v>566</v>
      </c>
      <c r="C1166" s="4" t="str">
        <f>MID(A1166,1,3)</f>
        <v>新上海</v>
      </c>
      <c r="E1166" t="e">
        <f>VLOOKUP(C1166,Apabi!$H:$H,1,FALSE)</f>
        <v>#N/A</v>
      </c>
      <c r="G1166" t="str">
        <f>VLOOKUP(C1166,Dacheng!$I:$I,1,FALSE)</f>
        <v>新上海</v>
      </c>
      <c r="I1166" t="e">
        <f>VLOOKUP(C1166,'Hytong (not in CrossAsia)'!$C:$C,1,FALSE)</f>
        <v>#N/A</v>
      </c>
      <c r="K1166" s="9" t="str">
        <f t="shared" si="37"/>
        <v>Doppel</v>
      </c>
    </row>
    <row r="1167" spans="1:11">
      <c r="A1167" s="32" t="s">
        <v>5230</v>
      </c>
      <c r="C1167" s="4" t="str">
        <f t="shared" si="36"/>
        <v>新少年</v>
      </c>
      <c r="E1167" t="e">
        <f>VLOOKUP(C1167,Apabi!$H:$H,1,FALSE)</f>
        <v>#N/A</v>
      </c>
      <c r="G1167" t="str">
        <f>VLOOKUP(C1167,Dacheng!$I:$I,1,FALSE)</f>
        <v>新少年</v>
      </c>
      <c r="I1167" t="e">
        <f>VLOOKUP(C1167,'Hytong (not in CrossAsia)'!$C:$C,1,FALSE)</f>
        <v>#N/A</v>
      </c>
      <c r="K1167" s="9" t="str">
        <f t="shared" si="37"/>
        <v>Doppel</v>
      </c>
    </row>
    <row r="1168" spans="1:11">
      <c r="A1168" s="32" t="s">
        <v>567</v>
      </c>
      <c r="C1168" s="4" t="str">
        <f>MID(A1168,1,3)</f>
        <v>新社会</v>
      </c>
      <c r="E1168" t="e">
        <f>VLOOKUP(C1168,Apabi!$H:$H,1,FALSE)</f>
        <v>#N/A</v>
      </c>
      <c r="G1168" t="str">
        <f>VLOOKUP(C1168,Dacheng!$I:$I,1,FALSE)</f>
        <v>新社会</v>
      </c>
      <c r="I1168" t="e">
        <f>VLOOKUP(C1168,'Hytong (not in CrossAsia)'!$C:$C,1,FALSE)</f>
        <v>#N/A</v>
      </c>
      <c r="K1168" s="9" t="str">
        <f t="shared" si="37"/>
        <v>Doppel</v>
      </c>
    </row>
    <row r="1169" spans="1:11">
      <c r="A1169" s="32" t="s">
        <v>568</v>
      </c>
      <c r="C1169" s="4" t="str">
        <f>MID(A1169,1,3)</f>
        <v>新社会</v>
      </c>
      <c r="E1169" t="e">
        <f>VLOOKUP(C1169,Apabi!$H:$H,1,FALSE)</f>
        <v>#N/A</v>
      </c>
      <c r="G1169" t="str">
        <f>VLOOKUP(C1169,Dacheng!$I:$I,1,FALSE)</f>
        <v>新社会</v>
      </c>
      <c r="I1169" t="e">
        <f>VLOOKUP(C1169,'Hytong (not in CrossAsia)'!$C:$C,1,FALSE)</f>
        <v>#N/A</v>
      </c>
      <c r="K1169" s="9" t="str">
        <f t="shared" si="37"/>
        <v>Doppel</v>
      </c>
    </row>
    <row r="1170" spans="1:11">
      <c r="A1170" s="32" t="s">
        <v>569</v>
      </c>
      <c r="C1170" s="4" t="str">
        <f>MID(A1170,1,3)</f>
        <v>新社会</v>
      </c>
      <c r="E1170" t="e">
        <f>VLOOKUP(C1170,Apabi!$H:$H,1,FALSE)</f>
        <v>#N/A</v>
      </c>
      <c r="G1170" t="str">
        <f>VLOOKUP(C1170,Dacheng!$I:$I,1,FALSE)</f>
        <v>新社会</v>
      </c>
      <c r="I1170" t="e">
        <f>VLOOKUP(C1170,'Hytong (not in CrossAsia)'!$C:$C,1,FALSE)</f>
        <v>#N/A</v>
      </c>
      <c r="K1170" s="9" t="str">
        <f t="shared" si="37"/>
        <v>Doppel</v>
      </c>
    </row>
    <row r="1171" spans="1:11">
      <c r="A1171" s="32" t="s">
        <v>1712</v>
      </c>
      <c r="C1171" s="4" t="str">
        <f t="shared" si="36"/>
        <v>新社会科</v>
      </c>
      <c r="E1171" t="e">
        <f>VLOOKUP(C1171,Apabi!$H:$H,1,FALSE)</f>
        <v>#N/A</v>
      </c>
      <c r="G1171" t="str">
        <f>VLOOKUP(C1171,Dacheng!$I:$I,1,FALSE)</f>
        <v>新社会科</v>
      </c>
      <c r="I1171" t="e">
        <f>VLOOKUP(C1171,'Hytong (not in CrossAsia)'!$C:$C,1,FALSE)</f>
        <v>#N/A</v>
      </c>
      <c r="K1171" s="9" t="str">
        <f t="shared" si="37"/>
        <v>Doppel</v>
      </c>
    </row>
    <row r="1172" spans="1:11">
      <c r="A1172" s="32" t="s">
        <v>570</v>
      </c>
      <c r="C1172" s="4" t="str">
        <f t="shared" si="36"/>
        <v>新社会月</v>
      </c>
      <c r="E1172" t="e">
        <f>VLOOKUP(C1172,Apabi!$H:$H,1,FALSE)</f>
        <v>#N/A</v>
      </c>
      <c r="G1172" t="e">
        <f>VLOOKUP(C1172,Dacheng!$I:$I,1,FALSE)</f>
        <v>#N/A</v>
      </c>
      <c r="I1172" t="e">
        <f>VLOOKUP(C1172,'Hytong (not in CrossAsia)'!$C:$C,1,FALSE)</f>
        <v>#N/A</v>
      </c>
      <c r="K1172" s="9" t="str">
        <f t="shared" si="37"/>
        <v>nur hier</v>
      </c>
    </row>
    <row r="1173" spans="1:11">
      <c r="A1173" s="32" t="s">
        <v>12188</v>
      </c>
      <c r="C1173" s="4" t="str">
        <f t="shared" si="36"/>
        <v>新社会杂</v>
      </c>
      <c r="E1173" t="e">
        <f>VLOOKUP(C1173,Apabi!$H:$H,1,FALSE)</f>
        <v>#N/A</v>
      </c>
      <c r="G1173" t="str">
        <f>VLOOKUP(C1173,Dacheng!$I:$I,1,FALSE)</f>
        <v>新社会杂</v>
      </c>
      <c r="I1173" t="e">
        <f>VLOOKUP(C1173,'Hytong (not in CrossAsia)'!$C:$C,1,FALSE)</f>
        <v>#N/A</v>
      </c>
      <c r="K1173" s="9" t="str">
        <f t="shared" si="37"/>
        <v>Doppel</v>
      </c>
    </row>
    <row r="1174" spans="1:11">
      <c r="A1174" s="32" t="s">
        <v>571</v>
      </c>
      <c r="C1174" s="4" t="str">
        <f t="shared" si="36"/>
        <v>新生（北</v>
      </c>
      <c r="E1174" t="e">
        <f>VLOOKUP(C1174,Apabi!$H:$H,1,FALSE)</f>
        <v>#N/A</v>
      </c>
      <c r="G1174" t="e">
        <f>VLOOKUP(C1174,Dacheng!$I:$I,1,FALSE)</f>
        <v>#N/A</v>
      </c>
      <c r="I1174" t="e">
        <f>VLOOKUP(C1174,'Hytong (not in CrossAsia)'!$C:$C,1,FALSE)</f>
        <v>#N/A</v>
      </c>
      <c r="K1174" s="9" t="str">
        <f t="shared" si="37"/>
        <v>nur hier</v>
      </c>
    </row>
    <row r="1175" spans="1:11">
      <c r="A1175" s="32" t="s">
        <v>572</v>
      </c>
      <c r="C1175" s="4" t="str">
        <f t="shared" si="36"/>
        <v>新生（杭</v>
      </c>
      <c r="E1175" t="e">
        <f>VLOOKUP(C1175,Apabi!$H:$H,1,FALSE)</f>
        <v>#N/A</v>
      </c>
      <c r="G1175" t="e">
        <f>VLOOKUP(C1175,Dacheng!$I:$I,1,FALSE)</f>
        <v>#N/A</v>
      </c>
      <c r="I1175" t="e">
        <f>VLOOKUP(C1175,'Hytong (not in CrossAsia)'!$C:$C,1,FALSE)</f>
        <v>#N/A</v>
      </c>
      <c r="K1175" s="9" t="str">
        <f t="shared" si="37"/>
        <v>nur hier</v>
      </c>
    </row>
    <row r="1176" spans="1:11">
      <c r="A1176" s="32" t="s">
        <v>573</v>
      </c>
      <c r="C1176" s="4" t="str">
        <f>MID(A1176,1,4)</f>
        <v>新生（上</v>
      </c>
      <c r="E1176" t="e">
        <f>VLOOKUP(C1176,Apabi!$H:$H,1,FALSE)</f>
        <v>#N/A</v>
      </c>
      <c r="G1176" t="e">
        <f>VLOOKUP(C1176,Dacheng!$I:$I,1,FALSE)</f>
        <v>#N/A</v>
      </c>
      <c r="I1176" t="e">
        <f>VLOOKUP(C1176,'Hytong (not in CrossAsia)'!$C:$C,1,FALSE)</f>
        <v>#N/A</v>
      </c>
      <c r="K1176" s="9" t="str">
        <f t="shared" si="37"/>
        <v>nur hier</v>
      </c>
    </row>
    <row r="1177" spans="1:11">
      <c r="A1177" s="32" t="s">
        <v>20153</v>
      </c>
      <c r="C1177" s="4" t="str">
        <f>MID(A1177,1,4)</f>
        <v>新生代</v>
      </c>
      <c r="E1177" t="e">
        <f>VLOOKUP(C1177,Apabi!$H:$H,1,FALSE)</f>
        <v>#N/A</v>
      </c>
      <c r="G1177" t="str">
        <f>VLOOKUP(C1177,Dacheng!$I:$I,1,FALSE)</f>
        <v>新生代</v>
      </c>
      <c r="I1177" t="e">
        <f>VLOOKUP(C1177,'Hytong (not in CrossAsia)'!$C:$C,1,FALSE)</f>
        <v>#N/A</v>
      </c>
      <c r="K1177" s="9" t="str">
        <f t="shared" si="37"/>
        <v>Doppel</v>
      </c>
    </row>
    <row r="1178" spans="1:11">
      <c r="A1178" s="32" t="s">
        <v>574</v>
      </c>
      <c r="C1178" s="4" t="str">
        <f>MID(A1178,1,3)</f>
        <v>新生活</v>
      </c>
      <c r="E1178" t="e">
        <f>VLOOKUP(C1178,Apabi!$H:$H,1,FALSE)</f>
        <v>#N/A</v>
      </c>
      <c r="G1178" t="str">
        <f>VLOOKUP(C1178,Dacheng!$I:$I,1,FALSE)</f>
        <v>新生活</v>
      </c>
      <c r="I1178" t="e">
        <f>VLOOKUP(C1178,'Hytong (not in CrossAsia)'!$C:$C,1,FALSE)</f>
        <v>#N/A</v>
      </c>
      <c r="K1178" s="9" t="str">
        <f t="shared" si="37"/>
        <v>Doppel</v>
      </c>
    </row>
    <row r="1179" spans="1:11">
      <c r="A1179" s="32" t="s">
        <v>575</v>
      </c>
      <c r="C1179" s="4" t="str">
        <f>MID(A1179,1,3)</f>
        <v>新生活</v>
      </c>
      <c r="E1179" t="e">
        <f>VLOOKUP(C1179,Apabi!$H:$H,1,FALSE)</f>
        <v>#N/A</v>
      </c>
      <c r="G1179" t="str">
        <f>VLOOKUP(C1179,Dacheng!$I:$I,1,FALSE)</f>
        <v>新生活</v>
      </c>
      <c r="I1179" t="e">
        <f>VLOOKUP(C1179,'Hytong (not in CrossAsia)'!$C:$C,1,FALSE)</f>
        <v>#N/A</v>
      </c>
      <c r="K1179" s="9" t="str">
        <f t="shared" si="37"/>
        <v>Doppel</v>
      </c>
    </row>
    <row r="1180" spans="1:11">
      <c r="A1180" s="32" t="s">
        <v>576</v>
      </c>
      <c r="C1180" s="4" t="str">
        <f>MID(A1180,1,3)</f>
        <v>新生活</v>
      </c>
      <c r="E1180" t="e">
        <f>VLOOKUP(C1180,Apabi!$H:$H,1,FALSE)</f>
        <v>#N/A</v>
      </c>
      <c r="G1180" t="str">
        <f>VLOOKUP(C1180,Dacheng!$I:$I,1,FALSE)</f>
        <v>新生活</v>
      </c>
      <c r="I1180" t="e">
        <f>VLOOKUP(C1180,'Hytong (not in CrossAsia)'!$C:$C,1,FALSE)</f>
        <v>#N/A</v>
      </c>
      <c r="K1180" s="9" t="str">
        <f t="shared" si="37"/>
        <v>Doppel</v>
      </c>
    </row>
    <row r="1181" spans="1:11">
      <c r="A1181" s="32" t="s">
        <v>577</v>
      </c>
      <c r="C1181" s="4" t="str">
        <f>MID(A1181,1,3)</f>
        <v>新生活</v>
      </c>
      <c r="E1181" t="e">
        <f>VLOOKUP(C1181,Apabi!$H:$H,1,FALSE)</f>
        <v>#N/A</v>
      </c>
      <c r="G1181" t="str">
        <f>VLOOKUP(C1181,Dacheng!$I:$I,1,FALSE)</f>
        <v>新生活</v>
      </c>
      <c r="I1181" t="e">
        <f>VLOOKUP(C1181,'Hytong (not in CrossAsia)'!$C:$C,1,FALSE)</f>
        <v>#N/A</v>
      </c>
      <c r="K1181" s="9" t="str">
        <f t="shared" si="37"/>
        <v>Doppel</v>
      </c>
    </row>
    <row r="1182" spans="1:11">
      <c r="A1182" s="32" t="s">
        <v>4832</v>
      </c>
      <c r="C1182" s="4" t="str">
        <f>MID(A1182,1,4)</f>
        <v>新生活运</v>
      </c>
      <c r="E1182" t="e">
        <f>VLOOKUP(C1182,Apabi!$H:$H,1,FALSE)</f>
        <v>#N/A</v>
      </c>
      <c r="G1182" t="str">
        <f>VLOOKUP(C1182,Dacheng!$I:$I,1,FALSE)</f>
        <v>新生活运</v>
      </c>
      <c r="I1182" t="e">
        <f>VLOOKUP(C1182,'Hytong (not in CrossAsia)'!$C:$C,1,FALSE)</f>
        <v>#N/A</v>
      </c>
      <c r="K1182" s="9" t="str">
        <f t="shared" si="37"/>
        <v>Doppel</v>
      </c>
    </row>
    <row r="1183" spans="1:11">
      <c r="A1183" s="32" t="s">
        <v>17314</v>
      </c>
      <c r="C1183" s="4" t="str">
        <f>MID(A1183,1,4)</f>
        <v>新生活周</v>
      </c>
      <c r="E1183" t="e">
        <f>VLOOKUP(C1183,Apabi!$H:$H,1,FALSE)</f>
        <v>#N/A</v>
      </c>
      <c r="G1183" t="str">
        <f>VLOOKUP(C1183,Dacheng!$I:$I,1,FALSE)</f>
        <v>新生活周</v>
      </c>
      <c r="I1183" t="e">
        <f>VLOOKUP(C1183,'Hytong (not in CrossAsia)'!$C:$C,1,FALSE)</f>
        <v>#N/A</v>
      </c>
      <c r="K1183" s="9" t="str">
        <f t="shared" si="37"/>
        <v>Doppel</v>
      </c>
    </row>
    <row r="1184" spans="1:11">
      <c r="A1184" s="32" t="s">
        <v>578</v>
      </c>
      <c r="C1184" s="4" t="str">
        <f>MID(A1184,1,4)</f>
        <v>新生科学</v>
      </c>
      <c r="E1184" t="e">
        <f>VLOOKUP(C1184,Apabi!$H:$H,1,FALSE)</f>
        <v>#N/A</v>
      </c>
      <c r="G1184" t="e">
        <f>VLOOKUP(C1184,Dacheng!$I:$I,1,FALSE)</f>
        <v>#N/A</v>
      </c>
      <c r="I1184" t="e">
        <f>VLOOKUP(C1184,'Hytong (not in CrossAsia)'!$C:$C,1,FALSE)</f>
        <v>#N/A</v>
      </c>
      <c r="K1184" s="9" t="str">
        <f t="shared" si="37"/>
        <v>nur hier</v>
      </c>
    </row>
    <row r="1185" spans="1:11">
      <c r="A1185" s="32" t="s">
        <v>8569</v>
      </c>
      <c r="C1185" s="4" t="str">
        <f>MID(A1185,1,4)</f>
        <v>新生路月</v>
      </c>
      <c r="E1185" t="e">
        <f>VLOOKUP(C1185,Apabi!$H:$H,1,FALSE)</f>
        <v>#N/A</v>
      </c>
      <c r="G1185" t="str">
        <f>VLOOKUP(C1185,Dacheng!$I:$I,1,FALSE)</f>
        <v>新生路月</v>
      </c>
      <c r="I1185" t="e">
        <f>VLOOKUP(C1185,'Hytong (not in CrossAsia)'!$C:$C,1,FALSE)</f>
        <v>#N/A</v>
      </c>
      <c r="K1185" s="9" t="str">
        <f t="shared" si="37"/>
        <v>Doppel</v>
      </c>
    </row>
    <row r="1186" spans="1:11">
      <c r="A1186" s="32" t="s">
        <v>579</v>
      </c>
      <c r="C1186" s="4" t="str">
        <f>MID(A1186,1,3)</f>
        <v>新生命</v>
      </c>
      <c r="E1186" t="e">
        <f>VLOOKUP(C1186,Apabi!$H:$H,1,FALSE)</f>
        <v>#N/A</v>
      </c>
      <c r="G1186" t="str">
        <f>VLOOKUP(C1186,Dacheng!$I:$I,1,FALSE)</f>
        <v>新生命</v>
      </c>
      <c r="I1186" t="e">
        <f>VLOOKUP(C1186,'Hytong (not in CrossAsia)'!$C:$C,1,FALSE)</f>
        <v>#N/A</v>
      </c>
      <c r="K1186" s="9" t="str">
        <f t="shared" si="37"/>
        <v>Doppel</v>
      </c>
    </row>
    <row r="1187" spans="1:11">
      <c r="A1187" s="32" t="s">
        <v>580</v>
      </c>
      <c r="C1187" s="4" t="str">
        <f>MID(A1187,1,3)</f>
        <v>新生命</v>
      </c>
      <c r="E1187" t="e">
        <f>VLOOKUP(C1187,Apabi!$H:$H,1,FALSE)</f>
        <v>#N/A</v>
      </c>
      <c r="G1187" t="str">
        <f>VLOOKUP(C1187,Dacheng!$I:$I,1,FALSE)</f>
        <v>新生命</v>
      </c>
      <c r="I1187" t="e">
        <f>VLOOKUP(C1187,'Hytong (not in CrossAsia)'!$C:$C,1,FALSE)</f>
        <v>#N/A</v>
      </c>
      <c r="K1187" s="9" t="str">
        <f t="shared" si="37"/>
        <v>Doppel</v>
      </c>
    </row>
    <row r="1188" spans="1:11">
      <c r="A1188" s="32" t="s">
        <v>581</v>
      </c>
      <c r="C1188" s="4" t="str">
        <f>MID(A1188,1,4)</f>
        <v>新生天地</v>
      </c>
      <c r="E1188" t="e">
        <f>VLOOKUP(C1188,Apabi!$H:$H,1,FALSE)</f>
        <v>#N/A</v>
      </c>
      <c r="G1188" t="e">
        <f>VLOOKUP(C1188,Dacheng!$I:$I,1,FALSE)</f>
        <v>#N/A</v>
      </c>
      <c r="I1188" t="e">
        <f>VLOOKUP(C1188,'Hytong (not in CrossAsia)'!$C:$C,1,FALSE)</f>
        <v>#N/A</v>
      </c>
      <c r="K1188" s="9" t="str">
        <f t="shared" si="37"/>
        <v>nur hier</v>
      </c>
    </row>
    <row r="1189" spans="1:11">
      <c r="A1189" s="32" t="s">
        <v>582</v>
      </c>
      <c r="C1189" s="4" t="str">
        <f>MID(A1189,1,4)</f>
        <v>新生邮刊</v>
      </c>
      <c r="E1189" t="e">
        <f>VLOOKUP(C1189,Apabi!$H:$H,1,FALSE)</f>
        <v>#N/A</v>
      </c>
      <c r="G1189" t="e">
        <f>VLOOKUP(C1189,Dacheng!$I:$I,1,FALSE)</f>
        <v>#N/A</v>
      </c>
      <c r="I1189" t="e">
        <f>VLOOKUP(C1189,'Hytong (not in CrossAsia)'!$C:$C,1,FALSE)</f>
        <v>#N/A</v>
      </c>
      <c r="K1189" s="9" t="str">
        <f t="shared" si="37"/>
        <v>nur hier</v>
      </c>
    </row>
    <row r="1190" spans="1:11">
      <c r="A1190" s="32" t="s">
        <v>9973</v>
      </c>
      <c r="C1190" s="4" t="str">
        <f>MID(A1190,1,4)</f>
        <v>新生中国</v>
      </c>
      <c r="E1190" t="e">
        <f>VLOOKUP(C1190,Apabi!$H:$H,1,FALSE)</f>
        <v>#N/A</v>
      </c>
      <c r="G1190" t="str">
        <f>VLOOKUP(C1190,Dacheng!$I:$I,1,FALSE)</f>
        <v>新生中国</v>
      </c>
      <c r="I1190" t="e">
        <f>VLOOKUP(C1190,'Hytong (not in CrossAsia)'!$C:$C,1,FALSE)</f>
        <v>#N/A</v>
      </c>
      <c r="K1190" s="9" t="str">
        <f t="shared" si="37"/>
        <v>Doppel</v>
      </c>
    </row>
    <row r="1191" spans="1:11">
      <c r="A1191" s="32" t="s">
        <v>5272</v>
      </c>
      <c r="C1191" s="4" t="str">
        <f>MID(A1191,1,4)</f>
        <v>新生周刊</v>
      </c>
      <c r="E1191" t="e">
        <f>VLOOKUP(C1191,Apabi!$H:$H,1,FALSE)</f>
        <v>#N/A</v>
      </c>
      <c r="G1191" t="str">
        <f>VLOOKUP(C1191,Dacheng!$I:$I,1,FALSE)</f>
        <v>新生周刊</v>
      </c>
      <c r="I1191" t="e">
        <f>VLOOKUP(C1191,'Hytong (not in CrossAsia)'!$C:$C,1,FALSE)</f>
        <v>#N/A</v>
      </c>
      <c r="K1191" s="9" t="str">
        <f t="shared" si="37"/>
        <v>Doppel</v>
      </c>
    </row>
    <row r="1192" spans="1:11">
      <c r="A1192" s="32" t="s">
        <v>583</v>
      </c>
      <c r="C1192" s="4" t="str">
        <f>MID(A1192,1,2)</f>
        <v>新声</v>
      </c>
      <c r="E1192" t="str">
        <f>VLOOKUP(C1192,Apabi!$H:$H,1,FALSE)</f>
        <v>新声</v>
      </c>
      <c r="G1192" t="str">
        <f>VLOOKUP(C1192,Dacheng!$I:$I,1,FALSE)</f>
        <v>新声</v>
      </c>
      <c r="I1192" t="e">
        <f>VLOOKUP(C1192,'Hytong (not in CrossAsia)'!$C:$C,1,FALSE)</f>
        <v>#N/A</v>
      </c>
      <c r="K1192" s="9" t="str">
        <f t="shared" si="37"/>
        <v>Doppel</v>
      </c>
    </row>
    <row r="1193" spans="1:11">
      <c r="A1193" s="32" t="s">
        <v>584</v>
      </c>
      <c r="C1193" s="4" t="str">
        <f>MID(A1193,1,2)</f>
        <v>新声</v>
      </c>
      <c r="E1193" t="str">
        <f>VLOOKUP(C1193,Apabi!$H:$H,1,FALSE)</f>
        <v>新声</v>
      </c>
      <c r="G1193" t="str">
        <f>VLOOKUP(C1193,Dacheng!$I:$I,1,FALSE)</f>
        <v>新声</v>
      </c>
      <c r="I1193" t="e">
        <f>VLOOKUP(C1193,'Hytong (not in CrossAsia)'!$C:$C,1,FALSE)</f>
        <v>#N/A</v>
      </c>
      <c r="K1193" s="9" t="str">
        <f t="shared" si="37"/>
        <v>Doppel</v>
      </c>
    </row>
    <row r="1194" spans="1:11">
      <c r="A1194" s="32" t="s">
        <v>585</v>
      </c>
      <c r="C1194" s="4" t="str">
        <f>MID(A1194,1,2)</f>
        <v>新声</v>
      </c>
      <c r="E1194" t="str">
        <f>VLOOKUP(C1194,Apabi!$H:$H,1,FALSE)</f>
        <v>新声</v>
      </c>
      <c r="G1194" t="str">
        <f>VLOOKUP(C1194,Dacheng!$I:$I,1,FALSE)</f>
        <v>新声</v>
      </c>
      <c r="I1194" t="e">
        <f>VLOOKUP(C1194,'Hytong (not in CrossAsia)'!$C:$C,1,FALSE)</f>
        <v>#N/A</v>
      </c>
      <c r="K1194" s="9" t="str">
        <f t="shared" si="37"/>
        <v>Doppel</v>
      </c>
    </row>
    <row r="1195" spans="1:11">
      <c r="A1195" s="32" t="s">
        <v>586</v>
      </c>
      <c r="C1195" s="4" t="str">
        <f>MID(A1195,1,2)</f>
        <v>新声</v>
      </c>
      <c r="E1195" t="str">
        <f>VLOOKUP(C1195,Apabi!$H:$H,1,FALSE)</f>
        <v>新声</v>
      </c>
      <c r="G1195" t="str">
        <f>VLOOKUP(C1195,Dacheng!$I:$I,1,FALSE)</f>
        <v>新声</v>
      </c>
      <c r="I1195" t="e">
        <f>VLOOKUP(C1195,'Hytong (not in CrossAsia)'!$C:$C,1,FALSE)</f>
        <v>#N/A</v>
      </c>
      <c r="K1195" s="9" t="str">
        <f t="shared" si="37"/>
        <v>Doppel</v>
      </c>
    </row>
    <row r="1196" spans="1:11">
      <c r="A1196" s="32" t="s">
        <v>587</v>
      </c>
      <c r="C1196" s="4" t="str">
        <f>MID(A1196,1,2)</f>
        <v>新声</v>
      </c>
      <c r="E1196" t="str">
        <f>VLOOKUP(C1196,Apabi!$H:$H,1,FALSE)</f>
        <v>新声</v>
      </c>
      <c r="G1196" t="str">
        <f>VLOOKUP(C1196,Dacheng!$I:$I,1,FALSE)</f>
        <v>新声</v>
      </c>
      <c r="I1196" t="e">
        <f>VLOOKUP(C1196,'Hytong (not in CrossAsia)'!$C:$C,1,FALSE)</f>
        <v>#N/A</v>
      </c>
      <c r="K1196" s="9" t="str">
        <f t="shared" si="37"/>
        <v>Doppel</v>
      </c>
    </row>
    <row r="1197" spans="1:11">
      <c r="A1197" s="32" t="s">
        <v>588</v>
      </c>
      <c r="C1197" s="4" t="str">
        <f>MID(A1197,1,4)</f>
        <v>新声旬刊</v>
      </c>
      <c r="E1197" t="e">
        <f>VLOOKUP(C1197,Apabi!$H:$H,1,FALSE)</f>
        <v>#N/A</v>
      </c>
      <c r="G1197" t="e">
        <f>VLOOKUP(C1197,Dacheng!$I:$I,1,FALSE)</f>
        <v>#N/A</v>
      </c>
      <c r="I1197" t="e">
        <f>VLOOKUP(C1197,'Hytong (not in CrossAsia)'!$C:$C,1,FALSE)</f>
        <v>#N/A</v>
      </c>
      <c r="K1197" s="9" t="str">
        <f t="shared" si="37"/>
        <v>nur hier</v>
      </c>
    </row>
    <row r="1198" spans="1:11">
      <c r="A1198" s="32" t="s">
        <v>589</v>
      </c>
      <c r="C1198" s="4" t="str">
        <f>MID(A1198,1,4)</f>
        <v>新声月刊</v>
      </c>
      <c r="E1198" t="e">
        <f>VLOOKUP(C1198,Apabi!$H:$H,1,FALSE)</f>
        <v>#N/A</v>
      </c>
      <c r="G1198" t="e">
        <f>VLOOKUP(C1198,Dacheng!$I:$I,1,FALSE)</f>
        <v>#N/A</v>
      </c>
      <c r="I1198" t="e">
        <f>VLOOKUP(C1198,'Hytong (not in CrossAsia)'!$C:$C,1,FALSE)</f>
        <v>#N/A</v>
      </c>
      <c r="K1198" s="9" t="str">
        <f t="shared" si="37"/>
        <v>nur hier</v>
      </c>
    </row>
    <row r="1199" spans="1:11">
      <c r="A1199" s="32" t="s">
        <v>590</v>
      </c>
      <c r="C1199" s="4" t="str">
        <f>MID(A1199,1,4)</f>
        <v>新诗</v>
      </c>
      <c r="E1199" t="e">
        <f>VLOOKUP(C1199,Apabi!$H:$H,1,FALSE)</f>
        <v>#N/A</v>
      </c>
      <c r="G1199" t="e">
        <f>VLOOKUP(C1199,Dacheng!$I:$I,1,FALSE)</f>
        <v>#N/A</v>
      </c>
      <c r="I1199" t="e">
        <f>VLOOKUP(C1199,'Hytong (not in CrossAsia)'!$C:$C,1,FALSE)</f>
        <v>#N/A</v>
      </c>
      <c r="K1199" s="9" t="str">
        <f t="shared" si="37"/>
        <v>nur hier</v>
      </c>
    </row>
    <row r="1200" spans="1:11">
      <c r="A1200" s="32" t="s">
        <v>19771</v>
      </c>
      <c r="C1200" s="4" t="str">
        <f>MID(A1200,1,4)</f>
        <v>新诗潮</v>
      </c>
      <c r="E1200" t="e">
        <f>VLOOKUP(C1200,Apabi!$H:$H,1,FALSE)</f>
        <v>#N/A</v>
      </c>
      <c r="G1200" t="str">
        <f>VLOOKUP(C1200,Dacheng!$I:$I,1,FALSE)</f>
        <v>新诗潮</v>
      </c>
      <c r="I1200" t="e">
        <f>VLOOKUP(C1200,'Hytong (not in CrossAsia)'!$C:$C,1,FALSE)</f>
        <v>#N/A</v>
      </c>
      <c r="K1200" s="9" t="str">
        <f t="shared" si="37"/>
        <v>Doppel</v>
      </c>
    </row>
    <row r="1201" spans="1:11">
      <c r="A1201" s="32" t="s">
        <v>591</v>
      </c>
      <c r="C1201" s="4" t="str">
        <f>MID(A1201,1,3)</f>
        <v>新诗歌</v>
      </c>
      <c r="E1201" t="e">
        <f>VLOOKUP(C1201,Apabi!$H:$H,1,FALSE)</f>
        <v>#N/A</v>
      </c>
      <c r="G1201" t="str">
        <f>VLOOKUP(C1201,Dacheng!$I:$I,1,FALSE)</f>
        <v>新诗歌</v>
      </c>
      <c r="I1201" t="e">
        <f>VLOOKUP(C1201,'Hytong (not in CrossAsia)'!$C:$C,1,FALSE)</f>
        <v>#N/A</v>
      </c>
      <c r="K1201" s="9" t="str">
        <f t="shared" si="37"/>
        <v>Doppel</v>
      </c>
    </row>
    <row r="1202" spans="1:11">
      <c r="A1202" s="32" t="s">
        <v>592</v>
      </c>
      <c r="C1202" s="4" t="str">
        <f>MID(A1202,1,3)</f>
        <v>新诗歌</v>
      </c>
      <c r="E1202" t="e">
        <f>VLOOKUP(C1202,Apabi!$H:$H,1,FALSE)</f>
        <v>#N/A</v>
      </c>
      <c r="G1202" t="str">
        <f>VLOOKUP(C1202,Dacheng!$I:$I,1,FALSE)</f>
        <v>新诗歌</v>
      </c>
      <c r="I1202" t="e">
        <f>VLOOKUP(C1202,'Hytong (not in CrossAsia)'!$C:$C,1,FALSE)</f>
        <v>#N/A</v>
      </c>
      <c r="K1202" s="9" t="str">
        <f t="shared" si="37"/>
        <v>Doppel</v>
      </c>
    </row>
    <row r="1203" spans="1:11">
      <c r="A1203" s="32" t="s">
        <v>225</v>
      </c>
      <c r="C1203" s="4" t="str">
        <f>MID(A1203,1,4)</f>
        <v>新诗刊</v>
      </c>
      <c r="E1203" t="e">
        <f>VLOOKUP(C1203,Apabi!$H:$H,1,FALSE)</f>
        <v>#N/A</v>
      </c>
      <c r="G1203" t="e">
        <f>VLOOKUP(C1203,Dacheng!$I:$I,1,FALSE)</f>
        <v>#N/A</v>
      </c>
      <c r="I1203" t="e">
        <f>VLOOKUP(C1203,'Hytong (not in CrossAsia)'!$C:$C,1,FALSE)</f>
        <v>#N/A</v>
      </c>
      <c r="K1203" s="9" t="str">
        <f t="shared" si="37"/>
        <v>nur hier</v>
      </c>
    </row>
    <row r="1204" spans="1:11">
      <c r="A1204" s="32" t="s">
        <v>226</v>
      </c>
      <c r="C1204" s="4" t="str">
        <f>MID(A1204,1,4)</f>
        <v>新十三中</v>
      </c>
      <c r="E1204" t="e">
        <f>VLOOKUP(C1204,Apabi!$H:$H,1,FALSE)</f>
        <v>#N/A</v>
      </c>
      <c r="G1204" t="e">
        <f>VLOOKUP(C1204,Dacheng!$I:$I,1,FALSE)</f>
        <v>#N/A</v>
      </c>
      <c r="I1204" t="e">
        <f>VLOOKUP(C1204,'Hytong (not in CrossAsia)'!$C:$C,1,FALSE)</f>
        <v>#N/A</v>
      </c>
      <c r="K1204" s="9" t="str">
        <f t="shared" si="37"/>
        <v>nur hier</v>
      </c>
    </row>
    <row r="1205" spans="1:11">
      <c r="A1205" s="32" t="s">
        <v>227</v>
      </c>
      <c r="C1205" s="4" t="str">
        <f t="shared" ref="C1205:C1210" si="38">MID(A1205,1,3)</f>
        <v>新时代</v>
      </c>
      <c r="E1205" t="e">
        <f>VLOOKUP(C1205,Apabi!$H:$H,1,FALSE)</f>
        <v>#N/A</v>
      </c>
      <c r="G1205" t="str">
        <f>VLOOKUP(C1205,Dacheng!$I:$I,1,FALSE)</f>
        <v>新时代</v>
      </c>
      <c r="I1205" t="e">
        <f>VLOOKUP(C1205,'Hytong (not in CrossAsia)'!$C:$C,1,FALSE)</f>
        <v>#N/A</v>
      </c>
      <c r="K1205" s="9" t="str">
        <f t="shared" si="37"/>
        <v>Doppel</v>
      </c>
    </row>
    <row r="1206" spans="1:11">
      <c r="A1206" s="32" t="s">
        <v>228</v>
      </c>
      <c r="C1206" s="4" t="str">
        <f t="shared" si="38"/>
        <v>新时代</v>
      </c>
      <c r="E1206" t="e">
        <f>VLOOKUP(C1206,Apabi!$H:$H,1,FALSE)</f>
        <v>#N/A</v>
      </c>
      <c r="G1206" t="str">
        <f>VLOOKUP(C1206,Dacheng!$I:$I,1,FALSE)</f>
        <v>新时代</v>
      </c>
      <c r="I1206" t="e">
        <f>VLOOKUP(C1206,'Hytong (not in CrossAsia)'!$C:$C,1,FALSE)</f>
        <v>#N/A</v>
      </c>
      <c r="K1206" s="9" t="str">
        <f t="shared" si="37"/>
        <v>Doppel</v>
      </c>
    </row>
    <row r="1207" spans="1:11">
      <c r="A1207" s="32" t="s">
        <v>229</v>
      </c>
      <c r="C1207" s="4" t="str">
        <f t="shared" si="38"/>
        <v>新时代</v>
      </c>
      <c r="E1207" t="e">
        <f>VLOOKUP(C1207,Apabi!$H:$H,1,FALSE)</f>
        <v>#N/A</v>
      </c>
      <c r="G1207" t="str">
        <f>VLOOKUP(C1207,Dacheng!$I:$I,1,FALSE)</f>
        <v>新时代</v>
      </c>
      <c r="I1207" t="e">
        <f>VLOOKUP(C1207,'Hytong (not in CrossAsia)'!$C:$C,1,FALSE)</f>
        <v>#N/A</v>
      </c>
      <c r="K1207" s="9" t="str">
        <f t="shared" si="37"/>
        <v>Doppel</v>
      </c>
    </row>
    <row r="1208" spans="1:11">
      <c r="A1208" s="32" t="s">
        <v>230</v>
      </c>
      <c r="C1208" s="4" t="str">
        <f t="shared" si="38"/>
        <v>新时代</v>
      </c>
      <c r="E1208" t="e">
        <f>VLOOKUP(C1208,Apabi!$H:$H,1,FALSE)</f>
        <v>#N/A</v>
      </c>
      <c r="G1208" t="str">
        <f>VLOOKUP(C1208,Dacheng!$I:$I,1,FALSE)</f>
        <v>新时代</v>
      </c>
      <c r="I1208" t="e">
        <f>VLOOKUP(C1208,'Hytong (not in CrossAsia)'!$C:$C,1,FALSE)</f>
        <v>#N/A</v>
      </c>
      <c r="K1208" s="9" t="str">
        <f t="shared" si="37"/>
        <v>Doppel</v>
      </c>
    </row>
    <row r="1209" spans="1:11">
      <c r="A1209" s="32" t="s">
        <v>231</v>
      </c>
      <c r="C1209" s="4" t="str">
        <f t="shared" si="38"/>
        <v>新时代</v>
      </c>
      <c r="E1209" t="e">
        <f>VLOOKUP(C1209,Apabi!$H:$H,1,FALSE)</f>
        <v>#N/A</v>
      </c>
      <c r="G1209" t="str">
        <f>VLOOKUP(C1209,Dacheng!$I:$I,1,FALSE)</f>
        <v>新时代</v>
      </c>
      <c r="I1209" t="e">
        <f>VLOOKUP(C1209,'Hytong (not in CrossAsia)'!$C:$C,1,FALSE)</f>
        <v>#N/A</v>
      </c>
      <c r="K1209" s="9" t="str">
        <f t="shared" si="37"/>
        <v>Doppel</v>
      </c>
    </row>
    <row r="1210" spans="1:11">
      <c r="A1210" s="32" t="s">
        <v>232</v>
      </c>
      <c r="C1210" s="4" t="str">
        <f t="shared" si="38"/>
        <v>新时代</v>
      </c>
      <c r="E1210" t="e">
        <f>VLOOKUP(C1210,Apabi!$H:$H,1,FALSE)</f>
        <v>#N/A</v>
      </c>
      <c r="G1210" t="str">
        <f>VLOOKUP(C1210,Dacheng!$I:$I,1,FALSE)</f>
        <v>新时代</v>
      </c>
      <c r="I1210" t="e">
        <f>VLOOKUP(C1210,'Hytong (not in CrossAsia)'!$C:$C,1,FALSE)</f>
        <v>#N/A</v>
      </c>
      <c r="K1210" s="9" t="str">
        <f t="shared" si="37"/>
        <v>Doppel</v>
      </c>
    </row>
    <row r="1211" spans="1:11">
      <c r="A1211" s="32" t="s">
        <v>11397</v>
      </c>
      <c r="C1211" s="4" t="str">
        <f>MID(A1211,1,4)</f>
        <v>新时代半</v>
      </c>
      <c r="E1211" t="e">
        <f>VLOOKUP(C1211,Apabi!$H:$H,1,FALSE)</f>
        <v>#N/A</v>
      </c>
      <c r="G1211" t="str">
        <f>VLOOKUP(C1211,Dacheng!$I:$I,1,FALSE)</f>
        <v>新时代半</v>
      </c>
      <c r="I1211" t="e">
        <f>VLOOKUP(C1211,'Hytong (not in CrossAsia)'!$C:$C,1,FALSE)</f>
        <v>#N/A</v>
      </c>
      <c r="K1211" s="9" t="str">
        <f t="shared" si="37"/>
        <v>Doppel</v>
      </c>
    </row>
    <row r="1212" spans="1:11">
      <c r="A1212" s="32" t="s">
        <v>4994</v>
      </c>
      <c r="C1212" s="4" t="str">
        <f>MID(A1212,1,4)</f>
        <v>新时代周</v>
      </c>
      <c r="E1212" t="e">
        <f>VLOOKUP(C1212,Apabi!$H:$H,1,FALSE)</f>
        <v>#N/A</v>
      </c>
      <c r="G1212" t="str">
        <f>VLOOKUP(C1212,Dacheng!$I:$I,1,FALSE)</f>
        <v>新时代周</v>
      </c>
      <c r="I1212" t="e">
        <f>VLOOKUP(C1212,'Hytong (not in CrossAsia)'!$C:$C,1,FALSE)</f>
        <v>#N/A</v>
      </c>
      <c r="K1212" s="9" t="str">
        <f t="shared" si="37"/>
        <v>Doppel</v>
      </c>
    </row>
    <row r="1213" spans="1:11">
      <c r="A1213" s="32" t="s">
        <v>20196</v>
      </c>
      <c r="C1213" s="4" t="str">
        <f>MID(A1213,1,4)</f>
        <v>新史地</v>
      </c>
      <c r="E1213" t="e">
        <f>VLOOKUP(C1213,Apabi!$H:$H,1,FALSE)</f>
        <v>#N/A</v>
      </c>
      <c r="G1213" t="str">
        <f>VLOOKUP(C1213,Dacheng!$I:$I,1,FALSE)</f>
        <v>新史地</v>
      </c>
      <c r="I1213" t="e">
        <f>VLOOKUP(C1213,'Hytong (not in CrossAsia)'!$C:$C,1,FALSE)</f>
        <v>#N/A</v>
      </c>
      <c r="K1213" s="9" t="str">
        <f t="shared" si="37"/>
        <v>Doppel</v>
      </c>
    </row>
    <row r="1214" spans="1:11">
      <c r="A1214" s="32" t="s">
        <v>10823</v>
      </c>
      <c r="C1214" s="4" t="str">
        <f>MID(A1214,1,4)</f>
        <v>新世代</v>
      </c>
      <c r="E1214" t="e">
        <f>VLOOKUP(C1214,Apabi!$H:$H,1,FALSE)</f>
        <v>#N/A</v>
      </c>
      <c r="G1214" t="str">
        <f>VLOOKUP(C1214,Dacheng!$I:$I,1,FALSE)</f>
        <v>新世代</v>
      </c>
      <c r="I1214" t="e">
        <f>VLOOKUP(C1214,'Hytong (not in CrossAsia)'!$C:$C,1,FALSE)</f>
        <v>#N/A</v>
      </c>
      <c r="K1214" s="9" t="str">
        <f t="shared" si="37"/>
        <v>Doppel</v>
      </c>
    </row>
    <row r="1215" spans="1:11">
      <c r="A1215" s="32" t="s">
        <v>233</v>
      </c>
      <c r="C1215" s="4" t="str">
        <f t="shared" ref="C1215:C1223" si="39">MID(A1215,1,3)</f>
        <v>新世纪</v>
      </c>
      <c r="E1215" t="e">
        <f>VLOOKUP(C1215,Apabi!$H:$H,1,FALSE)</f>
        <v>#N/A</v>
      </c>
      <c r="G1215" t="str">
        <f>VLOOKUP(C1215,Dacheng!$I:$I,1,FALSE)</f>
        <v>新世纪</v>
      </c>
      <c r="I1215" t="e">
        <f>VLOOKUP(C1215,'Hytong (not in CrossAsia)'!$C:$C,1,FALSE)</f>
        <v>#N/A</v>
      </c>
      <c r="K1215" s="9" t="str">
        <f t="shared" si="37"/>
        <v>Doppel</v>
      </c>
    </row>
    <row r="1216" spans="1:11">
      <c r="A1216" s="32" t="s">
        <v>234</v>
      </c>
      <c r="C1216" s="4" t="str">
        <f t="shared" si="39"/>
        <v>新世纪</v>
      </c>
      <c r="E1216" t="e">
        <f>VLOOKUP(C1216,Apabi!$H:$H,1,FALSE)</f>
        <v>#N/A</v>
      </c>
      <c r="G1216" t="str">
        <f>VLOOKUP(C1216,Dacheng!$I:$I,1,FALSE)</f>
        <v>新世纪</v>
      </c>
      <c r="I1216" t="e">
        <f>VLOOKUP(C1216,'Hytong (not in CrossAsia)'!$C:$C,1,FALSE)</f>
        <v>#N/A</v>
      </c>
      <c r="K1216" s="9" t="str">
        <f t="shared" si="37"/>
        <v>Doppel</v>
      </c>
    </row>
    <row r="1217" spans="1:11">
      <c r="A1217" s="32" t="s">
        <v>235</v>
      </c>
      <c r="C1217" s="4" t="str">
        <f t="shared" si="39"/>
        <v>新世纪</v>
      </c>
      <c r="E1217" t="e">
        <f>VLOOKUP(C1217,Apabi!$H:$H,1,FALSE)</f>
        <v>#N/A</v>
      </c>
      <c r="G1217" t="str">
        <f>VLOOKUP(C1217,Dacheng!$I:$I,1,FALSE)</f>
        <v>新世纪</v>
      </c>
      <c r="I1217" t="e">
        <f>VLOOKUP(C1217,'Hytong (not in CrossAsia)'!$C:$C,1,FALSE)</f>
        <v>#N/A</v>
      </c>
      <c r="K1217" s="9" t="str">
        <f t="shared" si="37"/>
        <v>Doppel</v>
      </c>
    </row>
    <row r="1218" spans="1:11">
      <c r="A1218" s="32" t="s">
        <v>236</v>
      </c>
      <c r="C1218" s="4" t="str">
        <f t="shared" si="39"/>
        <v>新世纪</v>
      </c>
      <c r="E1218" t="e">
        <f>VLOOKUP(C1218,Apabi!$H:$H,1,FALSE)</f>
        <v>#N/A</v>
      </c>
      <c r="G1218" t="str">
        <f>VLOOKUP(C1218,Dacheng!$I:$I,1,FALSE)</f>
        <v>新世纪</v>
      </c>
      <c r="I1218" t="e">
        <f>VLOOKUP(C1218,'Hytong (not in CrossAsia)'!$C:$C,1,FALSE)</f>
        <v>#N/A</v>
      </c>
      <c r="K1218" s="9" t="str">
        <f t="shared" si="37"/>
        <v>Doppel</v>
      </c>
    </row>
    <row r="1219" spans="1:11">
      <c r="A1219" s="32" t="s">
        <v>237</v>
      </c>
      <c r="C1219" s="4" t="str">
        <f t="shared" si="39"/>
        <v>新世纪</v>
      </c>
      <c r="E1219" t="e">
        <f>VLOOKUP(C1219,Apabi!$H:$H,1,FALSE)</f>
        <v>#N/A</v>
      </c>
      <c r="G1219" t="str">
        <f>VLOOKUP(C1219,Dacheng!$I:$I,1,FALSE)</f>
        <v>新世纪</v>
      </c>
      <c r="I1219" t="e">
        <f>VLOOKUP(C1219,'Hytong (not in CrossAsia)'!$C:$C,1,FALSE)</f>
        <v>#N/A</v>
      </c>
      <c r="K1219" s="9" t="str">
        <f t="shared" si="37"/>
        <v>Doppel</v>
      </c>
    </row>
    <row r="1220" spans="1:11">
      <c r="A1220" s="32" t="s">
        <v>238</v>
      </c>
      <c r="C1220" s="4" t="str">
        <f t="shared" si="39"/>
        <v>新世纪</v>
      </c>
      <c r="E1220" t="e">
        <f>VLOOKUP(C1220,Apabi!$H:$H,1,FALSE)</f>
        <v>#N/A</v>
      </c>
      <c r="G1220" t="str">
        <f>VLOOKUP(C1220,Dacheng!$I:$I,1,FALSE)</f>
        <v>新世纪</v>
      </c>
      <c r="I1220" t="e">
        <f>VLOOKUP(C1220,'Hytong (not in CrossAsia)'!$C:$C,1,FALSE)</f>
        <v>#N/A</v>
      </c>
      <c r="K1220" s="9" t="str">
        <f t="shared" ref="K1220:K1283" si="40">(IF(AND(ISNA(E1220),ISNA(G1220),ISNA(I1220)),"nur hier","Doppel"))</f>
        <v>Doppel</v>
      </c>
    </row>
    <row r="1221" spans="1:11">
      <c r="A1221" s="32" t="s">
        <v>239</v>
      </c>
      <c r="C1221" s="4" t="str">
        <f>MID(A1221,1,4)</f>
        <v>新世纪评</v>
      </c>
      <c r="E1221" t="e">
        <f>VLOOKUP(C1221,Apabi!$H:$H,1,FALSE)</f>
        <v>#N/A</v>
      </c>
      <c r="G1221" t="e">
        <f>VLOOKUP(C1221,Dacheng!$I:$I,1,FALSE)</f>
        <v>#N/A</v>
      </c>
      <c r="I1221" t="e">
        <f>VLOOKUP(C1221,'Hytong (not in CrossAsia)'!$C:$C,1,FALSE)</f>
        <v>#N/A</v>
      </c>
      <c r="K1221" s="9" t="str">
        <f t="shared" si="40"/>
        <v>nur hier</v>
      </c>
    </row>
    <row r="1222" spans="1:11">
      <c r="A1222" s="32" t="s">
        <v>240</v>
      </c>
      <c r="C1222" s="4" t="str">
        <f t="shared" si="39"/>
        <v>新世界</v>
      </c>
      <c r="E1222" t="e">
        <f>VLOOKUP(C1222,Apabi!$H:$H,1,FALSE)</f>
        <v>#N/A</v>
      </c>
      <c r="G1222" t="str">
        <f>VLOOKUP(C1222,Dacheng!$I:$I,1,FALSE)</f>
        <v>新世界</v>
      </c>
      <c r="I1222" t="e">
        <f>VLOOKUP(C1222,'Hytong (not in CrossAsia)'!$C:$C,1,FALSE)</f>
        <v>#N/A</v>
      </c>
      <c r="K1222" s="9" t="str">
        <f t="shared" si="40"/>
        <v>Doppel</v>
      </c>
    </row>
    <row r="1223" spans="1:11">
      <c r="A1223" s="32" t="s">
        <v>241</v>
      </c>
      <c r="C1223" s="4" t="str">
        <f t="shared" si="39"/>
        <v>新世界</v>
      </c>
      <c r="E1223" t="e">
        <f>VLOOKUP(C1223,Apabi!$H:$H,1,FALSE)</f>
        <v>#N/A</v>
      </c>
      <c r="G1223" t="str">
        <f>VLOOKUP(C1223,Dacheng!$I:$I,1,FALSE)</f>
        <v>新世界</v>
      </c>
      <c r="I1223" t="e">
        <f>VLOOKUP(C1223,'Hytong (not in CrossAsia)'!$C:$C,1,FALSE)</f>
        <v>#N/A</v>
      </c>
      <c r="K1223" s="9" t="str">
        <f t="shared" si="40"/>
        <v>Doppel</v>
      </c>
    </row>
    <row r="1224" spans="1:11">
      <c r="A1224" s="32" t="s">
        <v>15162</v>
      </c>
      <c r="C1224" s="4" t="str">
        <f>MID(A1224,1,4)</f>
        <v>新书月刊</v>
      </c>
      <c r="E1224" t="e">
        <f>VLOOKUP(C1224,Apabi!$H:$H,1,FALSE)</f>
        <v>#N/A</v>
      </c>
      <c r="G1224" t="str">
        <f>VLOOKUP(C1224,Dacheng!$I:$I,1,FALSE)</f>
        <v>新书月刊</v>
      </c>
      <c r="I1224" t="e">
        <f>VLOOKUP(C1224,'Hytong (not in CrossAsia)'!$C:$C,1,FALSE)</f>
        <v>#N/A</v>
      </c>
      <c r="K1224" s="9" t="str">
        <f t="shared" si="40"/>
        <v>Doppel</v>
      </c>
    </row>
    <row r="1225" spans="1:11">
      <c r="A1225" s="32" t="s">
        <v>242</v>
      </c>
      <c r="C1225" s="4" t="str">
        <f>MID(A1225,1,4)</f>
        <v>新蜀报四</v>
      </c>
      <c r="E1225" t="e">
        <f>VLOOKUP(C1225,Apabi!$H:$H,1,FALSE)</f>
        <v>#N/A</v>
      </c>
      <c r="G1225" t="e">
        <f>VLOOKUP(C1225,Dacheng!$I:$I,1,FALSE)</f>
        <v>#N/A</v>
      </c>
      <c r="I1225" t="e">
        <f>VLOOKUP(C1225,'Hytong (not in CrossAsia)'!$C:$C,1,FALSE)</f>
        <v>#N/A</v>
      </c>
      <c r="K1225" s="9" t="str">
        <f t="shared" si="40"/>
        <v>nur hier</v>
      </c>
    </row>
    <row r="1226" spans="1:11">
      <c r="A1226" s="32" t="s">
        <v>243</v>
      </c>
      <c r="C1226" s="4" t="str">
        <f>MID(A1226,1,3)</f>
        <v>新思潮</v>
      </c>
      <c r="E1226" t="e">
        <f>VLOOKUP(C1226,Apabi!$H:$H,1,FALSE)</f>
        <v>#N/A</v>
      </c>
      <c r="G1226" t="str">
        <f>VLOOKUP(C1226,Dacheng!$I:$I,1,FALSE)</f>
        <v>新思潮</v>
      </c>
      <c r="I1226" t="e">
        <f>VLOOKUP(C1226,'Hytong (not in CrossAsia)'!$C:$C,1,FALSE)</f>
        <v>#N/A</v>
      </c>
      <c r="K1226" s="9" t="str">
        <f t="shared" si="40"/>
        <v>Doppel</v>
      </c>
    </row>
    <row r="1227" spans="1:11">
      <c r="A1227" s="32" t="s">
        <v>244</v>
      </c>
      <c r="C1227" s="4" t="str">
        <f>MID(A1227,1,3)</f>
        <v>新思潮</v>
      </c>
      <c r="E1227" t="e">
        <f>VLOOKUP(C1227,Apabi!$H:$H,1,FALSE)</f>
        <v>#N/A</v>
      </c>
      <c r="G1227" t="str">
        <f>VLOOKUP(C1227,Dacheng!$I:$I,1,FALSE)</f>
        <v>新思潮</v>
      </c>
      <c r="I1227" t="e">
        <f>VLOOKUP(C1227,'Hytong (not in CrossAsia)'!$C:$C,1,FALSE)</f>
        <v>#N/A</v>
      </c>
      <c r="K1227" s="9" t="str">
        <f t="shared" si="40"/>
        <v>Doppel</v>
      </c>
    </row>
    <row r="1228" spans="1:11">
      <c r="A1228" s="32" t="s">
        <v>245</v>
      </c>
      <c r="C1228" s="4" t="str">
        <f t="shared" ref="C1228:C1236" si="41">MID(A1228,1,4)</f>
        <v>新思想月</v>
      </c>
      <c r="E1228" t="e">
        <f>VLOOKUP(C1228,Apabi!$H:$H,1,FALSE)</f>
        <v>#N/A</v>
      </c>
      <c r="G1228" t="e">
        <f>VLOOKUP(C1228,Dacheng!$I:$I,1,FALSE)</f>
        <v>#N/A</v>
      </c>
      <c r="I1228" t="e">
        <f>VLOOKUP(C1228,'Hytong (not in CrossAsia)'!$C:$C,1,FALSE)</f>
        <v>#N/A</v>
      </c>
      <c r="K1228" s="9" t="str">
        <f t="shared" si="40"/>
        <v>nur hier</v>
      </c>
    </row>
    <row r="1229" spans="1:11">
      <c r="A1229" s="32" t="s">
        <v>246</v>
      </c>
      <c r="C1229" s="4" t="str">
        <f t="shared" si="41"/>
        <v>新四川月</v>
      </c>
      <c r="E1229" t="e">
        <f>VLOOKUP(C1229,Apabi!$H:$H,1,FALSE)</f>
        <v>#N/A</v>
      </c>
      <c r="G1229" t="e">
        <f>VLOOKUP(C1229,Dacheng!$I:$I,1,FALSE)</f>
        <v>#N/A</v>
      </c>
      <c r="I1229" t="e">
        <f>VLOOKUP(C1229,'Hytong (not in CrossAsia)'!$C:$C,1,FALSE)</f>
        <v>#N/A</v>
      </c>
      <c r="K1229" s="9" t="str">
        <f t="shared" si="40"/>
        <v>nur hier</v>
      </c>
    </row>
    <row r="1230" spans="1:11">
      <c r="A1230" s="32" t="s">
        <v>622</v>
      </c>
      <c r="C1230" s="4" t="str">
        <f t="shared" si="41"/>
        <v>新四川月</v>
      </c>
      <c r="E1230" t="e">
        <f>VLOOKUP(C1230,Apabi!$H:$H,1,FALSE)</f>
        <v>#N/A</v>
      </c>
      <c r="G1230" t="e">
        <f>VLOOKUP(C1230,Dacheng!$I:$I,1,FALSE)</f>
        <v>#N/A</v>
      </c>
      <c r="I1230" t="e">
        <f>VLOOKUP(C1230,'Hytong (not in CrossAsia)'!$C:$C,1,FALSE)</f>
        <v>#N/A</v>
      </c>
      <c r="K1230" s="9" t="str">
        <f t="shared" si="40"/>
        <v>nur hier</v>
      </c>
    </row>
    <row r="1231" spans="1:11">
      <c r="A1231" s="32" t="s">
        <v>6408</v>
      </c>
      <c r="C1231" s="4" t="str">
        <f t="shared" si="41"/>
        <v>新苏农</v>
      </c>
      <c r="E1231" t="e">
        <f>VLOOKUP(C1231,Apabi!$H:$H,1,FALSE)</f>
        <v>#N/A</v>
      </c>
      <c r="G1231" t="str">
        <f>VLOOKUP(C1231,Dacheng!$I:$I,1,FALSE)</f>
        <v>新苏农</v>
      </c>
      <c r="I1231" t="e">
        <f>VLOOKUP(C1231,'Hytong (not in CrossAsia)'!$C:$C,1,FALSE)</f>
        <v>#N/A</v>
      </c>
      <c r="K1231" s="9" t="str">
        <f t="shared" si="40"/>
        <v>Doppel</v>
      </c>
    </row>
    <row r="1232" spans="1:11">
      <c r="A1232" s="32" t="s">
        <v>623</v>
      </c>
      <c r="C1232" s="4" t="str">
        <f t="shared" si="41"/>
        <v>新苏政</v>
      </c>
      <c r="E1232" t="e">
        <f>VLOOKUP(C1232,Apabi!$H:$H,1,FALSE)</f>
        <v>#N/A</v>
      </c>
      <c r="G1232" t="e">
        <f>VLOOKUP(C1232,Dacheng!$I:$I,1,FALSE)</f>
        <v>#N/A</v>
      </c>
      <c r="I1232" t="e">
        <f>VLOOKUP(C1232,'Hytong (not in CrossAsia)'!$C:$C,1,FALSE)</f>
        <v>#N/A</v>
      </c>
      <c r="K1232" s="9" t="str">
        <f t="shared" si="40"/>
        <v>nur hier</v>
      </c>
    </row>
    <row r="1233" spans="1:11">
      <c r="A1233" s="32" t="s">
        <v>624</v>
      </c>
      <c r="C1233" s="4" t="str">
        <f t="shared" si="41"/>
        <v>新绥远</v>
      </c>
      <c r="E1233" t="e">
        <f>VLOOKUP(C1233,Apabi!$H:$H,1,FALSE)</f>
        <v>#N/A</v>
      </c>
      <c r="G1233" t="e">
        <f>VLOOKUP(C1233,Dacheng!$I:$I,1,FALSE)</f>
        <v>#N/A</v>
      </c>
      <c r="I1233" t="e">
        <f>VLOOKUP(C1233,'Hytong (not in CrossAsia)'!$C:$C,1,FALSE)</f>
        <v>#N/A</v>
      </c>
      <c r="K1233" s="9" t="str">
        <f t="shared" si="40"/>
        <v>nur hier</v>
      </c>
    </row>
    <row r="1234" spans="1:11">
      <c r="A1234" s="32" t="s">
        <v>625</v>
      </c>
      <c r="C1234" s="4" t="str">
        <f t="shared" si="41"/>
        <v>新台湾</v>
      </c>
      <c r="E1234" t="e">
        <f>VLOOKUP(C1234,Apabi!$H:$H,1,FALSE)</f>
        <v>#N/A</v>
      </c>
      <c r="G1234" t="e">
        <f>VLOOKUP(C1234,Dacheng!$I:$I,1,FALSE)</f>
        <v>#N/A</v>
      </c>
      <c r="I1234" t="e">
        <f>VLOOKUP(C1234,'Hytong (not in CrossAsia)'!$C:$C,1,FALSE)</f>
        <v>#N/A</v>
      </c>
      <c r="K1234" s="9" t="str">
        <f t="shared" si="40"/>
        <v>nur hier</v>
      </c>
    </row>
    <row r="1235" spans="1:11">
      <c r="A1235" s="32" t="s">
        <v>626</v>
      </c>
      <c r="C1235" s="4" t="str">
        <f t="shared" si="41"/>
        <v>新天地</v>
      </c>
      <c r="E1235" t="e">
        <f>VLOOKUP(C1235,Apabi!$H:$H,1,FALSE)</f>
        <v>#N/A</v>
      </c>
      <c r="G1235" t="e">
        <f>VLOOKUP(C1235,Dacheng!$I:$I,1,FALSE)</f>
        <v>#N/A</v>
      </c>
      <c r="I1235" t="e">
        <f>VLOOKUP(C1235,'Hytong (not in CrossAsia)'!$C:$C,1,FALSE)</f>
        <v>#N/A</v>
      </c>
      <c r="K1235" s="9" t="str">
        <f t="shared" si="40"/>
        <v>nur hier</v>
      </c>
    </row>
    <row r="1236" spans="1:11">
      <c r="A1236" s="32" t="s">
        <v>17582</v>
      </c>
      <c r="C1236" s="4" t="str">
        <f t="shared" si="41"/>
        <v>新同德</v>
      </c>
      <c r="E1236" t="e">
        <f>VLOOKUP(C1236,Apabi!$H:$H,1,FALSE)</f>
        <v>#N/A</v>
      </c>
      <c r="G1236" t="str">
        <f>VLOOKUP(C1236,Dacheng!$I:$I,1,FALSE)</f>
        <v>新同德</v>
      </c>
      <c r="I1236" t="e">
        <f>VLOOKUP(C1236,'Hytong (not in CrossAsia)'!$C:$C,1,FALSE)</f>
        <v>#N/A</v>
      </c>
      <c r="K1236" s="9" t="str">
        <f t="shared" si="40"/>
        <v>Doppel</v>
      </c>
    </row>
    <row r="1237" spans="1:11">
      <c r="A1237" s="33" t="s">
        <v>627</v>
      </c>
      <c r="C1237" s="4" t="str">
        <f t="shared" ref="C1237:C1242" si="42">MID(A1237,1,3)</f>
        <v>新文丛</v>
      </c>
      <c r="E1237" t="e">
        <f>VLOOKUP(C1237,Apabi!$H:$H,1,FALSE)</f>
        <v>#N/A</v>
      </c>
      <c r="G1237" t="str">
        <f>VLOOKUP(C1237,Dacheng!$I:$I,1,FALSE)</f>
        <v>新文丛</v>
      </c>
      <c r="I1237" t="e">
        <f>VLOOKUP(C1237,'Hytong (not in CrossAsia)'!$C:$C,1,FALSE)</f>
        <v>#N/A</v>
      </c>
      <c r="K1237" s="9" t="str">
        <f t="shared" si="40"/>
        <v>Doppel</v>
      </c>
    </row>
    <row r="1238" spans="1:11">
      <c r="A1238" s="32" t="s">
        <v>628</v>
      </c>
      <c r="C1238" s="4" t="str">
        <f t="shared" si="42"/>
        <v>新文丛</v>
      </c>
      <c r="E1238" t="e">
        <f>VLOOKUP(C1238,Apabi!$H:$H,1,FALSE)</f>
        <v>#N/A</v>
      </c>
      <c r="G1238" t="str">
        <f>VLOOKUP(C1238,Dacheng!$I:$I,1,FALSE)</f>
        <v>新文丛</v>
      </c>
      <c r="I1238" t="e">
        <f>VLOOKUP(C1238,'Hytong (not in CrossAsia)'!$C:$C,1,FALSE)</f>
        <v>#N/A</v>
      </c>
      <c r="K1238" s="9" t="str">
        <f t="shared" si="40"/>
        <v>Doppel</v>
      </c>
    </row>
    <row r="1239" spans="1:11">
      <c r="A1239" s="32" t="s">
        <v>629</v>
      </c>
      <c r="C1239" s="4" t="str">
        <f t="shared" si="42"/>
        <v>新文化</v>
      </c>
      <c r="E1239" t="str">
        <f>VLOOKUP(C1239,Apabi!$H:$H,1,FALSE)</f>
        <v>新文化</v>
      </c>
      <c r="G1239" t="str">
        <f>VLOOKUP(C1239,Dacheng!$I:$I,1,FALSE)</f>
        <v>新文化</v>
      </c>
      <c r="I1239" t="e">
        <f>VLOOKUP(C1239,'Hytong (not in CrossAsia)'!$C:$C,1,FALSE)</f>
        <v>#N/A</v>
      </c>
      <c r="K1239" s="9" t="str">
        <f t="shared" si="40"/>
        <v>Doppel</v>
      </c>
    </row>
    <row r="1240" spans="1:11">
      <c r="A1240" s="32" t="s">
        <v>630</v>
      </c>
      <c r="C1240" s="4" t="str">
        <f t="shared" si="42"/>
        <v>新文化</v>
      </c>
      <c r="E1240" t="str">
        <f>VLOOKUP(C1240,Apabi!$H:$H,1,FALSE)</f>
        <v>新文化</v>
      </c>
      <c r="G1240" t="str">
        <f>VLOOKUP(C1240,Dacheng!$I:$I,1,FALSE)</f>
        <v>新文化</v>
      </c>
      <c r="I1240" t="e">
        <f>VLOOKUP(C1240,'Hytong (not in CrossAsia)'!$C:$C,1,FALSE)</f>
        <v>#N/A</v>
      </c>
      <c r="K1240" s="9" t="str">
        <f t="shared" si="40"/>
        <v>Doppel</v>
      </c>
    </row>
    <row r="1241" spans="1:11">
      <c r="A1241" s="32" t="s">
        <v>631</v>
      </c>
      <c r="C1241" s="4" t="str">
        <f t="shared" si="42"/>
        <v>新文化</v>
      </c>
      <c r="E1241" t="str">
        <f>VLOOKUP(C1241,Apabi!$H:$H,1,FALSE)</f>
        <v>新文化</v>
      </c>
      <c r="G1241" t="str">
        <f>VLOOKUP(C1241,Dacheng!$I:$I,1,FALSE)</f>
        <v>新文化</v>
      </c>
      <c r="I1241" t="e">
        <f>VLOOKUP(C1241,'Hytong (not in CrossAsia)'!$C:$C,1,FALSE)</f>
        <v>#N/A</v>
      </c>
      <c r="K1241" s="9" t="str">
        <f t="shared" si="40"/>
        <v>Doppel</v>
      </c>
    </row>
    <row r="1242" spans="1:11">
      <c r="A1242" s="32" t="s">
        <v>632</v>
      </c>
      <c r="C1242" s="4" t="str">
        <f t="shared" si="42"/>
        <v>新文化</v>
      </c>
      <c r="E1242" t="str">
        <f>VLOOKUP(C1242,Apabi!$H:$H,1,FALSE)</f>
        <v>新文化</v>
      </c>
      <c r="G1242" t="str">
        <f>VLOOKUP(C1242,Dacheng!$I:$I,1,FALSE)</f>
        <v>新文化</v>
      </c>
      <c r="I1242" t="e">
        <f>VLOOKUP(C1242,'Hytong (not in CrossAsia)'!$C:$C,1,FALSE)</f>
        <v>#N/A</v>
      </c>
      <c r="K1242" s="9" t="str">
        <f t="shared" si="40"/>
        <v>Doppel</v>
      </c>
    </row>
    <row r="1243" spans="1:11">
      <c r="A1243" s="32" t="s">
        <v>633</v>
      </c>
      <c r="C1243" s="4" t="str">
        <f>MID(A1243,1,4)</f>
        <v>新文化丛</v>
      </c>
      <c r="E1243" t="e">
        <f>VLOOKUP(C1243,Apabi!$H:$H,1,FALSE)</f>
        <v>#N/A</v>
      </c>
      <c r="G1243" t="e">
        <f>VLOOKUP(C1243,Dacheng!$I:$I,1,FALSE)</f>
        <v>#N/A</v>
      </c>
      <c r="I1243" t="e">
        <f>VLOOKUP(C1243,'Hytong (not in CrossAsia)'!$C:$C,1,FALSE)</f>
        <v>#N/A</v>
      </c>
      <c r="K1243" s="9" t="str">
        <f t="shared" si="40"/>
        <v>nur hier</v>
      </c>
    </row>
    <row r="1244" spans="1:11">
      <c r="A1244" s="32" t="s">
        <v>634</v>
      </c>
      <c r="C1244" s="4" t="str">
        <f>MID(A1244,1,3)</f>
        <v>新文学</v>
      </c>
      <c r="E1244" t="e">
        <f>VLOOKUP(C1244,Apabi!$H:$H,1,FALSE)</f>
        <v>#N/A</v>
      </c>
      <c r="G1244" t="str">
        <f>VLOOKUP(C1244,Dacheng!$I:$I,1,FALSE)</f>
        <v>新文学</v>
      </c>
      <c r="I1244" t="e">
        <f>VLOOKUP(C1244,'Hytong (not in CrossAsia)'!$C:$C,1,FALSE)</f>
        <v>#N/A</v>
      </c>
      <c r="K1244" s="9" t="str">
        <f t="shared" si="40"/>
        <v>Doppel</v>
      </c>
    </row>
    <row r="1245" spans="1:11">
      <c r="A1245" s="32" t="s">
        <v>635</v>
      </c>
      <c r="C1245" s="4" t="str">
        <f>MID(A1245,1,3)</f>
        <v>新文学</v>
      </c>
      <c r="E1245" t="e">
        <f>VLOOKUP(C1245,Apabi!$H:$H,1,FALSE)</f>
        <v>#N/A</v>
      </c>
      <c r="G1245" t="str">
        <f>VLOOKUP(C1245,Dacheng!$I:$I,1,FALSE)</f>
        <v>新文学</v>
      </c>
      <c r="I1245" t="e">
        <f>VLOOKUP(C1245,'Hytong (not in CrossAsia)'!$C:$C,1,FALSE)</f>
        <v>#N/A</v>
      </c>
      <c r="K1245" s="9" t="str">
        <f t="shared" si="40"/>
        <v>Doppel</v>
      </c>
    </row>
    <row r="1246" spans="1:11">
      <c r="A1246" s="32" t="s">
        <v>636</v>
      </c>
      <c r="C1246" s="4" t="str">
        <f>MID(A1246,1,3)</f>
        <v>新文学</v>
      </c>
      <c r="E1246" t="e">
        <f>VLOOKUP(C1246,Apabi!$H:$H,1,FALSE)</f>
        <v>#N/A</v>
      </c>
      <c r="G1246" t="str">
        <f>VLOOKUP(C1246,Dacheng!$I:$I,1,FALSE)</f>
        <v>新文学</v>
      </c>
      <c r="I1246" t="e">
        <f>VLOOKUP(C1246,'Hytong (not in CrossAsia)'!$C:$C,1,FALSE)</f>
        <v>#N/A</v>
      </c>
      <c r="K1246" s="9" t="str">
        <f t="shared" si="40"/>
        <v>Doppel</v>
      </c>
    </row>
    <row r="1247" spans="1:11">
      <c r="A1247" s="32" t="s">
        <v>637</v>
      </c>
      <c r="C1247" s="4" t="str">
        <f>MID(A1247,1,3)</f>
        <v>新文艺</v>
      </c>
      <c r="E1247" t="e">
        <f>VLOOKUP(C1247,Apabi!$H:$H,1,FALSE)</f>
        <v>#N/A</v>
      </c>
      <c r="G1247" t="str">
        <f>VLOOKUP(C1247,Dacheng!$I:$I,1,FALSE)</f>
        <v>新文艺</v>
      </c>
      <c r="I1247" t="e">
        <f>VLOOKUP(C1247,'Hytong (not in CrossAsia)'!$C:$C,1,FALSE)</f>
        <v>#N/A</v>
      </c>
      <c r="K1247" s="9" t="str">
        <f t="shared" si="40"/>
        <v>Doppel</v>
      </c>
    </row>
    <row r="1248" spans="1:11">
      <c r="A1248" s="32" t="s">
        <v>638</v>
      </c>
      <c r="C1248" s="4" t="str">
        <f>MID(A1248,1,3)</f>
        <v>新文艺</v>
      </c>
      <c r="E1248" t="e">
        <f>VLOOKUP(C1248,Apabi!$H:$H,1,FALSE)</f>
        <v>#N/A</v>
      </c>
      <c r="G1248" t="str">
        <f>VLOOKUP(C1248,Dacheng!$I:$I,1,FALSE)</f>
        <v>新文艺</v>
      </c>
      <c r="I1248" t="e">
        <f>VLOOKUP(C1248,'Hytong (not in CrossAsia)'!$C:$C,1,FALSE)</f>
        <v>#N/A</v>
      </c>
      <c r="K1248" s="9" t="str">
        <f t="shared" si="40"/>
        <v>Doppel</v>
      </c>
    </row>
    <row r="1249" spans="1:11">
      <c r="A1249" s="32" t="s">
        <v>639</v>
      </c>
      <c r="C1249" s="4" t="str">
        <f t="shared" ref="C1249:C1270" si="43">MID(A1249,1,4)</f>
        <v>新文艺丛</v>
      </c>
      <c r="E1249" t="e">
        <f>VLOOKUP(C1249,Apabi!$H:$H,1,FALSE)</f>
        <v>#N/A</v>
      </c>
      <c r="G1249" t="e">
        <f>VLOOKUP(C1249,Dacheng!$I:$I,1,FALSE)</f>
        <v>#N/A</v>
      </c>
      <c r="I1249" t="e">
        <f>VLOOKUP(C1249,'Hytong (not in CrossAsia)'!$C:$C,1,FALSE)</f>
        <v>#N/A</v>
      </c>
      <c r="K1249" s="9" t="str">
        <f t="shared" si="40"/>
        <v>nur hier</v>
      </c>
    </row>
    <row r="1250" spans="1:11">
      <c r="A1250" s="32" t="s">
        <v>640</v>
      </c>
      <c r="C1250" s="4" t="str">
        <f t="shared" si="43"/>
        <v>新文艺月</v>
      </c>
      <c r="E1250" t="e">
        <f>VLOOKUP(C1250,Apabi!$H:$H,1,FALSE)</f>
        <v>#N/A</v>
      </c>
      <c r="G1250" t="e">
        <f>VLOOKUP(C1250,Dacheng!$I:$I,1,FALSE)</f>
        <v>#N/A</v>
      </c>
      <c r="I1250" t="e">
        <f>VLOOKUP(C1250,'Hytong (not in CrossAsia)'!$C:$C,1,FALSE)</f>
        <v>#N/A</v>
      </c>
      <c r="K1250" s="9" t="str">
        <f t="shared" si="40"/>
        <v>nur hier</v>
      </c>
    </row>
    <row r="1251" spans="1:11">
      <c r="A1251" s="32" t="s">
        <v>16431</v>
      </c>
      <c r="C1251" s="4" t="str">
        <f t="shared" si="43"/>
        <v>新文苑</v>
      </c>
      <c r="E1251" t="e">
        <f>VLOOKUP(C1251,Apabi!$H:$H,1,FALSE)</f>
        <v>#N/A</v>
      </c>
      <c r="G1251" t="str">
        <f>VLOOKUP(C1251,Dacheng!$I:$I,1,FALSE)</f>
        <v>新文苑</v>
      </c>
      <c r="I1251" t="e">
        <f>VLOOKUP(C1251,'Hytong (not in CrossAsia)'!$C:$C,1,FALSE)</f>
        <v>#N/A</v>
      </c>
      <c r="K1251" s="9" t="str">
        <f t="shared" si="40"/>
        <v>Doppel</v>
      </c>
    </row>
    <row r="1252" spans="1:11">
      <c r="A1252" s="32" t="s">
        <v>641</v>
      </c>
      <c r="C1252" s="4" t="str">
        <f t="shared" si="43"/>
        <v>新文字</v>
      </c>
      <c r="E1252" t="e">
        <f>VLOOKUP(C1252,Apabi!$H:$H,1,FALSE)</f>
        <v>#N/A</v>
      </c>
      <c r="G1252" t="e">
        <f>VLOOKUP(C1252,Dacheng!$I:$I,1,FALSE)</f>
        <v>#N/A</v>
      </c>
      <c r="I1252" t="e">
        <f>VLOOKUP(C1252,'Hytong (not in CrossAsia)'!$C:$C,1,FALSE)</f>
        <v>#N/A</v>
      </c>
      <c r="K1252" s="9" t="str">
        <f t="shared" si="40"/>
        <v>nur hier</v>
      </c>
    </row>
    <row r="1253" spans="1:11">
      <c r="A1253" s="32" t="s">
        <v>13665</v>
      </c>
      <c r="C1253" s="4" t="str">
        <f t="shared" si="43"/>
        <v>新闻导报</v>
      </c>
      <c r="E1253" t="e">
        <f>VLOOKUP(C1253,Apabi!$H:$H,1,FALSE)</f>
        <v>#N/A</v>
      </c>
      <c r="G1253" t="str">
        <f>VLOOKUP(C1253,Dacheng!$I:$I,1,FALSE)</f>
        <v>新闻导报</v>
      </c>
      <c r="I1253" t="e">
        <f>VLOOKUP(C1253,'Hytong (not in CrossAsia)'!$C:$C,1,FALSE)</f>
        <v>#N/A</v>
      </c>
      <c r="K1253" s="9" t="str">
        <f t="shared" si="40"/>
        <v>Doppel</v>
      </c>
    </row>
    <row r="1254" spans="1:11">
      <c r="A1254" s="32" t="s">
        <v>13571</v>
      </c>
      <c r="C1254" s="4" t="str">
        <f t="shared" si="43"/>
        <v>新闻观察</v>
      </c>
      <c r="E1254" t="e">
        <f>VLOOKUP(C1254,Apabi!$H:$H,1,FALSE)</f>
        <v>#N/A</v>
      </c>
      <c r="G1254" t="str">
        <f>VLOOKUP(C1254,Dacheng!$I:$I,1,FALSE)</f>
        <v>新闻观察</v>
      </c>
      <c r="I1254" t="e">
        <f>VLOOKUP(C1254,'Hytong (not in CrossAsia)'!$C:$C,1,FALSE)</f>
        <v>#N/A</v>
      </c>
      <c r="K1254" s="9" t="str">
        <f t="shared" si="40"/>
        <v>Doppel</v>
      </c>
    </row>
    <row r="1255" spans="1:11">
      <c r="A1255" s="32" t="s">
        <v>13257</v>
      </c>
      <c r="C1255" s="4" t="str">
        <f t="shared" si="43"/>
        <v>新闻记者</v>
      </c>
      <c r="E1255" t="e">
        <f>VLOOKUP(C1255,Apabi!$H:$H,1,FALSE)</f>
        <v>#N/A</v>
      </c>
      <c r="G1255" t="str">
        <f>VLOOKUP(C1255,Dacheng!$I:$I,1,FALSE)</f>
        <v>新闻记者</v>
      </c>
      <c r="I1255" t="e">
        <f>VLOOKUP(C1255,'Hytong (not in CrossAsia)'!$C:$C,1,FALSE)</f>
        <v>#N/A</v>
      </c>
      <c r="K1255" s="9" t="str">
        <f t="shared" si="40"/>
        <v>Doppel</v>
      </c>
    </row>
    <row r="1256" spans="1:11">
      <c r="A1256" s="32" t="s">
        <v>642</v>
      </c>
      <c r="C1256" s="4" t="str">
        <f t="shared" si="43"/>
        <v>新闻纪事</v>
      </c>
      <c r="E1256" t="e">
        <f>VLOOKUP(C1256,Apabi!$H:$H,1,FALSE)</f>
        <v>#N/A</v>
      </c>
      <c r="G1256" t="e">
        <f>VLOOKUP(C1256,Dacheng!$I:$I,1,FALSE)</f>
        <v>#N/A</v>
      </c>
      <c r="I1256" t="e">
        <f>VLOOKUP(C1256,'Hytong (not in CrossAsia)'!$C:$C,1,FALSE)</f>
        <v>#N/A</v>
      </c>
      <c r="K1256" s="9" t="str">
        <f t="shared" si="40"/>
        <v>nur hier</v>
      </c>
    </row>
    <row r="1257" spans="1:11">
      <c r="A1257" s="32" t="s">
        <v>643</v>
      </c>
      <c r="C1257" s="4" t="str">
        <f t="shared" si="43"/>
        <v>新闻类编</v>
      </c>
      <c r="E1257" t="e">
        <f>VLOOKUP(C1257,Apabi!$H:$H,1,FALSE)</f>
        <v>#N/A</v>
      </c>
      <c r="G1257" t="e">
        <f>VLOOKUP(C1257,Dacheng!$I:$I,1,FALSE)</f>
        <v>#N/A</v>
      </c>
      <c r="I1257" t="e">
        <f>VLOOKUP(C1257,'Hytong (not in CrossAsia)'!$C:$C,1,FALSE)</f>
        <v>#N/A</v>
      </c>
      <c r="K1257" s="9" t="str">
        <f t="shared" si="40"/>
        <v>nur hier</v>
      </c>
    </row>
    <row r="1258" spans="1:11">
      <c r="A1258" s="32" t="s">
        <v>644</v>
      </c>
      <c r="C1258" s="4" t="str">
        <f t="shared" si="43"/>
        <v>新闻内幕</v>
      </c>
      <c r="E1258" t="e">
        <f>VLOOKUP(C1258,Apabi!$H:$H,1,FALSE)</f>
        <v>#N/A</v>
      </c>
      <c r="G1258" t="str">
        <f>VLOOKUP(C1258,Dacheng!$I:$I,1,FALSE)</f>
        <v>新闻内幕</v>
      </c>
      <c r="I1258" t="e">
        <f>VLOOKUP(C1258,'Hytong (not in CrossAsia)'!$C:$C,1,FALSE)</f>
        <v>#N/A</v>
      </c>
      <c r="K1258" s="9" t="str">
        <f t="shared" si="40"/>
        <v>Doppel</v>
      </c>
    </row>
    <row r="1259" spans="1:11">
      <c r="A1259" s="32" t="s">
        <v>13578</v>
      </c>
      <c r="C1259" s="4" t="str">
        <f t="shared" si="43"/>
        <v>新闻世界</v>
      </c>
      <c r="E1259" t="e">
        <f>VLOOKUP(C1259,Apabi!$H:$H,1,FALSE)</f>
        <v>#N/A</v>
      </c>
      <c r="G1259" t="str">
        <f>VLOOKUP(C1259,Dacheng!$I:$I,1,FALSE)</f>
        <v>新闻世界</v>
      </c>
      <c r="I1259" t="e">
        <f>VLOOKUP(C1259,'Hytong (not in CrossAsia)'!$C:$C,1,FALSE)</f>
        <v>#N/A</v>
      </c>
      <c r="K1259" s="9" t="str">
        <f t="shared" si="40"/>
        <v>Doppel</v>
      </c>
    </row>
    <row r="1260" spans="1:11">
      <c r="A1260" s="32" t="s">
        <v>645</v>
      </c>
      <c r="C1260" s="4" t="str">
        <f t="shared" si="43"/>
        <v>新闻学报</v>
      </c>
      <c r="E1260" t="e">
        <f>VLOOKUP(C1260,Apabi!$H:$H,1,FALSE)</f>
        <v>#N/A</v>
      </c>
      <c r="G1260" t="e">
        <f>VLOOKUP(C1260,Dacheng!$I:$I,1,FALSE)</f>
        <v>#N/A</v>
      </c>
      <c r="I1260" t="e">
        <f>VLOOKUP(C1260,'Hytong (not in CrossAsia)'!$C:$C,1,FALSE)</f>
        <v>#N/A</v>
      </c>
      <c r="K1260" s="9" t="str">
        <f t="shared" si="40"/>
        <v>nur hier</v>
      </c>
    </row>
    <row r="1261" spans="1:11">
      <c r="A1261" s="32" t="s">
        <v>13690</v>
      </c>
      <c r="C1261" s="4" t="str">
        <f t="shared" si="43"/>
        <v>新闻学季</v>
      </c>
      <c r="E1261" t="e">
        <f>VLOOKUP(C1261,Apabi!$H:$H,1,FALSE)</f>
        <v>#N/A</v>
      </c>
      <c r="G1261" t="str">
        <f>VLOOKUP(C1261,Dacheng!$I:$I,1,FALSE)</f>
        <v>新闻学季</v>
      </c>
      <c r="I1261" t="e">
        <f>VLOOKUP(C1261,'Hytong (not in CrossAsia)'!$C:$C,1,FALSE)</f>
        <v>#N/A</v>
      </c>
      <c r="K1261" s="9" t="str">
        <f t="shared" si="40"/>
        <v>Doppel</v>
      </c>
    </row>
    <row r="1262" spans="1:11">
      <c r="A1262" s="32" t="s">
        <v>646</v>
      </c>
      <c r="C1262" s="4" t="str">
        <f t="shared" si="43"/>
        <v>新闻学刊</v>
      </c>
      <c r="E1262" t="e">
        <f>VLOOKUP(C1262,Apabi!$H:$H,1,FALSE)</f>
        <v>#N/A</v>
      </c>
      <c r="G1262" t="e">
        <f>VLOOKUP(C1262,Dacheng!$I:$I,1,FALSE)</f>
        <v>#N/A</v>
      </c>
      <c r="I1262" t="e">
        <f>VLOOKUP(C1262,'Hytong (not in CrossAsia)'!$C:$C,1,FALSE)</f>
        <v>#N/A</v>
      </c>
      <c r="K1262" s="9" t="str">
        <f t="shared" si="40"/>
        <v>nur hier</v>
      </c>
    </row>
    <row r="1263" spans="1:11">
      <c r="A1263" s="32" t="s">
        <v>8335</v>
      </c>
      <c r="C1263" s="4" t="str">
        <f t="shared" si="43"/>
        <v>新闻旬刊</v>
      </c>
      <c r="E1263" t="e">
        <f>VLOOKUP(C1263,Apabi!$H:$H,1,FALSE)</f>
        <v>#N/A</v>
      </c>
      <c r="G1263" t="str">
        <f>VLOOKUP(C1263,Dacheng!$I:$I,1,FALSE)</f>
        <v>新闻旬刊</v>
      </c>
      <c r="I1263" t="e">
        <f>VLOOKUP(C1263,'Hytong (not in CrossAsia)'!$C:$C,1,FALSE)</f>
        <v>#N/A</v>
      </c>
      <c r="K1263" s="9" t="str">
        <f t="shared" si="40"/>
        <v>Doppel</v>
      </c>
    </row>
    <row r="1264" spans="1:11">
      <c r="A1264" s="32" t="s">
        <v>13673</v>
      </c>
      <c r="C1264" s="4" t="str">
        <f t="shared" si="43"/>
        <v>新闻月报</v>
      </c>
      <c r="E1264" t="str">
        <f>VLOOKUP(C1264,Apabi!$H:$H,1,FALSE)</f>
        <v>新闻月报</v>
      </c>
      <c r="G1264" t="str">
        <f>VLOOKUP(C1264,Dacheng!$I:$I,1,FALSE)</f>
        <v>新闻月报</v>
      </c>
      <c r="I1264" t="e">
        <f>VLOOKUP(C1264,'Hytong (not in CrossAsia)'!$C:$C,1,FALSE)</f>
        <v>#N/A</v>
      </c>
      <c r="K1264" s="9" t="str">
        <f t="shared" si="40"/>
        <v>Doppel</v>
      </c>
    </row>
    <row r="1265" spans="1:11">
      <c r="A1265" s="32" t="s">
        <v>647</v>
      </c>
      <c r="C1265" s="4" t="str">
        <f t="shared" si="43"/>
        <v>新闻杂志</v>
      </c>
      <c r="E1265" t="e">
        <f>VLOOKUP(C1265,Apabi!$H:$H,1,FALSE)</f>
        <v>#N/A</v>
      </c>
      <c r="G1265" t="str">
        <f>VLOOKUP(C1265,Dacheng!$I:$I,1,FALSE)</f>
        <v>新闻杂志</v>
      </c>
      <c r="I1265" t="e">
        <f>VLOOKUP(C1265,'Hytong (not in CrossAsia)'!$C:$C,1,FALSE)</f>
        <v>#N/A</v>
      </c>
      <c r="K1265" s="9" t="str">
        <f t="shared" si="40"/>
        <v>Doppel</v>
      </c>
    </row>
    <row r="1266" spans="1:11">
      <c r="A1266" s="32" t="s">
        <v>648</v>
      </c>
      <c r="C1266" s="4" t="str">
        <f t="shared" si="43"/>
        <v>新闻杂志</v>
      </c>
      <c r="E1266" t="e">
        <f>VLOOKUP(C1266,Apabi!$H:$H,1,FALSE)</f>
        <v>#N/A</v>
      </c>
      <c r="G1266" t="str">
        <f>VLOOKUP(C1266,Dacheng!$I:$I,1,FALSE)</f>
        <v>新闻杂志</v>
      </c>
      <c r="I1266" t="e">
        <f>VLOOKUP(C1266,'Hytong (not in CrossAsia)'!$C:$C,1,FALSE)</f>
        <v>#N/A</v>
      </c>
      <c r="K1266" s="9" t="str">
        <f t="shared" si="40"/>
        <v>Doppel</v>
      </c>
    </row>
    <row r="1267" spans="1:11">
      <c r="A1267" s="32" t="s">
        <v>649</v>
      </c>
      <c r="C1267" s="4" t="str">
        <f t="shared" si="43"/>
        <v>新闻杂志</v>
      </c>
      <c r="E1267" t="e">
        <f>VLOOKUP(C1267,Apabi!$H:$H,1,FALSE)</f>
        <v>#N/A</v>
      </c>
      <c r="G1267" t="str">
        <f>VLOOKUP(C1267,Dacheng!$I:$I,1,FALSE)</f>
        <v>新闻杂志</v>
      </c>
      <c r="I1267" t="e">
        <f>VLOOKUP(C1267,'Hytong (not in CrossAsia)'!$C:$C,1,FALSE)</f>
        <v>#N/A</v>
      </c>
      <c r="K1267" s="9" t="str">
        <f t="shared" si="40"/>
        <v>Doppel</v>
      </c>
    </row>
    <row r="1268" spans="1:11">
      <c r="A1268" s="32" t="s">
        <v>13681</v>
      </c>
      <c r="C1268" s="4" t="str">
        <f t="shared" si="43"/>
        <v>新闻战线</v>
      </c>
      <c r="E1268" t="e">
        <f>VLOOKUP(C1268,Apabi!$H:$H,1,FALSE)</f>
        <v>#N/A</v>
      </c>
      <c r="G1268" t="str">
        <f>VLOOKUP(C1268,Dacheng!$I:$I,1,FALSE)</f>
        <v>新闻战线</v>
      </c>
      <c r="I1268" t="e">
        <f>VLOOKUP(C1268,'Hytong (not in CrossAsia)'!$C:$C,1,FALSE)</f>
        <v>#N/A</v>
      </c>
      <c r="K1268" s="9" t="str">
        <f t="shared" si="40"/>
        <v>Doppel</v>
      </c>
    </row>
    <row r="1269" spans="1:11">
      <c r="A1269" s="32" t="s">
        <v>13251</v>
      </c>
      <c r="C1269" s="4" t="str">
        <f t="shared" si="43"/>
        <v>新闻周报</v>
      </c>
      <c r="E1269" t="str">
        <f>VLOOKUP(C1269,Apabi!$H:$H,1,FALSE)</f>
        <v>新闻周报</v>
      </c>
      <c r="G1269" t="str">
        <f>VLOOKUP(C1269,Dacheng!$I:$I,1,FALSE)</f>
        <v>新闻周报</v>
      </c>
      <c r="I1269" t="e">
        <f>VLOOKUP(C1269,'Hytong (not in CrossAsia)'!$C:$C,1,FALSE)</f>
        <v>#N/A</v>
      </c>
      <c r="K1269" s="9" t="str">
        <f t="shared" si="40"/>
        <v>Doppel</v>
      </c>
    </row>
    <row r="1270" spans="1:11">
      <c r="A1270" s="32" t="s">
        <v>13668</v>
      </c>
      <c r="C1270" s="4" t="str">
        <f t="shared" si="43"/>
        <v>新闻资料</v>
      </c>
      <c r="E1270" t="e">
        <f>VLOOKUP(C1270,Apabi!$H:$H,1,FALSE)</f>
        <v>#N/A</v>
      </c>
      <c r="G1270" t="str">
        <f>VLOOKUP(C1270,Dacheng!$I:$I,1,FALSE)</f>
        <v>新闻资料</v>
      </c>
      <c r="I1270" t="e">
        <f>VLOOKUP(C1270,'Hytong (not in CrossAsia)'!$C:$C,1,FALSE)</f>
        <v>#N/A</v>
      </c>
      <c r="K1270" s="9" t="str">
        <f t="shared" si="40"/>
        <v>Doppel</v>
      </c>
    </row>
    <row r="1271" spans="1:11">
      <c r="A1271" s="32" t="s">
        <v>650</v>
      </c>
      <c r="C1271" s="4" t="str">
        <f>MID(A1271,1,3)</f>
        <v>新西北</v>
      </c>
      <c r="E1271" t="e">
        <f>VLOOKUP(C1271,Apabi!$H:$H,1,FALSE)</f>
        <v>#N/A</v>
      </c>
      <c r="G1271" t="str">
        <f>VLOOKUP(C1271,Dacheng!$I:$I,1,FALSE)</f>
        <v>新西北</v>
      </c>
      <c r="I1271" t="e">
        <f>VLOOKUP(C1271,'Hytong (not in CrossAsia)'!$C:$C,1,FALSE)</f>
        <v>#N/A</v>
      </c>
      <c r="K1271" s="9" t="str">
        <f t="shared" si="40"/>
        <v>Doppel</v>
      </c>
    </row>
    <row r="1272" spans="1:11">
      <c r="A1272" s="32" t="s">
        <v>651</v>
      </c>
      <c r="C1272" s="4" t="str">
        <f>MID(A1272,1,3)</f>
        <v>新西北</v>
      </c>
      <c r="E1272" t="e">
        <f>VLOOKUP(C1272,Apabi!$H:$H,1,FALSE)</f>
        <v>#N/A</v>
      </c>
      <c r="G1272" t="str">
        <f>VLOOKUP(C1272,Dacheng!$I:$I,1,FALSE)</f>
        <v>新西北</v>
      </c>
      <c r="I1272" t="e">
        <f>VLOOKUP(C1272,'Hytong (not in CrossAsia)'!$C:$C,1,FALSE)</f>
        <v>#N/A</v>
      </c>
      <c r="K1272" s="9" t="str">
        <f t="shared" si="40"/>
        <v>Doppel</v>
      </c>
    </row>
    <row r="1273" spans="1:11">
      <c r="A1273" s="32" t="s">
        <v>652</v>
      </c>
      <c r="C1273" s="4" t="str">
        <f>MID(A1273,1,3)</f>
        <v>新西北</v>
      </c>
      <c r="E1273" t="e">
        <f>VLOOKUP(C1273,Apabi!$H:$H,1,FALSE)</f>
        <v>#N/A</v>
      </c>
      <c r="G1273" t="str">
        <f>VLOOKUP(C1273,Dacheng!$I:$I,1,FALSE)</f>
        <v>新西北</v>
      </c>
      <c r="I1273" t="e">
        <f>VLOOKUP(C1273,'Hytong (not in CrossAsia)'!$C:$C,1,FALSE)</f>
        <v>#N/A</v>
      </c>
      <c r="K1273" s="9" t="str">
        <f t="shared" si="40"/>
        <v>Doppel</v>
      </c>
    </row>
    <row r="1274" spans="1:11">
      <c r="A1274" s="32" t="s">
        <v>1732</v>
      </c>
      <c r="C1274" s="4" t="str">
        <f t="shared" ref="C1274:C1282" si="44">MID(A1274,1,4)</f>
        <v>新希望</v>
      </c>
      <c r="E1274" t="str">
        <f>VLOOKUP(C1274,Apabi!$H:$H,1,FALSE)</f>
        <v>新希望</v>
      </c>
      <c r="G1274" t="str">
        <f>VLOOKUP(C1274,Dacheng!$I:$I,1,FALSE)</f>
        <v>新希望</v>
      </c>
      <c r="I1274" t="e">
        <f>VLOOKUP(C1274,'Hytong (not in CrossAsia)'!$C:$C,1,FALSE)</f>
        <v>#N/A</v>
      </c>
      <c r="K1274" s="9" t="str">
        <f t="shared" si="40"/>
        <v>Doppel</v>
      </c>
    </row>
    <row r="1275" spans="1:11">
      <c r="A1275" s="32" t="s">
        <v>16642</v>
      </c>
      <c r="C1275" s="4" t="str">
        <f t="shared" si="44"/>
        <v>新小说</v>
      </c>
      <c r="E1275" t="e">
        <f>VLOOKUP(C1275,Apabi!$H:$H,1,FALSE)</f>
        <v>#N/A</v>
      </c>
      <c r="G1275" t="str">
        <f>VLOOKUP(C1275,Dacheng!$I:$I,1,FALSE)</f>
        <v>新小说</v>
      </c>
      <c r="I1275" t="e">
        <f>VLOOKUP(C1275,'Hytong (not in CrossAsia)'!$C:$C,1,FALSE)</f>
        <v>#N/A</v>
      </c>
      <c r="K1275" s="9" t="str">
        <f t="shared" si="40"/>
        <v>Doppel</v>
      </c>
    </row>
    <row r="1276" spans="1:11">
      <c r="A1276" s="32" t="s">
        <v>653</v>
      </c>
      <c r="C1276" s="4" t="str">
        <f t="shared" si="44"/>
        <v>新晓</v>
      </c>
      <c r="E1276" t="e">
        <f>VLOOKUP(C1276,Apabi!$H:$H,1,FALSE)</f>
        <v>#N/A</v>
      </c>
      <c r="G1276" t="e">
        <f>VLOOKUP(C1276,Dacheng!$I:$I,1,FALSE)</f>
        <v>#N/A</v>
      </c>
      <c r="I1276" t="e">
        <f>VLOOKUP(C1276,'Hytong (not in CrossAsia)'!$C:$C,1,FALSE)</f>
        <v>#N/A</v>
      </c>
      <c r="K1276" s="9" t="str">
        <f t="shared" si="40"/>
        <v>nur hier</v>
      </c>
    </row>
    <row r="1277" spans="1:11">
      <c r="A1277" s="32" t="s">
        <v>654</v>
      </c>
      <c r="C1277" s="4" t="str">
        <f t="shared" si="44"/>
        <v>新莘塔</v>
      </c>
      <c r="E1277" t="e">
        <f>VLOOKUP(C1277,Apabi!$H:$H,1,FALSE)</f>
        <v>#N/A</v>
      </c>
      <c r="G1277" t="e">
        <f>VLOOKUP(C1277,Dacheng!$I:$I,1,FALSE)</f>
        <v>#N/A</v>
      </c>
      <c r="I1277" t="e">
        <f>VLOOKUP(C1277,'Hytong (not in CrossAsia)'!$C:$C,1,FALSE)</f>
        <v>#N/A</v>
      </c>
      <c r="K1277" s="9" t="str">
        <f t="shared" si="40"/>
        <v>nur hier</v>
      </c>
    </row>
    <row r="1278" spans="1:11">
      <c r="A1278" s="32" t="s">
        <v>19198</v>
      </c>
      <c r="C1278" s="4" t="str">
        <f t="shared" si="44"/>
        <v>新新疆</v>
      </c>
      <c r="E1278" t="e">
        <f>VLOOKUP(C1278,Apabi!$H:$H,1,FALSE)</f>
        <v>#N/A</v>
      </c>
      <c r="G1278" t="str">
        <f>VLOOKUP(C1278,Dacheng!$I:$I,1,FALSE)</f>
        <v>新新疆</v>
      </c>
      <c r="I1278" t="e">
        <f>VLOOKUP(C1278,'Hytong (not in CrossAsia)'!$C:$C,1,FALSE)</f>
        <v>#N/A</v>
      </c>
      <c r="K1278" s="9" t="str">
        <f t="shared" si="40"/>
        <v>Doppel</v>
      </c>
    </row>
    <row r="1279" spans="1:11">
      <c r="A1279" s="32" t="s">
        <v>655</v>
      </c>
      <c r="C1279" s="4" t="str">
        <f t="shared" si="44"/>
        <v>新新新闻</v>
      </c>
      <c r="E1279" t="e">
        <f>VLOOKUP(C1279,Apabi!$H:$H,1,FALSE)</f>
        <v>#N/A</v>
      </c>
      <c r="G1279" t="str">
        <f>VLOOKUP(C1279,Dacheng!$I:$I,1,FALSE)</f>
        <v>新新新闻</v>
      </c>
      <c r="I1279" t="e">
        <f>VLOOKUP(C1279,'Hytong (not in CrossAsia)'!$C:$C,1,FALSE)</f>
        <v>#N/A</v>
      </c>
      <c r="K1279" s="9" t="str">
        <f t="shared" si="40"/>
        <v>Doppel</v>
      </c>
    </row>
    <row r="1280" spans="1:11">
      <c r="A1280" s="32" t="s">
        <v>13287</v>
      </c>
      <c r="C1280" s="4" t="str">
        <f t="shared" si="44"/>
        <v>新兴文化</v>
      </c>
      <c r="E1280" t="e">
        <f>VLOOKUP(C1280,Apabi!$H:$H,1,FALSE)</f>
        <v>#N/A</v>
      </c>
      <c r="G1280" t="str">
        <f>VLOOKUP(C1280,Dacheng!$I:$I,1,FALSE)</f>
        <v>新兴文化</v>
      </c>
      <c r="I1280" t="e">
        <f>VLOOKUP(C1280,'Hytong (not in CrossAsia)'!$C:$C,1,FALSE)</f>
        <v>#N/A</v>
      </c>
      <c r="K1280" s="9" t="str">
        <f t="shared" si="40"/>
        <v>Doppel</v>
      </c>
    </row>
    <row r="1281" spans="1:11">
      <c r="A1281" s="32" t="s">
        <v>656</v>
      </c>
      <c r="C1281" s="4" t="str">
        <f t="shared" si="44"/>
        <v>新兴粤曲</v>
      </c>
      <c r="E1281" t="e">
        <f>VLOOKUP(C1281,Apabi!$H:$H,1,FALSE)</f>
        <v>#N/A</v>
      </c>
      <c r="G1281" t="e">
        <f>VLOOKUP(C1281,Dacheng!$I:$I,1,FALSE)</f>
        <v>#N/A</v>
      </c>
      <c r="I1281" t="e">
        <f>VLOOKUP(C1281,'Hytong (not in CrossAsia)'!$C:$C,1,FALSE)</f>
        <v>#N/A</v>
      </c>
      <c r="K1281" s="9" t="str">
        <f t="shared" si="40"/>
        <v>nur hier</v>
      </c>
    </row>
    <row r="1282" spans="1:11">
      <c r="A1282" s="32" t="s">
        <v>16127</v>
      </c>
      <c r="C1282" s="4" t="str">
        <f t="shared" si="44"/>
        <v>新学报</v>
      </c>
      <c r="E1282" t="str">
        <f>VLOOKUP(C1282,Apabi!$H:$H,1,FALSE)</f>
        <v>新学报</v>
      </c>
      <c r="G1282" t="e">
        <f>VLOOKUP(C1282,Dacheng!$I:$I,1,FALSE)</f>
        <v>#N/A</v>
      </c>
      <c r="I1282" t="e">
        <f>VLOOKUP(C1282,'Hytong (not in CrossAsia)'!$C:$C,1,FALSE)</f>
        <v>#N/A</v>
      </c>
      <c r="K1282" s="9" t="str">
        <f t="shared" si="40"/>
        <v>Doppel</v>
      </c>
    </row>
    <row r="1283" spans="1:11">
      <c r="A1283" s="32" t="s">
        <v>657</v>
      </c>
      <c r="C1283" s="4" t="str">
        <f>MID(A1283,1,3)</f>
        <v>新学生</v>
      </c>
      <c r="E1283" t="e">
        <f>VLOOKUP(C1283,Apabi!$H:$H,1,FALSE)</f>
        <v>#N/A</v>
      </c>
      <c r="G1283" t="str">
        <f>VLOOKUP(C1283,Dacheng!$I:$I,1,FALSE)</f>
        <v>新学生</v>
      </c>
      <c r="I1283" t="e">
        <f>VLOOKUP(C1283,'Hytong (not in CrossAsia)'!$C:$C,1,FALSE)</f>
        <v>#N/A</v>
      </c>
      <c r="K1283" s="9" t="str">
        <f t="shared" si="40"/>
        <v>Doppel</v>
      </c>
    </row>
    <row r="1284" spans="1:11">
      <c r="A1284" s="32" t="s">
        <v>658</v>
      </c>
      <c r="C1284" s="4" t="str">
        <f>MID(A1284,1,3)</f>
        <v>新学生</v>
      </c>
      <c r="E1284" t="e">
        <f>VLOOKUP(C1284,Apabi!$H:$H,1,FALSE)</f>
        <v>#N/A</v>
      </c>
      <c r="G1284" t="str">
        <f>VLOOKUP(C1284,Dacheng!$I:$I,1,FALSE)</f>
        <v>新学生</v>
      </c>
      <c r="I1284" t="e">
        <f>VLOOKUP(C1284,'Hytong (not in CrossAsia)'!$C:$C,1,FALSE)</f>
        <v>#N/A</v>
      </c>
      <c r="K1284" s="9" t="str">
        <f t="shared" ref="K1284:K1347" si="45">(IF(AND(ISNA(E1284),ISNA(G1284),ISNA(I1284)),"nur hier","Doppel"))</f>
        <v>Doppel</v>
      </c>
    </row>
    <row r="1285" spans="1:11">
      <c r="A1285" s="32" t="s">
        <v>659</v>
      </c>
      <c r="C1285" s="4" t="str">
        <f>MID(A1285,1,3)</f>
        <v>新学生</v>
      </c>
      <c r="E1285" t="e">
        <f>VLOOKUP(C1285,Apabi!$H:$H,1,FALSE)</f>
        <v>#N/A</v>
      </c>
      <c r="G1285" t="str">
        <f>VLOOKUP(C1285,Dacheng!$I:$I,1,FALSE)</f>
        <v>新学生</v>
      </c>
      <c r="I1285" t="e">
        <f>VLOOKUP(C1285,'Hytong (not in CrossAsia)'!$C:$C,1,FALSE)</f>
        <v>#N/A</v>
      </c>
      <c r="K1285" s="9" t="str">
        <f t="shared" si="45"/>
        <v>Doppel</v>
      </c>
    </row>
    <row r="1286" spans="1:11">
      <c r="A1286" s="32" t="s">
        <v>660</v>
      </c>
      <c r="C1286" s="4" t="str">
        <f>MID(A1286,1,3)</f>
        <v>新学生</v>
      </c>
      <c r="E1286" t="e">
        <f>VLOOKUP(C1286,Apabi!$H:$H,1,FALSE)</f>
        <v>#N/A</v>
      </c>
      <c r="G1286" t="str">
        <f>VLOOKUP(C1286,Dacheng!$I:$I,1,FALSE)</f>
        <v>新学生</v>
      </c>
      <c r="I1286" t="e">
        <f>VLOOKUP(C1286,'Hytong (not in CrossAsia)'!$C:$C,1,FALSE)</f>
        <v>#N/A</v>
      </c>
      <c r="K1286" s="9" t="str">
        <f t="shared" si="45"/>
        <v>Doppel</v>
      </c>
    </row>
    <row r="1287" spans="1:11">
      <c r="A1287" s="32" t="s">
        <v>661</v>
      </c>
      <c r="C1287" s="4" t="str">
        <f>MID(A1287,1,4)</f>
        <v>新学生杂</v>
      </c>
      <c r="E1287" t="e">
        <f>VLOOKUP(C1287,Apabi!$H:$H,1,FALSE)</f>
        <v>#N/A</v>
      </c>
      <c r="G1287" t="e">
        <f>VLOOKUP(C1287,Dacheng!$I:$I,1,FALSE)</f>
        <v>#N/A</v>
      </c>
      <c r="I1287" t="e">
        <f>VLOOKUP(C1287,'Hytong (not in CrossAsia)'!$C:$C,1,FALSE)</f>
        <v>#N/A</v>
      </c>
      <c r="K1287" s="9" t="str">
        <f t="shared" si="45"/>
        <v>nur hier</v>
      </c>
    </row>
    <row r="1288" spans="1:11">
      <c r="A1288" s="32" t="s">
        <v>17565</v>
      </c>
      <c r="C1288" s="4" t="str">
        <f>MID(A1288,1,4)</f>
        <v>新学识</v>
      </c>
      <c r="E1288" t="e">
        <f>VLOOKUP(C1288,Apabi!$H:$H,1,FALSE)</f>
        <v>#N/A</v>
      </c>
      <c r="G1288" t="str">
        <f>VLOOKUP(C1288,Dacheng!$I:$I,1,FALSE)</f>
        <v>新学识</v>
      </c>
      <c r="I1288" t="e">
        <f>VLOOKUP(C1288,'Hytong (not in CrossAsia)'!$C:$C,1,FALSE)</f>
        <v>#N/A</v>
      </c>
      <c r="K1288" s="9" t="str">
        <f t="shared" si="45"/>
        <v>Doppel</v>
      </c>
    </row>
    <row r="1289" spans="1:11">
      <c r="A1289" s="32" t="s">
        <v>662</v>
      </c>
      <c r="C1289" s="4" t="str">
        <f>MID(A1289,1,2)</f>
        <v>新亚</v>
      </c>
      <c r="E1289" t="e">
        <f>VLOOKUP(C1289,Apabi!$H:$H,1,FALSE)</f>
        <v>#N/A</v>
      </c>
      <c r="G1289" t="e">
        <f>VLOOKUP(C1289,Dacheng!$I:$I,1,FALSE)</f>
        <v>#N/A</v>
      </c>
      <c r="I1289" t="e">
        <f>VLOOKUP(C1289,'Hytong (not in CrossAsia)'!$C:$C,1,FALSE)</f>
        <v>#N/A</v>
      </c>
      <c r="K1289" s="9" t="str">
        <f t="shared" si="45"/>
        <v>nur hier</v>
      </c>
    </row>
    <row r="1290" spans="1:11">
      <c r="A1290" s="32" t="s">
        <v>663</v>
      </c>
      <c r="C1290" s="4" t="str">
        <f>MID(A1290,1,2)</f>
        <v>新亚</v>
      </c>
      <c r="E1290" t="e">
        <f>VLOOKUP(C1290,Apabi!$H:$H,1,FALSE)</f>
        <v>#N/A</v>
      </c>
      <c r="G1290" t="e">
        <f>VLOOKUP(C1290,Dacheng!$I:$I,1,FALSE)</f>
        <v>#N/A</v>
      </c>
      <c r="I1290" t="e">
        <f>VLOOKUP(C1290,'Hytong (not in CrossAsia)'!$C:$C,1,FALSE)</f>
        <v>#N/A</v>
      </c>
      <c r="K1290" s="9" t="str">
        <f t="shared" si="45"/>
        <v>nur hier</v>
      </c>
    </row>
    <row r="1291" spans="1:11">
      <c r="A1291" s="32" t="s">
        <v>10130</v>
      </c>
      <c r="C1291" s="4" t="str">
        <f t="shared" ref="C1291:C1307" si="46">MID(A1291,1,4)</f>
        <v>新亚细亚</v>
      </c>
      <c r="E1291" t="e">
        <f>VLOOKUP(C1291,Apabi!$H:$H,1,FALSE)</f>
        <v>#N/A</v>
      </c>
      <c r="G1291" t="str">
        <f>VLOOKUP(C1291,Dacheng!$I:$I,1,FALSE)</f>
        <v>新亚细亚</v>
      </c>
      <c r="I1291" t="e">
        <f>VLOOKUP(C1291,'Hytong (not in CrossAsia)'!$C:$C,1,FALSE)</f>
        <v>#N/A</v>
      </c>
      <c r="K1291" s="9" t="str">
        <f t="shared" si="45"/>
        <v>Doppel</v>
      </c>
    </row>
    <row r="1292" spans="1:11">
      <c r="A1292" s="32" t="s">
        <v>664</v>
      </c>
      <c r="C1292" s="4" t="str">
        <f t="shared" si="46"/>
        <v>新演剧</v>
      </c>
      <c r="E1292" t="e">
        <f>VLOOKUP(C1292,Apabi!$H:$H,1,FALSE)</f>
        <v>#N/A</v>
      </c>
      <c r="G1292" t="e">
        <f>VLOOKUP(C1292,Dacheng!$I:$I,1,FALSE)</f>
        <v>#N/A</v>
      </c>
      <c r="I1292" t="e">
        <f>VLOOKUP(C1292,'Hytong (not in CrossAsia)'!$C:$C,1,FALSE)</f>
        <v>#N/A</v>
      </c>
      <c r="K1292" s="9" t="str">
        <f t="shared" si="45"/>
        <v>nur hier</v>
      </c>
    </row>
    <row r="1293" spans="1:11">
      <c r="A1293" s="32" t="s">
        <v>665</v>
      </c>
      <c r="C1293" s="4" t="str">
        <f t="shared" si="46"/>
        <v>新药界</v>
      </c>
      <c r="E1293" t="e">
        <f>VLOOKUP(C1293,Apabi!$H:$H,1,FALSE)</f>
        <v>#N/A</v>
      </c>
      <c r="G1293" t="e">
        <f>VLOOKUP(C1293,Dacheng!$I:$I,1,FALSE)</f>
        <v>#N/A</v>
      </c>
      <c r="I1293" t="e">
        <f>VLOOKUP(C1293,'Hytong (not in CrossAsia)'!$C:$C,1,FALSE)</f>
        <v>#N/A</v>
      </c>
      <c r="K1293" s="9" t="str">
        <f t="shared" si="45"/>
        <v>nur hier</v>
      </c>
    </row>
    <row r="1294" spans="1:11">
      <c r="A1294" s="32" t="s">
        <v>666</v>
      </c>
      <c r="C1294" s="4" t="str">
        <f t="shared" si="46"/>
        <v>新药月报</v>
      </c>
      <c r="E1294" t="e">
        <f>VLOOKUP(C1294,Apabi!$H:$H,1,FALSE)</f>
        <v>#N/A</v>
      </c>
      <c r="G1294" t="e">
        <f>VLOOKUP(C1294,Dacheng!$I:$I,1,FALSE)</f>
        <v>#N/A</v>
      </c>
      <c r="I1294" t="e">
        <f>VLOOKUP(C1294,'Hytong (not in CrossAsia)'!$C:$C,1,FALSE)</f>
        <v>#N/A</v>
      </c>
      <c r="K1294" s="9" t="str">
        <f t="shared" si="45"/>
        <v>nur hier</v>
      </c>
    </row>
    <row r="1295" spans="1:11">
      <c r="A1295" s="32" t="s">
        <v>667</v>
      </c>
      <c r="C1295" s="4" t="str">
        <f t="shared" si="46"/>
        <v>新叶</v>
      </c>
      <c r="E1295" t="e">
        <f>VLOOKUP(C1295,Apabi!$H:$H,1,FALSE)</f>
        <v>#N/A</v>
      </c>
      <c r="G1295" t="e">
        <f>VLOOKUP(C1295,Dacheng!$I:$I,1,FALSE)</f>
        <v>#N/A</v>
      </c>
      <c r="I1295" t="e">
        <f>VLOOKUP(C1295,'Hytong (not in CrossAsia)'!$C:$C,1,FALSE)</f>
        <v>#N/A</v>
      </c>
      <c r="K1295" s="9" t="str">
        <f t="shared" si="45"/>
        <v>nur hier</v>
      </c>
    </row>
    <row r="1296" spans="1:11">
      <c r="A1296" s="32" t="s">
        <v>668</v>
      </c>
      <c r="C1296" s="4" t="str">
        <f t="shared" si="46"/>
        <v>新医人</v>
      </c>
      <c r="E1296" t="e">
        <f>VLOOKUP(C1296,Apabi!$H:$H,1,FALSE)</f>
        <v>#N/A</v>
      </c>
      <c r="G1296" t="e">
        <f>VLOOKUP(C1296,Dacheng!$I:$I,1,FALSE)</f>
        <v>#N/A</v>
      </c>
      <c r="I1296" t="e">
        <f>VLOOKUP(C1296,'Hytong (not in CrossAsia)'!$C:$C,1,FALSE)</f>
        <v>#N/A</v>
      </c>
      <c r="K1296" s="9" t="str">
        <f t="shared" si="45"/>
        <v>nur hier</v>
      </c>
    </row>
    <row r="1297" spans="1:11">
      <c r="A1297" s="32" t="s">
        <v>669</v>
      </c>
      <c r="C1297" s="4" t="str">
        <f t="shared" si="46"/>
        <v>新医学</v>
      </c>
      <c r="E1297" t="e">
        <f>VLOOKUP(C1297,Apabi!$H:$H,1,FALSE)</f>
        <v>#N/A</v>
      </c>
      <c r="G1297" t="e">
        <f>VLOOKUP(C1297,Dacheng!$I:$I,1,FALSE)</f>
        <v>#N/A</v>
      </c>
      <c r="I1297" t="e">
        <f>VLOOKUP(C1297,'Hytong (not in CrossAsia)'!$C:$C,1,FALSE)</f>
        <v>#N/A</v>
      </c>
      <c r="K1297" s="9" t="str">
        <f t="shared" si="45"/>
        <v>nur hier</v>
      </c>
    </row>
    <row r="1298" spans="1:11">
      <c r="A1298" s="32" t="s">
        <v>670</v>
      </c>
      <c r="C1298" s="4" t="str">
        <f t="shared" si="46"/>
        <v>新医药观</v>
      </c>
      <c r="E1298" t="e">
        <f>VLOOKUP(C1298,Apabi!$H:$H,1,FALSE)</f>
        <v>#N/A</v>
      </c>
      <c r="G1298" t="e">
        <f>VLOOKUP(C1298,Dacheng!$I:$I,1,FALSE)</f>
        <v>#N/A</v>
      </c>
      <c r="I1298" t="e">
        <f>VLOOKUP(C1298,'Hytong (not in CrossAsia)'!$C:$C,1,FALSE)</f>
        <v>#N/A</v>
      </c>
      <c r="K1298" s="9" t="str">
        <f t="shared" si="45"/>
        <v>nur hier</v>
      </c>
    </row>
    <row r="1299" spans="1:11">
      <c r="A1299" s="32" t="s">
        <v>8022</v>
      </c>
      <c r="C1299" s="4" t="str">
        <f t="shared" si="46"/>
        <v>新医药刊</v>
      </c>
      <c r="E1299" t="e">
        <f>VLOOKUP(C1299,Apabi!$H:$H,1,FALSE)</f>
        <v>#N/A</v>
      </c>
      <c r="G1299" t="str">
        <f>VLOOKUP(C1299,Dacheng!$I:$I,1,FALSE)</f>
        <v>新医药刊</v>
      </c>
      <c r="I1299" t="e">
        <f>VLOOKUP(C1299,'Hytong (not in CrossAsia)'!$C:$C,1,FALSE)</f>
        <v>#N/A</v>
      </c>
      <c r="K1299" s="9" t="str">
        <f t="shared" si="45"/>
        <v>Doppel</v>
      </c>
    </row>
    <row r="1300" spans="1:11">
      <c r="A1300" s="32" t="s">
        <v>671</v>
      </c>
      <c r="C1300" s="4" t="str">
        <f t="shared" si="46"/>
        <v>新医药与</v>
      </c>
      <c r="E1300" t="e">
        <f>VLOOKUP(C1300,Apabi!$H:$H,1,FALSE)</f>
        <v>#N/A</v>
      </c>
      <c r="G1300" t="e">
        <f>VLOOKUP(C1300,Dacheng!$I:$I,1,FALSE)</f>
        <v>#N/A</v>
      </c>
      <c r="I1300" t="e">
        <f>VLOOKUP(C1300,'Hytong (not in CrossAsia)'!$C:$C,1,FALSE)</f>
        <v>#N/A</v>
      </c>
      <c r="K1300" s="9" t="str">
        <f t="shared" si="45"/>
        <v>nur hier</v>
      </c>
    </row>
    <row r="1301" spans="1:11">
      <c r="A1301" s="32" t="s">
        <v>672</v>
      </c>
      <c r="C1301" s="4" t="str">
        <f t="shared" si="46"/>
        <v>新医药杂</v>
      </c>
      <c r="E1301" t="e">
        <f>VLOOKUP(C1301,Apabi!$H:$H,1,FALSE)</f>
        <v>#N/A</v>
      </c>
      <c r="G1301" t="e">
        <f>VLOOKUP(C1301,Dacheng!$I:$I,1,FALSE)</f>
        <v>#N/A</v>
      </c>
      <c r="I1301" t="e">
        <f>VLOOKUP(C1301,'Hytong (not in CrossAsia)'!$C:$C,1,FALSE)</f>
        <v>#N/A</v>
      </c>
      <c r="K1301" s="9" t="str">
        <f t="shared" si="45"/>
        <v>nur hier</v>
      </c>
    </row>
    <row r="1302" spans="1:11">
      <c r="A1302" s="32" t="s">
        <v>673</v>
      </c>
      <c r="C1302" s="4" t="str">
        <f t="shared" si="46"/>
        <v>新医药杂</v>
      </c>
      <c r="E1302" t="e">
        <f>VLOOKUP(C1302,Apabi!$H:$H,1,FALSE)</f>
        <v>#N/A</v>
      </c>
      <c r="G1302" t="e">
        <f>VLOOKUP(C1302,Dacheng!$I:$I,1,FALSE)</f>
        <v>#N/A</v>
      </c>
      <c r="I1302" t="e">
        <f>VLOOKUP(C1302,'Hytong (not in CrossAsia)'!$C:$C,1,FALSE)</f>
        <v>#N/A</v>
      </c>
      <c r="K1302" s="9" t="str">
        <f t="shared" si="45"/>
        <v>nur hier</v>
      </c>
    </row>
    <row r="1303" spans="1:11">
      <c r="A1303" s="32" t="s">
        <v>13842</v>
      </c>
      <c r="C1303" s="4" t="str">
        <f t="shared" si="46"/>
        <v>新医与社</v>
      </c>
      <c r="E1303" t="e">
        <f>VLOOKUP(C1303,Apabi!$H:$H,1,FALSE)</f>
        <v>#N/A</v>
      </c>
      <c r="G1303" t="str">
        <f>VLOOKUP(C1303,Dacheng!$I:$I,1,FALSE)</f>
        <v>新医与社</v>
      </c>
      <c r="I1303" t="e">
        <f>VLOOKUP(C1303,'Hytong (not in CrossAsia)'!$C:$C,1,FALSE)</f>
        <v>#N/A</v>
      </c>
      <c r="K1303" s="9" t="str">
        <f t="shared" si="45"/>
        <v>Doppel</v>
      </c>
    </row>
    <row r="1304" spans="1:11">
      <c r="A1304" s="32" t="s">
        <v>674</v>
      </c>
      <c r="C1304" s="4" t="str">
        <f t="shared" si="46"/>
        <v>新艺</v>
      </c>
      <c r="E1304" t="e">
        <f>VLOOKUP(C1304,Apabi!$H:$H,1,FALSE)</f>
        <v>#N/A</v>
      </c>
      <c r="G1304" t="e">
        <f>VLOOKUP(C1304,Dacheng!$I:$I,1,FALSE)</f>
        <v>#N/A</v>
      </c>
      <c r="I1304" t="e">
        <f>VLOOKUP(C1304,'Hytong (not in CrossAsia)'!$C:$C,1,FALSE)</f>
        <v>#N/A</v>
      </c>
      <c r="K1304" s="9" t="str">
        <f t="shared" si="45"/>
        <v>nur hier</v>
      </c>
    </row>
    <row r="1305" spans="1:11">
      <c r="A1305" s="32" t="s">
        <v>675</v>
      </c>
      <c r="C1305" s="4" t="str">
        <f t="shared" si="46"/>
        <v>新艺丛</v>
      </c>
      <c r="E1305" t="e">
        <f>VLOOKUP(C1305,Apabi!$H:$H,1,FALSE)</f>
        <v>#N/A</v>
      </c>
      <c r="G1305" t="e">
        <f>VLOOKUP(C1305,Dacheng!$I:$I,1,FALSE)</f>
        <v>#N/A</v>
      </c>
      <c r="I1305" t="e">
        <f>VLOOKUP(C1305,'Hytong (not in CrossAsia)'!$C:$C,1,FALSE)</f>
        <v>#N/A</v>
      </c>
      <c r="K1305" s="9" t="str">
        <f t="shared" si="45"/>
        <v>nur hier</v>
      </c>
    </row>
    <row r="1306" spans="1:11">
      <c r="A1306" s="32" t="s">
        <v>676</v>
      </c>
      <c r="C1306" s="4" t="str">
        <f t="shared" si="46"/>
        <v>新艺术</v>
      </c>
      <c r="E1306" t="e">
        <f>VLOOKUP(C1306,Apabi!$H:$H,1,FALSE)</f>
        <v>#N/A</v>
      </c>
      <c r="G1306" t="e">
        <f>VLOOKUP(C1306,Dacheng!$I:$I,1,FALSE)</f>
        <v>#N/A</v>
      </c>
      <c r="I1306" t="e">
        <f>VLOOKUP(C1306,'Hytong (not in CrossAsia)'!$C:$C,1,FALSE)</f>
        <v>#N/A</v>
      </c>
      <c r="K1306" s="9" t="str">
        <f t="shared" si="45"/>
        <v>nur hier</v>
      </c>
    </row>
    <row r="1307" spans="1:11">
      <c r="A1307" s="32" t="s">
        <v>677</v>
      </c>
      <c r="C1307" s="4" t="str">
        <f t="shared" si="46"/>
        <v>新艺术半</v>
      </c>
      <c r="E1307" t="e">
        <f>VLOOKUP(C1307,Apabi!$H:$H,1,FALSE)</f>
        <v>#N/A</v>
      </c>
      <c r="G1307" t="e">
        <f>VLOOKUP(C1307,Dacheng!$I:$I,1,FALSE)</f>
        <v>#N/A</v>
      </c>
      <c r="I1307" t="e">
        <f>VLOOKUP(C1307,'Hytong (not in CrossAsia)'!$C:$C,1,FALSE)</f>
        <v>#N/A</v>
      </c>
      <c r="K1307" s="9" t="str">
        <f t="shared" si="45"/>
        <v>nur hier</v>
      </c>
    </row>
    <row r="1308" spans="1:11">
      <c r="A1308" s="32" t="s">
        <v>678</v>
      </c>
      <c r="C1308" s="4" t="str">
        <f>MID(A1308,1,3)</f>
        <v>新音乐</v>
      </c>
      <c r="E1308" t="e">
        <f>VLOOKUP(C1308,Apabi!$H:$H,1,FALSE)</f>
        <v>#N/A</v>
      </c>
      <c r="G1308" t="str">
        <f>VLOOKUP(C1308,Dacheng!$I:$I,1,FALSE)</f>
        <v>新音乐</v>
      </c>
      <c r="I1308" t="e">
        <f>VLOOKUP(C1308,'Hytong (not in CrossAsia)'!$C:$C,1,FALSE)</f>
        <v>#N/A</v>
      </c>
      <c r="K1308" s="9" t="str">
        <f t="shared" si="45"/>
        <v>Doppel</v>
      </c>
    </row>
    <row r="1309" spans="1:11">
      <c r="A1309" s="32" t="s">
        <v>679</v>
      </c>
      <c r="C1309" s="4" t="str">
        <f>MID(A1309,1,3)</f>
        <v>新音乐</v>
      </c>
      <c r="E1309" t="e">
        <f>VLOOKUP(C1309,Apabi!$H:$H,1,FALSE)</f>
        <v>#N/A</v>
      </c>
      <c r="G1309" t="str">
        <f>VLOOKUP(C1309,Dacheng!$I:$I,1,FALSE)</f>
        <v>新音乐</v>
      </c>
      <c r="I1309" t="e">
        <f>VLOOKUP(C1309,'Hytong (not in CrossAsia)'!$C:$C,1,FALSE)</f>
        <v>#N/A</v>
      </c>
      <c r="K1309" s="9" t="str">
        <f t="shared" si="45"/>
        <v>Doppel</v>
      </c>
    </row>
    <row r="1310" spans="1:11">
      <c r="A1310" s="32" t="s">
        <v>680</v>
      </c>
      <c r="C1310" s="4" t="str">
        <f>MID(A1310,1,3)</f>
        <v>新音乐</v>
      </c>
      <c r="E1310" t="e">
        <f>VLOOKUP(C1310,Apabi!$H:$H,1,FALSE)</f>
        <v>#N/A</v>
      </c>
      <c r="G1310" t="str">
        <f>VLOOKUP(C1310,Dacheng!$I:$I,1,FALSE)</f>
        <v>新音乐</v>
      </c>
      <c r="I1310" t="e">
        <f>VLOOKUP(C1310,'Hytong (not in CrossAsia)'!$C:$C,1,FALSE)</f>
        <v>#N/A</v>
      </c>
      <c r="K1310" s="9" t="str">
        <f t="shared" si="45"/>
        <v>Doppel</v>
      </c>
    </row>
    <row r="1311" spans="1:11">
      <c r="A1311" s="32" t="s">
        <v>681</v>
      </c>
      <c r="C1311" s="4" t="str">
        <f t="shared" ref="C1311:C1319" si="47">MID(A1311,1,4)</f>
        <v>新音乐月</v>
      </c>
      <c r="E1311" t="e">
        <f>VLOOKUP(C1311,Apabi!$H:$H,1,FALSE)</f>
        <v>#N/A</v>
      </c>
      <c r="G1311" t="e">
        <f>VLOOKUP(C1311,Dacheng!$I:$I,1,FALSE)</f>
        <v>#N/A</v>
      </c>
      <c r="I1311" t="e">
        <f>VLOOKUP(C1311,'Hytong (not in CrossAsia)'!$C:$C,1,FALSE)</f>
        <v>#N/A</v>
      </c>
      <c r="K1311" s="9" t="str">
        <f t="shared" si="45"/>
        <v>nur hier</v>
      </c>
    </row>
    <row r="1312" spans="1:11">
      <c r="A1312" s="32" t="s">
        <v>682</v>
      </c>
      <c r="C1312" s="4" t="str">
        <f t="shared" si="47"/>
        <v>新银星</v>
      </c>
      <c r="E1312" t="e">
        <f>VLOOKUP(C1312,Apabi!$H:$H,1,FALSE)</f>
        <v>#N/A</v>
      </c>
      <c r="G1312" t="e">
        <f>VLOOKUP(C1312,Dacheng!$I:$I,1,FALSE)</f>
        <v>#N/A</v>
      </c>
      <c r="I1312" t="e">
        <f>VLOOKUP(C1312,'Hytong (not in CrossAsia)'!$C:$C,1,FALSE)</f>
        <v>#N/A</v>
      </c>
      <c r="K1312" s="9" t="str">
        <f t="shared" si="45"/>
        <v>nur hier</v>
      </c>
    </row>
    <row r="1313" spans="1:11">
      <c r="A1313" s="32" t="s">
        <v>683</v>
      </c>
      <c r="C1313" s="4" t="str">
        <f t="shared" si="47"/>
        <v>新银星与</v>
      </c>
      <c r="E1313" t="e">
        <f>VLOOKUP(C1313,Apabi!$H:$H,1,FALSE)</f>
        <v>#N/A</v>
      </c>
      <c r="G1313" t="e">
        <f>VLOOKUP(C1313,Dacheng!$I:$I,1,FALSE)</f>
        <v>#N/A</v>
      </c>
      <c r="I1313" t="e">
        <f>VLOOKUP(C1313,'Hytong (not in CrossAsia)'!$C:$C,1,FALSE)</f>
        <v>#N/A</v>
      </c>
      <c r="K1313" s="9" t="str">
        <f t="shared" si="45"/>
        <v>nur hier</v>
      </c>
    </row>
    <row r="1314" spans="1:11">
      <c r="A1314" s="32" t="s">
        <v>684</v>
      </c>
      <c r="C1314" s="4" t="str">
        <f t="shared" si="47"/>
        <v>新影剧</v>
      </c>
      <c r="E1314" t="e">
        <f>VLOOKUP(C1314,Apabi!$H:$H,1,FALSE)</f>
        <v>#N/A</v>
      </c>
      <c r="G1314" t="e">
        <f>VLOOKUP(C1314,Dacheng!$I:$I,1,FALSE)</f>
        <v>#N/A</v>
      </c>
      <c r="I1314" t="e">
        <f>VLOOKUP(C1314,'Hytong (not in CrossAsia)'!$C:$C,1,FALSE)</f>
        <v>#N/A</v>
      </c>
      <c r="K1314" s="9" t="str">
        <f t="shared" si="45"/>
        <v>nur hier</v>
      </c>
    </row>
    <row r="1315" spans="1:11">
      <c r="A1315" s="32" t="s">
        <v>20839</v>
      </c>
      <c r="C1315" s="4" t="str">
        <f t="shared" si="47"/>
        <v>新影坛</v>
      </c>
      <c r="E1315" t="e">
        <f>VLOOKUP(C1315,Apabi!$H:$H,1,FALSE)</f>
        <v>#N/A</v>
      </c>
      <c r="G1315" t="str">
        <f>VLOOKUP(C1315,Dacheng!$I:$I,1,FALSE)</f>
        <v>新影坛</v>
      </c>
      <c r="I1315" t="e">
        <f>VLOOKUP(C1315,'Hytong (not in CrossAsia)'!$C:$C,1,FALSE)</f>
        <v>#N/A</v>
      </c>
      <c r="K1315" s="9" t="str">
        <f t="shared" si="45"/>
        <v>Doppel</v>
      </c>
    </row>
    <row r="1316" spans="1:11">
      <c r="A1316" s="32" t="s">
        <v>685</v>
      </c>
      <c r="C1316" s="4" t="str">
        <f t="shared" si="47"/>
        <v>新永康</v>
      </c>
      <c r="E1316" t="e">
        <f>VLOOKUP(C1316,Apabi!$H:$H,1,FALSE)</f>
        <v>#N/A</v>
      </c>
      <c r="G1316" t="e">
        <f>VLOOKUP(C1316,Dacheng!$I:$I,1,FALSE)</f>
        <v>#N/A</v>
      </c>
      <c r="I1316" t="e">
        <f>VLOOKUP(C1316,'Hytong (not in CrossAsia)'!$C:$C,1,FALSE)</f>
        <v>#N/A</v>
      </c>
      <c r="K1316" s="9" t="str">
        <f t="shared" si="45"/>
        <v>nur hier</v>
      </c>
    </row>
    <row r="1317" spans="1:11">
      <c r="A1317" s="32" t="s">
        <v>10476</v>
      </c>
      <c r="C1317" s="4" t="str">
        <f t="shared" si="47"/>
        <v>新渔</v>
      </c>
      <c r="E1317" t="e">
        <f>VLOOKUP(C1317,Apabi!$H:$H,1,FALSE)</f>
        <v>#N/A</v>
      </c>
      <c r="G1317" t="str">
        <f>VLOOKUP(C1317,Dacheng!$I:$I,1,FALSE)</f>
        <v>新渔</v>
      </c>
      <c r="I1317" t="e">
        <f>VLOOKUP(C1317,'Hytong (not in CrossAsia)'!$C:$C,1,FALSE)</f>
        <v>#N/A</v>
      </c>
      <c r="K1317" s="9" t="str">
        <f t="shared" si="45"/>
        <v>Doppel</v>
      </c>
    </row>
    <row r="1318" spans="1:11">
      <c r="A1318" s="32" t="s">
        <v>11576</v>
      </c>
      <c r="C1318" s="4" t="str">
        <f t="shared" si="47"/>
        <v>新虞西</v>
      </c>
      <c r="E1318" t="e">
        <f>VLOOKUP(C1318,Apabi!$H:$H,1,FALSE)</f>
        <v>#N/A</v>
      </c>
      <c r="G1318" t="str">
        <f>VLOOKUP(C1318,Dacheng!$I:$I,1,FALSE)</f>
        <v>新虞西</v>
      </c>
      <c r="I1318" t="e">
        <f>VLOOKUP(C1318,'Hytong (not in CrossAsia)'!$C:$C,1,FALSE)</f>
        <v>#N/A</v>
      </c>
      <c r="K1318" s="9" t="str">
        <f t="shared" si="45"/>
        <v>Doppel</v>
      </c>
    </row>
    <row r="1319" spans="1:11">
      <c r="A1319" s="32" t="s">
        <v>686</v>
      </c>
      <c r="C1319" s="4" t="str">
        <f t="shared" si="47"/>
        <v>新宇宙</v>
      </c>
      <c r="E1319" t="e">
        <f>VLOOKUP(C1319,Apabi!$H:$H,1,FALSE)</f>
        <v>#N/A</v>
      </c>
      <c r="G1319" t="e">
        <f>VLOOKUP(C1319,Dacheng!$I:$I,1,FALSE)</f>
        <v>#N/A</v>
      </c>
      <c r="I1319" t="e">
        <f>VLOOKUP(C1319,'Hytong (not in CrossAsia)'!$C:$C,1,FALSE)</f>
        <v>#N/A</v>
      </c>
      <c r="K1319" s="9" t="str">
        <f t="shared" si="45"/>
        <v>nur hier</v>
      </c>
    </row>
    <row r="1320" spans="1:11">
      <c r="A1320" s="32" t="s">
        <v>687</v>
      </c>
      <c r="C1320" s="4" t="str">
        <f>MID(A1320,1,2)</f>
        <v>新语</v>
      </c>
      <c r="E1320" t="e">
        <f>VLOOKUP(C1320,Apabi!$H:$H,1,FALSE)</f>
        <v>#N/A</v>
      </c>
      <c r="G1320" t="str">
        <f>VLOOKUP(C1320,Dacheng!$I:$I,1,FALSE)</f>
        <v>新语</v>
      </c>
      <c r="I1320" t="e">
        <f>VLOOKUP(C1320,'Hytong (not in CrossAsia)'!$C:$C,1,FALSE)</f>
        <v>#N/A</v>
      </c>
      <c r="K1320" s="9" t="str">
        <f t="shared" si="45"/>
        <v>Doppel</v>
      </c>
    </row>
    <row r="1321" spans="1:11">
      <c r="A1321" s="32" t="s">
        <v>688</v>
      </c>
      <c r="C1321" s="4" t="str">
        <f>MID(A1321,1,2)</f>
        <v>新语</v>
      </c>
      <c r="E1321" t="e">
        <f>VLOOKUP(C1321,Apabi!$H:$H,1,FALSE)</f>
        <v>#N/A</v>
      </c>
      <c r="G1321" t="str">
        <f>VLOOKUP(C1321,Dacheng!$I:$I,1,FALSE)</f>
        <v>新语</v>
      </c>
      <c r="I1321" t="e">
        <f>VLOOKUP(C1321,'Hytong (not in CrossAsia)'!$C:$C,1,FALSE)</f>
        <v>#N/A</v>
      </c>
      <c r="K1321" s="9" t="str">
        <f t="shared" si="45"/>
        <v>Doppel</v>
      </c>
    </row>
    <row r="1322" spans="1:11">
      <c r="A1322" s="32" t="s">
        <v>15457</v>
      </c>
      <c r="C1322" s="4" t="str">
        <f>MID(A1322,1,4)</f>
        <v>新语林</v>
      </c>
      <c r="E1322" t="e">
        <f>VLOOKUP(C1322,Apabi!$H:$H,1,FALSE)</f>
        <v>#N/A</v>
      </c>
      <c r="G1322" t="str">
        <f>VLOOKUP(C1322,Dacheng!$I:$I,1,FALSE)</f>
        <v>新语林</v>
      </c>
      <c r="I1322" t="e">
        <f>VLOOKUP(C1322,'Hytong (not in CrossAsia)'!$C:$C,1,FALSE)</f>
        <v>#N/A</v>
      </c>
      <c r="K1322" s="9" t="str">
        <f t="shared" si="45"/>
        <v>Doppel</v>
      </c>
    </row>
    <row r="1323" spans="1:11">
      <c r="A1323" s="32" t="s">
        <v>689</v>
      </c>
      <c r="C1323" s="4" t="str">
        <f>MID(A1323,1,4)</f>
        <v>新语文</v>
      </c>
      <c r="E1323" t="e">
        <f>VLOOKUP(C1323,Apabi!$H:$H,1,FALSE)</f>
        <v>#N/A</v>
      </c>
      <c r="G1323" t="e">
        <f>VLOOKUP(C1323,Dacheng!$I:$I,1,FALSE)</f>
        <v>#N/A</v>
      </c>
      <c r="I1323" t="e">
        <f>VLOOKUP(C1323,'Hytong (not in CrossAsia)'!$C:$C,1,FALSE)</f>
        <v>#N/A</v>
      </c>
      <c r="K1323" s="9" t="str">
        <f t="shared" si="45"/>
        <v>nur hier</v>
      </c>
    </row>
    <row r="1324" spans="1:11">
      <c r="A1324" s="32" t="s">
        <v>4608</v>
      </c>
      <c r="C1324" s="4" t="str">
        <f>MID(A1324,1,4)</f>
        <v>新语周刊</v>
      </c>
      <c r="E1324" t="e">
        <f>VLOOKUP(C1324,Apabi!$H:$H,1,FALSE)</f>
        <v>#N/A</v>
      </c>
      <c r="G1324" t="str">
        <f>VLOOKUP(C1324,Dacheng!$I:$I,1,FALSE)</f>
        <v>新语周刊</v>
      </c>
      <c r="I1324" t="e">
        <f>VLOOKUP(C1324,'Hytong (not in CrossAsia)'!$C:$C,1,FALSE)</f>
        <v>#N/A</v>
      </c>
      <c r="K1324" s="9" t="str">
        <f t="shared" si="45"/>
        <v>Doppel</v>
      </c>
    </row>
    <row r="1325" spans="1:11">
      <c r="A1325" s="32" t="s">
        <v>690</v>
      </c>
      <c r="C1325" s="4" t="str">
        <f>MID(A1325,1,4)</f>
        <v>新育才人</v>
      </c>
      <c r="E1325" t="e">
        <f>VLOOKUP(C1325,Apabi!$H:$H,1,FALSE)</f>
        <v>#N/A</v>
      </c>
      <c r="G1325" t="e">
        <f>VLOOKUP(C1325,Dacheng!$I:$I,1,FALSE)</f>
        <v>#N/A</v>
      </c>
      <c r="I1325" t="e">
        <f>VLOOKUP(C1325,'Hytong (not in CrossAsia)'!$C:$C,1,FALSE)</f>
        <v>#N/A</v>
      </c>
      <c r="K1325" s="9" t="str">
        <f t="shared" si="45"/>
        <v>nur hier</v>
      </c>
    </row>
    <row r="1326" spans="1:11">
      <c r="A1326" s="32" t="s">
        <v>691</v>
      </c>
      <c r="C1326" s="4" t="str">
        <f>MID(A1326,1,4)</f>
        <v>新园林</v>
      </c>
      <c r="E1326" t="e">
        <f>VLOOKUP(C1326,Apabi!$H:$H,1,FALSE)</f>
        <v>#N/A</v>
      </c>
      <c r="G1326" t="e">
        <f>VLOOKUP(C1326,Dacheng!$I:$I,1,FALSE)</f>
        <v>#N/A</v>
      </c>
      <c r="I1326" t="e">
        <f>VLOOKUP(C1326,'Hytong (not in CrossAsia)'!$C:$C,1,FALSE)</f>
        <v>#N/A</v>
      </c>
      <c r="K1326" s="9" t="str">
        <f t="shared" si="45"/>
        <v>nur hier</v>
      </c>
    </row>
    <row r="1327" spans="1:11">
      <c r="A1327" s="32" t="s">
        <v>692</v>
      </c>
      <c r="C1327" s="4" t="str">
        <f>MID(A1327,1,2)</f>
        <v>新月</v>
      </c>
      <c r="E1327" t="e">
        <f>VLOOKUP(C1327,Apabi!$H:$H,1,FALSE)</f>
        <v>#N/A</v>
      </c>
      <c r="G1327" t="str">
        <f>VLOOKUP(C1327,Dacheng!$I:$I,1,FALSE)</f>
        <v>新月</v>
      </c>
      <c r="I1327" t="e">
        <f>VLOOKUP(C1327,'Hytong (not in CrossAsia)'!$C:$C,1,FALSE)</f>
        <v>#N/A</v>
      </c>
      <c r="K1327" s="9" t="str">
        <f t="shared" si="45"/>
        <v>Doppel</v>
      </c>
    </row>
    <row r="1328" spans="1:11">
      <c r="A1328" s="32" t="s">
        <v>693</v>
      </c>
      <c r="C1328" s="4" t="str">
        <f>MID(A1328,1,2)</f>
        <v>新月</v>
      </c>
      <c r="E1328" t="e">
        <f>VLOOKUP(C1328,Apabi!$H:$H,1,FALSE)</f>
        <v>#N/A</v>
      </c>
      <c r="G1328" t="str">
        <f>VLOOKUP(C1328,Dacheng!$I:$I,1,FALSE)</f>
        <v>新月</v>
      </c>
      <c r="I1328" t="e">
        <f>VLOOKUP(C1328,'Hytong (not in CrossAsia)'!$C:$C,1,FALSE)</f>
        <v>#N/A</v>
      </c>
      <c r="K1328" s="9" t="str">
        <f t="shared" si="45"/>
        <v>Doppel</v>
      </c>
    </row>
    <row r="1329" spans="1:11">
      <c r="A1329" s="32" t="s">
        <v>694</v>
      </c>
      <c r="C1329" s="4" t="str">
        <f>MID(A1329,1,2)</f>
        <v>新月</v>
      </c>
      <c r="E1329" t="e">
        <f>VLOOKUP(C1329,Apabi!$H:$H,1,FALSE)</f>
        <v>#N/A</v>
      </c>
      <c r="G1329" t="str">
        <f>VLOOKUP(C1329,Dacheng!$I:$I,1,FALSE)</f>
        <v>新月</v>
      </c>
      <c r="I1329" t="e">
        <f>VLOOKUP(C1329,'Hytong (not in CrossAsia)'!$C:$C,1,FALSE)</f>
        <v>#N/A</v>
      </c>
      <c r="K1329" s="9" t="str">
        <f t="shared" si="45"/>
        <v>Doppel</v>
      </c>
    </row>
    <row r="1330" spans="1:11">
      <c r="A1330" s="32" t="s">
        <v>695</v>
      </c>
      <c r="C1330" s="4" t="str">
        <f t="shared" ref="C1330:C1341" si="48">MID(A1330,1,4)</f>
        <v>新云南教</v>
      </c>
      <c r="E1330" t="e">
        <f>VLOOKUP(C1330,Apabi!$H:$H,1,FALSE)</f>
        <v>#N/A</v>
      </c>
      <c r="G1330" t="e">
        <f>VLOOKUP(C1330,Dacheng!$I:$I,1,FALSE)</f>
        <v>#N/A</v>
      </c>
      <c r="I1330" t="e">
        <f>VLOOKUP(C1330,'Hytong (not in CrossAsia)'!$C:$C,1,FALSE)</f>
        <v>#N/A</v>
      </c>
      <c r="K1330" s="9" t="str">
        <f t="shared" si="45"/>
        <v>nur hier</v>
      </c>
    </row>
    <row r="1331" spans="1:11">
      <c r="A1331" s="32" t="s">
        <v>12112</v>
      </c>
      <c r="C1331" s="4" t="str">
        <f t="shared" si="48"/>
        <v>新运导报</v>
      </c>
      <c r="E1331" t="e">
        <f>VLOOKUP(C1331,Apabi!$H:$H,1,FALSE)</f>
        <v>#N/A</v>
      </c>
      <c r="G1331" t="str">
        <f>VLOOKUP(C1331,Dacheng!$I:$I,1,FALSE)</f>
        <v>新运导报</v>
      </c>
      <c r="I1331" t="e">
        <f>VLOOKUP(C1331,'Hytong (not in CrossAsia)'!$C:$C,1,FALSE)</f>
        <v>#N/A</v>
      </c>
      <c r="K1331" s="9" t="str">
        <f t="shared" si="45"/>
        <v>Doppel</v>
      </c>
    </row>
    <row r="1332" spans="1:11">
      <c r="A1332" s="32" t="s">
        <v>16964</v>
      </c>
      <c r="C1332" s="4" t="str">
        <f t="shared" si="48"/>
        <v>新运月刊</v>
      </c>
      <c r="E1332" t="e">
        <f>VLOOKUP(C1332,Apabi!$H:$H,1,FALSE)</f>
        <v>#N/A</v>
      </c>
      <c r="G1332" t="str">
        <f>VLOOKUP(C1332,Dacheng!$I:$I,1,FALSE)</f>
        <v>新运月刊</v>
      </c>
      <c r="I1332" t="e">
        <f>VLOOKUP(C1332,'Hytong (not in CrossAsia)'!$C:$C,1,FALSE)</f>
        <v>#N/A</v>
      </c>
      <c r="K1332" s="9" t="str">
        <f t="shared" si="45"/>
        <v>Doppel</v>
      </c>
    </row>
    <row r="1333" spans="1:11">
      <c r="A1333" s="32" t="s">
        <v>15011</v>
      </c>
      <c r="C1333" s="4" t="str">
        <f t="shared" si="48"/>
        <v>新战线</v>
      </c>
      <c r="E1333" t="e">
        <f>VLOOKUP(C1333,Apabi!$H:$H,1,FALSE)</f>
        <v>#N/A</v>
      </c>
      <c r="G1333" t="str">
        <f>VLOOKUP(C1333,Dacheng!$I:$I,1,FALSE)</f>
        <v>新战线</v>
      </c>
      <c r="I1333" t="e">
        <f>VLOOKUP(C1333,'Hytong (not in CrossAsia)'!$C:$C,1,FALSE)</f>
        <v>#N/A</v>
      </c>
      <c r="K1333" s="9" t="str">
        <f t="shared" si="45"/>
        <v>Doppel</v>
      </c>
    </row>
    <row r="1334" spans="1:11">
      <c r="A1334" s="32" t="s">
        <v>9443</v>
      </c>
      <c r="C1334" s="4" t="str">
        <f t="shared" si="48"/>
        <v>新侦探</v>
      </c>
      <c r="E1334" t="e">
        <f>VLOOKUP(C1334,Apabi!$H:$H,1,FALSE)</f>
        <v>#N/A</v>
      </c>
      <c r="G1334" t="str">
        <f>VLOOKUP(C1334,Dacheng!$I:$I,1,FALSE)</f>
        <v>新侦探</v>
      </c>
      <c r="I1334" t="e">
        <f>VLOOKUP(C1334,'Hytong (not in CrossAsia)'!$C:$C,1,FALSE)</f>
        <v>#N/A</v>
      </c>
      <c r="K1334" s="9" t="str">
        <f t="shared" si="45"/>
        <v>Doppel</v>
      </c>
    </row>
    <row r="1335" spans="1:11">
      <c r="A1335" s="32" t="s">
        <v>696</v>
      </c>
      <c r="C1335" s="4" t="str">
        <f t="shared" si="48"/>
        <v>新阵地</v>
      </c>
      <c r="E1335" t="e">
        <f>VLOOKUP(C1335,Apabi!$H:$H,1,FALSE)</f>
        <v>#N/A</v>
      </c>
      <c r="G1335" t="e">
        <f>VLOOKUP(C1335,Dacheng!$I:$I,1,FALSE)</f>
        <v>#N/A</v>
      </c>
      <c r="I1335" t="e">
        <f>VLOOKUP(C1335,'Hytong (not in CrossAsia)'!$C:$C,1,FALSE)</f>
        <v>#N/A</v>
      </c>
      <c r="K1335" s="9" t="str">
        <f t="shared" si="45"/>
        <v>nur hier</v>
      </c>
    </row>
    <row r="1336" spans="1:11">
      <c r="A1336" s="32" t="s">
        <v>697</v>
      </c>
      <c r="C1336" s="4" t="str">
        <f t="shared" si="48"/>
        <v>新政协人</v>
      </c>
      <c r="E1336" t="e">
        <f>VLOOKUP(C1336,Apabi!$H:$H,1,FALSE)</f>
        <v>#N/A</v>
      </c>
      <c r="G1336" t="e">
        <f>VLOOKUP(C1336,Dacheng!$I:$I,1,FALSE)</f>
        <v>#N/A</v>
      </c>
      <c r="I1336" t="e">
        <f>VLOOKUP(C1336,'Hytong (not in CrossAsia)'!$C:$C,1,FALSE)</f>
        <v>#N/A</v>
      </c>
      <c r="K1336" s="9" t="str">
        <f t="shared" si="45"/>
        <v>nur hier</v>
      </c>
    </row>
    <row r="1337" spans="1:11">
      <c r="A1337" s="32" t="s">
        <v>9721</v>
      </c>
      <c r="C1337" s="4" t="str">
        <f t="shared" si="48"/>
        <v>新政月刊</v>
      </c>
      <c r="E1337" t="e">
        <f>VLOOKUP(C1337,Apabi!$H:$H,1,FALSE)</f>
        <v>#N/A</v>
      </c>
      <c r="G1337" t="str">
        <f>VLOOKUP(C1337,Dacheng!$I:$I,1,FALSE)</f>
        <v>新政月刊</v>
      </c>
      <c r="I1337" t="e">
        <f>VLOOKUP(C1337,'Hytong (not in CrossAsia)'!$C:$C,1,FALSE)</f>
        <v>#N/A</v>
      </c>
      <c r="K1337" s="9" t="str">
        <f t="shared" si="45"/>
        <v>Doppel</v>
      </c>
    </row>
    <row r="1338" spans="1:11">
      <c r="A1338" s="32" t="s">
        <v>4201</v>
      </c>
      <c r="C1338" s="4" t="str">
        <f t="shared" si="48"/>
        <v>新政治</v>
      </c>
      <c r="E1338" t="e">
        <f>VLOOKUP(C1338,Apabi!$H:$H,1,FALSE)</f>
        <v>#N/A</v>
      </c>
      <c r="G1338" t="str">
        <f>VLOOKUP(C1338,Dacheng!$I:$I,1,FALSE)</f>
        <v>新政治</v>
      </c>
      <c r="I1338" t="e">
        <f>VLOOKUP(C1338,'Hytong (not in CrossAsia)'!$C:$C,1,FALSE)</f>
        <v>#N/A</v>
      </c>
      <c r="K1338" s="9" t="str">
        <f t="shared" si="45"/>
        <v>Doppel</v>
      </c>
    </row>
    <row r="1339" spans="1:11">
      <c r="A1339" s="32" t="s">
        <v>3787</v>
      </c>
      <c r="C1339" s="4" t="str">
        <f t="shared" si="48"/>
        <v>新政治家</v>
      </c>
      <c r="E1339" t="e">
        <f>VLOOKUP(C1339,Apabi!$H:$H,1,FALSE)</f>
        <v>#N/A</v>
      </c>
      <c r="G1339" t="str">
        <f>VLOOKUP(C1339,Dacheng!$I:$I,1,FALSE)</f>
        <v>新政治家</v>
      </c>
      <c r="I1339" t="e">
        <f>VLOOKUP(C1339,'Hytong (not in CrossAsia)'!$C:$C,1,FALSE)</f>
        <v>#N/A</v>
      </c>
      <c r="K1339" s="9" t="str">
        <f t="shared" si="45"/>
        <v>Doppel</v>
      </c>
    </row>
    <row r="1340" spans="1:11">
      <c r="A1340" s="32" t="s">
        <v>9727</v>
      </c>
      <c r="C1340" s="4" t="str">
        <f t="shared" si="48"/>
        <v>新政周刊</v>
      </c>
      <c r="E1340" t="e">
        <f>VLOOKUP(C1340,Apabi!$H:$H,1,FALSE)</f>
        <v>#N/A</v>
      </c>
      <c r="G1340" t="str">
        <f>VLOOKUP(C1340,Dacheng!$I:$I,1,FALSE)</f>
        <v>新政周刊</v>
      </c>
      <c r="I1340" t="e">
        <f>VLOOKUP(C1340,'Hytong (not in CrossAsia)'!$C:$C,1,FALSE)</f>
        <v>#N/A</v>
      </c>
      <c r="K1340" s="9" t="str">
        <f t="shared" si="45"/>
        <v>Doppel</v>
      </c>
    </row>
    <row r="1341" spans="1:11">
      <c r="A1341" s="32" t="s">
        <v>10962</v>
      </c>
      <c r="C1341" s="4" t="str">
        <f t="shared" si="48"/>
        <v>新知十日</v>
      </c>
      <c r="E1341" t="e">
        <f>VLOOKUP(C1341,Apabi!$H:$H,1,FALSE)</f>
        <v>#N/A</v>
      </c>
      <c r="G1341" t="str">
        <f>VLOOKUP(C1341,Dacheng!$I:$I,1,FALSE)</f>
        <v>新知十日</v>
      </c>
      <c r="I1341" t="e">
        <f>VLOOKUP(C1341,'Hytong (not in CrossAsia)'!$C:$C,1,FALSE)</f>
        <v>#N/A</v>
      </c>
      <c r="K1341" s="9" t="str">
        <f t="shared" si="45"/>
        <v>Doppel</v>
      </c>
    </row>
    <row r="1342" spans="1:11">
      <c r="A1342" s="32" t="s">
        <v>698</v>
      </c>
      <c r="C1342" s="4" t="str">
        <f>MID(A1342,1,3)</f>
        <v>新知识</v>
      </c>
      <c r="E1342" t="e">
        <f>VLOOKUP(C1342,Apabi!$H:$H,1,FALSE)</f>
        <v>#N/A</v>
      </c>
      <c r="G1342" t="e">
        <f>VLOOKUP(C1342,Dacheng!$I:$I,1,FALSE)</f>
        <v>#N/A</v>
      </c>
      <c r="I1342" t="e">
        <f>VLOOKUP(C1342,'Hytong (not in CrossAsia)'!$C:$C,1,FALSE)</f>
        <v>#N/A</v>
      </c>
      <c r="K1342" s="9" t="str">
        <f t="shared" si="45"/>
        <v>nur hier</v>
      </c>
    </row>
    <row r="1343" spans="1:11">
      <c r="A1343" s="32" t="s">
        <v>699</v>
      </c>
      <c r="C1343" s="4" t="str">
        <f>MID(A1343,1,3)</f>
        <v>新知识</v>
      </c>
      <c r="E1343" t="e">
        <f>VLOOKUP(C1343,Apabi!$H:$H,1,FALSE)</f>
        <v>#N/A</v>
      </c>
      <c r="G1343" t="e">
        <f>VLOOKUP(C1343,Dacheng!$I:$I,1,FALSE)</f>
        <v>#N/A</v>
      </c>
      <c r="I1343" t="e">
        <f>VLOOKUP(C1343,'Hytong (not in CrossAsia)'!$C:$C,1,FALSE)</f>
        <v>#N/A</v>
      </c>
      <c r="K1343" s="9" t="str">
        <f t="shared" si="45"/>
        <v>nur hier</v>
      </c>
    </row>
    <row r="1344" spans="1:11">
      <c r="A1344" s="32" t="s">
        <v>700</v>
      </c>
      <c r="C1344" s="4" t="str">
        <f>MID(A1344,1,3)</f>
        <v>新知识</v>
      </c>
      <c r="E1344" t="e">
        <f>VLOOKUP(C1344,Apabi!$H:$H,1,FALSE)</f>
        <v>#N/A</v>
      </c>
      <c r="G1344" t="e">
        <f>VLOOKUP(C1344,Dacheng!$I:$I,1,FALSE)</f>
        <v>#N/A</v>
      </c>
      <c r="I1344" t="e">
        <f>VLOOKUP(C1344,'Hytong (not in CrossAsia)'!$C:$C,1,FALSE)</f>
        <v>#N/A</v>
      </c>
      <c r="K1344" s="9" t="str">
        <f t="shared" si="45"/>
        <v>nur hier</v>
      </c>
    </row>
    <row r="1345" spans="1:11">
      <c r="A1345" s="32" t="s">
        <v>11199</v>
      </c>
      <c r="C1345" s="4" t="str">
        <f>MID(A1345,1,4)</f>
        <v>新知识月</v>
      </c>
      <c r="E1345" t="e">
        <f>VLOOKUP(C1345,Apabi!$H:$H,1,FALSE)</f>
        <v>#N/A</v>
      </c>
      <c r="G1345" t="str">
        <f>VLOOKUP(C1345,Dacheng!$I:$I,1,FALSE)</f>
        <v>新知识月</v>
      </c>
      <c r="I1345" t="e">
        <f>VLOOKUP(C1345,'Hytong (not in CrossAsia)'!$C:$C,1,FALSE)</f>
        <v>#N/A</v>
      </c>
      <c r="K1345" s="9" t="str">
        <f t="shared" si="45"/>
        <v>Doppel</v>
      </c>
    </row>
    <row r="1346" spans="1:11">
      <c r="A1346" s="32" t="s">
        <v>337</v>
      </c>
      <c r="C1346" s="4" t="str">
        <f>MID(A1346,1,3)</f>
        <v>新中国</v>
      </c>
      <c r="E1346" t="e">
        <f>VLOOKUP(C1346,Apabi!$H:$H,1,FALSE)</f>
        <v>#N/A</v>
      </c>
      <c r="G1346" t="str">
        <f>VLOOKUP(C1346,Dacheng!$I:$I,1,FALSE)</f>
        <v>新中国</v>
      </c>
      <c r="I1346" t="e">
        <f>VLOOKUP(C1346,'Hytong (not in CrossAsia)'!$C:$C,1,FALSE)</f>
        <v>#N/A</v>
      </c>
      <c r="K1346" s="9" t="str">
        <f t="shared" si="45"/>
        <v>Doppel</v>
      </c>
    </row>
    <row r="1347" spans="1:11">
      <c r="A1347" s="32" t="s">
        <v>338</v>
      </c>
      <c r="C1347" s="4" t="str">
        <f>MID(A1347,1,3)</f>
        <v>新中国</v>
      </c>
      <c r="E1347" t="e">
        <f>VLOOKUP(C1347,Apabi!$H:$H,1,FALSE)</f>
        <v>#N/A</v>
      </c>
      <c r="G1347" t="str">
        <f>VLOOKUP(C1347,Dacheng!$I:$I,1,FALSE)</f>
        <v>新中国</v>
      </c>
      <c r="I1347" t="e">
        <f>VLOOKUP(C1347,'Hytong (not in CrossAsia)'!$C:$C,1,FALSE)</f>
        <v>#N/A</v>
      </c>
      <c r="K1347" s="9" t="str">
        <f t="shared" si="45"/>
        <v>Doppel</v>
      </c>
    </row>
    <row r="1348" spans="1:11">
      <c r="A1348" s="32" t="s">
        <v>339</v>
      </c>
      <c r="C1348" s="4" t="str">
        <f>MID(A1348,1,3)</f>
        <v>新中国</v>
      </c>
      <c r="E1348" t="e">
        <f>VLOOKUP(C1348,Apabi!$H:$H,1,FALSE)</f>
        <v>#N/A</v>
      </c>
      <c r="G1348" t="str">
        <f>VLOOKUP(C1348,Dacheng!$I:$I,1,FALSE)</f>
        <v>新中国</v>
      </c>
      <c r="I1348" t="e">
        <f>VLOOKUP(C1348,'Hytong (not in CrossAsia)'!$C:$C,1,FALSE)</f>
        <v>#N/A</v>
      </c>
      <c r="K1348" s="9" t="str">
        <f t="shared" ref="K1348:K1411" si="49">(IF(AND(ISNA(E1348),ISNA(G1348),ISNA(I1348)),"nur hier","Doppel"))</f>
        <v>Doppel</v>
      </c>
    </row>
    <row r="1349" spans="1:11">
      <c r="A1349" s="32" t="s">
        <v>340</v>
      </c>
      <c r="C1349" s="4" t="str">
        <f>MID(A1349,1,3)</f>
        <v>新中国</v>
      </c>
      <c r="E1349" t="e">
        <f>VLOOKUP(C1349,Apabi!$H:$H,1,FALSE)</f>
        <v>#N/A</v>
      </c>
      <c r="G1349" t="str">
        <f>VLOOKUP(C1349,Dacheng!$I:$I,1,FALSE)</f>
        <v>新中国</v>
      </c>
      <c r="I1349" t="e">
        <f>VLOOKUP(C1349,'Hytong (not in CrossAsia)'!$C:$C,1,FALSE)</f>
        <v>#N/A</v>
      </c>
      <c r="K1349" s="9" t="str">
        <f t="shared" si="49"/>
        <v>Doppel</v>
      </c>
    </row>
    <row r="1350" spans="1:11">
      <c r="A1350" s="32" t="s">
        <v>341</v>
      </c>
      <c r="C1350" s="4" t="str">
        <f>MID(A1350,1,3)</f>
        <v>新中国</v>
      </c>
      <c r="E1350" t="e">
        <f>VLOOKUP(C1350,Apabi!$H:$H,1,FALSE)</f>
        <v>#N/A</v>
      </c>
      <c r="G1350" t="str">
        <f>VLOOKUP(C1350,Dacheng!$I:$I,1,FALSE)</f>
        <v>新中国</v>
      </c>
      <c r="I1350" t="e">
        <f>VLOOKUP(C1350,'Hytong (not in CrossAsia)'!$C:$C,1,FALSE)</f>
        <v>#N/A</v>
      </c>
      <c r="K1350" s="9" t="str">
        <f t="shared" si="49"/>
        <v>Doppel</v>
      </c>
    </row>
    <row r="1351" spans="1:11">
      <c r="A1351" s="32" t="s">
        <v>342</v>
      </c>
      <c r="C1351" s="4" t="str">
        <f>MID(A1351,1,4)</f>
        <v>新中国文</v>
      </c>
      <c r="E1351" t="e">
        <f>VLOOKUP(C1351,Apabi!$H:$H,1,FALSE)</f>
        <v>#N/A</v>
      </c>
      <c r="G1351" t="e">
        <f>VLOOKUP(C1351,Dacheng!$I:$I,1,FALSE)</f>
        <v>#N/A</v>
      </c>
      <c r="I1351" t="e">
        <f>VLOOKUP(C1351,'Hytong (not in CrossAsia)'!$C:$C,1,FALSE)</f>
        <v>#N/A</v>
      </c>
      <c r="K1351" s="9" t="str">
        <f t="shared" si="49"/>
        <v>nur hier</v>
      </c>
    </row>
    <row r="1352" spans="1:11">
      <c r="A1352" s="32" t="s">
        <v>343</v>
      </c>
      <c r="C1352" s="4" t="str">
        <f>MID(A1352,1,4)</f>
        <v>新中国医</v>
      </c>
      <c r="E1352" t="e">
        <f>VLOOKUP(C1352,Apabi!$H:$H,1,FALSE)</f>
        <v>#N/A</v>
      </c>
      <c r="G1352" t="e">
        <f>VLOOKUP(C1352,Dacheng!$I:$I,1,FALSE)</f>
        <v>#N/A</v>
      </c>
      <c r="I1352" t="e">
        <f>VLOOKUP(C1352,'Hytong (not in CrossAsia)'!$C:$C,1,FALSE)</f>
        <v>#N/A</v>
      </c>
      <c r="K1352" s="9" t="str">
        <f t="shared" si="49"/>
        <v>nur hier</v>
      </c>
    </row>
    <row r="1353" spans="1:11">
      <c r="A1353" s="32" t="s">
        <v>344</v>
      </c>
      <c r="C1353" s="4" t="str">
        <f>MID(A1353,1,4)</f>
        <v>新中国月</v>
      </c>
      <c r="E1353" t="e">
        <f>VLOOKUP(C1353,Apabi!$H:$H,1,FALSE)</f>
        <v>#N/A</v>
      </c>
      <c r="G1353" t="e">
        <f>VLOOKUP(C1353,Dacheng!$I:$I,1,FALSE)</f>
        <v>#N/A</v>
      </c>
      <c r="I1353" t="e">
        <f>VLOOKUP(C1353,'Hytong (not in CrossAsia)'!$C:$C,1,FALSE)</f>
        <v>#N/A</v>
      </c>
      <c r="K1353" s="9" t="str">
        <f t="shared" si="49"/>
        <v>nur hier</v>
      </c>
    </row>
    <row r="1354" spans="1:11">
      <c r="A1354" s="32" t="s">
        <v>345</v>
      </c>
      <c r="C1354" s="4" t="str">
        <f>MID(A1354,1,3)</f>
        <v>新中华</v>
      </c>
      <c r="E1354" t="e">
        <f>VLOOKUP(C1354,Apabi!$H:$H,1,FALSE)</f>
        <v>#N/A</v>
      </c>
      <c r="G1354" t="str">
        <f>VLOOKUP(C1354,Dacheng!$I:$I,1,FALSE)</f>
        <v>新中华</v>
      </c>
      <c r="I1354" t="e">
        <f>VLOOKUP(C1354,'Hytong (not in CrossAsia)'!$C:$C,1,FALSE)</f>
        <v>#N/A</v>
      </c>
      <c r="K1354" s="9" t="str">
        <f t="shared" si="49"/>
        <v>Doppel</v>
      </c>
    </row>
    <row r="1355" spans="1:11">
      <c r="A1355" s="32" t="s">
        <v>346</v>
      </c>
      <c r="C1355" s="4" t="str">
        <f>MID(A1355,1,3)</f>
        <v>新中华</v>
      </c>
      <c r="E1355" t="e">
        <f>VLOOKUP(C1355,Apabi!$H:$H,1,FALSE)</f>
        <v>#N/A</v>
      </c>
      <c r="G1355" t="str">
        <f>VLOOKUP(C1355,Dacheng!$I:$I,1,FALSE)</f>
        <v>新中华</v>
      </c>
      <c r="I1355" t="e">
        <f>VLOOKUP(C1355,'Hytong (not in CrossAsia)'!$C:$C,1,FALSE)</f>
        <v>#N/A</v>
      </c>
      <c r="K1355" s="9" t="str">
        <f t="shared" si="49"/>
        <v>Doppel</v>
      </c>
    </row>
    <row r="1356" spans="1:11">
      <c r="A1356" s="32" t="s">
        <v>13751</v>
      </c>
      <c r="C1356" s="4" t="str">
        <f t="shared" ref="C1356:C1395" si="50">MID(A1356,1,4)</f>
        <v>新中华医</v>
      </c>
      <c r="E1356" t="e">
        <f>VLOOKUP(C1356,Apabi!$H:$H,1,FALSE)</f>
        <v>#N/A</v>
      </c>
      <c r="G1356" t="str">
        <f>VLOOKUP(C1356,Dacheng!$I:$I,1,FALSE)</f>
        <v>新中华医</v>
      </c>
      <c r="I1356" t="e">
        <f>VLOOKUP(C1356,'Hytong (not in CrossAsia)'!$C:$C,1,FALSE)</f>
        <v>#N/A</v>
      </c>
      <c r="K1356" s="9" t="str">
        <f t="shared" si="49"/>
        <v>Doppel</v>
      </c>
    </row>
    <row r="1357" spans="1:11">
      <c r="A1357" s="32" t="s">
        <v>347</v>
      </c>
      <c r="C1357" s="4" t="str">
        <f t="shared" si="50"/>
        <v>新中医</v>
      </c>
      <c r="E1357" t="e">
        <f>VLOOKUP(C1357,Apabi!$H:$H,1,FALSE)</f>
        <v>#N/A</v>
      </c>
      <c r="G1357" t="e">
        <f>VLOOKUP(C1357,Dacheng!$I:$I,1,FALSE)</f>
        <v>#N/A</v>
      </c>
      <c r="I1357" t="e">
        <f>VLOOKUP(C1357,'Hytong (not in CrossAsia)'!$C:$C,1,FALSE)</f>
        <v>#N/A</v>
      </c>
      <c r="K1357" s="9" t="str">
        <f t="shared" si="49"/>
        <v>nur hier</v>
      </c>
    </row>
    <row r="1358" spans="1:11">
      <c r="A1358" s="32" t="s">
        <v>348</v>
      </c>
      <c r="C1358" s="4" t="str">
        <f t="shared" si="50"/>
        <v>新中医刊</v>
      </c>
      <c r="E1358" t="e">
        <f>VLOOKUP(C1358,Apabi!$H:$H,1,FALSE)</f>
        <v>#N/A</v>
      </c>
      <c r="G1358" t="e">
        <f>VLOOKUP(C1358,Dacheng!$I:$I,1,FALSE)</f>
        <v>#N/A</v>
      </c>
      <c r="I1358" t="e">
        <f>VLOOKUP(C1358,'Hytong (not in CrossAsia)'!$C:$C,1,FALSE)</f>
        <v>#N/A</v>
      </c>
      <c r="K1358" s="9" t="str">
        <f t="shared" si="49"/>
        <v>nur hier</v>
      </c>
    </row>
    <row r="1359" spans="1:11">
      <c r="A1359" s="32" t="s">
        <v>17585</v>
      </c>
      <c r="C1359" s="4" t="str">
        <f t="shared" si="50"/>
        <v>新重庆</v>
      </c>
      <c r="E1359" t="e">
        <f>VLOOKUP(C1359,Apabi!$H:$H,1,FALSE)</f>
        <v>#N/A</v>
      </c>
      <c r="G1359" t="str">
        <f>VLOOKUP(C1359,Dacheng!$I:$I,1,FALSE)</f>
        <v>新重庆</v>
      </c>
      <c r="I1359" t="e">
        <f>VLOOKUP(C1359,'Hytong (not in CrossAsia)'!$C:$C,1,FALSE)</f>
        <v>#N/A</v>
      </c>
      <c r="K1359" s="9" t="str">
        <f t="shared" si="49"/>
        <v>Doppel</v>
      </c>
    </row>
    <row r="1360" spans="1:11">
      <c r="A1360" s="32" t="s">
        <v>349</v>
      </c>
      <c r="C1360" s="4" t="str">
        <f t="shared" si="50"/>
        <v>新自由</v>
      </c>
      <c r="E1360" t="e">
        <f>VLOOKUP(C1360,Apabi!$H:$H,1,FALSE)</f>
        <v>#N/A</v>
      </c>
      <c r="G1360" t="e">
        <f>VLOOKUP(C1360,Dacheng!$I:$I,1,FALSE)</f>
        <v>#N/A</v>
      </c>
      <c r="I1360" t="e">
        <f>VLOOKUP(C1360,'Hytong (not in CrossAsia)'!$C:$C,1,FALSE)</f>
        <v>#N/A</v>
      </c>
      <c r="K1360" s="9" t="str">
        <f t="shared" si="49"/>
        <v>nur hier</v>
      </c>
    </row>
    <row r="1361" spans="1:11">
      <c r="A1361" s="32" t="s">
        <v>350</v>
      </c>
      <c r="C1361" s="4" t="str">
        <f t="shared" si="50"/>
        <v>星光</v>
      </c>
      <c r="E1361" t="e">
        <f>VLOOKUP(C1361,Apabi!$H:$H,1,FALSE)</f>
        <v>#N/A</v>
      </c>
      <c r="G1361" t="e">
        <f>VLOOKUP(C1361,Dacheng!$I:$I,1,FALSE)</f>
        <v>#N/A</v>
      </c>
      <c r="I1361" t="e">
        <f>VLOOKUP(C1361,'Hytong (not in CrossAsia)'!$C:$C,1,FALSE)</f>
        <v>#N/A</v>
      </c>
      <c r="K1361" s="9" t="str">
        <f t="shared" si="49"/>
        <v>nur hier</v>
      </c>
    </row>
    <row r="1362" spans="1:11">
      <c r="A1362" s="32" t="s">
        <v>351</v>
      </c>
      <c r="C1362" s="4" t="str">
        <f t="shared" si="50"/>
        <v>星期导报</v>
      </c>
      <c r="E1362" t="e">
        <f>VLOOKUP(C1362,Apabi!$H:$H,1,FALSE)</f>
        <v>#N/A</v>
      </c>
      <c r="G1362" t="e">
        <f>VLOOKUP(C1362,Dacheng!$I:$I,1,FALSE)</f>
        <v>#N/A</v>
      </c>
      <c r="I1362" t="e">
        <f>VLOOKUP(C1362,'Hytong (not in CrossAsia)'!$C:$C,1,FALSE)</f>
        <v>#N/A</v>
      </c>
      <c r="K1362" s="9" t="str">
        <f t="shared" si="49"/>
        <v>nur hier</v>
      </c>
    </row>
    <row r="1363" spans="1:11">
      <c r="A1363" s="32" t="s">
        <v>19477</v>
      </c>
      <c r="C1363" s="4" t="str">
        <f t="shared" si="50"/>
        <v>循环</v>
      </c>
      <c r="E1363" t="e">
        <f>VLOOKUP(C1363,Apabi!$H:$H,1,FALSE)</f>
        <v>#N/A</v>
      </c>
      <c r="G1363" t="str">
        <f>VLOOKUP(C1363,Dacheng!$I:$I,1,FALSE)</f>
        <v>循环</v>
      </c>
      <c r="I1363" t="e">
        <f>VLOOKUP(C1363,'Hytong (not in CrossAsia)'!$C:$C,1,FALSE)</f>
        <v>#N/A</v>
      </c>
      <c r="K1363" s="9" t="str">
        <f t="shared" si="49"/>
        <v>Doppel</v>
      </c>
    </row>
    <row r="1364" spans="1:11">
      <c r="A1364" s="32" t="s">
        <v>5275</v>
      </c>
      <c r="C1364" s="4" t="str">
        <f t="shared" si="50"/>
        <v>业余</v>
      </c>
      <c r="E1364" t="e">
        <f>VLOOKUP(C1364,Apabi!$H:$H,1,FALSE)</f>
        <v>#N/A</v>
      </c>
      <c r="G1364" t="str">
        <f>VLOOKUP(C1364,Dacheng!$I:$I,1,FALSE)</f>
        <v>业余</v>
      </c>
      <c r="I1364" t="e">
        <f>VLOOKUP(C1364,'Hytong (not in CrossAsia)'!$C:$C,1,FALSE)</f>
        <v>#N/A</v>
      </c>
      <c r="K1364" s="9" t="str">
        <f t="shared" si="49"/>
        <v>Doppel</v>
      </c>
    </row>
    <row r="1365" spans="1:11">
      <c r="A1365" s="32" t="s">
        <v>4768</v>
      </c>
      <c r="C1365" s="4" t="str">
        <f t="shared" si="50"/>
        <v>业余生活</v>
      </c>
      <c r="E1365" t="e">
        <f>VLOOKUP(C1365,Apabi!$H:$H,1,FALSE)</f>
        <v>#N/A</v>
      </c>
      <c r="G1365" t="str">
        <f>VLOOKUP(C1365,Dacheng!$I:$I,1,FALSE)</f>
        <v>业余生活</v>
      </c>
      <c r="I1365" t="e">
        <f>VLOOKUP(C1365,'Hytong (not in CrossAsia)'!$C:$C,1,FALSE)</f>
        <v>#N/A</v>
      </c>
      <c r="K1365" s="9" t="str">
        <f t="shared" si="49"/>
        <v>Doppel</v>
      </c>
    </row>
    <row r="1366" spans="1:11">
      <c r="A1366" s="32" t="s">
        <v>352</v>
      </c>
      <c r="C1366" s="4" t="str">
        <f t="shared" si="50"/>
        <v>一中学生</v>
      </c>
      <c r="E1366" t="e">
        <f>VLOOKUP(C1366,Apabi!$H:$H,1,FALSE)</f>
        <v>#N/A</v>
      </c>
      <c r="G1366" t="str">
        <f>VLOOKUP(C1366,Dacheng!$I:$I,1,FALSE)</f>
        <v>一中学生</v>
      </c>
      <c r="I1366" t="e">
        <f>VLOOKUP(C1366,'Hytong (not in CrossAsia)'!$C:$C,1,FALSE)</f>
        <v>#N/A</v>
      </c>
      <c r="K1366" s="9" t="str">
        <f t="shared" si="49"/>
        <v>Doppel</v>
      </c>
    </row>
    <row r="1367" spans="1:11">
      <c r="A1367" s="32" t="s">
        <v>353</v>
      </c>
      <c r="C1367" s="4" t="str">
        <f t="shared" si="50"/>
        <v>一中学生</v>
      </c>
      <c r="E1367" t="e">
        <f>VLOOKUP(C1367,Apabi!$H:$H,1,FALSE)</f>
        <v>#N/A</v>
      </c>
      <c r="G1367" t="str">
        <f>VLOOKUP(C1367,Dacheng!$I:$I,1,FALSE)</f>
        <v>一中学生</v>
      </c>
      <c r="I1367" t="e">
        <f>VLOOKUP(C1367,'Hytong (not in CrossAsia)'!$C:$C,1,FALSE)</f>
        <v>#N/A</v>
      </c>
      <c r="K1367" s="9" t="str">
        <f t="shared" si="49"/>
        <v>Doppel</v>
      </c>
    </row>
    <row r="1368" spans="1:11">
      <c r="A1368" s="32" t="s">
        <v>354</v>
      </c>
      <c r="C1368" s="4" t="str">
        <f t="shared" si="50"/>
        <v>一周间国</v>
      </c>
      <c r="E1368" t="e">
        <f>VLOOKUP(C1368,Apabi!$H:$H,1,FALSE)</f>
        <v>#N/A</v>
      </c>
      <c r="G1368" t="e">
        <f>VLOOKUP(C1368,Dacheng!$I:$I,1,FALSE)</f>
        <v>#N/A</v>
      </c>
      <c r="I1368" t="e">
        <f>VLOOKUP(C1368,'Hytong (not in CrossAsia)'!$C:$C,1,FALSE)</f>
        <v>#N/A</v>
      </c>
      <c r="K1368" s="9" t="str">
        <f t="shared" si="49"/>
        <v>nur hier</v>
      </c>
    </row>
    <row r="1369" spans="1:11">
      <c r="A1369" s="32" t="s">
        <v>355</v>
      </c>
      <c r="C1369" s="4" t="str">
        <f t="shared" si="50"/>
        <v>义教辅导</v>
      </c>
      <c r="E1369" t="e">
        <f>VLOOKUP(C1369,Apabi!$H:$H,1,FALSE)</f>
        <v>#N/A</v>
      </c>
      <c r="G1369" t="e">
        <f>VLOOKUP(C1369,Dacheng!$I:$I,1,FALSE)</f>
        <v>#N/A</v>
      </c>
      <c r="I1369" t="e">
        <f>VLOOKUP(C1369,'Hytong (not in CrossAsia)'!$C:$C,1,FALSE)</f>
        <v>#N/A</v>
      </c>
      <c r="K1369" s="9" t="str">
        <f t="shared" si="49"/>
        <v>nur hier</v>
      </c>
    </row>
    <row r="1370" spans="1:11">
      <c r="A1370" s="32" t="s">
        <v>356</v>
      </c>
      <c r="C1370" s="4" t="str">
        <f t="shared" si="50"/>
        <v>义务教育</v>
      </c>
      <c r="E1370" t="e">
        <f>VLOOKUP(C1370,Apabi!$H:$H,1,FALSE)</f>
        <v>#N/A</v>
      </c>
      <c r="G1370" t="e">
        <f>VLOOKUP(C1370,Dacheng!$I:$I,1,FALSE)</f>
        <v>#N/A</v>
      </c>
      <c r="I1370" t="e">
        <f>VLOOKUP(C1370,'Hytong (not in CrossAsia)'!$C:$C,1,FALSE)</f>
        <v>#N/A</v>
      </c>
      <c r="K1370" s="9" t="str">
        <f t="shared" si="49"/>
        <v>nur hier</v>
      </c>
    </row>
    <row r="1371" spans="1:11">
      <c r="A1371" s="32" t="s">
        <v>357</v>
      </c>
      <c r="C1371" s="4" t="str">
        <f t="shared" si="50"/>
        <v>义务教育</v>
      </c>
      <c r="E1371" t="e">
        <f>VLOOKUP(C1371,Apabi!$H:$H,1,FALSE)</f>
        <v>#N/A</v>
      </c>
      <c r="G1371" t="e">
        <f>VLOOKUP(C1371,Dacheng!$I:$I,1,FALSE)</f>
        <v>#N/A</v>
      </c>
      <c r="I1371" t="e">
        <f>VLOOKUP(C1371,'Hytong (not in CrossAsia)'!$C:$C,1,FALSE)</f>
        <v>#N/A</v>
      </c>
      <c r="K1371" s="9" t="str">
        <f t="shared" si="49"/>
        <v>nur hier</v>
      </c>
    </row>
    <row r="1372" spans="1:11">
      <c r="A1372" s="32" t="s">
        <v>15181</v>
      </c>
      <c r="C1372" s="4" t="str">
        <f t="shared" si="50"/>
        <v>艺术评论</v>
      </c>
      <c r="E1372" t="e">
        <f>VLOOKUP(C1372,Apabi!$H:$H,1,FALSE)</f>
        <v>#N/A</v>
      </c>
      <c r="G1372" t="str">
        <f>VLOOKUP(C1372,Dacheng!$I:$I,1,FALSE)</f>
        <v>艺术评论</v>
      </c>
      <c r="I1372" t="e">
        <f>VLOOKUP(C1372,'Hytong (not in CrossAsia)'!$C:$C,1,FALSE)</f>
        <v>#N/A</v>
      </c>
      <c r="K1372" s="9" t="str">
        <f t="shared" si="49"/>
        <v>Doppel</v>
      </c>
    </row>
    <row r="1373" spans="1:11">
      <c r="A1373" s="32" t="s">
        <v>15287</v>
      </c>
      <c r="C1373" s="4" t="str">
        <f t="shared" si="50"/>
        <v>益世主日</v>
      </c>
      <c r="E1373" t="e">
        <f>VLOOKUP(C1373,Apabi!$H:$H,1,FALSE)</f>
        <v>#N/A</v>
      </c>
      <c r="G1373" t="str">
        <f>VLOOKUP(C1373,Dacheng!$I:$I,1,FALSE)</f>
        <v>益世主日</v>
      </c>
      <c r="I1373" t="e">
        <f>VLOOKUP(C1373,'Hytong (not in CrossAsia)'!$C:$C,1,FALSE)</f>
        <v>#N/A</v>
      </c>
      <c r="K1373" s="9" t="str">
        <f t="shared" si="49"/>
        <v>Doppel</v>
      </c>
    </row>
    <row r="1374" spans="1:11">
      <c r="A1374" s="32" t="s">
        <v>358</v>
      </c>
      <c r="C1374" s="4" t="str">
        <f t="shared" si="50"/>
        <v>益友汇报</v>
      </c>
      <c r="E1374" t="e">
        <f>VLOOKUP(C1374,Apabi!$H:$H,1,FALSE)</f>
        <v>#N/A</v>
      </c>
      <c r="G1374" t="e">
        <f>VLOOKUP(C1374,Dacheng!$I:$I,1,FALSE)</f>
        <v>#N/A</v>
      </c>
      <c r="I1374" t="e">
        <f>VLOOKUP(C1374,'Hytong (not in CrossAsia)'!$C:$C,1,FALSE)</f>
        <v>#N/A</v>
      </c>
      <c r="K1374" s="9" t="str">
        <f t="shared" si="49"/>
        <v>nur hier</v>
      </c>
    </row>
    <row r="1375" spans="1:11">
      <c r="A1375" s="32" t="s">
        <v>7920</v>
      </c>
      <c r="C1375" s="4" t="str">
        <f t="shared" si="50"/>
        <v>逸经</v>
      </c>
      <c r="E1375" t="e">
        <f>VLOOKUP(C1375,Apabi!$H:$H,1,FALSE)</f>
        <v>#N/A</v>
      </c>
      <c r="G1375" t="str">
        <f>VLOOKUP(C1375,Dacheng!$I:$I,1,FALSE)</f>
        <v>逸经</v>
      </c>
      <c r="I1375" t="e">
        <f>VLOOKUP(C1375,'Hytong (not in CrossAsia)'!$C:$C,1,FALSE)</f>
        <v>#N/A</v>
      </c>
      <c r="K1375" s="9" t="str">
        <f t="shared" si="49"/>
        <v>Doppel</v>
      </c>
    </row>
    <row r="1376" spans="1:11">
      <c r="A1376" s="32" t="s">
        <v>359</v>
      </c>
      <c r="C1376" s="4" t="str">
        <f t="shared" si="50"/>
        <v>银星</v>
      </c>
      <c r="E1376" t="e">
        <f>VLOOKUP(C1376,Apabi!$H:$H,1,FALSE)</f>
        <v>#N/A</v>
      </c>
      <c r="G1376" t="e">
        <f>VLOOKUP(C1376,Dacheng!$I:$I,1,FALSE)</f>
        <v>#N/A</v>
      </c>
      <c r="I1376" t="e">
        <f>VLOOKUP(C1376,'Hytong (not in CrossAsia)'!$C:$C,1,FALSE)</f>
        <v>#N/A</v>
      </c>
      <c r="K1376" s="9" t="str">
        <f t="shared" si="49"/>
        <v>nur hier</v>
      </c>
    </row>
    <row r="1377" spans="1:11">
      <c r="A1377" s="32" t="s">
        <v>6075</v>
      </c>
      <c r="C1377" s="4" t="str">
        <f t="shared" si="50"/>
        <v>银行周报</v>
      </c>
      <c r="E1377" t="e">
        <f>VLOOKUP(C1377,Apabi!$H:$H,1,FALSE)</f>
        <v>#N/A</v>
      </c>
      <c r="G1377" t="str">
        <f>VLOOKUP(C1377,Dacheng!$I:$I,1,FALSE)</f>
        <v>银行周报</v>
      </c>
      <c r="I1377" t="e">
        <f>VLOOKUP(C1377,'Hytong (not in CrossAsia)'!$C:$C,1,FALSE)</f>
        <v>#N/A</v>
      </c>
      <c r="K1377" s="9" t="str">
        <f t="shared" si="49"/>
        <v>Doppel</v>
      </c>
    </row>
    <row r="1378" spans="1:11">
      <c r="A1378" s="32" t="s">
        <v>360</v>
      </c>
      <c r="C1378" s="4" t="str">
        <f t="shared" si="50"/>
        <v>英士大学</v>
      </c>
      <c r="E1378" t="e">
        <f>VLOOKUP(C1378,Apabi!$H:$H,1,FALSE)</f>
        <v>#N/A</v>
      </c>
      <c r="G1378" t="e">
        <f>VLOOKUP(C1378,Dacheng!$I:$I,1,FALSE)</f>
        <v>#N/A</v>
      </c>
      <c r="I1378" t="e">
        <f>VLOOKUP(C1378,'Hytong (not in CrossAsia)'!$C:$C,1,FALSE)</f>
        <v>#N/A</v>
      </c>
      <c r="K1378" s="9" t="str">
        <f t="shared" si="49"/>
        <v>nur hier</v>
      </c>
    </row>
    <row r="1379" spans="1:11">
      <c r="A1379" s="32" t="s">
        <v>361</v>
      </c>
      <c r="C1379" s="4" t="str">
        <f t="shared" si="50"/>
        <v>雍华图文</v>
      </c>
      <c r="E1379" t="e">
        <f>VLOOKUP(C1379,Apabi!$H:$H,1,FALSE)</f>
        <v>#N/A</v>
      </c>
      <c r="G1379" t="e">
        <f>VLOOKUP(C1379,Dacheng!$I:$I,1,FALSE)</f>
        <v>#N/A</v>
      </c>
      <c r="I1379" t="e">
        <f>VLOOKUP(C1379,'Hytong (not in CrossAsia)'!$C:$C,1,FALSE)</f>
        <v>#N/A</v>
      </c>
      <c r="K1379" s="9" t="str">
        <f t="shared" si="49"/>
        <v>nur hier</v>
      </c>
    </row>
    <row r="1380" spans="1:11">
      <c r="A1380" s="32" t="s">
        <v>362</v>
      </c>
      <c r="C1380" s="4" t="str">
        <f t="shared" si="50"/>
        <v>雍言</v>
      </c>
      <c r="E1380" t="e">
        <f>VLOOKUP(C1380,Apabi!$H:$H,1,FALSE)</f>
        <v>#N/A</v>
      </c>
      <c r="G1380" t="e">
        <f>VLOOKUP(C1380,Dacheng!$I:$I,1,FALSE)</f>
        <v>#N/A</v>
      </c>
      <c r="I1380" t="e">
        <f>VLOOKUP(C1380,'Hytong (not in CrossAsia)'!$C:$C,1,FALSE)</f>
        <v>#N/A</v>
      </c>
      <c r="K1380" s="9" t="str">
        <f t="shared" si="49"/>
        <v>nur hier</v>
      </c>
    </row>
    <row r="1381" spans="1:11">
      <c r="A1381" s="32" t="s">
        <v>363</v>
      </c>
      <c r="C1381" s="4" t="str">
        <f t="shared" si="50"/>
        <v>邮票展览</v>
      </c>
      <c r="E1381" t="e">
        <f>VLOOKUP(C1381,Apabi!$H:$H,1,FALSE)</f>
        <v>#N/A</v>
      </c>
      <c r="G1381" t="e">
        <f>VLOOKUP(C1381,Dacheng!$I:$I,1,FALSE)</f>
        <v>#N/A</v>
      </c>
      <c r="I1381" t="e">
        <f>VLOOKUP(C1381,'Hytong (not in CrossAsia)'!$C:$C,1,FALSE)</f>
        <v>#N/A</v>
      </c>
      <c r="K1381" s="9" t="str">
        <f t="shared" si="49"/>
        <v>nur hier</v>
      </c>
    </row>
    <row r="1382" spans="1:11">
      <c r="A1382" s="32" t="s">
        <v>364</v>
      </c>
      <c r="C1382" s="4" t="str">
        <f t="shared" si="50"/>
        <v>虞社</v>
      </c>
      <c r="E1382" t="e">
        <f>VLOOKUP(C1382,Apabi!$H:$H,1,FALSE)</f>
        <v>#N/A</v>
      </c>
      <c r="G1382" t="e">
        <f>VLOOKUP(C1382,Dacheng!$I:$I,1,FALSE)</f>
        <v>#N/A</v>
      </c>
      <c r="I1382" t="e">
        <f>VLOOKUP(C1382,'Hytong (not in CrossAsia)'!$C:$C,1,FALSE)</f>
        <v>#N/A</v>
      </c>
      <c r="K1382" s="9" t="str">
        <f t="shared" si="49"/>
        <v>nur hier</v>
      </c>
    </row>
    <row r="1383" spans="1:11">
      <c r="A1383" s="32" t="s">
        <v>10371</v>
      </c>
      <c r="C1383" s="4" t="str">
        <f t="shared" si="50"/>
        <v>园艺</v>
      </c>
      <c r="E1383" t="e">
        <f>VLOOKUP(C1383,Apabi!$H:$H,1,FALSE)</f>
        <v>#N/A</v>
      </c>
      <c r="G1383" t="str">
        <f>VLOOKUP(C1383,Dacheng!$I:$I,1,FALSE)</f>
        <v>园艺</v>
      </c>
      <c r="I1383" t="e">
        <f>VLOOKUP(C1383,'Hytong (not in CrossAsia)'!$C:$C,1,FALSE)</f>
        <v>#N/A</v>
      </c>
      <c r="K1383" s="9" t="str">
        <f t="shared" si="49"/>
        <v>Doppel</v>
      </c>
    </row>
    <row r="1384" spans="1:11">
      <c r="A1384" s="32" t="s">
        <v>20116</v>
      </c>
      <c r="C1384" s="4" t="str">
        <f t="shared" si="50"/>
        <v>远东</v>
      </c>
      <c r="E1384" t="e">
        <f>VLOOKUP(C1384,Apabi!$H:$H,1,FALSE)</f>
        <v>#N/A</v>
      </c>
      <c r="G1384" t="str">
        <f>VLOOKUP(C1384,Dacheng!$I:$I,1,FALSE)</f>
        <v>远东</v>
      </c>
      <c r="I1384" t="e">
        <f>VLOOKUP(C1384,'Hytong (not in CrossAsia)'!$C:$C,1,FALSE)</f>
        <v>#N/A</v>
      </c>
      <c r="K1384" s="9" t="str">
        <f t="shared" si="49"/>
        <v>Doppel</v>
      </c>
    </row>
    <row r="1385" spans="1:11">
      <c r="A1385" s="32" t="s">
        <v>365</v>
      </c>
      <c r="C1385" s="4" t="str">
        <f t="shared" si="50"/>
        <v>粤风</v>
      </c>
      <c r="E1385" t="e">
        <f>VLOOKUP(C1385,Apabi!$H:$H,1,FALSE)</f>
        <v>#N/A</v>
      </c>
      <c r="G1385" t="e">
        <f>VLOOKUP(C1385,Dacheng!$I:$I,1,FALSE)</f>
        <v>#N/A</v>
      </c>
      <c r="I1385" t="e">
        <f>VLOOKUP(C1385,'Hytong (not in CrossAsia)'!$C:$C,1,FALSE)</f>
        <v>#N/A</v>
      </c>
      <c r="K1385" s="9" t="str">
        <f t="shared" si="49"/>
        <v>nur hier</v>
      </c>
    </row>
    <row r="1386" spans="1:11">
      <c r="A1386" s="32" t="s">
        <v>11885</v>
      </c>
      <c r="C1386" s="4" t="str">
        <f t="shared" si="50"/>
        <v>粤汉半月</v>
      </c>
      <c r="E1386" t="e">
        <f>VLOOKUP(C1386,Apabi!$H:$H,1,FALSE)</f>
        <v>#N/A</v>
      </c>
      <c r="G1386" t="str">
        <f>VLOOKUP(C1386,Dacheng!$I:$I,1,FALSE)</f>
        <v>粤汉半月</v>
      </c>
      <c r="I1386" t="e">
        <f>VLOOKUP(C1386,'Hytong (not in CrossAsia)'!$C:$C,1,FALSE)</f>
        <v>#N/A</v>
      </c>
      <c r="K1386" s="9" t="str">
        <f t="shared" si="49"/>
        <v>Doppel</v>
      </c>
    </row>
    <row r="1387" spans="1:11">
      <c r="A1387" s="32" t="s">
        <v>366</v>
      </c>
      <c r="C1387" s="4" t="str">
        <f t="shared" si="50"/>
        <v>粤声</v>
      </c>
      <c r="E1387" t="e">
        <f>VLOOKUP(C1387,Apabi!$H:$H,1,FALSE)</f>
        <v>#N/A</v>
      </c>
      <c r="G1387" t="e">
        <f>VLOOKUP(C1387,Dacheng!$I:$I,1,FALSE)</f>
        <v>#N/A</v>
      </c>
      <c r="I1387" t="e">
        <f>VLOOKUP(C1387,'Hytong (not in CrossAsia)'!$C:$C,1,FALSE)</f>
        <v>#N/A</v>
      </c>
      <c r="K1387" s="9" t="str">
        <f t="shared" si="49"/>
        <v>nur hier</v>
      </c>
    </row>
    <row r="1388" spans="1:11">
      <c r="A1388" s="32" t="s">
        <v>367</v>
      </c>
      <c r="C1388" s="4" t="str">
        <f t="shared" si="50"/>
        <v>粤声杂志</v>
      </c>
      <c r="E1388" t="e">
        <f>VLOOKUP(C1388,Apabi!$H:$H,1,FALSE)</f>
        <v>#N/A</v>
      </c>
      <c r="G1388" t="e">
        <f>VLOOKUP(C1388,Dacheng!$I:$I,1,FALSE)</f>
        <v>#N/A</v>
      </c>
      <c r="I1388" t="e">
        <f>VLOOKUP(C1388,'Hytong (not in CrossAsia)'!$C:$C,1,FALSE)</f>
        <v>#N/A</v>
      </c>
      <c r="K1388" s="9" t="str">
        <f t="shared" si="49"/>
        <v>nur hier</v>
      </c>
    </row>
    <row r="1389" spans="1:11">
      <c r="A1389" s="32" t="s">
        <v>368</v>
      </c>
      <c r="C1389" s="4" t="str">
        <f t="shared" si="50"/>
        <v>粤中校刊</v>
      </c>
      <c r="E1389" t="e">
        <f>VLOOKUP(C1389,Apabi!$H:$H,1,FALSE)</f>
        <v>#N/A</v>
      </c>
      <c r="G1389" t="e">
        <f>VLOOKUP(C1389,Dacheng!$I:$I,1,FALSE)</f>
        <v>#N/A</v>
      </c>
      <c r="I1389" t="e">
        <f>VLOOKUP(C1389,'Hytong (not in CrossAsia)'!$C:$C,1,FALSE)</f>
        <v>#N/A</v>
      </c>
      <c r="K1389" s="9" t="str">
        <f t="shared" si="49"/>
        <v>nur hier</v>
      </c>
    </row>
    <row r="1390" spans="1:11">
      <c r="A1390" s="32" t="s">
        <v>20008</v>
      </c>
      <c r="C1390" s="4" t="str">
        <f t="shared" si="50"/>
        <v>越国春秋</v>
      </c>
      <c r="E1390" t="e">
        <f>VLOOKUP(C1390,Apabi!$H:$H,1,FALSE)</f>
        <v>#N/A</v>
      </c>
      <c r="G1390" t="str">
        <f>VLOOKUP(C1390,Dacheng!$I:$I,1,FALSE)</f>
        <v>越国春秋</v>
      </c>
      <c r="I1390" t="e">
        <f>VLOOKUP(C1390,'Hytong (not in CrossAsia)'!$C:$C,1,FALSE)</f>
        <v>#N/A</v>
      </c>
      <c r="K1390" s="9" t="str">
        <f t="shared" si="49"/>
        <v>Doppel</v>
      </c>
    </row>
    <row r="1391" spans="1:11">
      <c r="A1391" s="32" t="s">
        <v>369</v>
      </c>
      <c r="C1391" s="4" t="str">
        <f t="shared" si="50"/>
        <v>越旭</v>
      </c>
      <c r="E1391" t="e">
        <f>VLOOKUP(C1391,Apabi!$H:$H,1,FALSE)</f>
        <v>#N/A</v>
      </c>
      <c r="G1391" t="e">
        <f>VLOOKUP(C1391,Dacheng!$I:$I,1,FALSE)</f>
        <v>#N/A</v>
      </c>
      <c r="I1391" t="e">
        <f>VLOOKUP(C1391,'Hytong (not in CrossAsia)'!$C:$C,1,FALSE)</f>
        <v>#N/A</v>
      </c>
      <c r="K1391" s="9" t="str">
        <f t="shared" si="49"/>
        <v>nur hier</v>
      </c>
    </row>
    <row r="1392" spans="1:11">
      <c r="A1392" s="32" t="s">
        <v>370</v>
      </c>
      <c r="C1392" s="4" t="str">
        <f t="shared" si="50"/>
        <v>运工周刊</v>
      </c>
      <c r="E1392" t="e">
        <f>VLOOKUP(C1392,Apabi!$H:$H,1,FALSE)</f>
        <v>#N/A</v>
      </c>
      <c r="G1392" t="e">
        <f>VLOOKUP(C1392,Dacheng!$I:$I,1,FALSE)</f>
        <v>#N/A</v>
      </c>
      <c r="I1392" t="e">
        <f>VLOOKUP(C1392,'Hytong (not in CrossAsia)'!$C:$C,1,FALSE)</f>
        <v>#N/A</v>
      </c>
      <c r="K1392" s="9" t="str">
        <f t="shared" si="49"/>
        <v>nur hier</v>
      </c>
    </row>
    <row r="1393" spans="1:11">
      <c r="A1393" s="32" t="s">
        <v>12825</v>
      </c>
      <c r="C1393" s="4" t="str">
        <f t="shared" si="50"/>
        <v>运输季刊</v>
      </c>
      <c r="E1393" t="e">
        <f>VLOOKUP(C1393,Apabi!$H:$H,1,FALSE)</f>
        <v>#N/A</v>
      </c>
      <c r="G1393" t="str">
        <f>VLOOKUP(C1393,Dacheng!$I:$I,1,FALSE)</f>
        <v>运输季刊</v>
      </c>
      <c r="I1393" t="e">
        <f>VLOOKUP(C1393,'Hytong (not in CrossAsia)'!$C:$C,1,FALSE)</f>
        <v>#N/A</v>
      </c>
      <c r="K1393" s="9" t="str">
        <f t="shared" si="49"/>
        <v>Doppel</v>
      </c>
    </row>
    <row r="1394" spans="1:11">
      <c r="A1394" s="32" t="s">
        <v>12518</v>
      </c>
      <c r="C1394" s="4" t="str">
        <f t="shared" si="50"/>
        <v>运输校刊</v>
      </c>
      <c r="E1394" t="e">
        <f>VLOOKUP(C1394,Apabi!$H:$H,1,FALSE)</f>
        <v>#N/A</v>
      </c>
      <c r="G1394" t="str">
        <f>VLOOKUP(C1394,Dacheng!$I:$I,1,FALSE)</f>
        <v>运输校刊</v>
      </c>
      <c r="I1394" t="e">
        <f>VLOOKUP(C1394,'Hytong (not in CrossAsia)'!$C:$C,1,FALSE)</f>
        <v>#N/A</v>
      </c>
      <c r="K1394" s="9" t="str">
        <f t="shared" si="49"/>
        <v>Doppel</v>
      </c>
    </row>
    <row r="1395" spans="1:11">
      <c r="A1395" s="32" t="s">
        <v>371</v>
      </c>
      <c r="C1395" s="4" t="str">
        <f t="shared" si="50"/>
        <v>运务周报</v>
      </c>
      <c r="E1395" t="e">
        <f>VLOOKUP(C1395,Apabi!$H:$H,1,FALSE)</f>
        <v>#N/A</v>
      </c>
      <c r="G1395" t="e">
        <f>VLOOKUP(C1395,Dacheng!$I:$I,1,FALSE)</f>
        <v>#N/A</v>
      </c>
      <c r="I1395" t="e">
        <f>VLOOKUP(C1395,'Hytong (not in CrossAsia)'!$C:$C,1,FALSE)</f>
        <v>#N/A</v>
      </c>
      <c r="K1395" s="9" t="str">
        <f t="shared" si="49"/>
        <v>nur hier</v>
      </c>
    </row>
    <row r="1396" spans="1:11">
      <c r="A1396" s="32" t="s">
        <v>372</v>
      </c>
      <c r="C1396" s="4" t="str">
        <f t="shared" ref="C1396:C1429" si="51">MID(A1396,1,4)</f>
        <v>运务周报</v>
      </c>
      <c r="E1396" t="e">
        <f>VLOOKUP(C1396,Apabi!$H:$H,1,FALSE)</f>
        <v>#N/A</v>
      </c>
      <c r="G1396" t="e">
        <f>VLOOKUP(C1396,Dacheng!$I:$I,1,FALSE)</f>
        <v>#N/A</v>
      </c>
      <c r="I1396" t="e">
        <f>VLOOKUP(C1396,'Hytong (not in CrossAsia)'!$C:$C,1,FALSE)</f>
        <v>#N/A</v>
      </c>
      <c r="K1396" s="9" t="str">
        <f t="shared" si="49"/>
        <v>nur hier</v>
      </c>
    </row>
    <row r="1397" spans="1:11">
      <c r="A1397" s="32" t="s">
        <v>373</v>
      </c>
      <c r="C1397" s="4" t="str">
        <f t="shared" si="51"/>
        <v>责任</v>
      </c>
      <c r="E1397" t="e">
        <f>VLOOKUP(C1397,Apabi!$H:$H,1,FALSE)</f>
        <v>#N/A</v>
      </c>
      <c r="G1397" t="e">
        <f>VLOOKUP(C1397,Dacheng!$I:$I,1,FALSE)</f>
        <v>#N/A</v>
      </c>
      <c r="I1397" t="e">
        <f>VLOOKUP(C1397,'Hytong (not in CrossAsia)'!$C:$C,1,FALSE)</f>
        <v>#N/A</v>
      </c>
      <c r="K1397" s="9" t="str">
        <f t="shared" si="49"/>
        <v>nur hier</v>
      </c>
    </row>
    <row r="1398" spans="1:11">
      <c r="A1398" s="32" t="s">
        <v>374</v>
      </c>
      <c r="C1398" s="4" t="str">
        <f t="shared" si="51"/>
        <v>詹詹</v>
      </c>
      <c r="E1398" t="e">
        <f>VLOOKUP(C1398,Apabi!$H:$H,1,FALSE)</f>
        <v>#N/A</v>
      </c>
      <c r="G1398" t="e">
        <f>VLOOKUP(C1398,Dacheng!$I:$I,1,FALSE)</f>
        <v>#N/A</v>
      </c>
      <c r="I1398" t="e">
        <f>VLOOKUP(C1398,'Hytong (not in CrossAsia)'!$C:$C,1,FALSE)</f>
        <v>#N/A</v>
      </c>
      <c r="K1398" s="9" t="str">
        <f t="shared" si="49"/>
        <v>nur hier</v>
      </c>
    </row>
    <row r="1399" spans="1:11">
      <c r="A1399" s="32" t="s">
        <v>3756</v>
      </c>
      <c r="C1399" s="4" t="str">
        <f t="shared" si="51"/>
        <v>战时青年</v>
      </c>
      <c r="E1399" t="e">
        <f>VLOOKUP(C1399,Apabi!$H:$H,1,FALSE)</f>
        <v>#N/A</v>
      </c>
      <c r="G1399" t="str">
        <f>VLOOKUP(C1399,Dacheng!$I:$I,1,FALSE)</f>
        <v>战时青年</v>
      </c>
      <c r="I1399" t="e">
        <f>VLOOKUP(C1399,'Hytong (not in CrossAsia)'!$C:$C,1,FALSE)</f>
        <v>#N/A</v>
      </c>
      <c r="K1399" s="9" t="str">
        <f t="shared" si="49"/>
        <v>Doppel</v>
      </c>
    </row>
    <row r="1400" spans="1:11">
      <c r="A1400" s="32" t="s">
        <v>375</v>
      </c>
      <c r="C1400" s="4" t="str">
        <f t="shared" si="51"/>
        <v>彰女校刊</v>
      </c>
      <c r="E1400" t="e">
        <f>VLOOKUP(C1400,Apabi!$H:$H,1,FALSE)</f>
        <v>#N/A</v>
      </c>
      <c r="G1400" t="e">
        <f>VLOOKUP(C1400,Dacheng!$I:$I,1,FALSE)</f>
        <v>#N/A</v>
      </c>
      <c r="I1400" t="e">
        <f>VLOOKUP(C1400,'Hytong (not in CrossAsia)'!$C:$C,1,FALSE)</f>
        <v>#N/A</v>
      </c>
      <c r="K1400" s="9" t="str">
        <f t="shared" si="49"/>
        <v>nur hier</v>
      </c>
    </row>
    <row r="1401" spans="1:11">
      <c r="A1401" s="32" t="s">
        <v>376</v>
      </c>
      <c r="C1401" s="4" t="str">
        <f t="shared" si="51"/>
        <v>浙合旬报</v>
      </c>
      <c r="E1401" t="e">
        <f>VLOOKUP(C1401,Apabi!$H:$H,1,FALSE)</f>
        <v>#N/A</v>
      </c>
      <c r="G1401" t="e">
        <f>VLOOKUP(C1401,Dacheng!$I:$I,1,FALSE)</f>
        <v>#N/A</v>
      </c>
      <c r="I1401" t="e">
        <f>VLOOKUP(C1401,'Hytong (not in CrossAsia)'!$C:$C,1,FALSE)</f>
        <v>#N/A</v>
      </c>
      <c r="K1401" s="9" t="str">
        <f t="shared" si="49"/>
        <v>nur hier</v>
      </c>
    </row>
    <row r="1402" spans="1:11">
      <c r="A1402" s="32" t="s">
        <v>377</v>
      </c>
      <c r="C1402" s="4" t="str">
        <f t="shared" si="51"/>
        <v>浙江一中</v>
      </c>
      <c r="E1402" t="e">
        <f>VLOOKUP(C1402,Apabi!$H:$H,1,FALSE)</f>
        <v>#N/A</v>
      </c>
      <c r="G1402" t="e">
        <f>VLOOKUP(C1402,Dacheng!$I:$I,1,FALSE)</f>
        <v>#N/A</v>
      </c>
      <c r="I1402" t="e">
        <f>VLOOKUP(C1402,'Hytong (not in CrossAsia)'!$C:$C,1,FALSE)</f>
        <v>#N/A</v>
      </c>
      <c r="K1402" s="9" t="str">
        <f t="shared" si="49"/>
        <v>nur hier</v>
      </c>
    </row>
    <row r="1403" spans="1:11">
      <c r="A1403" s="32" t="s">
        <v>5964</v>
      </c>
      <c r="C1403" s="4" t="str">
        <f t="shared" si="51"/>
        <v>证券市场</v>
      </c>
      <c r="E1403" t="e">
        <f>VLOOKUP(C1403,Apabi!$H:$H,1,FALSE)</f>
        <v>#N/A</v>
      </c>
      <c r="G1403" t="str">
        <f>VLOOKUP(C1403,Dacheng!$I:$I,1,FALSE)</f>
        <v>证券市场</v>
      </c>
      <c r="I1403" t="str">
        <f>VLOOKUP(C1403,'Hytong (not in CrossAsia)'!$C:$C,1,FALSE)</f>
        <v>证券市场</v>
      </c>
      <c r="K1403" s="9" t="str">
        <f t="shared" si="49"/>
        <v>Doppel</v>
      </c>
    </row>
    <row r="1404" spans="1:11">
      <c r="A1404" s="32" t="s">
        <v>378</v>
      </c>
      <c r="C1404" s="4" t="str">
        <f t="shared" si="51"/>
        <v>指南针</v>
      </c>
      <c r="E1404" t="e">
        <f>VLOOKUP(C1404,Apabi!$H:$H,1,FALSE)</f>
        <v>#N/A</v>
      </c>
      <c r="G1404" t="e">
        <f>VLOOKUP(C1404,Dacheng!$I:$I,1,FALSE)</f>
        <v>#N/A</v>
      </c>
      <c r="I1404" t="e">
        <f>VLOOKUP(C1404,'Hytong (not in CrossAsia)'!$C:$C,1,FALSE)</f>
        <v>#N/A</v>
      </c>
      <c r="K1404" s="9" t="str">
        <f t="shared" si="49"/>
        <v>nur hier</v>
      </c>
    </row>
    <row r="1405" spans="1:11">
      <c r="A1405" s="32" t="s">
        <v>20113</v>
      </c>
      <c r="C1405" s="4" t="str">
        <f t="shared" si="51"/>
        <v>智慧</v>
      </c>
      <c r="E1405" t="e">
        <f>VLOOKUP(C1405,Apabi!$H:$H,1,FALSE)</f>
        <v>#N/A</v>
      </c>
      <c r="G1405" t="str">
        <f>VLOOKUP(C1405,Dacheng!$I:$I,1,FALSE)</f>
        <v>智慧</v>
      </c>
      <c r="I1405" t="e">
        <f>VLOOKUP(C1405,'Hytong (not in CrossAsia)'!$C:$C,1,FALSE)</f>
        <v>#N/A</v>
      </c>
      <c r="K1405" s="9" t="str">
        <f t="shared" si="49"/>
        <v>Doppel</v>
      </c>
    </row>
    <row r="1406" spans="1:11">
      <c r="A1406" s="32" t="s">
        <v>15257</v>
      </c>
      <c r="C1406" s="4" t="str">
        <f t="shared" si="51"/>
        <v>智识</v>
      </c>
      <c r="E1406" t="e">
        <f>VLOOKUP(C1406,Apabi!$H:$H,1,FALSE)</f>
        <v>#N/A</v>
      </c>
      <c r="G1406" t="str">
        <f>VLOOKUP(C1406,Dacheng!$I:$I,1,FALSE)</f>
        <v>智识</v>
      </c>
      <c r="I1406" t="e">
        <f>VLOOKUP(C1406,'Hytong (not in CrossAsia)'!$C:$C,1,FALSE)</f>
        <v>#N/A</v>
      </c>
      <c r="K1406" s="9" t="str">
        <f t="shared" si="49"/>
        <v>Doppel</v>
      </c>
    </row>
    <row r="1407" spans="1:11">
      <c r="A1407" s="32" t="s">
        <v>11839</v>
      </c>
      <c r="C1407" s="4" t="str">
        <f t="shared" si="51"/>
        <v>中国工人</v>
      </c>
      <c r="E1407" t="e">
        <f>VLOOKUP(C1407,Apabi!$H:$H,1,FALSE)</f>
        <v>#N/A</v>
      </c>
      <c r="G1407" t="str">
        <f>VLOOKUP(C1407,Dacheng!$I:$I,1,FALSE)</f>
        <v>中国工人</v>
      </c>
      <c r="I1407" t="str">
        <f>VLOOKUP(C1407,'Hytong (not in CrossAsia)'!$C:$C,1,FALSE)</f>
        <v>中国工人</v>
      </c>
      <c r="K1407" s="9" t="str">
        <f t="shared" si="49"/>
        <v>Doppel</v>
      </c>
    </row>
    <row r="1408" spans="1:11">
      <c r="A1408" s="32" t="s">
        <v>6448</v>
      </c>
      <c r="C1408" s="4" t="str">
        <f t="shared" si="51"/>
        <v>中华邮工</v>
      </c>
      <c r="E1408" t="e">
        <f>VLOOKUP(C1408,Apabi!$H:$H,1,FALSE)</f>
        <v>#N/A</v>
      </c>
      <c r="G1408" t="str">
        <f>VLOOKUP(C1408,Dacheng!$I:$I,1,FALSE)</f>
        <v>中华邮工</v>
      </c>
      <c r="I1408" t="e">
        <f>VLOOKUP(C1408,'Hytong (not in CrossAsia)'!$C:$C,1,FALSE)</f>
        <v>#N/A</v>
      </c>
      <c r="K1408" s="9" t="str">
        <f t="shared" si="49"/>
        <v>Doppel</v>
      </c>
    </row>
    <row r="1409" spans="1:11">
      <c r="A1409" s="32" t="s">
        <v>379</v>
      </c>
      <c r="C1409" s="4" t="str">
        <f t="shared" si="51"/>
        <v>中联成立</v>
      </c>
      <c r="E1409" t="e">
        <f>VLOOKUP(C1409,Apabi!$H:$H,1,FALSE)</f>
        <v>#N/A</v>
      </c>
      <c r="G1409" t="e">
        <f>VLOOKUP(C1409,Dacheng!$I:$I,1,FALSE)</f>
        <v>#N/A</v>
      </c>
      <c r="I1409" t="e">
        <f>VLOOKUP(C1409,'Hytong (not in CrossAsia)'!$C:$C,1,FALSE)</f>
        <v>#N/A</v>
      </c>
      <c r="K1409" s="9" t="str">
        <f t="shared" si="49"/>
        <v>nur hier</v>
      </c>
    </row>
    <row r="1410" spans="1:11">
      <c r="A1410" s="32" t="s">
        <v>19294</v>
      </c>
      <c r="C1410" s="4" t="str">
        <f t="shared" si="51"/>
        <v>中美文摘</v>
      </c>
      <c r="E1410" t="e">
        <f>VLOOKUP(C1410,Apabi!$H:$H,1,FALSE)</f>
        <v>#N/A</v>
      </c>
      <c r="G1410" t="str">
        <f>VLOOKUP(C1410,Dacheng!$I:$I,1,FALSE)</f>
        <v>中美文摘</v>
      </c>
      <c r="I1410" t="e">
        <f>VLOOKUP(C1410,'Hytong (not in CrossAsia)'!$C:$C,1,FALSE)</f>
        <v>#N/A</v>
      </c>
      <c r="K1410" s="9" t="str">
        <f t="shared" si="49"/>
        <v>Doppel</v>
      </c>
    </row>
    <row r="1411" spans="1:11">
      <c r="A1411" s="32" t="s">
        <v>380</v>
      </c>
      <c r="C1411" s="4" t="str">
        <f t="shared" si="51"/>
        <v>中苏文化</v>
      </c>
      <c r="E1411" t="e">
        <f>VLOOKUP(C1411,Apabi!$H:$H,1,FALSE)</f>
        <v>#N/A</v>
      </c>
      <c r="G1411" t="str">
        <f>VLOOKUP(C1411,Dacheng!$I:$I,1,FALSE)</f>
        <v>中苏文化</v>
      </c>
      <c r="I1411" t="e">
        <f>VLOOKUP(C1411,'Hytong (not in CrossAsia)'!$C:$C,1,FALSE)</f>
        <v>#N/A</v>
      </c>
      <c r="K1411" s="9" t="str">
        <f t="shared" si="49"/>
        <v>Doppel</v>
      </c>
    </row>
    <row r="1412" spans="1:11">
      <c r="A1412" s="32" t="s">
        <v>381</v>
      </c>
      <c r="C1412" s="4" t="str">
        <f t="shared" si="51"/>
        <v>中外春秋</v>
      </c>
      <c r="E1412" t="e">
        <f>VLOOKUP(C1412,Apabi!$H:$H,1,FALSE)</f>
        <v>#N/A</v>
      </c>
      <c r="G1412" t="str">
        <f>VLOOKUP(C1412,Dacheng!$I:$I,1,FALSE)</f>
        <v>中外春秋</v>
      </c>
      <c r="I1412" t="e">
        <f>VLOOKUP(C1412,'Hytong (not in CrossAsia)'!$C:$C,1,FALSE)</f>
        <v>#N/A</v>
      </c>
      <c r="K1412" s="9" t="str">
        <f t="shared" ref="K1412:K1475" si="52">(IF(AND(ISNA(E1412),ISNA(G1412),ISNA(I1412)),"nur hier","Doppel"))</f>
        <v>Doppel</v>
      </c>
    </row>
    <row r="1413" spans="1:11">
      <c r="A1413" s="32" t="s">
        <v>382</v>
      </c>
      <c r="C1413" s="4" t="str">
        <f t="shared" si="51"/>
        <v>中外春秋</v>
      </c>
      <c r="E1413" t="e">
        <f>VLOOKUP(C1413,Apabi!$H:$H,1,FALSE)</f>
        <v>#N/A</v>
      </c>
      <c r="G1413" t="str">
        <f>VLOOKUP(C1413,Dacheng!$I:$I,1,FALSE)</f>
        <v>中外春秋</v>
      </c>
      <c r="I1413" t="e">
        <f>VLOOKUP(C1413,'Hytong (not in CrossAsia)'!$C:$C,1,FALSE)</f>
        <v>#N/A</v>
      </c>
      <c r="K1413" s="9" t="str">
        <f t="shared" si="52"/>
        <v>Doppel</v>
      </c>
    </row>
    <row r="1414" spans="1:11">
      <c r="A1414" s="32" t="s">
        <v>383</v>
      </c>
      <c r="C1414" s="4" t="str">
        <f t="shared" si="51"/>
        <v>众论月刊</v>
      </c>
      <c r="E1414" t="e">
        <f>VLOOKUP(C1414,Apabi!$H:$H,1,FALSE)</f>
        <v>#N/A</v>
      </c>
      <c r="G1414" t="e">
        <f>VLOOKUP(C1414,Dacheng!$I:$I,1,FALSE)</f>
        <v>#N/A</v>
      </c>
      <c r="I1414" t="e">
        <f>VLOOKUP(C1414,'Hytong (not in CrossAsia)'!$C:$C,1,FALSE)</f>
        <v>#N/A</v>
      </c>
      <c r="K1414" s="9" t="str">
        <f t="shared" si="52"/>
        <v>nur hier</v>
      </c>
    </row>
    <row r="1415" spans="1:11">
      <c r="A1415" s="32" t="s">
        <v>384</v>
      </c>
      <c r="C1415" s="4" t="str">
        <f t="shared" si="51"/>
        <v>众生</v>
      </c>
      <c r="E1415" t="e">
        <f>VLOOKUP(C1415,Apabi!$H:$H,1,FALSE)</f>
        <v>#N/A</v>
      </c>
      <c r="G1415" t="e">
        <f>VLOOKUP(C1415,Dacheng!$I:$I,1,FALSE)</f>
        <v>#N/A</v>
      </c>
      <c r="I1415" t="e">
        <f>VLOOKUP(C1415,'Hytong (not in CrossAsia)'!$C:$C,1,FALSE)</f>
        <v>#N/A</v>
      </c>
      <c r="K1415" s="9" t="str">
        <f t="shared" si="52"/>
        <v>nur hier</v>
      </c>
    </row>
    <row r="1416" spans="1:11">
      <c r="A1416" s="32" t="s">
        <v>8472</v>
      </c>
      <c r="C1416" s="4" t="str">
        <f t="shared" si="51"/>
        <v>众志月刊</v>
      </c>
      <c r="E1416" t="e">
        <f>VLOOKUP(C1416,Apabi!$H:$H,1,FALSE)</f>
        <v>#N/A</v>
      </c>
      <c r="G1416" t="str">
        <f>VLOOKUP(C1416,Dacheng!$I:$I,1,FALSE)</f>
        <v>众志月刊</v>
      </c>
      <c r="I1416" t="e">
        <f>VLOOKUP(C1416,'Hytong (not in CrossAsia)'!$C:$C,1,FALSE)</f>
        <v>#N/A</v>
      </c>
      <c r="K1416" s="9" t="str">
        <f t="shared" si="52"/>
        <v>Doppel</v>
      </c>
    </row>
    <row r="1417" spans="1:11">
      <c r="A1417" s="32" t="s">
        <v>385</v>
      </c>
      <c r="C1417" s="4" t="str">
        <f t="shared" si="51"/>
        <v>周播</v>
      </c>
      <c r="E1417" t="e">
        <f>VLOOKUP(C1417,Apabi!$H:$H,1,FALSE)</f>
        <v>#N/A</v>
      </c>
      <c r="G1417" t="e">
        <f>VLOOKUP(C1417,Dacheng!$I:$I,1,FALSE)</f>
        <v>#N/A</v>
      </c>
      <c r="I1417" t="e">
        <f>VLOOKUP(C1417,'Hytong (not in CrossAsia)'!$C:$C,1,FALSE)</f>
        <v>#N/A</v>
      </c>
      <c r="K1417" s="9" t="str">
        <f t="shared" si="52"/>
        <v>nur hier</v>
      </c>
    </row>
    <row r="1418" spans="1:11">
      <c r="A1418" s="32" t="s">
        <v>19502</v>
      </c>
      <c r="C1418" s="4" t="str">
        <f t="shared" si="51"/>
        <v>周末观察</v>
      </c>
      <c r="E1418" t="e">
        <f>VLOOKUP(C1418,Apabi!$H:$H,1,FALSE)</f>
        <v>#N/A</v>
      </c>
      <c r="G1418" t="str">
        <f>VLOOKUP(C1418,Dacheng!$I:$I,1,FALSE)</f>
        <v>周末观察</v>
      </c>
      <c r="I1418" t="e">
        <f>VLOOKUP(C1418,'Hytong (not in CrossAsia)'!$C:$C,1,FALSE)</f>
        <v>#N/A</v>
      </c>
      <c r="K1418" s="9" t="str">
        <f t="shared" si="52"/>
        <v>Doppel</v>
      </c>
    </row>
    <row r="1419" spans="1:11">
      <c r="A1419" s="32" t="s">
        <v>386</v>
      </c>
      <c r="C1419" s="4" t="str">
        <f t="shared" si="51"/>
        <v>主心月刊</v>
      </c>
      <c r="E1419" t="e">
        <f>VLOOKUP(C1419,Apabi!$H:$H,1,FALSE)</f>
        <v>#N/A</v>
      </c>
      <c r="G1419" t="e">
        <f>VLOOKUP(C1419,Dacheng!$I:$I,1,FALSE)</f>
        <v>#N/A</v>
      </c>
      <c r="I1419" t="e">
        <f>VLOOKUP(C1419,'Hytong (not in CrossAsia)'!$C:$C,1,FALSE)</f>
        <v>#N/A</v>
      </c>
      <c r="K1419" s="9" t="str">
        <f t="shared" si="52"/>
        <v>nur hier</v>
      </c>
    </row>
    <row r="1420" spans="1:11">
      <c r="A1420" s="32" t="s">
        <v>387</v>
      </c>
      <c r="C1420" s="4" t="str">
        <f t="shared" si="51"/>
        <v>专刊汇编</v>
      </c>
      <c r="E1420" t="e">
        <f>VLOOKUP(C1420,Apabi!$H:$H,1,FALSE)</f>
        <v>#N/A</v>
      </c>
      <c r="G1420" t="e">
        <f>VLOOKUP(C1420,Dacheng!$I:$I,1,FALSE)</f>
        <v>#N/A</v>
      </c>
      <c r="I1420" t="e">
        <f>VLOOKUP(C1420,'Hytong (not in CrossAsia)'!$C:$C,1,FALSE)</f>
        <v>#N/A</v>
      </c>
      <c r="K1420" s="9" t="str">
        <f t="shared" si="52"/>
        <v>nur hier</v>
      </c>
    </row>
    <row r="1421" spans="1:11">
      <c r="A1421" s="32" t="s">
        <v>5955</v>
      </c>
      <c r="C1421" s="4" t="str">
        <f t="shared" si="51"/>
        <v>资本市场</v>
      </c>
      <c r="E1421" t="e">
        <f>VLOOKUP(C1421,Apabi!$H:$H,1,FALSE)</f>
        <v>#N/A</v>
      </c>
      <c r="G1421" t="str">
        <f>VLOOKUP(C1421,Dacheng!$I:$I,1,FALSE)</f>
        <v>资本市场</v>
      </c>
      <c r="I1421" t="str">
        <f>VLOOKUP(C1421,'Hytong (not in CrossAsia)'!$C:$C,1,FALSE)</f>
        <v>资本市场</v>
      </c>
      <c r="K1421" s="9" t="str">
        <f t="shared" si="52"/>
        <v>Doppel</v>
      </c>
    </row>
    <row r="1422" spans="1:11">
      <c r="A1422" s="32" t="s">
        <v>14933</v>
      </c>
      <c r="C1422" s="4" t="str">
        <f t="shared" si="51"/>
        <v>资源委员</v>
      </c>
      <c r="E1422" t="e">
        <f>VLOOKUP(C1422,Apabi!$H:$H,1,FALSE)</f>
        <v>#N/A</v>
      </c>
      <c r="G1422" t="str">
        <f>VLOOKUP(C1422,Dacheng!$I:$I,1,FALSE)</f>
        <v>资源委员</v>
      </c>
      <c r="I1422" t="e">
        <f>VLOOKUP(C1422,'Hytong (not in CrossAsia)'!$C:$C,1,FALSE)</f>
        <v>#N/A</v>
      </c>
      <c r="K1422" s="9" t="str">
        <f t="shared" si="52"/>
        <v>Doppel</v>
      </c>
    </row>
    <row r="1423" spans="1:11">
      <c r="A1423" s="32" t="s">
        <v>18084</v>
      </c>
      <c r="C1423" s="4" t="str">
        <f t="shared" si="51"/>
        <v>资源委员</v>
      </c>
      <c r="E1423" t="e">
        <f>VLOOKUP(C1423,Apabi!$H:$H,1,FALSE)</f>
        <v>#N/A</v>
      </c>
      <c r="G1423" t="str">
        <f>VLOOKUP(C1423,Dacheng!$I:$I,1,FALSE)</f>
        <v>资源委员</v>
      </c>
      <c r="I1423" t="e">
        <f>VLOOKUP(C1423,'Hytong (not in CrossAsia)'!$C:$C,1,FALSE)</f>
        <v>#N/A</v>
      </c>
      <c r="K1423" s="9" t="str">
        <f t="shared" si="52"/>
        <v>Doppel</v>
      </c>
    </row>
    <row r="1424" spans="1:11">
      <c r="A1424" s="32" t="s">
        <v>388</v>
      </c>
      <c r="C1424" s="4" t="str">
        <f t="shared" si="51"/>
        <v>资治</v>
      </c>
      <c r="E1424" t="e">
        <f>VLOOKUP(C1424,Apabi!$H:$H,1,FALSE)</f>
        <v>#N/A</v>
      </c>
      <c r="G1424" t="e">
        <f>VLOOKUP(C1424,Dacheng!$I:$I,1,FALSE)</f>
        <v>#N/A</v>
      </c>
      <c r="I1424" t="e">
        <f>VLOOKUP(C1424,'Hytong (not in CrossAsia)'!$C:$C,1,FALSE)</f>
        <v>#N/A</v>
      </c>
      <c r="K1424" s="9" t="str">
        <f t="shared" si="52"/>
        <v>nur hier</v>
      </c>
    </row>
    <row r="1425" spans="1:11">
      <c r="A1425" s="32" t="s">
        <v>389</v>
      </c>
      <c r="C1425" s="4" t="str">
        <f t="shared" si="51"/>
        <v>自强医刊</v>
      </c>
      <c r="E1425" t="e">
        <f>VLOOKUP(C1425,Apabi!$H:$H,1,FALSE)</f>
        <v>#N/A</v>
      </c>
      <c r="G1425" t="e">
        <f>VLOOKUP(C1425,Dacheng!$I:$I,1,FALSE)</f>
        <v>#N/A</v>
      </c>
      <c r="I1425" t="e">
        <f>VLOOKUP(C1425,'Hytong (not in CrossAsia)'!$C:$C,1,FALSE)</f>
        <v>#N/A</v>
      </c>
      <c r="K1425" s="9" t="str">
        <f t="shared" si="52"/>
        <v>nur hier</v>
      </c>
    </row>
    <row r="1426" spans="1:11">
      <c r="A1426" s="32" t="s">
        <v>390</v>
      </c>
      <c r="C1426" s="4" t="str">
        <f t="shared" si="51"/>
        <v>最高法院</v>
      </c>
      <c r="E1426" t="e">
        <f>VLOOKUP(C1426,Apabi!$H:$H,1,FALSE)</f>
        <v>#N/A</v>
      </c>
      <c r="G1426" t="str">
        <f>VLOOKUP(C1426,Dacheng!$I:$I,1,FALSE)</f>
        <v>最高法院</v>
      </c>
      <c r="I1426" t="e">
        <f>VLOOKUP(C1426,'Hytong (not in CrossAsia)'!$C:$C,1,FALSE)</f>
        <v>#N/A</v>
      </c>
      <c r="K1426" s="9" t="str">
        <f t="shared" si="52"/>
        <v>Doppel</v>
      </c>
    </row>
    <row r="1427" spans="1:11">
      <c r="A1427" s="32" t="s">
        <v>391</v>
      </c>
      <c r="C1427" s="4" t="str">
        <f t="shared" si="51"/>
        <v>最高法院</v>
      </c>
      <c r="E1427" t="e">
        <f>VLOOKUP(C1427,Apabi!$H:$H,1,FALSE)</f>
        <v>#N/A</v>
      </c>
      <c r="G1427" t="str">
        <f>VLOOKUP(C1427,Dacheng!$I:$I,1,FALSE)</f>
        <v>最高法院</v>
      </c>
      <c r="I1427" t="e">
        <f>VLOOKUP(C1427,'Hytong (not in CrossAsia)'!$C:$C,1,FALSE)</f>
        <v>#N/A</v>
      </c>
      <c r="K1427" s="9" t="str">
        <f t="shared" si="52"/>
        <v>Doppel</v>
      </c>
    </row>
    <row r="1428" spans="1:11">
      <c r="A1428" s="32" t="s">
        <v>392</v>
      </c>
      <c r="C1428" s="4" t="str">
        <f t="shared" si="51"/>
        <v>最高法院</v>
      </c>
      <c r="E1428" t="e">
        <f>VLOOKUP(C1428,Apabi!$H:$H,1,FALSE)</f>
        <v>#N/A</v>
      </c>
      <c r="G1428" t="str">
        <f>VLOOKUP(C1428,Dacheng!$I:$I,1,FALSE)</f>
        <v>最高法院</v>
      </c>
      <c r="I1428" t="e">
        <f>VLOOKUP(C1428,'Hytong (not in CrossAsia)'!$C:$C,1,FALSE)</f>
        <v>#N/A</v>
      </c>
      <c r="K1428" s="9" t="str">
        <f t="shared" si="52"/>
        <v>Doppel</v>
      </c>
    </row>
    <row r="1429" spans="1:11">
      <c r="A1429" s="32" t="s">
        <v>393</v>
      </c>
      <c r="C1429" s="4" t="str">
        <f t="shared" si="51"/>
        <v>最小</v>
      </c>
      <c r="E1429" t="e">
        <f>VLOOKUP(C1429,Apabi!$H:$H,1,FALSE)</f>
        <v>#N/A</v>
      </c>
      <c r="G1429" t="e">
        <f>VLOOKUP(C1429,Dacheng!$I:$I,1,FALSE)</f>
        <v>#N/A</v>
      </c>
      <c r="I1429" t="e">
        <f>VLOOKUP(C1429,'Hytong (not in CrossAsia)'!$C:$C,1,FALSE)</f>
        <v>#N/A</v>
      </c>
      <c r="K1429" s="9" t="str">
        <f t="shared" si="52"/>
        <v>nur hier</v>
      </c>
    </row>
    <row r="1430" spans="1:11" s="36" customFormat="1">
      <c r="A1430" s="37"/>
      <c r="K1430" s="9"/>
    </row>
    <row r="1431" spans="1:11">
      <c r="A1431" s="35" t="s">
        <v>395</v>
      </c>
      <c r="C1431" s="4" t="str">
        <f t="shared" ref="C1431:C1494" si="53">MID(A1431,1,4)</f>
        <v>矮克发影</v>
      </c>
      <c r="E1431" t="e">
        <f>VLOOKUP(C1431,Apabi!$H:$H,1,FALSE)</f>
        <v>#N/A</v>
      </c>
      <c r="G1431" t="e">
        <f>VLOOKUP(C1431,Dacheng!$I:$I,1,FALSE)</f>
        <v>#N/A</v>
      </c>
      <c r="I1431" t="e">
        <f>VLOOKUP(C1431,'Hytong (not in CrossAsia)'!$C:$C,1,FALSE)</f>
        <v>#N/A</v>
      </c>
      <c r="K1431" s="9" t="str">
        <f t="shared" si="52"/>
        <v>nur hier</v>
      </c>
    </row>
    <row r="1432" spans="1:11">
      <c r="A1432" s="35" t="s">
        <v>396</v>
      </c>
      <c r="C1432" s="4" t="str">
        <f t="shared" si="53"/>
        <v>爱国:爱</v>
      </c>
      <c r="E1432" t="e">
        <f>VLOOKUP(C1432,Apabi!$H:$H,1,FALSE)</f>
        <v>#N/A</v>
      </c>
      <c r="G1432" t="e">
        <f>VLOOKUP(C1432,Dacheng!$I:$I,1,FALSE)</f>
        <v>#N/A</v>
      </c>
      <c r="I1432" t="e">
        <f>VLOOKUP(C1432,'Hytong (not in CrossAsia)'!$C:$C,1,FALSE)</f>
        <v>#N/A</v>
      </c>
      <c r="K1432" s="9" t="str">
        <f t="shared" si="52"/>
        <v>nur hier</v>
      </c>
    </row>
    <row r="1433" spans="1:11">
      <c r="A1433" s="35" t="s">
        <v>11643</v>
      </c>
      <c r="C1433" s="4" t="str">
        <f t="shared" si="53"/>
        <v>爱国报</v>
      </c>
      <c r="E1433" t="e">
        <f>VLOOKUP(C1433,Apabi!$H:$H,1,FALSE)</f>
        <v>#N/A</v>
      </c>
      <c r="G1433" t="str">
        <f>VLOOKUP(C1433,Dacheng!$I:$I,1,FALSE)</f>
        <v>爱国报</v>
      </c>
      <c r="I1433" t="e">
        <f>VLOOKUP(C1433,'Hytong (not in CrossAsia)'!$C:$C,1,FALSE)</f>
        <v>#N/A</v>
      </c>
      <c r="K1433" s="9" t="str">
        <f t="shared" si="52"/>
        <v>Doppel</v>
      </c>
    </row>
    <row r="1434" spans="1:11">
      <c r="A1434" s="35" t="s">
        <v>397</v>
      </c>
      <c r="C1434" s="4" t="str">
        <f t="shared" si="53"/>
        <v>爱目</v>
      </c>
      <c r="E1434" t="e">
        <f>VLOOKUP(C1434,Apabi!$H:$H,1,FALSE)</f>
        <v>#N/A</v>
      </c>
      <c r="G1434" t="e">
        <f>VLOOKUP(C1434,Dacheng!$I:$I,1,FALSE)</f>
        <v>#N/A</v>
      </c>
      <c r="I1434" t="e">
        <f>VLOOKUP(C1434,'Hytong (not in CrossAsia)'!$C:$C,1,FALSE)</f>
        <v>#N/A</v>
      </c>
      <c r="K1434" s="9" t="str">
        <f t="shared" si="52"/>
        <v>nur hier</v>
      </c>
    </row>
    <row r="1435" spans="1:11">
      <c r="A1435" s="35" t="s">
        <v>398</v>
      </c>
      <c r="C1435" s="4" t="str">
        <f t="shared" si="53"/>
        <v>半月瞭望</v>
      </c>
      <c r="E1435" t="e">
        <f>VLOOKUP(C1435,Apabi!$H:$H,1,FALSE)</f>
        <v>#N/A</v>
      </c>
      <c r="G1435" t="e">
        <f>VLOOKUP(C1435,Dacheng!$I:$I,1,FALSE)</f>
        <v>#N/A</v>
      </c>
      <c r="I1435" t="e">
        <f>VLOOKUP(C1435,'Hytong (not in CrossAsia)'!$C:$C,1,FALSE)</f>
        <v>#N/A</v>
      </c>
      <c r="K1435" s="9" t="str">
        <f t="shared" si="52"/>
        <v>nur hier</v>
      </c>
    </row>
    <row r="1436" spans="1:11">
      <c r="A1436" s="35" t="s">
        <v>399</v>
      </c>
      <c r="C1436" s="4" t="str">
        <f t="shared" si="53"/>
        <v>宝山共和</v>
      </c>
      <c r="E1436" t="e">
        <f>VLOOKUP(C1436,Apabi!$H:$H,1,FALSE)</f>
        <v>#N/A</v>
      </c>
      <c r="G1436" t="e">
        <f>VLOOKUP(C1436,Dacheng!$I:$I,1,FALSE)</f>
        <v>#N/A</v>
      </c>
      <c r="I1436" t="e">
        <f>VLOOKUP(C1436,'Hytong (not in CrossAsia)'!$C:$C,1,FALSE)</f>
        <v>#N/A</v>
      </c>
      <c r="K1436" s="9" t="str">
        <f t="shared" si="52"/>
        <v>nur hier</v>
      </c>
    </row>
    <row r="1437" spans="1:11">
      <c r="A1437" s="35" t="s">
        <v>400</v>
      </c>
      <c r="C1437" s="4" t="str">
        <f t="shared" si="53"/>
        <v>宝山民众</v>
      </c>
      <c r="E1437" t="e">
        <f>VLOOKUP(C1437,Apabi!$H:$H,1,FALSE)</f>
        <v>#N/A</v>
      </c>
      <c r="G1437" t="e">
        <f>VLOOKUP(C1437,Dacheng!$I:$I,1,FALSE)</f>
        <v>#N/A</v>
      </c>
      <c r="I1437" t="e">
        <f>VLOOKUP(C1437,'Hytong (not in CrossAsia)'!$C:$C,1,FALSE)</f>
        <v>#N/A</v>
      </c>
      <c r="K1437" s="9" t="str">
        <f t="shared" si="52"/>
        <v>nur hier</v>
      </c>
    </row>
    <row r="1438" spans="1:11">
      <c r="A1438" s="35" t="s">
        <v>401</v>
      </c>
      <c r="C1438" s="4" t="str">
        <f t="shared" si="53"/>
        <v>宝山民众</v>
      </c>
      <c r="E1438" t="e">
        <f>VLOOKUP(C1438,Apabi!$H:$H,1,FALSE)</f>
        <v>#N/A</v>
      </c>
      <c r="G1438" t="e">
        <f>VLOOKUP(C1438,Dacheng!$I:$I,1,FALSE)</f>
        <v>#N/A</v>
      </c>
      <c r="I1438" t="e">
        <f>VLOOKUP(C1438,'Hytong (not in CrossAsia)'!$C:$C,1,FALSE)</f>
        <v>#N/A</v>
      </c>
      <c r="K1438" s="9" t="str">
        <f t="shared" si="52"/>
        <v>nur hier</v>
      </c>
    </row>
    <row r="1439" spans="1:11">
      <c r="A1439" s="35" t="s">
        <v>402</v>
      </c>
      <c r="C1439" s="4" t="str">
        <f t="shared" si="53"/>
        <v>宝山县教</v>
      </c>
      <c r="E1439" t="e">
        <f>VLOOKUP(C1439,Apabi!$H:$H,1,FALSE)</f>
        <v>#N/A</v>
      </c>
      <c r="G1439" t="e">
        <f>VLOOKUP(C1439,Dacheng!$I:$I,1,FALSE)</f>
        <v>#N/A</v>
      </c>
      <c r="I1439" t="e">
        <f>VLOOKUP(C1439,'Hytong (not in CrossAsia)'!$C:$C,1,FALSE)</f>
        <v>#N/A</v>
      </c>
      <c r="K1439" s="9" t="str">
        <f t="shared" si="52"/>
        <v>nur hier</v>
      </c>
    </row>
    <row r="1440" spans="1:11">
      <c r="A1440" s="35" t="s">
        <v>403</v>
      </c>
      <c r="C1440" s="4" t="str">
        <f t="shared" si="53"/>
        <v>宝山新教</v>
      </c>
      <c r="E1440" t="e">
        <f>VLOOKUP(C1440,Apabi!$H:$H,1,FALSE)</f>
        <v>#N/A</v>
      </c>
      <c r="G1440" t="e">
        <f>VLOOKUP(C1440,Dacheng!$I:$I,1,FALSE)</f>
        <v>#N/A</v>
      </c>
      <c r="I1440" t="e">
        <f>VLOOKUP(C1440,'Hytong (not in CrossAsia)'!$C:$C,1,FALSE)</f>
        <v>#N/A</v>
      </c>
      <c r="K1440" s="9" t="str">
        <f t="shared" si="52"/>
        <v>nur hier</v>
      </c>
    </row>
    <row r="1441" spans="1:11">
      <c r="A1441" s="35" t="s">
        <v>404</v>
      </c>
      <c r="C1441" s="4" t="str">
        <f t="shared" si="53"/>
        <v>暴露</v>
      </c>
      <c r="E1441" t="e">
        <f>VLOOKUP(C1441,Apabi!$H:$H,1,FALSE)</f>
        <v>#N/A</v>
      </c>
      <c r="G1441" t="e">
        <f>VLOOKUP(C1441,Dacheng!$I:$I,1,FALSE)</f>
        <v>#N/A</v>
      </c>
      <c r="I1441" t="e">
        <f>VLOOKUP(C1441,'Hytong (not in CrossAsia)'!$C:$C,1,FALSE)</f>
        <v>#N/A</v>
      </c>
      <c r="K1441" s="9" t="str">
        <f t="shared" si="52"/>
        <v>nur hier</v>
      </c>
    </row>
    <row r="1442" spans="1:11">
      <c r="A1442" s="35" t="s">
        <v>405</v>
      </c>
      <c r="C1442" s="4" t="str">
        <f t="shared" si="53"/>
        <v>碧湖</v>
      </c>
      <c r="E1442" t="e">
        <f>VLOOKUP(C1442,Apabi!$H:$H,1,FALSE)</f>
        <v>#N/A</v>
      </c>
      <c r="G1442" t="e">
        <f>VLOOKUP(C1442,Dacheng!$I:$I,1,FALSE)</f>
        <v>#N/A</v>
      </c>
      <c r="I1442" t="e">
        <f>VLOOKUP(C1442,'Hytong (not in CrossAsia)'!$C:$C,1,FALSE)</f>
        <v>#N/A</v>
      </c>
      <c r="K1442" s="9" t="str">
        <f t="shared" si="52"/>
        <v>nur hier</v>
      </c>
    </row>
    <row r="1443" spans="1:11">
      <c r="A1443" s="35" t="s">
        <v>406</v>
      </c>
      <c r="C1443" s="4" t="str">
        <f t="shared" si="53"/>
        <v>碧流半月</v>
      </c>
      <c r="E1443" t="e">
        <f>VLOOKUP(C1443,Apabi!$H:$H,1,FALSE)</f>
        <v>#N/A</v>
      </c>
      <c r="G1443" t="e">
        <f>VLOOKUP(C1443,Dacheng!$I:$I,1,FALSE)</f>
        <v>#N/A</v>
      </c>
      <c r="I1443" t="e">
        <f>VLOOKUP(C1443,'Hytong (not in CrossAsia)'!$C:$C,1,FALSE)</f>
        <v>#N/A</v>
      </c>
      <c r="K1443" s="9" t="str">
        <f t="shared" si="52"/>
        <v>nur hier</v>
      </c>
    </row>
    <row r="1444" spans="1:11">
      <c r="A1444" s="35" t="s">
        <v>407</v>
      </c>
      <c r="C1444" s="4" t="str">
        <f t="shared" si="53"/>
        <v>碧流丛书</v>
      </c>
      <c r="E1444" t="e">
        <f>VLOOKUP(C1444,Apabi!$H:$H,1,FALSE)</f>
        <v>#N/A</v>
      </c>
      <c r="G1444" t="e">
        <f>VLOOKUP(C1444,Dacheng!$I:$I,1,FALSE)</f>
        <v>#N/A</v>
      </c>
      <c r="I1444" t="e">
        <f>VLOOKUP(C1444,'Hytong (not in CrossAsia)'!$C:$C,1,FALSE)</f>
        <v>#N/A</v>
      </c>
      <c r="K1444" s="9" t="str">
        <f t="shared" si="52"/>
        <v>nur hier</v>
      </c>
    </row>
    <row r="1445" spans="1:11">
      <c r="A1445" s="35" t="s">
        <v>408</v>
      </c>
      <c r="C1445" s="4" t="str">
        <f t="shared" si="53"/>
        <v>碧漾</v>
      </c>
      <c r="E1445" t="e">
        <f>VLOOKUP(C1445,Apabi!$H:$H,1,FALSE)</f>
        <v>#N/A</v>
      </c>
      <c r="G1445" t="e">
        <f>VLOOKUP(C1445,Dacheng!$I:$I,1,FALSE)</f>
        <v>#N/A</v>
      </c>
      <c r="I1445" t="e">
        <f>VLOOKUP(C1445,'Hytong (not in CrossAsia)'!$C:$C,1,FALSE)</f>
        <v>#N/A</v>
      </c>
      <c r="K1445" s="9" t="str">
        <f t="shared" si="52"/>
        <v>nur hier</v>
      </c>
    </row>
    <row r="1446" spans="1:11">
      <c r="A1446" s="35" t="s">
        <v>19656</v>
      </c>
      <c r="C1446" s="4" t="str">
        <f t="shared" si="53"/>
        <v>边疆</v>
      </c>
      <c r="E1446" t="e">
        <f>VLOOKUP(C1446,Apabi!$H:$H,1,FALSE)</f>
        <v>#N/A</v>
      </c>
      <c r="G1446" t="str">
        <f>VLOOKUP(C1446,Dacheng!$I:$I,1,FALSE)</f>
        <v>边疆</v>
      </c>
      <c r="I1446" t="e">
        <f>VLOOKUP(C1446,'Hytong (not in CrossAsia)'!$C:$C,1,FALSE)</f>
        <v>#N/A</v>
      </c>
      <c r="K1446" s="9" t="str">
        <f t="shared" si="52"/>
        <v>Doppel</v>
      </c>
    </row>
    <row r="1447" spans="1:11">
      <c r="A1447" s="35" t="s">
        <v>1654</v>
      </c>
      <c r="C1447" s="4" t="str">
        <f t="shared" si="53"/>
        <v>边疆服务</v>
      </c>
      <c r="E1447" t="e">
        <f>VLOOKUP(C1447,Apabi!$H:$H,1,FALSE)</f>
        <v>#N/A</v>
      </c>
      <c r="G1447" t="str">
        <f>VLOOKUP(C1447,Dacheng!$I:$I,1,FALSE)</f>
        <v>边疆服务</v>
      </c>
      <c r="I1447" t="e">
        <f>VLOOKUP(C1447,'Hytong (not in CrossAsia)'!$C:$C,1,FALSE)</f>
        <v>#N/A</v>
      </c>
      <c r="K1447" s="9" t="str">
        <f t="shared" si="52"/>
        <v>Doppel</v>
      </c>
    </row>
    <row r="1448" spans="1:11">
      <c r="A1448" s="35" t="s">
        <v>409</v>
      </c>
      <c r="C1448" s="4" t="str">
        <f t="shared" si="53"/>
        <v>边疆建设</v>
      </c>
      <c r="E1448" t="e">
        <f>VLOOKUP(C1448,Apabi!$H:$H,1,FALSE)</f>
        <v>#N/A</v>
      </c>
      <c r="G1448" t="e">
        <f>VLOOKUP(C1448,Dacheng!$I:$I,1,FALSE)</f>
        <v>#N/A</v>
      </c>
      <c r="I1448" t="e">
        <f>VLOOKUP(C1448,'Hytong (not in CrossAsia)'!$C:$C,1,FALSE)</f>
        <v>#N/A</v>
      </c>
      <c r="K1448" s="9" t="str">
        <f t="shared" si="52"/>
        <v>nur hier</v>
      </c>
    </row>
    <row r="1449" spans="1:11">
      <c r="A1449" s="35" t="s">
        <v>8670</v>
      </c>
      <c r="C1449" s="4" t="str">
        <f t="shared" si="53"/>
        <v>边疆通讯</v>
      </c>
      <c r="E1449" t="e">
        <f>VLOOKUP(C1449,Apabi!$H:$H,1,FALSE)</f>
        <v>#N/A</v>
      </c>
      <c r="G1449" t="str">
        <f>VLOOKUP(C1449,Dacheng!$I:$I,1,FALSE)</f>
        <v>边疆通讯</v>
      </c>
      <c r="I1449" t="str">
        <f>VLOOKUP(C1449,'Hytong (not in CrossAsia)'!$C:$C,1,FALSE)</f>
        <v>边疆通讯</v>
      </c>
      <c r="K1449" s="9" t="str">
        <f t="shared" si="52"/>
        <v>Doppel</v>
      </c>
    </row>
    <row r="1450" spans="1:11">
      <c r="A1450" s="35" t="s">
        <v>410</v>
      </c>
      <c r="C1450" s="4" t="str">
        <f t="shared" si="53"/>
        <v>边疆研究</v>
      </c>
      <c r="E1450" t="e">
        <f>VLOOKUP(C1450,Apabi!$H:$H,1,FALSE)</f>
        <v>#N/A</v>
      </c>
      <c r="G1450" t="str">
        <f>VLOOKUP(C1450,Dacheng!$I:$I,1,FALSE)</f>
        <v>边疆研究</v>
      </c>
      <c r="I1450" t="e">
        <f>VLOOKUP(C1450,'Hytong (not in CrossAsia)'!$C:$C,1,FALSE)</f>
        <v>#N/A</v>
      </c>
      <c r="K1450" s="9" t="str">
        <f t="shared" si="52"/>
        <v>Doppel</v>
      </c>
    </row>
    <row r="1451" spans="1:11">
      <c r="A1451" s="35" t="s">
        <v>17815</v>
      </c>
      <c r="C1451" s="4" t="str">
        <f t="shared" si="53"/>
        <v>边声月刊</v>
      </c>
      <c r="E1451" t="e">
        <f>VLOOKUP(C1451,Apabi!$H:$H,1,FALSE)</f>
        <v>#N/A</v>
      </c>
      <c r="G1451" t="str">
        <f>VLOOKUP(C1451,Dacheng!$I:$I,1,FALSE)</f>
        <v>边声月刊</v>
      </c>
      <c r="I1451" t="str">
        <f>VLOOKUP(C1451,'Hytong (not in CrossAsia)'!$C:$C,1,FALSE)</f>
        <v>边声月刊</v>
      </c>
      <c r="K1451" s="9" t="str">
        <f t="shared" si="52"/>
        <v>Doppel</v>
      </c>
    </row>
    <row r="1452" spans="1:11">
      <c r="A1452" s="35" t="s">
        <v>8724</v>
      </c>
      <c r="C1452" s="4" t="str">
        <f t="shared" si="53"/>
        <v>边事研究</v>
      </c>
      <c r="E1452" t="e">
        <f>VLOOKUP(C1452,Apabi!$H:$H,1,FALSE)</f>
        <v>#N/A</v>
      </c>
      <c r="G1452" t="str">
        <f>VLOOKUP(C1452,Dacheng!$I:$I,1,FALSE)</f>
        <v>边事研究</v>
      </c>
      <c r="I1452" t="e">
        <f>VLOOKUP(C1452,'Hytong (not in CrossAsia)'!$C:$C,1,FALSE)</f>
        <v>#N/A</v>
      </c>
      <c r="K1452" s="9" t="str">
        <f t="shared" si="52"/>
        <v>Doppel</v>
      </c>
    </row>
    <row r="1453" spans="1:11">
      <c r="A1453" s="35" t="s">
        <v>411</v>
      </c>
      <c r="C1453" s="4" t="str">
        <f t="shared" si="53"/>
        <v>边讯</v>
      </c>
      <c r="E1453" t="e">
        <f>VLOOKUP(C1453,Apabi!$H:$H,1,FALSE)</f>
        <v>#N/A</v>
      </c>
      <c r="G1453" t="e">
        <f>VLOOKUP(C1453,Dacheng!$I:$I,1,FALSE)</f>
        <v>#N/A</v>
      </c>
      <c r="I1453" t="e">
        <f>VLOOKUP(C1453,'Hytong (not in CrossAsia)'!$C:$C,1,FALSE)</f>
        <v>#N/A</v>
      </c>
      <c r="K1453" s="9" t="str">
        <f t="shared" si="52"/>
        <v>nur hier</v>
      </c>
    </row>
    <row r="1454" spans="1:11">
      <c r="A1454" s="35" t="s">
        <v>412</v>
      </c>
      <c r="C1454" s="4" t="str">
        <f>MID(A1454,1,2)</f>
        <v>边政</v>
      </c>
      <c r="E1454" t="e">
        <f>VLOOKUP(C1454,Apabi!$H:$H,1,FALSE)</f>
        <v>#N/A</v>
      </c>
      <c r="G1454" t="e">
        <f>VLOOKUP(C1454,Dacheng!$I:$I,1,FALSE)</f>
        <v>#N/A</v>
      </c>
      <c r="I1454" t="e">
        <f>VLOOKUP(C1454,'Hytong (not in CrossAsia)'!$C:$C,1,FALSE)</f>
        <v>#N/A</v>
      </c>
      <c r="K1454" s="9" t="str">
        <f t="shared" si="52"/>
        <v>nur hier</v>
      </c>
    </row>
    <row r="1455" spans="1:11">
      <c r="A1455" s="35" t="s">
        <v>413</v>
      </c>
      <c r="C1455" s="4" t="str">
        <f>MID(A1455,1,2)</f>
        <v>边政</v>
      </c>
      <c r="E1455" t="e">
        <f>VLOOKUP(C1455,Apabi!$H:$H,1,FALSE)</f>
        <v>#N/A</v>
      </c>
      <c r="G1455" t="e">
        <f>VLOOKUP(C1455,Dacheng!$I:$I,1,FALSE)</f>
        <v>#N/A</v>
      </c>
      <c r="I1455" t="e">
        <f>VLOOKUP(C1455,'Hytong (not in CrossAsia)'!$C:$C,1,FALSE)</f>
        <v>#N/A</v>
      </c>
      <c r="K1455" s="9" t="str">
        <f t="shared" si="52"/>
        <v>nur hier</v>
      </c>
    </row>
    <row r="1456" spans="1:11">
      <c r="A1456" s="35" t="s">
        <v>4186</v>
      </c>
      <c r="C1456" s="4" t="str">
        <f t="shared" si="53"/>
        <v>边政公论</v>
      </c>
      <c r="E1456" t="e">
        <f>VLOOKUP(C1456,Apabi!$H:$H,1,FALSE)</f>
        <v>#N/A</v>
      </c>
      <c r="G1456" t="str">
        <f>VLOOKUP(C1456,Dacheng!$I:$I,1,FALSE)</f>
        <v>边政公论</v>
      </c>
      <c r="I1456" t="e">
        <f>VLOOKUP(C1456,'Hytong (not in CrossAsia)'!$C:$C,1,FALSE)</f>
        <v>#N/A</v>
      </c>
      <c r="K1456" s="9" t="str">
        <f t="shared" si="52"/>
        <v>Doppel</v>
      </c>
    </row>
    <row r="1457" spans="1:11">
      <c r="A1457" s="35" t="s">
        <v>17177</v>
      </c>
      <c r="C1457" s="4" t="str">
        <f t="shared" si="53"/>
        <v>编译月刊</v>
      </c>
      <c r="E1457" t="e">
        <f>VLOOKUP(C1457,Apabi!$H:$H,1,FALSE)</f>
        <v>#N/A</v>
      </c>
      <c r="G1457" t="str">
        <f>VLOOKUP(C1457,Dacheng!$I:$I,1,FALSE)</f>
        <v>编译月刊</v>
      </c>
      <c r="I1457" t="e">
        <f>VLOOKUP(C1457,'Hytong (not in CrossAsia)'!$C:$C,1,FALSE)</f>
        <v>#N/A</v>
      </c>
      <c r="K1457" s="9" t="str">
        <f t="shared" si="52"/>
        <v>Doppel</v>
      </c>
    </row>
    <row r="1458" spans="1:11">
      <c r="A1458" s="35" t="s">
        <v>414</v>
      </c>
      <c r="C1458" s="4" t="str">
        <f t="shared" si="53"/>
        <v>鞭</v>
      </c>
      <c r="E1458" t="e">
        <f>VLOOKUP(C1458,Apabi!$H:$H,1,FALSE)</f>
        <v>#N/A</v>
      </c>
      <c r="G1458" t="e">
        <f>VLOOKUP(C1458,Dacheng!$I:$I,1,FALSE)</f>
        <v>#N/A</v>
      </c>
      <c r="I1458" t="e">
        <f>VLOOKUP(C1458,'Hytong (not in CrossAsia)'!$C:$C,1,FALSE)</f>
        <v>#N/A</v>
      </c>
      <c r="K1458" s="9" t="str">
        <f t="shared" si="52"/>
        <v>nur hier</v>
      </c>
    </row>
    <row r="1459" spans="1:11">
      <c r="A1459" s="35" t="s">
        <v>415</v>
      </c>
      <c r="C1459" s="4" t="str">
        <f t="shared" si="53"/>
        <v>鞭策周刊</v>
      </c>
      <c r="E1459" t="e">
        <f>VLOOKUP(C1459,Apabi!$H:$H,1,FALSE)</f>
        <v>#N/A</v>
      </c>
      <c r="G1459" t="e">
        <f>VLOOKUP(C1459,Dacheng!$I:$I,1,FALSE)</f>
        <v>#N/A</v>
      </c>
      <c r="I1459" t="e">
        <f>VLOOKUP(C1459,'Hytong (not in CrossAsia)'!$C:$C,1,FALSE)</f>
        <v>#N/A</v>
      </c>
      <c r="K1459" s="9" t="str">
        <f t="shared" si="52"/>
        <v>nur hier</v>
      </c>
    </row>
    <row r="1460" spans="1:11">
      <c r="A1460" s="35" t="s">
        <v>10320</v>
      </c>
      <c r="C1460" s="4" t="str">
        <f t="shared" si="53"/>
        <v>标准</v>
      </c>
      <c r="E1460" t="e">
        <f>VLOOKUP(C1460,Apabi!$H:$H,1,FALSE)</f>
        <v>#N/A</v>
      </c>
      <c r="G1460" t="str">
        <f>VLOOKUP(C1460,Dacheng!$I:$I,1,FALSE)</f>
        <v>标准</v>
      </c>
      <c r="I1460" t="e">
        <f>VLOOKUP(C1460,'Hytong (not in CrossAsia)'!$C:$C,1,FALSE)</f>
        <v>#N/A</v>
      </c>
      <c r="K1460" s="9" t="str">
        <f t="shared" si="52"/>
        <v>Doppel</v>
      </c>
    </row>
    <row r="1461" spans="1:11">
      <c r="A1461" s="35" t="s">
        <v>416</v>
      </c>
      <c r="C1461" s="4" t="str">
        <f t="shared" si="53"/>
        <v>标准无线</v>
      </c>
      <c r="E1461" t="e">
        <f>VLOOKUP(C1461,Apabi!$H:$H,1,FALSE)</f>
        <v>#N/A</v>
      </c>
      <c r="G1461" t="e">
        <f>VLOOKUP(C1461,Dacheng!$I:$I,1,FALSE)</f>
        <v>#N/A</v>
      </c>
      <c r="I1461" t="e">
        <f>VLOOKUP(C1461,'Hytong (not in CrossAsia)'!$C:$C,1,FALSE)</f>
        <v>#N/A</v>
      </c>
      <c r="K1461" s="9" t="str">
        <f t="shared" si="52"/>
        <v>nur hier</v>
      </c>
    </row>
    <row r="1462" spans="1:11">
      <c r="A1462" s="35" t="s">
        <v>417</v>
      </c>
      <c r="C1462" s="4" t="str">
        <f t="shared" si="53"/>
        <v>飙</v>
      </c>
      <c r="E1462" t="e">
        <f>VLOOKUP(C1462,Apabi!$H:$H,1,FALSE)</f>
        <v>#N/A</v>
      </c>
      <c r="G1462" t="e">
        <f>VLOOKUP(C1462,Dacheng!$I:$I,1,FALSE)</f>
        <v>#N/A</v>
      </c>
      <c r="I1462" t="e">
        <f>VLOOKUP(C1462,'Hytong (not in CrossAsia)'!$C:$C,1,FALSE)</f>
        <v>#N/A</v>
      </c>
      <c r="K1462" s="9" t="str">
        <f t="shared" si="52"/>
        <v>nur hier</v>
      </c>
    </row>
    <row r="1463" spans="1:11">
      <c r="A1463" s="35" t="s">
        <v>418</v>
      </c>
      <c r="C1463" s="4" t="str">
        <f t="shared" si="53"/>
        <v>播音潮</v>
      </c>
      <c r="E1463" t="e">
        <f>VLOOKUP(C1463,Apabi!$H:$H,1,FALSE)</f>
        <v>#N/A</v>
      </c>
      <c r="G1463" t="e">
        <f>VLOOKUP(C1463,Dacheng!$I:$I,1,FALSE)</f>
        <v>#N/A</v>
      </c>
      <c r="I1463" t="e">
        <f>VLOOKUP(C1463,'Hytong (not in CrossAsia)'!$C:$C,1,FALSE)</f>
        <v>#N/A</v>
      </c>
      <c r="K1463" s="9" t="str">
        <f t="shared" si="52"/>
        <v>nur hier</v>
      </c>
    </row>
    <row r="1464" spans="1:11">
      <c r="A1464" s="35" t="s">
        <v>419</v>
      </c>
      <c r="C1464" s="4" t="str">
        <f t="shared" si="53"/>
        <v>播音二周</v>
      </c>
      <c r="E1464" t="e">
        <f>VLOOKUP(C1464,Apabi!$H:$H,1,FALSE)</f>
        <v>#N/A</v>
      </c>
      <c r="G1464" t="e">
        <f>VLOOKUP(C1464,Dacheng!$I:$I,1,FALSE)</f>
        <v>#N/A</v>
      </c>
      <c r="I1464" t="e">
        <f>VLOOKUP(C1464,'Hytong (not in CrossAsia)'!$C:$C,1,FALSE)</f>
        <v>#N/A</v>
      </c>
      <c r="K1464" s="9" t="str">
        <f t="shared" si="52"/>
        <v>nur hier</v>
      </c>
    </row>
    <row r="1465" spans="1:11">
      <c r="A1465" s="35" t="s">
        <v>18202</v>
      </c>
      <c r="C1465" s="4" t="str">
        <f t="shared" si="53"/>
        <v>播音教育</v>
      </c>
      <c r="E1465" t="e">
        <f>VLOOKUP(C1465,Apabi!$H:$H,1,FALSE)</f>
        <v>#N/A</v>
      </c>
      <c r="G1465" t="str">
        <f>VLOOKUP(C1465,Dacheng!$I:$I,1,FALSE)</f>
        <v>播音教育</v>
      </c>
      <c r="I1465" t="e">
        <f>VLOOKUP(C1465,'Hytong (not in CrossAsia)'!$C:$C,1,FALSE)</f>
        <v>#N/A</v>
      </c>
      <c r="K1465" s="9" t="str">
        <f t="shared" si="52"/>
        <v>Doppel</v>
      </c>
    </row>
    <row r="1466" spans="1:11">
      <c r="A1466" s="35" t="s">
        <v>420</v>
      </c>
      <c r="C1466" s="4" t="str">
        <f t="shared" si="53"/>
        <v>播音天地</v>
      </c>
      <c r="E1466" t="e">
        <f>VLOOKUP(C1466,Apabi!$H:$H,1,FALSE)</f>
        <v>#N/A</v>
      </c>
      <c r="G1466" t="e">
        <f>VLOOKUP(C1466,Dacheng!$I:$I,1,FALSE)</f>
        <v>#N/A</v>
      </c>
      <c r="I1466" t="e">
        <f>VLOOKUP(C1466,'Hytong (not in CrossAsia)'!$C:$C,1,FALSE)</f>
        <v>#N/A</v>
      </c>
      <c r="K1466" s="9" t="str">
        <f t="shared" si="52"/>
        <v>nur hier</v>
      </c>
    </row>
    <row r="1467" spans="1:11">
      <c r="A1467" s="35" t="s">
        <v>30</v>
      </c>
      <c r="C1467" s="4" t="str">
        <f t="shared" si="53"/>
        <v>餐工</v>
      </c>
      <c r="E1467" t="e">
        <f>VLOOKUP(C1467,Apabi!$H:$H,1,FALSE)</f>
        <v>#N/A</v>
      </c>
      <c r="G1467" t="e">
        <f>VLOOKUP(C1467,Dacheng!$I:$I,1,FALSE)</f>
        <v>#N/A</v>
      </c>
      <c r="I1467" t="e">
        <f>VLOOKUP(C1467,'Hytong (not in CrossAsia)'!$C:$C,1,FALSE)</f>
        <v>#N/A</v>
      </c>
      <c r="K1467" s="9" t="str">
        <f t="shared" si="52"/>
        <v>nur hier</v>
      </c>
    </row>
    <row r="1468" spans="1:11">
      <c r="A1468" s="35" t="s">
        <v>31</v>
      </c>
      <c r="C1468" s="4" t="str">
        <f t="shared" si="53"/>
        <v>蚕声</v>
      </c>
      <c r="E1468" t="e">
        <f>VLOOKUP(C1468,Apabi!$H:$H,1,FALSE)</f>
        <v>#N/A</v>
      </c>
      <c r="G1468" t="e">
        <f>VLOOKUP(C1468,Dacheng!$I:$I,1,FALSE)</f>
        <v>#N/A</v>
      </c>
      <c r="I1468" t="e">
        <f>VLOOKUP(C1468,'Hytong (not in CrossAsia)'!$C:$C,1,FALSE)</f>
        <v>#N/A</v>
      </c>
      <c r="K1468" s="9" t="str">
        <f t="shared" si="52"/>
        <v>nur hier</v>
      </c>
    </row>
    <row r="1469" spans="1:11">
      <c r="A1469" s="35" t="s">
        <v>32</v>
      </c>
      <c r="C1469" s="4" t="str">
        <f t="shared" si="53"/>
        <v>灿烂</v>
      </c>
      <c r="E1469" t="e">
        <f>VLOOKUP(C1469,Apabi!$H:$H,1,FALSE)</f>
        <v>#N/A</v>
      </c>
      <c r="G1469" t="e">
        <f>VLOOKUP(C1469,Dacheng!$I:$I,1,FALSE)</f>
        <v>#N/A</v>
      </c>
      <c r="I1469" t="e">
        <f>VLOOKUP(C1469,'Hytong (not in CrossAsia)'!$C:$C,1,FALSE)</f>
        <v>#N/A</v>
      </c>
      <c r="K1469" s="9" t="str">
        <f t="shared" si="52"/>
        <v>nur hier</v>
      </c>
    </row>
    <row r="1470" spans="1:11">
      <c r="A1470" s="35" t="s">
        <v>15293</v>
      </c>
      <c r="C1470" s="4" t="str">
        <f t="shared" si="53"/>
        <v>潮潮</v>
      </c>
      <c r="E1470" t="e">
        <f>VLOOKUP(C1470,Apabi!$H:$H,1,FALSE)</f>
        <v>#N/A</v>
      </c>
      <c r="G1470" t="str">
        <f>VLOOKUP(C1470,Dacheng!$I:$I,1,FALSE)</f>
        <v>潮潮</v>
      </c>
      <c r="I1470" t="e">
        <f>VLOOKUP(C1470,'Hytong (not in CrossAsia)'!$C:$C,1,FALSE)</f>
        <v>#N/A</v>
      </c>
      <c r="K1470" s="9" t="str">
        <f t="shared" si="52"/>
        <v>Doppel</v>
      </c>
    </row>
    <row r="1471" spans="1:11">
      <c r="A1471" s="35" t="s">
        <v>33</v>
      </c>
      <c r="C1471" s="4" t="str">
        <f t="shared" si="53"/>
        <v>潮流丛刊</v>
      </c>
      <c r="E1471" t="e">
        <f>VLOOKUP(C1471,Apabi!$H:$H,1,FALSE)</f>
        <v>#N/A</v>
      </c>
      <c r="G1471" t="e">
        <f>VLOOKUP(C1471,Dacheng!$I:$I,1,FALSE)</f>
        <v>#N/A</v>
      </c>
      <c r="I1471" t="e">
        <f>VLOOKUP(C1471,'Hytong (not in CrossAsia)'!$C:$C,1,FALSE)</f>
        <v>#N/A</v>
      </c>
      <c r="K1471" s="9" t="str">
        <f t="shared" si="52"/>
        <v>nur hier</v>
      </c>
    </row>
    <row r="1472" spans="1:11">
      <c r="A1472" s="35" t="s">
        <v>6259</v>
      </c>
      <c r="C1472" s="4" t="str">
        <f t="shared" si="53"/>
        <v>潮梅商会</v>
      </c>
      <c r="E1472" t="e">
        <f>VLOOKUP(C1472,Apabi!$H:$H,1,FALSE)</f>
        <v>#N/A</v>
      </c>
      <c r="G1472" t="str">
        <f>VLOOKUP(C1472,Dacheng!$I:$I,1,FALSE)</f>
        <v>潮梅商会</v>
      </c>
      <c r="I1472" t="e">
        <f>VLOOKUP(C1472,'Hytong (not in CrossAsia)'!$C:$C,1,FALSE)</f>
        <v>#N/A</v>
      </c>
      <c r="K1472" s="9" t="str">
        <f t="shared" si="52"/>
        <v>Doppel</v>
      </c>
    </row>
    <row r="1473" spans="1:11">
      <c r="A1473" s="35" t="s">
        <v>22272</v>
      </c>
      <c r="C1473" s="4" t="str">
        <f t="shared" si="53"/>
        <v>潮声</v>
      </c>
      <c r="E1473" t="str">
        <f>VLOOKUP(C1473,Apabi!$H:$H,1,FALSE)</f>
        <v>潮声</v>
      </c>
      <c r="G1473" t="e">
        <f>VLOOKUP(C1473,Dacheng!$I:$I,1,FALSE)</f>
        <v>#N/A</v>
      </c>
      <c r="I1473" t="e">
        <f>VLOOKUP(C1473,'Hytong (not in CrossAsia)'!$C:$C,1,FALSE)</f>
        <v>#N/A</v>
      </c>
      <c r="K1473" s="9" t="str">
        <f t="shared" si="52"/>
        <v>Doppel</v>
      </c>
    </row>
    <row r="1474" spans="1:11">
      <c r="A1474" s="35" t="s">
        <v>34</v>
      </c>
      <c r="C1474" s="4" t="str">
        <f t="shared" si="53"/>
        <v>潮嘶</v>
      </c>
      <c r="E1474" t="e">
        <f>VLOOKUP(C1474,Apabi!$H:$H,1,FALSE)</f>
        <v>#N/A</v>
      </c>
      <c r="G1474" t="e">
        <f>VLOOKUP(C1474,Dacheng!$I:$I,1,FALSE)</f>
        <v>#N/A</v>
      </c>
      <c r="I1474" t="e">
        <f>VLOOKUP(C1474,'Hytong (not in CrossAsia)'!$C:$C,1,FALSE)</f>
        <v>#N/A</v>
      </c>
      <c r="K1474" s="9" t="str">
        <f t="shared" si="52"/>
        <v>nur hier</v>
      </c>
    </row>
    <row r="1475" spans="1:11">
      <c r="A1475" s="35" t="s">
        <v>14565</v>
      </c>
      <c r="C1475" s="4" t="str">
        <f t="shared" si="53"/>
        <v>晨光</v>
      </c>
      <c r="E1475" t="e">
        <f>VLOOKUP(C1475,Apabi!$H:$H,1,FALSE)</f>
        <v>#N/A</v>
      </c>
      <c r="G1475" t="str">
        <f>VLOOKUP(C1475,Dacheng!$I:$I,1,FALSE)</f>
        <v>晨光</v>
      </c>
      <c r="I1475" t="e">
        <f>VLOOKUP(C1475,'Hytong (not in CrossAsia)'!$C:$C,1,FALSE)</f>
        <v>#N/A</v>
      </c>
      <c r="K1475" s="9" t="str">
        <f t="shared" si="52"/>
        <v>Doppel</v>
      </c>
    </row>
    <row r="1476" spans="1:11">
      <c r="A1476" s="35" t="s">
        <v>35</v>
      </c>
      <c r="C1476" s="4" t="str">
        <f t="shared" si="53"/>
        <v>晨钟</v>
      </c>
      <c r="E1476" t="e">
        <f>VLOOKUP(C1476,Apabi!$H:$H,1,FALSE)</f>
        <v>#N/A</v>
      </c>
      <c r="G1476" t="e">
        <f>VLOOKUP(C1476,Dacheng!$I:$I,1,FALSE)</f>
        <v>#N/A</v>
      </c>
      <c r="I1476" t="e">
        <f>VLOOKUP(C1476,'Hytong (not in CrossAsia)'!$C:$C,1,FALSE)</f>
        <v>#N/A</v>
      </c>
      <c r="K1476" s="9" t="str">
        <f t="shared" ref="K1476:K1539" si="54">(IF(AND(ISNA(E1476),ISNA(G1476),ISNA(I1476)),"nur hier","Doppel"))</f>
        <v>nur hier</v>
      </c>
    </row>
    <row r="1477" spans="1:11">
      <c r="A1477" s="35" t="s">
        <v>7737</v>
      </c>
      <c r="C1477" s="4" t="str">
        <f t="shared" si="53"/>
        <v>澄光医药</v>
      </c>
      <c r="E1477" t="e">
        <f>VLOOKUP(C1477,Apabi!$H:$H,1,FALSE)</f>
        <v>#N/A</v>
      </c>
      <c r="G1477" t="str">
        <f>VLOOKUP(C1477,Dacheng!$I:$I,1,FALSE)</f>
        <v>澄光医药</v>
      </c>
      <c r="I1477" t="e">
        <f>VLOOKUP(C1477,'Hytong (not in CrossAsia)'!$C:$C,1,FALSE)</f>
        <v>#N/A</v>
      </c>
      <c r="K1477" s="9" t="str">
        <f t="shared" si="54"/>
        <v>Doppel</v>
      </c>
    </row>
    <row r="1478" spans="1:11">
      <c r="A1478" s="35" t="s">
        <v>16426</v>
      </c>
      <c r="C1478" s="4" t="str">
        <f t="shared" si="53"/>
        <v>澄衷</v>
      </c>
      <c r="E1478" t="e">
        <f>VLOOKUP(C1478,Apabi!$H:$H,1,FALSE)</f>
        <v>#N/A</v>
      </c>
      <c r="G1478" t="str">
        <f>VLOOKUP(C1478,Dacheng!$I:$I,1,FALSE)</f>
        <v>澄衷</v>
      </c>
      <c r="I1478" t="e">
        <f>VLOOKUP(C1478,'Hytong (not in CrossAsia)'!$C:$C,1,FALSE)</f>
        <v>#N/A</v>
      </c>
      <c r="K1478" s="9" t="str">
        <f t="shared" si="54"/>
        <v>Doppel</v>
      </c>
    </row>
    <row r="1479" spans="1:11">
      <c r="A1479" s="35" t="s">
        <v>36</v>
      </c>
      <c r="C1479" s="4" t="str">
        <f t="shared" si="53"/>
        <v>澄衷半年</v>
      </c>
      <c r="E1479" t="e">
        <f>VLOOKUP(C1479,Apabi!$H:$H,1,FALSE)</f>
        <v>#N/A</v>
      </c>
      <c r="G1479" t="e">
        <f>VLOOKUP(C1479,Dacheng!$I:$I,1,FALSE)</f>
        <v>#N/A</v>
      </c>
      <c r="I1479" t="e">
        <f>VLOOKUP(C1479,'Hytong (not in CrossAsia)'!$C:$C,1,FALSE)</f>
        <v>#N/A</v>
      </c>
      <c r="K1479" s="9" t="str">
        <f t="shared" si="54"/>
        <v>nur hier</v>
      </c>
    </row>
    <row r="1480" spans="1:11">
      <c r="A1480" s="35" t="s">
        <v>37</v>
      </c>
      <c r="C1480" s="4" t="str">
        <f t="shared" si="53"/>
        <v>澄衷学生</v>
      </c>
      <c r="E1480" t="e">
        <f>VLOOKUP(C1480,Apabi!$H:$H,1,FALSE)</f>
        <v>#N/A</v>
      </c>
      <c r="G1480" t="e">
        <f>VLOOKUP(C1480,Dacheng!$I:$I,1,FALSE)</f>
        <v>#N/A</v>
      </c>
      <c r="I1480" t="e">
        <f>VLOOKUP(C1480,'Hytong (not in CrossAsia)'!$C:$C,1,FALSE)</f>
        <v>#N/A</v>
      </c>
      <c r="K1480" s="9" t="str">
        <f t="shared" si="54"/>
        <v>nur hier</v>
      </c>
    </row>
    <row r="1481" spans="1:11">
      <c r="A1481" s="35" t="s">
        <v>38</v>
      </c>
      <c r="C1481" s="4" t="str">
        <f t="shared" si="53"/>
        <v>齿科季刊</v>
      </c>
      <c r="E1481" t="e">
        <f>VLOOKUP(C1481,Apabi!$H:$H,1,FALSE)</f>
        <v>#N/A</v>
      </c>
      <c r="G1481" t="e">
        <f>VLOOKUP(C1481,Dacheng!$I:$I,1,FALSE)</f>
        <v>#N/A</v>
      </c>
      <c r="I1481" t="e">
        <f>VLOOKUP(C1481,'Hytong (not in CrossAsia)'!$C:$C,1,FALSE)</f>
        <v>#N/A</v>
      </c>
      <c r="K1481" s="9" t="str">
        <f t="shared" si="54"/>
        <v>nur hier</v>
      </c>
    </row>
    <row r="1482" spans="1:11">
      <c r="A1482" s="35" t="s">
        <v>17936</v>
      </c>
      <c r="C1482" s="4" t="str">
        <f t="shared" si="53"/>
        <v>冲锋</v>
      </c>
      <c r="E1482" t="e">
        <f>VLOOKUP(C1482,Apabi!$H:$H,1,FALSE)</f>
        <v>#N/A</v>
      </c>
      <c r="G1482" t="str">
        <f>VLOOKUP(C1482,Dacheng!$I:$I,1,FALSE)</f>
        <v>冲锋</v>
      </c>
      <c r="I1482" t="e">
        <f>VLOOKUP(C1482,'Hytong (not in CrossAsia)'!$C:$C,1,FALSE)</f>
        <v>#N/A</v>
      </c>
      <c r="K1482" s="9" t="str">
        <f t="shared" si="54"/>
        <v>Doppel</v>
      </c>
    </row>
    <row r="1483" spans="1:11">
      <c r="A1483" s="35" t="s">
        <v>7423</v>
      </c>
      <c r="C1483" s="4" t="str">
        <f t="shared" si="53"/>
        <v>虫情</v>
      </c>
      <c r="E1483" t="e">
        <f>VLOOKUP(C1483,Apabi!$H:$H,1,FALSE)</f>
        <v>#N/A</v>
      </c>
      <c r="G1483" t="str">
        <f>VLOOKUP(C1483,Dacheng!$I:$I,1,FALSE)</f>
        <v>虫情</v>
      </c>
      <c r="I1483" t="e">
        <f>VLOOKUP(C1483,'Hytong (not in CrossAsia)'!$C:$C,1,FALSE)</f>
        <v>#N/A</v>
      </c>
      <c r="K1483" s="9" t="str">
        <f t="shared" si="54"/>
        <v>Doppel</v>
      </c>
    </row>
    <row r="1484" spans="1:11">
      <c r="A1484" s="35" t="s">
        <v>10297</v>
      </c>
      <c r="C1484" s="4" t="str">
        <f t="shared" si="53"/>
        <v>绸缪月刊</v>
      </c>
      <c r="E1484" t="e">
        <f>VLOOKUP(C1484,Apabi!$H:$H,1,FALSE)</f>
        <v>#N/A</v>
      </c>
      <c r="G1484" t="str">
        <f>VLOOKUP(C1484,Dacheng!$I:$I,1,FALSE)</f>
        <v>绸缪月刊</v>
      </c>
      <c r="I1484" t="e">
        <f>VLOOKUP(C1484,'Hytong (not in CrossAsia)'!$C:$C,1,FALSE)</f>
        <v>#N/A</v>
      </c>
      <c r="K1484" s="9" t="str">
        <f t="shared" si="54"/>
        <v>Doppel</v>
      </c>
    </row>
    <row r="1485" spans="1:11">
      <c r="A1485" s="35" t="s">
        <v>16364</v>
      </c>
      <c r="C1485" s="4" t="str">
        <f t="shared" si="53"/>
        <v>锄声</v>
      </c>
      <c r="E1485" t="str">
        <f>VLOOKUP(C1485,Apabi!$H:$H,1,FALSE)</f>
        <v>锄声</v>
      </c>
      <c r="G1485" t="str">
        <f>VLOOKUP(C1485,Dacheng!$I:$I,1,FALSE)</f>
        <v>锄声</v>
      </c>
      <c r="I1485" t="e">
        <f>VLOOKUP(C1485,'Hytong (not in CrossAsia)'!$C:$C,1,FALSE)</f>
        <v>#N/A</v>
      </c>
      <c r="K1485" s="9" t="str">
        <f t="shared" si="54"/>
        <v>Doppel</v>
      </c>
    </row>
    <row r="1486" spans="1:11">
      <c r="A1486" s="35" t="s">
        <v>6112</v>
      </c>
      <c r="C1486" s="4" t="str">
        <f t="shared" si="53"/>
        <v>储汇服务</v>
      </c>
      <c r="E1486" t="e">
        <f>VLOOKUP(C1486,Apabi!$H:$H,1,FALSE)</f>
        <v>#N/A</v>
      </c>
      <c r="G1486" t="str">
        <f>VLOOKUP(C1486,Dacheng!$I:$I,1,FALSE)</f>
        <v>储汇服务</v>
      </c>
      <c r="I1486" t="e">
        <f>VLOOKUP(C1486,'Hytong (not in CrossAsia)'!$C:$C,1,FALSE)</f>
        <v>#N/A</v>
      </c>
      <c r="K1486" s="9" t="str">
        <f t="shared" si="54"/>
        <v>Doppel</v>
      </c>
    </row>
    <row r="1487" spans="1:11">
      <c r="A1487" s="35" t="s">
        <v>14522</v>
      </c>
      <c r="C1487" s="4" t="str">
        <f t="shared" si="53"/>
        <v>辞典馆月</v>
      </c>
      <c r="E1487" t="e">
        <f>VLOOKUP(C1487,Apabi!$H:$H,1,FALSE)</f>
        <v>#N/A</v>
      </c>
      <c r="G1487" t="str">
        <f>VLOOKUP(C1487,Dacheng!$I:$I,1,FALSE)</f>
        <v>辞典馆月</v>
      </c>
      <c r="I1487" t="e">
        <f>VLOOKUP(C1487,'Hytong (not in CrossAsia)'!$C:$C,1,FALSE)</f>
        <v>#N/A</v>
      </c>
      <c r="K1487" s="9" t="str">
        <f t="shared" si="54"/>
        <v>Doppel</v>
      </c>
    </row>
    <row r="1488" spans="1:11">
      <c r="A1488" s="35" t="s">
        <v>3837</v>
      </c>
      <c r="C1488" s="4" t="str">
        <f t="shared" si="53"/>
        <v>慈俭妇女</v>
      </c>
      <c r="E1488" t="e">
        <f>VLOOKUP(C1488,Apabi!$H:$H,1,FALSE)</f>
        <v>#N/A</v>
      </c>
      <c r="G1488" t="str">
        <f>VLOOKUP(C1488,Dacheng!$I:$I,1,FALSE)</f>
        <v>慈俭妇女</v>
      </c>
      <c r="I1488" t="e">
        <f>VLOOKUP(C1488,'Hytong (not in CrossAsia)'!$C:$C,1,FALSE)</f>
        <v>#N/A</v>
      </c>
      <c r="K1488" s="9" t="str">
        <f t="shared" si="54"/>
        <v>Doppel</v>
      </c>
    </row>
    <row r="1489" spans="1:11">
      <c r="A1489" s="35" t="s">
        <v>39</v>
      </c>
      <c r="C1489" s="4" t="str">
        <f t="shared" si="53"/>
        <v>慈溪教育</v>
      </c>
      <c r="E1489" t="str">
        <f>VLOOKUP(C1489,Apabi!$H:$H,1,FALSE)</f>
        <v>慈溪教育</v>
      </c>
      <c r="G1489" t="e">
        <f>VLOOKUP(C1489,Dacheng!$I:$I,1,FALSE)</f>
        <v>#N/A</v>
      </c>
      <c r="I1489" t="e">
        <f>VLOOKUP(C1489,'Hytong (not in CrossAsia)'!$C:$C,1,FALSE)</f>
        <v>#N/A</v>
      </c>
      <c r="K1489" s="9" t="str">
        <f t="shared" si="54"/>
        <v>Doppel</v>
      </c>
    </row>
    <row r="1490" spans="1:11">
      <c r="A1490" s="35" t="s">
        <v>40</v>
      </c>
      <c r="C1490" s="4" t="str">
        <f t="shared" si="53"/>
        <v>慈溪教育</v>
      </c>
      <c r="E1490" t="str">
        <f>VLOOKUP(C1490,Apabi!$H:$H,1,FALSE)</f>
        <v>慈溪教育</v>
      </c>
      <c r="G1490" t="e">
        <f>VLOOKUP(C1490,Dacheng!$I:$I,1,FALSE)</f>
        <v>#N/A</v>
      </c>
      <c r="I1490" t="e">
        <f>VLOOKUP(C1490,'Hytong (not in CrossAsia)'!$C:$C,1,FALSE)</f>
        <v>#N/A</v>
      </c>
      <c r="K1490" s="9" t="str">
        <f t="shared" si="54"/>
        <v>Doppel</v>
      </c>
    </row>
    <row r="1491" spans="1:11">
      <c r="A1491" s="35" t="s">
        <v>41</v>
      </c>
      <c r="C1491" s="4" t="str">
        <f>MID(A1491,1,2)</f>
        <v>慈音</v>
      </c>
      <c r="E1491" t="e">
        <f>VLOOKUP(C1491,Apabi!$H:$H,1,FALSE)</f>
        <v>#N/A</v>
      </c>
      <c r="G1491" t="e">
        <f>VLOOKUP(C1491,Dacheng!$I:$I,1,FALSE)</f>
        <v>#N/A</v>
      </c>
      <c r="I1491" t="e">
        <f>VLOOKUP(C1491,'Hytong (not in CrossAsia)'!$C:$C,1,FALSE)</f>
        <v>#N/A</v>
      </c>
      <c r="K1491" s="9" t="str">
        <f t="shared" si="54"/>
        <v>nur hier</v>
      </c>
    </row>
    <row r="1492" spans="1:11">
      <c r="A1492" s="35" t="s">
        <v>42</v>
      </c>
      <c r="C1492" s="4" t="str">
        <f t="shared" si="53"/>
        <v>慈幼月刊</v>
      </c>
      <c r="E1492" t="e">
        <f>VLOOKUP(C1492,Apabi!$H:$H,1,FALSE)</f>
        <v>#N/A</v>
      </c>
      <c r="G1492" t="e">
        <f>VLOOKUP(C1492,Dacheng!$I:$I,1,FALSE)</f>
        <v>#N/A</v>
      </c>
      <c r="I1492" t="e">
        <f>VLOOKUP(C1492,'Hytong (not in CrossAsia)'!$C:$C,1,FALSE)</f>
        <v>#N/A</v>
      </c>
      <c r="K1492" s="9" t="str">
        <f t="shared" si="54"/>
        <v>nur hier</v>
      </c>
    </row>
    <row r="1493" spans="1:11">
      <c r="A1493" s="35" t="s">
        <v>43</v>
      </c>
      <c r="C1493" s="4" t="str">
        <f t="shared" si="53"/>
        <v>鹾光</v>
      </c>
      <c r="E1493" t="e">
        <f>VLOOKUP(C1493,Apabi!$H:$H,1,FALSE)</f>
        <v>#N/A</v>
      </c>
      <c r="G1493" t="e">
        <f>VLOOKUP(C1493,Dacheng!$I:$I,1,FALSE)</f>
        <v>#N/A</v>
      </c>
      <c r="I1493" t="e">
        <f>VLOOKUP(C1493,'Hytong (not in CrossAsia)'!$C:$C,1,FALSE)</f>
        <v>#N/A</v>
      </c>
      <c r="K1493" s="9" t="str">
        <f t="shared" si="54"/>
        <v>nur hier</v>
      </c>
    </row>
    <row r="1494" spans="1:11">
      <c r="A1494" s="35" t="s">
        <v>19976</v>
      </c>
      <c r="C1494" s="4" t="str">
        <f t="shared" si="53"/>
        <v>大理院公</v>
      </c>
      <c r="E1494" t="e">
        <f>VLOOKUP(C1494,Apabi!$H:$H,1,FALSE)</f>
        <v>#N/A</v>
      </c>
      <c r="G1494" t="str">
        <f>VLOOKUP(C1494,Dacheng!$I:$I,1,FALSE)</f>
        <v>大理院公</v>
      </c>
      <c r="I1494" t="str">
        <f>VLOOKUP(C1494,'Hytong (not in CrossAsia)'!$C:$C,1,FALSE)</f>
        <v>大理院公</v>
      </c>
      <c r="K1494" s="9" t="str">
        <f t="shared" si="54"/>
        <v>Doppel</v>
      </c>
    </row>
    <row r="1495" spans="1:11">
      <c r="A1495" s="35" t="s">
        <v>11367</v>
      </c>
      <c r="C1495" s="4" t="str">
        <f t="shared" ref="C1495:C1558" si="55">MID(A1495,1,4)</f>
        <v>大学院公</v>
      </c>
      <c r="E1495" t="e">
        <f>VLOOKUP(C1495,Apabi!$H:$H,1,FALSE)</f>
        <v>#N/A</v>
      </c>
      <c r="G1495" t="str">
        <f>VLOOKUP(C1495,Dacheng!$I:$I,1,FALSE)</f>
        <v>大学院公</v>
      </c>
      <c r="I1495" t="e">
        <f>VLOOKUP(C1495,'Hytong (not in CrossAsia)'!$C:$C,1,FALSE)</f>
        <v>#N/A</v>
      </c>
      <c r="K1495" s="9" t="str">
        <f t="shared" si="54"/>
        <v>Doppel</v>
      </c>
    </row>
    <row r="1496" spans="1:11">
      <c r="A1496" s="35" t="s">
        <v>1917</v>
      </c>
      <c r="C1496" s="4" t="str">
        <f t="shared" si="55"/>
        <v>弹花</v>
      </c>
      <c r="E1496" t="e">
        <f>VLOOKUP(C1496,Apabi!$H:$H,1,FALSE)</f>
        <v>#N/A</v>
      </c>
      <c r="G1496" t="str">
        <f>VLOOKUP(C1496,Dacheng!$I:$I,1,FALSE)</f>
        <v>弹花</v>
      </c>
      <c r="I1496" t="e">
        <f>VLOOKUP(C1496,'Hytong (not in CrossAsia)'!$C:$C,1,FALSE)</f>
        <v>#N/A</v>
      </c>
      <c r="K1496" s="9" t="str">
        <f t="shared" si="54"/>
        <v>Doppel</v>
      </c>
    </row>
    <row r="1497" spans="1:11">
      <c r="A1497" s="35" t="s">
        <v>44</v>
      </c>
      <c r="C1497" s="4" t="str">
        <f t="shared" si="55"/>
        <v>党军</v>
      </c>
      <c r="E1497" t="e">
        <f>VLOOKUP(C1497,Apabi!$H:$H,1,FALSE)</f>
        <v>#N/A</v>
      </c>
      <c r="G1497" t="e">
        <f>VLOOKUP(C1497,Dacheng!$I:$I,1,FALSE)</f>
        <v>#N/A</v>
      </c>
      <c r="I1497" t="e">
        <f>VLOOKUP(C1497,'Hytong (not in CrossAsia)'!$C:$C,1,FALSE)</f>
        <v>#N/A</v>
      </c>
      <c r="K1497" s="9" t="str">
        <f t="shared" si="54"/>
        <v>nur hier</v>
      </c>
    </row>
    <row r="1498" spans="1:11">
      <c r="A1498" s="35" t="s">
        <v>45</v>
      </c>
      <c r="C1498" s="4" t="str">
        <f t="shared" si="55"/>
        <v>党军半月</v>
      </c>
      <c r="E1498" t="e">
        <f>VLOOKUP(C1498,Apabi!$H:$H,1,FALSE)</f>
        <v>#N/A</v>
      </c>
      <c r="G1498" t="e">
        <f>VLOOKUP(C1498,Dacheng!$I:$I,1,FALSE)</f>
        <v>#N/A</v>
      </c>
      <c r="I1498" t="e">
        <f>VLOOKUP(C1498,'Hytong (not in CrossAsia)'!$C:$C,1,FALSE)</f>
        <v>#N/A</v>
      </c>
      <c r="K1498" s="9" t="str">
        <f t="shared" si="54"/>
        <v>nur hier</v>
      </c>
    </row>
    <row r="1499" spans="1:11">
      <c r="A1499" s="35" t="s">
        <v>46</v>
      </c>
      <c r="C1499" s="4" t="str">
        <f t="shared" si="55"/>
        <v>党军月刊</v>
      </c>
      <c r="E1499" t="e">
        <f>VLOOKUP(C1499,Apabi!$H:$H,1,FALSE)</f>
        <v>#N/A</v>
      </c>
      <c r="G1499" t="e">
        <f>VLOOKUP(C1499,Dacheng!$I:$I,1,FALSE)</f>
        <v>#N/A</v>
      </c>
      <c r="I1499" t="e">
        <f>VLOOKUP(C1499,'Hytong (not in CrossAsia)'!$C:$C,1,FALSE)</f>
        <v>#N/A</v>
      </c>
      <c r="K1499" s="9" t="str">
        <f t="shared" si="54"/>
        <v>nur hier</v>
      </c>
    </row>
    <row r="1500" spans="1:11">
      <c r="A1500" s="35" t="s">
        <v>47</v>
      </c>
      <c r="C1500" s="4" t="str">
        <f t="shared" si="55"/>
        <v>党旗</v>
      </c>
      <c r="E1500" t="e">
        <f>VLOOKUP(C1500,Apabi!$H:$H,1,FALSE)</f>
        <v>#N/A</v>
      </c>
      <c r="G1500" t="e">
        <f>VLOOKUP(C1500,Dacheng!$I:$I,1,FALSE)</f>
        <v>#N/A</v>
      </c>
      <c r="I1500" t="e">
        <f>VLOOKUP(C1500,'Hytong (not in CrossAsia)'!$C:$C,1,FALSE)</f>
        <v>#N/A</v>
      </c>
      <c r="K1500" s="9" t="str">
        <f t="shared" si="54"/>
        <v>nur hier</v>
      </c>
    </row>
    <row r="1501" spans="1:11">
      <c r="A1501" s="35" t="s">
        <v>48</v>
      </c>
      <c r="C1501" s="4" t="str">
        <f t="shared" si="55"/>
        <v>党声</v>
      </c>
      <c r="E1501" t="e">
        <f>VLOOKUP(C1501,Apabi!$H:$H,1,FALSE)</f>
        <v>#N/A</v>
      </c>
      <c r="G1501" t="e">
        <f>VLOOKUP(C1501,Dacheng!$I:$I,1,FALSE)</f>
        <v>#N/A</v>
      </c>
      <c r="I1501" t="e">
        <f>VLOOKUP(C1501,'Hytong (not in CrossAsia)'!$C:$C,1,FALSE)</f>
        <v>#N/A</v>
      </c>
      <c r="K1501" s="9" t="str">
        <f t="shared" si="54"/>
        <v>nur hier</v>
      </c>
    </row>
    <row r="1502" spans="1:11">
      <c r="A1502" s="35" t="s">
        <v>9318</v>
      </c>
      <c r="C1502" s="4" t="str">
        <f t="shared" si="55"/>
        <v>党童子军</v>
      </c>
      <c r="E1502" t="e">
        <f>VLOOKUP(C1502,Apabi!$H:$H,1,FALSE)</f>
        <v>#N/A</v>
      </c>
      <c r="G1502" t="str">
        <f>VLOOKUP(C1502,Dacheng!$I:$I,1,FALSE)</f>
        <v>党童子军</v>
      </c>
      <c r="I1502" t="e">
        <f>VLOOKUP(C1502,'Hytong (not in CrossAsia)'!$C:$C,1,FALSE)</f>
        <v>#N/A</v>
      </c>
      <c r="K1502" s="9" t="str">
        <f t="shared" si="54"/>
        <v>Doppel</v>
      </c>
    </row>
    <row r="1503" spans="1:11">
      <c r="A1503" s="35" t="s">
        <v>4012</v>
      </c>
      <c r="C1503" s="4" t="str">
        <f t="shared" si="55"/>
        <v>党言</v>
      </c>
      <c r="E1503" t="e">
        <f>VLOOKUP(C1503,Apabi!$H:$H,1,FALSE)</f>
        <v>#N/A</v>
      </c>
      <c r="G1503" t="str">
        <f>VLOOKUP(C1503,Dacheng!$I:$I,1,FALSE)</f>
        <v>党言</v>
      </c>
      <c r="I1503" t="e">
        <f>VLOOKUP(C1503,'Hytong (not in CrossAsia)'!$C:$C,1,FALSE)</f>
        <v>#N/A</v>
      </c>
      <c r="K1503" s="9" t="str">
        <f t="shared" si="54"/>
        <v>Doppel</v>
      </c>
    </row>
    <row r="1504" spans="1:11">
      <c r="A1504" s="35" t="s">
        <v>49</v>
      </c>
      <c r="C1504" s="4" t="str">
        <f t="shared" si="55"/>
        <v>党义研究</v>
      </c>
      <c r="E1504" t="e">
        <f>VLOOKUP(C1504,Apabi!$H:$H,1,FALSE)</f>
        <v>#N/A</v>
      </c>
      <c r="G1504" t="str">
        <f>VLOOKUP(C1504,Dacheng!$I:$I,1,FALSE)</f>
        <v>党义研究</v>
      </c>
      <c r="I1504" t="e">
        <f>VLOOKUP(C1504,'Hytong (not in CrossAsia)'!$C:$C,1,FALSE)</f>
        <v>#N/A</v>
      </c>
      <c r="K1504" s="9" t="str">
        <f t="shared" si="54"/>
        <v>Doppel</v>
      </c>
    </row>
    <row r="1505" spans="1:11">
      <c r="A1505" s="35" t="s">
        <v>50</v>
      </c>
      <c r="C1505" s="4" t="str">
        <f t="shared" si="55"/>
        <v>党员知识</v>
      </c>
      <c r="E1505" t="e">
        <f>VLOOKUP(C1505,Apabi!$H:$H,1,FALSE)</f>
        <v>#N/A</v>
      </c>
      <c r="G1505" t="e">
        <f>VLOOKUP(C1505,Dacheng!$I:$I,1,FALSE)</f>
        <v>#N/A</v>
      </c>
      <c r="I1505" t="e">
        <f>VLOOKUP(C1505,'Hytong (not in CrossAsia)'!$C:$C,1,FALSE)</f>
        <v>#N/A</v>
      </c>
      <c r="K1505" s="9" t="str">
        <f t="shared" si="54"/>
        <v>nur hier</v>
      </c>
    </row>
    <row r="1506" spans="1:11">
      <c r="A1506" s="35" t="s">
        <v>51</v>
      </c>
      <c r="C1506" s="4" t="str">
        <f>MID(A1506,1,2)</f>
        <v>导报</v>
      </c>
      <c r="E1506" t="e">
        <f>VLOOKUP(C1506,Apabi!$H:$H,1,FALSE)</f>
        <v>#N/A</v>
      </c>
      <c r="G1506" t="str">
        <f>VLOOKUP(C1506,Dacheng!$I:$I,1,FALSE)</f>
        <v>导报</v>
      </c>
      <c r="I1506" t="e">
        <f>VLOOKUP(C1506,'Hytong (not in CrossAsia)'!$C:$C,1,FALSE)</f>
        <v>#N/A</v>
      </c>
      <c r="K1506" s="9" t="str">
        <f t="shared" si="54"/>
        <v>Doppel</v>
      </c>
    </row>
    <row r="1507" spans="1:11">
      <c r="A1507" s="35" t="s">
        <v>52</v>
      </c>
      <c r="C1507" s="4" t="str">
        <f>MID(A1507,1,2)</f>
        <v>导报</v>
      </c>
      <c r="E1507" t="e">
        <f>VLOOKUP(C1507,Apabi!$H:$H,1,FALSE)</f>
        <v>#N/A</v>
      </c>
      <c r="G1507" t="str">
        <f>VLOOKUP(C1507,Dacheng!$I:$I,1,FALSE)</f>
        <v>导报</v>
      </c>
      <c r="I1507" t="e">
        <f>VLOOKUP(C1507,'Hytong (not in CrossAsia)'!$C:$C,1,FALSE)</f>
        <v>#N/A</v>
      </c>
      <c r="K1507" s="9" t="str">
        <f t="shared" si="54"/>
        <v>Doppel</v>
      </c>
    </row>
    <row r="1508" spans="1:11">
      <c r="A1508" s="35" t="s">
        <v>53</v>
      </c>
      <c r="C1508" s="4" t="str">
        <f t="shared" si="55"/>
        <v>导报月刊</v>
      </c>
      <c r="E1508" t="e">
        <f>VLOOKUP(C1508,Apabi!$H:$H,1,FALSE)</f>
        <v>#N/A</v>
      </c>
      <c r="G1508" t="e">
        <f>VLOOKUP(C1508,Dacheng!$I:$I,1,FALSE)</f>
        <v>#N/A</v>
      </c>
      <c r="I1508" t="e">
        <f>VLOOKUP(C1508,'Hytong (not in CrossAsia)'!$C:$C,1,FALSE)</f>
        <v>#N/A</v>
      </c>
      <c r="K1508" s="9" t="str">
        <f t="shared" si="54"/>
        <v>nur hier</v>
      </c>
    </row>
    <row r="1509" spans="1:11">
      <c r="A1509" s="35" t="s">
        <v>20172</v>
      </c>
      <c r="C1509" s="4" t="str">
        <f t="shared" si="55"/>
        <v>导报增刊</v>
      </c>
      <c r="E1509" t="e">
        <f>VLOOKUP(C1509,Apabi!$H:$H,1,FALSE)</f>
        <v>#N/A</v>
      </c>
      <c r="G1509" t="str">
        <f>VLOOKUP(C1509,Dacheng!$I:$I,1,FALSE)</f>
        <v>导报增刊</v>
      </c>
      <c r="I1509" t="e">
        <f>VLOOKUP(C1509,'Hytong (not in CrossAsia)'!$C:$C,1,FALSE)</f>
        <v>#N/A</v>
      </c>
      <c r="K1509" s="9" t="str">
        <f t="shared" si="54"/>
        <v>Doppel</v>
      </c>
    </row>
    <row r="1510" spans="1:11">
      <c r="A1510" s="35" t="s">
        <v>54</v>
      </c>
      <c r="C1510" s="4" t="str">
        <f t="shared" si="55"/>
        <v>导光</v>
      </c>
      <c r="E1510" t="e">
        <f>VLOOKUP(C1510,Apabi!$H:$H,1,FALSE)</f>
        <v>#N/A</v>
      </c>
      <c r="G1510" t="e">
        <f>VLOOKUP(C1510,Dacheng!$I:$I,1,FALSE)</f>
        <v>#N/A</v>
      </c>
      <c r="I1510" t="e">
        <f>VLOOKUP(C1510,'Hytong (not in CrossAsia)'!$C:$C,1,FALSE)</f>
        <v>#N/A</v>
      </c>
      <c r="K1510" s="9" t="str">
        <f t="shared" si="54"/>
        <v>nur hier</v>
      </c>
    </row>
    <row r="1511" spans="1:11">
      <c r="A1511" s="35" t="s">
        <v>8830</v>
      </c>
      <c r="C1511" s="4" t="str">
        <f t="shared" si="55"/>
        <v>导淮半年</v>
      </c>
      <c r="E1511" t="e">
        <f>VLOOKUP(C1511,Apabi!$H:$H,1,FALSE)</f>
        <v>#N/A</v>
      </c>
      <c r="G1511" t="str">
        <f>VLOOKUP(C1511,Dacheng!$I:$I,1,FALSE)</f>
        <v>导淮半年</v>
      </c>
      <c r="I1511" t="e">
        <f>VLOOKUP(C1511,'Hytong (not in CrossAsia)'!$C:$C,1,FALSE)</f>
        <v>#N/A</v>
      </c>
      <c r="K1511" s="9" t="str">
        <f t="shared" si="54"/>
        <v>Doppel</v>
      </c>
    </row>
    <row r="1512" spans="1:11">
      <c r="A1512" s="35" t="s">
        <v>12794</v>
      </c>
      <c r="C1512" s="4" t="str">
        <f t="shared" si="55"/>
        <v>导淮委员</v>
      </c>
      <c r="E1512" t="e">
        <f>VLOOKUP(C1512,Apabi!$H:$H,1,FALSE)</f>
        <v>#N/A</v>
      </c>
      <c r="G1512" t="str">
        <f>VLOOKUP(C1512,Dacheng!$I:$I,1,FALSE)</f>
        <v>导淮委员</v>
      </c>
      <c r="I1512" t="e">
        <f>VLOOKUP(C1512,'Hytong (not in CrossAsia)'!$C:$C,1,FALSE)</f>
        <v>#N/A</v>
      </c>
      <c r="K1512" s="9" t="str">
        <f t="shared" si="54"/>
        <v>Doppel</v>
      </c>
    </row>
    <row r="1513" spans="1:11">
      <c r="A1513" s="35" t="s">
        <v>8133</v>
      </c>
      <c r="C1513" s="4" t="str">
        <f t="shared" si="55"/>
        <v>稻麦月刊</v>
      </c>
      <c r="E1513" t="e">
        <f>VLOOKUP(C1513,Apabi!$H:$H,1,FALSE)</f>
        <v>#N/A</v>
      </c>
      <c r="G1513" t="str">
        <f>VLOOKUP(C1513,Dacheng!$I:$I,1,FALSE)</f>
        <v>稻麦月刊</v>
      </c>
      <c r="I1513" t="e">
        <f>VLOOKUP(C1513,'Hytong (not in CrossAsia)'!$C:$C,1,FALSE)</f>
        <v>#N/A</v>
      </c>
      <c r="K1513" s="9" t="str">
        <f t="shared" si="54"/>
        <v>Doppel</v>
      </c>
    </row>
    <row r="1514" spans="1:11">
      <c r="A1514" s="35" t="s">
        <v>55</v>
      </c>
      <c r="C1514" s="4" t="str">
        <f t="shared" si="55"/>
        <v>德华期刊</v>
      </c>
      <c r="E1514" t="e">
        <f>VLOOKUP(C1514,Apabi!$H:$H,1,FALSE)</f>
        <v>#N/A</v>
      </c>
      <c r="G1514" t="e">
        <f>VLOOKUP(C1514,Dacheng!$I:$I,1,FALSE)</f>
        <v>#N/A</v>
      </c>
      <c r="I1514" t="e">
        <f>VLOOKUP(C1514,'Hytong (not in CrossAsia)'!$C:$C,1,FALSE)</f>
        <v>#N/A</v>
      </c>
      <c r="K1514" s="9" t="str">
        <f t="shared" si="54"/>
        <v>nur hier</v>
      </c>
    </row>
    <row r="1515" spans="1:11">
      <c r="A1515" s="35" t="s">
        <v>16784</v>
      </c>
      <c r="C1515" s="4" t="str">
        <f t="shared" si="55"/>
        <v>德文月刊</v>
      </c>
      <c r="E1515" t="e">
        <f>VLOOKUP(C1515,Apabi!$H:$H,1,FALSE)</f>
        <v>#N/A</v>
      </c>
      <c r="G1515" t="str">
        <f>VLOOKUP(C1515,Dacheng!$I:$I,1,FALSE)</f>
        <v>德文月刊</v>
      </c>
      <c r="I1515" t="e">
        <f>VLOOKUP(C1515,'Hytong (not in CrossAsia)'!$C:$C,1,FALSE)</f>
        <v>#N/A</v>
      </c>
      <c r="K1515" s="9" t="str">
        <f t="shared" si="54"/>
        <v>Doppel</v>
      </c>
    </row>
    <row r="1516" spans="1:11">
      <c r="A1516" s="35" t="s">
        <v>56</v>
      </c>
      <c r="C1516" s="4" t="str">
        <f t="shared" si="55"/>
        <v>灯塔月刊</v>
      </c>
      <c r="E1516" t="e">
        <f>VLOOKUP(C1516,Apabi!$H:$H,1,FALSE)</f>
        <v>#N/A</v>
      </c>
      <c r="G1516" t="e">
        <f>VLOOKUP(C1516,Dacheng!$I:$I,1,FALSE)</f>
        <v>#N/A</v>
      </c>
      <c r="I1516" t="e">
        <f>VLOOKUP(C1516,'Hytong (not in CrossAsia)'!$C:$C,1,FALSE)</f>
        <v>#N/A</v>
      </c>
      <c r="K1516" s="9" t="str">
        <f t="shared" si="54"/>
        <v>nur hier</v>
      </c>
    </row>
    <row r="1517" spans="1:11">
      <c r="A1517" s="35" t="s">
        <v>11661</v>
      </c>
      <c r="C1517" s="4" t="str">
        <f t="shared" si="55"/>
        <v>敌情月刊</v>
      </c>
      <c r="E1517" t="e">
        <f>VLOOKUP(C1517,Apabi!$H:$H,1,FALSE)</f>
        <v>#N/A</v>
      </c>
      <c r="G1517" t="str">
        <f>VLOOKUP(C1517,Dacheng!$I:$I,1,FALSE)</f>
        <v>敌情月刊</v>
      </c>
      <c r="I1517" t="e">
        <f>VLOOKUP(C1517,'Hytong (not in CrossAsia)'!$C:$C,1,FALSE)</f>
        <v>#N/A</v>
      </c>
      <c r="K1517" s="9" t="str">
        <f t="shared" si="54"/>
        <v>Doppel</v>
      </c>
    </row>
    <row r="1518" spans="1:11">
      <c r="A1518" s="35" t="s">
        <v>20842</v>
      </c>
      <c r="C1518" s="4" t="str">
        <f t="shared" si="55"/>
        <v>电影与播</v>
      </c>
      <c r="E1518" t="e">
        <f>VLOOKUP(C1518,Apabi!$H:$H,1,FALSE)</f>
        <v>#N/A</v>
      </c>
      <c r="G1518" t="str">
        <f>VLOOKUP(C1518,Dacheng!$I:$I,1,FALSE)</f>
        <v>电影与播</v>
      </c>
      <c r="I1518" t="e">
        <f>VLOOKUP(C1518,'Hytong (not in CrossAsia)'!$C:$C,1,FALSE)</f>
        <v>#N/A</v>
      </c>
      <c r="K1518" s="9" t="str">
        <f t="shared" si="54"/>
        <v>Doppel</v>
      </c>
    </row>
    <row r="1519" spans="1:11">
      <c r="A1519" s="35" t="s">
        <v>11003</v>
      </c>
      <c r="C1519" s="4" t="str">
        <f t="shared" si="55"/>
        <v>独立公论</v>
      </c>
      <c r="E1519" t="e">
        <f>VLOOKUP(C1519,Apabi!$H:$H,1,FALSE)</f>
        <v>#N/A</v>
      </c>
      <c r="G1519" t="str">
        <f>VLOOKUP(C1519,Dacheng!$I:$I,1,FALSE)</f>
        <v>独立公论</v>
      </c>
      <c r="I1519" t="e">
        <f>VLOOKUP(C1519,'Hytong (not in CrossAsia)'!$C:$C,1,FALSE)</f>
        <v>#N/A</v>
      </c>
      <c r="K1519" s="9" t="str">
        <f t="shared" si="54"/>
        <v>Doppel</v>
      </c>
    </row>
    <row r="1520" spans="1:11">
      <c r="A1520" s="35" t="s">
        <v>14721</v>
      </c>
      <c r="C1520" s="4" t="str">
        <f t="shared" si="55"/>
        <v>独立评论</v>
      </c>
      <c r="E1520" t="e">
        <f>VLOOKUP(C1520,Apabi!$H:$H,1,FALSE)</f>
        <v>#N/A</v>
      </c>
      <c r="G1520" t="str">
        <f>VLOOKUP(C1520,Dacheng!$I:$I,1,FALSE)</f>
        <v>独立评论</v>
      </c>
      <c r="I1520" t="e">
        <f>VLOOKUP(C1520,'Hytong (not in CrossAsia)'!$C:$C,1,FALSE)</f>
        <v>#N/A</v>
      </c>
      <c r="K1520" s="9" t="str">
        <f t="shared" si="54"/>
        <v>Doppel</v>
      </c>
    </row>
    <row r="1521" spans="1:11">
      <c r="A1521" s="35" t="s">
        <v>57</v>
      </c>
      <c r="C1521" s="4" t="str">
        <f t="shared" si="55"/>
        <v>独立青年</v>
      </c>
      <c r="E1521" t="e">
        <f>VLOOKUP(C1521,Apabi!$H:$H,1,FALSE)</f>
        <v>#N/A</v>
      </c>
      <c r="G1521" t="e">
        <f>VLOOKUP(C1521,Dacheng!$I:$I,1,FALSE)</f>
        <v>#N/A</v>
      </c>
      <c r="I1521" t="e">
        <f>VLOOKUP(C1521,'Hytong (not in CrossAsia)'!$C:$C,1,FALSE)</f>
        <v>#N/A</v>
      </c>
      <c r="K1521" s="9" t="str">
        <f t="shared" si="54"/>
        <v>nur hier</v>
      </c>
    </row>
    <row r="1522" spans="1:11">
      <c r="A1522" s="35" t="s">
        <v>448</v>
      </c>
      <c r="C1522" s="4" t="str">
        <f t="shared" si="55"/>
        <v>独立周报</v>
      </c>
      <c r="E1522" t="e">
        <f>VLOOKUP(C1522,Apabi!$H:$H,1,FALSE)</f>
        <v>#N/A</v>
      </c>
      <c r="G1522" t="str">
        <f>VLOOKUP(C1522,Dacheng!$I:$I,1,FALSE)</f>
        <v>独立周报</v>
      </c>
      <c r="I1522" t="e">
        <f>VLOOKUP(C1522,'Hytong (not in CrossAsia)'!$C:$C,1,FALSE)</f>
        <v>#N/A</v>
      </c>
      <c r="K1522" s="9" t="str">
        <f t="shared" si="54"/>
        <v>Doppel</v>
      </c>
    </row>
    <row r="1523" spans="1:11">
      <c r="A1523" s="35" t="s">
        <v>449</v>
      </c>
      <c r="C1523" s="4" t="str">
        <f t="shared" si="55"/>
        <v>独立周报</v>
      </c>
      <c r="E1523" t="e">
        <f>VLOOKUP(C1523,Apabi!$H:$H,1,FALSE)</f>
        <v>#N/A</v>
      </c>
      <c r="G1523" t="str">
        <f>VLOOKUP(C1523,Dacheng!$I:$I,1,FALSE)</f>
        <v>独立周报</v>
      </c>
      <c r="I1523" t="e">
        <f>VLOOKUP(C1523,'Hytong (not in CrossAsia)'!$C:$C,1,FALSE)</f>
        <v>#N/A</v>
      </c>
      <c r="K1523" s="9" t="str">
        <f t="shared" si="54"/>
        <v>Doppel</v>
      </c>
    </row>
    <row r="1524" spans="1:11">
      <c r="A1524" s="35" t="s">
        <v>450</v>
      </c>
      <c r="C1524" s="4" t="str">
        <f t="shared" si="55"/>
        <v>独幕剧创</v>
      </c>
      <c r="E1524" t="e">
        <f>VLOOKUP(C1524,Apabi!$H:$H,1,FALSE)</f>
        <v>#N/A</v>
      </c>
      <c r="G1524" t="str">
        <f>VLOOKUP(C1524,Dacheng!$I:$I,1,FALSE)</f>
        <v>独幕剧创</v>
      </c>
      <c r="I1524" t="e">
        <f>VLOOKUP(C1524,'Hytong (not in CrossAsia)'!$C:$C,1,FALSE)</f>
        <v>#N/A</v>
      </c>
      <c r="K1524" s="9" t="str">
        <f t="shared" si="54"/>
        <v>Doppel</v>
      </c>
    </row>
    <row r="1525" spans="1:11">
      <c r="A1525" s="35" t="s">
        <v>16213</v>
      </c>
      <c r="C1525" s="4" t="str">
        <f t="shared" si="55"/>
        <v>读书半月</v>
      </c>
      <c r="E1525" t="e">
        <f>VLOOKUP(C1525,Apabi!$H:$H,1,FALSE)</f>
        <v>#N/A</v>
      </c>
      <c r="G1525" t="str">
        <f>VLOOKUP(C1525,Dacheng!$I:$I,1,FALSE)</f>
        <v>读书半月</v>
      </c>
      <c r="I1525" t="e">
        <f>VLOOKUP(C1525,'Hytong (not in CrossAsia)'!$C:$C,1,FALSE)</f>
        <v>#N/A</v>
      </c>
      <c r="K1525" s="9" t="str">
        <f t="shared" si="54"/>
        <v>Doppel</v>
      </c>
    </row>
    <row r="1526" spans="1:11">
      <c r="A1526" s="35" t="s">
        <v>451</v>
      </c>
      <c r="C1526" s="4" t="str">
        <f t="shared" si="55"/>
        <v>读书丛刊</v>
      </c>
      <c r="E1526" t="e">
        <f>VLOOKUP(C1526,Apabi!$H:$H,1,FALSE)</f>
        <v>#N/A</v>
      </c>
      <c r="G1526" t="e">
        <f>VLOOKUP(C1526,Dacheng!$I:$I,1,FALSE)</f>
        <v>#N/A</v>
      </c>
      <c r="I1526" t="e">
        <f>VLOOKUP(C1526,'Hytong (not in CrossAsia)'!$C:$C,1,FALSE)</f>
        <v>#N/A</v>
      </c>
      <c r="K1526" s="9" t="str">
        <f t="shared" si="54"/>
        <v>nur hier</v>
      </c>
    </row>
    <row r="1527" spans="1:11">
      <c r="A1527" s="35" t="s">
        <v>22145</v>
      </c>
      <c r="C1527" s="4" t="str">
        <f t="shared" si="55"/>
        <v>读书顾问</v>
      </c>
      <c r="E1527" t="str">
        <f>VLOOKUP(C1527,Apabi!$H:$H,1,FALSE)</f>
        <v>读书顾问</v>
      </c>
      <c r="G1527" t="str">
        <f>VLOOKUP(C1527,Dacheng!$I:$I,1,FALSE)</f>
        <v>读书顾问</v>
      </c>
      <c r="I1527" t="e">
        <f>VLOOKUP(C1527,'Hytong (not in CrossAsia)'!$C:$C,1,FALSE)</f>
        <v>#N/A</v>
      </c>
      <c r="K1527" s="9" t="str">
        <f t="shared" si="54"/>
        <v>Doppel</v>
      </c>
    </row>
    <row r="1528" spans="1:11">
      <c r="A1528" s="35" t="s">
        <v>452</v>
      </c>
      <c r="C1528" s="4" t="str">
        <f t="shared" si="55"/>
        <v>读书生活</v>
      </c>
      <c r="E1528" t="e">
        <f>VLOOKUP(C1528,Apabi!$H:$H,1,FALSE)</f>
        <v>#N/A</v>
      </c>
      <c r="G1528" t="str">
        <f>VLOOKUP(C1528,Dacheng!$I:$I,1,FALSE)</f>
        <v>读书生活</v>
      </c>
      <c r="I1528" t="e">
        <f>VLOOKUP(C1528,'Hytong (not in CrossAsia)'!$C:$C,1,FALSE)</f>
        <v>#N/A</v>
      </c>
      <c r="K1528" s="9" t="str">
        <f t="shared" si="54"/>
        <v>Doppel</v>
      </c>
    </row>
    <row r="1529" spans="1:11">
      <c r="A1529" s="35" t="s">
        <v>453</v>
      </c>
      <c r="C1529" s="4" t="str">
        <f t="shared" si="55"/>
        <v>读书生活</v>
      </c>
      <c r="E1529" t="e">
        <f>VLOOKUP(C1529,Apabi!$H:$H,1,FALSE)</f>
        <v>#N/A</v>
      </c>
      <c r="G1529" t="str">
        <f>VLOOKUP(C1529,Dacheng!$I:$I,1,FALSE)</f>
        <v>读书生活</v>
      </c>
      <c r="I1529" t="e">
        <f>VLOOKUP(C1529,'Hytong (not in CrossAsia)'!$C:$C,1,FALSE)</f>
        <v>#N/A</v>
      </c>
      <c r="K1529" s="9" t="str">
        <f t="shared" si="54"/>
        <v>Doppel</v>
      </c>
    </row>
    <row r="1530" spans="1:11">
      <c r="A1530" s="35" t="s">
        <v>13362</v>
      </c>
      <c r="C1530" s="4" t="str">
        <f t="shared" si="55"/>
        <v>读书与出</v>
      </c>
      <c r="E1530" t="e">
        <f>VLOOKUP(C1530,Apabi!$H:$H,1,FALSE)</f>
        <v>#N/A</v>
      </c>
      <c r="G1530" t="str">
        <f>VLOOKUP(C1530,Dacheng!$I:$I,1,FALSE)</f>
        <v>读书与出</v>
      </c>
      <c r="I1530" t="e">
        <f>VLOOKUP(C1530,'Hytong (not in CrossAsia)'!$C:$C,1,FALSE)</f>
        <v>#N/A</v>
      </c>
      <c r="K1530" s="9" t="str">
        <f t="shared" si="54"/>
        <v>Doppel</v>
      </c>
    </row>
    <row r="1531" spans="1:11">
      <c r="A1531" s="35" t="s">
        <v>454</v>
      </c>
      <c r="C1531" s="4" t="str">
        <f t="shared" si="55"/>
        <v>读书之友</v>
      </c>
      <c r="E1531" t="e">
        <f>VLOOKUP(C1531,Apabi!$H:$H,1,FALSE)</f>
        <v>#N/A</v>
      </c>
      <c r="G1531" t="e">
        <f>VLOOKUP(C1531,Dacheng!$I:$I,1,FALSE)</f>
        <v>#N/A</v>
      </c>
      <c r="I1531" t="e">
        <f>VLOOKUP(C1531,'Hytong (not in CrossAsia)'!$C:$C,1,FALSE)</f>
        <v>#N/A</v>
      </c>
      <c r="K1531" s="9" t="str">
        <f t="shared" si="54"/>
        <v>nur hier</v>
      </c>
    </row>
    <row r="1532" spans="1:11">
      <c r="A1532" s="35" t="s">
        <v>455</v>
      </c>
      <c r="C1532" s="4" t="str">
        <f t="shared" si="55"/>
        <v>读书中学</v>
      </c>
      <c r="E1532" t="e">
        <f>VLOOKUP(C1532,Apabi!$H:$H,1,FALSE)</f>
        <v>#N/A</v>
      </c>
      <c r="G1532" t="e">
        <f>VLOOKUP(C1532,Dacheng!$I:$I,1,FALSE)</f>
        <v>#N/A</v>
      </c>
      <c r="I1532" t="e">
        <f>VLOOKUP(C1532,'Hytong (not in CrossAsia)'!$C:$C,1,FALSE)</f>
        <v>#N/A</v>
      </c>
      <c r="K1532" s="9" t="str">
        <f t="shared" si="54"/>
        <v>nur hier</v>
      </c>
    </row>
    <row r="1533" spans="1:11">
      <c r="A1533" s="35" t="s">
        <v>10188</v>
      </c>
      <c r="C1533" s="4" t="str">
        <f t="shared" si="55"/>
        <v>读物</v>
      </c>
      <c r="E1533" t="e">
        <f>VLOOKUP(C1533,Apabi!$H:$H,1,FALSE)</f>
        <v>#N/A</v>
      </c>
      <c r="G1533" t="str">
        <f>VLOOKUP(C1533,Dacheng!$I:$I,1,FALSE)</f>
        <v>读物</v>
      </c>
      <c r="I1533" t="e">
        <f>VLOOKUP(C1533,'Hytong (not in CrossAsia)'!$C:$C,1,FALSE)</f>
        <v>#N/A</v>
      </c>
      <c r="K1533" s="9" t="str">
        <f t="shared" si="54"/>
        <v>Doppel</v>
      </c>
    </row>
    <row r="1534" spans="1:11">
      <c r="A1534" s="35" t="s">
        <v>456</v>
      </c>
      <c r="C1534" s="4" t="str">
        <f>MID(A1534,1,2)</f>
        <v>读者</v>
      </c>
      <c r="E1534" t="e">
        <f>VLOOKUP(C1534,Apabi!$H:$H,1,FALSE)</f>
        <v>#N/A</v>
      </c>
      <c r="G1534" t="str">
        <f>VLOOKUP(C1534,Dacheng!$I:$I,1,FALSE)</f>
        <v>读者</v>
      </c>
      <c r="I1534" t="e">
        <f>VLOOKUP(C1534,'Hytong (not in CrossAsia)'!$C:$C,1,FALSE)</f>
        <v>#N/A</v>
      </c>
      <c r="K1534" s="9" t="str">
        <f t="shared" si="54"/>
        <v>Doppel</v>
      </c>
    </row>
    <row r="1535" spans="1:11">
      <c r="A1535" s="35" t="s">
        <v>457</v>
      </c>
      <c r="C1535" s="4" t="str">
        <f>MID(A1535,1,2)</f>
        <v>读者</v>
      </c>
      <c r="E1535" t="e">
        <f>VLOOKUP(C1535,Apabi!$H:$H,1,FALSE)</f>
        <v>#N/A</v>
      </c>
      <c r="G1535" t="str">
        <f>VLOOKUP(C1535,Dacheng!$I:$I,1,FALSE)</f>
        <v>读者</v>
      </c>
      <c r="I1535" t="e">
        <f>VLOOKUP(C1535,'Hytong (not in CrossAsia)'!$C:$C,1,FALSE)</f>
        <v>#N/A</v>
      </c>
      <c r="K1535" s="9" t="str">
        <f t="shared" si="54"/>
        <v>Doppel</v>
      </c>
    </row>
    <row r="1536" spans="1:11">
      <c r="A1536" s="35" t="s">
        <v>4821</v>
      </c>
      <c r="C1536" s="4" t="str">
        <f t="shared" si="55"/>
        <v>读者文摘</v>
      </c>
      <c r="E1536" t="e">
        <f>VLOOKUP(C1536,Apabi!$H:$H,1,FALSE)</f>
        <v>#N/A</v>
      </c>
      <c r="G1536" t="str">
        <f>VLOOKUP(C1536,Dacheng!$I:$I,1,FALSE)</f>
        <v>读者文摘</v>
      </c>
      <c r="I1536" t="e">
        <f>VLOOKUP(C1536,'Hytong (not in CrossAsia)'!$C:$C,1,FALSE)</f>
        <v>#N/A</v>
      </c>
      <c r="K1536" s="9" t="str">
        <f t="shared" si="54"/>
        <v>Doppel</v>
      </c>
    </row>
    <row r="1537" spans="1:11">
      <c r="A1537" s="35" t="s">
        <v>458</v>
      </c>
      <c r="C1537" s="4" t="str">
        <f>MID(A1537,1,2)</f>
        <v>锻炼</v>
      </c>
      <c r="E1537" t="e">
        <f>VLOOKUP(C1537,Apabi!$H:$H,1,FALSE)</f>
        <v>#N/A</v>
      </c>
      <c r="G1537" t="e">
        <f>VLOOKUP(C1537,Dacheng!$I:$I,1,FALSE)</f>
        <v>#N/A</v>
      </c>
      <c r="I1537" t="e">
        <f>VLOOKUP(C1537,'Hytong (not in CrossAsia)'!$C:$C,1,FALSE)</f>
        <v>#N/A</v>
      </c>
      <c r="K1537" s="9" t="str">
        <f t="shared" si="54"/>
        <v>nur hier</v>
      </c>
    </row>
    <row r="1538" spans="1:11">
      <c r="A1538" s="35" t="s">
        <v>459</v>
      </c>
      <c r="C1538" s="4" t="str">
        <f>MID(A1538,1,2)</f>
        <v>锻炼</v>
      </c>
      <c r="E1538" t="e">
        <f>VLOOKUP(C1538,Apabi!$H:$H,1,FALSE)</f>
        <v>#N/A</v>
      </c>
      <c r="G1538" t="e">
        <f>VLOOKUP(C1538,Dacheng!$I:$I,1,FALSE)</f>
        <v>#N/A</v>
      </c>
      <c r="I1538" t="e">
        <f>VLOOKUP(C1538,'Hytong (not in CrossAsia)'!$C:$C,1,FALSE)</f>
        <v>#N/A</v>
      </c>
      <c r="K1538" s="9" t="str">
        <f t="shared" si="54"/>
        <v>nur hier</v>
      </c>
    </row>
    <row r="1539" spans="1:11">
      <c r="A1539" s="35" t="s">
        <v>460</v>
      </c>
      <c r="C1539" s="4" t="str">
        <f t="shared" si="55"/>
        <v>对抗</v>
      </c>
      <c r="E1539" t="e">
        <f>VLOOKUP(C1539,Apabi!$H:$H,1,FALSE)</f>
        <v>#N/A</v>
      </c>
      <c r="G1539" t="e">
        <f>VLOOKUP(C1539,Dacheng!$I:$I,1,FALSE)</f>
        <v>#N/A</v>
      </c>
      <c r="I1539" t="e">
        <f>VLOOKUP(C1539,'Hytong (not in CrossAsia)'!$C:$C,1,FALSE)</f>
        <v>#N/A</v>
      </c>
      <c r="K1539" s="9" t="str">
        <f t="shared" si="54"/>
        <v>nur hier</v>
      </c>
    </row>
    <row r="1540" spans="1:11">
      <c r="A1540" s="35" t="s">
        <v>461</v>
      </c>
      <c r="C1540" s="4" t="str">
        <f>MID(A1540,1,2)</f>
        <v>铎声</v>
      </c>
      <c r="E1540" t="e">
        <f>VLOOKUP(C1540,Apabi!$H:$H,1,FALSE)</f>
        <v>#N/A</v>
      </c>
      <c r="G1540" t="str">
        <f>VLOOKUP(C1540,Dacheng!$I:$I,1,FALSE)</f>
        <v>铎声</v>
      </c>
      <c r="I1540" t="e">
        <f>VLOOKUP(C1540,'Hytong (not in CrossAsia)'!$C:$C,1,FALSE)</f>
        <v>#N/A</v>
      </c>
      <c r="K1540" s="9" t="str">
        <f t="shared" ref="K1540:K1603" si="56">(IF(AND(ISNA(E1540),ISNA(G1540),ISNA(I1540)),"nur hier","Doppel"))</f>
        <v>Doppel</v>
      </c>
    </row>
    <row r="1541" spans="1:11">
      <c r="A1541" s="35" t="s">
        <v>462</v>
      </c>
      <c r="C1541" s="4" t="str">
        <f>MID(A1541,1,2)</f>
        <v>铎声</v>
      </c>
      <c r="E1541" t="e">
        <f>VLOOKUP(C1541,Apabi!$H:$H,1,FALSE)</f>
        <v>#N/A</v>
      </c>
      <c r="G1541" t="str">
        <f>VLOOKUP(C1541,Dacheng!$I:$I,1,FALSE)</f>
        <v>铎声</v>
      </c>
      <c r="I1541" t="e">
        <f>VLOOKUP(C1541,'Hytong (not in CrossAsia)'!$C:$C,1,FALSE)</f>
        <v>#N/A</v>
      </c>
      <c r="K1541" s="9" t="str">
        <f t="shared" si="56"/>
        <v>Doppel</v>
      </c>
    </row>
    <row r="1542" spans="1:11">
      <c r="A1542" s="35" t="s">
        <v>463</v>
      </c>
      <c r="C1542" s="4" t="str">
        <f t="shared" si="55"/>
        <v>铎声月刊</v>
      </c>
      <c r="E1542" t="e">
        <f>VLOOKUP(C1542,Apabi!$H:$H,1,FALSE)</f>
        <v>#N/A</v>
      </c>
      <c r="G1542" t="e">
        <f>VLOOKUP(C1542,Dacheng!$I:$I,1,FALSE)</f>
        <v>#N/A</v>
      </c>
      <c r="I1542" t="e">
        <f>VLOOKUP(C1542,'Hytong (not in CrossAsia)'!$C:$C,1,FALSE)</f>
        <v>#N/A</v>
      </c>
      <c r="K1542" s="9" t="str">
        <f t="shared" si="56"/>
        <v>nur hier</v>
      </c>
    </row>
    <row r="1543" spans="1:11">
      <c r="A1543" s="35" t="s">
        <v>17182</v>
      </c>
      <c r="C1543" s="4" t="str">
        <f t="shared" si="55"/>
        <v>翻译与评</v>
      </c>
      <c r="E1543" t="e">
        <f>VLOOKUP(C1543,Apabi!$H:$H,1,FALSE)</f>
        <v>#N/A</v>
      </c>
      <c r="G1543" t="str">
        <f>VLOOKUP(C1543,Dacheng!$I:$I,1,FALSE)</f>
        <v>翻译与评</v>
      </c>
      <c r="I1543" t="e">
        <f>VLOOKUP(C1543,'Hytong (not in CrossAsia)'!$C:$C,1,FALSE)</f>
        <v>#N/A</v>
      </c>
      <c r="K1543" s="9" t="str">
        <f t="shared" si="56"/>
        <v>Doppel</v>
      </c>
    </row>
    <row r="1544" spans="1:11">
      <c r="A1544" s="35" t="s">
        <v>464</v>
      </c>
      <c r="C1544" s="4" t="str">
        <f t="shared" si="55"/>
        <v>翻译月刊</v>
      </c>
      <c r="E1544" t="e">
        <f>VLOOKUP(C1544,Apabi!$H:$H,1,FALSE)</f>
        <v>#N/A</v>
      </c>
      <c r="G1544" t="str">
        <f>VLOOKUP(C1544,Dacheng!$I:$I,1,FALSE)</f>
        <v>翻译月刊</v>
      </c>
      <c r="I1544" t="e">
        <f>VLOOKUP(C1544,'Hytong (not in CrossAsia)'!$C:$C,1,FALSE)</f>
        <v>#N/A</v>
      </c>
      <c r="K1544" s="9" t="str">
        <f t="shared" si="56"/>
        <v>Doppel</v>
      </c>
    </row>
    <row r="1545" spans="1:11">
      <c r="A1545" s="35" t="s">
        <v>465</v>
      </c>
      <c r="C1545" s="4" t="str">
        <f t="shared" si="55"/>
        <v>翻译月刊</v>
      </c>
      <c r="E1545" t="e">
        <f>VLOOKUP(C1545,Apabi!$H:$H,1,FALSE)</f>
        <v>#N/A</v>
      </c>
      <c r="G1545" t="str">
        <f>VLOOKUP(C1545,Dacheng!$I:$I,1,FALSE)</f>
        <v>翻译月刊</v>
      </c>
      <c r="I1545" t="e">
        <f>VLOOKUP(C1545,'Hytong (not in CrossAsia)'!$C:$C,1,FALSE)</f>
        <v>#N/A</v>
      </c>
      <c r="K1545" s="9" t="str">
        <f t="shared" si="56"/>
        <v>Doppel</v>
      </c>
    </row>
    <row r="1546" spans="1:11">
      <c r="A1546" s="35" t="s">
        <v>16770</v>
      </c>
      <c r="C1546" s="4" t="str">
        <f t="shared" si="55"/>
        <v>翻译杂志</v>
      </c>
      <c r="E1546" t="e">
        <f>VLOOKUP(C1546,Apabi!$H:$H,1,FALSE)</f>
        <v>#N/A</v>
      </c>
      <c r="G1546" t="str">
        <f>VLOOKUP(C1546,Dacheng!$I:$I,1,FALSE)</f>
        <v>翻译杂志</v>
      </c>
      <c r="I1546" t="str">
        <f>VLOOKUP(C1546,'Hytong (not in CrossAsia)'!$C:$C,1,FALSE)</f>
        <v>翻译杂志</v>
      </c>
      <c r="K1546" s="9" t="str">
        <f t="shared" si="56"/>
        <v>Doppel</v>
      </c>
    </row>
    <row r="1547" spans="1:11">
      <c r="A1547" s="35" t="s">
        <v>7914</v>
      </c>
      <c r="C1547" s="4" t="str">
        <f t="shared" si="55"/>
        <v>繁华杂志</v>
      </c>
      <c r="E1547" t="e">
        <f>VLOOKUP(C1547,Apabi!$H:$H,1,FALSE)</f>
        <v>#N/A</v>
      </c>
      <c r="G1547" t="str">
        <f>VLOOKUP(C1547,Dacheng!$I:$I,1,FALSE)</f>
        <v>繁华杂志</v>
      </c>
      <c r="I1547" t="str">
        <f>VLOOKUP(C1547,'Hytong (not in CrossAsia)'!$C:$C,1,FALSE)</f>
        <v>繁华杂志</v>
      </c>
      <c r="K1547" s="9" t="str">
        <f t="shared" si="56"/>
        <v>Doppel</v>
      </c>
    </row>
    <row r="1548" spans="1:11">
      <c r="A1548" s="35" t="s">
        <v>466</v>
      </c>
      <c r="C1548" s="4" t="str">
        <f>MID(A1548,1,2)</f>
        <v>奋斗</v>
      </c>
      <c r="E1548" t="e">
        <f>VLOOKUP(C1548,Apabi!$H:$H,1,FALSE)</f>
        <v>#N/A</v>
      </c>
      <c r="G1548" t="e">
        <f>VLOOKUP(C1548,Dacheng!$I:$I,1,FALSE)</f>
        <v>#N/A</v>
      </c>
      <c r="I1548" t="e">
        <f>VLOOKUP(C1548,'Hytong (not in CrossAsia)'!$C:$C,1,FALSE)</f>
        <v>#N/A</v>
      </c>
      <c r="K1548" s="9" t="str">
        <f t="shared" si="56"/>
        <v>nur hier</v>
      </c>
    </row>
    <row r="1549" spans="1:11">
      <c r="A1549" s="35" t="s">
        <v>467</v>
      </c>
      <c r="C1549" s="4" t="str">
        <f>MID(A1549,1,2)</f>
        <v>奋斗</v>
      </c>
      <c r="E1549" t="e">
        <f>VLOOKUP(C1549,Apabi!$H:$H,1,FALSE)</f>
        <v>#N/A</v>
      </c>
      <c r="G1549" t="e">
        <f>VLOOKUP(C1549,Dacheng!$I:$I,1,FALSE)</f>
        <v>#N/A</v>
      </c>
      <c r="I1549" t="e">
        <f>VLOOKUP(C1549,'Hytong (not in CrossAsia)'!$C:$C,1,FALSE)</f>
        <v>#N/A</v>
      </c>
      <c r="K1549" s="9" t="str">
        <f t="shared" si="56"/>
        <v>nur hier</v>
      </c>
    </row>
    <row r="1550" spans="1:11">
      <c r="A1550" s="35" t="s">
        <v>468</v>
      </c>
      <c r="C1550" s="4" t="str">
        <f t="shared" si="55"/>
        <v>奋进</v>
      </c>
      <c r="E1550" t="e">
        <f>VLOOKUP(C1550,Apabi!$H:$H,1,FALSE)</f>
        <v>#N/A</v>
      </c>
      <c r="G1550" t="e">
        <f>VLOOKUP(C1550,Dacheng!$I:$I,1,FALSE)</f>
        <v>#N/A</v>
      </c>
      <c r="I1550" t="e">
        <f>VLOOKUP(C1550,'Hytong (not in CrossAsia)'!$C:$C,1,FALSE)</f>
        <v>#N/A</v>
      </c>
      <c r="K1550" s="9" t="str">
        <f t="shared" si="56"/>
        <v>nur hier</v>
      </c>
    </row>
    <row r="1551" spans="1:11">
      <c r="A1551" s="35" t="s">
        <v>15673</v>
      </c>
      <c r="C1551" s="4" t="str">
        <f t="shared" si="55"/>
        <v>抚矿旬刊</v>
      </c>
      <c r="E1551" t="e">
        <f>VLOOKUP(C1551,Apabi!$H:$H,1,FALSE)</f>
        <v>#N/A</v>
      </c>
      <c r="G1551" t="str">
        <f>VLOOKUP(C1551,Dacheng!$I:$I,1,FALSE)</f>
        <v>抚矿旬刊</v>
      </c>
      <c r="I1551" t="e">
        <f>VLOOKUP(C1551,'Hytong (not in CrossAsia)'!$C:$C,1,FALSE)</f>
        <v>#N/A</v>
      </c>
      <c r="K1551" s="9" t="str">
        <f t="shared" si="56"/>
        <v>Doppel</v>
      </c>
    </row>
    <row r="1552" spans="1:11">
      <c r="A1552" s="35" t="s">
        <v>469</v>
      </c>
      <c r="C1552" s="4" t="str">
        <f t="shared" si="55"/>
        <v>辅导季刊</v>
      </c>
      <c r="E1552" t="e">
        <f>VLOOKUP(C1552,Apabi!$H:$H,1,FALSE)</f>
        <v>#N/A</v>
      </c>
      <c r="G1552" t="e">
        <f>VLOOKUP(C1552,Dacheng!$I:$I,1,FALSE)</f>
        <v>#N/A</v>
      </c>
      <c r="I1552" t="e">
        <f>VLOOKUP(C1552,'Hytong (not in CrossAsia)'!$C:$C,1,FALSE)</f>
        <v>#N/A</v>
      </c>
      <c r="K1552" s="9" t="str">
        <f t="shared" si="56"/>
        <v>nur hier</v>
      </c>
    </row>
    <row r="1553" spans="1:11">
      <c r="A1553" s="35" t="s">
        <v>470</v>
      </c>
      <c r="C1553" s="4" t="str">
        <f t="shared" si="55"/>
        <v>辅导季刊</v>
      </c>
      <c r="E1553" t="e">
        <f>VLOOKUP(C1553,Apabi!$H:$H,1,FALSE)</f>
        <v>#N/A</v>
      </c>
      <c r="G1553" t="e">
        <f>VLOOKUP(C1553,Dacheng!$I:$I,1,FALSE)</f>
        <v>#N/A</v>
      </c>
      <c r="I1553" t="e">
        <f>VLOOKUP(C1553,'Hytong (not in CrossAsia)'!$C:$C,1,FALSE)</f>
        <v>#N/A</v>
      </c>
      <c r="K1553" s="9" t="str">
        <f t="shared" si="56"/>
        <v>nur hier</v>
      </c>
    </row>
    <row r="1554" spans="1:11">
      <c r="A1554" s="35" t="s">
        <v>1979</v>
      </c>
      <c r="C1554" s="4" t="str">
        <f t="shared" si="55"/>
        <v>辅导通讯</v>
      </c>
      <c r="E1554" t="e">
        <f>VLOOKUP(C1554,Apabi!$H:$H,1,FALSE)</f>
        <v>#N/A</v>
      </c>
      <c r="G1554" t="str">
        <f>VLOOKUP(C1554,Dacheng!$I:$I,1,FALSE)</f>
        <v>辅导通讯</v>
      </c>
      <c r="I1554" t="e">
        <f>VLOOKUP(C1554,'Hytong (not in CrossAsia)'!$C:$C,1,FALSE)</f>
        <v>#N/A</v>
      </c>
      <c r="K1554" s="9" t="str">
        <f t="shared" si="56"/>
        <v>Doppel</v>
      </c>
    </row>
    <row r="1555" spans="1:11">
      <c r="A1555" s="35" t="s">
        <v>471</v>
      </c>
      <c r="C1555" s="4" t="str">
        <f t="shared" si="55"/>
        <v>辅仁生活</v>
      </c>
      <c r="E1555" t="e">
        <f>VLOOKUP(C1555,Apabi!$H:$H,1,FALSE)</f>
        <v>#N/A</v>
      </c>
      <c r="G1555" t="e">
        <f>VLOOKUP(C1555,Dacheng!$I:$I,1,FALSE)</f>
        <v>#N/A</v>
      </c>
      <c r="I1555" t="e">
        <f>VLOOKUP(C1555,'Hytong (not in CrossAsia)'!$C:$C,1,FALSE)</f>
        <v>#N/A</v>
      </c>
      <c r="K1555" s="9" t="str">
        <f t="shared" si="56"/>
        <v>nur hier</v>
      </c>
    </row>
    <row r="1556" spans="1:11">
      <c r="A1556" s="35" t="s">
        <v>19338</v>
      </c>
      <c r="C1556" s="4" t="str">
        <f t="shared" si="55"/>
        <v>辅仁文苑</v>
      </c>
      <c r="E1556" t="e">
        <f>VLOOKUP(C1556,Apabi!$H:$H,1,FALSE)</f>
        <v>#N/A</v>
      </c>
      <c r="G1556" t="str">
        <f>VLOOKUP(C1556,Dacheng!$I:$I,1,FALSE)</f>
        <v>辅仁文苑</v>
      </c>
      <c r="I1556" t="e">
        <f>VLOOKUP(C1556,'Hytong (not in CrossAsia)'!$C:$C,1,FALSE)</f>
        <v>#N/A</v>
      </c>
      <c r="K1556" s="9" t="str">
        <f t="shared" si="56"/>
        <v>Doppel</v>
      </c>
    </row>
    <row r="1557" spans="1:11">
      <c r="A1557" s="35" t="s">
        <v>14443</v>
      </c>
      <c r="C1557" s="4" t="str">
        <f t="shared" si="55"/>
        <v>辅仁学志</v>
      </c>
      <c r="E1557" t="e">
        <f>VLOOKUP(C1557,Apabi!$H:$H,1,FALSE)</f>
        <v>#N/A</v>
      </c>
      <c r="G1557" t="str">
        <f>VLOOKUP(C1557,Dacheng!$I:$I,1,FALSE)</f>
        <v>辅仁学志</v>
      </c>
      <c r="I1557" t="e">
        <f>VLOOKUP(C1557,'Hytong (not in CrossAsia)'!$C:$C,1,FALSE)</f>
        <v>#N/A</v>
      </c>
      <c r="K1557" s="9" t="str">
        <f t="shared" si="56"/>
        <v>Doppel</v>
      </c>
    </row>
    <row r="1558" spans="1:11">
      <c r="A1558" s="35" t="s">
        <v>7714</v>
      </c>
      <c r="C1558" s="4" t="str">
        <f t="shared" si="55"/>
        <v>复旦土木</v>
      </c>
      <c r="E1558" t="e">
        <f>VLOOKUP(C1558,Apabi!$H:$H,1,FALSE)</f>
        <v>#N/A</v>
      </c>
      <c r="G1558" t="str">
        <f>VLOOKUP(C1558,Dacheng!$I:$I,1,FALSE)</f>
        <v>复旦土木</v>
      </c>
      <c r="I1558" t="e">
        <f>VLOOKUP(C1558,'Hytong (not in CrossAsia)'!$C:$C,1,FALSE)</f>
        <v>#N/A</v>
      </c>
      <c r="K1558" s="9" t="str">
        <f t="shared" si="56"/>
        <v>Doppel</v>
      </c>
    </row>
    <row r="1559" spans="1:11">
      <c r="A1559" s="35" t="s">
        <v>472</v>
      </c>
      <c r="C1559" s="4" t="str">
        <f t="shared" ref="C1559:C1622" si="57">MID(A1559,1,4)</f>
        <v>橄榄</v>
      </c>
      <c r="E1559" t="e">
        <f>VLOOKUP(C1559,Apabi!$H:$H,1,FALSE)</f>
        <v>#N/A</v>
      </c>
      <c r="G1559" t="e">
        <f>VLOOKUP(C1559,Dacheng!$I:$I,1,FALSE)</f>
        <v>#N/A</v>
      </c>
      <c r="I1559" t="e">
        <f>VLOOKUP(C1559,'Hytong (not in CrossAsia)'!$C:$C,1,FALSE)</f>
        <v>#N/A</v>
      </c>
      <c r="K1559" s="9" t="str">
        <f t="shared" si="56"/>
        <v>nur hier</v>
      </c>
    </row>
    <row r="1560" spans="1:11">
      <c r="A1560" s="35" t="s">
        <v>15740</v>
      </c>
      <c r="C1560" s="4" t="str">
        <f t="shared" si="57"/>
        <v>钢铁界</v>
      </c>
      <c r="E1560" t="e">
        <f>VLOOKUP(C1560,Apabi!$H:$H,1,FALSE)</f>
        <v>#N/A</v>
      </c>
      <c r="G1560" t="str">
        <f>VLOOKUP(C1560,Dacheng!$I:$I,1,FALSE)</f>
        <v>钢铁界</v>
      </c>
      <c r="I1560" t="e">
        <f>VLOOKUP(C1560,'Hytong (not in CrossAsia)'!$C:$C,1,FALSE)</f>
        <v>#N/A</v>
      </c>
      <c r="K1560" s="9" t="str">
        <f t="shared" si="56"/>
        <v>Doppel</v>
      </c>
    </row>
    <row r="1561" spans="1:11">
      <c r="A1561" s="35" t="s">
        <v>473</v>
      </c>
      <c r="C1561" s="4" t="str">
        <f t="shared" si="57"/>
        <v>鸽讯</v>
      </c>
      <c r="E1561" t="e">
        <f>VLOOKUP(C1561,Apabi!$H:$H,1,FALSE)</f>
        <v>#N/A</v>
      </c>
      <c r="G1561" t="e">
        <f>VLOOKUP(C1561,Dacheng!$I:$I,1,FALSE)</f>
        <v>#N/A</v>
      </c>
      <c r="I1561" t="e">
        <f>VLOOKUP(C1561,'Hytong (not in CrossAsia)'!$C:$C,1,FALSE)</f>
        <v>#N/A</v>
      </c>
      <c r="K1561" s="9" t="str">
        <f t="shared" si="56"/>
        <v>nur hier</v>
      </c>
    </row>
    <row r="1562" spans="1:11">
      <c r="A1562" s="35" t="s">
        <v>474</v>
      </c>
      <c r="C1562" s="4" t="str">
        <f t="shared" si="57"/>
        <v>歌场新月</v>
      </c>
      <c r="E1562" t="e">
        <f>VLOOKUP(C1562,Apabi!$H:$H,1,FALSE)</f>
        <v>#N/A</v>
      </c>
      <c r="G1562" t="e">
        <f>VLOOKUP(C1562,Dacheng!$I:$I,1,FALSE)</f>
        <v>#N/A</v>
      </c>
      <c r="I1562" t="e">
        <f>VLOOKUP(C1562,'Hytong (not in CrossAsia)'!$C:$C,1,FALSE)</f>
        <v>#N/A</v>
      </c>
      <c r="K1562" s="9" t="str">
        <f t="shared" si="56"/>
        <v>nur hier</v>
      </c>
    </row>
    <row r="1563" spans="1:11">
      <c r="A1563" s="35" t="s">
        <v>475</v>
      </c>
      <c r="C1563" s="4" t="str">
        <f t="shared" si="57"/>
        <v>歌曲精华</v>
      </c>
      <c r="E1563" t="e">
        <f>VLOOKUP(C1563,Apabi!$H:$H,1,FALSE)</f>
        <v>#N/A</v>
      </c>
      <c r="G1563" t="e">
        <f>VLOOKUP(C1563,Dacheng!$I:$I,1,FALSE)</f>
        <v>#N/A</v>
      </c>
      <c r="I1563" t="e">
        <f>VLOOKUP(C1563,'Hytong (not in CrossAsia)'!$C:$C,1,FALSE)</f>
        <v>#N/A</v>
      </c>
      <c r="K1563" s="9" t="str">
        <f t="shared" si="56"/>
        <v>nur hier</v>
      </c>
    </row>
    <row r="1564" spans="1:11">
      <c r="A1564" s="35" t="s">
        <v>476</v>
      </c>
      <c r="C1564" s="4" t="str">
        <f t="shared" si="57"/>
        <v>歌曲精华</v>
      </c>
      <c r="E1564" t="e">
        <f>VLOOKUP(C1564,Apabi!$H:$H,1,FALSE)</f>
        <v>#N/A</v>
      </c>
      <c r="G1564" t="e">
        <f>VLOOKUP(C1564,Dacheng!$I:$I,1,FALSE)</f>
        <v>#N/A</v>
      </c>
      <c r="I1564" t="e">
        <f>VLOOKUP(C1564,'Hytong (not in CrossAsia)'!$C:$C,1,FALSE)</f>
        <v>#N/A</v>
      </c>
      <c r="K1564" s="9" t="str">
        <f t="shared" si="56"/>
        <v>nur hier</v>
      </c>
    </row>
    <row r="1565" spans="1:11">
      <c r="A1565" s="35" t="s">
        <v>477</v>
      </c>
      <c r="C1565" s="4" t="str">
        <f t="shared" si="57"/>
        <v>歌讯</v>
      </c>
      <c r="E1565" t="e">
        <f>VLOOKUP(C1565,Apabi!$H:$H,1,FALSE)</f>
        <v>#N/A</v>
      </c>
      <c r="G1565" t="e">
        <f>VLOOKUP(C1565,Dacheng!$I:$I,1,FALSE)</f>
        <v>#N/A</v>
      </c>
      <c r="I1565" t="e">
        <f>VLOOKUP(C1565,'Hytong (not in CrossAsia)'!$C:$C,1,FALSE)</f>
        <v>#N/A</v>
      </c>
      <c r="K1565" s="9" t="str">
        <f t="shared" si="56"/>
        <v>nur hier</v>
      </c>
    </row>
    <row r="1566" spans="1:11">
      <c r="A1566" s="35" t="s">
        <v>478</v>
      </c>
      <c r="C1566" s="4" t="str">
        <f t="shared" si="57"/>
        <v>歌谣周刊</v>
      </c>
      <c r="E1566" t="e">
        <f>VLOOKUP(C1566,Apabi!$H:$H,1,FALSE)</f>
        <v>#N/A</v>
      </c>
      <c r="G1566" t="e">
        <f>VLOOKUP(C1566,Dacheng!$I:$I,1,FALSE)</f>
        <v>#N/A</v>
      </c>
      <c r="I1566" t="e">
        <f>VLOOKUP(C1566,'Hytong (not in CrossAsia)'!$C:$C,1,FALSE)</f>
        <v>#N/A</v>
      </c>
      <c r="K1566" s="9" t="str">
        <f t="shared" si="56"/>
        <v>nur hier</v>
      </c>
    </row>
    <row r="1567" spans="1:11">
      <c r="A1567" s="35" t="s">
        <v>7050</v>
      </c>
      <c r="C1567" s="4" t="str">
        <f t="shared" si="57"/>
        <v>工商公报</v>
      </c>
      <c r="E1567" t="str">
        <f>VLOOKUP(C1567,Apabi!$H:$H,1,FALSE)</f>
        <v>工商公报</v>
      </c>
      <c r="G1567" t="str">
        <f>VLOOKUP(C1567,Dacheng!$I:$I,1,FALSE)</f>
        <v>工商公报</v>
      </c>
      <c r="I1567" t="e">
        <f>VLOOKUP(C1567,'Hytong (not in CrossAsia)'!$C:$C,1,FALSE)</f>
        <v>#N/A</v>
      </c>
      <c r="K1567" s="9" t="str">
        <f t="shared" si="56"/>
        <v>Doppel</v>
      </c>
    </row>
    <row r="1568" spans="1:11">
      <c r="A1568" s="35" t="s">
        <v>10317</v>
      </c>
      <c r="C1568" s="4" t="str">
        <f t="shared" si="57"/>
        <v>工业标准</v>
      </c>
      <c r="E1568" t="e">
        <f>VLOOKUP(C1568,Apabi!$H:$H,1,FALSE)</f>
        <v>#N/A</v>
      </c>
      <c r="G1568" t="str">
        <f>VLOOKUP(C1568,Dacheng!$I:$I,1,FALSE)</f>
        <v>工业标准</v>
      </c>
      <c r="I1568" t="e">
        <f>VLOOKUP(C1568,'Hytong (not in CrossAsia)'!$C:$C,1,FALSE)</f>
        <v>#N/A</v>
      </c>
      <c r="K1568" s="9" t="str">
        <f t="shared" si="56"/>
        <v>Doppel</v>
      </c>
    </row>
    <row r="1569" spans="1:11">
      <c r="A1569" s="35" t="s">
        <v>479</v>
      </c>
      <c r="C1569" s="4" t="str">
        <f t="shared" si="57"/>
        <v>公路公报</v>
      </c>
      <c r="E1569" t="e">
        <f>VLOOKUP(C1569,Apabi!$H:$H,1,FALSE)</f>
        <v>#N/A</v>
      </c>
      <c r="G1569" t="e">
        <f>VLOOKUP(C1569,Dacheng!$I:$I,1,FALSE)</f>
        <v>#N/A</v>
      </c>
      <c r="I1569" t="e">
        <f>VLOOKUP(C1569,'Hytong (not in CrossAsia)'!$C:$C,1,FALSE)</f>
        <v>#N/A</v>
      </c>
      <c r="K1569" s="9" t="str">
        <f t="shared" si="56"/>
        <v>nur hier</v>
      </c>
    </row>
    <row r="1570" spans="1:11">
      <c r="A1570" s="35" t="s">
        <v>480</v>
      </c>
      <c r="C1570" s="4" t="str">
        <f t="shared" si="57"/>
        <v>关东日报</v>
      </c>
      <c r="E1570" t="e">
        <f>VLOOKUP(C1570,Apabi!$H:$H,1,FALSE)</f>
        <v>#N/A</v>
      </c>
      <c r="G1570" t="e">
        <f>VLOOKUP(C1570,Dacheng!$I:$I,1,FALSE)</f>
        <v>#N/A</v>
      </c>
      <c r="I1570" t="e">
        <f>VLOOKUP(C1570,'Hytong (not in CrossAsia)'!$C:$C,1,FALSE)</f>
        <v>#N/A</v>
      </c>
      <c r="K1570" s="9" t="str">
        <f t="shared" si="56"/>
        <v>nur hier</v>
      </c>
    </row>
    <row r="1571" spans="1:11">
      <c r="A1571" s="35" t="s">
        <v>7558</v>
      </c>
      <c r="C1571" s="4" t="str">
        <f t="shared" si="57"/>
        <v>关声</v>
      </c>
      <c r="E1571" t="e">
        <f>VLOOKUP(C1571,Apabi!$H:$H,1,FALSE)</f>
        <v>#N/A</v>
      </c>
      <c r="G1571" t="str">
        <f>VLOOKUP(C1571,Dacheng!$I:$I,1,FALSE)</f>
        <v>关声</v>
      </c>
      <c r="I1571" t="e">
        <f>VLOOKUP(C1571,'Hytong (not in CrossAsia)'!$C:$C,1,FALSE)</f>
        <v>#N/A</v>
      </c>
      <c r="K1571" s="9" t="str">
        <f t="shared" si="56"/>
        <v>Doppel</v>
      </c>
    </row>
    <row r="1572" spans="1:11">
      <c r="A1572" s="35" t="s">
        <v>12197</v>
      </c>
      <c r="C1572" s="4" t="str">
        <f t="shared" si="57"/>
        <v>管理</v>
      </c>
      <c r="E1572" t="e">
        <f>VLOOKUP(C1572,Apabi!$H:$H,1,FALSE)</f>
        <v>#N/A</v>
      </c>
      <c r="G1572" t="str">
        <f>VLOOKUP(C1572,Dacheng!$I:$I,1,FALSE)</f>
        <v>管理</v>
      </c>
      <c r="I1572" t="e">
        <f>VLOOKUP(C1572,'Hytong (not in CrossAsia)'!$C:$C,1,FALSE)</f>
        <v>#N/A</v>
      </c>
      <c r="K1572" s="9" t="str">
        <f t="shared" si="56"/>
        <v>Doppel</v>
      </c>
    </row>
    <row r="1573" spans="1:11">
      <c r="A1573" s="35" t="s">
        <v>12235</v>
      </c>
      <c r="C1573" s="4" t="str">
        <f t="shared" si="57"/>
        <v>管理中英</v>
      </c>
      <c r="E1573" t="e">
        <f>VLOOKUP(C1573,Apabi!$H:$H,1,FALSE)</f>
        <v>#N/A</v>
      </c>
      <c r="G1573" t="str">
        <f>VLOOKUP(C1573,Dacheng!$I:$I,1,FALSE)</f>
        <v>管理中英</v>
      </c>
      <c r="I1573" t="e">
        <f>VLOOKUP(C1573,'Hytong (not in CrossAsia)'!$C:$C,1,FALSE)</f>
        <v>#N/A</v>
      </c>
      <c r="K1573" s="9" t="str">
        <f t="shared" si="56"/>
        <v>Doppel</v>
      </c>
    </row>
    <row r="1574" spans="1:11">
      <c r="A1574" s="35" t="s">
        <v>481</v>
      </c>
      <c r="C1574" s="4" t="str">
        <f t="shared" si="57"/>
        <v>广播半月</v>
      </c>
      <c r="E1574" t="e">
        <f>VLOOKUP(C1574,Apabi!$H:$H,1,FALSE)</f>
        <v>#N/A</v>
      </c>
      <c r="G1574" t="e">
        <f>VLOOKUP(C1574,Dacheng!$I:$I,1,FALSE)</f>
        <v>#N/A</v>
      </c>
      <c r="I1574" t="e">
        <f>VLOOKUP(C1574,'Hytong (not in CrossAsia)'!$C:$C,1,FALSE)</f>
        <v>#N/A</v>
      </c>
      <c r="K1574" s="9" t="str">
        <f t="shared" si="56"/>
        <v>nur hier</v>
      </c>
    </row>
    <row r="1575" spans="1:11">
      <c r="A1575" s="35" t="s">
        <v>482</v>
      </c>
      <c r="C1575" s="4" t="str">
        <f t="shared" si="57"/>
        <v>广播评论</v>
      </c>
      <c r="E1575" t="e">
        <f>VLOOKUP(C1575,Apabi!$H:$H,1,FALSE)</f>
        <v>#N/A</v>
      </c>
      <c r="G1575" t="e">
        <f>VLOOKUP(C1575,Dacheng!$I:$I,1,FALSE)</f>
        <v>#N/A</v>
      </c>
      <c r="I1575" t="e">
        <f>VLOOKUP(C1575,'Hytong (not in CrossAsia)'!$C:$C,1,FALSE)</f>
        <v>#N/A</v>
      </c>
      <c r="K1575" s="9" t="str">
        <f t="shared" si="56"/>
        <v>nur hier</v>
      </c>
    </row>
    <row r="1576" spans="1:11">
      <c r="A1576" s="35" t="s">
        <v>483</v>
      </c>
      <c r="C1576" s="4" t="str">
        <f t="shared" si="57"/>
        <v>广播世界</v>
      </c>
      <c r="E1576" t="e">
        <f>VLOOKUP(C1576,Apabi!$H:$H,1,FALSE)</f>
        <v>#N/A</v>
      </c>
      <c r="G1576" t="e">
        <f>VLOOKUP(C1576,Dacheng!$I:$I,1,FALSE)</f>
        <v>#N/A</v>
      </c>
      <c r="I1576" t="e">
        <f>VLOOKUP(C1576,'Hytong (not in CrossAsia)'!$C:$C,1,FALSE)</f>
        <v>#N/A</v>
      </c>
      <c r="K1576" s="9" t="str">
        <f t="shared" si="56"/>
        <v>nur hier</v>
      </c>
    </row>
    <row r="1577" spans="1:11">
      <c r="A1577" s="35" t="s">
        <v>484</v>
      </c>
      <c r="C1577" s="4" t="str">
        <f t="shared" si="57"/>
        <v>广播无线</v>
      </c>
      <c r="E1577" t="e">
        <f>VLOOKUP(C1577,Apabi!$H:$H,1,FALSE)</f>
        <v>#N/A</v>
      </c>
      <c r="G1577" t="e">
        <f>VLOOKUP(C1577,Dacheng!$I:$I,1,FALSE)</f>
        <v>#N/A</v>
      </c>
      <c r="I1577" t="e">
        <f>VLOOKUP(C1577,'Hytong (not in CrossAsia)'!$C:$C,1,FALSE)</f>
        <v>#N/A</v>
      </c>
      <c r="K1577" s="9" t="str">
        <f t="shared" si="56"/>
        <v>nur hier</v>
      </c>
    </row>
    <row r="1578" spans="1:11">
      <c r="A1578" s="35" t="s">
        <v>13242</v>
      </c>
      <c r="C1578" s="4" t="str">
        <f t="shared" si="57"/>
        <v>广播周报</v>
      </c>
      <c r="E1578" t="e">
        <f>VLOOKUP(C1578,Apabi!$H:$H,1,FALSE)</f>
        <v>#N/A</v>
      </c>
      <c r="G1578" t="str">
        <f>VLOOKUP(C1578,Dacheng!$I:$I,1,FALSE)</f>
        <v>广播周报</v>
      </c>
      <c r="I1578" t="e">
        <f>VLOOKUP(C1578,'Hytong (not in CrossAsia)'!$C:$C,1,FALSE)</f>
        <v>#N/A</v>
      </c>
      <c r="K1578" s="9" t="str">
        <f t="shared" si="56"/>
        <v>Doppel</v>
      </c>
    </row>
    <row r="1579" spans="1:11">
      <c r="A1579" s="35" t="s">
        <v>485</v>
      </c>
      <c r="C1579" s="4" t="str">
        <f t="shared" si="57"/>
        <v>广仓学演</v>
      </c>
      <c r="E1579" t="e">
        <f>VLOOKUP(C1579,Apabi!$H:$H,1,FALSE)</f>
        <v>#N/A</v>
      </c>
      <c r="G1579" t="e">
        <f>VLOOKUP(C1579,Dacheng!$I:$I,1,FALSE)</f>
        <v>#N/A</v>
      </c>
      <c r="I1579" t="e">
        <f>VLOOKUP(C1579,'Hytong (not in CrossAsia)'!$C:$C,1,FALSE)</f>
        <v>#N/A</v>
      </c>
      <c r="K1579" s="9" t="str">
        <f t="shared" si="56"/>
        <v>nur hier</v>
      </c>
    </row>
    <row r="1580" spans="1:11">
      <c r="A1580" s="35" t="s">
        <v>11352</v>
      </c>
      <c r="C1580" s="4" t="str">
        <f t="shared" si="57"/>
        <v>广大计政</v>
      </c>
      <c r="E1580" t="e">
        <f>VLOOKUP(C1580,Apabi!$H:$H,1,FALSE)</f>
        <v>#N/A</v>
      </c>
      <c r="G1580" t="str">
        <f>VLOOKUP(C1580,Dacheng!$I:$I,1,FALSE)</f>
        <v>广大计政</v>
      </c>
      <c r="I1580" t="e">
        <f>VLOOKUP(C1580,'Hytong (not in CrossAsia)'!$C:$C,1,FALSE)</f>
        <v>#N/A</v>
      </c>
      <c r="K1580" s="9" t="str">
        <f t="shared" si="56"/>
        <v>Doppel</v>
      </c>
    </row>
    <row r="1581" spans="1:11">
      <c r="A1581" s="35" t="s">
        <v>21158</v>
      </c>
      <c r="C1581" s="4" t="str">
        <f t="shared" si="57"/>
        <v>广大学报</v>
      </c>
      <c r="E1581" t="e">
        <f>VLOOKUP(C1581,Apabi!$H:$H,1,FALSE)</f>
        <v>#N/A</v>
      </c>
      <c r="G1581" t="str">
        <f>VLOOKUP(C1581,Dacheng!$I:$I,1,FALSE)</f>
        <v>广大学报</v>
      </c>
      <c r="I1581" t="e">
        <f>VLOOKUP(C1581,'Hytong (not in CrossAsia)'!$C:$C,1,FALSE)</f>
        <v>#N/A</v>
      </c>
      <c r="K1581" s="9" t="str">
        <f t="shared" si="56"/>
        <v>Doppel</v>
      </c>
    </row>
    <row r="1582" spans="1:11">
      <c r="A1582" s="35" t="s">
        <v>7201</v>
      </c>
      <c r="C1582" s="4" t="str">
        <f t="shared" si="57"/>
        <v>广大学生</v>
      </c>
      <c r="E1582" t="e">
        <f>VLOOKUP(C1582,Apabi!$H:$H,1,FALSE)</f>
        <v>#N/A</v>
      </c>
      <c r="G1582" t="str">
        <f>VLOOKUP(C1582,Dacheng!$I:$I,1,FALSE)</f>
        <v>广大学生</v>
      </c>
      <c r="I1582" t="e">
        <f>VLOOKUP(C1582,'Hytong (not in CrossAsia)'!$C:$C,1,FALSE)</f>
        <v>#N/A</v>
      </c>
      <c r="K1582" s="9" t="str">
        <f t="shared" si="56"/>
        <v>Doppel</v>
      </c>
    </row>
    <row r="1583" spans="1:11">
      <c r="A1583" s="35" t="s">
        <v>16947</v>
      </c>
      <c r="C1583" s="4" t="str">
        <f t="shared" si="57"/>
        <v>广大知识</v>
      </c>
      <c r="E1583" t="e">
        <f>VLOOKUP(C1583,Apabi!$H:$H,1,FALSE)</f>
        <v>#N/A</v>
      </c>
      <c r="G1583" t="str">
        <f>VLOOKUP(C1583,Dacheng!$I:$I,1,FALSE)</f>
        <v>广大知识</v>
      </c>
      <c r="I1583" t="e">
        <f>VLOOKUP(C1583,'Hytong (not in CrossAsia)'!$C:$C,1,FALSE)</f>
        <v>#N/A</v>
      </c>
      <c r="K1583" s="9" t="str">
        <f t="shared" si="56"/>
        <v>Doppel</v>
      </c>
    </row>
    <row r="1584" spans="1:11">
      <c r="A1584" s="35" t="s">
        <v>18570</v>
      </c>
      <c r="C1584" s="4" t="str">
        <f t="shared" si="57"/>
        <v>广东</v>
      </c>
      <c r="E1584" t="e">
        <f>VLOOKUP(C1584,Apabi!$H:$H,1,FALSE)</f>
        <v>#N/A</v>
      </c>
      <c r="G1584" t="e">
        <f>VLOOKUP(C1584,Dacheng!$I:$I,1,FALSE)</f>
        <v>#N/A</v>
      </c>
      <c r="I1584" t="e">
        <f>VLOOKUP(C1584,'Hytong (not in CrossAsia)'!$C:$C,1,FALSE)</f>
        <v>#N/A</v>
      </c>
      <c r="K1584" s="9" t="str">
        <f t="shared" si="56"/>
        <v>nur hier</v>
      </c>
    </row>
    <row r="1585" spans="1:11">
      <c r="A1585" s="35" t="s">
        <v>7689</v>
      </c>
      <c r="C1585" s="4" t="str">
        <f t="shared" si="57"/>
        <v>广东蚕声</v>
      </c>
      <c r="E1585" t="e">
        <f>VLOOKUP(C1585,Apabi!$H:$H,1,FALSE)</f>
        <v>#N/A</v>
      </c>
      <c r="G1585" t="str">
        <f>VLOOKUP(C1585,Dacheng!$I:$I,1,FALSE)</f>
        <v>广东蚕声</v>
      </c>
      <c r="I1585" t="e">
        <f>VLOOKUP(C1585,'Hytong (not in CrossAsia)'!$C:$C,1,FALSE)</f>
        <v>#N/A</v>
      </c>
      <c r="K1585" s="9" t="str">
        <f t="shared" si="56"/>
        <v>Doppel</v>
      </c>
    </row>
    <row r="1586" spans="1:11">
      <c r="A1586" s="35" t="s">
        <v>486</v>
      </c>
      <c r="C1586" s="4" t="str">
        <f t="shared" si="57"/>
        <v>广东蚕丝</v>
      </c>
      <c r="E1586" t="e">
        <f>VLOOKUP(C1586,Apabi!$H:$H,1,FALSE)</f>
        <v>#N/A</v>
      </c>
      <c r="G1586" t="e">
        <f>VLOOKUP(C1586,Dacheng!$I:$I,1,FALSE)</f>
        <v>#N/A</v>
      </c>
      <c r="I1586" t="e">
        <f>VLOOKUP(C1586,'Hytong (not in CrossAsia)'!$C:$C,1,FALSE)</f>
        <v>#N/A</v>
      </c>
      <c r="K1586" s="9" t="str">
        <f t="shared" si="56"/>
        <v>nur hier</v>
      </c>
    </row>
    <row r="1587" spans="1:11">
      <c r="A1587" s="35" t="s">
        <v>20719</v>
      </c>
      <c r="C1587" s="4" t="str">
        <f t="shared" si="57"/>
        <v>广东国民</v>
      </c>
      <c r="E1587" t="e">
        <f>VLOOKUP(C1587,Apabi!$H:$H,1,FALSE)</f>
        <v>#N/A</v>
      </c>
      <c r="G1587" t="str">
        <f>VLOOKUP(C1587,Dacheng!$I:$I,1,FALSE)</f>
        <v>广东国民</v>
      </c>
      <c r="I1587" t="e">
        <f>VLOOKUP(C1587,'Hytong (not in CrossAsia)'!$C:$C,1,FALSE)</f>
        <v>#N/A</v>
      </c>
      <c r="K1587" s="9" t="str">
        <f t="shared" si="56"/>
        <v>Doppel</v>
      </c>
    </row>
    <row r="1588" spans="1:11">
      <c r="A1588" s="35" t="s">
        <v>8702</v>
      </c>
      <c r="C1588" s="4" t="str">
        <f t="shared" si="57"/>
        <v>广东国民</v>
      </c>
      <c r="E1588" t="e">
        <f>VLOOKUP(C1588,Apabi!$H:$H,1,FALSE)</f>
        <v>#N/A</v>
      </c>
      <c r="G1588" t="str">
        <f>VLOOKUP(C1588,Dacheng!$I:$I,1,FALSE)</f>
        <v>广东国民</v>
      </c>
      <c r="I1588" t="e">
        <f>VLOOKUP(C1588,'Hytong (not in CrossAsia)'!$C:$C,1,FALSE)</f>
        <v>#N/A</v>
      </c>
      <c r="K1588" s="9" t="str">
        <f t="shared" si="56"/>
        <v>Doppel</v>
      </c>
    </row>
    <row r="1589" spans="1:11">
      <c r="A1589" s="35" t="s">
        <v>1413</v>
      </c>
      <c r="C1589" s="4" t="str">
        <f t="shared" si="57"/>
        <v>广东合作</v>
      </c>
      <c r="E1589" t="e">
        <f>VLOOKUP(C1589,Apabi!$H:$H,1,FALSE)</f>
        <v>#N/A</v>
      </c>
      <c r="G1589" t="str">
        <f>VLOOKUP(C1589,Dacheng!$I:$I,1,FALSE)</f>
        <v>广东合作</v>
      </c>
      <c r="I1589" t="e">
        <f>VLOOKUP(C1589,'Hytong (not in CrossAsia)'!$C:$C,1,FALSE)</f>
        <v>#N/A</v>
      </c>
      <c r="K1589" s="9" t="str">
        <f t="shared" si="56"/>
        <v>Doppel</v>
      </c>
    </row>
    <row r="1590" spans="1:11">
      <c r="A1590" s="35" t="s">
        <v>6831</v>
      </c>
      <c r="C1590" s="4" t="str">
        <f t="shared" si="57"/>
        <v>广东会计</v>
      </c>
      <c r="E1590" t="e">
        <f>VLOOKUP(C1590,Apabi!$H:$H,1,FALSE)</f>
        <v>#N/A</v>
      </c>
      <c r="G1590" t="str">
        <f>VLOOKUP(C1590,Dacheng!$I:$I,1,FALSE)</f>
        <v>广东会计</v>
      </c>
      <c r="I1590" t="e">
        <f>VLOOKUP(C1590,'Hytong (not in CrossAsia)'!$C:$C,1,FALSE)</f>
        <v>#N/A</v>
      </c>
      <c r="K1590" s="9" t="str">
        <f t="shared" si="56"/>
        <v>Doppel</v>
      </c>
    </row>
    <row r="1591" spans="1:11">
      <c r="A1591" s="35" t="s">
        <v>12947</v>
      </c>
      <c r="C1591" s="4" t="str">
        <f t="shared" si="57"/>
        <v>广东建设</v>
      </c>
      <c r="E1591" t="e">
        <f>VLOOKUP(C1591,Apabi!$H:$H,1,FALSE)</f>
        <v>#N/A</v>
      </c>
      <c r="G1591" t="str">
        <f>VLOOKUP(C1591,Dacheng!$I:$I,1,FALSE)</f>
        <v>广东建设</v>
      </c>
      <c r="I1591" t="e">
        <f>VLOOKUP(C1591,'Hytong (not in CrossAsia)'!$C:$C,1,FALSE)</f>
        <v>#N/A</v>
      </c>
      <c r="K1591" s="9" t="str">
        <f t="shared" si="56"/>
        <v>Doppel</v>
      </c>
    </row>
    <row r="1592" spans="1:11">
      <c r="A1592" s="35" t="s">
        <v>12711</v>
      </c>
      <c r="C1592" s="4" t="str">
        <f t="shared" si="57"/>
        <v>广东建设</v>
      </c>
      <c r="E1592" t="e">
        <f>VLOOKUP(C1592,Apabi!$H:$H,1,FALSE)</f>
        <v>#N/A</v>
      </c>
      <c r="G1592" t="str">
        <f>VLOOKUP(C1592,Dacheng!$I:$I,1,FALSE)</f>
        <v>广东建设</v>
      </c>
      <c r="I1592" t="e">
        <f>VLOOKUP(C1592,'Hytong (not in CrossAsia)'!$C:$C,1,FALSE)</f>
        <v>#N/A</v>
      </c>
      <c r="K1592" s="9" t="str">
        <f t="shared" si="56"/>
        <v>Doppel</v>
      </c>
    </row>
    <row r="1593" spans="1:11">
      <c r="A1593" s="35" t="s">
        <v>21096</v>
      </c>
      <c r="C1593" s="4" t="str">
        <f t="shared" si="57"/>
        <v>广东教育</v>
      </c>
      <c r="E1593" t="e">
        <f>VLOOKUP(C1593,Apabi!$H:$H,1,FALSE)</f>
        <v>#N/A</v>
      </c>
      <c r="G1593" t="str">
        <f>VLOOKUP(C1593,Dacheng!$I:$I,1,FALSE)</f>
        <v>广东教育</v>
      </c>
      <c r="I1593" t="e">
        <f>VLOOKUP(C1593,'Hytong (not in CrossAsia)'!$C:$C,1,FALSE)</f>
        <v>#N/A</v>
      </c>
      <c r="K1593" s="9" t="str">
        <f t="shared" si="56"/>
        <v>Doppel</v>
      </c>
    </row>
    <row r="1594" spans="1:11">
      <c r="A1594" s="35" t="s">
        <v>487</v>
      </c>
      <c r="C1594" s="4" t="str">
        <f t="shared" si="57"/>
        <v>广东旅沪</v>
      </c>
      <c r="E1594" t="e">
        <f>VLOOKUP(C1594,Apabi!$H:$H,1,FALSE)</f>
        <v>#N/A</v>
      </c>
      <c r="G1594" t="e">
        <f>VLOOKUP(C1594,Dacheng!$I:$I,1,FALSE)</f>
        <v>#N/A</v>
      </c>
      <c r="I1594" t="e">
        <f>VLOOKUP(C1594,'Hytong (not in CrossAsia)'!$C:$C,1,FALSE)</f>
        <v>#N/A</v>
      </c>
      <c r="K1594" s="9" t="str">
        <f t="shared" si="56"/>
        <v>nur hier</v>
      </c>
    </row>
    <row r="1595" spans="1:11">
      <c r="A1595" s="35" t="s">
        <v>488</v>
      </c>
      <c r="C1595" s="4" t="str">
        <f t="shared" si="57"/>
        <v>广东民众</v>
      </c>
      <c r="E1595" t="e">
        <f>VLOOKUP(C1595,Apabi!$H:$H,1,FALSE)</f>
        <v>#N/A</v>
      </c>
      <c r="G1595" t="e">
        <f>VLOOKUP(C1595,Dacheng!$I:$I,1,FALSE)</f>
        <v>#N/A</v>
      </c>
      <c r="I1595" t="e">
        <f>VLOOKUP(C1595,'Hytong (not in CrossAsia)'!$C:$C,1,FALSE)</f>
        <v>#N/A</v>
      </c>
      <c r="K1595" s="9" t="str">
        <f t="shared" si="56"/>
        <v>nur hier</v>
      </c>
    </row>
    <row r="1596" spans="1:11">
      <c r="A1596" s="35" t="s">
        <v>489</v>
      </c>
      <c r="C1596" s="4" t="str">
        <f t="shared" si="57"/>
        <v>广东生丝</v>
      </c>
      <c r="E1596" t="e">
        <f>VLOOKUP(C1596,Apabi!$H:$H,1,FALSE)</f>
        <v>#N/A</v>
      </c>
      <c r="G1596" t="e">
        <f>VLOOKUP(C1596,Dacheng!$I:$I,1,FALSE)</f>
        <v>#N/A</v>
      </c>
      <c r="I1596" t="e">
        <f>VLOOKUP(C1596,'Hytong (not in CrossAsia)'!$C:$C,1,FALSE)</f>
        <v>#N/A</v>
      </c>
      <c r="K1596" s="9" t="str">
        <f t="shared" si="56"/>
        <v>nur hier</v>
      </c>
    </row>
    <row r="1597" spans="1:11">
      <c r="A1597" s="35" t="s">
        <v>490</v>
      </c>
      <c r="C1597" s="4" t="str">
        <f t="shared" si="57"/>
        <v>广东省教</v>
      </c>
      <c r="E1597" t="e">
        <f>VLOOKUP(C1597,Apabi!$H:$H,1,FALSE)</f>
        <v>#N/A</v>
      </c>
      <c r="G1597" t="e">
        <f>VLOOKUP(C1597,Dacheng!$I:$I,1,FALSE)</f>
        <v>#N/A</v>
      </c>
      <c r="I1597" t="e">
        <f>VLOOKUP(C1597,'Hytong (not in CrossAsia)'!$C:$C,1,FALSE)</f>
        <v>#N/A</v>
      </c>
      <c r="K1597" s="9" t="str">
        <f t="shared" si="56"/>
        <v>nur hier</v>
      </c>
    </row>
    <row r="1598" spans="1:11">
      <c r="A1598" s="35" t="s">
        <v>491</v>
      </c>
      <c r="C1598" s="4" t="str">
        <f t="shared" si="57"/>
        <v>广东省立</v>
      </c>
      <c r="E1598" t="e">
        <f>VLOOKUP(C1598,Apabi!$H:$H,1,FALSE)</f>
        <v>#N/A</v>
      </c>
      <c r="G1598" t="str">
        <f>VLOOKUP(C1598,Dacheng!$I:$I,1,FALSE)</f>
        <v>广东省立</v>
      </c>
      <c r="I1598" t="e">
        <f>VLOOKUP(C1598,'Hytong (not in CrossAsia)'!$C:$C,1,FALSE)</f>
        <v>#N/A</v>
      </c>
      <c r="K1598" s="9" t="str">
        <f t="shared" si="56"/>
        <v>Doppel</v>
      </c>
    </row>
    <row r="1599" spans="1:11">
      <c r="A1599" s="35" t="s">
        <v>492</v>
      </c>
      <c r="C1599" s="4" t="str">
        <f t="shared" si="57"/>
        <v>广东省立</v>
      </c>
      <c r="E1599" t="e">
        <f>VLOOKUP(C1599,Apabi!$H:$H,1,FALSE)</f>
        <v>#N/A</v>
      </c>
      <c r="G1599" t="str">
        <f>VLOOKUP(C1599,Dacheng!$I:$I,1,FALSE)</f>
        <v>广东省立</v>
      </c>
      <c r="I1599" t="e">
        <f>VLOOKUP(C1599,'Hytong (not in CrossAsia)'!$C:$C,1,FALSE)</f>
        <v>#N/A</v>
      </c>
      <c r="K1599" s="9" t="str">
        <f t="shared" si="56"/>
        <v>Doppel</v>
      </c>
    </row>
    <row r="1600" spans="1:11">
      <c r="A1600" s="35" t="s">
        <v>6109</v>
      </c>
      <c r="C1600" s="4" t="str">
        <f t="shared" si="57"/>
        <v>广东省银</v>
      </c>
      <c r="E1600" t="e">
        <f>VLOOKUP(C1600,Apabi!$H:$H,1,FALSE)</f>
        <v>#N/A</v>
      </c>
      <c r="G1600" t="str">
        <f>VLOOKUP(C1600,Dacheng!$I:$I,1,FALSE)</f>
        <v>广东省银</v>
      </c>
      <c r="I1600" t="e">
        <f>VLOOKUP(C1600,'Hytong (not in CrossAsia)'!$C:$C,1,FALSE)</f>
        <v>#N/A</v>
      </c>
      <c r="K1600" s="9" t="str">
        <f t="shared" si="56"/>
        <v>Doppel</v>
      </c>
    </row>
    <row r="1601" spans="1:11">
      <c r="A1601" s="35" t="s">
        <v>6067</v>
      </c>
      <c r="C1601" s="4" t="str">
        <f t="shared" si="57"/>
        <v>广东省银</v>
      </c>
      <c r="E1601" t="e">
        <f>VLOOKUP(C1601,Apabi!$H:$H,1,FALSE)</f>
        <v>#N/A</v>
      </c>
      <c r="G1601" t="str">
        <f>VLOOKUP(C1601,Dacheng!$I:$I,1,FALSE)</f>
        <v>广东省银</v>
      </c>
      <c r="I1601" t="e">
        <f>VLOOKUP(C1601,'Hytong (not in CrossAsia)'!$C:$C,1,FALSE)</f>
        <v>#N/A</v>
      </c>
      <c r="K1601" s="9" t="str">
        <f t="shared" si="56"/>
        <v>Doppel</v>
      </c>
    </row>
    <row r="1602" spans="1:11">
      <c r="A1602" s="35" t="s">
        <v>12427</v>
      </c>
      <c r="C1602" s="4" t="str">
        <f t="shared" si="57"/>
        <v>广东水利</v>
      </c>
      <c r="E1602" t="e">
        <f>VLOOKUP(C1602,Apabi!$H:$H,1,FALSE)</f>
        <v>#N/A</v>
      </c>
      <c r="G1602" t="str">
        <f>VLOOKUP(C1602,Dacheng!$I:$I,1,FALSE)</f>
        <v>广东水利</v>
      </c>
      <c r="I1602" t="e">
        <f>VLOOKUP(C1602,'Hytong (not in CrossAsia)'!$C:$C,1,FALSE)</f>
        <v>#N/A</v>
      </c>
      <c r="K1602" s="9" t="str">
        <f t="shared" si="56"/>
        <v>Doppel</v>
      </c>
    </row>
    <row r="1603" spans="1:11">
      <c r="A1603" s="35" t="s">
        <v>12068</v>
      </c>
      <c r="C1603" s="4" t="str">
        <f t="shared" si="57"/>
        <v>广东统计</v>
      </c>
      <c r="E1603" t="e">
        <f>VLOOKUP(C1603,Apabi!$H:$H,1,FALSE)</f>
        <v>#N/A</v>
      </c>
      <c r="G1603" t="str">
        <f>VLOOKUP(C1603,Dacheng!$I:$I,1,FALSE)</f>
        <v>广东统计</v>
      </c>
      <c r="I1603" t="e">
        <f>VLOOKUP(C1603,'Hytong (not in CrossAsia)'!$C:$C,1,FALSE)</f>
        <v>#N/A</v>
      </c>
      <c r="K1603" s="9" t="str">
        <f t="shared" si="56"/>
        <v>Doppel</v>
      </c>
    </row>
    <row r="1604" spans="1:11">
      <c r="A1604" s="35" t="s">
        <v>5972</v>
      </c>
      <c r="C1604" s="4" t="str">
        <f t="shared" si="57"/>
        <v>广东统计</v>
      </c>
      <c r="E1604" t="e">
        <f>VLOOKUP(C1604,Apabi!$H:$H,1,FALSE)</f>
        <v>#N/A</v>
      </c>
      <c r="G1604" t="str">
        <f>VLOOKUP(C1604,Dacheng!$I:$I,1,FALSE)</f>
        <v>广东统计</v>
      </c>
      <c r="I1604" t="e">
        <f>VLOOKUP(C1604,'Hytong (not in CrossAsia)'!$C:$C,1,FALSE)</f>
        <v>#N/A</v>
      </c>
      <c r="K1604" s="9" t="str">
        <f t="shared" ref="K1604:K1667" si="58">(IF(AND(ISNA(E1604),ISNA(G1604),ISNA(I1604)),"nur hier","Doppel"))</f>
        <v>Doppel</v>
      </c>
    </row>
    <row r="1605" spans="1:11">
      <c r="A1605" s="35" t="s">
        <v>493</v>
      </c>
      <c r="C1605" s="4" t="str">
        <f t="shared" si="57"/>
        <v>广东文献</v>
      </c>
      <c r="E1605" t="e">
        <f>VLOOKUP(C1605,Apabi!$H:$H,1,FALSE)</f>
        <v>#N/A</v>
      </c>
      <c r="G1605" t="e">
        <f>VLOOKUP(C1605,Dacheng!$I:$I,1,FALSE)</f>
        <v>#N/A</v>
      </c>
      <c r="I1605" t="e">
        <f>VLOOKUP(C1605,'Hytong (not in CrossAsia)'!$C:$C,1,FALSE)</f>
        <v>#N/A</v>
      </c>
      <c r="K1605" s="9" t="str">
        <f t="shared" si="58"/>
        <v>nur hier</v>
      </c>
    </row>
    <row r="1606" spans="1:11">
      <c r="A1606" s="35" t="s">
        <v>494</v>
      </c>
      <c r="C1606" s="4" t="str">
        <f t="shared" si="57"/>
        <v>广东医药</v>
      </c>
      <c r="E1606" t="e">
        <f>VLOOKUP(C1606,Apabi!$H:$H,1,FALSE)</f>
        <v>#N/A</v>
      </c>
      <c r="G1606" t="str">
        <f>VLOOKUP(C1606,Dacheng!$I:$I,1,FALSE)</f>
        <v>广东医药</v>
      </c>
      <c r="I1606" t="e">
        <f>VLOOKUP(C1606,'Hytong (not in CrossAsia)'!$C:$C,1,FALSE)</f>
        <v>#N/A</v>
      </c>
      <c r="K1606" s="9" t="str">
        <f t="shared" si="58"/>
        <v>Doppel</v>
      </c>
    </row>
    <row r="1607" spans="1:11">
      <c r="A1607" s="35" t="s">
        <v>13439</v>
      </c>
      <c r="C1607" s="4" t="str">
        <f t="shared" si="57"/>
        <v>广东医药</v>
      </c>
      <c r="E1607" t="e">
        <f>VLOOKUP(C1607,Apabi!$H:$H,1,FALSE)</f>
        <v>#N/A</v>
      </c>
      <c r="G1607" t="str">
        <f>VLOOKUP(C1607,Dacheng!$I:$I,1,FALSE)</f>
        <v>广东医药</v>
      </c>
      <c r="I1607" t="e">
        <f>VLOOKUP(C1607,'Hytong (not in CrossAsia)'!$C:$C,1,FALSE)</f>
        <v>#N/A</v>
      </c>
      <c r="K1607" s="9" t="str">
        <f t="shared" si="58"/>
        <v>Doppel</v>
      </c>
    </row>
    <row r="1608" spans="1:11">
      <c r="A1608" s="35" t="s">
        <v>5401</v>
      </c>
      <c r="C1608" s="4" t="str">
        <f t="shared" si="57"/>
        <v>广东政治</v>
      </c>
      <c r="E1608" t="e">
        <f>VLOOKUP(C1608,Apabi!$H:$H,1,FALSE)</f>
        <v>#N/A</v>
      </c>
      <c r="G1608" t="str">
        <f>VLOOKUP(C1608,Dacheng!$I:$I,1,FALSE)</f>
        <v>广东政治</v>
      </c>
      <c r="I1608" t="e">
        <f>VLOOKUP(C1608,'Hytong (not in CrossAsia)'!$C:$C,1,FALSE)</f>
        <v>#N/A</v>
      </c>
      <c r="K1608" s="9" t="str">
        <f t="shared" si="58"/>
        <v>Doppel</v>
      </c>
    </row>
    <row r="1609" spans="1:11">
      <c r="A1609" s="35" t="s">
        <v>495</v>
      </c>
      <c r="C1609" s="4" t="str">
        <f t="shared" si="57"/>
        <v>广告与推</v>
      </c>
      <c r="E1609" t="e">
        <f>VLOOKUP(C1609,Apabi!$H:$H,1,FALSE)</f>
        <v>#N/A</v>
      </c>
      <c r="G1609" t="e">
        <f>VLOOKUP(C1609,Dacheng!$I:$I,1,FALSE)</f>
        <v>#N/A</v>
      </c>
      <c r="I1609" t="e">
        <f>VLOOKUP(C1609,'Hytong (not in CrossAsia)'!$C:$C,1,FALSE)</f>
        <v>#N/A</v>
      </c>
      <c r="K1609" s="9" t="str">
        <f t="shared" si="58"/>
        <v>nur hier</v>
      </c>
    </row>
    <row r="1610" spans="1:11">
      <c r="A1610" s="35" t="s">
        <v>496</v>
      </c>
      <c r="C1610" s="4" t="str">
        <f t="shared" si="57"/>
        <v>广济医报</v>
      </c>
      <c r="E1610" t="e">
        <f>VLOOKUP(C1610,Apabi!$H:$H,1,FALSE)</f>
        <v>#N/A</v>
      </c>
      <c r="G1610" t="e">
        <f>VLOOKUP(C1610,Dacheng!$I:$I,1,FALSE)</f>
        <v>#N/A</v>
      </c>
      <c r="I1610" t="e">
        <f>VLOOKUP(C1610,'Hytong (not in CrossAsia)'!$C:$C,1,FALSE)</f>
        <v>#N/A</v>
      </c>
      <c r="K1610" s="9" t="str">
        <f t="shared" si="58"/>
        <v>nur hier</v>
      </c>
    </row>
    <row r="1611" spans="1:11">
      <c r="A1611" s="35" t="s">
        <v>21579</v>
      </c>
      <c r="C1611" s="4" t="str">
        <f t="shared" si="57"/>
        <v>广济医刊</v>
      </c>
      <c r="E1611" t="str">
        <f>VLOOKUP(C1611,Apabi!$H:$H,1,FALSE)</f>
        <v>广济医刊</v>
      </c>
      <c r="G1611" t="e">
        <f>VLOOKUP(C1611,Dacheng!$I:$I,1,FALSE)</f>
        <v>#N/A</v>
      </c>
      <c r="I1611" t="e">
        <f>VLOOKUP(C1611,'Hytong (not in CrossAsia)'!$C:$C,1,FALSE)</f>
        <v>#N/A</v>
      </c>
      <c r="K1611" s="9" t="str">
        <f t="shared" si="58"/>
        <v>Doppel</v>
      </c>
    </row>
    <row r="1612" spans="1:11">
      <c r="A1612" s="35" t="s">
        <v>497</v>
      </c>
      <c r="C1612" s="4" t="str">
        <f t="shared" si="57"/>
        <v>广声曲选</v>
      </c>
      <c r="E1612" t="e">
        <f>VLOOKUP(C1612,Apabi!$H:$H,1,FALSE)</f>
        <v>#N/A</v>
      </c>
      <c r="G1612" t="e">
        <f>VLOOKUP(C1612,Dacheng!$I:$I,1,FALSE)</f>
        <v>#N/A</v>
      </c>
      <c r="I1612" t="e">
        <f>VLOOKUP(C1612,'Hytong (not in CrossAsia)'!$C:$C,1,FALSE)</f>
        <v>#N/A</v>
      </c>
      <c r="K1612" s="9" t="str">
        <f t="shared" si="58"/>
        <v>nur hier</v>
      </c>
    </row>
    <row r="1613" spans="1:11">
      <c r="A1613" s="35" t="s">
        <v>21332</v>
      </c>
      <c r="C1613" s="4" t="str">
        <f t="shared" si="57"/>
        <v>广西大学</v>
      </c>
      <c r="E1613" t="e">
        <f>VLOOKUP(C1613,Apabi!$H:$H,1,FALSE)</f>
        <v>#N/A</v>
      </c>
      <c r="G1613" t="str">
        <f>VLOOKUP(C1613,Dacheng!$I:$I,1,FALSE)</f>
        <v>广西大学</v>
      </c>
      <c r="I1613" t="e">
        <f>VLOOKUP(C1613,'Hytong (not in CrossAsia)'!$C:$C,1,FALSE)</f>
        <v>#N/A</v>
      </c>
      <c r="K1613" s="9" t="str">
        <f t="shared" si="58"/>
        <v>Doppel</v>
      </c>
    </row>
    <row r="1614" spans="1:11">
      <c r="A1614" s="35" t="s">
        <v>3829</v>
      </c>
      <c r="C1614" s="4" t="str">
        <f t="shared" si="57"/>
        <v>广西妇女</v>
      </c>
      <c r="E1614" t="e">
        <f>VLOOKUP(C1614,Apabi!$H:$H,1,FALSE)</f>
        <v>#N/A</v>
      </c>
      <c r="G1614" t="str">
        <f>VLOOKUP(C1614,Dacheng!$I:$I,1,FALSE)</f>
        <v>广西妇女</v>
      </c>
      <c r="I1614" t="e">
        <f>VLOOKUP(C1614,'Hytong (not in CrossAsia)'!$C:$C,1,FALSE)</f>
        <v>#N/A</v>
      </c>
      <c r="K1614" s="9" t="str">
        <f t="shared" si="58"/>
        <v>Doppel</v>
      </c>
    </row>
    <row r="1615" spans="1:11">
      <c r="A1615" s="35" t="s">
        <v>3609</v>
      </c>
      <c r="C1615" s="4" t="str">
        <f t="shared" si="57"/>
        <v>广西建设</v>
      </c>
      <c r="E1615" t="e">
        <f>VLOOKUP(C1615,Apabi!$H:$H,1,FALSE)</f>
        <v>#N/A</v>
      </c>
      <c r="G1615" t="str">
        <f>VLOOKUP(C1615,Dacheng!$I:$I,1,FALSE)</f>
        <v>广西建设</v>
      </c>
      <c r="I1615" t="e">
        <f>VLOOKUP(C1615,'Hytong (not in CrossAsia)'!$C:$C,1,FALSE)</f>
        <v>#N/A</v>
      </c>
      <c r="K1615" s="9" t="str">
        <f t="shared" si="58"/>
        <v>Doppel</v>
      </c>
    </row>
    <row r="1616" spans="1:11">
      <c r="A1616" s="35" t="s">
        <v>3619</v>
      </c>
      <c r="C1616" s="4" t="str">
        <f t="shared" si="57"/>
        <v>广西建设</v>
      </c>
      <c r="E1616" t="e">
        <f>VLOOKUP(C1616,Apabi!$H:$H,1,FALSE)</f>
        <v>#N/A</v>
      </c>
      <c r="G1616" t="str">
        <f>VLOOKUP(C1616,Dacheng!$I:$I,1,FALSE)</f>
        <v>广西建设</v>
      </c>
      <c r="I1616" t="e">
        <f>VLOOKUP(C1616,'Hytong (not in CrossAsia)'!$C:$C,1,FALSE)</f>
        <v>#N/A</v>
      </c>
      <c r="K1616" s="9" t="str">
        <f t="shared" si="58"/>
        <v>Doppel</v>
      </c>
    </row>
    <row r="1617" spans="1:11">
      <c r="A1617" s="35" t="s">
        <v>498</v>
      </c>
      <c r="C1617" s="4" t="str">
        <f t="shared" si="57"/>
        <v>广西健社</v>
      </c>
      <c r="E1617" t="e">
        <f>VLOOKUP(C1617,Apabi!$H:$H,1,FALSE)</f>
        <v>#N/A</v>
      </c>
      <c r="G1617" t="e">
        <f>VLOOKUP(C1617,Dacheng!$I:$I,1,FALSE)</f>
        <v>#N/A</v>
      </c>
      <c r="I1617" t="e">
        <f>VLOOKUP(C1617,'Hytong (not in CrossAsia)'!$C:$C,1,FALSE)</f>
        <v>#N/A</v>
      </c>
      <c r="K1617" s="9" t="str">
        <f t="shared" si="58"/>
        <v>nur hier</v>
      </c>
    </row>
    <row r="1618" spans="1:11">
      <c r="A1618" s="35" t="s">
        <v>499</v>
      </c>
      <c r="C1618" s="4" t="str">
        <f t="shared" si="57"/>
        <v>广西教育</v>
      </c>
      <c r="E1618" t="e">
        <f>VLOOKUP(C1618,Apabi!$H:$H,1,FALSE)</f>
        <v>#N/A</v>
      </c>
      <c r="G1618" t="str">
        <f>VLOOKUP(C1618,Dacheng!$I:$I,1,FALSE)</f>
        <v>广西教育</v>
      </c>
      <c r="I1618" t="e">
        <f>VLOOKUP(C1618,'Hytong (not in CrossAsia)'!$C:$C,1,FALSE)</f>
        <v>#N/A</v>
      </c>
      <c r="K1618" s="9" t="str">
        <f t="shared" si="58"/>
        <v>Doppel</v>
      </c>
    </row>
    <row r="1619" spans="1:11">
      <c r="A1619" s="35" t="s">
        <v>21066</v>
      </c>
      <c r="C1619" s="4" t="str">
        <f t="shared" si="57"/>
        <v>广西教育</v>
      </c>
      <c r="E1619" t="e">
        <f>VLOOKUP(C1619,Apabi!$H:$H,1,FALSE)</f>
        <v>#N/A</v>
      </c>
      <c r="G1619" t="str">
        <f>VLOOKUP(C1619,Dacheng!$I:$I,1,FALSE)</f>
        <v>广西教育</v>
      </c>
      <c r="I1619" t="e">
        <f>VLOOKUP(C1619,'Hytong (not in CrossAsia)'!$C:$C,1,FALSE)</f>
        <v>#N/A</v>
      </c>
      <c r="K1619" s="9" t="str">
        <f t="shared" si="58"/>
        <v>Doppel</v>
      </c>
    </row>
    <row r="1620" spans="1:11">
      <c r="A1620" s="35" t="s">
        <v>500</v>
      </c>
      <c r="C1620" s="4" t="str">
        <f t="shared" si="57"/>
        <v>广西进出</v>
      </c>
      <c r="E1620" t="e">
        <f>VLOOKUP(C1620,Apabi!$H:$H,1,FALSE)</f>
        <v>#N/A</v>
      </c>
      <c r="G1620" t="str">
        <f>VLOOKUP(C1620,Dacheng!$I:$I,1,FALSE)</f>
        <v>广西进出</v>
      </c>
      <c r="I1620" t="e">
        <f>VLOOKUP(C1620,'Hytong (not in CrossAsia)'!$C:$C,1,FALSE)</f>
        <v>#N/A</v>
      </c>
      <c r="K1620" s="9" t="str">
        <f t="shared" si="58"/>
        <v>Doppel</v>
      </c>
    </row>
    <row r="1621" spans="1:11">
      <c r="A1621" s="35" t="s">
        <v>501</v>
      </c>
      <c r="C1621" s="4" t="str">
        <f t="shared" si="57"/>
        <v>广西经济</v>
      </c>
      <c r="E1621" t="e">
        <f>VLOOKUP(C1621,Apabi!$H:$H,1,FALSE)</f>
        <v>#N/A</v>
      </c>
      <c r="G1621" t="e">
        <f>VLOOKUP(C1621,Dacheng!$I:$I,1,FALSE)</f>
        <v>#N/A</v>
      </c>
      <c r="I1621" t="e">
        <f>VLOOKUP(C1621,'Hytong (not in CrossAsia)'!$C:$C,1,FALSE)</f>
        <v>#N/A</v>
      </c>
      <c r="K1621" s="9" t="str">
        <f t="shared" si="58"/>
        <v>nur hier</v>
      </c>
    </row>
    <row r="1622" spans="1:11">
      <c r="A1622" s="35" t="s">
        <v>502</v>
      </c>
      <c r="C1622" s="4" t="str">
        <f t="shared" si="57"/>
        <v>广西留京</v>
      </c>
      <c r="E1622" t="e">
        <f>VLOOKUP(C1622,Apabi!$H:$H,1,FALSE)</f>
        <v>#N/A</v>
      </c>
      <c r="G1622" t="e">
        <f>VLOOKUP(C1622,Dacheng!$I:$I,1,FALSE)</f>
        <v>#N/A</v>
      </c>
      <c r="I1622" t="e">
        <f>VLOOKUP(C1622,'Hytong (not in CrossAsia)'!$C:$C,1,FALSE)</f>
        <v>#N/A</v>
      </c>
      <c r="K1622" s="9" t="str">
        <f t="shared" si="58"/>
        <v>nur hier</v>
      </c>
    </row>
    <row r="1623" spans="1:11">
      <c r="A1623" s="35" t="s">
        <v>7406</v>
      </c>
      <c r="C1623" s="4" t="str">
        <f t="shared" ref="C1623:C1686" si="59">MID(A1623,1,4)</f>
        <v>广西农业</v>
      </c>
      <c r="E1623" t="e">
        <f>VLOOKUP(C1623,Apabi!$H:$H,1,FALSE)</f>
        <v>#N/A</v>
      </c>
      <c r="G1623" t="str">
        <f>VLOOKUP(C1623,Dacheng!$I:$I,1,FALSE)</f>
        <v>广西农业</v>
      </c>
      <c r="I1623" t="e">
        <f>VLOOKUP(C1623,'Hytong (not in CrossAsia)'!$C:$C,1,FALSE)</f>
        <v>#N/A</v>
      </c>
      <c r="K1623" s="9" t="str">
        <f t="shared" si="58"/>
        <v>Doppel</v>
      </c>
    </row>
    <row r="1624" spans="1:11">
      <c r="A1624" s="35" t="s">
        <v>7588</v>
      </c>
      <c r="C1624" s="4" t="str">
        <f t="shared" si="59"/>
        <v>广西农业</v>
      </c>
      <c r="E1624" t="e">
        <f>VLOOKUP(C1624,Apabi!$H:$H,1,FALSE)</f>
        <v>#N/A</v>
      </c>
      <c r="G1624" t="str">
        <f>VLOOKUP(C1624,Dacheng!$I:$I,1,FALSE)</f>
        <v>广西农业</v>
      </c>
      <c r="I1624" t="e">
        <f>VLOOKUP(C1624,'Hytong (not in CrossAsia)'!$C:$C,1,FALSE)</f>
        <v>#N/A</v>
      </c>
      <c r="K1624" s="9" t="str">
        <f t="shared" si="58"/>
        <v>Doppel</v>
      </c>
    </row>
    <row r="1625" spans="1:11">
      <c r="A1625" s="35" t="s">
        <v>1576</v>
      </c>
      <c r="C1625" s="4" t="str">
        <f t="shared" si="59"/>
        <v>广西企业</v>
      </c>
      <c r="E1625" t="e">
        <f>VLOOKUP(C1625,Apabi!$H:$H,1,FALSE)</f>
        <v>#N/A</v>
      </c>
      <c r="G1625" t="str">
        <f>VLOOKUP(C1625,Dacheng!$I:$I,1,FALSE)</f>
        <v>广西企业</v>
      </c>
      <c r="I1625" t="e">
        <f>VLOOKUP(C1625,'Hytong (not in CrossAsia)'!$C:$C,1,FALSE)</f>
        <v>#N/A</v>
      </c>
      <c r="K1625" s="9" t="str">
        <f t="shared" si="58"/>
        <v>Doppel</v>
      </c>
    </row>
    <row r="1626" spans="1:11">
      <c r="A1626" s="35" t="s">
        <v>3762</v>
      </c>
      <c r="C1626" s="4" t="str">
        <f t="shared" si="59"/>
        <v>广西青年</v>
      </c>
      <c r="E1626" t="e">
        <f>VLOOKUP(C1626,Apabi!$H:$H,1,FALSE)</f>
        <v>#N/A</v>
      </c>
      <c r="G1626" t="str">
        <f>VLOOKUP(C1626,Dacheng!$I:$I,1,FALSE)</f>
        <v>广西青年</v>
      </c>
      <c r="I1626" t="e">
        <f>VLOOKUP(C1626,'Hytong (not in CrossAsia)'!$C:$C,1,FALSE)</f>
        <v>#N/A</v>
      </c>
      <c r="K1626" s="9" t="str">
        <f t="shared" si="58"/>
        <v>Doppel</v>
      </c>
    </row>
    <row r="1627" spans="1:11">
      <c r="A1627" s="35" t="s">
        <v>7654</v>
      </c>
      <c r="C1627" s="4" t="str">
        <f t="shared" si="59"/>
        <v>广西卫生</v>
      </c>
      <c r="E1627" t="e">
        <f>VLOOKUP(C1627,Apabi!$H:$H,1,FALSE)</f>
        <v>#N/A</v>
      </c>
      <c r="G1627" t="str">
        <f>VLOOKUP(C1627,Dacheng!$I:$I,1,FALSE)</f>
        <v>广西卫生</v>
      </c>
      <c r="I1627" t="e">
        <f>VLOOKUP(C1627,'Hytong (not in CrossAsia)'!$C:$C,1,FALSE)</f>
        <v>#N/A</v>
      </c>
      <c r="K1627" s="9" t="str">
        <f t="shared" si="58"/>
        <v>Doppel</v>
      </c>
    </row>
    <row r="1628" spans="1:11">
      <c r="A1628" s="35" t="s">
        <v>6364</v>
      </c>
      <c r="C1628" s="4" t="str">
        <f t="shared" si="59"/>
        <v>广西银行</v>
      </c>
      <c r="E1628" t="e">
        <f>VLOOKUP(C1628,Apabi!$H:$H,1,FALSE)</f>
        <v>#N/A</v>
      </c>
      <c r="G1628" t="str">
        <f>VLOOKUP(C1628,Dacheng!$I:$I,1,FALSE)</f>
        <v>广西银行</v>
      </c>
      <c r="I1628" t="e">
        <f>VLOOKUP(C1628,'Hytong (not in CrossAsia)'!$C:$C,1,FALSE)</f>
        <v>#N/A</v>
      </c>
      <c r="K1628" s="9" t="str">
        <f t="shared" si="58"/>
        <v>Doppel</v>
      </c>
    </row>
    <row r="1629" spans="1:11">
      <c r="A1629" s="35" t="s">
        <v>6431</v>
      </c>
      <c r="C1629" s="4" t="str">
        <f t="shared" si="59"/>
        <v>广西邮工</v>
      </c>
      <c r="E1629" t="e">
        <f>VLOOKUP(C1629,Apabi!$H:$H,1,FALSE)</f>
        <v>#N/A</v>
      </c>
      <c r="G1629" t="str">
        <f>VLOOKUP(C1629,Dacheng!$I:$I,1,FALSE)</f>
        <v>广西邮工</v>
      </c>
      <c r="I1629" t="e">
        <f>VLOOKUP(C1629,'Hytong (not in CrossAsia)'!$C:$C,1,FALSE)</f>
        <v>#N/A</v>
      </c>
      <c r="K1629" s="9" t="str">
        <f t="shared" si="58"/>
        <v>Doppel</v>
      </c>
    </row>
    <row r="1630" spans="1:11">
      <c r="A1630" s="35" t="s">
        <v>9752</v>
      </c>
      <c r="C1630" s="4" t="str">
        <f t="shared" si="59"/>
        <v>广益杂志</v>
      </c>
      <c r="E1630" t="e">
        <f>VLOOKUP(C1630,Apabi!$H:$H,1,FALSE)</f>
        <v>#N/A</v>
      </c>
      <c r="G1630" t="str">
        <f>VLOOKUP(C1630,Dacheng!$I:$I,1,FALSE)</f>
        <v>广益杂志</v>
      </c>
      <c r="I1630" t="e">
        <f>VLOOKUP(C1630,'Hytong (not in CrossAsia)'!$C:$C,1,FALSE)</f>
        <v>#N/A</v>
      </c>
      <c r="K1630" s="9" t="str">
        <f t="shared" si="58"/>
        <v>Doppel</v>
      </c>
    </row>
    <row r="1631" spans="1:11">
      <c r="A1631" s="35" t="s">
        <v>6985</v>
      </c>
      <c r="C1631" s="4" t="str">
        <f t="shared" si="59"/>
        <v>广州大学</v>
      </c>
      <c r="E1631" t="e">
        <f>VLOOKUP(C1631,Apabi!$H:$H,1,FALSE)</f>
        <v>#N/A</v>
      </c>
      <c r="G1631" t="str">
        <f>VLOOKUP(C1631,Dacheng!$I:$I,1,FALSE)</f>
        <v>广州大学</v>
      </c>
      <c r="I1631" t="e">
        <f>VLOOKUP(C1631,'Hytong (not in CrossAsia)'!$C:$C,1,FALSE)</f>
        <v>#N/A</v>
      </c>
      <c r="K1631" s="9" t="str">
        <f t="shared" si="58"/>
        <v>Doppel</v>
      </c>
    </row>
    <row r="1632" spans="1:11">
      <c r="A1632" s="35" t="s">
        <v>503</v>
      </c>
      <c r="C1632" s="4" t="str">
        <f t="shared" si="59"/>
        <v>广州公教</v>
      </c>
      <c r="E1632" t="e">
        <f>VLOOKUP(C1632,Apabi!$H:$H,1,FALSE)</f>
        <v>#N/A</v>
      </c>
      <c r="G1632" t="e">
        <f>VLOOKUP(C1632,Dacheng!$I:$I,1,FALSE)</f>
        <v>#N/A</v>
      </c>
      <c r="I1632" t="e">
        <f>VLOOKUP(C1632,'Hytong (not in CrossAsia)'!$C:$C,1,FALSE)</f>
        <v>#N/A</v>
      </c>
      <c r="K1632" s="9" t="str">
        <f t="shared" si="58"/>
        <v>nur hier</v>
      </c>
    </row>
    <row r="1633" spans="1:11">
      <c r="A1633" s="35" t="s">
        <v>504</v>
      </c>
      <c r="C1633" s="4" t="str">
        <f t="shared" si="59"/>
        <v>广州公教</v>
      </c>
      <c r="E1633" t="e">
        <f>VLOOKUP(C1633,Apabi!$H:$H,1,FALSE)</f>
        <v>#N/A</v>
      </c>
      <c r="G1633" t="e">
        <f>VLOOKUP(C1633,Dacheng!$I:$I,1,FALSE)</f>
        <v>#N/A</v>
      </c>
      <c r="I1633" t="e">
        <f>VLOOKUP(C1633,'Hytong (not in CrossAsia)'!$C:$C,1,FALSE)</f>
        <v>#N/A</v>
      </c>
      <c r="K1633" s="9" t="str">
        <f t="shared" si="58"/>
        <v>nur hier</v>
      </c>
    </row>
    <row r="1634" spans="1:11">
      <c r="A1634" s="35" t="s">
        <v>5976</v>
      </c>
      <c r="C1634" s="4" t="str">
        <f t="shared" si="59"/>
        <v>广州金融</v>
      </c>
      <c r="E1634" t="e">
        <f>VLOOKUP(C1634,Apabi!$H:$H,1,FALSE)</f>
        <v>#N/A</v>
      </c>
      <c r="G1634" t="str">
        <f>VLOOKUP(C1634,Dacheng!$I:$I,1,FALSE)</f>
        <v>广州金融</v>
      </c>
      <c r="I1634" t="e">
        <f>VLOOKUP(C1634,'Hytong (not in CrossAsia)'!$C:$C,1,FALSE)</f>
        <v>#N/A</v>
      </c>
      <c r="K1634" s="9" t="str">
        <f t="shared" si="58"/>
        <v>Doppel</v>
      </c>
    </row>
    <row r="1635" spans="1:11">
      <c r="A1635" s="35" t="s">
        <v>505</v>
      </c>
      <c r="C1635" s="4" t="str">
        <f t="shared" si="59"/>
        <v>广州市牙</v>
      </c>
      <c r="E1635" t="e">
        <f>VLOOKUP(C1635,Apabi!$H:$H,1,FALSE)</f>
        <v>#N/A</v>
      </c>
      <c r="G1635" t="e">
        <f>VLOOKUP(C1635,Dacheng!$I:$I,1,FALSE)</f>
        <v>#N/A</v>
      </c>
      <c r="I1635" t="e">
        <f>VLOOKUP(C1635,'Hytong (not in CrossAsia)'!$C:$C,1,FALSE)</f>
        <v>#N/A</v>
      </c>
      <c r="K1635" s="9" t="str">
        <f t="shared" si="58"/>
        <v>nur hier</v>
      </c>
    </row>
    <row r="1636" spans="1:11">
      <c r="A1636" s="35" t="s">
        <v>506</v>
      </c>
      <c r="C1636" s="4" t="str">
        <f t="shared" si="59"/>
        <v>广州市牙</v>
      </c>
      <c r="E1636" t="e">
        <f>VLOOKUP(C1636,Apabi!$H:$H,1,FALSE)</f>
        <v>#N/A</v>
      </c>
      <c r="G1636" t="e">
        <f>VLOOKUP(C1636,Dacheng!$I:$I,1,FALSE)</f>
        <v>#N/A</v>
      </c>
      <c r="I1636" t="e">
        <f>VLOOKUP(C1636,'Hytong (not in CrossAsia)'!$C:$C,1,FALSE)</f>
        <v>#N/A</v>
      </c>
      <c r="K1636" s="9" t="str">
        <f t="shared" si="58"/>
        <v>nur hier</v>
      </c>
    </row>
    <row r="1637" spans="1:11">
      <c r="A1637" s="35" t="s">
        <v>19930</v>
      </c>
      <c r="C1637" s="4" t="str">
        <f t="shared" si="59"/>
        <v>广州学报</v>
      </c>
      <c r="E1637" t="e">
        <f>VLOOKUP(C1637,Apabi!$H:$H,1,FALSE)</f>
        <v>#N/A</v>
      </c>
      <c r="G1637" t="str">
        <f>VLOOKUP(C1637,Dacheng!$I:$I,1,FALSE)</f>
        <v>广州学报</v>
      </c>
      <c r="I1637" t="e">
        <f>VLOOKUP(C1637,'Hytong (not in CrossAsia)'!$C:$C,1,FALSE)</f>
        <v>#N/A</v>
      </c>
      <c r="K1637" s="9" t="str">
        <f t="shared" si="58"/>
        <v>Doppel</v>
      </c>
    </row>
    <row r="1638" spans="1:11">
      <c r="A1638" s="35" t="s">
        <v>6906</v>
      </c>
      <c r="C1638" s="4" t="str">
        <f t="shared" si="59"/>
        <v>广州学生</v>
      </c>
      <c r="E1638" t="e">
        <f>VLOOKUP(C1638,Apabi!$H:$H,1,FALSE)</f>
        <v>#N/A</v>
      </c>
      <c r="G1638" t="str">
        <f>VLOOKUP(C1638,Dacheng!$I:$I,1,FALSE)</f>
        <v>广州学生</v>
      </c>
      <c r="I1638" t="e">
        <f>VLOOKUP(C1638,'Hytong (not in CrossAsia)'!$C:$C,1,FALSE)</f>
        <v>#N/A</v>
      </c>
      <c r="K1638" s="9" t="str">
        <f t="shared" si="58"/>
        <v>Doppel</v>
      </c>
    </row>
    <row r="1639" spans="1:11">
      <c r="A1639" s="35" t="s">
        <v>507</v>
      </c>
      <c r="C1639" s="4" t="str">
        <f t="shared" si="59"/>
        <v>广州音乐</v>
      </c>
      <c r="E1639" t="e">
        <f>VLOOKUP(C1639,Apabi!$H:$H,1,FALSE)</f>
        <v>#N/A</v>
      </c>
      <c r="G1639" t="e">
        <f>VLOOKUP(C1639,Dacheng!$I:$I,1,FALSE)</f>
        <v>#N/A</v>
      </c>
      <c r="I1639" t="e">
        <f>VLOOKUP(C1639,'Hytong (not in CrossAsia)'!$C:$C,1,FALSE)</f>
        <v>#N/A</v>
      </c>
      <c r="K1639" s="9" t="str">
        <f t="shared" si="58"/>
        <v>nur hier</v>
      </c>
    </row>
    <row r="1640" spans="1:11">
      <c r="A1640" s="35" t="s">
        <v>17918</v>
      </c>
      <c r="C1640" s="4" t="str">
        <f t="shared" si="59"/>
        <v>广州邮刊</v>
      </c>
      <c r="E1640" t="e">
        <f>VLOOKUP(C1640,Apabi!$H:$H,1,FALSE)</f>
        <v>#N/A</v>
      </c>
      <c r="G1640" t="str">
        <f>VLOOKUP(C1640,Dacheng!$I:$I,1,FALSE)</f>
        <v>广州邮刊</v>
      </c>
      <c r="I1640" t="e">
        <f>VLOOKUP(C1640,'Hytong (not in CrossAsia)'!$C:$C,1,FALSE)</f>
        <v>#N/A</v>
      </c>
      <c r="K1640" s="9" t="str">
        <f t="shared" si="58"/>
        <v>Doppel</v>
      </c>
    </row>
    <row r="1641" spans="1:11">
      <c r="A1641" s="35" t="s">
        <v>5943</v>
      </c>
      <c r="C1641" s="4" t="str">
        <f t="shared" si="59"/>
        <v>归纳</v>
      </c>
      <c r="E1641" t="e">
        <f>VLOOKUP(C1641,Apabi!$H:$H,1,FALSE)</f>
        <v>#N/A</v>
      </c>
      <c r="G1641" t="str">
        <f>VLOOKUP(C1641,Dacheng!$I:$I,1,FALSE)</f>
        <v>归纳</v>
      </c>
      <c r="I1641" t="e">
        <f>VLOOKUP(C1641,'Hytong (not in CrossAsia)'!$C:$C,1,FALSE)</f>
        <v>#N/A</v>
      </c>
      <c r="K1641" s="9" t="str">
        <f t="shared" si="58"/>
        <v>Doppel</v>
      </c>
    </row>
    <row r="1642" spans="1:11">
      <c r="A1642" s="35" t="s">
        <v>508</v>
      </c>
      <c r="C1642" s="4" t="str">
        <f t="shared" si="59"/>
        <v>国光艺刊</v>
      </c>
      <c r="E1642" t="e">
        <f>VLOOKUP(C1642,Apabi!$H:$H,1,FALSE)</f>
        <v>#N/A</v>
      </c>
      <c r="G1642" t="e">
        <f>VLOOKUP(C1642,Dacheng!$I:$I,1,FALSE)</f>
        <v>#N/A</v>
      </c>
      <c r="I1642" t="e">
        <f>VLOOKUP(C1642,'Hytong (not in CrossAsia)'!$C:$C,1,FALSE)</f>
        <v>#N/A</v>
      </c>
      <c r="K1642" s="9" t="str">
        <f t="shared" si="58"/>
        <v>nur hier</v>
      </c>
    </row>
    <row r="1643" spans="1:11">
      <c r="A1643" s="35" t="s">
        <v>509</v>
      </c>
      <c r="C1643" s="4" t="str">
        <f t="shared" si="59"/>
        <v>国立广东</v>
      </c>
      <c r="E1643" t="e">
        <f>VLOOKUP(C1643,Apabi!$H:$H,1,FALSE)</f>
        <v>#N/A</v>
      </c>
      <c r="G1643" t="e">
        <f>VLOOKUP(C1643,Dacheng!$I:$I,1,FALSE)</f>
        <v>#N/A</v>
      </c>
      <c r="I1643" t="e">
        <f>VLOOKUP(C1643,'Hytong (not in CrossAsia)'!$C:$C,1,FALSE)</f>
        <v>#N/A</v>
      </c>
      <c r="K1643" s="9" t="str">
        <f t="shared" si="58"/>
        <v>nur hier</v>
      </c>
    </row>
    <row r="1644" spans="1:11">
      <c r="A1644" s="35" t="s">
        <v>5990</v>
      </c>
      <c r="C1644" s="4" t="str">
        <f t="shared" si="59"/>
        <v>国立暨南</v>
      </c>
      <c r="E1644" t="e">
        <f>VLOOKUP(C1644,Apabi!$H:$H,1,FALSE)</f>
        <v>#N/A</v>
      </c>
      <c r="G1644" t="str">
        <f>VLOOKUP(C1644,Dacheng!$I:$I,1,FALSE)</f>
        <v>国立暨南</v>
      </c>
      <c r="I1644" t="e">
        <f>VLOOKUP(C1644,'Hytong (not in CrossAsia)'!$C:$C,1,FALSE)</f>
        <v>#N/A</v>
      </c>
      <c r="K1644" s="9" t="str">
        <f t="shared" si="58"/>
        <v>Doppel</v>
      </c>
    </row>
    <row r="1645" spans="1:11">
      <c r="A1645" s="35" t="s">
        <v>12935</v>
      </c>
      <c r="C1645" s="4" t="str">
        <f t="shared" si="59"/>
        <v>国立沈阳</v>
      </c>
      <c r="E1645" t="str">
        <f>VLOOKUP(C1645,Apabi!$H:$H,1,FALSE)</f>
        <v>国立沈阳</v>
      </c>
      <c r="G1645" t="str">
        <f>VLOOKUP(C1645,Dacheng!$I:$I,1,FALSE)</f>
        <v>国立沈阳</v>
      </c>
      <c r="I1645" t="e">
        <f>VLOOKUP(C1645,'Hytong (not in CrossAsia)'!$C:$C,1,FALSE)</f>
        <v>#N/A</v>
      </c>
      <c r="K1645" s="9" t="str">
        <f t="shared" si="58"/>
        <v>Doppel</v>
      </c>
    </row>
    <row r="1646" spans="1:11">
      <c r="A1646" s="35" t="s">
        <v>510</v>
      </c>
      <c r="C1646" s="4" t="str">
        <f t="shared" si="59"/>
        <v>国立台湾</v>
      </c>
      <c r="E1646" t="e">
        <f>VLOOKUP(C1646,Apabi!$H:$H,1,FALSE)</f>
        <v>#N/A</v>
      </c>
      <c r="G1646" t="e">
        <f>VLOOKUP(C1646,Dacheng!$I:$I,1,FALSE)</f>
        <v>#N/A</v>
      </c>
      <c r="I1646" t="e">
        <f>VLOOKUP(C1646,'Hytong (not in CrossAsia)'!$C:$C,1,FALSE)</f>
        <v>#N/A</v>
      </c>
      <c r="K1646" s="9" t="str">
        <f t="shared" si="58"/>
        <v>nur hier</v>
      </c>
    </row>
    <row r="1647" spans="1:11">
      <c r="A1647" s="35" t="s">
        <v>511</v>
      </c>
      <c r="C1647" s="4" t="str">
        <f t="shared" si="59"/>
        <v>国立台湾</v>
      </c>
      <c r="E1647" t="e">
        <f>VLOOKUP(C1647,Apabi!$H:$H,1,FALSE)</f>
        <v>#N/A</v>
      </c>
      <c r="G1647" t="e">
        <f>VLOOKUP(C1647,Dacheng!$I:$I,1,FALSE)</f>
        <v>#N/A</v>
      </c>
      <c r="I1647" t="e">
        <f>VLOOKUP(C1647,'Hytong (not in CrossAsia)'!$C:$C,1,FALSE)</f>
        <v>#N/A</v>
      </c>
      <c r="K1647" s="9" t="str">
        <f t="shared" si="58"/>
        <v>nur hier</v>
      </c>
    </row>
    <row r="1648" spans="1:11">
      <c r="A1648" s="35" t="s">
        <v>512</v>
      </c>
      <c r="C1648" s="4" t="str">
        <f t="shared" si="59"/>
        <v>国立艺术</v>
      </c>
      <c r="E1648" t="e">
        <f>VLOOKUP(C1648,Apabi!$H:$H,1,FALSE)</f>
        <v>#N/A</v>
      </c>
      <c r="G1648" t="str">
        <f>VLOOKUP(C1648,Dacheng!$I:$I,1,FALSE)</f>
        <v>国立艺术</v>
      </c>
      <c r="I1648" t="e">
        <f>VLOOKUP(C1648,'Hytong (not in CrossAsia)'!$C:$C,1,FALSE)</f>
        <v>#N/A</v>
      </c>
      <c r="K1648" s="9" t="str">
        <f t="shared" si="58"/>
        <v>Doppel</v>
      </c>
    </row>
    <row r="1649" spans="1:11">
      <c r="A1649" s="35" t="s">
        <v>513</v>
      </c>
      <c r="C1649" s="4" t="str">
        <f t="shared" si="59"/>
        <v>国学汇编</v>
      </c>
      <c r="E1649" t="e">
        <f>VLOOKUP(C1649,Apabi!$H:$H,1,FALSE)</f>
        <v>#N/A</v>
      </c>
      <c r="G1649" t="e">
        <f>VLOOKUP(C1649,Dacheng!$I:$I,1,FALSE)</f>
        <v>#N/A</v>
      </c>
      <c r="I1649" t="e">
        <f>VLOOKUP(C1649,'Hytong (not in CrossAsia)'!$C:$C,1,FALSE)</f>
        <v>#N/A</v>
      </c>
      <c r="K1649" s="9" t="str">
        <f t="shared" si="58"/>
        <v>nur hier</v>
      </c>
    </row>
    <row r="1650" spans="1:11">
      <c r="A1650" s="35" t="s">
        <v>514</v>
      </c>
      <c r="C1650" s="4" t="str">
        <f t="shared" si="59"/>
        <v>国学周刊</v>
      </c>
      <c r="E1650" t="e">
        <f>VLOOKUP(C1650,Apabi!$H:$H,1,FALSE)</f>
        <v>#N/A</v>
      </c>
      <c r="G1650" t="e">
        <f>VLOOKUP(C1650,Dacheng!$I:$I,1,FALSE)</f>
        <v>#N/A</v>
      </c>
      <c r="I1650" t="e">
        <f>VLOOKUP(C1650,'Hytong (not in CrossAsia)'!$C:$C,1,FALSE)</f>
        <v>#N/A</v>
      </c>
      <c r="K1650" s="9" t="str">
        <f t="shared" si="58"/>
        <v>nur hier</v>
      </c>
    </row>
    <row r="1651" spans="1:11">
      <c r="A1651" s="35" t="s">
        <v>515</v>
      </c>
      <c r="C1651" s="4" t="str">
        <f t="shared" si="59"/>
        <v>国医杂志</v>
      </c>
      <c r="E1651" t="e">
        <f>VLOOKUP(C1651,Apabi!$H:$H,1,FALSE)</f>
        <v>#N/A</v>
      </c>
      <c r="G1651" t="e">
        <f>VLOOKUP(C1651,Dacheng!$I:$I,1,FALSE)</f>
        <v>#N/A</v>
      </c>
      <c r="I1651" t="e">
        <f>VLOOKUP(C1651,'Hytong (not in CrossAsia)'!$C:$C,1,FALSE)</f>
        <v>#N/A</v>
      </c>
      <c r="K1651" s="9" t="str">
        <f t="shared" si="58"/>
        <v>nur hier</v>
      </c>
    </row>
    <row r="1652" spans="1:11">
      <c r="A1652" s="35" t="s">
        <v>516</v>
      </c>
      <c r="C1652" s="4" t="str">
        <f t="shared" si="59"/>
        <v>汉和药学</v>
      </c>
      <c r="E1652" t="e">
        <f>VLOOKUP(C1652,Apabi!$H:$H,1,FALSE)</f>
        <v>#N/A</v>
      </c>
      <c r="G1652" t="e">
        <f>VLOOKUP(C1652,Dacheng!$I:$I,1,FALSE)</f>
        <v>#N/A</v>
      </c>
      <c r="I1652" t="e">
        <f>VLOOKUP(C1652,'Hytong (not in CrossAsia)'!$C:$C,1,FALSE)</f>
        <v>#N/A</v>
      </c>
      <c r="K1652" s="9" t="str">
        <f t="shared" si="58"/>
        <v>nur hier</v>
      </c>
    </row>
    <row r="1653" spans="1:11">
      <c r="A1653" s="35" t="s">
        <v>517</v>
      </c>
      <c r="C1653" s="4" t="str">
        <f t="shared" si="59"/>
        <v>汉口贸易</v>
      </c>
      <c r="E1653" t="e">
        <f>VLOOKUP(C1653,Apabi!$H:$H,1,FALSE)</f>
        <v>#N/A</v>
      </c>
      <c r="G1653" t="e">
        <f>VLOOKUP(C1653,Dacheng!$I:$I,1,FALSE)</f>
        <v>#N/A</v>
      </c>
      <c r="I1653" t="e">
        <f>VLOOKUP(C1653,'Hytong (not in CrossAsia)'!$C:$C,1,FALSE)</f>
        <v>#N/A</v>
      </c>
      <c r="K1653" s="9" t="str">
        <f t="shared" si="58"/>
        <v>nur hier</v>
      </c>
    </row>
    <row r="1654" spans="1:11">
      <c r="A1654" s="35" t="s">
        <v>6256</v>
      </c>
      <c r="C1654" s="4" t="str">
        <f t="shared" si="59"/>
        <v>汉口商业</v>
      </c>
      <c r="E1654" t="e">
        <f>VLOOKUP(C1654,Apabi!$H:$H,1,FALSE)</f>
        <v>#N/A</v>
      </c>
      <c r="G1654" t="str">
        <f>VLOOKUP(C1654,Dacheng!$I:$I,1,FALSE)</f>
        <v>汉口商业</v>
      </c>
      <c r="I1654" t="e">
        <f>VLOOKUP(C1654,'Hytong (not in CrossAsia)'!$C:$C,1,FALSE)</f>
        <v>#N/A</v>
      </c>
      <c r="K1654" s="9" t="str">
        <f t="shared" si="58"/>
        <v>Doppel</v>
      </c>
    </row>
    <row r="1655" spans="1:11">
      <c r="A1655" s="35" t="s">
        <v>518</v>
      </c>
      <c r="C1655" s="4" t="str">
        <f t="shared" si="59"/>
        <v>汉口卫生</v>
      </c>
      <c r="E1655" t="e">
        <f>VLOOKUP(C1655,Apabi!$H:$H,1,FALSE)</f>
        <v>#N/A</v>
      </c>
      <c r="G1655" t="e">
        <f>VLOOKUP(C1655,Dacheng!$I:$I,1,FALSE)</f>
        <v>#N/A</v>
      </c>
      <c r="I1655" t="e">
        <f>VLOOKUP(C1655,'Hytong (not in CrossAsia)'!$C:$C,1,FALSE)</f>
        <v>#N/A</v>
      </c>
      <c r="K1655" s="9" t="str">
        <f t="shared" si="58"/>
        <v>nur hier</v>
      </c>
    </row>
    <row r="1656" spans="1:11">
      <c r="A1656" s="35" t="s">
        <v>519</v>
      </c>
      <c r="C1656" s="4" t="str">
        <f t="shared" si="59"/>
        <v>汉口邮工</v>
      </c>
      <c r="E1656" t="e">
        <f>VLOOKUP(C1656,Apabi!$H:$H,1,FALSE)</f>
        <v>#N/A</v>
      </c>
      <c r="G1656" t="e">
        <f>VLOOKUP(C1656,Dacheng!$I:$I,1,FALSE)</f>
        <v>#N/A</v>
      </c>
      <c r="I1656" t="e">
        <f>VLOOKUP(C1656,'Hytong (not in CrossAsia)'!$C:$C,1,FALSE)</f>
        <v>#N/A</v>
      </c>
      <c r="K1656" s="9" t="str">
        <f t="shared" si="58"/>
        <v>nur hier</v>
      </c>
    </row>
    <row r="1657" spans="1:11">
      <c r="A1657" s="35" t="s">
        <v>520</v>
      </c>
      <c r="C1657" s="4" t="str">
        <f t="shared" si="59"/>
        <v>汉口邮工</v>
      </c>
      <c r="E1657" t="e">
        <f>VLOOKUP(C1657,Apabi!$H:$H,1,FALSE)</f>
        <v>#N/A</v>
      </c>
      <c r="G1657" t="e">
        <f>VLOOKUP(C1657,Dacheng!$I:$I,1,FALSE)</f>
        <v>#N/A</v>
      </c>
      <c r="I1657" t="e">
        <f>VLOOKUP(C1657,'Hytong (not in CrossAsia)'!$C:$C,1,FALSE)</f>
        <v>#N/A</v>
      </c>
      <c r="K1657" s="9" t="str">
        <f t="shared" si="58"/>
        <v>nur hier</v>
      </c>
    </row>
    <row r="1658" spans="1:11">
      <c r="A1658" s="35" t="s">
        <v>521</v>
      </c>
      <c r="C1658" s="4" t="str">
        <f t="shared" si="59"/>
        <v>翰林</v>
      </c>
      <c r="E1658" t="e">
        <f>VLOOKUP(C1658,Apabi!$H:$H,1,FALSE)</f>
        <v>#N/A</v>
      </c>
      <c r="G1658" t="e">
        <f>VLOOKUP(C1658,Dacheng!$I:$I,1,FALSE)</f>
        <v>#N/A</v>
      </c>
      <c r="I1658" t="e">
        <f>VLOOKUP(C1658,'Hytong (not in CrossAsia)'!$C:$C,1,FALSE)</f>
        <v>#N/A</v>
      </c>
      <c r="K1658" s="9" t="str">
        <f t="shared" si="58"/>
        <v>nur hier</v>
      </c>
    </row>
    <row r="1659" spans="1:11">
      <c r="A1659" s="35" t="s">
        <v>144</v>
      </c>
      <c r="C1659" s="4" t="str">
        <f t="shared" si="59"/>
        <v>翰墨汇刊</v>
      </c>
      <c r="E1659" t="e">
        <f>VLOOKUP(C1659,Apabi!$H:$H,1,FALSE)</f>
        <v>#N/A</v>
      </c>
      <c r="G1659" t="e">
        <f>VLOOKUP(C1659,Dacheng!$I:$I,1,FALSE)</f>
        <v>#N/A</v>
      </c>
      <c r="I1659" t="e">
        <f>VLOOKUP(C1659,'Hytong (not in CrossAsia)'!$C:$C,1,FALSE)</f>
        <v>#N/A</v>
      </c>
      <c r="K1659" s="9" t="str">
        <f t="shared" si="58"/>
        <v>nur hier</v>
      </c>
    </row>
    <row r="1660" spans="1:11">
      <c r="A1660" s="35" t="s">
        <v>145</v>
      </c>
      <c r="C1660" s="4" t="str">
        <f t="shared" si="59"/>
        <v>翰缘杂志</v>
      </c>
      <c r="E1660" t="e">
        <f>VLOOKUP(C1660,Apabi!$H:$H,1,FALSE)</f>
        <v>#N/A</v>
      </c>
      <c r="G1660" t="e">
        <f>VLOOKUP(C1660,Dacheng!$I:$I,1,FALSE)</f>
        <v>#N/A</v>
      </c>
      <c r="I1660" t="e">
        <f>VLOOKUP(C1660,'Hytong (not in CrossAsia)'!$C:$C,1,FALSE)</f>
        <v>#N/A</v>
      </c>
      <c r="K1660" s="9" t="str">
        <f t="shared" si="58"/>
        <v>nur hier</v>
      </c>
    </row>
    <row r="1661" spans="1:11">
      <c r="A1661" s="35" t="s">
        <v>4944</v>
      </c>
      <c r="C1661" s="4" t="str">
        <f t="shared" si="59"/>
        <v>瀚海潮</v>
      </c>
      <c r="E1661" t="e">
        <f>VLOOKUP(C1661,Apabi!$H:$H,1,FALSE)</f>
        <v>#N/A</v>
      </c>
      <c r="G1661" t="str">
        <f>VLOOKUP(C1661,Dacheng!$I:$I,1,FALSE)</f>
        <v>瀚海潮</v>
      </c>
      <c r="I1661" t="e">
        <f>VLOOKUP(C1661,'Hytong (not in CrossAsia)'!$C:$C,1,FALSE)</f>
        <v>#N/A</v>
      </c>
      <c r="K1661" s="9" t="str">
        <f t="shared" si="58"/>
        <v>Doppel</v>
      </c>
    </row>
    <row r="1662" spans="1:11">
      <c r="A1662" s="35" t="s">
        <v>146</v>
      </c>
      <c r="C1662" s="4" t="str">
        <f t="shared" si="59"/>
        <v>护国军纪</v>
      </c>
      <c r="E1662" t="e">
        <f>VLOOKUP(C1662,Apabi!$H:$H,1,FALSE)</f>
        <v>#N/A</v>
      </c>
      <c r="G1662" t="e">
        <f>VLOOKUP(C1662,Dacheng!$I:$I,1,FALSE)</f>
        <v>#N/A</v>
      </c>
      <c r="I1662" t="e">
        <f>VLOOKUP(C1662,'Hytong (not in CrossAsia)'!$C:$C,1,FALSE)</f>
        <v>#N/A</v>
      </c>
      <c r="K1662" s="9" t="str">
        <f t="shared" si="58"/>
        <v>nur hier</v>
      </c>
    </row>
    <row r="1663" spans="1:11">
      <c r="A1663" s="35" t="s">
        <v>147</v>
      </c>
      <c r="C1663" s="4" t="str">
        <f>MID(A1663,1,2)</f>
        <v>沪潮</v>
      </c>
      <c r="E1663" t="e">
        <f>VLOOKUP(C1663,Apabi!$H:$H,1,FALSE)</f>
        <v>#N/A</v>
      </c>
      <c r="G1663" t="str">
        <f>VLOOKUP(C1663,Dacheng!$I:$I,1,FALSE)</f>
        <v>沪潮</v>
      </c>
      <c r="I1663" t="e">
        <f>VLOOKUP(C1663,'Hytong (not in CrossAsia)'!$C:$C,1,FALSE)</f>
        <v>#N/A</v>
      </c>
      <c r="K1663" s="9" t="str">
        <f t="shared" si="58"/>
        <v>Doppel</v>
      </c>
    </row>
    <row r="1664" spans="1:11">
      <c r="A1664" s="35" t="s">
        <v>148</v>
      </c>
      <c r="C1664" s="4" t="str">
        <f>MID(A1664,1,2)</f>
        <v>沪潮</v>
      </c>
      <c r="E1664" t="e">
        <f>VLOOKUP(C1664,Apabi!$H:$H,1,FALSE)</f>
        <v>#N/A</v>
      </c>
      <c r="G1664" t="str">
        <f>VLOOKUP(C1664,Dacheng!$I:$I,1,FALSE)</f>
        <v>沪潮</v>
      </c>
      <c r="I1664" t="e">
        <f>VLOOKUP(C1664,'Hytong (not in CrossAsia)'!$C:$C,1,FALSE)</f>
        <v>#N/A</v>
      </c>
      <c r="K1664" s="9" t="str">
        <f t="shared" si="58"/>
        <v>Doppel</v>
      </c>
    </row>
    <row r="1665" spans="1:11">
      <c r="A1665" s="35" t="s">
        <v>149</v>
      </c>
      <c r="C1665" s="4" t="str">
        <f t="shared" si="59"/>
        <v>沪大半月</v>
      </c>
      <c r="E1665" t="e">
        <f>VLOOKUP(C1665,Apabi!$H:$H,1,FALSE)</f>
        <v>#N/A</v>
      </c>
      <c r="G1665" t="e">
        <f>VLOOKUP(C1665,Dacheng!$I:$I,1,FALSE)</f>
        <v>#N/A</v>
      </c>
      <c r="I1665" t="e">
        <f>VLOOKUP(C1665,'Hytong (not in CrossAsia)'!$C:$C,1,FALSE)</f>
        <v>#N/A</v>
      </c>
      <c r="K1665" s="9" t="str">
        <f t="shared" si="58"/>
        <v>nur hier</v>
      </c>
    </row>
    <row r="1666" spans="1:11">
      <c r="A1666" s="35" t="s">
        <v>150</v>
      </c>
      <c r="C1666" s="4" t="str">
        <f t="shared" si="59"/>
        <v>沪大科学</v>
      </c>
      <c r="E1666" t="e">
        <f>VLOOKUP(C1666,Apabi!$H:$H,1,FALSE)</f>
        <v>#N/A</v>
      </c>
      <c r="G1666" t="e">
        <f>VLOOKUP(C1666,Dacheng!$I:$I,1,FALSE)</f>
        <v>#N/A</v>
      </c>
      <c r="I1666" t="e">
        <f>VLOOKUP(C1666,'Hytong (not in CrossAsia)'!$C:$C,1,FALSE)</f>
        <v>#N/A</v>
      </c>
      <c r="K1666" s="9" t="str">
        <f t="shared" si="58"/>
        <v>nur hier</v>
      </c>
    </row>
    <row r="1667" spans="1:11">
      <c r="A1667" s="35" t="s">
        <v>151</v>
      </c>
      <c r="C1667" s="4" t="str">
        <f t="shared" si="59"/>
        <v>沪大文学</v>
      </c>
      <c r="E1667" t="e">
        <f>VLOOKUP(C1667,Apabi!$H:$H,1,FALSE)</f>
        <v>#N/A</v>
      </c>
      <c r="G1667" t="e">
        <f>VLOOKUP(C1667,Dacheng!$I:$I,1,FALSE)</f>
        <v>#N/A</v>
      </c>
      <c r="I1667" t="e">
        <f>VLOOKUP(C1667,'Hytong (not in CrossAsia)'!$C:$C,1,FALSE)</f>
        <v>#N/A</v>
      </c>
      <c r="K1667" s="9" t="str">
        <f t="shared" si="58"/>
        <v>nur hier</v>
      </c>
    </row>
    <row r="1668" spans="1:11">
      <c r="A1668" s="35" t="s">
        <v>20760</v>
      </c>
      <c r="C1668" s="4" t="str">
        <f t="shared" si="59"/>
        <v>沪大月刊</v>
      </c>
      <c r="E1668" t="e">
        <f>VLOOKUP(C1668,Apabi!$H:$H,1,FALSE)</f>
        <v>#N/A</v>
      </c>
      <c r="G1668" t="str">
        <f>VLOOKUP(C1668,Dacheng!$I:$I,1,FALSE)</f>
        <v>沪大月刊</v>
      </c>
      <c r="I1668" t="e">
        <f>VLOOKUP(C1668,'Hytong (not in CrossAsia)'!$C:$C,1,FALSE)</f>
        <v>#N/A</v>
      </c>
      <c r="K1668" s="9" t="str">
        <f t="shared" ref="K1668:K1731" si="60">(IF(AND(ISNA(E1668),ISNA(G1668),ISNA(I1668)),"nur hier","Doppel"))</f>
        <v>Doppel</v>
      </c>
    </row>
    <row r="1669" spans="1:11">
      <c r="A1669" s="35" t="s">
        <v>152</v>
      </c>
      <c r="C1669" s="4" t="str">
        <f t="shared" si="59"/>
        <v>沪风</v>
      </c>
      <c r="E1669" t="e">
        <f>VLOOKUP(C1669,Apabi!$H:$H,1,FALSE)</f>
        <v>#N/A</v>
      </c>
      <c r="G1669" t="e">
        <f>VLOOKUP(C1669,Dacheng!$I:$I,1,FALSE)</f>
        <v>#N/A</v>
      </c>
      <c r="I1669" t="e">
        <f>VLOOKUP(C1669,'Hytong (not in CrossAsia)'!$C:$C,1,FALSE)</f>
        <v>#N/A</v>
      </c>
      <c r="K1669" s="9" t="str">
        <f t="shared" si="60"/>
        <v>nur hier</v>
      </c>
    </row>
    <row r="1670" spans="1:11">
      <c r="A1670" s="35" t="s">
        <v>153</v>
      </c>
      <c r="C1670" s="4" t="str">
        <f>MID(A1670,1,2)</f>
        <v>沪光</v>
      </c>
      <c r="E1670" t="e">
        <f>VLOOKUP(C1670,Apabi!$H:$H,1,FALSE)</f>
        <v>#N/A</v>
      </c>
      <c r="G1670" t="e">
        <f>VLOOKUP(C1670,Dacheng!$I:$I,1,FALSE)</f>
        <v>#N/A</v>
      </c>
      <c r="I1670" t="e">
        <f>VLOOKUP(C1670,'Hytong (not in CrossAsia)'!$C:$C,1,FALSE)</f>
        <v>#N/A</v>
      </c>
      <c r="K1670" s="9" t="str">
        <f t="shared" si="60"/>
        <v>nur hier</v>
      </c>
    </row>
    <row r="1671" spans="1:11">
      <c r="A1671" s="35" t="s">
        <v>154</v>
      </c>
      <c r="C1671" s="4" t="str">
        <f>MID(A1671,1,2)</f>
        <v>沪光</v>
      </c>
      <c r="E1671" t="e">
        <f>VLOOKUP(C1671,Apabi!$H:$H,1,FALSE)</f>
        <v>#N/A</v>
      </c>
      <c r="G1671" t="e">
        <f>VLOOKUP(C1671,Dacheng!$I:$I,1,FALSE)</f>
        <v>#N/A</v>
      </c>
      <c r="I1671" t="e">
        <f>VLOOKUP(C1671,'Hytong (not in CrossAsia)'!$C:$C,1,FALSE)</f>
        <v>#N/A</v>
      </c>
      <c r="K1671" s="9" t="str">
        <f t="shared" si="60"/>
        <v>nur hier</v>
      </c>
    </row>
    <row r="1672" spans="1:11">
      <c r="A1672" s="35" t="s">
        <v>155</v>
      </c>
      <c r="C1672" s="4" t="str">
        <f t="shared" si="59"/>
        <v>沪江附中</v>
      </c>
      <c r="E1672" t="e">
        <f>VLOOKUP(C1672,Apabi!$H:$H,1,FALSE)</f>
        <v>#N/A</v>
      </c>
      <c r="G1672" t="e">
        <f>VLOOKUP(C1672,Dacheng!$I:$I,1,FALSE)</f>
        <v>#N/A</v>
      </c>
      <c r="I1672" t="e">
        <f>VLOOKUP(C1672,'Hytong (not in CrossAsia)'!$C:$C,1,FALSE)</f>
        <v>#N/A</v>
      </c>
      <c r="K1672" s="9" t="str">
        <f t="shared" si="60"/>
        <v>nur hier</v>
      </c>
    </row>
    <row r="1673" spans="1:11">
      <c r="A1673" s="35" t="s">
        <v>156</v>
      </c>
      <c r="C1673" s="4" t="str">
        <f t="shared" si="59"/>
        <v>沪江年刊</v>
      </c>
      <c r="E1673" t="e">
        <f>VLOOKUP(C1673,Apabi!$H:$H,1,FALSE)</f>
        <v>#N/A</v>
      </c>
      <c r="G1673" t="e">
        <f>VLOOKUP(C1673,Dacheng!$I:$I,1,FALSE)</f>
        <v>#N/A</v>
      </c>
      <c r="I1673" t="e">
        <f>VLOOKUP(C1673,'Hytong (not in CrossAsia)'!$C:$C,1,FALSE)</f>
        <v>#N/A</v>
      </c>
      <c r="K1673" s="9" t="str">
        <f t="shared" si="60"/>
        <v>nur hier</v>
      </c>
    </row>
    <row r="1674" spans="1:11">
      <c r="A1674" s="35" t="s">
        <v>157</v>
      </c>
      <c r="C1674" s="4" t="str">
        <f t="shared" si="59"/>
        <v>沪江月</v>
      </c>
      <c r="E1674" t="e">
        <f>VLOOKUP(C1674,Apabi!$H:$H,1,FALSE)</f>
        <v>#N/A</v>
      </c>
      <c r="G1674" t="e">
        <f>VLOOKUP(C1674,Dacheng!$I:$I,1,FALSE)</f>
        <v>#N/A</v>
      </c>
      <c r="I1674" t="e">
        <f>VLOOKUP(C1674,'Hytong (not in CrossAsia)'!$C:$C,1,FALSE)</f>
        <v>#N/A</v>
      </c>
      <c r="K1674" s="9" t="str">
        <f t="shared" si="60"/>
        <v>nur hier</v>
      </c>
    </row>
    <row r="1675" spans="1:11">
      <c r="A1675" s="35" t="s">
        <v>158</v>
      </c>
      <c r="C1675" s="4" t="str">
        <f t="shared" si="59"/>
        <v>沪民</v>
      </c>
      <c r="E1675" t="e">
        <f>VLOOKUP(C1675,Apabi!$H:$H,1,FALSE)</f>
        <v>#N/A</v>
      </c>
      <c r="G1675" t="e">
        <f>VLOOKUP(C1675,Dacheng!$I:$I,1,FALSE)</f>
        <v>#N/A</v>
      </c>
      <c r="I1675" t="e">
        <f>VLOOKUP(C1675,'Hytong (not in CrossAsia)'!$C:$C,1,FALSE)</f>
        <v>#N/A</v>
      </c>
      <c r="K1675" s="9" t="str">
        <f t="shared" si="60"/>
        <v>nur hier</v>
      </c>
    </row>
    <row r="1676" spans="1:11">
      <c r="A1676" s="35" t="s">
        <v>159</v>
      </c>
      <c r="C1676" s="4" t="str">
        <f t="shared" si="59"/>
        <v>沪农</v>
      </c>
      <c r="E1676" t="e">
        <f>VLOOKUP(C1676,Apabi!$H:$H,1,FALSE)</f>
        <v>#N/A</v>
      </c>
      <c r="G1676" t="e">
        <f>VLOOKUP(C1676,Dacheng!$I:$I,1,FALSE)</f>
        <v>#N/A</v>
      </c>
      <c r="I1676" t="e">
        <f>VLOOKUP(C1676,'Hytong (not in CrossAsia)'!$C:$C,1,FALSE)</f>
        <v>#N/A</v>
      </c>
      <c r="K1676" s="9" t="str">
        <f t="shared" si="60"/>
        <v>nur hier</v>
      </c>
    </row>
    <row r="1677" spans="1:11">
      <c r="A1677" s="35" t="s">
        <v>160</v>
      </c>
      <c r="C1677" s="4" t="str">
        <f t="shared" si="59"/>
        <v>沪声</v>
      </c>
      <c r="E1677" t="e">
        <f>VLOOKUP(C1677,Apabi!$H:$H,1,FALSE)</f>
        <v>#N/A</v>
      </c>
      <c r="G1677" t="e">
        <f>VLOOKUP(C1677,Dacheng!$I:$I,1,FALSE)</f>
        <v>#N/A</v>
      </c>
      <c r="I1677" t="e">
        <f>VLOOKUP(C1677,'Hytong (not in CrossAsia)'!$C:$C,1,FALSE)</f>
        <v>#N/A</v>
      </c>
      <c r="K1677" s="9" t="str">
        <f t="shared" si="60"/>
        <v>nur hier</v>
      </c>
    </row>
    <row r="1678" spans="1:11">
      <c r="A1678" s="35" t="s">
        <v>161</v>
      </c>
      <c r="C1678" s="4" t="str">
        <f t="shared" si="59"/>
        <v>沪卫月刊</v>
      </c>
      <c r="E1678" t="e">
        <f>VLOOKUP(C1678,Apabi!$H:$H,1,FALSE)</f>
        <v>#N/A</v>
      </c>
      <c r="G1678" t="e">
        <f>VLOOKUP(C1678,Dacheng!$I:$I,1,FALSE)</f>
        <v>#N/A</v>
      </c>
      <c r="I1678" t="e">
        <f>VLOOKUP(C1678,'Hytong (not in CrossAsia)'!$C:$C,1,FALSE)</f>
        <v>#N/A</v>
      </c>
      <c r="K1678" s="9" t="str">
        <f t="shared" si="60"/>
        <v>nur hier</v>
      </c>
    </row>
    <row r="1679" spans="1:11">
      <c r="A1679" s="35" t="s">
        <v>162</v>
      </c>
      <c r="C1679" s="4" t="str">
        <f t="shared" si="59"/>
        <v>沪西</v>
      </c>
      <c r="E1679" t="e">
        <f>VLOOKUP(C1679,Apabi!$H:$H,1,FALSE)</f>
        <v>#N/A</v>
      </c>
      <c r="G1679" t="e">
        <f>VLOOKUP(C1679,Dacheng!$I:$I,1,FALSE)</f>
        <v>#N/A</v>
      </c>
      <c r="I1679" t="e">
        <f>VLOOKUP(C1679,'Hytong (not in CrossAsia)'!$C:$C,1,FALSE)</f>
        <v>#N/A</v>
      </c>
      <c r="K1679" s="9" t="str">
        <f t="shared" si="60"/>
        <v>nur hier</v>
      </c>
    </row>
    <row r="1680" spans="1:11">
      <c r="A1680" s="35" t="s">
        <v>163</v>
      </c>
      <c r="C1680" s="4" t="str">
        <f t="shared" si="59"/>
        <v>沪星</v>
      </c>
      <c r="E1680" t="e">
        <f>VLOOKUP(C1680,Apabi!$H:$H,1,FALSE)</f>
        <v>#N/A</v>
      </c>
      <c r="G1680" t="e">
        <f>VLOOKUP(C1680,Dacheng!$I:$I,1,FALSE)</f>
        <v>#N/A</v>
      </c>
      <c r="I1680" t="e">
        <f>VLOOKUP(C1680,'Hytong (not in CrossAsia)'!$C:$C,1,FALSE)</f>
        <v>#N/A</v>
      </c>
      <c r="K1680" s="9" t="str">
        <f t="shared" si="60"/>
        <v>nur hier</v>
      </c>
    </row>
    <row r="1681" spans="1:11">
      <c r="A1681" s="35" t="s">
        <v>18082</v>
      </c>
      <c r="C1681" s="4" t="str">
        <f t="shared" si="59"/>
        <v>环攻</v>
      </c>
      <c r="E1681" t="e">
        <f>VLOOKUP(C1681,Apabi!$H:$H,1,FALSE)</f>
        <v>#N/A</v>
      </c>
      <c r="G1681" t="str">
        <f>VLOOKUP(C1681,Dacheng!$I:$I,1,FALSE)</f>
        <v>环攻</v>
      </c>
      <c r="I1681" t="e">
        <f>VLOOKUP(C1681,'Hytong (not in CrossAsia)'!$C:$C,1,FALSE)</f>
        <v>#N/A</v>
      </c>
      <c r="K1681" s="9" t="str">
        <f t="shared" si="60"/>
        <v>Doppel</v>
      </c>
    </row>
    <row r="1682" spans="1:11">
      <c r="A1682" s="35" t="s">
        <v>9839</v>
      </c>
      <c r="C1682" s="4" t="str">
        <f t="shared" si="59"/>
        <v>环球</v>
      </c>
      <c r="E1682" t="e">
        <f>VLOOKUP(C1682,Apabi!$H:$H,1,FALSE)</f>
        <v>#N/A</v>
      </c>
      <c r="G1682" t="str">
        <f>VLOOKUP(C1682,Dacheng!$I:$I,1,FALSE)</f>
        <v>环球</v>
      </c>
      <c r="I1682" t="e">
        <f>VLOOKUP(C1682,'Hytong (not in CrossAsia)'!$C:$C,1,FALSE)</f>
        <v>#N/A</v>
      </c>
      <c r="K1682" s="9" t="str">
        <f t="shared" si="60"/>
        <v>Doppel</v>
      </c>
    </row>
    <row r="1683" spans="1:11">
      <c r="A1683" s="35" t="s">
        <v>164</v>
      </c>
      <c r="C1683" s="4" t="str">
        <f t="shared" si="59"/>
        <v>环球旬刊</v>
      </c>
      <c r="E1683" t="e">
        <f>VLOOKUP(C1683,Apabi!$H:$H,1,FALSE)</f>
        <v>#N/A</v>
      </c>
      <c r="G1683" t="e">
        <f>VLOOKUP(C1683,Dacheng!$I:$I,1,FALSE)</f>
        <v>#N/A</v>
      </c>
      <c r="I1683" t="e">
        <f>VLOOKUP(C1683,'Hytong (not in CrossAsia)'!$C:$C,1,FALSE)</f>
        <v>#N/A</v>
      </c>
      <c r="K1683" s="9" t="str">
        <f t="shared" si="60"/>
        <v>nur hier</v>
      </c>
    </row>
    <row r="1684" spans="1:11">
      <c r="A1684" s="35" t="s">
        <v>165</v>
      </c>
      <c r="C1684" s="4" t="str">
        <f t="shared" si="59"/>
        <v>寰球中国</v>
      </c>
      <c r="E1684" t="e">
        <f>VLOOKUP(C1684,Apabi!$H:$H,1,FALSE)</f>
        <v>#N/A</v>
      </c>
      <c r="G1684" t="e">
        <f>VLOOKUP(C1684,Dacheng!$I:$I,1,FALSE)</f>
        <v>#N/A</v>
      </c>
      <c r="I1684" t="e">
        <f>VLOOKUP(C1684,'Hytong (not in CrossAsia)'!$C:$C,1,FALSE)</f>
        <v>#N/A</v>
      </c>
      <c r="K1684" s="9" t="str">
        <f t="shared" si="60"/>
        <v>nur hier</v>
      </c>
    </row>
    <row r="1685" spans="1:11">
      <c r="A1685" s="35" t="s">
        <v>166</v>
      </c>
      <c r="C1685" s="4" t="str">
        <f t="shared" si="59"/>
        <v>寰球中国</v>
      </c>
      <c r="E1685" t="e">
        <f>VLOOKUP(C1685,Apabi!$H:$H,1,FALSE)</f>
        <v>#N/A</v>
      </c>
      <c r="G1685" t="e">
        <f>VLOOKUP(C1685,Dacheng!$I:$I,1,FALSE)</f>
        <v>#N/A</v>
      </c>
      <c r="I1685" t="e">
        <f>VLOOKUP(C1685,'Hytong (not in CrossAsia)'!$C:$C,1,FALSE)</f>
        <v>#N/A</v>
      </c>
      <c r="K1685" s="9" t="str">
        <f t="shared" si="60"/>
        <v>nur hier</v>
      </c>
    </row>
    <row r="1686" spans="1:11">
      <c r="A1686" s="35" t="s">
        <v>167</v>
      </c>
      <c r="C1686" s="4" t="str">
        <f t="shared" si="59"/>
        <v>寰球中国</v>
      </c>
      <c r="E1686" t="e">
        <f>VLOOKUP(C1686,Apabi!$H:$H,1,FALSE)</f>
        <v>#N/A</v>
      </c>
      <c r="G1686" t="e">
        <f>VLOOKUP(C1686,Dacheng!$I:$I,1,FALSE)</f>
        <v>#N/A</v>
      </c>
      <c r="I1686" t="e">
        <f>VLOOKUP(C1686,'Hytong (not in CrossAsia)'!$C:$C,1,FALSE)</f>
        <v>#N/A</v>
      </c>
      <c r="K1686" s="9" t="str">
        <f t="shared" si="60"/>
        <v>nur hier</v>
      </c>
    </row>
    <row r="1687" spans="1:11">
      <c r="A1687" s="35" t="s">
        <v>168</v>
      </c>
      <c r="C1687" s="4" t="str">
        <f t="shared" ref="C1687:C1750" si="61">MID(A1687,1,4)</f>
        <v>寰球中国</v>
      </c>
      <c r="E1687" t="e">
        <f>VLOOKUP(C1687,Apabi!$H:$H,1,FALSE)</f>
        <v>#N/A</v>
      </c>
      <c r="G1687" t="e">
        <f>VLOOKUP(C1687,Dacheng!$I:$I,1,FALSE)</f>
        <v>#N/A</v>
      </c>
      <c r="I1687" t="e">
        <f>VLOOKUP(C1687,'Hytong (not in CrossAsia)'!$C:$C,1,FALSE)</f>
        <v>#N/A</v>
      </c>
      <c r="K1687" s="9" t="str">
        <f t="shared" si="60"/>
        <v>nur hier</v>
      </c>
    </row>
    <row r="1688" spans="1:11">
      <c r="A1688" s="35" t="s">
        <v>6785</v>
      </c>
      <c r="C1688" s="4" t="str">
        <f t="shared" si="61"/>
        <v>会计季刊</v>
      </c>
      <c r="E1688" t="e">
        <f>VLOOKUP(C1688,Apabi!$H:$H,1,FALSE)</f>
        <v>#N/A</v>
      </c>
      <c r="G1688" t="str">
        <f>VLOOKUP(C1688,Dacheng!$I:$I,1,FALSE)</f>
        <v>会计季刊</v>
      </c>
      <c r="I1688" t="e">
        <f>VLOOKUP(C1688,'Hytong (not in CrossAsia)'!$C:$C,1,FALSE)</f>
        <v>#N/A</v>
      </c>
      <c r="K1688" s="9" t="str">
        <f t="shared" si="60"/>
        <v>Doppel</v>
      </c>
    </row>
    <row r="1689" spans="1:11">
      <c r="A1689" s="35" t="s">
        <v>6476</v>
      </c>
      <c r="C1689" s="4" t="str">
        <f t="shared" si="61"/>
        <v>会计期刊</v>
      </c>
      <c r="E1689" t="e">
        <f>VLOOKUP(C1689,Apabi!$H:$H,1,FALSE)</f>
        <v>#N/A</v>
      </c>
      <c r="G1689" t="str">
        <f>VLOOKUP(C1689,Dacheng!$I:$I,1,FALSE)</f>
        <v>会计期刊</v>
      </c>
      <c r="I1689" t="e">
        <f>VLOOKUP(C1689,'Hytong (not in CrossAsia)'!$C:$C,1,FALSE)</f>
        <v>#N/A</v>
      </c>
      <c r="K1689" s="9" t="str">
        <f t="shared" si="60"/>
        <v>Doppel</v>
      </c>
    </row>
    <row r="1690" spans="1:11">
      <c r="A1690" s="35" t="s">
        <v>6469</v>
      </c>
      <c r="C1690" s="4" t="str">
        <f t="shared" si="61"/>
        <v>会计社刊</v>
      </c>
      <c r="E1690" t="e">
        <f>VLOOKUP(C1690,Apabi!$H:$H,1,FALSE)</f>
        <v>#N/A</v>
      </c>
      <c r="G1690" t="str">
        <f>VLOOKUP(C1690,Dacheng!$I:$I,1,FALSE)</f>
        <v>会计社刊</v>
      </c>
      <c r="I1690" t="e">
        <f>VLOOKUP(C1690,'Hytong (not in CrossAsia)'!$C:$C,1,FALSE)</f>
        <v>#N/A</v>
      </c>
      <c r="K1690" s="9" t="str">
        <f t="shared" si="60"/>
        <v>Doppel</v>
      </c>
    </row>
    <row r="1691" spans="1:11">
      <c r="A1691" s="35" t="s">
        <v>6796</v>
      </c>
      <c r="C1691" s="4" t="str">
        <f t="shared" si="61"/>
        <v>会计通讯</v>
      </c>
      <c r="E1691" t="e">
        <f>VLOOKUP(C1691,Apabi!$H:$H,1,FALSE)</f>
        <v>#N/A</v>
      </c>
      <c r="G1691" t="str">
        <f>VLOOKUP(C1691,Dacheng!$I:$I,1,FALSE)</f>
        <v>会计通讯</v>
      </c>
      <c r="I1691" t="e">
        <f>VLOOKUP(C1691,'Hytong (not in CrossAsia)'!$C:$C,1,FALSE)</f>
        <v>#N/A</v>
      </c>
      <c r="K1691" s="9" t="str">
        <f t="shared" si="60"/>
        <v>Doppel</v>
      </c>
    </row>
    <row r="1692" spans="1:11">
      <c r="A1692" s="35" t="s">
        <v>6480</v>
      </c>
      <c r="C1692" s="4" t="str">
        <f t="shared" si="61"/>
        <v>会计系刊</v>
      </c>
      <c r="E1692" t="e">
        <f>VLOOKUP(C1692,Apabi!$H:$H,1,FALSE)</f>
        <v>#N/A</v>
      </c>
      <c r="G1692" t="str">
        <f>VLOOKUP(C1692,Dacheng!$I:$I,1,FALSE)</f>
        <v>会计系刊</v>
      </c>
      <c r="I1692" t="e">
        <f>VLOOKUP(C1692,'Hytong (not in CrossAsia)'!$C:$C,1,FALSE)</f>
        <v>#N/A</v>
      </c>
      <c r="K1692" s="9" t="str">
        <f t="shared" si="60"/>
        <v>Doppel</v>
      </c>
    </row>
    <row r="1693" spans="1:11">
      <c r="A1693" s="35" t="s">
        <v>169</v>
      </c>
      <c r="C1693" s="4" t="str">
        <f t="shared" si="61"/>
        <v>会计学报</v>
      </c>
      <c r="E1693" t="e">
        <f>VLOOKUP(C1693,Apabi!$H:$H,1,FALSE)</f>
        <v>#N/A</v>
      </c>
      <c r="G1693" t="str">
        <f>VLOOKUP(C1693,Dacheng!$I:$I,1,FALSE)</f>
        <v>会计学报</v>
      </c>
      <c r="I1693" t="e">
        <f>VLOOKUP(C1693,'Hytong (not in CrossAsia)'!$C:$C,1,FALSE)</f>
        <v>#N/A</v>
      </c>
      <c r="K1693" s="9" t="str">
        <f t="shared" si="60"/>
        <v>Doppel</v>
      </c>
    </row>
    <row r="1694" spans="1:11">
      <c r="A1694" s="35" t="s">
        <v>170</v>
      </c>
      <c r="C1694" s="4" t="str">
        <f t="shared" si="61"/>
        <v>会计学报</v>
      </c>
      <c r="E1694" t="e">
        <f>VLOOKUP(C1694,Apabi!$H:$H,1,FALSE)</f>
        <v>#N/A</v>
      </c>
      <c r="G1694" t="str">
        <f>VLOOKUP(C1694,Dacheng!$I:$I,1,FALSE)</f>
        <v>会计学报</v>
      </c>
      <c r="I1694" t="e">
        <f>VLOOKUP(C1694,'Hytong (not in CrossAsia)'!$C:$C,1,FALSE)</f>
        <v>#N/A</v>
      </c>
      <c r="K1694" s="9" t="str">
        <f t="shared" si="60"/>
        <v>Doppel</v>
      </c>
    </row>
    <row r="1695" spans="1:11">
      <c r="A1695" s="35" t="s">
        <v>6482</v>
      </c>
      <c r="C1695" s="4" t="str">
        <f t="shared" si="61"/>
        <v>会计杂志</v>
      </c>
      <c r="E1695" t="e">
        <f>VLOOKUP(C1695,Apabi!$H:$H,1,FALSE)</f>
        <v>#N/A</v>
      </c>
      <c r="G1695" t="str">
        <f>VLOOKUP(C1695,Dacheng!$I:$I,1,FALSE)</f>
        <v>会计杂志</v>
      </c>
      <c r="I1695" t="e">
        <f>VLOOKUP(C1695,'Hytong (not in CrossAsia)'!$C:$C,1,FALSE)</f>
        <v>#N/A</v>
      </c>
      <c r="K1695" s="9" t="str">
        <f t="shared" si="60"/>
        <v>Doppel</v>
      </c>
    </row>
    <row r="1696" spans="1:11">
      <c r="A1696" s="35" t="s">
        <v>171</v>
      </c>
      <c r="C1696" s="4" t="str">
        <f t="shared" si="61"/>
        <v>会幕报</v>
      </c>
      <c r="E1696" t="e">
        <f>VLOOKUP(C1696,Apabi!$H:$H,1,FALSE)</f>
        <v>#N/A</v>
      </c>
      <c r="G1696" t="e">
        <f>VLOOKUP(C1696,Dacheng!$I:$I,1,FALSE)</f>
        <v>#N/A</v>
      </c>
      <c r="I1696" t="e">
        <f>VLOOKUP(C1696,'Hytong (not in CrossAsia)'!$C:$C,1,FALSE)</f>
        <v>#N/A</v>
      </c>
      <c r="K1696" s="9" t="str">
        <f t="shared" si="60"/>
        <v>nur hier</v>
      </c>
    </row>
    <row r="1697" spans="1:11">
      <c r="A1697" s="35" t="s">
        <v>172</v>
      </c>
      <c r="C1697" s="4" t="str">
        <f t="shared" si="61"/>
        <v>会幕堂月</v>
      </c>
      <c r="E1697" t="e">
        <f>VLOOKUP(C1697,Apabi!$H:$H,1,FALSE)</f>
        <v>#N/A</v>
      </c>
      <c r="G1697" t="e">
        <f>VLOOKUP(C1697,Dacheng!$I:$I,1,FALSE)</f>
        <v>#N/A</v>
      </c>
      <c r="I1697" t="e">
        <f>VLOOKUP(C1697,'Hytong (not in CrossAsia)'!$C:$C,1,FALSE)</f>
        <v>#N/A</v>
      </c>
      <c r="K1697" s="9" t="str">
        <f t="shared" si="60"/>
        <v>nur hier</v>
      </c>
    </row>
    <row r="1698" spans="1:11">
      <c r="A1698" s="35" t="s">
        <v>22010</v>
      </c>
      <c r="C1698" s="4" t="str">
        <f t="shared" si="61"/>
        <v>会声</v>
      </c>
      <c r="E1698" t="str">
        <f>VLOOKUP(C1698,Apabi!$H:$H,1,FALSE)</f>
        <v>会声</v>
      </c>
      <c r="G1698" t="e">
        <f>VLOOKUP(C1698,Dacheng!$I:$I,1,FALSE)</f>
        <v>#N/A</v>
      </c>
      <c r="I1698" t="e">
        <f>VLOOKUP(C1698,'Hytong (not in CrossAsia)'!$C:$C,1,FALSE)</f>
        <v>#N/A</v>
      </c>
      <c r="K1698" s="9" t="str">
        <f t="shared" si="60"/>
        <v>Doppel</v>
      </c>
    </row>
    <row r="1699" spans="1:11">
      <c r="A1699" s="35" t="s">
        <v>173</v>
      </c>
      <c r="C1699" s="4" t="str">
        <f t="shared" si="61"/>
        <v>慧灯月刊</v>
      </c>
      <c r="E1699" t="e">
        <f>VLOOKUP(C1699,Apabi!$H:$H,1,FALSE)</f>
        <v>#N/A</v>
      </c>
      <c r="G1699" t="e">
        <f>VLOOKUP(C1699,Dacheng!$I:$I,1,FALSE)</f>
        <v>#N/A</v>
      </c>
      <c r="I1699" t="e">
        <f>VLOOKUP(C1699,'Hytong (not in CrossAsia)'!$C:$C,1,FALSE)</f>
        <v>#N/A</v>
      </c>
      <c r="K1699" s="9" t="str">
        <f t="shared" si="60"/>
        <v>nur hier</v>
      </c>
    </row>
    <row r="1700" spans="1:11">
      <c r="A1700" s="35" t="s">
        <v>14856</v>
      </c>
      <c r="C1700" s="4" t="str">
        <f t="shared" si="61"/>
        <v>蕙兰</v>
      </c>
      <c r="E1700" t="e">
        <f>VLOOKUP(C1700,Apabi!$H:$H,1,FALSE)</f>
        <v>#N/A</v>
      </c>
      <c r="G1700" t="str">
        <f>VLOOKUP(C1700,Dacheng!$I:$I,1,FALSE)</f>
        <v>蕙兰</v>
      </c>
      <c r="I1700" t="e">
        <f>VLOOKUP(C1700,'Hytong (not in CrossAsia)'!$C:$C,1,FALSE)</f>
        <v>#N/A</v>
      </c>
      <c r="K1700" s="9" t="str">
        <f t="shared" si="60"/>
        <v>Doppel</v>
      </c>
    </row>
    <row r="1701" spans="1:11">
      <c r="A1701" s="35" t="s">
        <v>15743</v>
      </c>
      <c r="C1701" s="4" t="str">
        <f t="shared" si="61"/>
        <v>机工</v>
      </c>
      <c r="E1701" t="e">
        <f>VLOOKUP(C1701,Apabi!$H:$H,1,FALSE)</f>
        <v>#N/A</v>
      </c>
      <c r="G1701" t="str">
        <f>VLOOKUP(C1701,Dacheng!$I:$I,1,FALSE)</f>
        <v>机工</v>
      </c>
      <c r="I1701" t="e">
        <f>VLOOKUP(C1701,'Hytong (not in CrossAsia)'!$C:$C,1,FALSE)</f>
        <v>#N/A</v>
      </c>
      <c r="K1701" s="9" t="str">
        <f t="shared" si="60"/>
        <v>Doppel</v>
      </c>
    </row>
    <row r="1702" spans="1:11">
      <c r="A1702" s="35" t="s">
        <v>174</v>
      </c>
      <c r="C1702" s="4" t="str">
        <f t="shared" si="61"/>
        <v>机垦通讯</v>
      </c>
      <c r="E1702" t="e">
        <f>VLOOKUP(C1702,Apabi!$H:$H,1,FALSE)</f>
        <v>#N/A</v>
      </c>
      <c r="G1702" t="e">
        <f>VLOOKUP(C1702,Dacheng!$I:$I,1,FALSE)</f>
        <v>#N/A</v>
      </c>
      <c r="I1702" t="e">
        <f>VLOOKUP(C1702,'Hytong (not in CrossAsia)'!$C:$C,1,FALSE)</f>
        <v>#N/A</v>
      </c>
      <c r="K1702" s="9" t="str">
        <f t="shared" si="60"/>
        <v>nur hier</v>
      </c>
    </row>
    <row r="1703" spans="1:11">
      <c r="A1703" s="35" t="s">
        <v>175</v>
      </c>
      <c r="C1703" s="4" t="str">
        <f t="shared" si="61"/>
        <v>机联</v>
      </c>
      <c r="E1703" t="e">
        <f>VLOOKUP(C1703,Apabi!$H:$H,1,FALSE)</f>
        <v>#N/A</v>
      </c>
      <c r="G1703" t="e">
        <f>VLOOKUP(C1703,Dacheng!$I:$I,1,FALSE)</f>
        <v>#N/A</v>
      </c>
      <c r="I1703" t="e">
        <f>VLOOKUP(C1703,'Hytong (not in CrossAsia)'!$C:$C,1,FALSE)</f>
        <v>#N/A</v>
      </c>
      <c r="K1703" s="9" t="str">
        <f t="shared" si="60"/>
        <v>nur hier</v>
      </c>
    </row>
    <row r="1704" spans="1:11">
      <c r="A1704" s="35" t="s">
        <v>10309</v>
      </c>
      <c r="C1704" s="4" t="str">
        <f t="shared" si="61"/>
        <v>机联会刊</v>
      </c>
      <c r="E1704" t="e">
        <f>VLOOKUP(C1704,Apabi!$H:$H,1,FALSE)</f>
        <v>#N/A</v>
      </c>
      <c r="G1704" t="str">
        <f>VLOOKUP(C1704,Dacheng!$I:$I,1,FALSE)</f>
        <v>机联会刊</v>
      </c>
      <c r="I1704" t="e">
        <f>VLOOKUP(C1704,'Hytong (not in CrossAsia)'!$C:$C,1,FALSE)</f>
        <v>#N/A</v>
      </c>
      <c r="K1704" s="9" t="str">
        <f t="shared" si="60"/>
        <v>Doppel</v>
      </c>
    </row>
    <row r="1705" spans="1:11">
      <c r="A1705" s="35" t="s">
        <v>176</v>
      </c>
      <c r="C1705" s="4" t="str">
        <f t="shared" si="61"/>
        <v>机械工程</v>
      </c>
      <c r="E1705" t="e">
        <f>VLOOKUP(C1705,Apabi!$H:$H,1,FALSE)</f>
        <v>#N/A</v>
      </c>
      <c r="G1705" t="str">
        <f>VLOOKUP(C1705,Dacheng!$I:$I,1,FALSE)</f>
        <v>机械工程</v>
      </c>
      <c r="I1705" t="e">
        <f>VLOOKUP(C1705,'Hytong (not in CrossAsia)'!$C:$C,1,FALSE)</f>
        <v>#N/A</v>
      </c>
      <c r="K1705" s="9" t="str">
        <f t="shared" si="60"/>
        <v>Doppel</v>
      </c>
    </row>
    <row r="1706" spans="1:11">
      <c r="A1706" s="35" t="s">
        <v>177</v>
      </c>
      <c r="C1706" s="4" t="str">
        <f t="shared" si="61"/>
        <v>机械工程</v>
      </c>
      <c r="E1706" t="e">
        <f>VLOOKUP(C1706,Apabi!$H:$H,1,FALSE)</f>
        <v>#N/A</v>
      </c>
      <c r="G1706" t="str">
        <f>VLOOKUP(C1706,Dacheng!$I:$I,1,FALSE)</f>
        <v>机械工程</v>
      </c>
      <c r="I1706" t="e">
        <f>VLOOKUP(C1706,'Hytong (not in CrossAsia)'!$C:$C,1,FALSE)</f>
        <v>#N/A</v>
      </c>
      <c r="K1706" s="9" t="str">
        <f t="shared" si="60"/>
        <v>Doppel</v>
      </c>
    </row>
    <row r="1707" spans="1:11">
      <c r="A1707" s="35" t="s">
        <v>15767</v>
      </c>
      <c r="C1707" s="4" t="str">
        <f t="shared" si="61"/>
        <v>机械农垦</v>
      </c>
      <c r="E1707" t="e">
        <f>VLOOKUP(C1707,Apabi!$H:$H,1,FALSE)</f>
        <v>#N/A</v>
      </c>
      <c r="G1707" t="str">
        <f>VLOOKUP(C1707,Dacheng!$I:$I,1,FALSE)</f>
        <v>机械农垦</v>
      </c>
      <c r="I1707" t="e">
        <f>VLOOKUP(C1707,'Hytong (not in CrossAsia)'!$C:$C,1,FALSE)</f>
        <v>#N/A</v>
      </c>
      <c r="K1707" s="9" t="str">
        <f t="shared" si="60"/>
        <v>Doppel</v>
      </c>
    </row>
    <row r="1708" spans="1:11">
      <c r="A1708" s="35" t="s">
        <v>15755</v>
      </c>
      <c r="C1708" s="4" t="str">
        <f t="shared" si="61"/>
        <v>机械世界</v>
      </c>
      <c r="E1708" t="e">
        <f>VLOOKUP(C1708,Apabi!$H:$H,1,FALSE)</f>
        <v>#N/A</v>
      </c>
      <c r="G1708" t="str">
        <f>VLOOKUP(C1708,Dacheng!$I:$I,1,FALSE)</f>
        <v>机械世界</v>
      </c>
      <c r="I1708" t="e">
        <f>VLOOKUP(C1708,'Hytong (not in CrossAsia)'!$C:$C,1,FALSE)</f>
        <v>#N/A</v>
      </c>
      <c r="K1708" s="9" t="str">
        <f t="shared" si="60"/>
        <v>Doppel</v>
      </c>
    </row>
    <row r="1709" spans="1:11">
      <c r="A1709" s="35" t="s">
        <v>7321</v>
      </c>
      <c r="C1709" s="4" t="str">
        <f t="shared" si="61"/>
        <v>鸡与蛋</v>
      </c>
      <c r="E1709" t="e">
        <f>VLOOKUP(C1709,Apabi!$H:$H,1,FALSE)</f>
        <v>#N/A</v>
      </c>
      <c r="G1709" t="str">
        <f>VLOOKUP(C1709,Dacheng!$I:$I,1,FALSE)</f>
        <v>鸡与蛋</v>
      </c>
      <c r="I1709" t="e">
        <f>VLOOKUP(C1709,'Hytong (not in CrossAsia)'!$C:$C,1,FALSE)</f>
        <v>#N/A</v>
      </c>
      <c r="K1709" s="9" t="str">
        <f t="shared" si="60"/>
        <v>Doppel</v>
      </c>
    </row>
    <row r="1710" spans="1:11">
      <c r="A1710" s="35" t="s">
        <v>178</v>
      </c>
      <c r="C1710" s="4" t="str">
        <f t="shared" si="61"/>
        <v>积因放生</v>
      </c>
      <c r="E1710" t="e">
        <f>VLOOKUP(C1710,Apabi!$H:$H,1,FALSE)</f>
        <v>#N/A</v>
      </c>
      <c r="G1710" t="e">
        <f>VLOOKUP(C1710,Dacheng!$I:$I,1,FALSE)</f>
        <v>#N/A</v>
      </c>
      <c r="I1710" t="e">
        <f>VLOOKUP(C1710,'Hytong (not in CrossAsia)'!$C:$C,1,FALSE)</f>
        <v>#N/A</v>
      </c>
      <c r="K1710" s="9" t="str">
        <f t="shared" si="60"/>
        <v>nur hier</v>
      </c>
    </row>
    <row r="1711" spans="1:11">
      <c r="A1711" s="35" t="s">
        <v>179</v>
      </c>
      <c r="C1711" s="4" t="str">
        <f t="shared" si="61"/>
        <v>稽中校刊</v>
      </c>
      <c r="E1711" t="e">
        <f>VLOOKUP(C1711,Apabi!$H:$H,1,FALSE)</f>
        <v>#N/A</v>
      </c>
      <c r="G1711" t="e">
        <f>VLOOKUP(C1711,Dacheng!$I:$I,1,FALSE)</f>
        <v>#N/A</v>
      </c>
      <c r="I1711" t="e">
        <f>VLOOKUP(C1711,'Hytong (not in CrossAsia)'!$C:$C,1,FALSE)</f>
        <v>#N/A</v>
      </c>
      <c r="K1711" s="9" t="str">
        <f t="shared" si="60"/>
        <v>nur hier</v>
      </c>
    </row>
    <row r="1712" spans="1:11">
      <c r="A1712" s="35" t="s">
        <v>180</v>
      </c>
      <c r="C1712" s="4" t="str">
        <f t="shared" si="61"/>
        <v>稽中学生</v>
      </c>
      <c r="E1712" t="e">
        <f>VLOOKUP(C1712,Apabi!$H:$H,1,FALSE)</f>
        <v>#N/A</v>
      </c>
      <c r="G1712" t="e">
        <f>VLOOKUP(C1712,Dacheng!$I:$I,1,FALSE)</f>
        <v>#N/A</v>
      </c>
      <c r="I1712" t="e">
        <f>VLOOKUP(C1712,'Hytong (not in CrossAsia)'!$C:$C,1,FALSE)</f>
        <v>#N/A</v>
      </c>
      <c r="K1712" s="9" t="str">
        <f t="shared" si="60"/>
        <v>nur hier</v>
      </c>
    </row>
    <row r="1713" spans="1:11">
      <c r="A1713" s="35" t="s">
        <v>181</v>
      </c>
      <c r="C1713" s="4" t="str">
        <f t="shared" si="61"/>
        <v>济生医刊</v>
      </c>
      <c r="E1713" t="e">
        <f>VLOOKUP(C1713,Apabi!$H:$H,1,FALSE)</f>
        <v>#N/A</v>
      </c>
      <c r="G1713" t="e">
        <f>VLOOKUP(C1713,Dacheng!$I:$I,1,FALSE)</f>
        <v>#N/A</v>
      </c>
      <c r="I1713" t="e">
        <f>VLOOKUP(C1713,'Hytong (not in CrossAsia)'!$C:$C,1,FALSE)</f>
        <v>#N/A</v>
      </c>
      <c r="K1713" s="9" t="str">
        <f t="shared" si="60"/>
        <v>nur hier</v>
      </c>
    </row>
    <row r="1714" spans="1:11">
      <c r="A1714" s="35" t="s">
        <v>182</v>
      </c>
      <c r="C1714" s="4" t="str">
        <f t="shared" si="61"/>
        <v>济生医院</v>
      </c>
      <c r="E1714" t="e">
        <f>VLOOKUP(C1714,Apabi!$H:$H,1,FALSE)</f>
        <v>#N/A</v>
      </c>
      <c r="G1714" t="e">
        <f>VLOOKUP(C1714,Dacheng!$I:$I,1,FALSE)</f>
        <v>#N/A</v>
      </c>
      <c r="I1714" t="e">
        <f>VLOOKUP(C1714,'Hytong (not in CrossAsia)'!$C:$C,1,FALSE)</f>
        <v>#N/A</v>
      </c>
      <c r="K1714" s="9" t="str">
        <f t="shared" si="60"/>
        <v>nur hier</v>
      </c>
    </row>
    <row r="1715" spans="1:11">
      <c r="A1715" s="35" t="s">
        <v>183</v>
      </c>
      <c r="C1715" s="4" t="str">
        <f t="shared" si="61"/>
        <v>济世日报</v>
      </c>
      <c r="E1715" t="e">
        <f>VLOOKUP(C1715,Apabi!$H:$H,1,FALSE)</f>
        <v>#N/A</v>
      </c>
      <c r="G1715" t="e">
        <f>VLOOKUP(C1715,Dacheng!$I:$I,1,FALSE)</f>
        <v>#N/A</v>
      </c>
      <c r="I1715" t="e">
        <f>VLOOKUP(C1715,'Hytong (not in CrossAsia)'!$C:$C,1,FALSE)</f>
        <v>#N/A</v>
      </c>
      <c r="K1715" s="9" t="str">
        <f t="shared" si="60"/>
        <v>nur hier</v>
      </c>
    </row>
    <row r="1716" spans="1:11">
      <c r="A1716" s="35" t="s">
        <v>184</v>
      </c>
      <c r="C1716" s="4" t="str">
        <f t="shared" si="61"/>
        <v>暨大文学</v>
      </c>
      <c r="E1716" t="e">
        <f>VLOOKUP(C1716,Apabi!$H:$H,1,FALSE)</f>
        <v>#N/A</v>
      </c>
      <c r="G1716" t="e">
        <f>VLOOKUP(C1716,Dacheng!$I:$I,1,FALSE)</f>
        <v>#N/A</v>
      </c>
      <c r="I1716" t="e">
        <f>VLOOKUP(C1716,'Hytong (not in CrossAsia)'!$C:$C,1,FALSE)</f>
        <v>#N/A</v>
      </c>
      <c r="K1716" s="9" t="str">
        <f t="shared" si="60"/>
        <v>nur hier</v>
      </c>
    </row>
    <row r="1717" spans="1:11">
      <c r="A1717" s="35" t="s">
        <v>185</v>
      </c>
      <c r="C1717" s="4" t="str">
        <f t="shared" si="61"/>
        <v>暨南季刊</v>
      </c>
      <c r="E1717" t="e">
        <f>VLOOKUP(C1717,Apabi!$H:$H,1,FALSE)</f>
        <v>#N/A</v>
      </c>
      <c r="G1717" t="e">
        <f>VLOOKUP(C1717,Dacheng!$I:$I,1,FALSE)</f>
        <v>#N/A</v>
      </c>
      <c r="I1717" t="e">
        <f>VLOOKUP(C1717,'Hytong (not in CrossAsia)'!$C:$C,1,FALSE)</f>
        <v>#N/A</v>
      </c>
      <c r="K1717" s="9" t="str">
        <f t="shared" si="60"/>
        <v>nur hier</v>
      </c>
    </row>
    <row r="1718" spans="1:11">
      <c r="A1718" s="35" t="s">
        <v>11114</v>
      </c>
      <c r="C1718" s="4" t="str">
        <f t="shared" si="61"/>
        <v>暨南校刊</v>
      </c>
      <c r="E1718" t="e">
        <f>VLOOKUP(C1718,Apabi!$H:$H,1,FALSE)</f>
        <v>#N/A</v>
      </c>
      <c r="G1718" t="str">
        <f>VLOOKUP(C1718,Dacheng!$I:$I,1,FALSE)</f>
        <v>暨南校刊</v>
      </c>
      <c r="I1718" t="e">
        <f>VLOOKUP(C1718,'Hytong (not in CrossAsia)'!$C:$C,1,FALSE)</f>
        <v>#N/A</v>
      </c>
      <c r="K1718" s="9" t="str">
        <f t="shared" si="60"/>
        <v>Doppel</v>
      </c>
    </row>
    <row r="1719" spans="1:11">
      <c r="A1719" s="35" t="s">
        <v>12268</v>
      </c>
      <c r="C1719" s="4" t="str">
        <f t="shared" si="61"/>
        <v>暨南学报</v>
      </c>
      <c r="E1719" t="e">
        <f>VLOOKUP(C1719,Apabi!$H:$H,1,FALSE)</f>
        <v>#N/A</v>
      </c>
      <c r="G1719" t="str">
        <f>VLOOKUP(C1719,Dacheng!$I:$I,1,FALSE)</f>
        <v>暨南学报</v>
      </c>
      <c r="I1719" t="e">
        <f>VLOOKUP(C1719,'Hytong (not in CrossAsia)'!$C:$C,1,FALSE)</f>
        <v>#N/A</v>
      </c>
      <c r="K1719" s="9" t="str">
        <f t="shared" si="60"/>
        <v>Doppel</v>
      </c>
    </row>
    <row r="1720" spans="1:11">
      <c r="A1720" s="35" t="s">
        <v>186</v>
      </c>
      <c r="C1720" s="4" t="str">
        <f t="shared" si="61"/>
        <v>暨南周刊</v>
      </c>
      <c r="E1720" t="e">
        <f>VLOOKUP(C1720,Apabi!$H:$H,1,FALSE)</f>
        <v>#N/A</v>
      </c>
      <c r="G1720" t="str">
        <f>VLOOKUP(C1720,Dacheng!$I:$I,1,FALSE)</f>
        <v>暨南周刊</v>
      </c>
      <c r="I1720" t="e">
        <f>VLOOKUP(C1720,'Hytong (not in CrossAsia)'!$C:$C,1,FALSE)</f>
        <v>#N/A</v>
      </c>
      <c r="K1720" s="9" t="str">
        <f t="shared" si="60"/>
        <v>Doppel</v>
      </c>
    </row>
    <row r="1721" spans="1:11">
      <c r="A1721" s="35" t="s">
        <v>187</v>
      </c>
      <c r="C1721" s="4" t="str">
        <f t="shared" si="61"/>
        <v>暨南周刊</v>
      </c>
      <c r="E1721" t="e">
        <f>VLOOKUP(C1721,Apabi!$H:$H,1,FALSE)</f>
        <v>#N/A</v>
      </c>
      <c r="G1721" t="str">
        <f>VLOOKUP(C1721,Dacheng!$I:$I,1,FALSE)</f>
        <v>暨南周刊</v>
      </c>
      <c r="I1721" t="e">
        <f>VLOOKUP(C1721,'Hytong (not in CrossAsia)'!$C:$C,1,FALSE)</f>
        <v>#N/A</v>
      </c>
      <c r="K1721" s="9" t="str">
        <f t="shared" si="60"/>
        <v>Doppel</v>
      </c>
    </row>
    <row r="1722" spans="1:11">
      <c r="A1722" s="35" t="s">
        <v>20866</v>
      </c>
      <c r="C1722" s="4" t="str">
        <f t="shared" si="61"/>
        <v>暨中月刊</v>
      </c>
      <c r="E1722" t="e">
        <f>VLOOKUP(C1722,Apabi!$H:$H,1,FALSE)</f>
        <v>#N/A</v>
      </c>
      <c r="G1722" t="str">
        <f>VLOOKUP(C1722,Dacheng!$I:$I,1,FALSE)</f>
        <v>暨中月刊</v>
      </c>
      <c r="I1722" t="e">
        <f>VLOOKUP(C1722,'Hytong (not in CrossAsia)'!$C:$C,1,FALSE)</f>
        <v>#N/A</v>
      </c>
      <c r="K1722" s="9" t="str">
        <f t="shared" si="60"/>
        <v>Doppel</v>
      </c>
    </row>
    <row r="1723" spans="1:11">
      <c r="A1723" s="35" t="s">
        <v>12181</v>
      </c>
      <c r="C1723" s="4" t="str">
        <f t="shared" si="61"/>
        <v>冀察调查</v>
      </c>
      <c r="E1723" t="e">
        <f>VLOOKUP(C1723,Apabi!$H:$H,1,FALSE)</f>
        <v>#N/A</v>
      </c>
      <c r="G1723" t="str">
        <f>VLOOKUP(C1723,Dacheng!$I:$I,1,FALSE)</f>
        <v>冀察调查</v>
      </c>
      <c r="I1723" t="e">
        <f>VLOOKUP(C1723,'Hytong (not in CrossAsia)'!$C:$C,1,FALSE)</f>
        <v>#N/A</v>
      </c>
      <c r="K1723" s="9" t="str">
        <f t="shared" si="60"/>
        <v>Doppel</v>
      </c>
    </row>
    <row r="1724" spans="1:11">
      <c r="A1724" s="35" t="s">
        <v>188</v>
      </c>
      <c r="C1724" s="4" t="str">
        <f t="shared" si="61"/>
        <v>家声</v>
      </c>
      <c r="E1724" t="e">
        <f>VLOOKUP(C1724,Apabi!$H:$H,1,FALSE)</f>
        <v>#N/A</v>
      </c>
      <c r="G1724" t="e">
        <f>VLOOKUP(C1724,Dacheng!$I:$I,1,FALSE)</f>
        <v>#N/A</v>
      </c>
      <c r="I1724" t="e">
        <f>VLOOKUP(C1724,'Hytong (not in CrossAsia)'!$C:$C,1,FALSE)</f>
        <v>#N/A</v>
      </c>
      <c r="K1724" s="9" t="str">
        <f t="shared" si="60"/>
        <v>nur hier</v>
      </c>
    </row>
    <row r="1725" spans="1:11">
      <c r="A1725" s="35" t="s">
        <v>189</v>
      </c>
      <c r="C1725" s="4" t="str">
        <f t="shared" si="61"/>
        <v>家声选刊</v>
      </c>
      <c r="E1725" t="e">
        <f>VLOOKUP(C1725,Apabi!$H:$H,1,FALSE)</f>
        <v>#N/A</v>
      </c>
      <c r="G1725" t="e">
        <f>VLOOKUP(C1725,Dacheng!$I:$I,1,FALSE)</f>
        <v>#N/A</v>
      </c>
      <c r="I1725" t="e">
        <f>VLOOKUP(C1725,'Hytong (not in CrossAsia)'!$C:$C,1,FALSE)</f>
        <v>#N/A</v>
      </c>
      <c r="K1725" s="9" t="str">
        <f t="shared" si="60"/>
        <v>nur hier</v>
      </c>
    </row>
    <row r="1726" spans="1:11">
      <c r="A1726" s="35" t="s">
        <v>190</v>
      </c>
      <c r="C1726" s="4" t="str">
        <f t="shared" si="61"/>
        <v>嘉定导报</v>
      </c>
      <c r="E1726" t="e">
        <f>VLOOKUP(C1726,Apabi!$H:$H,1,FALSE)</f>
        <v>#N/A</v>
      </c>
      <c r="G1726" t="e">
        <f>VLOOKUP(C1726,Dacheng!$I:$I,1,FALSE)</f>
        <v>#N/A</v>
      </c>
      <c r="I1726" t="e">
        <f>VLOOKUP(C1726,'Hytong (not in CrossAsia)'!$C:$C,1,FALSE)</f>
        <v>#N/A</v>
      </c>
      <c r="K1726" s="9" t="str">
        <f t="shared" si="60"/>
        <v>nur hier</v>
      </c>
    </row>
    <row r="1727" spans="1:11">
      <c r="A1727" s="35" t="s">
        <v>191</v>
      </c>
      <c r="C1727" s="4" t="str">
        <f t="shared" si="61"/>
        <v>嘉定县中</v>
      </c>
      <c r="E1727" t="e">
        <f>VLOOKUP(C1727,Apabi!$H:$H,1,FALSE)</f>
        <v>#N/A</v>
      </c>
      <c r="G1727" t="e">
        <f>VLOOKUP(C1727,Dacheng!$I:$I,1,FALSE)</f>
        <v>#N/A</v>
      </c>
      <c r="I1727" t="e">
        <f>VLOOKUP(C1727,'Hytong (not in CrossAsia)'!$C:$C,1,FALSE)</f>
        <v>#N/A</v>
      </c>
      <c r="K1727" s="9" t="str">
        <f t="shared" si="60"/>
        <v>nur hier</v>
      </c>
    </row>
    <row r="1728" spans="1:11">
      <c r="A1728" s="35" t="s">
        <v>192</v>
      </c>
      <c r="C1728" s="4" t="str">
        <f t="shared" si="61"/>
        <v>嘉定小学</v>
      </c>
      <c r="E1728" t="e">
        <f>VLOOKUP(C1728,Apabi!$H:$H,1,FALSE)</f>
        <v>#N/A</v>
      </c>
      <c r="G1728" t="e">
        <f>VLOOKUP(C1728,Dacheng!$I:$I,1,FALSE)</f>
        <v>#N/A</v>
      </c>
      <c r="I1728" t="e">
        <f>VLOOKUP(C1728,'Hytong (not in CrossAsia)'!$C:$C,1,FALSE)</f>
        <v>#N/A</v>
      </c>
      <c r="K1728" s="9" t="str">
        <f t="shared" si="60"/>
        <v>nur hier</v>
      </c>
    </row>
    <row r="1729" spans="1:11">
      <c r="A1729" s="35" t="s">
        <v>193</v>
      </c>
      <c r="C1729" s="4" t="str">
        <f t="shared" si="61"/>
        <v>嘉定中医</v>
      </c>
      <c r="E1729" t="e">
        <f>VLOOKUP(C1729,Apabi!$H:$H,1,FALSE)</f>
        <v>#N/A</v>
      </c>
      <c r="G1729" t="e">
        <f>VLOOKUP(C1729,Dacheng!$I:$I,1,FALSE)</f>
        <v>#N/A</v>
      </c>
      <c r="I1729" t="e">
        <f>VLOOKUP(C1729,'Hytong (not in CrossAsia)'!$C:$C,1,FALSE)</f>
        <v>#N/A</v>
      </c>
      <c r="K1729" s="9" t="str">
        <f t="shared" si="60"/>
        <v>nur hier</v>
      </c>
    </row>
    <row r="1730" spans="1:11">
      <c r="A1730" s="35" t="s">
        <v>21516</v>
      </c>
      <c r="C1730" s="4" t="str">
        <f t="shared" si="61"/>
        <v>嘉兴青年</v>
      </c>
      <c r="E1730" t="str">
        <f>VLOOKUP(C1730,Apabi!$H:$H,1,FALSE)</f>
        <v>嘉兴青年</v>
      </c>
      <c r="G1730" t="str">
        <f>VLOOKUP(C1730,Dacheng!$I:$I,1,FALSE)</f>
        <v>嘉兴青年</v>
      </c>
      <c r="I1730" t="e">
        <f>VLOOKUP(C1730,'Hytong (not in CrossAsia)'!$C:$C,1,FALSE)</f>
        <v>#N/A</v>
      </c>
      <c r="K1730" s="9" t="str">
        <f t="shared" si="60"/>
        <v>Doppel</v>
      </c>
    </row>
    <row r="1731" spans="1:11">
      <c r="A1731" s="35" t="s">
        <v>4550</v>
      </c>
      <c r="C1731" s="4" t="str">
        <f t="shared" si="61"/>
        <v>监政周刊</v>
      </c>
      <c r="E1731" t="e">
        <f>VLOOKUP(C1731,Apabi!$H:$H,1,FALSE)</f>
        <v>#N/A</v>
      </c>
      <c r="G1731" t="str">
        <f>VLOOKUP(C1731,Dacheng!$I:$I,1,FALSE)</f>
        <v>监政周刊</v>
      </c>
      <c r="I1731" t="e">
        <f>VLOOKUP(C1731,'Hytong (not in CrossAsia)'!$C:$C,1,FALSE)</f>
        <v>#N/A</v>
      </c>
      <c r="K1731" s="9" t="str">
        <f t="shared" si="60"/>
        <v>Doppel</v>
      </c>
    </row>
    <row r="1732" spans="1:11">
      <c r="A1732" s="35" t="s">
        <v>194</v>
      </c>
      <c r="C1732" s="4" t="str">
        <f t="shared" si="61"/>
        <v>俭德储蓄</v>
      </c>
      <c r="E1732" t="e">
        <f>VLOOKUP(C1732,Apabi!$H:$H,1,FALSE)</f>
        <v>#N/A</v>
      </c>
      <c r="G1732" t="e">
        <f>VLOOKUP(C1732,Dacheng!$I:$I,1,FALSE)</f>
        <v>#N/A</v>
      </c>
      <c r="I1732" t="e">
        <f>VLOOKUP(C1732,'Hytong (not in CrossAsia)'!$C:$C,1,FALSE)</f>
        <v>#N/A</v>
      </c>
      <c r="K1732" s="9" t="str">
        <f t="shared" ref="K1732:K1795" si="62">(IF(AND(ISNA(E1732),ISNA(G1732),ISNA(I1732)),"nur hier","Doppel"))</f>
        <v>nur hier</v>
      </c>
    </row>
    <row r="1733" spans="1:11">
      <c r="A1733" s="35" t="s">
        <v>195</v>
      </c>
      <c r="C1733" s="4" t="str">
        <f t="shared" si="61"/>
        <v>俭德储蓄</v>
      </c>
      <c r="E1733" t="e">
        <f>VLOOKUP(C1733,Apabi!$H:$H,1,FALSE)</f>
        <v>#N/A</v>
      </c>
      <c r="G1733" t="e">
        <f>VLOOKUP(C1733,Dacheng!$I:$I,1,FALSE)</f>
        <v>#N/A</v>
      </c>
      <c r="I1733" t="e">
        <f>VLOOKUP(C1733,'Hytong (not in CrossAsia)'!$C:$C,1,FALSE)</f>
        <v>#N/A</v>
      </c>
      <c r="K1733" s="9" t="str">
        <f t="shared" si="62"/>
        <v>nur hier</v>
      </c>
    </row>
    <row r="1734" spans="1:11">
      <c r="A1734" s="35" t="s">
        <v>196</v>
      </c>
      <c r="C1734" s="4" t="str">
        <f t="shared" si="61"/>
        <v>俭德社社</v>
      </c>
      <c r="E1734" t="e">
        <f>VLOOKUP(C1734,Apabi!$H:$H,1,FALSE)</f>
        <v>#N/A</v>
      </c>
      <c r="G1734" t="e">
        <f>VLOOKUP(C1734,Dacheng!$I:$I,1,FALSE)</f>
        <v>#N/A</v>
      </c>
      <c r="I1734" t="e">
        <f>VLOOKUP(C1734,'Hytong (not in CrossAsia)'!$C:$C,1,FALSE)</f>
        <v>#N/A</v>
      </c>
      <c r="K1734" s="9" t="str">
        <f t="shared" si="62"/>
        <v>nur hier</v>
      </c>
    </row>
    <row r="1735" spans="1:11">
      <c r="A1735" s="35" t="s">
        <v>197</v>
      </c>
      <c r="C1735" s="4" t="str">
        <f t="shared" si="61"/>
        <v>检验汇刊</v>
      </c>
      <c r="E1735" t="e">
        <f>VLOOKUP(C1735,Apabi!$H:$H,1,FALSE)</f>
        <v>#N/A</v>
      </c>
      <c r="G1735" t="e">
        <f>VLOOKUP(C1735,Dacheng!$I:$I,1,FALSE)</f>
        <v>#N/A</v>
      </c>
      <c r="I1735" t="e">
        <f>VLOOKUP(C1735,'Hytong (not in CrossAsia)'!$C:$C,1,FALSE)</f>
        <v>#N/A</v>
      </c>
      <c r="K1735" s="9" t="str">
        <f t="shared" si="62"/>
        <v>nur hier</v>
      </c>
    </row>
    <row r="1736" spans="1:11">
      <c r="A1736" s="35" t="s">
        <v>14312</v>
      </c>
      <c r="C1736" s="4" t="str">
        <f t="shared" si="61"/>
        <v>检验季刊</v>
      </c>
      <c r="E1736" t="e">
        <f>VLOOKUP(C1736,Apabi!$H:$H,1,FALSE)</f>
        <v>#N/A</v>
      </c>
      <c r="G1736" t="str">
        <f>VLOOKUP(C1736,Dacheng!$I:$I,1,FALSE)</f>
        <v>检验季刊</v>
      </c>
      <c r="I1736" t="e">
        <f>VLOOKUP(C1736,'Hytong (not in CrossAsia)'!$C:$C,1,FALSE)</f>
        <v>#N/A</v>
      </c>
      <c r="K1736" s="9" t="str">
        <f t="shared" si="62"/>
        <v>Doppel</v>
      </c>
    </row>
    <row r="1737" spans="1:11">
      <c r="A1737" s="35" t="s">
        <v>4685</v>
      </c>
      <c r="C1737" s="4" t="str">
        <f t="shared" si="61"/>
        <v>检验年刊</v>
      </c>
      <c r="E1737" t="e">
        <f>VLOOKUP(C1737,Apabi!$H:$H,1,FALSE)</f>
        <v>#N/A</v>
      </c>
      <c r="G1737" t="str">
        <f>VLOOKUP(C1737,Dacheng!$I:$I,1,FALSE)</f>
        <v>检验年刊</v>
      </c>
      <c r="I1737" t="str">
        <f>VLOOKUP(C1737,'Hytong (not in CrossAsia)'!$C:$C,1,FALSE)</f>
        <v>检验年刊</v>
      </c>
      <c r="K1737" s="9" t="str">
        <f t="shared" si="62"/>
        <v>Doppel</v>
      </c>
    </row>
    <row r="1738" spans="1:11">
      <c r="A1738" s="35" t="s">
        <v>14027</v>
      </c>
      <c r="C1738" s="4" t="str">
        <f t="shared" si="61"/>
        <v>检验统计</v>
      </c>
      <c r="E1738" t="e">
        <f>VLOOKUP(C1738,Apabi!$H:$H,1,FALSE)</f>
        <v>#N/A</v>
      </c>
      <c r="G1738" t="str">
        <f>VLOOKUP(C1738,Dacheng!$I:$I,1,FALSE)</f>
        <v>检验统计</v>
      </c>
      <c r="I1738" t="e">
        <f>VLOOKUP(C1738,'Hytong (not in CrossAsia)'!$C:$C,1,FALSE)</f>
        <v>#N/A</v>
      </c>
      <c r="K1738" s="9" t="str">
        <f t="shared" si="62"/>
        <v>Doppel</v>
      </c>
    </row>
    <row r="1739" spans="1:11">
      <c r="A1739" s="35" t="s">
        <v>198</v>
      </c>
      <c r="C1739" s="4" t="str">
        <f t="shared" si="61"/>
        <v>检验月刊</v>
      </c>
      <c r="E1739" t="e">
        <f>VLOOKUP(C1739,Apabi!$H:$H,1,FALSE)</f>
        <v>#N/A</v>
      </c>
      <c r="G1739" t="str">
        <f>VLOOKUP(C1739,Dacheng!$I:$I,1,FALSE)</f>
        <v>检验月刊</v>
      </c>
      <c r="I1739" t="e">
        <f>VLOOKUP(C1739,'Hytong (not in CrossAsia)'!$C:$C,1,FALSE)</f>
        <v>#N/A</v>
      </c>
      <c r="K1739" s="9" t="str">
        <f t="shared" si="62"/>
        <v>Doppel</v>
      </c>
    </row>
    <row r="1740" spans="1:11">
      <c r="A1740" s="35" t="s">
        <v>199</v>
      </c>
      <c r="C1740" s="4" t="str">
        <f t="shared" si="61"/>
        <v>检验月刊</v>
      </c>
      <c r="E1740" t="e">
        <f>VLOOKUP(C1740,Apabi!$H:$H,1,FALSE)</f>
        <v>#N/A</v>
      </c>
      <c r="G1740" t="str">
        <f>VLOOKUP(C1740,Dacheng!$I:$I,1,FALSE)</f>
        <v>检验月刊</v>
      </c>
      <c r="I1740" t="e">
        <f>VLOOKUP(C1740,'Hytong (not in CrossAsia)'!$C:$C,1,FALSE)</f>
        <v>#N/A</v>
      </c>
      <c r="K1740" s="9" t="str">
        <f t="shared" si="62"/>
        <v>Doppel</v>
      </c>
    </row>
    <row r="1741" spans="1:11">
      <c r="A1741" s="35" t="s">
        <v>200</v>
      </c>
      <c r="C1741" s="4" t="str">
        <f t="shared" si="61"/>
        <v>检阅</v>
      </c>
      <c r="E1741" t="e">
        <f>VLOOKUP(C1741,Apabi!$H:$H,1,FALSE)</f>
        <v>#N/A</v>
      </c>
      <c r="G1741" t="e">
        <f>VLOOKUP(C1741,Dacheng!$I:$I,1,FALSE)</f>
        <v>#N/A</v>
      </c>
      <c r="I1741" t="e">
        <f>VLOOKUP(C1741,'Hytong (not in CrossAsia)'!$C:$C,1,FALSE)</f>
        <v>#N/A</v>
      </c>
      <c r="K1741" s="9" t="str">
        <f t="shared" si="62"/>
        <v>nur hier</v>
      </c>
    </row>
    <row r="1742" spans="1:11">
      <c r="A1742" s="35" t="s">
        <v>5785</v>
      </c>
      <c r="C1742" s="4" t="str">
        <f t="shared" si="61"/>
        <v>简易人寿</v>
      </c>
      <c r="E1742" t="e">
        <f>VLOOKUP(C1742,Apabi!$H:$H,1,FALSE)</f>
        <v>#N/A</v>
      </c>
      <c r="G1742" t="str">
        <f>VLOOKUP(C1742,Dacheng!$I:$I,1,FALSE)</f>
        <v>简易人寿</v>
      </c>
      <c r="I1742" t="e">
        <f>VLOOKUP(C1742,'Hytong (not in CrossAsia)'!$C:$C,1,FALSE)</f>
        <v>#N/A</v>
      </c>
      <c r="K1742" s="9" t="str">
        <f t="shared" si="62"/>
        <v>Doppel</v>
      </c>
    </row>
    <row r="1743" spans="1:11">
      <c r="A1743" s="35" t="s">
        <v>13492</v>
      </c>
      <c r="C1743" s="4" t="str">
        <f t="shared" si="61"/>
        <v>江苏</v>
      </c>
      <c r="E1743" t="e">
        <f>VLOOKUP(C1743,Apabi!$H:$H,1,FALSE)</f>
        <v>#N/A</v>
      </c>
      <c r="G1743" t="str">
        <f>VLOOKUP(C1743,Dacheng!$I:$I,1,FALSE)</f>
        <v>江苏</v>
      </c>
      <c r="I1743" t="e">
        <f>VLOOKUP(C1743,'Hytong (not in CrossAsia)'!$C:$C,1,FALSE)</f>
        <v>#N/A</v>
      </c>
      <c r="K1743" s="9" t="str">
        <f t="shared" si="62"/>
        <v>Doppel</v>
      </c>
    </row>
    <row r="1744" spans="1:11">
      <c r="A1744" s="35" t="s">
        <v>201</v>
      </c>
      <c r="C1744" s="4" t="str">
        <f t="shared" si="61"/>
        <v>讲坛月刊</v>
      </c>
      <c r="E1744" t="e">
        <f>VLOOKUP(C1744,Apabi!$H:$H,1,FALSE)</f>
        <v>#N/A</v>
      </c>
      <c r="G1744" t="e">
        <f>VLOOKUP(C1744,Dacheng!$I:$I,1,FALSE)</f>
        <v>#N/A</v>
      </c>
      <c r="I1744" t="e">
        <f>VLOOKUP(C1744,'Hytong (not in CrossAsia)'!$C:$C,1,FALSE)</f>
        <v>#N/A</v>
      </c>
      <c r="K1744" s="9" t="str">
        <f t="shared" si="62"/>
        <v>nur hier</v>
      </c>
    </row>
    <row r="1745" spans="1:11">
      <c r="A1745" s="35" t="s">
        <v>9398</v>
      </c>
      <c r="C1745" s="4" t="str">
        <f t="shared" si="61"/>
        <v>蒋党内幕</v>
      </c>
      <c r="E1745" t="e">
        <f>VLOOKUP(C1745,Apabi!$H:$H,1,FALSE)</f>
        <v>#N/A</v>
      </c>
      <c r="G1745" t="str">
        <f>VLOOKUP(C1745,Dacheng!$I:$I,1,FALSE)</f>
        <v>蒋党内幕</v>
      </c>
      <c r="I1745" t="e">
        <f>VLOOKUP(C1745,'Hytong (not in CrossAsia)'!$C:$C,1,FALSE)</f>
        <v>#N/A</v>
      </c>
      <c r="K1745" s="9" t="str">
        <f t="shared" si="62"/>
        <v>Doppel</v>
      </c>
    </row>
    <row r="1746" spans="1:11">
      <c r="A1746" s="35" t="s">
        <v>202</v>
      </c>
      <c r="C1746" s="4" t="str">
        <f t="shared" si="61"/>
        <v>蒋府新闻</v>
      </c>
      <c r="E1746" t="e">
        <f>VLOOKUP(C1746,Apabi!$H:$H,1,FALSE)</f>
        <v>#N/A</v>
      </c>
      <c r="G1746" t="e">
        <f>VLOOKUP(C1746,Dacheng!$I:$I,1,FALSE)</f>
        <v>#N/A</v>
      </c>
      <c r="I1746" t="e">
        <f>VLOOKUP(C1746,'Hytong (not in CrossAsia)'!$C:$C,1,FALSE)</f>
        <v>#N/A</v>
      </c>
      <c r="K1746" s="9" t="str">
        <f t="shared" si="62"/>
        <v>nur hier</v>
      </c>
    </row>
    <row r="1747" spans="1:11">
      <c r="A1747" s="35" t="s">
        <v>203</v>
      </c>
      <c r="C1747" s="4" t="str">
        <f t="shared" si="61"/>
        <v>蒋经国专</v>
      </c>
      <c r="E1747" t="e">
        <f>VLOOKUP(C1747,Apabi!$H:$H,1,FALSE)</f>
        <v>#N/A</v>
      </c>
      <c r="G1747" t="e">
        <f>VLOOKUP(C1747,Dacheng!$I:$I,1,FALSE)</f>
        <v>#N/A</v>
      </c>
      <c r="I1747" t="e">
        <f>VLOOKUP(C1747,'Hytong (not in CrossAsia)'!$C:$C,1,FALSE)</f>
        <v>#N/A</v>
      </c>
      <c r="K1747" s="9" t="str">
        <f t="shared" si="62"/>
        <v>nur hier</v>
      </c>
    </row>
    <row r="1748" spans="1:11">
      <c r="A1748" s="35" t="s">
        <v>204</v>
      </c>
      <c r="C1748" s="4" t="str">
        <f t="shared" si="61"/>
        <v>胶东大众</v>
      </c>
      <c r="E1748" t="e">
        <f>VLOOKUP(C1748,Apabi!$H:$H,1,FALSE)</f>
        <v>#N/A</v>
      </c>
      <c r="G1748" t="e">
        <f>VLOOKUP(C1748,Dacheng!$I:$I,1,FALSE)</f>
        <v>#N/A</v>
      </c>
      <c r="I1748" t="e">
        <f>VLOOKUP(C1748,'Hytong (not in CrossAsia)'!$C:$C,1,FALSE)</f>
        <v>#N/A</v>
      </c>
      <c r="K1748" s="9" t="str">
        <f t="shared" si="62"/>
        <v>nur hier</v>
      </c>
    </row>
    <row r="1749" spans="1:11">
      <c r="A1749" s="35" t="s">
        <v>205</v>
      </c>
      <c r="C1749" s="4" t="str">
        <f t="shared" si="61"/>
        <v>觉</v>
      </c>
      <c r="E1749" t="e">
        <f>VLOOKUP(C1749,Apabi!$H:$H,1,FALSE)</f>
        <v>#N/A</v>
      </c>
      <c r="G1749" t="e">
        <f>VLOOKUP(C1749,Dacheng!$I:$I,1,FALSE)</f>
        <v>#N/A</v>
      </c>
      <c r="I1749" t="e">
        <f>VLOOKUP(C1749,'Hytong (not in CrossAsia)'!$C:$C,1,FALSE)</f>
        <v>#N/A</v>
      </c>
      <c r="K1749" s="9" t="str">
        <f t="shared" si="62"/>
        <v>nur hier</v>
      </c>
    </row>
    <row r="1750" spans="1:11">
      <c r="A1750" s="35" t="s">
        <v>206</v>
      </c>
      <c r="C1750" s="4" t="str">
        <f t="shared" si="61"/>
        <v>觉路</v>
      </c>
      <c r="E1750" t="e">
        <f>VLOOKUP(C1750,Apabi!$H:$H,1,FALSE)</f>
        <v>#N/A</v>
      </c>
      <c r="G1750" t="e">
        <f>VLOOKUP(C1750,Dacheng!$I:$I,1,FALSE)</f>
        <v>#N/A</v>
      </c>
      <c r="I1750" t="e">
        <f>VLOOKUP(C1750,'Hytong (not in CrossAsia)'!$C:$C,1,FALSE)</f>
        <v>#N/A</v>
      </c>
      <c r="K1750" s="9" t="str">
        <f t="shared" si="62"/>
        <v>nur hier</v>
      </c>
    </row>
    <row r="1751" spans="1:11">
      <c r="A1751" s="35" t="s">
        <v>207</v>
      </c>
      <c r="C1751" s="4" t="str">
        <f t="shared" ref="C1751:C1814" si="63">MID(A1751,1,4)</f>
        <v>觉社丛书</v>
      </c>
      <c r="E1751" t="e">
        <f>VLOOKUP(C1751,Apabi!$H:$H,1,FALSE)</f>
        <v>#N/A</v>
      </c>
      <c r="G1751" t="e">
        <f>VLOOKUP(C1751,Dacheng!$I:$I,1,FALSE)</f>
        <v>#N/A</v>
      </c>
      <c r="I1751" t="e">
        <f>VLOOKUP(C1751,'Hytong (not in CrossAsia)'!$C:$C,1,FALSE)</f>
        <v>#N/A</v>
      </c>
      <c r="K1751" s="9" t="str">
        <f t="shared" si="62"/>
        <v>nur hier</v>
      </c>
    </row>
    <row r="1752" spans="1:11">
      <c r="A1752" s="35" t="s">
        <v>208</v>
      </c>
      <c r="C1752" s="4" t="str">
        <f t="shared" si="63"/>
        <v>觉讯</v>
      </c>
      <c r="E1752" t="e">
        <f>VLOOKUP(C1752,Apabi!$H:$H,1,FALSE)</f>
        <v>#N/A</v>
      </c>
      <c r="G1752" t="e">
        <f>VLOOKUP(C1752,Dacheng!$I:$I,1,FALSE)</f>
        <v>#N/A</v>
      </c>
      <c r="I1752" t="e">
        <f>VLOOKUP(C1752,'Hytong (not in CrossAsia)'!$C:$C,1,FALSE)</f>
        <v>#N/A</v>
      </c>
      <c r="K1752" s="9" t="str">
        <f t="shared" si="62"/>
        <v>nur hier</v>
      </c>
    </row>
    <row r="1753" spans="1:11">
      <c r="A1753" s="35" t="s">
        <v>209</v>
      </c>
      <c r="C1753" s="4" t="str">
        <f t="shared" si="63"/>
        <v>节约救难</v>
      </c>
      <c r="E1753" t="e">
        <f>VLOOKUP(C1753,Apabi!$H:$H,1,FALSE)</f>
        <v>#N/A</v>
      </c>
      <c r="G1753" t="e">
        <f>VLOOKUP(C1753,Dacheng!$I:$I,1,FALSE)</f>
        <v>#N/A</v>
      </c>
      <c r="I1753" t="e">
        <f>VLOOKUP(C1753,'Hytong (not in CrossAsia)'!$C:$C,1,FALSE)</f>
        <v>#N/A</v>
      </c>
      <c r="K1753" s="9" t="str">
        <f t="shared" si="62"/>
        <v>nur hier</v>
      </c>
    </row>
    <row r="1754" spans="1:11">
      <c r="A1754" s="35" t="s">
        <v>210</v>
      </c>
      <c r="C1754" s="4" t="str">
        <f t="shared" si="63"/>
        <v>解放歌声</v>
      </c>
      <c r="E1754" t="e">
        <f>VLOOKUP(C1754,Apabi!$H:$H,1,FALSE)</f>
        <v>#N/A</v>
      </c>
      <c r="G1754" t="e">
        <f>VLOOKUP(C1754,Dacheng!$I:$I,1,FALSE)</f>
        <v>#N/A</v>
      </c>
      <c r="I1754" t="e">
        <f>VLOOKUP(C1754,'Hytong (not in CrossAsia)'!$C:$C,1,FALSE)</f>
        <v>#N/A</v>
      </c>
      <c r="K1754" s="9" t="str">
        <f t="shared" si="62"/>
        <v>nur hier</v>
      </c>
    </row>
    <row r="1755" spans="1:11">
      <c r="A1755" s="35" t="s">
        <v>3783</v>
      </c>
      <c r="C1755" s="4" t="str">
        <f t="shared" si="63"/>
        <v>解放周报</v>
      </c>
      <c r="E1755" t="e">
        <f>VLOOKUP(C1755,Apabi!$H:$H,1,FALSE)</f>
        <v>#N/A</v>
      </c>
      <c r="G1755" t="str">
        <f>VLOOKUP(C1755,Dacheng!$I:$I,1,FALSE)</f>
        <v>解放周报</v>
      </c>
      <c r="I1755" t="e">
        <f>VLOOKUP(C1755,'Hytong (not in CrossAsia)'!$C:$C,1,FALSE)</f>
        <v>#N/A</v>
      </c>
      <c r="K1755" s="9" t="str">
        <f t="shared" si="62"/>
        <v>Doppel</v>
      </c>
    </row>
    <row r="1756" spans="1:11">
      <c r="A1756" s="35" t="s">
        <v>211</v>
      </c>
      <c r="C1756" s="4" t="str">
        <f t="shared" si="63"/>
        <v>津浦铁路</v>
      </c>
      <c r="E1756" t="e">
        <f>VLOOKUP(C1756,Apabi!$H:$H,1,FALSE)</f>
        <v>#N/A</v>
      </c>
      <c r="G1756" t="e">
        <f>VLOOKUP(C1756,Dacheng!$I:$I,1,FALSE)</f>
        <v>#N/A</v>
      </c>
      <c r="I1756" t="e">
        <f>VLOOKUP(C1756,'Hytong (not in CrossAsia)'!$C:$C,1,FALSE)</f>
        <v>#N/A</v>
      </c>
      <c r="K1756" s="9" t="str">
        <f t="shared" si="62"/>
        <v>nur hier</v>
      </c>
    </row>
    <row r="1757" spans="1:11">
      <c r="A1757" s="35" t="s">
        <v>12527</v>
      </c>
      <c r="C1757" s="4" t="str">
        <f t="shared" si="63"/>
        <v>津浦之声</v>
      </c>
      <c r="E1757" t="e">
        <f>VLOOKUP(C1757,Apabi!$H:$H,1,FALSE)</f>
        <v>#N/A</v>
      </c>
      <c r="G1757" t="str">
        <f>VLOOKUP(C1757,Dacheng!$I:$I,1,FALSE)</f>
        <v>津浦之声</v>
      </c>
      <c r="I1757" t="e">
        <f>VLOOKUP(C1757,'Hytong (not in CrossAsia)'!$C:$C,1,FALSE)</f>
        <v>#N/A</v>
      </c>
      <c r="K1757" s="9" t="str">
        <f t="shared" si="62"/>
        <v>Doppel</v>
      </c>
    </row>
    <row r="1758" spans="1:11">
      <c r="A1758" s="35" t="s">
        <v>10024</v>
      </c>
      <c r="C1758" s="4" t="str">
        <f t="shared" si="63"/>
        <v>锦师通讯</v>
      </c>
      <c r="E1758" t="e">
        <f>VLOOKUP(C1758,Apabi!$H:$H,1,FALSE)</f>
        <v>#N/A</v>
      </c>
      <c r="G1758" t="str">
        <f>VLOOKUP(C1758,Dacheng!$I:$I,1,FALSE)</f>
        <v>锦师通讯</v>
      </c>
      <c r="I1758" t="e">
        <f>VLOOKUP(C1758,'Hytong (not in CrossAsia)'!$C:$C,1,FALSE)</f>
        <v>#N/A</v>
      </c>
      <c r="K1758" s="9" t="str">
        <f t="shared" si="62"/>
        <v>Doppel</v>
      </c>
    </row>
    <row r="1759" spans="1:11">
      <c r="A1759" s="35" t="s">
        <v>212</v>
      </c>
      <c r="C1759" s="4" t="str">
        <f t="shared" si="63"/>
        <v>锦堂学生</v>
      </c>
      <c r="E1759" t="e">
        <f>VLOOKUP(C1759,Apabi!$H:$H,1,FALSE)</f>
        <v>#N/A</v>
      </c>
      <c r="G1759" t="e">
        <f>VLOOKUP(C1759,Dacheng!$I:$I,1,FALSE)</f>
        <v>#N/A</v>
      </c>
      <c r="I1759" t="e">
        <f>VLOOKUP(C1759,'Hytong (not in CrossAsia)'!$C:$C,1,FALSE)</f>
        <v>#N/A</v>
      </c>
      <c r="K1759" s="9" t="str">
        <f t="shared" si="62"/>
        <v>nur hier</v>
      </c>
    </row>
    <row r="1760" spans="1:11">
      <c r="A1760" s="35" t="s">
        <v>8963</v>
      </c>
      <c r="C1760" s="4" t="str">
        <f t="shared" si="63"/>
        <v>经济</v>
      </c>
      <c r="E1760" t="str">
        <f>VLOOKUP(C1760,Apabi!$H:$H,1,FALSE)</f>
        <v>经济</v>
      </c>
      <c r="G1760" t="str">
        <f>VLOOKUP(C1760,Dacheng!$I:$I,1,FALSE)</f>
        <v>经济</v>
      </c>
      <c r="I1760" t="e">
        <f>VLOOKUP(C1760,'Hytong (not in CrossAsia)'!$C:$C,1,FALSE)</f>
        <v>#N/A</v>
      </c>
      <c r="K1760" s="9" t="str">
        <f t="shared" si="62"/>
        <v>Doppel</v>
      </c>
    </row>
    <row r="1761" spans="1:11">
      <c r="A1761" s="35" t="s">
        <v>213</v>
      </c>
      <c r="C1761" s="4" t="str">
        <f t="shared" si="63"/>
        <v>经济部中</v>
      </c>
      <c r="E1761" t="e">
        <f>VLOOKUP(C1761,Apabi!$H:$H,1,FALSE)</f>
        <v>#N/A</v>
      </c>
      <c r="G1761" t="str">
        <f>VLOOKUP(C1761,Dacheng!$I:$I,1,FALSE)</f>
        <v>经济部中</v>
      </c>
      <c r="I1761" t="e">
        <f>VLOOKUP(C1761,'Hytong (not in CrossAsia)'!$C:$C,1,FALSE)</f>
        <v>#N/A</v>
      </c>
      <c r="K1761" s="9" t="str">
        <f t="shared" si="62"/>
        <v>Doppel</v>
      </c>
    </row>
    <row r="1762" spans="1:11">
      <c r="A1762" s="35" t="s">
        <v>3416</v>
      </c>
      <c r="C1762" s="4" t="str">
        <f t="shared" si="63"/>
        <v>经济部中</v>
      </c>
      <c r="E1762" t="e">
        <f>VLOOKUP(C1762,Apabi!$H:$H,1,FALSE)</f>
        <v>#N/A</v>
      </c>
      <c r="G1762" t="str">
        <f>VLOOKUP(C1762,Dacheng!$I:$I,1,FALSE)</f>
        <v>经济部中</v>
      </c>
      <c r="I1762" t="e">
        <f>VLOOKUP(C1762,'Hytong (not in CrossAsia)'!$C:$C,1,FALSE)</f>
        <v>#N/A</v>
      </c>
      <c r="K1762" s="9" t="str">
        <f t="shared" si="62"/>
        <v>Doppel</v>
      </c>
    </row>
    <row r="1763" spans="1:11">
      <c r="A1763" s="35" t="s">
        <v>214</v>
      </c>
      <c r="C1763" s="4" t="str">
        <f t="shared" si="63"/>
        <v>经济常识</v>
      </c>
      <c r="E1763" t="e">
        <f>VLOOKUP(C1763,Apabi!$H:$H,1,FALSE)</f>
        <v>#N/A</v>
      </c>
      <c r="G1763" t="e">
        <f>VLOOKUP(C1763,Dacheng!$I:$I,1,FALSE)</f>
        <v>#N/A</v>
      </c>
      <c r="I1763" t="e">
        <f>VLOOKUP(C1763,'Hytong (not in CrossAsia)'!$C:$C,1,FALSE)</f>
        <v>#N/A</v>
      </c>
      <c r="K1763" s="9" t="str">
        <f t="shared" si="62"/>
        <v>nur hier</v>
      </c>
    </row>
    <row r="1764" spans="1:11">
      <c r="A1764" s="35" t="s">
        <v>1172</v>
      </c>
      <c r="C1764" s="4" t="str">
        <f t="shared" si="63"/>
        <v>经济丛刊</v>
      </c>
      <c r="E1764" t="e">
        <f>VLOOKUP(C1764,Apabi!$H:$H,1,FALSE)</f>
        <v>#N/A</v>
      </c>
      <c r="G1764" t="str">
        <f>VLOOKUP(C1764,Dacheng!$I:$I,1,FALSE)</f>
        <v>经济丛刊</v>
      </c>
      <c r="I1764" t="e">
        <f>VLOOKUP(C1764,'Hytong (not in CrossAsia)'!$C:$C,1,FALSE)</f>
        <v>#N/A</v>
      </c>
      <c r="K1764" s="9" t="str">
        <f t="shared" si="62"/>
        <v>Doppel</v>
      </c>
    </row>
    <row r="1765" spans="1:11">
      <c r="A1765" s="35" t="s">
        <v>1160</v>
      </c>
      <c r="C1765" s="4" t="str">
        <f t="shared" si="63"/>
        <v>经济导报</v>
      </c>
      <c r="E1765" t="e">
        <f>VLOOKUP(C1765,Apabi!$H:$H,1,FALSE)</f>
        <v>#N/A</v>
      </c>
      <c r="G1765" t="str">
        <f>VLOOKUP(C1765,Dacheng!$I:$I,1,FALSE)</f>
        <v>经济导报</v>
      </c>
      <c r="I1765" t="e">
        <f>VLOOKUP(C1765,'Hytong (not in CrossAsia)'!$C:$C,1,FALSE)</f>
        <v>#N/A</v>
      </c>
      <c r="K1765" s="9" t="str">
        <f t="shared" si="62"/>
        <v>Doppel</v>
      </c>
    </row>
    <row r="1766" spans="1:11">
      <c r="A1766" s="35" t="s">
        <v>1781</v>
      </c>
      <c r="C1766" s="4" t="str">
        <f t="shared" si="63"/>
        <v>经济动员</v>
      </c>
      <c r="E1766" t="e">
        <f>VLOOKUP(C1766,Apabi!$H:$H,1,FALSE)</f>
        <v>#N/A</v>
      </c>
      <c r="G1766" t="str">
        <f>VLOOKUP(C1766,Dacheng!$I:$I,1,FALSE)</f>
        <v>经济动员</v>
      </c>
      <c r="I1766" t="e">
        <f>VLOOKUP(C1766,'Hytong (not in CrossAsia)'!$C:$C,1,FALSE)</f>
        <v>#N/A</v>
      </c>
      <c r="K1766" s="9" t="str">
        <f t="shared" si="62"/>
        <v>Doppel</v>
      </c>
    </row>
    <row r="1767" spans="1:11">
      <c r="A1767" s="35" t="s">
        <v>215</v>
      </c>
      <c r="C1767" s="4" t="str">
        <f t="shared" si="63"/>
        <v>经济观察</v>
      </c>
      <c r="E1767" t="e">
        <f>VLOOKUP(C1767,Apabi!$H:$H,1,FALSE)</f>
        <v>#N/A</v>
      </c>
      <c r="G1767" t="e">
        <f>VLOOKUP(C1767,Dacheng!$I:$I,1,FALSE)</f>
        <v>#N/A</v>
      </c>
      <c r="I1767" t="e">
        <f>VLOOKUP(C1767,'Hytong (not in CrossAsia)'!$C:$C,1,FALSE)</f>
        <v>#N/A</v>
      </c>
      <c r="K1767" s="9" t="str">
        <f t="shared" si="62"/>
        <v>nur hier</v>
      </c>
    </row>
    <row r="1768" spans="1:11">
      <c r="A1768" s="35" t="s">
        <v>216</v>
      </c>
      <c r="C1768" s="4" t="str">
        <f t="shared" si="63"/>
        <v>经济合作</v>
      </c>
      <c r="E1768" t="e">
        <f>VLOOKUP(C1768,Apabi!$H:$H,1,FALSE)</f>
        <v>#N/A</v>
      </c>
      <c r="G1768" t="e">
        <f>VLOOKUP(C1768,Dacheng!$I:$I,1,FALSE)</f>
        <v>#N/A</v>
      </c>
      <c r="I1768" t="e">
        <f>VLOOKUP(C1768,'Hytong (not in CrossAsia)'!$C:$C,1,FALSE)</f>
        <v>#N/A</v>
      </c>
      <c r="K1768" s="9" t="str">
        <f t="shared" si="62"/>
        <v>nur hier</v>
      </c>
    </row>
    <row r="1769" spans="1:11">
      <c r="A1769" s="35" t="s">
        <v>217</v>
      </c>
      <c r="C1769" s="4" t="str">
        <f t="shared" si="63"/>
        <v>经济家</v>
      </c>
      <c r="E1769" t="e">
        <f>VLOOKUP(C1769,Apabi!$H:$H,1,FALSE)</f>
        <v>#N/A</v>
      </c>
      <c r="G1769" t="e">
        <f>VLOOKUP(C1769,Dacheng!$I:$I,1,FALSE)</f>
        <v>#N/A</v>
      </c>
      <c r="I1769" t="e">
        <f>VLOOKUP(C1769,'Hytong (not in CrossAsia)'!$C:$C,1,FALSE)</f>
        <v>#N/A</v>
      </c>
      <c r="K1769" s="9" t="str">
        <f t="shared" si="62"/>
        <v>nur hier</v>
      </c>
    </row>
    <row r="1770" spans="1:11">
      <c r="A1770" s="35" t="s">
        <v>218</v>
      </c>
      <c r="C1770" s="4" t="str">
        <f t="shared" si="63"/>
        <v>经济建设</v>
      </c>
      <c r="E1770" t="e">
        <f>VLOOKUP(C1770,Apabi!$H:$H,1,FALSE)</f>
        <v>#N/A</v>
      </c>
      <c r="G1770" t="str">
        <f>VLOOKUP(C1770,Dacheng!$I:$I,1,FALSE)</f>
        <v>经济建设</v>
      </c>
      <c r="I1770" t="e">
        <f>VLOOKUP(C1770,'Hytong (not in CrossAsia)'!$C:$C,1,FALSE)</f>
        <v>#N/A</v>
      </c>
      <c r="K1770" s="9" t="str">
        <f t="shared" si="62"/>
        <v>Doppel</v>
      </c>
    </row>
    <row r="1771" spans="1:11">
      <c r="A1771" s="35" t="s">
        <v>1279</v>
      </c>
      <c r="C1771" s="4" t="str">
        <f t="shared" si="63"/>
        <v>经济论评</v>
      </c>
      <c r="E1771" t="e">
        <f>VLOOKUP(C1771,Apabi!$H:$H,1,FALSE)</f>
        <v>#N/A</v>
      </c>
      <c r="G1771" t="str">
        <f>VLOOKUP(C1771,Dacheng!$I:$I,1,FALSE)</f>
        <v>经济论评</v>
      </c>
      <c r="I1771" t="e">
        <f>VLOOKUP(C1771,'Hytong (not in CrossAsia)'!$C:$C,1,FALSE)</f>
        <v>#N/A</v>
      </c>
      <c r="K1771" s="9" t="str">
        <f t="shared" si="62"/>
        <v>Doppel</v>
      </c>
    </row>
    <row r="1772" spans="1:11">
      <c r="A1772" s="35" t="s">
        <v>219</v>
      </c>
      <c r="C1772" s="4" t="str">
        <f t="shared" si="63"/>
        <v>经济期刊</v>
      </c>
      <c r="E1772" t="e">
        <f>VLOOKUP(C1772,Apabi!$H:$H,1,FALSE)</f>
        <v>#N/A</v>
      </c>
      <c r="G1772" t="e">
        <f>VLOOKUP(C1772,Dacheng!$I:$I,1,FALSE)</f>
        <v>#N/A</v>
      </c>
      <c r="I1772" t="e">
        <f>VLOOKUP(C1772,'Hytong (not in CrossAsia)'!$C:$C,1,FALSE)</f>
        <v>#N/A</v>
      </c>
      <c r="K1772" s="9" t="str">
        <f t="shared" si="62"/>
        <v>nur hier</v>
      </c>
    </row>
    <row r="1773" spans="1:11">
      <c r="A1773" s="35" t="s">
        <v>220</v>
      </c>
      <c r="C1773" s="4" t="str">
        <f t="shared" si="63"/>
        <v>经济日报</v>
      </c>
      <c r="E1773" t="e">
        <f>VLOOKUP(C1773,Apabi!$H:$H,1,FALSE)</f>
        <v>#N/A</v>
      </c>
      <c r="G1773" t="e">
        <f>VLOOKUP(C1773,Dacheng!$I:$I,1,FALSE)</f>
        <v>#N/A</v>
      </c>
      <c r="I1773" t="e">
        <f>VLOOKUP(C1773,'Hytong (not in CrossAsia)'!$C:$C,1,FALSE)</f>
        <v>#N/A</v>
      </c>
      <c r="K1773" s="9" t="str">
        <f t="shared" si="62"/>
        <v>nur hier</v>
      </c>
    </row>
    <row r="1774" spans="1:11">
      <c r="A1774" s="35" t="s">
        <v>221</v>
      </c>
      <c r="C1774" s="4" t="str">
        <f t="shared" si="63"/>
        <v>经济特讯</v>
      </c>
      <c r="E1774" t="e">
        <f>VLOOKUP(C1774,Apabi!$H:$H,1,FALSE)</f>
        <v>#N/A</v>
      </c>
      <c r="G1774" t="e">
        <f>VLOOKUP(C1774,Dacheng!$I:$I,1,FALSE)</f>
        <v>#N/A</v>
      </c>
      <c r="I1774" t="e">
        <f>VLOOKUP(C1774,'Hytong (not in CrossAsia)'!$C:$C,1,FALSE)</f>
        <v>#N/A</v>
      </c>
      <c r="K1774" s="9" t="str">
        <f t="shared" si="62"/>
        <v>nur hier</v>
      </c>
    </row>
    <row r="1775" spans="1:11">
      <c r="A1775" s="35" t="s">
        <v>222</v>
      </c>
      <c r="C1775" s="4" t="str">
        <f t="shared" si="63"/>
        <v>经济通讯</v>
      </c>
      <c r="E1775" t="e">
        <f>VLOOKUP(C1775,Apabi!$H:$H,1,FALSE)</f>
        <v>#N/A</v>
      </c>
      <c r="G1775" t="str">
        <f>VLOOKUP(C1775,Dacheng!$I:$I,1,FALSE)</f>
        <v>经济通讯</v>
      </c>
      <c r="I1775" t="e">
        <f>VLOOKUP(C1775,'Hytong (not in CrossAsia)'!$C:$C,1,FALSE)</f>
        <v>#N/A</v>
      </c>
      <c r="K1775" s="9" t="str">
        <f t="shared" si="62"/>
        <v>Doppel</v>
      </c>
    </row>
    <row r="1776" spans="1:11">
      <c r="A1776" s="35" t="s">
        <v>223</v>
      </c>
      <c r="C1776" s="4" t="str">
        <f t="shared" si="63"/>
        <v>经济通讯</v>
      </c>
      <c r="E1776" t="e">
        <f>VLOOKUP(C1776,Apabi!$H:$H,1,FALSE)</f>
        <v>#N/A</v>
      </c>
      <c r="G1776" t="str">
        <f>VLOOKUP(C1776,Dacheng!$I:$I,1,FALSE)</f>
        <v>经济通讯</v>
      </c>
      <c r="I1776" t="e">
        <f>VLOOKUP(C1776,'Hytong (not in CrossAsia)'!$C:$C,1,FALSE)</f>
        <v>#N/A</v>
      </c>
      <c r="K1776" s="9" t="str">
        <f t="shared" si="62"/>
        <v>Doppel</v>
      </c>
    </row>
    <row r="1777" spans="1:11">
      <c r="A1777" s="35" t="s">
        <v>1158</v>
      </c>
      <c r="C1777" s="4" t="str">
        <f t="shared" si="63"/>
        <v>经济学报</v>
      </c>
      <c r="E1777" t="e">
        <f>VLOOKUP(C1777,Apabi!$H:$H,1,FALSE)</f>
        <v>#N/A</v>
      </c>
      <c r="G1777" t="str">
        <f>VLOOKUP(C1777,Dacheng!$I:$I,1,FALSE)</f>
        <v>经济学报</v>
      </c>
      <c r="I1777" t="e">
        <f>VLOOKUP(C1777,'Hytong (not in CrossAsia)'!$C:$C,1,FALSE)</f>
        <v>#N/A</v>
      </c>
      <c r="K1777" s="9" t="str">
        <f t="shared" si="62"/>
        <v>Doppel</v>
      </c>
    </row>
    <row r="1778" spans="1:11">
      <c r="A1778" s="35" t="s">
        <v>1586</v>
      </c>
      <c r="C1778" s="4" t="str">
        <f t="shared" si="63"/>
        <v>经济学季</v>
      </c>
      <c r="E1778" t="e">
        <f>VLOOKUP(C1778,Apabi!$H:$H,1,FALSE)</f>
        <v>#N/A</v>
      </c>
      <c r="G1778" t="str">
        <f>VLOOKUP(C1778,Dacheng!$I:$I,1,FALSE)</f>
        <v>经济学季</v>
      </c>
      <c r="I1778" t="e">
        <f>VLOOKUP(C1778,'Hytong (not in CrossAsia)'!$C:$C,1,FALSE)</f>
        <v>#N/A</v>
      </c>
      <c r="K1778" s="9" t="str">
        <f t="shared" si="62"/>
        <v>Doppel</v>
      </c>
    </row>
    <row r="1779" spans="1:11">
      <c r="A1779" s="35" t="s">
        <v>1477</v>
      </c>
      <c r="C1779" s="4" t="str">
        <f t="shared" si="63"/>
        <v>经济学期</v>
      </c>
      <c r="E1779" t="e">
        <f>VLOOKUP(C1779,Apabi!$H:$H,1,FALSE)</f>
        <v>#N/A</v>
      </c>
      <c r="G1779" t="str">
        <f>VLOOKUP(C1779,Dacheng!$I:$I,1,FALSE)</f>
        <v>经济学期</v>
      </c>
      <c r="I1779" t="e">
        <f>VLOOKUP(C1779,'Hytong (not in CrossAsia)'!$C:$C,1,FALSE)</f>
        <v>#N/A</v>
      </c>
      <c r="K1779" s="9" t="str">
        <f t="shared" si="62"/>
        <v>Doppel</v>
      </c>
    </row>
    <row r="1780" spans="1:11">
      <c r="A1780" s="35" t="s">
        <v>1595</v>
      </c>
      <c r="C1780" s="4" t="str">
        <f t="shared" si="63"/>
        <v>经济旬刊</v>
      </c>
      <c r="E1780" t="e">
        <f>VLOOKUP(C1780,Apabi!$H:$H,1,FALSE)</f>
        <v>#N/A</v>
      </c>
      <c r="G1780" t="str">
        <f>VLOOKUP(C1780,Dacheng!$I:$I,1,FALSE)</f>
        <v>经济旬刊</v>
      </c>
      <c r="I1780" t="e">
        <f>VLOOKUP(C1780,'Hytong (not in CrossAsia)'!$C:$C,1,FALSE)</f>
        <v>#N/A</v>
      </c>
      <c r="K1780" s="9" t="str">
        <f t="shared" si="62"/>
        <v>Doppel</v>
      </c>
    </row>
    <row r="1781" spans="1:11">
      <c r="A1781" s="35" t="s">
        <v>224</v>
      </c>
      <c r="C1781" s="4" t="str">
        <f t="shared" si="63"/>
        <v>经济月志</v>
      </c>
      <c r="E1781" t="e">
        <f>VLOOKUP(C1781,Apabi!$H:$H,1,FALSE)</f>
        <v>#N/A</v>
      </c>
      <c r="G1781" t="e">
        <f>VLOOKUP(C1781,Dacheng!$I:$I,1,FALSE)</f>
        <v>#N/A</v>
      </c>
      <c r="I1781" t="e">
        <f>VLOOKUP(C1781,'Hytong (not in CrossAsia)'!$C:$C,1,FALSE)</f>
        <v>#N/A</v>
      </c>
      <c r="K1781" s="9" t="str">
        <f t="shared" si="62"/>
        <v>nur hier</v>
      </c>
    </row>
    <row r="1782" spans="1:11">
      <c r="A1782" s="35" t="s">
        <v>0</v>
      </c>
      <c r="C1782" s="4" t="str">
        <f t="shared" si="63"/>
        <v>经济之微</v>
      </c>
      <c r="E1782" t="e">
        <f>VLOOKUP(C1782,Apabi!$H:$H,1,FALSE)</f>
        <v>#N/A</v>
      </c>
      <c r="G1782" t="e">
        <f>VLOOKUP(C1782,Dacheng!$I:$I,1,FALSE)</f>
        <v>#N/A</v>
      </c>
      <c r="I1782" t="e">
        <f>VLOOKUP(C1782,'Hytong (not in CrossAsia)'!$C:$C,1,FALSE)</f>
        <v>#N/A</v>
      </c>
      <c r="K1782" s="9" t="str">
        <f t="shared" si="62"/>
        <v>nur hier</v>
      </c>
    </row>
    <row r="1783" spans="1:11">
      <c r="A1783" s="35" t="s">
        <v>1</v>
      </c>
      <c r="C1783" s="4" t="str">
        <f t="shared" si="63"/>
        <v>经济知识</v>
      </c>
      <c r="E1783" t="e">
        <f>VLOOKUP(C1783,Apabi!$H:$H,1,FALSE)</f>
        <v>#N/A</v>
      </c>
      <c r="G1783" t="e">
        <f>VLOOKUP(C1783,Dacheng!$I:$I,1,FALSE)</f>
        <v>#N/A</v>
      </c>
      <c r="I1783" t="e">
        <f>VLOOKUP(C1783,'Hytong (not in CrossAsia)'!$C:$C,1,FALSE)</f>
        <v>#N/A</v>
      </c>
      <c r="K1783" s="9" t="str">
        <f t="shared" si="62"/>
        <v>nur hier</v>
      </c>
    </row>
    <row r="1784" spans="1:11">
      <c r="A1784" s="35" t="s">
        <v>2</v>
      </c>
      <c r="C1784" s="4" t="str">
        <f t="shared" si="63"/>
        <v>经济周刊</v>
      </c>
      <c r="E1784" t="e">
        <f>VLOOKUP(C1784,Apabi!$H:$H,1,FALSE)</f>
        <v>#N/A</v>
      </c>
      <c r="G1784" t="str">
        <f>VLOOKUP(C1784,Dacheng!$I:$I,1,FALSE)</f>
        <v>经济周刊</v>
      </c>
      <c r="I1784" t="e">
        <f>VLOOKUP(C1784,'Hytong (not in CrossAsia)'!$C:$C,1,FALSE)</f>
        <v>#N/A</v>
      </c>
      <c r="K1784" s="9" t="str">
        <f t="shared" si="62"/>
        <v>Doppel</v>
      </c>
    </row>
    <row r="1785" spans="1:11">
      <c r="A1785" s="35" t="s">
        <v>3</v>
      </c>
      <c r="C1785" s="4" t="str">
        <f t="shared" si="63"/>
        <v>经济周刊</v>
      </c>
      <c r="E1785" t="e">
        <f>VLOOKUP(C1785,Apabi!$H:$H,1,FALSE)</f>
        <v>#N/A</v>
      </c>
      <c r="G1785" t="str">
        <f>VLOOKUP(C1785,Dacheng!$I:$I,1,FALSE)</f>
        <v>经济周刊</v>
      </c>
      <c r="I1785" t="e">
        <f>VLOOKUP(C1785,'Hytong (not in CrossAsia)'!$C:$C,1,FALSE)</f>
        <v>#N/A</v>
      </c>
      <c r="K1785" s="9" t="str">
        <f t="shared" si="62"/>
        <v>Doppel</v>
      </c>
    </row>
    <row r="1786" spans="1:11">
      <c r="A1786" s="35" t="s">
        <v>1551</v>
      </c>
      <c r="C1786" s="4" t="str">
        <f t="shared" si="63"/>
        <v>经济资料</v>
      </c>
      <c r="E1786" t="e">
        <f>VLOOKUP(C1786,Apabi!$H:$H,1,FALSE)</f>
        <v>#N/A</v>
      </c>
      <c r="G1786" t="str">
        <f>VLOOKUP(C1786,Dacheng!$I:$I,1,FALSE)</f>
        <v>经济资料</v>
      </c>
      <c r="I1786" t="e">
        <f>VLOOKUP(C1786,'Hytong (not in CrossAsia)'!$C:$C,1,FALSE)</f>
        <v>#N/A</v>
      </c>
      <c r="K1786" s="9" t="str">
        <f t="shared" si="62"/>
        <v>Doppel</v>
      </c>
    </row>
    <row r="1787" spans="1:11">
      <c r="A1787" s="35" t="s">
        <v>965</v>
      </c>
      <c r="C1787" s="4" t="str">
        <f t="shared" si="63"/>
        <v>经建通讯</v>
      </c>
      <c r="E1787" t="e">
        <f>VLOOKUP(C1787,Apabi!$H:$H,1,FALSE)</f>
        <v>#N/A</v>
      </c>
      <c r="G1787" t="str">
        <f>VLOOKUP(C1787,Dacheng!$I:$I,1,FALSE)</f>
        <v>经建通讯</v>
      </c>
      <c r="I1787" t="e">
        <f>VLOOKUP(C1787,'Hytong (not in CrossAsia)'!$C:$C,1,FALSE)</f>
        <v>#N/A</v>
      </c>
      <c r="K1787" s="9" t="str">
        <f t="shared" si="62"/>
        <v>Doppel</v>
      </c>
    </row>
    <row r="1788" spans="1:11">
      <c r="A1788" s="35" t="s">
        <v>10150</v>
      </c>
      <c r="C1788" s="4" t="str">
        <f t="shared" si="63"/>
        <v>经世</v>
      </c>
      <c r="E1788" t="e">
        <f>VLOOKUP(C1788,Apabi!$H:$H,1,FALSE)</f>
        <v>#N/A</v>
      </c>
      <c r="G1788" t="str">
        <f>VLOOKUP(C1788,Dacheng!$I:$I,1,FALSE)</f>
        <v>经世</v>
      </c>
      <c r="I1788" t="e">
        <f>VLOOKUP(C1788,'Hytong (not in CrossAsia)'!$C:$C,1,FALSE)</f>
        <v>#N/A</v>
      </c>
      <c r="K1788" s="9" t="str">
        <f t="shared" si="62"/>
        <v>Doppel</v>
      </c>
    </row>
    <row r="1789" spans="1:11">
      <c r="A1789" s="35" t="s">
        <v>4</v>
      </c>
      <c r="C1789" s="4" t="str">
        <f t="shared" si="63"/>
        <v>经纬旅行</v>
      </c>
      <c r="E1789" t="e">
        <f>VLOOKUP(C1789,Apabi!$H:$H,1,FALSE)</f>
        <v>#N/A</v>
      </c>
      <c r="G1789" t="e">
        <f>VLOOKUP(C1789,Dacheng!$I:$I,1,FALSE)</f>
        <v>#N/A</v>
      </c>
      <c r="I1789" t="e">
        <f>VLOOKUP(C1789,'Hytong (not in CrossAsia)'!$C:$C,1,FALSE)</f>
        <v>#N/A</v>
      </c>
      <c r="K1789" s="9" t="str">
        <f t="shared" si="62"/>
        <v>nur hier</v>
      </c>
    </row>
    <row r="1790" spans="1:11">
      <c r="A1790" s="35" t="s">
        <v>16058</v>
      </c>
      <c r="C1790" s="4" t="str">
        <f t="shared" si="63"/>
        <v>经纬生活</v>
      </c>
      <c r="E1790" t="str">
        <f>VLOOKUP(C1790,Apabi!$H:$H,1,FALSE)</f>
        <v>经纬生活</v>
      </c>
      <c r="G1790" t="e">
        <f>VLOOKUP(C1790,Dacheng!$I:$I,1,FALSE)</f>
        <v>#N/A</v>
      </c>
      <c r="I1790" t="e">
        <f>VLOOKUP(C1790,'Hytong (not in CrossAsia)'!$C:$C,1,FALSE)</f>
        <v>#N/A</v>
      </c>
      <c r="K1790" s="9" t="str">
        <f t="shared" si="62"/>
        <v>Doppel</v>
      </c>
    </row>
    <row r="1791" spans="1:11">
      <c r="A1791" s="35" t="s">
        <v>5</v>
      </c>
      <c r="C1791" s="4" t="str">
        <f t="shared" si="63"/>
        <v>惊蛰</v>
      </c>
      <c r="E1791" t="e">
        <f>VLOOKUP(C1791,Apabi!$H:$H,1,FALSE)</f>
        <v>#N/A</v>
      </c>
      <c r="G1791" t="e">
        <f>VLOOKUP(C1791,Dacheng!$I:$I,1,FALSE)</f>
        <v>#N/A</v>
      </c>
      <c r="I1791" t="e">
        <f>VLOOKUP(C1791,'Hytong (not in CrossAsia)'!$C:$C,1,FALSE)</f>
        <v>#N/A</v>
      </c>
      <c r="K1791" s="9" t="str">
        <f t="shared" si="62"/>
        <v>nur hier</v>
      </c>
    </row>
    <row r="1792" spans="1:11">
      <c r="A1792" s="35" t="s">
        <v>6</v>
      </c>
      <c r="C1792" s="4" t="str">
        <f t="shared" si="63"/>
        <v>惊蛰丛刊</v>
      </c>
      <c r="E1792" t="e">
        <f>VLOOKUP(C1792,Apabi!$H:$H,1,FALSE)</f>
        <v>#N/A</v>
      </c>
      <c r="G1792" t="e">
        <f>VLOOKUP(C1792,Dacheng!$I:$I,1,FALSE)</f>
        <v>#N/A</v>
      </c>
      <c r="I1792" t="e">
        <f>VLOOKUP(C1792,'Hytong (not in CrossAsia)'!$C:$C,1,FALSE)</f>
        <v>#N/A</v>
      </c>
      <c r="K1792" s="9" t="str">
        <f t="shared" si="62"/>
        <v>nur hier</v>
      </c>
    </row>
    <row r="1793" spans="1:11">
      <c r="A1793" s="35" t="s">
        <v>7</v>
      </c>
      <c r="C1793" s="4" t="str">
        <f t="shared" si="63"/>
        <v>精诚（天</v>
      </c>
      <c r="E1793" t="e">
        <f>VLOOKUP(C1793,Apabi!$H:$H,1,FALSE)</f>
        <v>#N/A</v>
      </c>
      <c r="G1793" t="e">
        <f>VLOOKUP(C1793,Dacheng!$I:$I,1,FALSE)</f>
        <v>#N/A</v>
      </c>
      <c r="I1793" t="e">
        <f>VLOOKUP(C1793,'Hytong (not in CrossAsia)'!$C:$C,1,FALSE)</f>
        <v>#N/A</v>
      </c>
      <c r="K1793" s="9" t="str">
        <f t="shared" si="62"/>
        <v>nur hier</v>
      </c>
    </row>
    <row r="1794" spans="1:11">
      <c r="A1794" s="35" t="s">
        <v>8</v>
      </c>
      <c r="C1794" s="4" t="str">
        <f t="shared" si="63"/>
        <v>精诚（南</v>
      </c>
      <c r="E1794" t="e">
        <f>VLOOKUP(C1794,Apabi!$H:$H,1,FALSE)</f>
        <v>#N/A</v>
      </c>
      <c r="G1794" t="e">
        <f>VLOOKUP(C1794,Dacheng!$I:$I,1,FALSE)</f>
        <v>#N/A</v>
      </c>
      <c r="I1794" t="e">
        <f>VLOOKUP(C1794,'Hytong (not in CrossAsia)'!$C:$C,1,FALSE)</f>
        <v>#N/A</v>
      </c>
      <c r="K1794" s="9" t="str">
        <f t="shared" si="62"/>
        <v>nur hier</v>
      </c>
    </row>
    <row r="1795" spans="1:11">
      <c r="A1795" s="35" t="s">
        <v>9</v>
      </c>
      <c r="C1795" s="4" t="str">
        <f t="shared" si="63"/>
        <v>精诚月刊</v>
      </c>
      <c r="E1795" t="e">
        <f>VLOOKUP(C1795,Apabi!$H:$H,1,FALSE)</f>
        <v>#N/A</v>
      </c>
      <c r="G1795" t="e">
        <f>VLOOKUP(C1795,Dacheng!$I:$I,1,FALSE)</f>
        <v>#N/A</v>
      </c>
      <c r="I1795" t="e">
        <f>VLOOKUP(C1795,'Hytong (not in CrossAsia)'!$C:$C,1,FALSE)</f>
        <v>#N/A</v>
      </c>
      <c r="K1795" s="9" t="str">
        <f t="shared" si="62"/>
        <v>nur hier</v>
      </c>
    </row>
    <row r="1796" spans="1:11">
      <c r="A1796" s="35" t="s">
        <v>10</v>
      </c>
      <c r="C1796" s="4" t="str">
        <f t="shared" si="63"/>
        <v>精诚杂志</v>
      </c>
      <c r="E1796" t="e">
        <f>VLOOKUP(C1796,Apabi!$H:$H,1,FALSE)</f>
        <v>#N/A</v>
      </c>
      <c r="G1796" t="e">
        <f>VLOOKUP(C1796,Dacheng!$I:$I,1,FALSE)</f>
        <v>#N/A</v>
      </c>
      <c r="I1796" t="e">
        <f>VLOOKUP(C1796,'Hytong (not in CrossAsia)'!$C:$C,1,FALSE)</f>
        <v>#N/A</v>
      </c>
      <c r="K1796" s="9" t="str">
        <f t="shared" ref="K1796:K1859" si="64">(IF(AND(ISNA(E1796),ISNA(G1796),ISNA(I1796)),"nur hier","Doppel"))</f>
        <v>nur hier</v>
      </c>
    </row>
    <row r="1797" spans="1:11">
      <c r="A1797" s="35" t="s">
        <v>11</v>
      </c>
      <c r="C1797" s="4" t="str">
        <f t="shared" si="63"/>
        <v>精武</v>
      </c>
      <c r="E1797" t="e">
        <f>VLOOKUP(C1797,Apabi!$H:$H,1,FALSE)</f>
        <v>#N/A</v>
      </c>
      <c r="G1797" t="e">
        <f>VLOOKUP(C1797,Dacheng!$I:$I,1,FALSE)</f>
        <v>#N/A</v>
      </c>
      <c r="I1797" t="e">
        <f>VLOOKUP(C1797,'Hytong (not in CrossAsia)'!$C:$C,1,FALSE)</f>
        <v>#N/A</v>
      </c>
      <c r="K1797" s="9" t="str">
        <f t="shared" si="64"/>
        <v>nur hier</v>
      </c>
    </row>
    <row r="1798" spans="1:11">
      <c r="A1798" s="35" t="s">
        <v>12</v>
      </c>
      <c r="C1798" s="4" t="str">
        <f t="shared" si="63"/>
        <v>精武丛报</v>
      </c>
      <c r="E1798" t="e">
        <f>VLOOKUP(C1798,Apabi!$H:$H,1,FALSE)</f>
        <v>#N/A</v>
      </c>
      <c r="G1798" t="e">
        <f>VLOOKUP(C1798,Dacheng!$I:$I,1,FALSE)</f>
        <v>#N/A</v>
      </c>
      <c r="I1798" t="e">
        <f>VLOOKUP(C1798,'Hytong (not in CrossAsia)'!$C:$C,1,FALSE)</f>
        <v>#N/A</v>
      </c>
      <c r="K1798" s="9" t="str">
        <f t="shared" si="64"/>
        <v>nur hier</v>
      </c>
    </row>
    <row r="1799" spans="1:11">
      <c r="A1799" s="35" t="s">
        <v>13</v>
      </c>
      <c r="C1799" s="4" t="str">
        <f t="shared" si="63"/>
        <v>精武年报</v>
      </c>
      <c r="E1799" t="e">
        <f>VLOOKUP(C1799,Apabi!$H:$H,1,FALSE)</f>
        <v>#N/A</v>
      </c>
      <c r="G1799" t="e">
        <f>VLOOKUP(C1799,Dacheng!$I:$I,1,FALSE)</f>
        <v>#N/A</v>
      </c>
      <c r="I1799" t="e">
        <f>VLOOKUP(C1799,'Hytong (not in CrossAsia)'!$C:$C,1,FALSE)</f>
        <v>#N/A</v>
      </c>
      <c r="K1799" s="9" t="str">
        <f t="shared" si="64"/>
        <v>nur hier</v>
      </c>
    </row>
    <row r="1800" spans="1:11">
      <c r="A1800" s="35" t="s">
        <v>14</v>
      </c>
      <c r="C1800" s="4" t="str">
        <f t="shared" si="63"/>
        <v>警备车</v>
      </c>
      <c r="E1800" t="e">
        <f>VLOOKUP(C1800,Apabi!$H:$H,1,FALSE)</f>
        <v>#N/A</v>
      </c>
      <c r="G1800" t="e">
        <f>VLOOKUP(C1800,Dacheng!$I:$I,1,FALSE)</f>
        <v>#N/A</v>
      </c>
      <c r="I1800" t="e">
        <f>VLOOKUP(C1800,'Hytong (not in CrossAsia)'!$C:$C,1,FALSE)</f>
        <v>#N/A</v>
      </c>
      <c r="K1800" s="9" t="str">
        <f t="shared" si="64"/>
        <v>nur hier</v>
      </c>
    </row>
    <row r="1801" spans="1:11">
      <c r="A1801" s="35" t="s">
        <v>4465</v>
      </c>
      <c r="C1801" s="4" t="str">
        <f t="shared" si="63"/>
        <v>警察月刊</v>
      </c>
      <c r="E1801" t="e">
        <f>VLOOKUP(C1801,Apabi!$H:$H,1,FALSE)</f>
        <v>#N/A</v>
      </c>
      <c r="G1801" t="str">
        <f>VLOOKUP(C1801,Dacheng!$I:$I,1,FALSE)</f>
        <v>警察月刊</v>
      </c>
      <c r="I1801" t="e">
        <f>VLOOKUP(C1801,'Hytong (not in CrossAsia)'!$C:$C,1,FALSE)</f>
        <v>#N/A</v>
      </c>
      <c r="K1801" s="9" t="str">
        <f t="shared" si="64"/>
        <v>Doppel</v>
      </c>
    </row>
    <row r="1802" spans="1:11">
      <c r="A1802" s="35" t="s">
        <v>3219</v>
      </c>
      <c r="C1802" s="4" t="str">
        <f t="shared" si="63"/>
        <v>警察杂志</v>
      </c>
      <c r="E1802" t="e">
        <f>VLOOKUP(C1802,Apabi!$H:$H,1,FALSE)</f>
        <v>#N/A</v>
      </c>
      <c r="G1802" t="str">
        <f>VLOOKUP(C1802,Dacheng!$I:$I,1,FALSE)</f>
        <v>警察杂志</v>
      </c>
      <c r="I1802" t="e">
        <f>VLOOKUP(C1802,'Hytong (not in CrossAsia)'!$C:$C,1,FALSE)</f>
        <v>#N/A</v>
      </c>
      <c r="K1802" s="9" t="str">
        <f t="shared" si="64"/>
        <v>Doppel</v>
      </c>
    </row>
    <row r="1803" spans="1:11">
      <c r="A1803" s="35" t="s">
        <v>15</v>
      </c>
      <c r="C1803" s="4" t="str">
        <f t="shared" si="63"/>
        <v>警灯</v>
      </c>
      <c r="E1803" t="e">
        <f>VLOOKUP(C1803,Apabi!$H:$H,1,FALSE)</f>
        <v>#N/A</v>
      </c>
      <c r="G1803" t="e">
        <f>VLOOKUP(C1803,Dacheng!$I:$I,1,FALSE)</f>
        <v>#N/A</v>
      </c>
      <c r="I1803" t="e">
        <f>VLOOKUP(C1803,'Hytong (not in CrossAsia)'!$C:$C,1,FALSE)</f>
        <v>#N/A</v>
      </c>
      <c r="K1803" s="9" t="str">
        <f t="shared" si="64"/>
        <v>nur hier</v>
      </c>
    </row>
    <row r="1804" spans="1:11">
      <c r="A1804" s="35" t="s">
        <v>4447</v>
      </c>
      <c r="C1804" s="4" t="str">
        <f t="shared" si="63"/>
        <v>警高月刊</v>
      </c>
      <c r="E1804" t="e">
        <f>VLOOKUP(C1804,Apabi!$H:$H,1,FALSE)</f>
        <v>#N/A</v>
      </c>
      <c r="G1804" t="str">
        <f>VLOOKUP(C1804,Dacheng!$I:$I,1,FALSE)</f>
        <v>警高月刊</v>
      </c>
      <c r="I1804" t="e">
        <f>VLOOKUP(C1804,'Hytong (not in CrossAsia)'!$C:$C,1,FALSE)</f>
        <v>#N/A</v>
      </c>
      <c r="K1804" s="9" t="str">
        <f t="shared" si="64"/>
        <v>Doppel</v>
      </c>
    </row>
    <row r="1805" spans="1:11">
      <c r="A1805" s="35" t="s">
        <v>16</v>
      </c>
      <c r="C1805" s="4" t="str">
        <f t="shared" si="63"/>
        <v>警光</v>
      </c>
      <c r="E1805" t="e">
        <f>VLOOKUP(C1805,Apabi!$H:$H,1,FALSE)</f>
        <v>#N/A</v>
      </c>
      <c r="G1805" t="e">
        <f>VLOOKUP(C1805,Dacheng!$I:$I,1,FALSE)</f>
        <v>#N/A</v>
      </c>
      <c r="I1805" t="e">
        <f>VLOOKUP(C1805,'Hytong (not in CrossAsia)'!$C:$C,1,FALSE)</f>
        <v>#N/A</v>
      </c>
      <c r="K1805" s="9" t="str">
        <f t="shared" si="64"/>
        <v>nur hier</v>
      </c>
    </row>
    <row r="1806" spans="1:11">
      <c r="A1806" s="35" t="s">
        <v>17</v>
      </c>
      <c r="C1806" s="4" t="str">
        <f t="shared" si="63"/>
        <v>警光季刊</v>
      </c>
      <c r="E1806" t="e">
        <f>VLOOKUP(C1806,Apabi!$H:$H,1,FALSE)</f>
        <v>#N/A</v>
      </c>
      <c r="G1806" t="e">
        <f>VLOOKUP(C1806,Dacheng!$I:$I,1,FALSE)</f>
        <v>#N/A</v>
      </c>
      <c r="I1806" t="e">
        <f>VLOOKUP(C1806,'Hytong (not in CrossAsia)'!$C:$C,1,FALSE)</f>
        <v>#N/A</v>
      </c>
      <c r="K1806" s="9" t="str">
        <f t="shared" si="64"/>
        <v>nur hier</v>
      </c>
    </row>
    <row r="1807" spans="1:11">
      <c r="A1807" s="35" t="s">
        <v>18</v>
      </c>
      <c r="C1807" s="4" t="str">
        <f t="shared" si="63"/>
        <v>警光月刊</v>
      </c>
      <c r="E1807" t="e">
        <f>VLOOKUP(C1807,Apabi!$H:$H,1,FALSE)</f>
        <v>#N/A</v>
      </c>
      <c r="G1807" t="e">
        <f>VLOOKUP(C1807,Dacheng!$I:$I,1,FALSE)</f>
        <v>#N/A</v>
      </c>
      <c r="I1807" t="e">
        <f>VLOOKUP(C1807,'Hytong (not in CrossAsia)'!$C:$C,1,FALSE)</f>
        <v>#N/A</v>
      </c>
      <c r="K1807" s="9" t="str">
        <f t="shared" si="64"/>
        <v>nur hier</v>
      </c>
    </row>
    <row r="1808" spans="1:11">
      <c r="A1808" s="35" t="s">
        <v>19</v>
      </c>
      <c r="C1808" s="4" t="str">
        <f t="shared" si="63"/>
        <v>警光周刊</v>
      </c>
      <c r="E1808" t="e">
        <f>VLOOKUP(C1808,Apabi!$H:$H,1,FALSE)</f>
        <v>#N/A</v>
      </c>
      <c r="G1808" t="e">
        <f>VLOOKUP(C1808,Dacheng!$I:$I,1,FALSE)</f>
        <v>#N/A</v>
      </c>
      <c r="I1808" t="e">
        <f>VLOOKUP(C1808,'Hytong (not in CrossAsia)'!$C:$C,1,FALSE)</f>
        <v>#N/A</v>
      </c>
      <c r="K1808" s="9" t="str">
        <f t="shared" si="64"/>
        <v>nur hier</v>
      </c>
    </row>
    <row r="1809" spans="1:11">
      <c r="A1809" s="35" t="s">
        <v>16071</v>
      </c>
      <c r="C1809" s="4" t="str">
        <f t="shared" si="63"/>
        <v>警声</v>
      </c>
      <c r="E1809" t="str">
        <f>VLOOKUP(C1809,Apabi!$H:$H,1,FALSE)</f>
        <v>警声</v>
      </c>
      <c r="G1809" t="e">
        <f>VLOOKUP(C1809,Dacheng!$I:$I,1,FALSE)</f>
        <v>#N/A</v>
      </c>
      <c r="I1809" t="e">
        <f>VLOOKUP(C1809,'Hytong (not in CrossAsia)'!$C:$C,1,FALSE)</f>
        <v>#N/A</v>
      </c>
      <c r="K1809" s="9" t="str">
        <f t="shared" si="64"/>
        <v>Doppel</v>
      </c>
    </row>
    <row r="1810" spans="1:11">
      <c r="A1810" s="35" t="s">
        <v>20</v>
      </c>
      <c r="C1810" s="4" t="str">
        <f t="shared" si="63"/>
        <v>警声月刊</v>
      </c>
      <c r="E1810" t="str">
        <f>VLOOKUP(C1810,Apabi!$H:$H,1,FALSE)</f>
        <v>警声月刊</v>
      </c>
      <c r="G1810" t="str">
        <f>VLOOKUP(C1810,Dacheng!$I:$I,1,FALSE)</f>
        <v>警声月刊</v>
      </c>
      <c r="I1810" t="e">
        <f>VLOOKUP(C1810,'Hytong (not in CrossAsia)'!$C:$C,1,FALSE)</f>
        <v>#N/A</v>
      </c>
      <c r="K1810" s="9" t="str">
        <f t="shared" si="64"/>
        <v>Doppel</v>
      </c>
    </row>
    <row r="1811" spans="1:11">
      <c r="A1811" s="35" t="s">
        <v>21</v>
      </c>
      <c r="C1811" s="4" t="str">
        <f t="shared" si="63"/>
        <v>警声月刊</v>
      </c>
      <c r="E1811" t="str">
        <f>VLOOKUP(C1811,Apabi!$H:$H,1,FALSE)</f>
        <v>警声月刊</v>
      </c>
      <c r="G1811" t="str">
        <f>VLOOKUP(C1811,Dacheng!$I:$I,1,FALSE)</f>
        <v>警声月刊</v>
      </c>
      <c r="I1811" t="e">
        <f>VLOOKUP(C1811,'Hytong (not in CrossAsia)'!$C:$C,1,FALSE)</f>
        <v>#N/A</v>
      </c>
      <c r="K1811" s="9" t="str">
        <f t="shared" si="64"/>
        <v>Doppel</v>
      </c>
    </row>
    <row r="1812" spans="1:11">
      <c r="A1812" s="35" t="s">
        <v>22</v>
      </c>
      <c r="C1812" s="4" t="str">
        <f t="shared" si="63"/>
        <v>警声月刊</v>
      </c>
      <c r="E1812" t="str">
        <f>VLOOKUP(C1812,Apabi!$H:$H,1,FALSE)</f>
        <v>警声月刊</v>
      </c>
      <c r="G1812" t="str">
        <f>VLOOKUP(C1812,Dacheng!$I:$I,1,FALSE)</f>
        <v>警声月刊</v>
      </c>
      <c r="I1812" t="e">
        <f>VLOOKUP(C1812,'Hytong (not in CrossAsia)'!$C:$C,1,FALSE)</f>
        <v>#N/A</v>
      </c>
      <c r="K1812" s="9" t="str">
        <f t="shared" si="64"/>
        <v>Doppel</v>
      </c>
    </row>
    <row r="1813" spans="1:11">
      <c r="A1813" s="35" t="s">
        <v>23</v>
      </c>
      <c r="C1813" s="4" t="str">
        <f t="shared" si="63"/>
        <v>警声月刊</v>
      </c>
      <c r="E1813" t="str">
        <f>VLOOKUP(C1813,Apabi!$H:$H,1,FALSE)</f>
        <v>警声月刊</v>
      </c>
      <c r="G1813" t="str">
        <f>VLOOKUP(C1813,Dacheng!$I:$I,1,FALSE)</f>
        <v>警声月刊</v>
      </c>
      <c r="I1813" t="e">
        <f>VLOOKUP(C1813,'Hytong (not in CrossAsia)'!$C:$C,1,FALSE)</f>
        <v>#N/A</v>
      </c>
      <c r="K1813" s="9" t="str">
        <f t="shared" si="64"/>
        <v>Doppel</v>
      </c>
    </row>
    <row r="1814" spans="1:11">
      <c r="A1814" s="35" t="s">
        <v>9297</v>
      </c>
      <c r="C1814" s="4" t="str">
        <f t="shared" si="63"/>
        <v>警声周刊</v>
      </c>
      <c r="E1814" t="e">
        <f>VLOOKUP(C1814,Apabi!$H:$H,1,FALSE)</f>
        <v>#N/A</v>
      </c>
      <c r="G1814" t="str">
        <f>VLOOKUP(C1814,Dacheng!$I:$I,1,FALSE)</f>
        <v>警声周刊</v>
      </c>
      <c r="I1814" t="e">
        <f>VLOOKUP(C1814,'Hytong (not in CrossAsia)'!$C:$C,1,FALSE)</f>
        <v>#N/A</v>
      </c>
      <c r="K1814" s="9" t="str">
        <f t="shared" si="64"/>
        <v>Doppel</v>
      </c>
    </row>
    <row r="1815" spans="1:11">
      <c r="A1815" s="35" t="s">
        <v>24</v>
      </c>
      <c r="C1815" s="4" t="str">
        <f t="shared" ref="C1815:C1831" si="65">MID(A1815,1,4)</f>
        <v>警务丛报</v>
      </c>
      <c r="E1815" t="e">
        <f>VLOOKUP(C1815,Apabi!$H:$H,1,FALSE)</f>
        <v>#N/A</v>
      </c>
      <c r="G1815" t="e">
        <f>VLOOKUP(C1815,Dacheng!$I:$I,1,FALSE)</f>
        <v>#N/A</v>
      </c>
      <c r="I1815" t="e">
        <f>VLOOKUP(C1815,'Hytong (not in CrossAsia)'!$C:$C,1,FALSE)</f>
        <v>#N/A</v>
      </c>
      <c r="K1815" s="9" t="str">
        <f t="shared" si="64"/>
        <v>nur hier</v>
      </c>
    </row>
    <row r="1816" spans="1:11">
      <c r="A1816" s="35" t="s">
        <v>16076</v>
      </c>
      <c r="C1816" s="4" t="str">
        <f t="shared" si="65"/>
        <v>警务月刊</v>
      </c>
      <c r="E1816" t="str">
        <f>VLOOKUP(C1816,Apabi!$H:$H,1,FALSE)</f>
        <v>警务月刊</v>
      </c>
      <c r="G1816" t="e">
        <f>VLOOKUP(C1816,Dacheng!$I:$I,1,FALSE)</f>
        <v>#N/A</v>
      </c>
      <c r="I1816" t="e">
        <f>VLOOKUP(C1816,'Hytong (not in CrossAsia)'!$C:$C,1,FALSE)</f>
        <v>#N/A</v>
      </c>
      <c r="K1816" s="9" t="str">
        <f t="shared" si="64"/>
        <v>Doppel</v>
      </c>
    </row>
    <row r="1817" spans="1:11">
      <c r="A1817" s="35" t="s">
        <v>10022</v>
      </c>
      <c r="C1817" s="4" t="str">
        <f t="shared" si="65"/>
        <v>警醒</v>
      </c>
      <c r="E1817" t="e">
        <f>VLOOKUP(C1817,Apabi!$H:$H,1,FALSE)</f>
        <v>#N/A</v>
      </c>
      <c r="G1817" t="str">
        <f>VLOOKUP(C1817,Dacheng!$I:$I,1,FALSE)</f>
        <v>警醒</v>
      </c>
      <c r="I1817" t="e">
        <f>VLOOKUP(C1817,'Hytong (not in CrossAsia)'!$C:$C,1,FALSE)</f>
        <v>#N/A</v>
      </c>
      <c r="K1817" s="9" t="str">
        <f t="shared" si="64"/>
        <v>Doppel</v>
      </c>
    </row>
    <row r="1818" spans="1:11">
      <c r="A1818" s="35" t="s">
        <v>4136</v>
      </c>
      <c r="C1818" s="4" t="str">
        <f t="shared" si="65"/>
        <v>警政导报</v>
      </c>
      <c r="E1818" t="e">
        <f>VLOOKUP(C1818,Apabi!$H:$H,1,FALSE)</f>
        <v>#N/A</v>
      </c>
      <c r="G1818" t="str">
        <f>VLOOKUP(C1818,Dacheng!$I:$I,1,FALSE)</f>
        <v>警政导报</v>
      </c>
      <c r="I1818" t="e">
        <f>VLOOKUP(C1818,'Hytong (not in CrossAsia)'!$C:$C,1,FALSE)</f>
        <v>#N/A</v>
      </c>
      <c r="K1818" s="9" t="str">
        <f t="shared" si="64"/>
        <v>Doppel</v>
      </c>
    </row>
    <row r="1819" spans="1:11">
      <c r="A1819" s="35" t="s">
        <v>25</v>
      </c>
      <c r="C1819" s="4" t="str">
        <f t="shared" si="65"/>
        <v>警政周刊</v>
      </c>
      <c r="E1819" t="e">
        <f>VLOOKUP(C1819,Apabi!$H:$H,1,FALSE)</f>
        <v>#N/A</v>
      </c>
      <c r="G1819" t="e">
        <f>VLOOKUP(C1819,Dacheng!$I:$I,1,FALSE)</f>
        <v>#N/A</v>
      </c>
      <c r="I1819" t="e">
        <f>VLOOKUP(C1819,'Hytong (not in CrossAsia)'!$C:$C,1,FALSE)</f>
        <v>#N/A</v>
      </c>
      <c r="K1819" s="9" t="str">
        <f t="shared" si="64"/>
        <v>nur hier</v>
      </c>
    </row>
    <row r="1820" spans="1:11">
      <c r="A1820" s="35" t="s">
        <v>26</v>
      </c>
      <c r="C1820" s="4" t="str">
        <f t="shared" si="65"/>
        <v>警钟</v>
      </c>
      <c r="E1820" t="e">
        <f>VLOOKUP(C1820,Apabi!$H:$H,1,FALSE)</f>
        <v>#N/A</v>
      </c>
      <c r="G1820" t="e">
        <f>VLOOKUP(C1820,Dacheng!$I:$I,1,FALSE)</f>
        <v>#N/A</v>
      </c>
      <c r="I1820" t="e">
        <f>VLOOKUP(C1820,'Hytong (not in CrossAsia)'!$C:$C,1,FALSE)</f>
        <v>#N/A</v>
      </c>
      <c r="K1820" s="9" t="str">
        <f t="shared" si="64"/>
        <v>nur hier</v>
      </c>
    </row>
    <row r="1821" spans="1:11">
      <c r="A1821" s="35" t="s">
        <v>27</v>
      </c>
      <c r="C1821" s="4" t="str">
        <f t="shared" si="65"/>
        <v>竞文英文</v>
      </c>
      <c r="E1821" t="e">
        <f>VLOOKUP(C1821,Apabi!$H:$H,1,FALSE)</f>
        <v>#N/A</v>
      </c>
      <c r="G1821" t="e">
        <f>VLOOKUP(C1821,Dacheng!$I:$I,1,FALSE)</f>
        <v>#N/A</v>
      </c>
      <c r="I1821" t="e">
        <f>VLOOKUP(C1821,'Hytong (not in CrossAsia)'!$C:$C,1,FALSE)</f>
        <v>#N/A</v>
      </c>
      <c r="K1821" s="9" t="str">
        <f t="shared" si="64"/>
        <v>nur hier</v>
      </c>
    </row>
    <row r="1822" spans="1:11">
      <c r="A1822" s="35" t="s">
        <v>28</v>
      </c>
      <c r="C1822" s="4" t="str">
        <f t="shared" si="65"/>
        <v>静安</v>
      </c>
      <c r="E1822" t="e">
        <f>VLOOKUP(C1822,Apabi!$H:$H,1,FALSE)</f>
        <v>#N/A</v>
      </c>
      <c r="G1822" t="e">
        <f>VLOOKUP(C1822,Dacheng!$I:$I,1,FALSE)</f>
        <v>#N/A</v>
      </c>
      <c r="I1822" t="e">
        <f>VLOOKUP(C1822,'Hytong (not in CrossAsia)'!$C:$C,1,FALSE)</f>
        <v>#N/A</v>
      </c>
      <c r="K1822" s="9" t="str">
        <f t="shared" si="64"/>
        <v>nur hier</v>
      </c>
    </row>
    <row r="1823" spans="1:11">
      <c r="A1823" s="35" t="s">
        <v>29</v>
      </c>
      <c r="C1823" s="4" t="str">
        <f t="shared" si="65"/>
        <v>静修日程</v>
      </c>
      <c r="E1823" t="e">
        <f>VLOOKUP(C1823,Apabi!$H:$H,1,FALSE)</f>
        <v>#N/A</v>
      </c>
      <c r="G1823" t="e">
        <f>VLOOKUP(C1823,Dacheng!$I:$I,1,FALSE)</f>
        <v>#N/A</v>
      </c>
      <c r="I1823" t="e">
        <f>VLOOKUP(C1823,'Hytong (not in CrossAsia)'!$C:$C,1,FALSE)</f>
        <v>#N/A</v>
      </c>
      <c r="K1823" s="9" t="str">
        <f t="shared" si="64"/>
        <v>nur hier</v>
      </c>
    </row>
    <row r="1824" spans="1:11">
      <c r="A1824" s="35" t="s">
        <v>247</v>
      </c>
      <c r="C1824" s="4" t="str">
        <f t="shared" si="65"/>
        <v>镜湖医药</v>
      </c>
      <c r="E1824" t="e">
        <f>VLOOKUP(C1824,Apabi!$H:$H,1,FALSE)</f>
        <v>#N/A</v>
      </c>
      <c r="G1824" t="e">
        <f>VLOOKUP(C1824,Dacheng!$I:$I,1,FALSE)</f>
        <v>#N/A</v>
      </c>
      <c r="I1824" t="e">
        <f>VLOOKUP(C1824,'Hytong (not in CrossAsia)'!$C:$C,1,FALSE)</f>
        <v>#N/A</v>
      </c>
      <c r="K1824" s="9" t="str">
        <f t="shared" si="64"/>
        <v>nur hier</v>
      </c>
    </row>
    <row r="1825" spans="1:11">
      <c r="A1825" s="35" t="s">
        <v>248</v>
      </c>
      <c r="C1825" s="4" t="str">
        <f t="shared" si="65"/>
        <v>旧剧集成</v>
      </c>
      <c r="E1825" t="e">
        <f>VLOOKUP(C1825,Apabi!$H:$H,1,FALSE)</f>
        <v>#N/A</v>
      </c>
      <c r="G1825" t="e">
        <f>VLOOKUP(C1825,Dacheng!$I:$I,1,FALSE)</f>
        <v>#N/A</v>
      </c>
      <c r="I1825" t="e">
        <f>VLOOKUP(C1825,'Hytong (not in CrossAsia)'!$C:$C,1,FALSE)</f>
        <v>#N/A</v>
      </c>
      <c r="K1825" s="9" t="str">
        <f t="shared" si="64"/>
        <v>nur hier</v>
      </c>
    </row>
    <row r="1826" spans="1:11">
      <c r="A1826" s="35" t="s">
        <v>249</v>
      </c>
      <c r="C1826" s="4" t="str">
        <f t="shared" si="65"/>
        <v>剧场新闻</v>
      </c>
      <c r="E1826" t="e">
        <f>VLOOKUP(C1826,Apabi!$H:$H,1,FALSE)</f>
        <v>#N/A</v>
      </c>
      <c r="G1826" t="e">
        <f>VLOOKUP(C1826,Dacheng!$I:$I,1,FALSE)</f>
        <v>#N/A</v>
      </c>
      <c r="I1826" t="e">
        <f>VLOOKUP(C1826,'Hytong (not in CrossAsia)'!$C:$C,1,FALSE)</f>
        <v>#N/A</v>
      </c>
      <c r="K1826" s="9" t="str">
        <f t="shared" si="64"/>
        <v>nur hier</v>
      </c>
    </row>
    <row r="1827" spans="1:11">
      <c r="A1827" s="35" t="s">
        <v>20420</v>
      </c>
      <c r="C1827" s="4" t="str">
        <f t="shared" si="65"/>
        <v>剧场艺术</v>
      </c>
      <c r="E1827" t="e">
        <f>VLOOKUP(C1827,Apabi!$H:$H,1,FALSE)</f>
        <v>#N/A</v>
      </c>
      <c r="G1827" t="str">
        <f>VLOOKUP(C1827,Dacheng!$I:$I,1,FALSE)</f>
        <v>剧场艺术</v>
      </c>
      <c r="I1827" t="e">
        <f>VLOOKUP(C1827,'Hytong (not in CrossAsia)'!$C:$C,1,FALSE)</f>
        <v>#N/A</v>
      </c>
      <c r="K1827" s="9" t="str">
        <f t="shared" si="64"/>
        <v>Doppel</v>
      </c>
    </row>
    <row r="1828" spans="1:11">
      <c r="A1828" s="35" t="s">
        <v>250</v>
      </c>
      <c r="C1828" s="4" t="str">
        <f t="shared" si="65"/>
        <v>剧场月报</v>
      </c>
      <c r="E1828" t="e">
        <f>VLOOKUP(C1828,Apabi!$H:$H,1,FALSE)</f>
        <v>#N/A</v>
      </c>
      <c r="G1828" t="e">
        <f>VLOOKUP(C1828,Dacheng!$I:$I,1,FALSE)</f>
        <v>#N/A</v>
      </c>
      <c r="I1828" t="e">
        <f>VLOOKUP(C1828,'Hytong (not in CrossAsia)'!$C:$C,1,FALSE)</f>
        <v>#N/A</v>
      </c>
      <c r="K1828" s="9" t="str">
        <f t="shared" si="64"/>
        <v>nur hier</v>
      </c>
    </row>
    <row r="1829" spans="1:11">
      <c r="A1829" s="35" t="s">
        <v>251</v>
      </c>
      <c r="C1829" s="4" t="str">
        <f t="shared" si="65"/>
        <v>剧场周刊</v>
      </c>
      <c r="E1829" t="e">
        <f>VLOOKUP(C1829,Apabi!$H:$H,1,FALSE)</f>
        <v>#N/A</v>
      </c>
      <c r="G1829" t="e">
        <f>VLOOKUP(C1829,Dacheng!$I:$I,1,FALSE)</f>
        <v>#N/A</v>
      </c>
      <c r="I1829" t="e">
        <f>VLOOKUP(C1829,'Hytong (not in CrossAsia)'!$C:$C,1,FALSE)</f>
        <v>#N/A</v>
      </c>
      <c r="K1829" s="9" t="str">
        <f t="shared" si="64"/>
        <v>nur hier</v>
      </c>
    </row>
    <row r="1830" spans="1:11">
      <c r="A1830" s="35" t="s">
        <v>20793</v>
      </c>
      <c r="C1830" s="4" t="str">
        <f t="shared" si="65"/>
        <v>剧学月刊</v>
      </c>
      <c r="E1830" t="e">
        <f>VLOOKUP(C1830,Apabi!$H:$H,1,FALSE)</f>
        <v>#N/A</v>
      </c>
      <c r="G1830" t="str">
        <f>VLOOKUP(C1830,Dacheng!$I:$I,1,FALSE)</f>
        <v>剧学月刊</v>
      </c>
      <c r="I1830" t="e">
        <f>VLOOKUP(C1830,'Hytong (not in CrossAsia)'!$C:$C,1,FALSE)</f>
        <v>#N/A</v>
      </c>
      <c r="K1830" s="9" t="str">
        <f t="shared" si="64"/>
        <v>Doppel</v>
      </c>
    </row>
    <row r="1831" spans="1:11">
      <c r="A1831" s="35" t="s">
        <v>252</v>
      </c>
      <c r="C1831" s="4" t="str">
        <f t="shared" si="65"/>
        <v>剧讯丛刊</v>
      </c>
      <c r="E1831" t="e">
        <f>VLOOKUP(C1831,Apabi!$H:$H,1,FALSE)</f>
        <v>#N/A</v>
      </c>
      <c r="G1831" t="e">
        <f>VLOOKUP(C1831,Dacheng!$I:$I,1,FALSE)</f>
        <v>#N/A</v>
      </c>
      <c r="I1831" t="e">
        <f>VLOOKUP(C1831,'Hytong (not in CrossAsia)'!$C:$C,1,FALSE)</f>
        <v>#N/A</v>
      </c>
      <c r="K1831" s="9" t="str">
        <f t="shared" si="64"/>
        <v>nur hier</v>
      </c>
    </row>
    <row r="1832" spans="1:11">
      <c r="A1832" s="35" t="s">
        <v>253</v>
      </c>
      <c r="C1832" s="4" t="str">
        <f>MID(A1832,1,2)</f>
        <v>剧艺</v>
      </c>
      <c r="E1832" t="e">
        <f>VLOOKUP(C1832,Apabi!$H:$H,1,FALSE)</f>
        <v>#N/A</v>
      </c>
      <c r="G1832" t="e">
        <f>VLOOKUP(C1832,Dacheng!$I:$I,1,FALSE)</f>
        <v>#N/A</v>
      </c>
      <c r="I1832" t="e">
        <f>VLOOKUP(C1832,'Hytong (not in CrossAsia)'!$C:$C,1,FALSE)</f>
        <v>#N/A</v>
      </c>
      <c r="K1832" s="9" t="str">
        <f t="shared" si="64"/>
        <v>nur hier</v>
      </c>
    </row>
    <row r="1833" spans="1:11">
      <c r="A1833" s="35" t="s">
        <v>254</v>
      </c>
      <c r="C1833" s="4" t="str">
        <f>MID(A1833,1,2)</f>
        <v>剧艺</v>
      </c>
      <c r="E1833" t="e">
        <f>VLOOKUP(C1833,Apabi!$H:$H,1,FALSE)</f>
        <v>#N/A</v>
      </c>
      <c r="G1833" t="e">
        <f>VLOOKUP(C1833,Dacheng!$I:$I,1,FALSE)</f>
        <v>#N/A</v>
      </c>
      <c r="I1833" t="e">
        <f>VLOOKUP(C1833,'Hytong (not in CrossAsia)'!$C:$C,1,FALSE)</f>
        <v>#N/A</v>
      </c>
      <c r="K1833" s="9" t="str">
        <f t="shared" si="64"/>
        <v>nur hier</v>
      </c>
    </row>
    <row r="1834" spans="1:11">
      <c r="A1834" s="35" t="s">
        <v>20828</v>
      </c>
      <c r="C1834" s="4" t="str">
        <f t="shared" ref="C1834:C1847" si="66">MID(A1834,1,4)</f>
        <v>剧影春秋</v>
      </c>
      <c r="E1834" t="e">
        <f>VLOOKUP(C1834,Apabi!$H:$H,1,FALSE)</f>
        <v>#N/A</v>
      </c>
      <c r="G1834" t="str">
        <f>VLOOKUP(C1834,Dacheng!$I:$I,1,FALSE)</f>
        <v>剧影春秋</v>
      </c>
      <c r="I1834" t="e">
        <f>VLOOKUP(C1834,'Hytong (not in CrossAsia)'!$C:$C,1,FALSE)</f>
        <v>#N/A</v>
      </c>
      <c r="K1834" s="9" t="str">
        <f t="shared" si="64"/>
        <v>Doppel</v>
      </c>
    </row>
    <row r="1835" spans="1:11">
      <c r="A1835" s="35" t="s">
        <v>255</v>
      </c>
      <c r="C1835" s="4" t="str">
        <f t="shared" si="66"/>
        <v>聚星</v>
      </c>
      <c r="E1835" t="e">
        <f>VLOOKUP(C1835,Apabi!$H:$H,1,FALSE)</f>
        <v>#N/A</v>
      </c>
      <c r="G1835" t="e">
        <f>VLOOKUP(C1835,Dacheng!$I:$I,1,FALSE)</f>
        <v>#N/A</v>
      </c>
      <c r="I1835" t="e">
        <f>VLOOKUP(C1835,'Hytong (not in CrossAsia)'!$C:$C,1,FALSE)</f>
        <v>#N/A</v>
      </c>
      <c r="K1835" s="9" t="str">
        <f t="shared" si="64"/>
        <v>nur hier</v>
      </c>
    </row>
    <row r="1836" spans="1:11">
      <c r="A1836" s="35" t="s">
        <v>10161</v>
      </c>
      <c r="C1836" s="4" t="str">
        <f t="shared" si="66"/>
        <v>廓清</v>
      </c>
      <c r="E1836" t="str">
        <f>VLOOKUP(C1836,Apabi!$H:$H,1,FALSE)</f>
        <v>廓清</v>
      </c>
      <c r="G1836" t="str">
        <f>VLOOKUP(C1836,Dacheng!$I:$I,1,FALSE)</f>
        <v>廓清</v>
      </c>
      <c r="I1836" t="e">
        <f>VLOOKUP(C1836,'Hytong (not in CrossAsia)'!$C:$C,1,FALSE)</f>
        <v>#N/A</v>
      </c>
      <c r="K1836" s="9" t="str">
        <f t="shared" si="64"/>
        <v>Doppel</v>
      </c>
    </row>
    <row r="1837" spans="1:11">
      <c r="A1837" s="35" t="s">
        <v>256</v>
      </c>
      <c r="C1837" s="4" t="str">
        <f t="shared" si="66"/>
        <v>兰荫集</v>
      </c>
      <c r="E1837" t="e">
        <f>VLOOKUP(C1837,Apabi!$H:$H,1,FALSE)</f>
        <v>#N/A</v>
      </c>
      <c r="G1837" t="e">
        <f>VLOOKUP(C1837,Dacheng!$I:$I,1,FALSE)</f>
        <v>#N/A</v>
      </c>
      <c r="I1837" t="e">
        <f>VLOOKUP(C1837,'Hytong (not in CrossAsia)'!$C:$C,1,FALSE)</f>
        <v>#N/A</v>
      </c>
      <c r="K1837" s="9" t="str">
        <f t="shared" si="64"/>
        <v>nur hier</v>
      </c>
    </row>
    <row r="1838" spans="1:11">
      <c r="A1838" s="35" t="s">
        <v>10684</v>
      </c>
      <c r="C1838" s="4" t="str">
        <f t="shared" si="66"/>
        <v>乐风</v>
      </c>
      <c r="E1838" t="e">
        <f>VLOOKUP(C1838,Apabi!$H:$H,1,FALSE)</f>
        <v>#N/A</v>
      </c>
      <c r="G1838" t="str">
        <f>VLOOKUP(C1838,Dacheng!$I:$I,1,FALSE)</f>
        <v>乐风</v>
      </c>
      <c r="I1838" t="e">
        <f>VLOOKUP(C1838,'Hytong (not in CrossAsia)'!$C:$C,1,FALSE)</f>
        <v>#N/A</v>
      </c>
      <c r="K1838" s="9" t="str">
        <f t="shared" si="64"/>
        <v>Doppel</v>
      </c>
    </row>
    <row r="1839" spans="1:11">
      <c r="A1839" s="35" t="s">
        <v>10686</v>
      </c>
      <c r="C1839" s="4" t="str">
        <f t="shared" si="66"/>
        <v>乐风副本</v>
      </c>
      <c r="E1839" t="e">
        <f>VLOOKUP(C1839,Apabi!$H:$H,1,FALSE)</f>
        <v>#N/A</v>
      </c>
      <c r="G1839" t="str">
        <f>VLOOKUP(C1839,Dacheng!$I:$I,1,FALSE)</f>
        <v>乐风副本</v>
      </c>
      <c r="I1839" t="e">
        <f>VLOOKUP(C1839,'Hytong (not in CrossAsia)'!$C:$C,1,FALSE)</f>
        <v>#N/A</v>
      </c>
      <c r="K1839" s="9" t="str">
        <f t="shared" si="64"/>
        <v>Doppel</v>
      </c>
    </row>
    <row r="1840" spans="1:11">
      <c r="A1840" s="35" t="s">
        <v>18135</v>
      </c>
      <c r="C1840" s="4" t="str">
        <f t="shared" si="66"/>
        <v>乐观</v>
      </c>
      <c r="E1840" t="e">
        <f>VLOOKUP(C1840,Apabi!$H:$H,1,FALSE)</f>
        <v>#N/A</v>
      </c>
      <c r="G1840" t="str">
        <f>VLOOKUP(C1840,Dacheng!$I:$I,1,FALSE)</f>
        <v>乐观</v>
      </c>
      <c r="I1840" t="e">
        <f>VLOOKUP(C1840,'Hytong (not in CrossAsia)'!$C:$C,1,FALSE)</f>
        <v>#N/A</v>
      </c>
      <c r="K1840" s="9" t="str">
        <f t="shared" si="64"/>
        <v>Doppel</v>
      </c>
    </row>
    <row r="1841" spans="1:11">
      <c r="A1841" s="35" t="s">
        <v>257</v>
      </c>
      <c r="C1841" s="4" t="str">
        <f t="shared" si="66"/>
        <v>乐华</v>
      </c>
      <c r="E1841" t="e">
        <f>VLOOKUP(C1841,Apabi!$H:$H,1,FALSE)</f>
        <v>#N/A</v>
      </c>
      <c r="G1841" t="e">
        <f>VLOOKUP(C1841,Dacheng!$I:$I,1,FALSE)</f>
        <v>#N/A</v>
      </c>
      <c r="I1841" t="e">
        <f>VLOOKUP(C1841,'Hytong (not in CrossAsia)'!$C:$C,1,FALSE)</f>
        <v>#N/A</v>
      </c>
      <c r="K1841" s="9" t="str">
        <f t="shared" si="64"/>
        <v>nur hier</v>
      </c>
    </row>
    <row r="1842" spans="1:11">
      <c r="A1842" s="35" t="s">
        <v>10692</v>
      </c>
      <c r="C1842" s="4" t="str">
        <f t="shared" si="66"/>
        <v>乐群</v>
      </c>
      <c r="E1842" t="e">
        <f>VLOOKUP(C1842,Apabi!$H:$H,1,FALSE)</f>
        <v>#N/A</v>
      </c>
      <c r="G1842" t="str">
        <f>VLOOKUP(C1842,Dacheng!$I:$I,1,FALSE)</f>
        <v>乐群</v>
      </c>
      <c r="I1842" t="e">
        <f>VLOOKUP(C1842,'Hytong (not in CrossAsia)'!$C:$C,1,FALSE)</f>
        <v>#N/A</v>
      </c>
      <c r="K1842" s="9" t="str">
        <f t="shared" si="64"/>
        <v>Doppel</v>
      </c>
    </row>
    <row r="1843" spans="1:11">
      <c r="A1843" s="35" t="s">
        <v>258</v>
      </c>
      <c r="C1843" s="4" t="str">
        <f t="shared" si="66"/>
        <v>乐天集特</v>
      </c>
      <c r="E1843" t="e">
        <f>VLOOKUP(C1843,Apabi!$H:$H,1,FALSE)</f>
        <v>#N/A</v>
      </c>
      <c r="G1843" t="e">
        <f>VLOOKUP(C1843,Dacheng!$I:$I,1,FALSE)</f>
        <v>#N/A</v>
      </c>
      <c r="I1843" t="e">
        <f>VLOOKUP(C1843,'Hytong (not in CrossAsia)'!$C:$C,1,FALSE)</f>
        <v>#N/A</v>
      </c>
      <c r="K1843" s="9" t="str">
        <f t="shared" si="64"/>
        <v>nur hier</v>
      </c>
    </row>
    <row r="1844" spans="1:11">
      <c r="A1844" s="35" t="s">
        <v>259</v>
      </c>
      <c r="C1844" s="4" t="str">
        <f t="shared" si="66"/>
        <v>乐文社文</v>
      </c>
      <c r="E1844" t="e">
        <f>VLOOKUP(C1844,Apabi!$H:$H,1,FALSE)</f>
        <v>#N/A</v>
      </c>
      <c r="G1844" t="e">
        <f>VLOOKUP(C1844,Dacheng!$I:$I,1,FALSE)</f>
        <v>#N/A</v>
      </c>
      <c r="I1844" t="e">
        <f>VLOOKUP(C1844,'Hytong (not in CrossAsia)'!$C:$C,1,FALSE)</f>
        <v>#N/A</v>
      </c>
      <c r="K1844" s="9" t="str">
        <f t="shared" si="64"/>
        <v>nur hier</v>
      </c>
    </row>
    <row r="1845" spans="1:11">
      <c r="A1845" s="35" t="s">
        <v>260</v>
      </c>
      <c r="C1845" s="4" t="str">
        <f t="shared" si="66"/>
        <v>乐闻</v>
      </c>
      <c r="E1845" t="e">
        <f>VLOOKUP(C1845,Apabi!$H:$H,1,FALSE)</f>
        <v>#N/A</v>
      </c>
      <c r="G1845" t="e">
        <f>VLOOKUP(C1845,Dacheng!$I:$I,1,FALSE)</f>
        <v>#N/A</v>
      </c>
      <c r="I1845" t="e">
        <f>VLOOKUP(C1845,'Hytong (not in CrossAsia)'!$C:$C,1,FALSE)</f>
        <v>#N/A</v>
      </c>
      <c r="K1845" s="9" t="str">
        <f t="shared" si="64"/>
        <v>nur hier</v>
      </c>
    </row>
    <row r="1846" spans="1:11">
      <c r="A1846" s="35" t="s">
        <v>261</v>
      </c>
      <c r="C1846" s="4" t="str">
        <f t="shared" si="66"/>
        <v>乐学</v>
      </c>
      <c r="E1846" t="e">
        <f>VLOOKUP(C1846,Apabi!$H:$H,1,FALSE)</f>
        <v>#N/A</v>
      </c>
      <c r="G1846" t="e">
        <f>VLOOKUP(C1846,Dacheng!$I:$I,1,FALSE)</f>
        <v>#N/A</v>
      </c>
      <c r="I1846" t="e">
        <f>VLOOKUP(C1846,'Hytong (not in CrossAsia)'!$C:$C,1,FALSE)</f>
        <v>#N/A</v>
      </c>
      <c r="K1846" s="9" t="str">
        <f t="shared" si="64"/>
        <v>nur hier</v>
      </c>
    </row>
    <row r="1847" spans="1:11">
      <c r="A1847" s="35" t="s">
        <v>10146</v>
      </c>
      <c r="C1847" s="4" t="str">
        <f t="shared" si="66"/>
        <v>乐艺</v>
      </c>
      <c r="E1847" t="e">
        <f>VLOOKUP(C1847,Apabi!$H:$H,1,FALSE)</f>
        <v>#N/A</v>
      </c>
      <c r="G1847" t="str">
        <f>VLOOKUP(C1847,Dacheng!$I:$I,1,FALSE)</f>
        <v>乐艺</v>
      </c>
      <c r="I1847" t="e">
        <f>VLOOKUP(C1847,'Hytong (not in CrossAsia)'!$C:$C,1,FALSE)</f>
        <v>#N/A</v>
      </c>
      <c r="K1847" s="9" t="str">
        <f t="shared" si="64"/>
        <v>Doppel</v>
      </c>
    </row>
    <row r="1848" spans="1:11">
      <c r="A1848" s="35" t="s">
        <v>262</v>
      </c>
      <c r="C1848" s="4" t="str">
        <f>MID(A1848,1,2)</f>
        <v>离骚</v>
      </c>
      <c r="E1848" t="e">
        <f>VLOOKUP(C1848,Apabi!$H:$H,1,FALSE)</f>
        <v>#N/A</v>
      </c>
      <c r="G1848" t="e">
        <f>VLOOKUP(C1848,Dacheng!$I:$I,1,FALSE)</f>
        <v>#N/A</v>
      </c>
      <c r="I1848" t="e">
        <f>VLOOKUP(C1848,'Hytong (not in CrossAsia)'!$C:$C,1,FALSE)</f>
        <v>#N/A</v>
      </c>
      <c r="K1848" s="9" t="str">
        <f t="shared" si="64"/>
        <v>nur hier</v>
      </c>
    </row>
    <row r="1849" spans="1:11">
      <c r="A1849" s="35" t="s">
        <v>263</v>
      </c>
      <c r="C1849" s="4" t="str">
        <f>MID(A1849,1,2)</f>
        <v>离骚</v>
      </c>
      <c r="E1849" t="e">
        <f>VLOOKUP(C1849,Apabi!$H:$H,1,FALSE)</f>
        <v>#N/A</v>
      </c>
      <c r="G1849" t="e">
        <f>VLOOKUP(C1849,Dacheng!$I:$I,1,FALSE)</f>
        <v>#N/A</v>
      </c>
      <c r="I1849" t="e">
        <f>VLOOKUP(C1849,'Hytong (not in CrossAsia)'!$C:$C,1,FALSE)</f>
        <v>#N/A</v>
      </c>
      <c r="K1849" s="9" t="str">
        <f t="shared" si="64"/>
        <v>nur hier</v>
      </c>
    </row>
    <row r="1850" spans="1:11">
      <c r="A1850" s="35" t="s">
        <v>264</v>
      </c>
      <c r="C1850" s="4" t="str">
        <f>MID(A1850,1,2)</f>
        <v>黎明</v>
      </c>
      <c r="E1850" t="e">
        <f>VLOOKUP(C1850,Apabi!$H:$H,1,FALSE)</f>
        <v>#N/A</v>
      </c>
      <c r="G1850" t="str">
        <f>VLOOKUP(C1850,Dacheng!$I:$I,1,FALSE)</f>
        <v>黎明</v>
      </c>
      <c r="I1850" t="e">
        <f>VLOOKUP(C1850,'Hytong (not in CrossAsia)'!$C:$C,1,FALSE)</f>
        <v>#N/A</v>
      </c>
      <c r="K1850" s="9" t="str">
        <f t="shared" si="64"/>
        <v>Doppel</v>
      </c>
    </row>
    <row r="1851" spans="1:11">
      <c r="A1851" s="35" t="s">
        <v>265</v>
      </c>
      <c r="C1851" s="4" t="str">
        <f>MID(A1851,1,2)</f>
        <v>黎明</v>
      </c>
      <c r="E1851" t="e">
        <f>VLOOKUP(C1851,Apabi!$H:$H,1,FALSE)</f>
        <v>#N/A</v>
      </c>
      <c r="G1851" t="str">
        <f>VLOOKUP(C1851,Dacheng!$I:$I,1,FALSE)</f>
        <v>黎明</v>
      </c>
      <c r="I1851" t="e">
        <f>VLOOKUP(C1851,'Hytong (not in CrossAsia)'!$C:$C,1,FALSE)</f>
        <v>#N/A</v>
      </c>
      <c r="K1851" s="9" t="str">
        <f t="shared" si="64"/>
        <v>Doppel</v>
      </c>
    </row>
    <row r="1852" spans="1:11">
      <c r="A1852" s="35" t="s">
        <v>266</v>
      </c>
      <c r="C1852" s="4" t="str">
        <f>MID(A1852,1,4)</f>
        <v>黎明青年</v>
      </c>
      <c r="E1852" t="e">
        <f>VLOOKUP(C1852,Apabi!$H:$H,1,FALSE)</f>
        <v>#N/A</v>
      </c>
      <c r="G1852" t="e">
        <f>VLOOKUP(C1852,Dacheng!$I:$I,1,FALSE)</f>
        <v>#N/A</v>
      </c>
      <c r="I1852" t="e">
        <f>VLOOKUP(C1852,'Hytong (not in CrossAsia)'!$C:$C,1,FALSE)</f>
        <v>#N/A</v>
      </c>
      <c r="K1852" s="9" t="str">
        <f t="shared" si="64"/>
        <v>nur hier</v>
      </c>
    </row>
    <row r="1853" spans="1:11">
      <c r="A1853" s="35" t="s">
        <v>267</v>
      </c>
      <c r="C1853" s="4" t="str">
        <f>MID(A1853,1,4)</f>
        <v>黎明邮刊</v>
      </c>
      <c r="E1853" t="e">
        <f>VLOOKUP(C1853,Apabi!$H:$H,1,FALSE)</f>
        <v>#N/A</v>
      </c>
      <c r="G1853" t="e">
        <f>VLOOKUP(C1853,Dacheng!$I:$I,1,FALSE)</f>
        <v>#N/A</v>
      </c>
      <c r="I1853" t="e">
        <f>VLOOKUP(C1853,'Hytong (not in CrossAsia)'!$C:$C,1,FALSE)</f>
        <v>#N/A</v>
      </c>
      <c r="K1853" s="9" t="str">
        <f t="shared" si="64"/>
        <v>nur hier</v>
      </c>
    </row>
    <row r="1854" spans="1:11">
      <c r="A1854" s="35" t="s">
        <v>268</v>
      </c>
      <c r="C1854" s="4" t="str">
        <f>MID(A1854,1,4)</f>
        <v>黎明之前</v>
      </c>
      <c r="E1854" t="e">
        <f>VLOOKUP(C1854,Apabi!$H:$H,1,FALSE)</f>
        <v>#N/A</v>
      </c>
      <c r="G1854" t="e">
        <f>VLOOKUP(C1854,Dacheng!$I:$I,1,FALSE)</f>
        <v>#N/A</v>
      </c>
      <c r="I1854" t="e">
        <f>VLOOKUP(C1854,'Hytong (not in CrossAsia)'!$C:$C,1,FALSE)</f>
        <v>#N/A</v>
      </c>
      <c r="K1854" s="9" t="str">
        <f t="shared" si="64"/>
        <v>nur hier</v>
      </c>
    </row>
    <row r="1855" spans="1:11">
      <c r="A1855" s="35" t="s">
        <v>269</v>
      </c>
      <c r="C1855" s="4" t="str">
        <f>MID(A1855,1,3)</f>
        <v>礼拜六</v>
      </c>
      <c r="E1855" t="e">
        <f>VLOOKUP(C1855,Apabi!$H:$H,1,FALSE)</f>
        <v>#N/A</v>
      </c>
      <c r="G1855" t="str">
        <f>VLOOKUP(C1855,Dacheng!$I:$I,1,FALSE)</f>
        <v>礼拜六</v>
      </c>
      <c r="I1855" t="e">
        <f>VLOOKUP(C1855,'Hytong (not in CrossAsia)'!$C:$C,1,FALSE)</f>
        <v>#N/A</v>
      </c>
      <c r="K1855" s="9" t="str">
        <f t="shared" si="64"/>
        <v>Doppel</v>
      </c>
    </row>
    <row r="1856" spans="1:11">
      <c r="A1856" s="35" t="s">
        <v>270</v>
      </c>
      <c r="C1856" s="4" t="str">
        <f>MID(A1856,1,3)</f>
        <v>礼拜六</v>
      </c>
      <c r="E1856" t="e">
        <f>VLOOKUP(C1856,Apabi!$H:$H,1,FALSE)</f>
        <v>#N/A</v>
      </c>
      <c r="G1856" t="str">
        <f>VLOOKUP(C1856,Dacheng!$I:$I,1,FALSE)</f>
        <v>礼拜六</v>
      </c>
      <c r="I1856" t="e">
        <f>VLOOKUP(C1856,'Hytong (not in CrossAsia)'!$C:$C,1,FALSE)</f>
        <v>#N/A</v>
      </c>
      <c r="K1856" s="9" t="str">
        <f t="shared" si="64"/>
        <v>Doppel</v>
      </c>
    </row>
    <row r="1857" spans="1:11">
      <c r="A1857" s="35" t="s">
        <v>271</v>
      </c>
      <c r="C1857" s="4" t="str">
        <f t="shared" ref="C1857:C1864" si="67">MID(A1857,1,4)</f>
        <v>礼拜日周</v>
      </c>
      <c r="E1857" t="e">
        <f>VLOOKUP(C1857,Apabi!$H:$H,1,FALSE)</f>
        <v>#N/A</v>
      </c>
      <c r="G1857" t="str">
        <f>VLOOKUP(C1857,Dacheng!$I:$I,1,FALSE)</f>
        <v>礼拜日周</v>
      </c>
      <c r="I1857" t="str">
        <f>VLOOKUP(C1857,'Hytong (not in CrossAsia)'!$C:$C,1,FALSE)</f>
        <v>礼拜日周</v>
      </c>
      <c r="K1857" s="9" t="str">
        <f t="shared" si="64"/>
        <v>Doppel</v>
      </c>
    </row>
    <row r="1858" spans="1:11">
      <c r="A1858" s="35" t="s">
        <v>11583</v>
      </c>
      <c r="C1858" s="4" t="str">
        <f t="shared" si="67"/>
        <v>礼乐半月</v>
      </c>
      <c r="E1858" t="e">
        <f>VLOOKUP(C1858,Apabi!$H:$H,1,FALSE)</f>
        <v>#N/A</v>
      </c>
      <c r="G1858" t="str">
        <f>VLOOKUP(C1858,Dacheng!$I:$I,1,FALSE)</f>
        <v>礼乐半月</v>
      </c>
      <c r="I1858" t="e">
        <f>VLOOKUP(C1858,'Hytong (not in CrossAsia)'!$C:$C,1,FALSE)</f>
        <v>#N/A</v>
      </c>
      <c r="K1858" s="9" t="str">
        <f t="shared" si="64"/>
        <v>Doppel</v>
      </c>
    </row>
    <row r="1859" spans="1:11">
      <c r="A1859" s="35" t="s">
        <v>272</v>
      </c>
      <c r="C1859" s="4" t="str">
        <f t="shared" si="67"/>
        <v>丽镜</v>
      </c>
      <c r="E1859" t="e">
        <f>VLOOKUP(C1859,Apabi!$H:$H,1,FALSE)</f>
        <v>#N/A</v>
      </c>
      <c r="G1859" t="e">
        <f>VLOOKUP(C1859,Dacheng!$I:$I,1,FALSE)</f>
        <v>#N/A</v>
      </c>
      <c r="I1859" t="e">
        <f>VLOOKUP(C1859,'Hytong (not in CrossAsia)'!$C:$C,1,FALSE)</f>
        <v>#N/A</v>
      </c>
      <c r="K1859" s="9" t="str">
        <f t="shared" si="64"/>
        <v>nur hier</v>
      </c>
    </row>
    <row r="1860" spans="1:11">
      <c r="A1860" s="35" t="s">
        <v>273</v>
      </c>
      <c r="C1860" s="4" t="str">
        <f t="shared" si="67"/>
        <v>丽丽邮声</v>
      </c>
      <c r="E1860" t="e">
        <f>VLOOKUP(C1860,Apabi!$H:$H,1,FALSE)</f>
        <v>#N/A</v>
      </c>
      <c r="G1860" t="e">
        <f>VLOOKUP(C1860,Dacheng!$I:$I,1,FALSE)</f>
        <v>#N/A</v>
      </c>
      <c r="I1860" t="e">
        <f>VLOOKUP(C1860,'Hytong (not in CrossAsia)'!$C:$C,1,FALSE)</f>
        <v>#N/A</v>
      </c>
      <c r="K1860" s="9" t="str">
        <f t="shared" ref="K1860:K1923" si="68">(IF(AND(ISNA(E1860),ISNA(G1860),ISNA(I1860)),"nur hier","Doppel"))</f>
        <v>nur hier</v>
      </c>
    </row>
    <row r="1861" spans="1:11">
      <c r="A1861" s="35" t="s">
        <v>274</v>
      </c>
      <c r="C1861" s="4" t="str">
        <f t="shared" si="67"/>
        <v>丽泽</v>
      </c>
      <c r="E1861" t="e">
        <f>VLOOKUP(C1861,Apabi!$H:$H,1,FALSE)</f>
        <v>#N/A</v>
      </c>
      <c r="G1861" t="e">
        <f>VLOOKUP(C1861,Dacheng!$I:$I,1,FALSE)</f>
        <v>#N/A</v>
      </c>
      <c r="I1861" t="e">
        <f>VLOOKUP(C1861,'Hytong (not in CrossAsia)'!$C:$C,1,FALSE)</f>
        <v>#N/A</v>
      </c>
      <c r="K1861" s="9" t="str">
        <f t="shared" si="68"/>
        <v>nur hier</v>
      </c>
    </row>
    <row r="1862" spans="1:11">
      <c r="A1862" s="35" t="s">
        <v>275</v>
      </c>
      <c r="C1862" s="4" t="str">
        <f t="shared" si="67"/>
        <v>丽泽艺刊</v>
      </c>
      <c r="E1862" t="e">
        <f>VLOOKUP(C1862,Apabi!$H:$H,1,FALSE)</f>
        <v>#N/A</v>
      </c>
      <c r="G1862" t="e">
        <f>VLOOKUP(C1862,Dacheng!$I:$I,1,FALSE)</f>
        <v>#N/A</v>
      </c>
      <c r="I1862" t="e">
        <f>VLOOKUP(C1862,'Hytong (not in CrossAsia)'!$C:$C,1,FALSE)</f>
        <v>#N/A</v>
      </c>
      <c r="K1862" s="9" t="str">
        <f t="shared" si="68"/>
        <v>nur hier</v>
      </c>
    </row>
    <row r="1863" spans="1:11">
      <c r="A1863" s="35" t="s">
        <v>276</v>
      </c>
      <c r="C1863" s="4" t="str">
        <f t="shared" si="67"/>
        <v>励笃季刊</v>
      </c>
      <c r="E1863" t="e">
        <f>VLOOKUP(C1863,Apabi!$H:$H,1,FALSE)</f>
        <v>#N/A</v>
      </c>
      <c r="G1863" t="e">
        <f>VLOOKUP(C1863,Dacheng!$I:$I,1,FALSE)</f>
        <v>#N/A</v>
      </c>
      <c r="I1863" t="e">
        <f>VLOOKUP(C1863,'Hytong (not in CrossAsia)'!$C:$C,1,FALSE)</f>
        <v>#N/A</v>
      </c>
      <c r="K1863" s="9" t="str">
        <f t="shared" si="68"/>
        <v>nur hier</v>
      </c>
    </row>
    <row r="1864" spans="1:11">
      <c r="A1864" s="35" t="s">
        <v>277</v>
      </c>
      <c r="C1864" s="4" t="str">
        <f t="shared" si="67"/>
        <v>励行月刊</v>
      </c>
      <c r="E1864" t="e">
        <f>VLOOKUP(C1864,Apabi!$H:$H,1,FALSE)</f>
        <v>#N/A</v>
      </c>
      <c r="G1864" t="e">
        <f>VLOOKUP(C1864,Dacheng!$I:$I,1,FALSE)</f>
        <v>#N/A</v>
      </c>
      <c r="I1864" t="e">
        <f>VLOOKUP(C1864,'Hytong (not in CrossAsia)'!$C:$C,1,FALSE)</f>
        <v>#N/A</v>
      </c>
      <c r="K1864" s="9" t="str">
        <f t="shared" si="68"/>
        <v>nur hier</v>
      </c>
    </row>
    <row r="1865" spans="1:11">
      <c r="A1865" s="35" t="s">
        <v>278</v>
      </c>
      <c r="C1865" s="4" t="str">
        <f>MID(A1865,1,2)</f>
        <v>励进</v>
      </c>
      <c r="E1865" t="e">
        <f>VLOOKUP(C1865,Apabi!$H:$H,1,FALSE)</f>
        <v>#N/A</v>
      </c>
      <c r="G1865" t="e">
        <f>VLOOKUP(C1865,Dacheng!$I:$I,1,FALSE)</f>
        <v>#N/A</v>
      </c>
      <c r="I1865" t="e">
        <f>VLOOKUP(C1865,'Hytong (not in CrossAsia)'!$C:$C,1,FALSE)</f>
        <v>#N/A</v>
      </c>
      <c r="K1865" s="9" t="str">
        <f t="shared" si="68"/>
        <v>nur hier</v>
      </c>
    </row>
    <row r="1866" spans="1:11">
      <c r="A1866" s="35" t="s">
        <v>279</v>
      </c>
      <c r="C1866" s="4" t="str">
        <f>MID(A1866,1,2)</f>
        <v>励进</v>
      </c>
      <c r="E1866" t="e">
        <f>VLOOKUP(C1866,Apabi!$H:$H,1,FALSE)</f>
        <v>#N/A</v>
      </c>
      <c r="G1866" t="e">
        <f>VLOOKUP(C1866,Dacheng!$I:$I,1,FALSE)</f>
        <v>#N/A</v>
      </c>
      <c r="I1866" t="e">
        <f>VLOOKUP(C1866,'Hytong (not in CrossAsia)'!$C:$C,1,FALSE)</f>
        <v>#N/A</v>
      </c>
      <c r="K1866" s="9" t="str">
        <f t="shared" si="68"/>
        <v>nur hier</v>
      </c>
    </row>
    <row r="1867" spans="1:11">
      <c r="A1867" s="35" t="s">
        <v>280</v>
      </c>
      <c r="C1867" s="4" t="str">
        <f>MID(A1867,1,2)</f>
        <v>励进</v>
      </c>
      <c r="E1867" t="e">
        <f>VLOOKUP(C1867,Apabi!$H:$H,1,FALSE)</f>
        <v>#N/A</v>
      </c>
      <c r="G1867" t="e">
        <f>VLOOKUP(C1867,Dacheng!$I:$I,1,FALSE)</f>
        <v>#N/A</v>
      </c>
      <c r="I1867" t="e">
        <f>VLOOKUP(C1867,'Hytong (not in CrossAsia)'!$C:$C,1,FALSE)</f>
        <v>#N/A</v>
      </c>
      <c r="K1867" s="9" t="str">
        <f t="shared" si="68"/>
        <v>nur hier</v>
      </c>
    </row>
    <row r="1868" spans="1:11">
      <c r="A1868" s="35" t="s">
        <v>281</v>
      </c>
      <c r="C1868" s="4" t="str">
        <f>MID(A1868,1,4)</f>
        <v>励进月刊</v>
      </c>
      <c r="E1868" t="e">
        <f>VLOOKUP(C1868,Apabi!$H:$H,1,FALSE)</f>
        <v>#N/A</v>
      </c>
      <c r="G1868" t="e">
        <f>VLOOKUP(C1868,Dacheng!$I:$I,1,FALSE)</f>
        <v>#N/A</v>
      </c>
      <c r="I1868" t="e">
        <f>VLOOKUP(C1868,'Hytong (not in CrossAsia)'!$C:$C,1,FALSE)</f>
        <v>#N/A</v>
      </c>
      <c r="K1868" s="9" t="str">
        <f t="shared" si="68"/>
        <v>nur hier</v>
      </c>
    </row>
    <row r="1869" spans="1:11">
      <c r="A1869" s="35" t="s">
        <v>282</v>
      </c>
      <c r="C1869" s="4" t="str">
        <f>MID(A1869,1,2)</f>
        <v>励学</v>
      </c>
      <c r="E1869" t="e">
        <f>VLOOKUP(C1869,Apabi!$H:$H,1,FALSE)</f>
        <v>#N/A</v>
      </c>
      <c r="G1869" t="str">
        <f>VLOOKUP(C1869,Dacheng!$I:$I,1,FALSE)</f>
        <v>励学</v>
      </c>
      <c r="I1869" t="e">
        <f>VLOOKUP(C1869,'Hytong (not in CrossAsia)'!$C:$C,1,FALSE)</f>
        <v>#N/A</v>
      </c>
      <c r="K1869" s="9" t="str">
        <f t="shared" si="68"/>
        <v>Doppel</v>
      </c>
    </row>
    <row r="1870" spans="1:11">
      <c r="A1870" s="35" t="s">
        <v>283</v>
      </c>
      <c r="C1870" s="4" t="str">
        <f>MID(A1870,1,2)</f>
        <v>励学</v>
      </c>
      <c r="E1870" t="e">
        <f>VLOOKUP(C1870,Apabi!$H:$H,1,FALSE)</f>
        <v>#N/A</v>
      </c>
      <c r="G1870" t="str">
        <f>VLOOKUP(C1870,Dacheng!$I:$I,1,FALSE)</f>
        <v>励学</v>
      </c>
      <c r="I1870" t="e">
        <f>VLOOKUP(C1870,'Hytong (not in CrossAsia)'!$C:$C,1,FALSE)</f>
        <v>#N/A</v>
      </c>
      <c r="K1870" s="9" t="str">
        <f t="shared" si="68"/>
        <v>Doppel</v>
      </c>
    </row>
    <row r="1871" spans="1:11">
      <c r="A1871" s="35" t="s">
        <v>284</v>
      </c>
      <c r="C1871" s="4" t="str">
        <f>MID(A1871,1,2)</f>
        <v>励志</v>
      </c>
      <c r="E1871" t="e">
        <f>VLOOKUP(C1871,Apabi!$H:$H,1,FALSE)</f>
        <v>#N/A</v>
      </c>
      <c r="G1871" t="str">
        <f>VLOOKUP(C1871,Dacheng!$I:$I,1,FALSE)</f>
        <v>励志</v>
      </c>
      <c r="I1871" t="e">
        <f>VLOOKUP(C1871,'Hytong (not in CrossAsia)'!$C:$C,1,FALSE)</f>
        <v>#N/A</v>
      </c>
      <c r="K1871" s="9" t="str">
        <f t="shared" si="68"/>
        <v>Doppel</v>
      </c>
    </row>
    <row r="1872" spans="1:11">
      <c r="A1872" s="35" t="s">
        <v>285</v>
      </c>
      <c r="C1872" s="4" t="str">
        <f>MID(A1872,1,2)</f>
        <v>励志</v>
      </c>
      <c r="E1872" t="e">
        <f>VLOOKUP(C1872,Apabi!$H:$H,1,FALSE)</f>
        <v>#N/A</v>
      </c>
      <c r="G1872" t="str">
        <f>VLOOKUP(C1872,Dacheng!$I:$I,1,FALSE)</f>
        <v>励志</v>
      </c>
      <c r="I1872" t="e">
        <f>VLOOKUP(C1872,'Hytong (not in CrossAsia)'!$C:$C,1,FALSE)</f>
        <v>#N/A</v>
      </c>
      <c r="K1872" s="9" t="str">
        <f t="shared" si="68"/>
        <v>Doppel</v>
      </c>
    </row>
    <row r="1873" spans="1:11">
      <c r="A1873" s="35" t="s">
        <v>286</v>
      </c>
      <c r="C1873" s="4" t="str">
        <f>MID(A1873,1,2)</f>
        <v>励志</v>
      </c>
      <c r="E1873" t="e">
        <f>VLOOKUP(C1873,Apabi!$H:$H,1,FALSE)</f>
        <v>#N/A</v>
      </c>
      <c r="G1873" t="str">
        <f>VLOOKUP(C1873,Dacheng!$I:$I,1,FALSE)</f>
        <v>励志</v>
      </c>
      <c r="I1873" t="e">
        <f>VLOOKUP(C1873,'Hytong (not in CrossAsia)'!$C:$C,1,FALSE)</f>
        <v>#N/A</v>
      </c>
      <c r="K1873" s="9" t="str">
        <f t="shared" si="68"/>
        <v>Doppel</v>
      </c>
    </row>
    <row r="1874" spans="1:11">
      <c r="A1874" s="35" t="s">
        <v>287</v>
      </c>
      <c r="C1874" s="4" t="str">
        <f>MID(A1874,1,4)</f>
        <v>励志周刊</v>
      </c>
      <c r="E1874" t="e">
        <f>VLOOKUP(C1874,Apabi!$H:$H,1,FALSE)</f>
        <v>#N/A</v>
      </c>
      <c r="G1874" t="e">
        <f>VLOOKUP(C1874,Dacheng!$I:$I,1,FALSE)</f>
        <v>#N/A</v>
      </c>
      <c r="I1874" t="e">
        <f>VLOOKUP(C1874,'Hytong (not in CrossAsia)'!$C:$C,1,FALSE)</f>
        <v>#N/A</v>
      </c>
      <c r="K1874" s="9" t="str">
        <f t="shared" si="68"/>
        <v>nur hier</v>
      </c>
    </row>
    <row r="1875" spans="1:11">
      <c r="A1875" s="35" t="s">
        <v>288</v>
      </c>
      <c r="C1875" s="4" t="str">
        <f>MID(A1875,1,4)</f>
        <v>联合弹词</v>
      </c>
      <c r="E1875" t="e">
        <f>VLOOKUP(C1875,Apabi!$H:$H,1,FALSE)</f>
        <v>#N/A</v>
      </c>
      <c r="G1875" t="e">
        <f>VLOOKUP(C1875,Dacheng!$I:$I,1,FALSE)</f>
        <v>#N/A</v>
      </c>
      <c r="I1875" t="e">
        <f>VLOOKUP(C1875,'Hytong (not in CrossAsia)'!$C:$C,1,FALSE)</f>
        <v>#N/A</v>
      </c>
      <c r="K1875" s="9" t="str">
        <f t="shared" si="68"/>
        <v>nur hier</v>
      </c>
    </row>
    <row r="1876" spans="1:11">
      <c r="A1876" s="35" t="s">
        <v>15143</v>
      </c>
      <c r="C1876" s="4" t="str">
        <f>MID(A1876,1,4)</f>
        <v>联合增刊</v>
      </c>
      <c r="E1876" t="e">
        <f>VLOOKUP(C1876,Apabi!$H:$H,1,FALSE)</f>
        <v>#N/A</v>
      </c>
      <c r="G1876" t="str">
        <f>VLOOKUP(C1876,Dacheng!$I:$I,1,FALSE)</f>
        <v>联合增刊</v>
      </c>
      <c r="I1876" t="e">
        <f>VLOOKUP(C1876,'Hytong (not in CrossAsia)'!$C:$C,1,FALSE)</f>
        <v>#N/A</v>
      </c>
      <c r="K1876" s="9" t="str">
        <f t="shared" si="68"/>
        <v>Doppel</v>
      </c>
    </row>
    <row r="1877" spans="1:11">
      <c r="A1877" s="35" t="s">
        <v>8421</v>
      </c>
      <c r="C1877" s="4" t="str">
        <f>MID(A1877,1,4)</f>
        <v>联合周报</v>
      </c>
      <c r="E1877" t="e">
        <f>VLOOKUP(C1877,Apabi!$H:$H,1,FALSE)</f>
        <v>#N/A</v>
      </c>
      <c r="G1877" t="str">
        <f>VLOOKUP(C1877,Dacheng!$I:$I,1,FALSE)</f>
        <v>联合周报</v>
      </c>
      <c r="I1877" t="e">
        <f>VLOOKUP(C1877,'Hytong (not in CrossAsia)'!$C:$C,1,FALSE)</f>
        <v>#N/A</v>
      </c>
      <c r="K1877" s="9" t="str">
        <f t="shared" si="68"/>
        <v>Doppel</v>
      </c>
    </row>
    <row r="1878" spans="1:11">
      <c r="A1878" s="35" t="s">
        <v>289</v>
      </c>
      <c r="C1878" s="4" t="str">
        <f>MID(A1878,1,4)</f>
        <v>联华月刊</v>
      </c>
      <c r="E1878" t="e">
        <f>VLOOKUP(C1878,Apabi!$H:$H,1,FALSE)</f>
        <v>#N/A</v>
      </c>
      <c r="G1878" t="e">
        <f>VLOOKUP(C1878,Dacheng!$I:$I,1,FALSE)</f>
        <v>#N/A</v>
      </c>
      <c r="I1878" t="e">
        <f>VLOOKUP(C1878,'Hytong (not in CrossAsia)'!$C:$C,1,FALSE)</f>
        <v>#N/A</v>
      </c>
      <c r="K1878" s="9" t="str">
        <f t="shared" si="68"/>
        <v>nur hier</v>
      </c>
    </row>
    <row r="1879" spans="1:11">
      <c r="A1879" s="35" t="s">
        <v>7269</v>
      </c>
      <c r="C1879" s="4" t="str">
        <f t="shared" ref="C1879:C1942" si="69">MID(A1879,1,4)</f>
        <v>联勤学术</v>
      </c>
      <c r="E1879" t="e">
        <f>VLOOKUP(C1879,Apabi!$H:$H,1,FALSE)</f>
        <v>#N/A</v>
      </c>
      <c r="G1879" t="str">
        <f>VLOOKUP(C1879,Dacheng!$I:$I,1,FALSE)</f>
        <v>联勤学术</v>
      </c>
      <c r="I1879" t="e">
        <f>VLOOKUP(C1879,'Hytong (not in CrossAsia)'!$C:$C,1,FALSE)</f>
        <v>#N/A</v>
      </c>
      <c r="K1879" s="9" t="str">
        <f t="shared" si="68"/>
        <v>Doppel</v>
      </c>
    </row>
    <row r="1880" spans="1:11">
      <c r="A1880" s="35" t="s">
        <v>15471</v>
      </c>
      <c r="C1880" s="4" t="str">
        <f t="shared" si="69"/>
        <v>联勤月报</v>
      </c>
      <c r="E1880" t="e">
        <f>VLOOKUP(C1880,Apabi!$H:$H,1,FALSE)</f>
        <v>#N/A</v>
      </c>
      <c r="G1880" t="str">
        <f>VLOOKUP(C1880,Dacheng!$I:$I,1,FALSE)</f>
        <v>联勤月报</v>
      </c>
      <c r="I1880" t="e">
        <f>VLOOKUP(C1880,'Hytong (not in CrossAsia)'!$C:$C,1,FALSE)</f>
        <v>#N/A</v>
      </c>
      <c r="K1880" s="9" t="str">
        <f t="shared" si="68"/>
        <v>Doppel</v>
      </c>
    </row>
    <row r="1881" spans="1:11">
      <c r="A1881" s="35" t="s">
        <v>19014</v>
      </c>
      <c r="C1881" s="4" t="str">
        <f t="shared" si="69"/>
        <v>联勤月刊</v>
      </c>
      <c r="E1881" t="e">
        <f>VLOOKUP(C1881,Apabi!$H:$H,1,FALSE)</f>
        <v>#N/A</v>
      </c>
      <c r="G1881" t="str">
        <f>VLOOKUP(C1881,Dacheng!$I:$I,1,FALSE)</f>
        <v>联勤月刊</v>
      </c>
      <c r="I1881" t="e">
        <f>VLOOKUP(C1881,'Hytong (not in CrossAsia)'!$C:$C,1,FALSE)</f>
        <v>#N/A</v>
      </c>
      <c r="K1881" s="9" t="str">
        <f t="shared" si="68"/>
        <v>Doppel</v>
      </c>
    </row>
    <row r="1882" spans="1:11">
      <c r="A1882" s="35" t="s">
        <v>17368</v>
      </c>
      <c r="C1882" s="4" t="str">
        <f t="shared" si="69"/>
        <v>联声</v>
      </c>
      <c r="E1882" t="e">
        <f>VLOOKUP(C1882,Apabi!$H:$H,1,FALSE)</f>
        <v>#N/A</v>
      </c>
      <c r="G1882" t="str">
        <f>VLOOKUP(C1882,Dacheng!$I:$I,1,FALSE)</f>
        <v>联声</v>
      </c>
      <c r="I1882" t="e">
        <f>VLOOKUP(C1882,'Hytong (not in CrossAsia)'!$C:$C,1,FALSE)</f>
        <v>#N/A</v>
      </c>
      <c r="K1882" s="9" t="str">
        <f t="shared" si="68"/>
        <v>Doppel</v>
      </c>
    </row>
    <row r="1883" spans="1:11">
      <c r="A1883" s="35" t="s">
        <v>290</v>
      </c>
      <c r="C1883" s="4" t="str">
        <f t="shared" si="69"/>
        <v>联益之友</v>
      </c>
      <c r="E1883" t="e">
        <f>VLOOKUP(C1883,Apabi!$H:$H,1,FALSE)</f>
        <v>#N/A</v>
      </c>
      <c r="G1883" t="e">
        <f>VLOOKUP(C1883,Dacheng!$I:$I,1,FALSE)</f>
        <v>#N/A</v>
      </c>
      <c r="I1883" t="e">
        <f>VLOOKUP(C1883,'Hytong (not in CrossAsia)'!$C:$C,1,FALSE)</f>
        <v>#N/A</v>
      </c>
      <c r="K1883" s="9" t="str">
        <f t="shared" si="68"/>
        <v>nur hier</v>
      </c>
    </row>
    <row r="1884" spans="1:11">
      <c r="A1884" s="35" t="s">
        <v>291</v>
      </c>
      <c r="C1884" s="4" t="str">
        <f t="shared" si="69"/>
        <v>联谊</v>
      </c>
      <c r="E1884" t="e">
        <f>VLOOKUP(C1884,Apabi!$H:$H,1,FALSE)</f>
        <v>#N/A</v>
      </c>
      <c r="G1884" t="e">
        <f>VLOOKUP(C1884,Dacheng!$I:$I,1,FALSE)</f>
        <v>#N/A</v>
      </c>
      <c r="I1884" t="e">
        <f>VLOOKUP(C1884,'Hytong (not in CrossAsia)'!$C:$C,1,FALSE)</f>
        <v>#N/A</v>
      </c>
      <c r="K1884" s="9" t="str">
        <f t="shared" si="68"/>
        <v>nur hier</v>
      </c>
    </row>
    <row r="1885" spans="1:11">
      <c r="A1885" s="35" t="s">
        <v>292</v>
      </c>
      <c r="C1885" s="4" t="str">
        <f t="shared" si="69"/>
        <v>联谊医刊</v>
      </c>
      <c r="E1885" t="e">
        <f>VLOOKUP(C1885,Apabi!$H:$H,1,FALSE)</f>
        <v>#N/A</v>
      </c>
      <c r="G1885" t="e">
        <f>VLOOKUP(C1885,Dacheng!$I:$I,1,FALSE)</f>
        <v>#N/A</v>
      </c>
      <c r="I1885" t="e">
        <f>VLOOKUP(C1885,'Hytong (not in CrossAsia)'!$C:$C,1,FALSE)</f>
        <v>#N/A</v>
      </c>
      <c r="K1885" s="9" t="str">
        <f t="shared" si="68"/>
        <v>nur hier</v>
      </c>
    </row>
    <row r="1886" spans="1:11">
      <c r="A1886" s="35" t="s">
        <v>293</v>
      </c>
      <c r="C1886" s="4" t="str">
        <f t="shared" si="69"/>
        <v>联中通讯</v>
      </c>
      <c r="E1886" t="e">
        <f>VLOOKUP(C1886,Apabi!$H:$H,1,FALSE)</f>
        <v>#N/A</v>
      </c>
      <c r="G1886" t="e">
        <f>VLOOKUP(C1886,Dacheng!$I:$I,1,FALSE)</f>
        <v>#N/A</v>
      </c>
      <c r="I1886" t="e">
        <f>VLOOKUP(C1886,'Hytong (not in CrossAsia)'!$C:$C,1,FALSE)</f>
        <v>#N/A</v>
      </c>
      <c r="K1886" s="9" t="str">
        <f t="shared" si="68"/>
        <v>nur hier</v>
      </c>
    </row>
    <row r="1887" spans="1:11">
      <c r="A1887" s="35" t="s">
        <v>294</v>
      </c>
      <c r="C1887" s="4" t="str">
        <f t="shared" si="69"/>
        <v>练塘评论</v>
      </c>
      <c r="E1887" t="e">
        <f>VLOOKUP(C1887,Apabi!$H:$H,1,FALSE)</f>
        <v>#N/A</v>
      </c>
      <c r="G1887" t="e">
        <f>VLOOKUP(C1887,Dacheng!$I:$I,1,FALSE)</f>
        <v>#N/A</v>
      </c>
      <c r="I1887" t="e">
        <f>VLOOKUP(C1887,'Hytong (not in CrossAsia)'!$C:$C,1,FALSE)</f>
        <v>#N/A</v>
      </c>
      <c r="K1887" s="9" t="str">
        <f t="shared" si="68"/>
        <v>nur hier</v>
      </c>
    </row>
    <row r="1888" spans="1:11">
      <c r="A1888" s="35" t="s">
        <v>295</v>
      </c>
      <c r="C1888" s="4" t="str">
        <f t="shared" si="69"/>
        <v>粮情旬报</v>
      </c>
      <c r="E1888" t="e">
        <f>VLOOKUP(C1888,Apabi!$H:$H,1,FALSE)</f>
        <v>#N/A</v>
      </c>
      <c r="G1888" t="e">
        <f>VLOOKUP(C1888,Dacheng!$I:$I,1,FALSE)</f>
        <v>#N/A</v>
      </c>
      <c r="I1888" t="e">
        <f>VLOOKUP(C1888,'Hytong (not in CrossAsia)'!$C:$C,1,FALSE)</f>
        <v>#N/A</v>
      </c>
      <c r="K1888" s="9" t="str">
        <f t="shared" si="68"/>
        <v>nur hier</v>
      </c>
    </row>
    <row r="1889" spans="1:11">
      <c r="A1889" s="35" t="s">
        <v>296</v>
      </c>
      <c r="C1889" s="4" t="str">
        <f t="shared" si="69"/>
        <v>粮情周报</v>
      </c>
      <c r="E1889" t="e">
        <f>VLOOKUP(C1889,Apabi!$H:$H,1,FALSE)</f>
        <v>#N/A</v>
      </c>
      <c r="G1889" t="e">
        <f>VLOOKUP(C1889,Dacheng!$I:$I,1,FALSE)</f>
        <v>#N/A</v>
      </c>
      <c r="I1889" t="e">
        <f>VLOOKUP(C1889,'Hytong (not in CrossAsia)'!$C:$C,1,FALSE)</f>
        <v>#N/A</v>
      </c>
      <c r="K1889" s="9" t="str">
        <f t="shared" si="68"/>
        <v>nur hier</v>
      </c>
    </row>
    <row r="1890" spans="1:11">
      <c r="A1890" s="35" t="s">
        <v>12167</v>
      </c>
      <c r="C1890" s="4" t="str">
        <f t="shared" si="69"/>
        <v>粮食问题</v>
      </c>
      <c r="E1890" t="e">
        <f>VLOOKUP(C1890,Apabi!$H:$H,1,FALSE)</f>
        <v>#N/A</v>
      </c>
      <c r="G1890" t="str">
        <f>VLOOKUP(C1890,Dacheng!$I:$I,1,FALSE)</f>
        <v>粮食问题</v>
      </c>
      <c r="I1890" t="e">
        <f>VLOOKUP(C1890,'Hytong (not in CrossAsia)'!$C:$C,1,FALSE)</f>
        <v>#N/A</v>
      </c>
      <c r="K1890" s="9" t="str">
        <f t="shared" si="68"/>
        <v>Doppel</v>
      </c>
    </row>
    <row r="1891" spans="1:11">
      <c r="A1891" s="35" t="s">
        <v>6602</v>
      </c>
      <c r="C1891" s="4" t="str">
        <f t="shared" si="69"/>
        <v>粮政季刊</v>
      </c>
      <c r="E1891" t="e">
        <f>VLOOKUP(C1891,Apabi!$H:$H,1,FALSE)</f>
        <v>#N/A</v>
      </c>
      <c r="G1891" t="str">
        <f>VLOOKUP(C1891,Dacheng!$I:$I,1,FALSE)</f>
        <v>粮政季刊</v>
      </c>
      <c r="I1891" t="e">
        <f>VLOOKUP(C1891,'Hytong (not in CrossAsia)'!$C:$C,1,FALSE)</f>
        <v>#N/A</v>
      </c>
      <c r="K1891" s="9" t="str">
        <f t="shared" si="68"/>
        <v>Doppel</v>
      </c>
    </row>
    <row r="1892" spans="1:11">
      <c r="A1892" s="35" t="s">
        <v>6320</v>
      </c>
      <c r="C1892" s="4" t="str">
        <f t="shared" si="69"/>
        <v>粮政月刊</v>
      </c>
      <c r="E1892" t="e">
        <f>VLOOKUP(C1892,Apabi!$H:$H,1,FALSE)</f>
        <v>#N/A</v>
      </c>
      <c r="G1892" t="str">
        <f>VLOOKUP(C1892,Dacheng!$I:$I,1,FALSE)</f>
        <v>粮政月刊</v>
      </c>
      <c r="I1892" t="e">
        <f>VLOOKUP(C1892,'Hytong (not in CrossAsia)'!$C:$C,1,FALSE)</f>
        <v>#N/A</v>
      </c>
      <c r="K1892" s="9" t="str">
        <f t="shared" si="68"/>
        <v>Doppel</v>
      </c>
    </row>
    <row r="1893" spans="1:11">
      <c r="A1893" s="35" t="s">
        <v>16490</v>
      </c>
      <c r="C1893" s="4" t="str">
        <f t="shared" si="69"/>
        <v>辽东诗坛</v>
      </c>
      <c r="E1893" t="str">
        <f>VLOOKUP(C1893,Apabi!$H:$H,1,FALSE)</f>
        <v>辽东诗坛</v>
      </c>
      <c r="G1893" t="e">
        <f>VLOOKUP(C1893,Dacheng!$I:$I,1,FALSE)</f>
        <v>#N/A</v>
      </c>
      <c r="I1893" t="e">
        <f>VLOOKUP(C1893,'Hytong (not in CrossAsia)'!$C:$C,1,FALSE)</f>
        <v>#N/A</v>
      </c>
      <c r="K1893" s="9" t="str">
        <f t="shared" si="68"/>
        <v>Doppel</v>
      </c>
    </row>
    <row r="1894" spans="1:11">
      <c r="A1894" s="35" t="s">
        <v>16498</v>
      </c>
      <c r="C1894" s="4" t="str">
        <f t="shared" si="69"/>
        <v>辽宁建设</v>
      </c>
      <c r="E1894" t="str">
        <f>VLOOKUP(C1894,Apabi!$H:$H,1,FALSE)</f>
        <v>辽宁建设</v>
      </c>
      <c r="G1894" t="str">
        <f>VLOOKUP(C1894,Dacheng!$I:$I,1,FALSE)</f>
        <v>辽宁建设</v>
      </c>
      <c r="I1894" t="e">
        <f>VLOOKUP(C1894,'Hytong (not in CrossAsia)'!$C:$C,1,FALSE)</f>
        <v>#N/A</v>
      </c>
      <c r="K1894" s="9" t="str">
        <f t="shared" si="68"/>
        <v>Doppel</v>
      </c>
    </row>
    <row r="1895" spans="1:11">
      <c r="A1895" s="35" t="s">
        <v>21672</v>
      </c>
      <c r="C1895" s="4" t="str">
        <f t="shared" si="69"/>
        <v>辽宁教育</v>
      </c>
      <c r="E1895" t="str">
        <f>VLOOKUP(C1895,Apabi!$H:$H,1,FALSE)</f>
        <v>辽宁教育</v>
      </c>
      <c r="G1895" t="str">
        <f>VLOOKUP(C1895,Dacheng!$I:$I,1,FALSE)</f>
        <v>辽宁教育</v>
      </c>
      <c r="I1895" t="e">
        <f>VLOOKUP(C1895,'Hytong (not in CrossAsia)'!$C:$C,1,FALSE)</f>
        <v>#N/A</v>
      </c>
      <c r="K1895" s="9" t="str">
        <f t="shared" si="68"/>
        <v>Doppel</v>
      </c>
    </row>
    <row r="1896" spans="1:11">
      <c r="A1896" s="35" t="s">
        <v>297</v>
      </c>
      <c r="C1896" s="4" t="str">
        <f t="shared" si="69"/>
        <v>猎奇</v>
      </c>
      <c r="E1896" t="e">
        <f>VLOOKUP(C1896,Apabi!$H:$H,1,FALSE)</f>
        <v>#N/A</v>
      </c>
      <c r="G1896" t="e">
        <f>VLOOKUP(C1896,Dacheng!$I:$I,1,FALSE)</f>
        <v>#N/A</v>
      </c>
      <c r="I1896" t="e">
        <f>VLOOKUP(C1896,'Hytong (not in CrossAsia)'!$C:$C,1,FALSE)</f>
        <v>#N/A</v>
      </c>
      <c r="K1896" s="9" t="str">
        <f t="shared" si="68"/>
        <v>nur hier</v>
      </c>
    </row>
    <row r="1897" spans="1:11">
      <c r="A1897" s="35" t="s">
        <v>298</v>
      </c>
      <c r="C1897" s="4" t="str">
        <f t="shared" si="69"/>
        <v>临时刊布</v>
      </c>
      <c r="E1897" t="e">
        <f>VLOOKUP(C1897,Apabi!$H:$H,1,FALSE)</f>
        <v>#N/A</v>
      </c>
      <c r="G1897" t="e">
        <f>VLOOKUP(C1897,Dacheng!$I:$I,1,FALSE)</f>
        <v>#N/A</v>
      </c>
      <c r="I1897" t="e">
        <f>VLOOKUP(C1897,'Hytong (not in CrossAsia)'!$C:$C,1,FALSE)</f>
        <v>#N/A</v>
      </c>
      <c r="K1897" s="9" t="str">
        <f t="shared" si="68"/>
        <v>nur hier</v>
      </c>
    </row>
    <row r="1898" spans="1:11">
      <c r="A1898" s="35" t="s">
        <v>299</v>
      </c>
      <c r="C1898" s="4" t="str">
        <f t="shared" si="69"/>
        <v>铃铛</v>
      </c>
      <c r="E1898" t="e">
        <f>VLOOKUP(C1898,Apabi!$H:$H,1,FALSE)</f>
        <v>#N/A</v>
      </c>
      <c r="G1898" t="e">
        <f>VLOOKUP(C1898,Dacheng!$I:$I,1,FALSE)</f>
        <v>#N/A</v>
      </c>
      <c r="I1898" t="e">
        <f>VLOOKUP(C1898,'Hytong (not in CrossAsia)'!$C:$C,1,FALSE)</f>
        <v>#N/A</v>
      </c>
      <c r="K1898" s="9" t="str">
        <f t="shared" si="68"/>
        <v>nur hier</v>
      </c>
    </row>
    <row r="1899" spans="1:11">
      <c r="A1899" s="35" t="s">
        <v>300</v>
      </c>
      <c r="C1899" s="4" t="str">
        <f t="shared" si="69"/>
        <v>岭东国医</v>
      </c>
      <c r="E1899" t="e">
        <f>VLOOKUP(C1899,Apabi!$H:$H,1,FALSE)</f>
        <v>#N/A</v>
      </c>
      <c r="G1899" t="e">
        <f>VLOOKUP(C1899,Dacheng!$I:$I,1,FALSE)</f>
        <v>#N/A</v>
      </c>
      <c r="I1899" t="e">
        <f>VLOOKUP(C1899,'Hytong (not in CrossAsia)'!$C:$C,1,FALSE)</f>
        <v>#N/A</v>
      </c>
      <c r="K1899" s="9" t="str">
        <f t="shared" si="68"/>
        <v>nur hier</v>
      </c>
    </row>
    <row r="1900" spans="1:11">
      <c r="A1900" s="35" t="s">
        <v>301</v>
      </c>
      <c r="C1900" s="4" t="str">
        <f t="shared" si="69"/>
        <v>岭南学报</v>
      </c>
      <c r="E1900" t="e">
        <f>VLOOKUP(C1900,Apabi!$H:$H,1,FALSE)</f>
        <v>#N/A</v>
      </c>
      <c r="G1900" t="e">
        <f>VLOOKUP(C1900,Dacheng!$I:$I,1,FALSE)</f>
        <v>#N/A</v>
      </c>
      <c r="I1900" t="e">
        <f>VLOOKUP(C1900,'Hytong (not in CrossAsia)'!$C:$C,1,FALSE)</f>
        <v>#N/A</v>
      </c>
      <c r="K1900" s="9" t="str">
        <f t="shared" si="68"/>
        <v>nur hier</v>
      </c>
    </row>
    <row r="1901" spans="1:11">
      <c r="A1901" s="35" t="s">
        <v>302</v>
      </c>
      <c r="C1901" s="4" t="str">
        <f t="shared" si="69"/>
        <v>岭英校报</v>
      </c>
      <c r="E1901" t="e">
        <f>VLOOKUP(C1901,Apabi!$H:$H,1,FALSE)</f>
        <v>#N/A</v>
      </c>
      <c r="G1901" t="e">
        <f>VLOOKUP(C1901,Dacheng!$I:$I,1,FALSE)</f>
        <v>#N/A</v>
      </c>
      <c r="I1901" t="e">
        <f>VLOOKUP(C1901,'Hytong (not in CrossAsia)'!$C:$C,1,FALSE)</f>
        <v>#N/A</v>
      </c>
      <c r="K1901" s="9" t="str">
        <f t="shared" si="68"/>
        <v>nur hier</v>
      </c>
    </row>
    <row r="1902" spans="1:11">
      <c r="A1902" s="35" t="s">
        <v>303</v>
      </c>
      <c r="C1902" s="4" t="str">
        <f t="shared" si="69"/>
        <v>龙凤</v>
      </c>
      <c r="E1902" t="e">
        <f>VLOOKUP(C1902,Apabi!$H:$H,1,FALSE)</f>
        <v>#N/A</v>
      </c>
      <c r="G1902" t="e">
        <f>VLOOKUP(C1902,Dacheng!$I:$I,1,FALSE)</f>
        <v>#N/A</v>
      </c>
      <c r="I1902" t="e">
        <f>VLOOKUP(C1902,'Hytong (not in CrossAsia)'!$C:$C,1,FALSE)</f>
        <v>#N/A</v>
      </c>
      <c r="K1902" s="9" t="str">
        <f t="shared" si="68"/>
        <v>nur hier</v>
      </c>
    </row>
    <row r="1903" spans="1:11">
      <c r="A1903" s="35" t="s">
        <v>304</v>
      </c>
      <c r="C1903" s="4" t="str">
        <f t="shared" si="69"/>
        <v>龙光周刊</v>
      </c>
      <c r="E1903" t="e">
        <f>VLOOKUP(C1903,Apabi!$H:$H,1,FALSE)</f>
        <v>#N/A</v>
      </c>
      <c r="G1903" t="e">
        <f>VLOOKUP(C1903,Dacheng!$I:$I,1,FALSE)</f>
        <v>#N/A</v>
      </c>
      <c r="I1903" t="e">
        <f>VLOOKUP(C1903,'Hytong (not in CrossAsia)'!$C:$C,1,FALSE)</f>
        <v>#N/A</v>
      </c>
      <c r="K1903" s="9" t="str">
        <f t="shared" si="68"/>
        <v>nur hier</v>
      </c>
    </row>
    <row r="1904" spans="1:11">
      <c r="A1904" s="35" t="s">
        <v>11133</v>
      </c>
      <c r="C1904" s="4" t="str">
        <f t="shared" si="69"/>
        <v>龙门杂志</v>
      </c>
      <c r="E1904" t="e">
        <f>VLOOKUP(C1904,Apabi!$H:$H,1,FALSE)</f>
        <v>#N/A</v>
      </c>
      <c r="G1904" t="str">
        <f>VLOOKUP(C1904,Dacheng!$I:$I,1,FALSE)</f>
        <v>龙门杂志</v>
      </c>
      <c r="I1904" t="e">
        <f>VLOOKUP(C1904,'Hytong (not in CrossAsia)'!$C:$C,1,FALSE)</f>
        <v>#N/A</v>
      </c>
      <c r="K1904" s="9" t="str">
        <f t="shared" si="68"/>
        <v>Doppel</v>
      </c>
    </row>
    <row r="1905" spans="1:11">
      <c r="A1905" s="35" t="s">
        <v>14571</v>
      </c>
      <c r="C1905" s="4" t="str">
        <f t="shared" si="69"/>
        <v>陇铎</v>
      </c>
      <c r="E1905" t="e">
        <f>VLOOKUP(C1905,Apabi!$H:$H,1,FALSE)</f>
        <v>#N/A</v>
      </c>
      <c r="G1905" t="str">
        <f>VLOOKUP(C1905,Dacheng!$I:$I,1,FALSE)</f>
        <v>陇铎</v>
      </c>
      <c r="I1905" t="e">
        <f>VLOOKUP(C1905,'Hytong (not in CrossAsia)'!$C:$C,1,FALSE)</f>
        <v>#N/A</v>
      </c>
      <c r="K1905" s="9" t="str">
        <f t="shared" si="68"/>
        <v>Doppel</v>
      </c>
    </row>
    <row r="1906" spans="1:11">
      <c r="A1906" s="35" t="s">
        <v>305</v>
      </c>
      <c r="C1906" s="4" t="str">
        <f t="shared" si="69"/>
        <v>陇海旬刊</v>
      </c>
      <c r="E1906" t="e">
        <f>VLOOKUP(C1906,Apabi!$H:$H,1,FALSE)</f>
        <v>#N/A</v>
      </c>
      <c r="G1906" t="e">
        <f>VLOOKUP(C1906,Dacheng!$I:$I,1,FALSE)</f>
        <v>#N/A</v>
      </c>
      <c r="I1906" t="e">
        <f>VLOOKUP(C1906,'Hytong (not in CrossAsia)'!$C:$C,1,FALSE)</f>
        <v>#N/A</v>
      </c>
      <c r="K1906" s="9" t="str">
        <f t="shared" si="68"/>
        <v>nur hier</v>
      </c>
    </row>
    <row r="1907" spans="1:11">
      <c r="A1907" s="35" t="s">
        <v>306</v>
      </c>
      <c r="C1907" s="4" t="str">
        <f t="shared" si="69"/>
        <v>芦墟</v>
      </c>
      <c r="E1907" t="e">
        <f>VLOOKUP(C1907,Apabi!$H:$H,1,FALSE)</f>
        <v>#N/A</v>
      </c>
      <c r="G1907" t="e">
        <f>VLOOKUP(C1907,Dacheng!$I:$I,1,FALSE)</f>
        <v>#N/A</v>
      </c>
      <c r="I1907" t="e">
        <f>VLOOKUP(C1907,'Hytong (not in CrossAsia)'!$C:$C,1,FALSE)</f>
        <v>#N/A</v>
      </c>
      <c r="K1907" s="9" t="str">
        <f t="shared" si="68"/>
        <v>nur hier</v>
      </c>
    </row>
    <row r="1908" spans="1:11">
      <c r="A1908" s="35" t="s">
        <v>307</v>
      </c>
      <c r="C1908" s="4" t="str">
        <f t="shared" si="69"/>
        <v>炉炭</v>
      </c>
      <c r="E1908" t="e">
        <f>VLOOKUP(C1908,Apabi!$H:$H,1,FALSE)</f>
        <v>#N/A</v>
      </c>
      <c r="G1908" t="e">
        <f>VLOOKUP(C1908,Dacheng!$I:$I,1,FALSE)</f>
        <v>#N/A</v>
      </c>
      <c r="I1908" t="e">
        <f>VLOOKUP(C1908,'Hytong (not in CrossAsia)'!$C:$C,1,FALSE)</f>
        <v>#N/A</v>
      </c>
      <c r="K1908" s="9" t="str">
        <f t="shared" si="68"/>
        <v>nur hier</v>
      </c>
    </row>
    <row r="1909" spans="1:11">
      <c r="A1909" s="35" t="s">
        <v>11054</v>
      </c>
      <c r="C1909" s="4" t="str">
        <f t="shared" si="69"/>
        <v>鲁案善后</v>
      </c>
      <c r="E1909" t="e">
        <f>VLOOKUP(C1909,Apabi!$H:$H,1,FALSE)</f>
        <v>#N/A</v>
      </c>
      <c r="G1909" t="str">
        <f>VLOOKUP(C1909,Dacheng!$I:$I,1,FALSE)</f>
        <v>鲁案善后</v>
      </c>
      <c r="I1909" t="e">
        <f>VLOOKUP(C1909,'Hytong (not in CrossAsia)'!$C:$C,1,FALSE)</f>
        <v>#N/A</v>
      </c>
      <c r="K1909" s="9" t="str">
        <f t="shared" si="68"/>
        <v>Doppel</v>
      </c>
    </row>
    <row r="1910" spans="1:11">
      <c r="A1910" s="35" t="s">
        <v>5894</v>
      </c>
      <c r="C1910" s="4" t="str">
        <f t="shared" si="69"/>
        <v>鲁青善救</v>
      </c>
      <c r="E1910" t="e">
        <f>VLOOKUP(C1910,Apabi!$H:$H,1,FALSE)</f>
        <v>#N/A</v>
      </c>
      <c r="G1910" t="str">
        <f>VLOOKUP(C1910,Dacheng!$I:$I,1,FALSE)</f>
        <v>鲁青善救</v>
      </c>
      <c r="I1910" t="str">
        <f>VLOOKUP(C1910,'Hytong (not in CrossAsia)'!$C:$C,1,FALSE)</f>
        <v>鲁青善救</v>
      </c>
      <c r="K1910" s="9" t="str">
        <f t="shared" si="68"/>
        <v>Doppel</v>
      </c>
    </row>
    <row r="1911" spans="1:11">
      <c r="A1911" s="35" t="s">
        <v>308</v>
      </c>
      <c r="C1911" s="4" t="str">
        <f t="shared" si="69"/>
        <v>鲁青善救</v>
      </c>
      <c r="E1911" t="e">
        <f>VLOOKUP(C1911,Apabi!$H:$H,1,FALSE)</f>
        <v>#N/A</v>
      </c>
      <c r="G1911" t="str">
        <f>VLOOKUP(C1911,Dacheng!$I:$I,1,FALSE)</f>
        <v>鲁青善救</v>
      </c>
      <c r="I1911" t="str">
        <f>VLOOKUP(C1911,'Hytong (not in CrossAsia)'!$C:$C,1,FALSE)</f>
        <v>鲁青善救</v>
      </c>
      <c r="K1911" s="9" t="str">
        <f t="shared" si="68"/>
        <v>Doppel</v>
      </c>
    </row>
    <row r="1912" spans="1:11">
      <c r="A1912" s="35" t="s">
        <v>19612</v>
      </c>
      <c r="C1912" s="4" t="str">
        <f t="shared" si="69"/>
        <v>鲁迅风</v>
      </c>
      <c r="E1912" t="e">
        <f>VLOOKUP(C1912,Apabi!$H:$H,1,FALSE)</f>
        <v>#N/A</v>
      </c>
      <c r="G1912" t="str">
        <f>VLOOKUP(C1912,Dacheng!$I:$I,1,FALSE)</f>
        <v>鲁迅风</v>
      </c>
      <c r="I1912" t="e">
        <f>VLOOKUP(C1912,'Hytong (not in CrossAsia)'!$C:$C,1,FALSE)</f>
        <v>#N/A</v>
      </c>
      <c r="K1912" s="9" t="str">
        <f t="shared" si="68"/>
        <v>Doppel</v>
      </c>
    </row>
    <row r="1913" spans="1:11">
      <c r="A1913" s="35" t="s">
        <v>309</v>
      </c>
      <c r="C1913" s="4" t="str">
        <f t="shared" si="69"/>
        <v>鲁迅文艺</v>
      </c>
      <c r="E1913" t="e">
        <f>VLOOKUP(C1913,Apabi!$H:$H,1,FALSE)</f>
        <v>#N/A</v>
      </c>
      <c r="G1913" t="e">
        <f>VLOOKUP(C1913,Dacheng!$I:$I,1,FALSE)</f>
        <v>#N/A</v>
      </c>
      <c r="I1913" t="e">
        <f>VLOOKUP(C1913,'Hytong (not in CrossAsia)'!$C:$C,1,FALSE)</f>
        <v>#N/A</v>
      </c>
      <c r="K1913" s="9" t="str">
        <f t="shared" si="68"/>
        <v>nur hier</v>
      </c>
    </row>
    <row r="1914" spans="1:11">
      <c r="A1914" s="35" t="s">
        <v>310</v>
      </c>
      <c r="C1914" s="4" t="str">
        <f t="shared" si="69"/>
        <v>轮机期刊</v>
      </c>
      <c r="E1914" t="e">
        <f>VLOOKUP(C1914,Apabi!$H:$H,1,FALSE)</f>
        <v>#N/A</v>
      </c>
      <c r="G1914" t="e">
        <f>VLOOKUP(C1914,Dacheng!$I:$I,1,FALSE)</f>
        <v>#N/A</v>
      </c>
      <c r="I1914" t="e">
        <f>VLOOKUP(C1914,'Hytong (not in CrossAsia)'!$C:$C,1,FALSE)</f>
        <v>#N/A</v>
      </c>
      <c r="K1914" s="9" t="str">
        <f t="shared" si="68"/>
        <v>nur hier</v>
      </c>
    </row>
    <row r="1915" spans="1:11">
      <c r="A1915" s="35" t="s">
        <v>311</v>
      </c>
      <c r="C1915" s="4" t="str">
        <f t="shared" si="69"/>
        <v>轮机月刊</v>
      </c>
      <c r="E1915" t="e">
        <f>VLOOKUP(C1915,Apabi!$H:$H,1,FALSE)</f>
        <v>#N/A</v>
      </c>
      <c r="G1915" t="e">
        <f>VLOOKUP(C1915,Dacheng!$I:$I,1,FALSE)</f>
        <v>#N/A</v>
      </c>
      <c r="I1915" t="e">
        <f>VLOOKUP(C1915,'Hytong (not in CrossAsia)'!$C:$C,1,FALSE)</f>
        <v>#N/A</v>
      </c>
      <c r="K1915" s="9" t="str">
        <f t="shared" si="68"/>
        <v>nur hier</v>
      </c>
    </row>
    <row r="1916" spans="1:11">
      <c r="A1916" s="35" t="s">
        <v>7820</v>
      </c>
      <c r="C1916" s="4" t="str">
        <f t="shared" si="69"/>
        <v>论学</v>
      </c>
      <c r="E1916" t="e">
        <f>VLOOKUP(C1916,Apabi!$H:$H,1,FALSE)</f>
        <v>#N/A</v>
      </c>
      <c r="G1916" t="str">
        <f>VLOOKUP(C1916,Dacheng!$I:$I,1,FALSE)</f>
        <v>论学</v>
      </c>
      <c r="I1916" t="e">
        <f>VLOOKUP(C1916,'Hytong (not in CrossAsia)'!$C:$C,1,FALSE)</f>
        <v>#N/A</v>
      </c>
      <c r="K1916" s="9" t="str">
        <f t="shared" si="68"/>
        <v>Doppel</v>
      </c>
    </row>
    <row r="1917" spans="1:11">
      <c r="A1917" s="35" t="s">
        <v>17230</v>
      </c>
      <c r="C1917" s="4" t="str">
        <f t="shared" si="69"/>
        <v>论语</v>
      </c>
      <c r="E1917" t="e">
        <f>VLOOKUP(C1917,Apabi!$H:$H,1,FALSE)</f>
        <v>#N/A</v>
      </c>
      <c r="G1917" t="str">
        <f>VLOOKUP(C1917,Dacheng!$I:$I,1,FALSE)</f>
        <v>论语</v>
      </c>
      <c r="I1917" t="e">
        <f>VLOOKUP(C1917,'Hytong (not in CrossAsia)'!$C:$C,1,FALSE)</f>
        <v>#N/A</v>
      </c>
      <c r="K1917" s="9" t="str">
        <f t="shared" si="68"/>
        <v>Doppel</v>
      </c>
    </row>
    <row r="1918" spans="1:11">
      <c r="A1918" s="35" t="s">
        <v>312</v>
      </c>
      <c r="C1918" s="4" t="str">
        <f t="shared" si="69"/>
        <v>罗汉菜</v>
      </c>
      <c r="E1918" t="e">
        <f>VLOOKUP(C1918,Apabi!$H:$H,1,FALSE)</f>
        <v>#N/A</v>
      </c>
      <c r="G1918" t="e">
        <f>VLOOKUP(C1918,Dacheng!$I:$I,1,FALSE)</f>
        <v>#N/A</v>
      </c>
      <c r="I1918" t="e">
        <f>VLOOKUP(C1918,'Hytong (not in CrossAsia)'!$C:$C,1,FALSE)</f>
        <v>#N/A</v>
      </c>
      <c r="K1918" s="9" t="str">
        <f t="shared" si="68"/>
        <v>nur hier</v>
      </c>
    </row>
    <row r="1919" spans="1:11">
      <c r="A1919" s="35" t="s">
        <v>11248</v>
      </c>
      <c r="C1919" s="4" t="str">
        <f t="shared" si="69"/>
        <v>罗素月刊</v>
      </c>
      <c r="E1919" t="e">
        <f>VLOOKUP(C1919,Apabi!$H:$H,1,FALSE)</f>
        <v>#N/A</v>
      </c>
      <c r="G1919" t="str">
        <f>VLOOKUP(C1919,Dacheng!$I:$I,1,FALSE)</f>
        <v>罗素月刊</v>
      </c>
      <c r="I1919" t="e">
        <f>VLOOKUP(C1919,'Hytong (not in CrossAsia)'!$C:$C,1,FALSE)</f>
        <v>#N/A</v>
      </c>
      <c r="K1919" s="9" t="str">
        <f t="shared" si="68"/>
        <v>Doppel</v>
      </c>
    </row>
    <row r="1920" spans="1:11">
      <c r="A1920" s="35" t="s">
        <v>313</v>
      </c>
      <c r="C1920" s="4" t="str">
        <f t="shared" si="69"/>
        <v>骆驼</v>
      </c>
      <c r="E1920" t="e">
        <f>VLOOKUP(C1920,Apabi!$H:$H,1,FALSE)</f>
        <v>#N/A</v>
      </c>
      <c r="G1920" t="e">
        <f>VLOOKUP(C1920,Dacheng!$I:$I,1,FALSE)</f>
        <v>#N/A</v>
      </c>
      <c r="I1920" t="e">
        <f>VLOOKUP(C1920,'Hytong (not in CrossAsia)'!$C:$C,1,FALSE)</f>
        <v>#N/A</v>
      </c>
      <c r="K1920" s="9" t="str">
        <f t="shared" si="68"/>
        <v>nur hier</v>
      </c>
    </row>
    <row r="1921" spans="1:11">
      <c r="A1921" s="35" t="s">
        <v>314</v>
      </c>
      <c r="C1921" s="4" t="str">
        <f t="shared" si="69"/>
        <v>骆驼丛刊</v>
      </c>
      <c r="E1921" t="e">
        <f>VLOOKUP(C1921,Apabi!$H:$H,1,FALSE)</f>
        <v>#N/A</v>
      </c>
      <c r="G1921" t="e">
        <f>VLOOKUP(C1921,Dacheng!$I:$I,1,FALSE)</f>
        <v>#N/A</v>
      </c>
      <c r="I1921" t="e">
        <f>VLOOKUP(C1921,'Hytong (not in CrossAsia)'!$C:$C,1,FALSE)</f>
        <v>#N/A</v>
      </c>
      <c r="K1921" s="9" t="str">
        <f t="shared" si="68"/>
        <v>nur hier</v>
      </c>
    </row>
    <row r="1922" spans="1:11">
      <c r="A1922" s="35" t="s">
        <v>16552</v>
      </c>
      <c r="C1922" s="4" t="str">
        <f t="shared" si="69"/>
        <v>骆驼文丛</v>
      </c>
      <c r="E1922" t="e">
        <f>VLOOKUP(C1922,Apabi!$H:$H,1,FALSE)</f>
        <v>#N/A</v>
      </c>
      <c r="G1922" t="str">
        <f>VLOOKUP(C1922,Dacheng!$I:$I,1,FALSE)</f>
        <v>骆驼文丛</v>
      </c>
      <c r="I1922" t="e">
        <f>VLOOKUP(C1922,'Hytong (not in CrossAsia)'!$C:$C,1,FALSE)</f>
        <v>#N/A</v>
      </c>
      <c r="K1922" s="9" t="str">
        <f t="shared" si="68"/>
        <v>Doppel</v>
      </c>
    </row>
    <row r="1923" spans="1:11">
      <c r="A1923" s="35" t="s">
        <v>4680</v>
      </c>
      <c r="C1923" s="4" t="str">
        <f t="shared" si="69"/>
        <v>绿茶</v>
      </c>
      <c r="E1923" t="e">
        <f>VLOOKUP(C1923,Apabi!$H:$H,1,FALSE)</f>
        <v>#N/A</v>
      </c>
      <c r="G1923" t="str">
        <f>VLOOKUP(C1923,Dacheng!$I:$I,1,FALSE)</f>
        <v>绿茶</v>
      </c>
      <c r="I1923" t="e">
        <f>VLOOKUP(C1923,'Hytong (not in CrossAsia)'!$C:$C,1,FALSE)</f>
        <v>#N/A</v>
      </c>
      <c r="K1923" s="9" t="str">
        <f t="shared" si="68"/>
        <v>Doppel</v>
      </c>
    </row>
    <row r="1924" spans="1:11">
      <c r="A1924" s="35" t="s">
        <v>315</v>
      </c>
      <c r="C1924" s="4" t="str">
        <f t="shared" si="69"/>
        <v>绿光邮刊</v>
      </c>
      <c r="E1924" t="e">
        <f>VLOOKUP(C1924,Apabi!$H:$H,1,FALSE)</f>
        <v>#N/A</v>
      </c>
      <c r="G1924" t="e">
        <f>VLOOKUP(C1924,Dacheng!$I:$I,1,FALSE)</f>
        <v>#N/A</v>
      </c>
      <c r="I1924" t="e">
        <f>VLOOKUP(C1924,'Hytong (not in CrossAsia)'!$C:$C,1,FALSE)</f>
        <v>#N/A</v>
      </c>
      <c r="K1924" s="9" t="str">
        <f t="shared" ref="K1924:K1987" si="70">(IF(AND(ISNA(E1924),ISNA(G1924),ISNA(I1924)),"nur hier","Doppel"))</f>
        <v>nur hier</v>
      </c>
    </row>
    <row r="1925" spans="1:11">
      <c r="A1925" s="35" t="s">
        <v>316</v>
      </c>
      <c r="C1925" s="4" t="str">
        <f t="shared" si="69"/>
        <v>绿光邮票</v>
      </c>
      <c r="E1925" t="e">
        <f>VLOOKUP(C1925,Apabi!$H:$H,1,FALSE)</f>
        <v>#N/A</v>
      </c>
      <c r="G1925" t="e">
        <f>VLOOKUP(C1925,Dacheng!$I:$I,1,FALSE)</f>
        <v>#N/A</v>
      </c>
      <c r="I1925" t="e">
        <f>VLOOKUP(C1925,'Hytong (not in CrossAsia)'!$C:$C,1,FALSE)</f>
        <v>#N/A</v>
      </c>
      <c r="K1925" s="9" t="str">
        <f t="shared" si="70"/>
        <v>nur hier</v>
      </c>
    </row>
    <row r="1926" spans="1:11">
      <c r="A1926" s="35" t="s">
        <v>317</v>
      </c>
      <c r="C1926" s="4" t="str">
        <f t="shared" si="69"/>
        <v>绿旗</v>
      </c>
      <c r="E1926" t="e">
        <f>VLOOKUP(C1926,Apabi!$H:$H,1,FALSE)</f>
        <v>#N/A</v>
      </c>
      <c r="G1926" t="e">
        <f>VLOOKUP(C1926,Dacheng!$I:$I,1,FALSE)</f>
        <v>#N/A</v>
      </c>
      <c r="I1926" t="e">
        <f>VLOOKUP(C1926,'Hytong (not in CrossAsia)'!$C:$C,1,FALSE)</f>
        <v>#N/A</v>
      </c>
      <c r="K1926" s="9" t="str">
        <f t="shared" si="70"/>
        <v>nur hier</v>
      </c>
    </row>
    <row r="1927" spans="1:11">
      <c r="A1927" s="35" t="s">
        <v>318</v>
      </c>
      <c r="C1927" s="4" t="str">
        <f t="shared" si="69"/>
        <v>绿诗岛</v>
      </c>
      <c r="E1927" t="e">
        <f>VLOOKUP(C1927,Apabi!$H:$H,1,FALSE)</f>
        <v>#N/A</v>
      </c>
      <c r="G1927" t="e">
        <f>VLOOKUP(C1927,Dacheng!$I:$I,1,FALSE)</f>
        <v>#N/A</v>
      </c>
      <c r="I1927" t="e">
        <f>VLOOKUP(C1927,'Hytong (not in CrossAsia)'!$C:$C,1,FALSE)</f>
        <v>#N/A</v>
      </c>
      <c r="K1927" s="9" t="str">
        <f t="shared" si="70"/>
        <v>nur hier</v>
      </c>
    </row>
    <row r="1928" spans="1:11">
      <c r="A1928" s="35" t="s">
        <v>10730</v>
      </c>
      <c r="C1928" s="4" t="str">
        <f t="shared" si="69"/>
        <v>绿讯</v>
      </c>
      <c r="E1928" t="e">
        <f>VLOOKUP(C1928,Apabi!$H:$H,1,FALSE)</f>
        <v>#N/A</v>
      </c>
      <c r="G1928" t="str">
        <f>VLOOKUP(C1928,Dacheng!$I:$I,1,FALSE)</f>
        <v>绿讯</v>
      </c>
      <c r="I1928" t="e">
        <f>VLOOKUP(C1928,'Hytong (not in CrossAsia)'!$C:$C,1,FALSE)</f>
        <v>#N/A</v>
      </c>
      <c r="K1928" s="9" t="str">
        <f t="shared" si="70"/>
        <v>Doppel</v>
      </c>
    </row>
    <row r="1929" spans="1:11">
      <c r="A1929" s="35" t="s">
        <v>319</v>
      </c>
      <c r="C1929" s="4" t="str">
        <f t="shared" si="69"/>
        <v>绿野月刊</v>
      </c>
      <c r="E1929" t="e">
        <f>VLOOKUP(C1929,Apabi!$H:$H,1,FALSE)</f>
        <v>#N/A</v>
      </c>
      <c r="G1929" t="e">
        <f>VLOOKUP(C1929,Dacheng!$I:$I,1,FALSE)</f>
        <v>#N/A</v>
      </c>
      <c r="I1929" t="e">
        <f>VLOOKUP(C1929,'Hytong (not in CrossAsia)'!$C:$C,1,FALSE)</f>
        <v>#N/A</v>
      </c>
      <c r="K1929" s="9" t="str">
        <f t="shared" si="70"/>
        <v>nur hier</v>
      </c>
    </row>
    <row r="1930" spans="1:11">
      <c r="A1930" s="35" t="s">
        <v>13884</v>
      </c>
      <c r="C1930" s="4" t="str">
        <f t="shared" si="69"/>
        <v>绿洲</v>
      </c>
      <c r="E1930" t="e">
        <f>VLOOKUP(C1930,Apabi!$H:$H,1,FALSE)</f>
        <v>#N/A</v>
      </c>
      <c r="G1930" t="str">
        <f>VLOOKUP(C1930,Dacheng!$I:$I,1,FALSE)</f>
        <v>绿洲</v>
      </c>
      <c r="I1930" t="e">
        <f>VLOOKUP(C1930,'Hytong (not in CrossAsia)'!$C:$C,1,FALSE)</f>
        <v>#N/A</v>
      </c>
      <c r="K1930" s="9" t="str">
        <f t="shared" si="70"/>
        <v>Doppel</v>
      </c>
    </row>
    <row r="1931" spans="1:11">
      <c r="A1931" s="35" t="s">
        <v>320</v>
      </c>
      <c r="C1931" s="4" t="str">
        <f>MID(A1931,1,2)</f>
        <v>绿洲</v>
      </c>
      <c r="E1931" t="e">
        <f>VLOOKUP(C1931,Apabi!$H:$H,1,FALSE)</f>
        <v>#N/A</v>
      </c>
      <c r="G1931" t="str">
        <f>VLOOKUP(C1931,Dacheng!$I:$I,1,FALSE)</f>
        <v>绿洲</v>
      </c>
      <c r="I1931" t="e">
        <f>VLOOKUP(C1931,'Hytong (not in CrossAsia)'!$C:$C,1,FALSE)</f>
        <v>#N/A</v>
      </c>
      <c r="K1931" s="9" t="str">
        <f t="shared" si="70"/>
        <v>Doppel</v>
      </c>
    </row>
    <row r="1932" spans="1:11">
      <c r="A1932" s="35" t="s">
        <v>321</v>
      </c>
      <c r="C1932" s="4" t="str">
        <f t="shared" si="69"/>
        <v>蚂蚁</v>
      </c>
      <c r="E1932" t="e">
        <f>VLOOKUP(C1932,Apabi!$H:$H,1,FALSE)</f>
        <v>#N/A</v>
      </c>
      <c r="G1932" t="e">
        <f>VLOOKUP(C1932,Dacheng!$I:$I,1,FALSE)</f>
        <v>#N/A</v>
      </c>
      <c r="I1932" t="e">
        <f>VLOOKUP(C1932,'Hytong (not in CrossAsia)'!$C:$C,1,FALSE)</f>
        <v>#N/A</v>
      </c>
      <c r="K1932" s="9" t="str">
        <f t="shared" si="70"/>
        <v>nur hier</v>
      </c>
    </row>
    <row r="1933" spans="1:11">
      <c r="A1933" s="35" t="s">
        <v>11236</v>
      </c>
      <c r="C1933" s="4" t="str">
        <f t="shared" si="69"/>
        <v>蚂蚁小集</v>
      </c>
      <c r="E1933" t="e">
        <f>VLOOKUP(C1933,Apabi!$H:$H,1,FALSE)</f>
        <v>#N/A</v>
      </c>
      <c r="G1933" t="str">
        <f>VLOOKUP(C1933,Dacheng!$I:$I,1,FALSE)</f>
        <v>蚂蚁小集</v>
      </c>
      <c r="I1933" t="e">
        <f>VLOOKUP(C1933,'Hytong (not in CrossAsia)'!$C:$C,1,FALSE)</f>
        <v>#N/A</v>
      </c>
      <c r="K1933" s="9" t="str">
        <f t="shared" si="70"/>
        <v>Doppel</v>
      </c>
    </row>
    <row r="1934" spans="1:11">
      <c r="A1934" s="35" t="s">
        <v>322</v>
      </c>
      <c r="C1934" s="4" t="str">
        <f>MID(A1934,1,2)</f>
        <v>迈进</v>
      </c>
      <c r="E1934" t="e">
        <f>VLOOKUP(C1934,Apabi!$H:$H,1,FALSE)</f>
        <v>#N/A</v>
      </c>
      <c r="G1934" t="e">
        <f>VLOOKUP(C1934,Dacheng!$I:$I,1,FALSE)</f>
        <v>#N/A</v>
      </c>
      <c r="I1934" t="e">
        <f>VLOOKUP(C1934,'Hytong (not in CrossAsia)'!$C:$C,1,FALSE)</f>
        <v>#N/A</v>
      </c>
      <c r="K1934" s="9" t="str">
        <f t="shared" si="70"/>
        <v>nur hier</v>
      </c>
    </row>
    <row r="1935" spans="1:11">
      <c r="A1935" s="35" t="s">
        <v>323</v>
      </c>
      <c r="C1935" s="4" t="str">
        <f>MID(A1935,1,2)</f>
        <v>迈进</v>
      </c>
      <c r="E1935" t="e">
        <f>VLOOKUP(C1935,Apabi!$H:$H,1,FALSE)</f>
        <v>#N/A</v>
      </c>
      <c r="G1935" t="e">
        <f>VLOOKUP(C1935,Dacheng!$I:$I,1,FALSE)</f>
        <v>#N/A</v>
      </c>
      <c r="I1935" t="e">
        <f>VLOOKUP(C1935,'Hytong (not in CrossAsia)'!$C:$C,1,FALSE)</f>
        <v>#N/A</v>
      </c>
      <c r="K1935" s="9" t="str">
        <f t="shared" si="70"/>
        <v>nur hier</v>
      </c>
    </row>
    <row r="1936" spans="1:11">
      <c r="A1936" s="35" t="s">
        <v>324</v>
      </c>
      <c r="C1936" s="4" t="str">
        <f t="shared" si="69"/>
        <v>迈进月刊</v>
      </c>
      <c r="E1936" t="e">
        <f>VLOOKUP(C1936,Apabi!$H:$H,1,FALSE)</f>
        <v>#N/A</v>
      </c>
      <c r="G1936" t="e">
        <f>VLOOKUP(C1936,Dacheng!$I:$I,1,FALSE)</f>
        <v>#N/A</v>
      </c>
      <c r="I1936" t="e">
        <f>VLOOKUP(C1936,'Hytong (not in CrossAsia)'!$C:$C,1,FALSE)</f>
        <v>#N/A</v>
      </c>
      <c r="K1936" s="9" t="str">
        <f t="shared" si="70"/>
        <v>nur hier</v>
      </c>
    </row>
    <row r="1937" spans="1:11">
      <c r="A1937" s="35" t="s">
        <v>325</v>
      </c>
      <c r="C1937" s="4" t="str">
        <f t="shared" si="69"/>
        <v>每日商情</v>
      </c>
      <c r="E1937" t="e">
        <f>VLOOKUP(C1937,Apabi!$H:$H,1,FALSE)</f>
        <v>#N/A</v>
      </c>
      <c r="G1937" t="e">
        <f>VLOOKUP(C1937,Dacheng!$I:$I,1,FALSE)</f>
        <v>#N/A</v>
      </c>
      <c r="I1937" t="e">
        <f>VLOOKUP(C1937,'Hytong (not in CrossAsia)'!$C:$C,1,FALSE)</f>
        <v>#N/A</v>
      </c>
      <c r="K1937" s="9" t="str">
        <f t="shared" si="70"/>
        <v>nur hier</v>
      </c>
    </row>
    <row r="1938" spans="1:11">
      <c r="A1938" s="35" t="s">
        <v>326</v>
      </c>
      <c r="C1938" s="4" t="str">
        <f t="shared" si="69"/>
        <v>蒙藏半月</v>
      </c>
      <c r="E1938" t="e">
        <f>VLOOKUP(C1938,Apabi!$H:$H,1,FALSE)</f>
        <v>#N/A</v>
      </c>
      <c r="G1938" t="e">
        <f>VLOOKUP(C1938,Dacheng!$I:$I,1,FALSE)</f>
        <v>#N/A</v>
      </c>
      <c r="I1938" t="e">
        <f>VLOOKUP(C1938,'Hytong (not in CrossAsia)'!$C:$C,1,FALSE)</f>
        <v>#N/A</v>
      </c>
      <c r="K1938" s="9" t="str">
        <f t="shared" si="70"/>
        <v>nur hier</v>
      </c>
    </row>
    <row r="1939" spans="1:11">
      <c r="A1939" s="35" t="s">
        <v>327</v>
      </c>
      <c r="C1939" s="4" t="str">
        <f t="shared" si="69"/>
        <v>蒙藏旬报</v>
      </c>
      <c r="E1939" t="e">
        <f>VLOOKUP(C1939,Apabi!$H:$H,1,FALSE)</f>
        <v>#N/A</v>
      </c>
      <c r="G1939" t="e">
        <f>VLOOKUP(C1939,Dacheng!$I:$I,1,FALSE)</f>
        <v>#N/A</v>
      </c>
      <c r="I1939" t="e">
        <f>VLOOKUP(C1939,'Hytong (not in CrossAsia)'!$C:$C,1,FALSE)</f>
        <v>#N/A</v>
      </c>
      <c r="K1939" s="9" t="str">
        <f t="shared" si="70"/>
        <v>nur hier</v>
      </c>
    </row>
    <row r="1940" spans="1:11">
      <c r="A1940" s="35" t="s">
        <v>328</v>
      </c>
      <c r="C1940" s="4" t="str">
        <f t="shared" si="69"/>
        <v>蒙藏旬刊</v>
      </c>
      <c r="E1940" t="e">
        <f>VLOOKUP(C1940,Apabi!$H:$H,1,FALSE)</f>
        <v>#N/A</v>
      </c>
      <c r="G1940" t="e">
        <f>VLOOKUP(C1940,Dacheng!$I:$I,1,FALSE)</f>
        <v>#N/A</v>
      </c>
      <c r="I1940" t="e">
        <f>VLOOKUP(C1940,'Hytong (not in CrossAsia)'!$C:$C,1,FALSE)</f>
        <v>#N/A</v>
      </c>
      <c r="K1940" s="9" t="str">
        <f t="shared" si="70"/>
        <v>nur hier</v>
      </c>
    </row>
    <row r="1941" spans="1:11">
      <c r="A1941" s="35" t="s">
        <v>5118</v>
      </c>
      <c r="C1941" s="4" t="str">
        <f t="shared" si="69"/>
        <v>蒙藏月报</v>
      </c>
      <c r="E1941" t="e">
        <f>VLOOKUP(C1941,Apabi!$H:$H,1,FALSE)</f>
        <v>#N/A</v>
      </c>
      <c r="G1941" t="str">
        <f>VLOOKUP(C1941,Dacheng!$I:$I,1,FALSE)</f>
        <v>蒙藏月报</v>
      </c>
      <c r="I1941" t="e">
        <f>VLOOKUP(C1941,'Hytong (not in CrossAsia)'!$C:$C,1,FALSE)</f>
        <v>#N/A</v>
      </c>
      <c r="K1941" s="9" t="str">
        <f t="shared" si="70"/>
        <v>Doppel</v>
      </c>
    </row>
    <row r="1942" spans="1:11">
      <c r="A1942" s="35" t="s">
        <v>329</v>
      </c>
      <c r="C1942" s="4" t="str">
        <f t="shared" si="69"/>
        <v>蒙藏周报</v>
      </c>
      <c r="E1942" t="e">
        <f>VLOOKUP(C1942,Apabi!$H:$H,1,FALSE)</f>
        <v>#N/A</v>
      </c>
      <c r="G1942" t="e">
        <f>VLOOKUP(C1942,Dacheng!$I:$I,1,FALSE)</f>
        <v>#N/A</v>
      </c>
      <c r="I1942" t="e">
        <f>VLOOKUP(C1942,'Hytong (not in CrossAsia)'!$C:$C,1,FALSE)</f>
        <v>#N/A</v>
      </c>
      <c r="K1942" s="9" t="str">
        <f t="shared" si="70"/>
        <v>nur hier</v>
      </c>
    </row>
    <row r="1943" spans="1:11">
      <c r="A1943" s="35" t="s">
        <v>330</v>
      </c>
      <c r="C1943" s="4" t="str">
        <f t="shared" ref="C1943:C2006" si="71">MID(A1943,1,4)</f>
        <v>蒙古旬刊</v>
      </c>
      <c r="E1943" t="e">
        <f>VLOOKUP(C1943,Apabi!$H:$H,1,FALSE)</f>
        <v>#N/A</v>
      </c>
      <c r="G1943" t="e">
        <f>VLOOKUP(C1943,Dacheng!$I:$I,1,FALSE)</f>
        <v>#N/A</v>
      </c>
      <c r="I1943" t="e">
        <f>VLOOKUP(C1943,'Hytong (not in CrossAsia)'!$C:$C,1,FALSE)</f>
        <v>#N/A</v>
      </c>
      <c r="K1943" s="9" t="str">
        <f t="shared" si="70"/>
        <v>nur hier</v>
      </c>
    </row>
    <row r="1944" spans="1:11">
      <c r="A1944" s="35" t="s">
        <v>331</v>
      </c>
      <c r="C1944" s="4" t="str">
        <f t="shared" si="71"/>
        <v>蒙古语文</v>
      </c>
      <c r="E1944" t="e">
        <f>VLOOKUP(C1944,Apabi!$H:$H,1,FALSE)</f>
        <v>#N/A</v>
      </c>
      <c r="G1944" t="e">
        <f>VLOOKUP(C1944,Dacheng!$I:$I,1,FALSE)</f>
        <v>#N/A</v>
      </c>
      <c r="I1944" t="e">
        <f>VLOOKUP(C1944,'Hytong (not in CrossAsia)'!$C:$C,1,FALSE)</f>
        <v>#N/A</v>
      </c>
      <c r="K1944" s="9" t="str">
        <f t="shared" si="70"/>
        <v>nur hier</v>
      </c>
    </row>
    <row r="1945" spans="1:11">
      <c r="A1945" s="35" t="s">
        <v>332</v>
      </c>
      <c r="C1945" s="4" t="str">
        <f t="shared" si="71"/>
        <v>蒙古周刊</v>
      </c>
      <c r="E1945" t="e">
        <f>VLOOKUP(C1945,Apabi!$H:$H,1,FALSE)</f>
        <v>#N/A</v>
      </c>
      <c r="G1945" t="e">
        <f>VLOOKUP(C1945,Dacheng!$I:$I,1,FALSE)</f>
        <v>#N/A</v>
      </c>
      <c r="I1945" t="e">
        <f>VLOOKUP(C1945,'Hytong (not in CrossAsia)'!$C:$C,1,FALSE)</f>
        <v>#N/A</v>
      </c>
      <c r="K1945" s="9" t="str">
        <f t="shared" si="70"/>
        <v>nur hier</v>
      </c>
    </row>
    <row r="1946" spans="1:11">
      <c r="A1946" s="35" t="s">
        <v>333</v>
      </c>
      <c r="C1946" s="4" t="str">
        <f t="shared" si="71"/>
        <v>蒙文白话</v>
      </c>
      <c r="E1946" t="e">
        <f>VLOOKUP(C1946,Apabi!$H:$H,1,FALSE)</f>
        <v>#N/A</v>
      </c>
      <c r="G1946" t="e">
        <f>VLOOKUP(C1946,Dacheng!$I:$I,1,FALSE)</f>
        <v>#N/A</v>
      </c>
      <c r="I1946" t="e">
        <f>VLOOKUP(C1946,'Hytong (not in CrossAsia)'!$C:$C,1,FALSE)</f>
        <v>#N/A</v>
      </c>
      <c r="K1946" s="9" t="str">
        <f t="shared" si="70"/>
        <v>nur hier</v>
      </c>
    </row>
    <row r="1947" spans="1:11">
      <c r="A1947" s="35" t="s">
        <v>334</v>
      </c>
      <c r="C1947" s="4" t="str">
        <f t="shared" si="71"/>
        <v>弥洒月刊</v>
      </c>
      <c r="E1947" t="e">
        <f>VLOOKUP(C1947,Apabi!$H:$H,1,FALSE)</f>
        <v>#N/A</v>
      </c>
      <c r="G1947" t="e">
        <f>VLOOKUP(C1947,Dacheng!$I:$I,1,FALSE)</f>
        <v>#N/A</v>
      </c>
      <c r="I1947" t="e">
        <f>VLOOKUP(C1947,'Hytong (not in CrossAsia)'!$C:$C,1,FALSE)</f>
        <v>#N/A</v>
      </c>
      <c r="K1947" s="9" t="str">
        <f t="shared" si="70"/>
        <v>nur hier</v>
      </c>
    </row>
    <row r="1948" spans="1:11">
      <c r="A1948" s="35" t="s">
        <v>335</v>
      </c>
      <c r="C1948" s="4" t="str">
        <f t="shared" si="71"/>
        <v>面粉工业</v>
      </c>
      <c r="E1948" t="e">
        <f>VLOOKUP(C1948,Apabi!$H:$H,1,FALSE)</f>
        <v>#N/A</v>
      </c>
      <c r="G1948" t="e">
        <f>VLOOKUP(C1948,Dacheng!$I:$I,1,FALSE)</f>
        <v>#N/A</v>
      </c>
      <c r="I1948" t="e">
        <f>VLOOKUP(C1948,'Hytong (not in CrossAsia)'!$C:$C,1,FALSE)</f>
        <v>#N/A</v>
      </c>
      <c r="K1948" s="9" t="str">
        <f t="shared" si="70"/>
        <v>nur hier</v>
      </c>
    </row>
    <row r="1949" spans="1:11">
      <c r="A1949" s="35" t="s">
        <v>336</v>
      </c>
      <c r="C1949" s="4" t="str">
        <f t="shared" si="71"/>
        <v>闽茶</v>
      </c>
      <c r="E1949" t="e">
        <f>VLOOKUP(C1949,Apabi!$H:$H,1,FALSE)</f>
        <v>#N/A</v>
      </c>
      <c r="G1949" t="e">
        <f>VLOOKUP(C1949,Dacheng!$I:$I,1,FALSE)</f>
        <v>#N/A</v>
      </c>
      <c r="I1949" t="e">
        <f>VLOOKUP(C1949,'Hytong (not in CrossAsia)'!$C:$C,1,FALSE)</f>
        <v>#N/A</v>
      </c>
      <c r="K1949" s="9" t="str">
        <f t="shared" si="70"/>
        <v>nur hier</v>
      </c>
    </row>
    <row r="1950" spans="1:11">
      <c r="A1950" s="35" t="s">
        <v>14706</v>
      </c>
      <c r="C1950" s="4" t="str">
        <f t="shared" si="71"/>
        <v>闽茶季刊</v>
      </c>
      <c r="E1950" t="e">
        <f>VLOOKUP(C1950,Apabi!$H:$H,1,FALSE)</f>
        <v>#N/A</v>
      </c>
      <c r="G1950" t="str">
        <f>VLOOKUP(C1950,Dacheng!$I:$I,1,FALSE)</f>
        <v>闽茶季刊</v>
      </c>
      <c r="I1950" t="e">
        <f>VLOOKUP(C1950,'Hytong (not in CrossAsia)'!$C:$C,1,FALSE)</f>
        <v>#N/A</v>
      </c>
      <c r="K1950" s="9" t="str">
        <f t="shared" si="70"/>
        <v>Doppel</v>
      </c>
    </row>
    <row r="1951" spans="1:11">
      <c r="A1951" s="35" t="s">
        <v>58</v>
      </c>
      <c r="C1951" s="4" t="str">
        <f t="shared" si="71"/>
        <v>闽海教育</v>
      </c>
      <c r="E1951" t="e">
        <f>VLOOKUP(C1951,Apabi!$H:$H,1,FALSE)</f>
        <v>#N/A</v>
      </c>
      <c r="G1951" t="e">
        <f>VLOOKUP(C1951,Dacheng!$I:$I,1,FALSE)</f>
        <v>#N/A</v>
      </c>
      <c r="I1951" t="e">
        <f>VLOOKUP(C1951,'Hytong (not in CrossAsia)'!$C:$C,1,FALSE)</f>
        <v>#N/A</v>
      </c>
      <c r="K1951" s="9" t="str">
        <f t="shared" si="70"/>
        <v>nur hier</v>
      </c>
    </row>
    <row r="1952" spans="1:11">
      <c r="A1952" s="35" t="s">
        <v>59</v>
      </c>
      <c r="C1952" s="4" t="str">
        <f t="shared" si="71"/>
        <v>闽侯教育</v>
      </c>
      <c r="E1952" t="e">
        <f>VLOOKUP(C1952,Apabi!$H:$H,1,FALSE)</f>
        <v>#N/A</v>
      </c>
      <c r="G1952" t="e">
        <f>VLOOKUP(C1952,Dacheng!$I:$I,1,FALSE)</f>
        <v>#N/A</v>
      </c>
      <c r="I1952" t="e">
        <f>VLOOKUP(C1952,'Hytong (not in CrossAsia)'!$C:$C,1,FALSE)</f>
        <v>#N/A</v>
      </c>
      <c r="K1952" s="9" t="str">
        <f t="shared" si="70"/>
        <v>nur hier</v>
      </c>
    </row>
    <row r="1953" spans="1:11">
      <c r="A1953" s="35" t="s">
        <v>60</v>
      </c>
      <c r="C1953" s="4" t="str">
        <f t="shared" si="71"/>
        <v>闽声</v>
      </c>
      <c r="E1953" t="e">
        <f>VLOOKUP(C1953,Apabi!$H:$H,1,FALSE)</f>
        <v>#N/A</v>
      </c>
      <c r="G1953" t="e">
        <f>VLOOKUP(C1953,Dacheng!$I:$I,1,FALSE)</f>
        <v>#N/A</v>
      </c>
      <c r="I1953" t="e">
        <f>VLOOKUP(C1953,'Hytong (not in CrossAsia)'!$C:$C,1,FALSE)</f>
        <v>#N/A</v>
      </c>
      <c r="K1953" s="9" t="str">
        <f t="shared" si="70"/>
        <v>nur hier</v>
      </c>
    </row>
    <row r="1954" spans="1:11">
      <c r="A1954" s="35" t="s">
        <v>13759</v>
      </c>
      <c r="C1954" s="4" t="str">
        <f t="shared" si="71"/>
        <v>闽医译林</v>
      </c>
      <c r="E1954" t="e">
        <f>VLOOKUP(C1954,Apabi!$H:$H,1,FALSE)</f>
        <v>#N/A</v>
      </c>
      <c r="G1954" t="str">
        <f>VLOOKUP(C1954,Dacheng!$I:$I,1,FALSE)</f>
        <v>闽医译林</v>
      </c>
      <c r="I1954" t="e">
        <f>VLOOKUP(C1954,'Hytong (not in CrossAsia)'!$C:$C,1,FALSE)</f>
        <v>#N/A</v>
      </c>
      <c r="K1954" s="9" t="str">
        <f t="shared" si="70"/>
        <v>Doppel</v>
      </c>
    </row>
    <row r="1955" spans="1:11">
      <c r="A1955" s="35" t="s">
        <v>61</v>
      </c>
      <c r="C1955" s="4" t="str">
        <f t="shared" si="71"/>
        <v>闽政导报</v>
      </c>
      <c r="E1955" t="e">
        <f>VLOOKUP(C1955,Apabi!$H:$H,1,FALSE)</f>
        <v>#N/A</v>
      </c>
      <c r="G1955" t="e">
        <f>VLOOKUP(C1955,Dacheng!$I:$I,1,FALSE)</f>
        <v>#N/A</v>
      </c>
      <c r="I1955" t="e">
        <f>VLOOKUP(C1955,'Hytong (not in CrossAsia)'!$C:$C,1,FALSE)</f>
        <v>#N/A</v>
      </c>
      <c r="K1955" s="9" t="str">
        <f t="shared" si="70"/>
        <v>nur hier</v>
      </c>
    </row>
    <row r="1956" spans="1:11">
      <c r="A1956" s="35" t="s">
        <v>62</v>
      </c>
      <c r="C1956" s="4" t="str">
        <f t="shared" si="71"/>
        <v>闽政简报</v>
      </c>
      <c r="E1956" t="e">
        <f>VLOOKUP(C1956,Apabi!$H:$H,1,FALSE)</f>
        <v>#N/A</v>
      </c>
      <c r="G1956" t="e">
        <f>VLOOKUP(C1956,Dacheng!$I:$I,1,FALSE)</f>
        <v>#N/A</v>
      </c>
      <c r="I1956" t="e">
        <f>VLOOKUP(C1956,'Hytong (not in CrossAsia)'!$C:$C,1,FALSE)</f>
        <v>#N/A</v>
      </c>
      <c r="K1956" s="9" t="str">
        <f t="shared" si="70"/>
        <v>nur hier</v>
      </c>
    </row>
    <row r="1957" spans="1:11">
      <c r="A1957" s="35" t="s">
        <v>63</v>
      </c>
      <c r="C1957" s="4" t="str">
        <f t="shared" si="71"/>
        <v>闽政与公</v>
      </c>
      <c r="E1957" t="e">
        <f>VLOOKUP(C1957,Apabi!$H:$H,1,FALSE)</f>
        <v>#N/A</v>
      </c>
      <c r="G1957" t="e">
        <f>VLOOKUP(C1957,Dacheng!$I:$I,1,FALSE)</f>
        <v>#N/A</v>
      </c>
      <c r="I1957" t="e">
        <f>VLOOKUP(C1957,'Hytong (not in CrossAsia)'!$C:$C,1,FALSE)</f>
        <v>#N/A</v>
      </c>
      <c r="K1957" s="9" t="str">
        <f t="shared" si="70"/>
        <v>nur hier</v>
      </c>
    </row>
    <row r="1958" spans="1:11">
      <c r="A1958" s="35" t="s">
        <v>11380</v>
      </c>
      <c r="C1958" s="4" t="str">
        <f t="shared" si="71"/>
        <v>闽政月刊</v>
      </c>
      <c r="E1958" t="e">
        <f>VLOOKUP(C1958,Apabi!$H:$H,1,FALSE)</f>
        <v>#N/A</v>
      </c>
      <c r="G1958" t="str">
        <f>VLOOKUP(C1958,Dacheng!$I:$I,1,FALSE)</f>
        <v>闽政月刊</v>
      </c>
      <c r="I1958" t="e">
        <f>VLOOKUP(C1958,'Hytong (not in CrossAsia)'!$C:$C,1,FALSE)</f>
        <v>#N/A</v>
      </c>
      <c r="K1958" s="9" t="str">
        <f t="shared" si="70"/>
        <v>Doppel</v>
      </c>
    </row>
    <row r="1959" spans="1:11">
      <c r="A1959" s="35" t="s">
        <v>64</v>
      </c>
      <c r="C1959" s="4" t="str">
        <f t="shared" si="71"/>
        <v>闽政月刊</v>
      </c>
      <c r="E1959" t="e">
        <f>VLOOKUP(C1959,Apabi!$H:$H,1,FALSE)</f>
        <v>#N/A</v>
      </c>
      <c r="G1959" t="str">
        <f>VLOOKUP(C1959,Dacheng!$I:$I,1,FALSE)</f>
        <v>闽政月刊</v>
      </c>
      <c r="I1959" t="e">
        <f>VLOOKUP(C1959,'Hytong (not in CrossAsia)'!$C:$C,1,FALSE)</f>
        <v>#N/A</v>
      </c>
      <c r="K1959" s="9" t="str">
        <f t="shared" si="70"/>
        <v>Doppel</v>
      </c>
    </row>
    <row r="1960" spans="1:11">
      <c r="A1960" s="35" t="s">
        <v>65</v>
      </c>
      <c r="C1960" s="4" t="str">
        <f t="shared" si="71"/>
        <v>闽政月刊</v>
      </c>
      <c r="E1960" t="e">
        <f>VLOOKUP(C1960,Apabi!$H:$H,1,FALSE)</f>
        <v>#N/A</v>
      </c>
      <c r="G1960" t="str">
        <f>VLOOKUP(C1960,Dacheng!$I:$I,1,FALSE)</f>
        <v>闽政月刊</v>
      </c>
      <c r="I1960" t="e">
        <f>VLOOKUP(C1960,'Hytong (not in CrossAsia)'!$C:$C,1,FALSE)</f>
        <v>#N/A</v>
      </c>
      <c r="K1960" s="9" t="str">
        <f t="shared" si="70"/>
        <v>Doppel</v>
      </c>
    </row>
    <row r="1961" spans="1:11">
      <c r="A1961" s="35" t="s">
        <v>66</v>
      </c>
      <c r="C1961" s="4" t="str">
        <f t="shared" si="71"/>
        <v>闽政月刊</v>
      </c>
      <c r="E1961" t="e">
        <f>VLOOKUP(C1961,Apabi!$H:$H,1,FALSE)</f>
        <v>#N/A</v>
      </c>
      <c r="G1961" t="str">
        <f>VLOOKUP(C1961,Dacheng!$I:$I,1,FALSE)</f>
        <v>闽政月刊</v>
      </c>
      <c r="I1961" t="e">
        <f>VLOOKUP(C1961,'Hytong (not in CrossAsia)'!$C:$C,1,FALSE)</f>
        <v>#N/A</v>
      </c>
      <c r="K1961" s="9" t="str">
        <f t="shared" si="70"/>
        <v>Doppel</v>
      </c>
    </row>
    <row r="1962" spans="1:11">
      <c r="A1962" s="35" t="s">
        <v>67</v>
      </c>
      <c r="C1962" s="4" t="str">
        <f t="shared" si="71"/>
        <v>鸣社杂志</v>
      </c>
      <c r="E1962" t="e">
        <f>VLOOKUP(C1962,Apabi!$H:$H,1,FALSE)</f>
        <v>#N/A</v>
      </c>
      <c r="G1962" t="e">
        <f>VLOOKUP(C1962,Dacheng!$I:$I,1,FALSE)</f>
        <v>#N/A</v>
      </c>
      <c r="I1962" t="e">
        <f>VLOOKUP(C1962,'Hytong (not in CrossAsia)'!$C:$C,1,FALSE)</f>
        <v>#N/A</v>
      </c>
      <c r="K1962" s="9" t="str">
        <f t="shared" si="70"/>
        <v>nur hier</v>
      </c>
    </row>
    <row r="1963" spans="1:11">
      <c r="A1963" s="35" t="s">
        <v>17547</v>
      </c>
      <c r="C1963" s="4" t="str">
        <f t="shared" si="71"/>
        <v>铭贤学报</v>
      </c>
      <c r="E1963" t="e">
        <f>VLOOKUP(C1963,Apabi!$H:$H,1,FALSE)</f>
        <v>#N/A</v>
      </c>
      <c r="G1963" t="str">
        <f>VLOOKUP(C1963,Dacheng!$I:$I,1,FALSE)</f>
        <v>铭贤学报</v>
      </c>
      <c r="I1963" t="e">
        <f>VLOOKUP(C1963,'Hytong (not in CrossAsia)'!$C:$C,1,FALSE)</f>
        <v>#N/A</v>
      </c>
      <c r="K1963" s="9" t="str">
        <f t="shared" si="70"/>
        <v>Doppel</v>
      </c>
    </row>
    <row r="1964" spans="1:11">
      <c r="A1964" s="35" t="s">
        <v>15565</v>
      </c>
      <c r="C1964" s="4" t="str">
        <f t="shared" si="71"/>
        <v>摹仿</v>
      </c>
      <c r="E1964" t="e">
        <f>VLOOKUP(C1964,Apabi!$H:$H,1,FALSE)</f>
        <v>#N/A</v>
      </c>
      <c r="G1964" t="str">
        <f>VLOOKUP(C1964,Dacheng!$I:$I,1,FALSE)</f>
        <v>摹仿</v>
      </c>
      <c r="I1964" t="e">
        <f>VLOOKUP(C1964,'Hytong (not in CrossAsia)'!$C:$C,1,FALSE)</f>
        <v>#N/A</v>
      </c>
      <c r="K1964" s="9" t="str">
        <f t="shared" si="70"/>
        <v>Doppel</v>
      </c>
    </row>
    <row r="1965" spans="1:11">
      <c r="A1965" s="35" t="s">
        <v>68</v>
      </c>
      <c r="C1965" s="4" t="str">
        <f t="shared" si="71"/>
        <v>摩登</v>
      </c>
      <c r="E1965" t="e">
        <f>VLOOKUP(C1965,Apabi!$H:$H,1,FALSE)</f>
        <v>#N/A</v>
      </c>
      <c r="G1965" t="e">
        <f>VLOOKUP(C1965,Dacheng!$I:$I,1,FALSE)</f>
        <v>#N/A</v>
      </c>
      <c r="I1965" t="e">
        <f>VLOOKUP(C1965,'Hytong (not in CrossAsia)'!$C:$C,1,FALSE)</f>
        <v>#N/A</v>
      </c>
      <c r="K1965" s="9" t="str">
        <f t="shared" si="70"/>
        <v>nur hier</v>
      </c>
    </row>
    <row r="1966" spans="1:11">
      <c r="A1966" s="35" t="s">
        <v>69</v>
      </c>
      <c r="C1966" s="4" t="str">
        <f t="shared" si="71"/>
        <v>摩登半月</v>
      </c>
      <c r="E1966" t="e">
        <f>VLOOKUP(C1966,Apabi!$H:$H,1,FALSE)</f>
        <v>#N/A</v>
      </c>
      <c r="G1966" t="e">
        <f>VLOOKUP(C1966,Dacheng!$I:$I,1,FALSE)</f>
        <v>#N/A</v>
      </c>
      <c r="I1966" t="e">
        <f>VLOOKUP(C1966,'Hytong (not in CrossAsia)'!$C:$C,1,FALSE)</f>
        <v>#N/A</v>
      </c>
      <c r="K1966" s="9" t="str">
        <f t="shared" si="70"/>
        <v>nur hier</v>
      </c>
    </row>
    <row r="1967" spans="1:11">
      <c r="A1967" s="35" t="s">
        <v>70</v>
      </c>
      <c r="C1967" s="4" t="str">
        <f t="shared" si="71"/>
        <v>摩登周报</v>
      </c>
      <c r="E1967" t="e">
        <f>VLOOKUP(C1967,Apabi!$H:$H,1,FALSE)</f>
        <v>#N/A</v>
      </c>
      <c r="G1967" t="e">
        <f>VLOOKUP(C1967,Dacheng!$I:$I,1,FALSE)</f>
        <v>#N/A</v>
      </c>
      <c r="I1967" t="e">
        <f>VLOOKUP(C1967,'Hytong (not in CrossAsia)'!$C:$C,1,FALSE)</f>
        <v>#N/A</v>
      </c>
      <c r="K1967" s="9" t="str">
        <f t="shared" si="70"/>
        <v>nur hier</v>
      </c>
    </row>
    <row r="1968" spans="1:11">
      <c r="A1968" s="35" t="s">
        <v>71</v>
      </c>
      <c r="C1968" s="4" t="str">
        <f t="shared" si="71"/>
        <v>摩尼</v>
      </c>
      <c r="E1968" t="e">
        <f>VLOOKUP(C1968,Apabi!$H:$H,1,FALSE)</f>
        <v>#N/A</v>
      </c>
      <c r="G1968" t="e">
        <f>VLOOKUP(C1968,Dacheng!$I:$I,1,FALSE)</f>
        <v>#N/A</v>
      </c>
      <c r="I1968" t="e">
        <f>VLOOKUP(C1968,'Hytong (not in CrossAsia)'!$C:$C,1,FALSE)</f>
        <v>#N/A</v>
      </c>
      <c r="K1968" s="9" t="str">
        <f t="shared" si="70"/>
        <v>nur hier</v>
      </c>
    </row>
    <row r="1969" spans="1:11">
      <c r="A1969" s="35" t="s">
        <v>72</v>
      </c>
      <c r="C1969" s="4" t="str">
        <f t="shared" si="71"/>
        <v>墨海潮美</v>
      </c>
      <c r="E1969" t="e">
        <f>VLOOKUP(C1969,Apabi!$H:$H,1,FALSE)</f>
        <v>#N/A</v>
      </c>
      <c r="G1969" t="e">
        <f>VLOOKUP(C1969,Dacheng!$I:$I,1,FALSE)</f>
        <v>#N/A</v>
      </c>
      <c r="I1969" t="e">
        <f>VLOOKUP(C1969,'Hytong (not in CrossAsia)'!$C:$C,1,FALSE)</f>
        <v>#N/A</v>
      </c>
      <c r="K1969" s="9" t="str">
        <f t="shared" si="70"/>
        <v>nur hier</v>
      </c>
    </row>
    <row r="1970" spans="1:11">
      <c r="A1970" s="35" t="s">
        <v>73</v>
      </c>
      <c r="C1970" s="4" t="str">
        <f t="shared" si="71"/>
        <v>墨梯</v>
      </c>
      <c r="E1970" t="e">
        <f>VLOOKUP(C1970,Apabi!$H:$H,1,FALSE)</f>
        <v>#N/A</v>
      </c>
      <c r="G1970" t="e">
        <f>VLOOKUP(C1970,Dacheng!$I:$I,1,FALSE)</f>
        <v>#N/A</v>
      </c>
      <c r="I1970" t="e">
        <f>VLOOKUP(C1970,'Hytong (not in CrossAsia)'!$C:$C,1,FALSE)</f>
        <v>#N/A</v>
      </c>
      <c r="K1970" s="9" t="str">
        <f t="shared" si="70"/>
        <v>nur hier</v>
      </c>
    </row>
    <row r="1971" spans="1:11">
      <c r="A1971" s="35" t="s">
        <v>12495</v>
      </c>
      <c r="C1971" s="4" t="str">
        <f t="shared" si="71"/>
        <v>内务公报</v>
      </c>
      <c r="E1971" t="e">
        <f>VLOOKUP(C1971,Apabi!$H:$H,1,FALSE)</f>
        <v>#N/A</v>
      </c>
      <c r="G1971" t="str">
        <f>VLOOKUP(C1971,Dacheng!$I:$I,1,FALSE)</f>
        <v>内务公报</v>
      </c>
      <c r="I1971" t="e">
        <f>VLOOKUP(C1971,'Hytong (not in CrossAsia)'!$C:$C,1,FALSE)</f>
        <v>#N/A</v>
      </c>
      <c r="K1971" s="9" t="str">
        <f t="shared" si="70"/>
        <v>Doppel</v>
      </c>
    </row>
    <row r="1972" spans="1:11">
      <c r="A1972" s="35" t="s">
        <v>3587</v>
      </c>
      <c r="C1972" s="4" t="str">
        <f t="shared" si="71"/>
        <v>内政公报</v>
      </c>
      <c r="E1972" t="e">
        <f>VLOOKUP(C1972,Apabi!$H:$H,1,FALSE)</f>
        <v>#N/A</v>
      </c>
      <c r="G1972" t="str">
        <f>VLOOKUP(C1972,Dacheng!$I:$I,1,FALSE)</f>
        <v>内政公报</v>
      </c>
      <c r="I1972" t="e">
        <f>VLOOKUP(C1972,'Hytong (not in CrossAsia)'!$C:$C,1,FALSE)</f>
        <v>#N/A</v>
      </c>
      <c r="K1972" s="9" t="str">
        <f t="shared" si="70"/>
        <v>Doppel</v>
      </c>
    </row>
    <row r="1973" spans="1:11">
      <c r="A1973" s="35" t="s">
        <v>11323</v>
      </c>
      <c r="C1973" s="4" t="str">
        <f t="shared" si="71"/>
        <v>聂氏家言</v>
      </c>
      <c r="E1973" t="e">
        <f>VLOOKUP(C1973,Apabi!$H:$H,1,FALSE)</f>
        <v>#N/A</v>
      </c>
      <c r="G1973" t="str">
        <f>VLOOKUP(C1973,Dacheng!$I:$I,1,FALSE)</f>
        <v>聂氏家言</v>
      </c>
      <c r="I1973" t="e">
        <f>VLOOKUP(C1973,'Hytong (not in CrossAsia)'!$C:$C,1,FALSE)</f>
        <v>#N/A</v>
      </c>
      <c r="K1973" s="9" t="str">
        <f t="shared" si="70"/>
        <v>Doppel</v>
      </c>
    </row>
    <row r="1974" spans="1:11">
      <c r="A1974" s="35" t="s">
        <v>74</v>
      </c>
      <c r="C1974" s="4" t="str">
        <f t="shared" si="71"/>
        <v>聂氏家言</v>
      </c>
      <c r="E1974" t="e">
        <f>VLOOKUP(C1974,Apabi!$H:$H,1,FALSE)</f>
        <v>#N/A</v>
      </c>
      <c r="G1974" t="str">
        <f>VLOOKUP(C1974,Dacheng!$I:$I,1,FALSE)</f>
        <v>聂氏家言</v>
      </c>
      <c r="I1974" t="e">
        <f>VLOOKUP(C1974,'Hytong (not in CrossAsia)'!$C:$C,1,FALSE)</f>
        <v>#N/A</v>
      </c>
      <c r="K1974" s="9" t="str">
        <f t="shared" si="70"/>
        <v>Doppel</v>
      </c>
    </row>
    <row r="1975" spans="1:11">
      <c r="A1975" s="35" t="s">
        <v>75</v>
      </c>
      <c r="C1975" s="4" t="str">
        <f t="shared" si="71"/>
        <v>聂氏家语</v>
      </c>
      <c r="E1975" t="e">
        <f>VLOOKUP(C1975,Apabi!$H:$H,1,FALSE)</f>
        <v>#N/A</v>
      </c>
      <c r="G1975" t="e">
        <f>VLOOKUP(C1975,Dacheng!$I:$I,1,FALSE)</f>
        <v>#N/A</v>
      </c>
      <c r="I1975" t="e">
        <f>VLOOKUP(C1975,'Hytong (not in CrossAsia)'!$C:$C,1,FALSE)</f>
        <v>#N/A</v>
      </c>
      <c r="K1975" s="9" t="str">
        <f t="shared" si="70"/>
        <v>nur hier</v>
      </c>
    </row>
    <row r="1976" spans="1:11">
      <c r="A1976" s="35" t="s">
        <v>76</v>
      </c>
      <c r="C1976" s="4" t="str">
        <f t="shared" si="71"/>
        <v>宁波民国</v>
      </c>
      <c r="E1976" t="e">
        <f>VLOOKUP(C1976,Apabi!$H:$H,1,FALSE)</f>
        <v>#N/A</v>
      </c>
      <c r="G1976" t="e">
        <f>VLOOKUP(C1976,Dacheng!$I:$I,1,FALSE)</f>
        <v>#N/A</v>
      </c>
      <c r="I1976" t="e">
        <f>VLOOKUP(C1976,'Hytong (not in CrossAsia)'!$C:$C,1,FALSE)</f>
        <v>#N/A</v>
      </c>
      <c r="K1976" s="9" t="str">
        <f t="shared" si="70"/>
        <v>nur hier</v>
      </c>
    </row>
    <row r="1977" spans="1:11">
      <c r="A1977" s="35" t="s">
        <v>77</v>
      </c>
      <c r="C1977" s="4" t="str">
        <f t="shared" si="71"/>
        <v>宁波人</v>
      </c>
      <c r="E1977" t="e">
        <f>VLOOKUP(C1977,Apabi!$H:$H,1,FALSE)</f>
        <v>#N/A</v>
      </c>
      <c r="G1977" t="e">
        <f>VLOOKUP(C1977,Dacheng!$I:$I,1,FALSE)</f>
        <v>#N/A</v>
      </c>
      <c r="I1977" t="e">
        <f>VLOOKUP(C1977,'Hytong (not in CrossAsia)'!$C:$C,1,FALSE)</f>
        <v>#N/A</v>
      </c>
      <c r="K1977" s="9" t="str">
        <f t="shared" si="70"/>
        <v>nur hier</v>
      </c>
    </row>
    <row r="1978" spans="1:11">
      <c r="A1978" s="35" t="s">
        <v>4453</v>
      </c>
      <c r="C1978" s="4" t="str">
        <f t="shared" si="71"/>
        <v>宁波市政</v>
      </c>
      <c r="E1978" t="e">
        <f>VLOOKUP(C1978,Apabi!$H:$H,1,FALSE)</f>
        <v>#N/A</v>
      </c>
      <c r="G1978" t="str">
        <f>VLOOKUP(C1978,Dacheng!$I:$I,1,FALSE)</f>
        <v>宁波市政</v>
      </c>
      <c r="I1978" t="e">
        <f>VLOOKUP(C1978,'Hytong (not in CrossAsia)'!$C:$C,1,FALSE)</f>
        <v>#N/A</v>
      </c>
      <c r="K1978" s="9" t="str">
        <f t="shared" si="70"/>
        <v>Doppel</v>
      </c>
    </row>
    <row r="1979" spans="1:11">
      <c r="A1979" s="35" t="s">
        <v>78</v>
      </c>
      <c r="C1979" s="4" t="str">
        <f t="shared" si="71"/>
        <v>宁波中学</v>
      </c>
      <c r="E1979" t="e">
        <f>VLOOKUP(C1979,Apabi!$H:$H,1,FALSE)</f>
        <v>#N/A</v>
      </c>
      <c r="G1979" t="e">
        <f>VLOOKUP(C1979,Dacheng!$I:$I,1,FALSE)</f>
        <v>#N/A</v>
      </c>
      <c r="I1979" t="e">
        <f>VLOOKUP(C1979,'Hytong (not in CrossAsia)'!$C:$C,1,FALSE)</f>
        <v>#N/A</v>
      </c>
      <c r="K1979" s="9" t="str">
        <f t="shared" si="70"/>
        <v>nur hier</v>
      </c>
    </row>
    <row r="1980" spans="1:11">
      <c r="A1980" s="35" t="s">
        <v>79</v>
      </c>
      <c r="C1980" s="4" t="str">
        <f t="shared" si="71"/>
        <v>宁绍新报</v>
      </c>
      <c r="E1980" t="e">
        <f>VLOOKUP(C1980,Apabi!$H:$H,1,FALSE)</f>
        <v>#N/A</v>
      </c>
      <c r="G1980" t="e">
        <f>VLOOKUP(C1980,Dacheng!$I:$I,1,FALSE)</f>
        <v>#N/A</v>
      </c>
      <c r="I1980" t="e">
        <f>VLOOKUP(C1980,'Hytong (not in CrossAsia)'!$C:$C,1,FALSE)</f>
        <v>#N/A</v>
      </c>
      <c r="K1980" s="9" t="str">
        <f t="shared" si="70"/>
        <v>nur hier</v>
      </c>
    </row>
    <row r="1981" spans="1:11">
      <c r="A1981" s="35" t="s">
        <v>80</v>
      </c>
      <c r="C1981" s="4" t="str">
        <f t="shared" si="71"/>
        <v>宁中学生</v>
      </c>
      <c r="E1981" t="e">
        <f>VLOOKUP(C1981,Apabi!$H:$H,1,FALSE)</f>
        <v>#N/A</v>
      </c>
      <c r="G1981" t="e">
        <f>VLOOKUP(C1981,Dacheng!$I:$I,1,FALSE)</f>
        <v>#N/A</v>
      </c>
      <c r="I1981" t="e">
        <f>VLOOKUP(C1981,'Hytong (not in CrossAsia)'!$C:$C,1,FALSE)</f>
        <v>#N/A</v>
      </c>
      <c r="K1981" s="9" t="str">
        <f t="shared" si="70"/>
        <v>nur hier</v>
      </c>
    </row>
    <row r="1982" spans="1:11">
      <c r="A1982" s="35" t="s">
        <v>6564</v>
      </c>
      <c r="C1982" s="4" t="str">
        <f t="shared" si="71"/>
        <v>农情报告</v>
      </c>
      <c r="E1982" t="e">
        <f>VLOOKUP(C1982,Apabi!$H:$H,1,FALSE)</f>
        <v>#N/A</v>
      </c>
      <c r="G1982" t="str">
        <f>VLOOKUP(C1982,Dacheng!$I:$I,1,FALSE)</f>
        <v>农情报告</v>
      </c>
      <c r="I1982" t="e">
        <f>VLOOKUP(C1982,'Hytong (not in CrossAsia)'!$C:$C,1,FALSE)</f>
        <v>#N/A</v>
      </c>
      <c r="K1982" s="9" t="str">
        <f t="shared" si="70"/>
        <v>Doppel</v>
      </c>
    </row>
    <row r="1983" spans="1:11">
      <c r="A1983" s="35" t="s">
        <v>11307</v>
      </c>
      <c r="C1983" s="4" t="str">
        <f t="shared" si="71"/>
        <v>瓯风杂志</v>
      </c>
      <c r="E1983" t="e">
        <f>VLOOKUP(C1983,Apabi!$H:$H,1,FALSE)</f>
        <v>#N/A</v>
      </c>
      <c r="G1983" t="str">
        <f>VLOOKUP(C1983,Dacheng!$I:$I,1,FALSE)</f>
        <v>瓯风杂志</v>
      </c>
      <c r="I1983" t="e">
        <f>VLOOKUP(C1983,'Hytong (not in CrossAsia)'!$C:$C,1,FALSE)</f>
        <v>#N/A</v>
      </c>
      <c r="K1983" s="9" t="str">
        <f t="shared" si="70"/>
        <v>Doppel</v>
      </c>
    </row>
    <row r="1984" spans="1:11">
      <c r="A1984" s="35" t="s">
        <v>81</v>
      </c>
      <c r="C1984" s="4" t="str">
        <f t="shared" si="71"/>
        <v>瓯海医刊</v>
      </c>
      <c r="E1984" t="e">
        <f>VLOOKUP(C1984,Apabi!$H:$H,1,FALSE)</f>
        <v>#N/A</v>
      </c>
      <c r="G1984" t="e">
        <f>VLOOKUP(C1984,Dacheng!$I:$I,1,FALSE)</f>
        <v>#N/A</v>
      </c>
      <c r="I1984" t="e">
        <f>VLOOKUP(C1984,'Hytong (not in CrossAsia)'!$C:$C,1,FALSE)</f>
        <v>#N/A</v>
      </c>
      <c r="K1984" s="9" t="str">
        <f t="shared" si="70"/>
        <v>nur hier</v>
      </c>
    </row>
    <row r="1985" spans="1:11">
      <c r="A1985" s="35" t="s">
        <v>82</v>
      </c>
      <c r="C1985" s="4" t="str">
        <f t="shared" si="71"/>
        <v>欧闻集锦</v>
      </c>
      <c r="E1985" t="e">
        <f>VLOOKUP(C1985,Apabi!$H:$H,1,FALSE)</f>
        <v>#N/A</v>
      </c>
      <c r="G1985" t="e">
        <f>VLOOKUP(C1985,Dacheng!$I:$I,1,FALSE)</f>
        <v>#N/A</v>
      </c>
      <c r="I1985" t="e">
        <f>VLOOKUP(C1985,'Hytong (not in CrossAsia)'!$C:$C,1,FALSE)</f>
        <v>#N/A</v>
      </c>
      <c r="K1985" s="9" t="str">
        <f t="shared" si="70"/>
        <v>nur hier</v>
      </c>
    </row>
    <row r="1986" spans="1:11">
      <c r="A1986" s="35" t="s">
        <v>83</v>
      </c>
      <c r="C1986" s="4" t="str">
        <f t="shared" si="71"/>
        <v>欧亚文化</v>
      </c>
      <c r="E1986" t="e">
        <f>VLOOKUP(C1986,Apabi!$H:$H,1,FALSE)</f>
        <v>#N/A</v>
      </c>
      <c r="G1986" t="str">
        <f>VLOOKUP(C1986,Dacheng!$I:$I,1,FALSE)</f>
        <v>欧亚文化</v>
      </c>
      <c r="I1986" t="e">
        <f>VLOOKUP(C1986,'Hytong (not in CrossAsia)'!$C:$C,1,FALSE)</f>
        <v>#N/A</v>
      </c>
      <c r="K1986" s="9" t="str">
        <f t="shared" si="70"/>
        <v>Doppel</v>
      </c>
    </row>
    <row r="1987" spans="1:11">
      <c r="A1987" s="35" t="s">
        <v>84</v>
      </c>
      <c r="C1987" s="4" t="str">
        <f t="shared" si="71"/>
        <v>欧战实报</v>
      </c>
      <c r="E1987" t="e">
        <f>VLOOKUP(C1987,Apabi!$H:$H,1,FALSE)</f>
        <v>#N/A</v>
      </c>
      <c r="G1987" t="e">
        <f>VLOOKUP(C1987,Dacheng!$I:$I,1,FALSE)</f>
        <v>#N/A</v>
      </c>
      <c r="I1987" t="e">
        <f>VLOOKUP(C1987,'Hytong (not in CrossAsia)'!$C:$C,1,FALSE)</f>
        <v>#N/A</v>
      </c>
      <c r="K1987" s="9" t="str">
        <f t="shared" si="70"/>
        <v>nur hier</v>
      </c>
    </row>
    <row r="1988" spans="1:11">
      <c r="A1988" s="35" t="s">
        <v>85</v>
      </c>
      <c r="C1988" s="4" t="str">
        <f t="shared" si="71"/>
        <v>欧洲风云</v>
      </c>
      <c r="E1988" t="e">
        <f>VLOOKUP(C1988,Apabi!$H:$H,1,FALSE)</f>
        <v>#N/A</v>
      </c>
      <c r="G1988" t="str">
        <f>VLOOKUP(C1988,Dacheng!$I:$I,1,FALSE)</f>
        <v>欧洲风云</v>
      </c>
      <c r="I1988" t="e">
        <f>VLOOKUP(C1988,'Hytong (not in CrossAsia)'!$C:$C,1,FALSE)</f>
        <v>#N/A</v>
      </c>
      <c r="K1988" s="9" t="str">
        <f t="shared" ref="K1988:K2051" si="72">(IF(AND(ISNA(E1988),ISNA(G1988),ISNA(I1988)),"nur hier","Doppel"))</f>
        <v>Doppel</v>
      </c>
    </row>
    <row r="1989" spans="1:11">
      <c r="A1989" s="35" t="s">
        <v>86</v>
      </c>
      <c r="C1989" s="4" t="str">
        <f t="shared" si="71"/>
        <v>欧洲战纪</v>
      </c>
      <c r="E1989" t="e">
        <f>VLOOKUP(C1989,Apabi!$H:$H,1,FALSE)</f>
        <v>#N/A</v>
      </c>
      <c r="G1989" t="e">
        <f>VLOOKUP(C1989,Dacheng!$I:$I,1,FALSE)</f>
        <v>#N/A</v>
      </c>
      <c r="I1989" t="e">
        <f>VLOOKUP(C1989,'Hytong (not in CrossAsia)'!$C:$C,1,FALSE)</f>
        <v>#N/A</v>
      </c>
      <c r="K1989" s="9" t="str">
        <f t="shared" si="72"/>
        <v>nur hier</v>
      </c>
    </row>
    <row r="1990" spans="1:11">
      <c r="A1990" s="35" t="s">
        <v>87</v>
      </c>
      <c r="C1990" s="4" t="str">
        <f t="shared" si="71"/>
        <v>欧洲战事</v>
      </c>
      <c r="E1990" t="e">
        <f>VLOOKUP(C1990,Apabi!$H:$H,1,FALSE)</f>
        <v>#N/A</v>
      </c>
      <c r="G1990" t="e">
        <f>VLOOKUP(C1990,Dacheng!$I:$I,1,FALSE)</f>
        <v>#N/A</v>
      </c>
      <c r="I1990" t="e">
        <f>VLOOKUP(C1990,'Hytong (not in CrossAsia)'!$C:$C,1,FALSE)</f>
        <v>#N/A</v>
      </c>
      <c r="K1990" s="9" t="str">
        <f t="shared" si="72"/>
        <v>nur hier</v>
      </c>
    </row>
    <row r="1991" spans="1:11">
      <c r="A1991" s="35" t="s">
        <v>15032</v>
      </c>
      <c r="C1991" s="4" t="str">
        <f t="shared" si="71"/>
        <v>磐石杂志</v>
      </c>
      <c r="E1991" t="e">
        <f>VLOOKUP(C1991,Apabi!$H:$H,1,FALSE)</f>
        <v>#N/A</v>
      </c>
      <c r="G1991" t="str">
        <f>VLOOKUP(C1991,Dacheng!$I:$I,1,FALSE)</f>
        <v>磐石杂志</v>
      </c>
      <c r="I1991" t="e">
        <f>VLOOKUP(C1991,'Hytong (not in CrossAsia)'!$C:$C,1,FALSE)</f>
        <v>#N/A</v>
      </c>
      <c r="K1991" s="9" t="str">
        <f t="shared" si="72"/>
        <v>Doppel</v>
      </c>
    </row>
    <row r="1992" spans="1:11">
      <c r="A1992" s="35" t="s">
        <v>88</v>
      </c>
      <c r="C1992" s="4" t="str">
        <f t="shared" si="71"/>
        <v>辟荒</v>
      </c>
      <c r="E1992" t="e">
        <f>VLOOKUP(C1992,Apabi!$H:$H,1,FALSE)</f>
        <v>#N/A</v>
      </c>
      <c r="G1992" t="e">
        <f>VLOOKUP(C1992,Dacheng!$I:$I,1,FALSE)</f>
        <v>#N/A</v>
      </c>
      <c r="I1992" t="e">
        <f>VLOOKUP(C1992,'Hytong (not in CrossAsia)'!$C:$C,1,FALSE)</f>
        <v>#N/A</v>
      </c>
      <c r="K1992" s="9" t="str">
        <f t="shared" si="72"/>
        <v>nur hier</v>
      </c>
    </row>
    <row r="1993" spans="1:11">
      <c r="A1993" s="35" t="s">
        <v>89</v>
      </c>
      <c r="C1993" s="4" t="str">
        <f t="shared" si="71"/>
        <v>飘</v>
      </c>
      <c r="E1993" t="e">
        <f>VLOOKUP(C1993,Apabi!$H:$H,1,FALSE)</f>
        <v>#N/A</v>
      </c>
      <c r="G1993" t="e">
        <f>VLOOKUP(C1993,Dacheng!$I:$I,1,FALSE)</f>
        <v>#N/A</v>
      </c>
      <c r="I1993" t="e">
        <f>VLOOKUP(C1993,'Hytong (not in CrossAsia)'!$C:$C,1,FALSE)</f>
        <v>#N/A</v>
      </c>
      <c r="K1993" s="9" t="str">
        <f t="shared" si="72"/>
        <v>nur hier</v>
      </c>
    </row>
    <row r="1994" spans="1:11">
      <c r="A1994" s="35" t="s">
        <v>90</v>
      </c>
      <c r="C1994" s="4" t="str">
        <f t="shared" si="71"/>
        <v>蒲公英</v>
      </c>
      <c r="E1994" t="e">
        <f>VLOOKUP(C1994,Apabi!$H:$H,1,FALSE)</f>
        <v>#N/A</v>
      </c>
      <c r="G1994" t="e">
        <f>VLOOKUP(C1994,Dacheng!$I:$I,1,FALSE)</f>
        <v>#N/A</v>
      </c>
      <c r="I1994" t="e">
        <f>VLOOKUP(C1994,'Hytong (not in CrossAsia)'!$C:$C,1,FALSE)</f>
        <v>#N/A</v>
      </c>
      <c r="K1994" s="9" t="str">
        <f t="shared" si="72"/>
        <v>nur hier</v>
      </c>
    </row>
    <row r="1995" spans="1:11">
      <c r="A1995" s="35" t="s">
        <v>18700</v>
      </c>
      <c r="C1995" s="4" t="str">
        <f t="shared" si="71"/>
        <v>齐大国学</v>
      </c>
      <c r="E1995" t="e">
        <f>VLOOKUP(C1995,Apabi!$H:$H,1,FALSE)</f>
        <v>#N/A</v>
      </c>
      <c r="G1995" t="str">
        <f>VLOOKUP(C1995,Dacheng!$I:$I,1,FALSE)</f>
        <v>齐大国学</v>
      </c>
      <c r="I1995" t="e">
        <f>VLOOKUP(C1995,'Hytong (not in CrossAsia)'!$C:$C,1,FALSE)</f>
        <v>#N/A</v>
      </c>
      <c r="K1995" s="9" t="str">
        <f t="shared" si="72"/>
        <v>Doppel</v>
      </c>
    </row>
    <row r="1996" spans="1:11">
      <c r="A1996" s="35" t="s">
        <v>21302</v>
      </c>
      <c r="C1996" s="4" t="str">
        <f t="shared" si="71"/>
        <v>齐鲁大学</v>
      </c>
      <c r="E1996" t="e">
        <f>VLOOKUP(C1996,Apabi!$H:$H,1,FALSE)</f>
        <v>#N/A</v>
      </c>
      <c r="G1996" t="str">
        <f>VLOOKUP(C1996,Dacheng!$I:$I,1,FALSE)</f>
        <v>齐鲁大学</v>
      </c>
      <c r="I1996" t="e">
        <f>VLOOKUP(C1996,'Hytong (not in CrossAsia)'!$C:$C,1,FALSE)</f>
        <v>#N/A</v>
      </c>
      <c r="K1996" s="9" t="str">
        <f t="shared" si="72"/>
        <v>Doppel</v>
      </c>
    </row>
    <row r="1997" spans="1:11">
      <c r="A1997" s="35" t="s">
        <v>91</v>
      </c>
      <c r="C1997" s="4" t="str">
        <f t="shared" si="71"/>
        <v>齐鲁医刊</v>
      </c>
      <c r="E1997" t="e">
        <f>VLOOKUP(C1997,Apabi!$H:$H,1,FALSE)</f>
        <v>#N/A</v>
      </c>
      <c r="G1997" t="e">
        <f>VLOOKUP(C1997,Dacheng!$I:$I,1,FALSE)</f>
        <v>#N/A</v>
      </c>
      <c r="I1997" t="e">
        <f>VLOOKUP(C1997,'Hytong (not in CrossAsia)'!$C:$C,1,FALSE)</f>
        <v>#N/A</v>
      </c>
      <c r="K1997" s="9" t="str">
        <f t="shared" si="72"/>
        <v>nur hier</v>
      </c>
    </row>
    <row r="1998" spans="1:11">
      <c r="A1998" s="35" t="s">
        <v>92</v>
      </c>
      <c r="C1998" s="4" t="str">
        <f t="shared" si="71"/>
        <v>骑兵杂志</v>
      </c>
      <c r="E1998" t="e">
        <f>VLOOKUP(C1998,Apabi!$H:$H,1,FALSE)</f>
        <v>#N/A</v>
      </c>
      <c r="G1998" t="e">
        <f>VLOOKUP(C1998,Dacheng!$I:$I,1,FALSE)</f>
        <v>#N/A</v>
      </c>
      <c r="I1998" t="e">
        <f>VLOOKUP(C1998,'Hytong (not in CrossAsia)'!$C:$C,1,FALSE)</f>
        <v>#N/A</v>
      </c>
      <c r="K1998" s="9" t="str">
        <f t="shared" si="72"/>
        <v>nur hier</v>
      </c>
    </row>
    <row r="1999" spans="1:11">
      <c r="A1999" s="35" t="s">
        <v>93</v>
      </c>
      <c r="C1999" s="4" t="str">
        <f t="shared" si="71"/>
        <v>绮虹</v>
      </c>
      <c r="E1999" t="e">
        <f>VLOOKUP(C1999,Apabi!$H:$H,1,FALSE)</f>
        <v>#N/A</v>
      </c>
      <c r="G1999" t="e">
        <f>VLOOKUP(C1999,Dacheng!$I:$I,1,FALSE)</f>
        <v>#N/A</v>
      </c>
      <c r="I1999" t="e">
        <f>VLOOKUP(C1999,'Hytong (not in CrossAsia)'!$C:$C,1,FALSE)</f>
        <v>#N/A</v>
      </c>
      <c r="K1999" s="9" t="str">
        <f t="shared" si="72"/>
        <v>nur hier</v>
      </c>
    </row>
    <row r="2000" spans="1:11">
      <c r="A2000" s="35" t="s">
        <v>94</v>
      </c>
      <c r="C2000" s="4" t="str">
        <f t="shared" si="71"/>
        <v>谦信药报</v>
      </c>
      <c r="E2000" t="e">
        <f>VLOOKUP(C2000,Apabi!$H:$H,1,FALSE)</f>
        <v>#N/A</v>
      </c>
      <c r="G2000" t="e">
        <f>VLOOKUP(C2000,Dacheng!$I:$I,1,FALSE)</f>
        <v>#N/A</v>
      </c>
      <c r="I2000" t="e">
        <f>VLOOKUP(C2000,'Hytong (not in CrossAsia)'!$C:$C,1,FALSE)</f>
        <v>#N/A</v>
      </c>
      <c r="K2000" s="9" t="str">
        <f t="shared" si="72"/>
        <v>nur hier</v>
      </c>
    </row>
    <row r="2001" spans="1:11">
      <c r="A2001" s="35" t="s">
        <v>95</v>
      </c>
      <c r="C2001" s="4" t="str">
        <f t="shared" si="71"/>
        <v>钱币革命</v>
      </c>
      <c r="E2001" t="e">
        <f>VLOOKUP(C2001,Apabi!$H:$H,1,FALSE)</f>
        <v>#N/A</v>
      </c>
      <c r="G2001" t="e">
        <f>VLOOKUP(C2001,Dacheng!$I:$I,1,FALSE)</f>
        <v>#N/A</v>
      </c>
      <c r="I2001" t="e">
        <f>VLOOKUP(C2001,'Hytong (not in CrossAsia)'!$C:$C,1,FALSE)</f>
        <v>#N/A</v>
      </c>
      <c r="K2001" s="9" t="str">
        <f t="shared" si="72"/>
        <v>nur hier</v>
      </c>
    </row>
    <row r="2002" spans="1:11">
      <c r="A2002" s="35" t="s">
        <v>6078</v>
      </c>
      <c r="C2002" s="4" t="str">
        <f t="shared" si="71"/>
        <v>钱业月报</v>
      </c>
      <c r="E2002" t="e">
        <f>VLOOKUP(C2002,Apabi!$H:$H,1,FALSE)</f>
        <v>#N/A</v>
      </c>
      <c r="G2002" t="str">
        <f>VLOOKUP(C2002,Dacheng!$I:$I,1,FALSE)</f>
        <v>钱业月报</v>
      </c>
      <c r="I2002" t="e">
        <f>VLOOKUP(C2002,'Hytong (not in CrossAsia)'!$C:$C,1,FALSE)</f>
        <v>#N/A</v>
      </c>
      <c r="K2002" s="9" t="str">
        <f t="shared" si="72"/>
        <v>Doppel</v>
      </c>
    </row>
    <row r="2003" spans="1:11">
      <c r="A2003" s="35" t="s">
        <v>96</v>
      </c>
      <c r="C2003" s="4" t="str">
        <f t="shared" si="71"/>
        <v>蔷薇</v>
      </c>
      <c r="E2003" t="e">
        <f>VLOOKUP(C2003,Apabi!$H:$H,1,FALSE)</f>
        <v>#N/A</v>
      </c>
      <c r="G2003" t="e">
        <f>VLOOKUP(C2003,Dacheng!$I:$I,1,FALSE)</f>
        <v>#N/A</v>
      </c>
      <c r="I2003" t="e">
        <f>VLOOKUP(C2003,'Hytong (not in CrossAsia)'!$C:$C,1,FALSE)</f>
        <v>#N/A</v>
      </c>
      <c r="K2003" s="9" t="str">
        <f t="shared" si="72"/>
        <v>nur hier</v>
      </c>
    </row>
    <row r="2004" spans="1:11">
      <c r="A2004" s="35" t="s">
        <v>97</v>
      </c>
      <c r="C2004" s="4" t="str">
        <f t="shared" si="71"/>
        <v>蔷薇红</v>
      </c>
      <c r="E2004" t="e">
        <f>VLOOKUP(C2004,Apabi!$H:$H,1,FALSE)</f>
        <v>#N/A</v>
      </c>
      <c r="G2004" t="e">
        <f>VLOOKUP(C2004,Dacheng!$I:$I,1,FALSE)</f>
        <v>#N/A</v>
      </c>
      <c r="I2004" t="e">
        <f>VLOOKUP(C2004,'Hytong (not in CrossAsia)'!$C:$C,1,FALSE)</f>
        <v>#N/A</v>
      </c>
      <c r="K2004" s="9" t="str">
        <f t="shared" si="72"/>
        <v>nur hier</v>
      </c>
    </row>
    <row r="2005" spans="1:11">
      <c r="A2005" s="35" t="s">
        <v>98</v>
      </c>
      <c r="C2005" s="4" t="str">
        <f t="shared" si="71"/>
        <v>侨光</v>
      </c>
      <c r="E2005" t="e">
        <f>VLOOKUP(C2005,Apabi!$H:$H,1,FALSE)</f>
        <v>#N/A</v>
      </c>
      <c r="G2005" t="e">
        <f>VLOOKUP(C2005,Dacheng!$I:$I,1,FALSE)</f>
        <v>#N/A</v>
      </c>
      <c r="I2005" t="e">
        <f>VLOOKUP(C2005,'Hytong (not in CrossAsia)'!$C:$C,1,FALSE)</f>
        <v>#N/A</v>
      </c>
      <c r="K2005" s="9" t="str">
        <f t="shared" si="72"/>
        <v>nur hier</v>
      </c>
    </row>
    <row r="2006" spans="1:11">
      <c r="A2006" s="35" t="s">
        <v>4564</v>
      </c>
      <c r="C2006" s="4" t="str">
        <f t="shared" si="71"/>
        <v>侨声</v>
      </c>
      <c r="E2006" t="e">
        <f>VLOOKUP(C2006,Apabi!$H:$H,1,FALSE)</f>
        <v>#N/A</v>
      </c>
      <c r="G2006" t="str">
        <f>VLOOKUP(C2006,Dacheng!$I:$I,1,FALSE)</f>
        <v>侨声</v>
      </c>
      <c r="I2006" t="e">
        <f>VLOOKUP(C2006,'Hytong (not in CrossAsia)'!$C:$C,1,FALSE)</f>
        <v>#N/A</v>
      </c>
      <c r="K2006" s="9" t="str">
        <f t="shared" si="72"/>
        <v>Doppel</v>
      </c>
    </row>
    <row r="2007" spans="1:11">
      <c r="A2007" s="35" t="s">
        <v>99</v>
      </c>
      <c r="C2007" s="4" t="str">
        <f t="shared" ref="C2007:C2070" si="73">MID(A2007,1,4)</f>
        <v>侨务…年</v>
      </c>
      <c r="E2007" t="e">
        <f>VLOOKUP(C2007,Apabi!$H:$H,1,FALSE)</f>
        <v>#N/A</v>
      </c>
      <c r="G2007" t="e">
        <f>VLOOKUP(C2007,Dacheng!$I:$I,1,FALSE)</f>
        <v>#N/A</v>
      </c>
      <c r="I2007" t="e">
        <f>VLOOKUP(C2007,'Hytong (not in CrossAsia)'!$C:$C,1,FALSE)</f>
        <v>#N/A</v>
      </c>
      <c r="K2007" s="9" t="str">
        <f t="shared" si="72"/>
        <v>nur hier</v>
      </c>
    </row>
    <row r="2008" spans="1:11">
      <c r="A2008" s="35" t="s">
        <v>4121</v>
      </c>
      <c r="C2008" s="4" t="str">
        <f t="shared" si="73"/>
        <v>侨务月报</v>
      </c>
      <c r="E2008" t="e">
        <f>VLOOKUP(C2008,Apabi!$H:$H,1,FALSE)</f>
        <v>#N/A</v>
      </c>
      <c r="G2008" t="str">
        <f>VLOOKUP(C2008,Dacheng!$I:$I,1,FALSE)</f>
        <v>侨务月报</v>
      </c>
      <c r="I2008" t="e">
        <f>VLOOKUP(C2008,'Hytong (not in CrossAsia)'!$C:$C,1,FALSE)</f>
        <v>#N/A</v>
      </c>
      <c r="K2008" s="9" t="str">
        <f t="shared" si="72"/>
        <v>Doppel</v>
      </c>
    </row>
    <row r="2009" spans="1:11">
      <c r="A2009" s="35" t="s">
        <v>100</v>
      </c>
      <c r="C2009" s="4" t="str">
        <f t="shared" si="73"/>
        <v>禽声月刊</v>
      </c>
      <c r="E2009" t="e">
        <f>VLOOKUP(C2009,Apabi!$H:$H,1,FALSE)</f>
        <v>#N/A</v>
      </c>
      <c r="G2009" t="e">
        <f>VLOOKUP(C2009,Dacheng!$I:$I,1,FALSE)</f>
        <v>#N/A</v>
      </c>
      <c r="I2009" t="e">
        <f>VLOOKUP(C2009,'Hytong (not in CrossAsia)'!$C:$C,1,FALSE)</f>
        <v>#N/A</v>
      </c>
      <c r="K2009" s="9" t="str">
        <f t="shared" si="72"/>
        <v>nur hier</v>
      </c>
    </row>
    <row r="2010" spans="1:11">
      <c r="A2010" s="35" t="s">
        <v>101</v>
      </c>
      <c r="C2010" s="4" t="str">
        <f t="shared" si="73"/>
        <v>青光</v>
      </c>
      <c r="E2010" t="e">
        <f>VLOOKUP(C2010,Apabi!$H:$H,1,FALSE)</f>
        <v>#N/A</v>
      </c>
      <c r="G2010" t="e">
        <f>VLOOKUP(C2010,Dacheng!$I:$I,1,FALSE)</f>
        <v>#N/A</v>
      </c>
      <c r="I2010" t="e">
        <f>VLOOKUP(C2010,'Hytong (not in CrossAsia)'!$C:$C,1,FALSE)</f>
        <v>#N/A</v>
      </c>
      <c r="K2010" s="9" t="str">
        <f t="shared" si="72"/>
        <v>nur hier</v>
      </c>
    </row>
    <row r="2011" spans="1:11">
      <c r="A2011" s="35" t="s">
        <v>102</v>
      </c>
      <c r="C2011" s="4" t="str">
        <f t="shared" si="73"/>
        <v>庆祝国府</v>
      </c>
      <c r="E2011" t="e">
        <f>VLOOKUP(C2011,Apabi!$H:$H,1,FALSE)</f>
        <v>#N/A</v>
      </c>
      <c r="G2011" t="e">
        <f>VLOOKUP(C2011,Dacheng!$I:$I,1,FALSE)</f>
        <v>#N/A</v>
      </c>
      <c r="I2011" t="e">
        <f>VLOOKUP(C2011,'Hytong (not in CrossAsia)'!$C:$C,1,FALSE)</f>
        <v>#N/A</v>
      </c>
      <c r="K2011" s="9" t="str">
        <f t="shared" si="72"/>
        <v>nur hier</v>
      </c>
    </row>
    <row r="2012" spans="1:11">
      <c r="A2012" s="35" t="s">
        <v>7720</v>
      </c>
      <c r="C2012" s="4" t="str">
        <f t="shared" si="73"/>
        <v>琼农</v>
      </c>
      <c r="E2012" t="e">
        <f>VLOOKUP(C2012,Apabi!$H:$H,1,FALSE)</f>
        <v>#N/A</v>
      </c>
      <c r="G2012" t="str">
        <f>VLOOKUP(C2012,Dacheng!$I:$I,1,FALSE)</f>
        <v>琼农</v>
      </c>
      <c r="I2012" t="e">
        <f>VLOOKUP(C2012,'Hytong (not in CrossAsia)'!$C:$C,1,FALSE)</f>
        <v>#N/A</v>
      </c>
      <c r="K2012" s="9" t="str">
        <f t="shared" si="72"/>
        <v>Doppel</v>
      </c>
    </row>
    <row r="2013" spans="1:11">
      <c r="A2013" s="35" t="s">
        <v>103</v>
      </c>
      <c r="C2013" s="4" t="str">
        <f t="shared" si="73"/>
        <v>琼崖建设</v>
      </c>
      <c r="E2013" t="e">
        <f>VLOOKUP(C2013,Apabi!$H:$H,1,FALSE)</f>
        <v>#N/A</v>
      </c>
      <c r="G2013" t="str">
        <f>VLOOKUP(C2013,Dacheng!$I:$I,1,FALSE)</f>
        <v>琼崖建设</v>
      </c>
      <c r="I2013" t="e">
        <f>VLOOKUP(C2013,'Hytong (not in CrossAsia)'!$C:$C,1,FALSE)</f>
        <v>#N/A</v>
      </c>
      <c r="K2013" s="9" t="str">
        <f t="shared" si="72"/>
        <v>Doppel</v>
      </c>
    </row>
    <row r="2014" spans="1:11">
      <c r="A2014" s="35" t="s">
        <v>19496</v>
      </c>
      <c r="C2014" s="4" t="str">
        <f t="shared" si="73"/>
        <v>趣味的昆</v>
      </c>
      <c r="E2014" t="e">
        <f>VLOOKUP(C2014,Apabi!$H:$H,1,FALSE)</f>
        <v>#N/A</v>
      </c>
      <c r="G2014" t="str">
        <f>VLOOKUP(C2014,Dacheng!$I:$I,1,FALSE)</f>
        <v>趣味的昆</v>
      </c>
      <c r="I2014" t="e">
        <f>VLOOKUP(C2014,'Hytong (not in CrossAsia)'!$C:$C,1,FALSE)</f>
        <v>#N/A</v>
      </c>
      <c r="K2014" s="9" t="str">
        <f t="shared" si="72"/>
        <v>Doppel</v>
      </c>
    </row>
    <row r="2015" spans="1:11">
      <c r="A2015" s="35" t="s">
        <v>104</v>
      </c>
      <c r="C2015" s="4" t="str">
        <f t="shared" si="73"/>
        <v>趣味世界</v>
      </c>
      <c r="E2015" t="e">
        <f>VLOOKUP(C2015,Apabi!$H:$H,1,FALSE)</f>
        <v>#N/A</v>
      </c>
      <c r="G2015" t="e">
        <f>VLOOKUP(C2015,Dacheng!$I:$I,1,FALSE)</f>
        <v>#N/A</v>
      </c>
      <c r="I2015" t="e">
        <f>VLOOKUP(C2015,'Hytong (not in CrossAsia)'!$C:$C,1,FALSE)</f>
        <v>#N/A</v>
      </c>
      <c r="K2015" s="9" t="str">
        <f t="shared" si="72"/>
        <v>nur hier</v>
      </c>
    </row>
    <row r="2016" spans="1:11">
      <c r="A2016" s="35" t="s">
        <v>11651</v>
      </c>
      <c r="C2016" s="4" t="str">
        <f t="shared" si="73"/>
        <v>铨政月刊</v>
      </c>
      <c r="E2016" t="e">
        <f>VLOOKUP(C2016,Apabi!$H:$H,1,FALSE)</f>
        <v>#N/A</v>
      </c>
      <c r="G2016" t="str">
        <f>VLOOKUP(C2016,Dacheng!$I:$I,1,FALSE)</f>
        <v>铨政月刊</v>
      </c>
      <c r="I2016" t="e">
        <f>VLOOKUP(C2016,'Hytong (not in CrossAsia)'!$C:$C,1,FALSE)</f>
        <v>#N/A</v>
      </c>
      <c r="K2016" s="9" t="str">
        <f t="shared" si="72"/>
        <v>Doppel</v>
      </c>
    </row>
    <row r="2017" spans="1:11">
      <c r="A2017" s="35" t="s">
        <v>105</v>
      </c>
      <c r="C2017" s="4" t="str">
        <f t="shared" si="73"/>
        <v>劝善杂志</v>
      </c>
      <c r="E2017" t="e">
        <f>VLOOKUP(C2017,Apabi!$H:$H,1,FALSE)</f>
        <v>#N/A</v>
      </c>
      <c r="G2017" t="e">
        <f>VLOOKUP(C2017,Dacheng!$I:$I,1,FALSE)</f>
        <v>#N/A</v>
      </c>
      <c r="I2017" t="e">
        <f>VLOOKUP(C2017,'Hytong (not in CrossAsia)'!$C:$C,1,FALSE)</f>
        <v>#N/A</v>
      </c>
      <c r="K2017" s="9" t="str">
        <f t="shared" si="72"/>
        <v>nur hier</v>
      </c>
    </row>
    <row r="2018" spans="1:11">
      <c r="A2018" s="35" t="s">
        <v>19739</v>
      </c>
      <c r="C2018" s="4" t="str">
        <f t="shared" si="73"/>
        <v>劝业丛报</v>
      </c>
      <c r="E2018" t="e">
        <f>VLOOKUP(C2018,Apabi!$H:$H,1,FALSE)</f>
        <v>#N/A</v>
      </c>
      <c r="G2018" t="str">
        <f>VLOOKUP(C2018,Dacheng!$I:$I,1,FALSE)</f>
        <v>劝业丛报</v>
      </c>
      <c r="I2018" t="e">
        <f>VLOOKUP(C2018,'Hytong (not in CrossAsia)'!$C:$C,1,FALSE)</f>
        <v>#N/A</v>
      </c>
      <c r="K2018" s="9" t="str">
        <f t="shared" si="72"/>
        <v>Doppel</v>
      </c>
    </row>
    <row r="2019" spans="1:11">
      <c r="A2019" s="35" t="s">
        <v>16295</v>
      </c>
      <c r="C2019" s="4" t="str">
        <f t="shared" si="73"/>
        <v>热潮</v>
      </c>
      <c r="E2019" t="str">
        <f>VLOOKUP(C2019,Apabi!$H:$H,1,FALSE)</f>
        <v>热潮</v>
      </c>
      <c r="G2019" t="e">
        <f>VLOOKUP(C2019,Dacheng!$I:$I,1,FALSE)</f>
        <v>#N/A</v>
      </c>
      <c r="I2019" t="e">
        <f>VLOOKUP(C2019,'Hytong (not in CrossAsia)'!$C:$C,1,FALSE)</f>
        <v>#N/A</v>
      </c>
      <c r="K2019" s="9" t="str">
        <f t="shared" si="72"/>
        <v>Doppel</v>
      </c>
    </row>
    <row r="2020" spans="1:11">
      <c r="A2020" s="35" t="s">
        <v>14944</v>
      </c>
      <c r="C2020" s="4" t="str">
        <f t="shared" si="73"/>
        <v>热风</v>
      </c>
      <c r="E2020" t="str">
        <f>VLOOKUP(C2020,Apabi!$H:$H,1,FALSE)</f>
        <v>热风</v>
      </c>
      <c r="G2020" t="str">
        <f>VLOOKUP(C2020,Dacheng!$I:$I,1,FALSE)</f>
        <v>热风</v>
      </c>
      <c r="I2020" t="e">
        <f>VLOOKUP(C2020,'Hytong (not in CrossAsia)'!$C:$C,1,FALSE)</f>
        <v>#N/A</v>
      </c>
      <c r="K2020" s="9" t="str">
        <f t="shared" si="72"/>
        <v>Doppel</v>
      </c>
    </row>
    <row r="2021" spans="1:11">
      <c r="A2021" s="35" t="s">
        <v>15764</v>
      </c>
      <c r="C2021" s="4" t="str">
        <f t="shared" si="73"/>
        <v>热工专刊</v>
      </c>
      <c r="E2021" t="e">
        <f>VLOOKUP(C2021,Apabi!$H:$H,1,FALSE)</f>
        <v>#N/A</v>
      </c>
      <c r="G2021" t="str">
        <f>VLOOKUP(C2021,Dacheng!$I:$I,1,FALSE)</f>
        <v>热工专刊</v>
      </c>
      <c r="I2021" t="e">
        <f>VLOOKUP(C2021,'Hytong (not in CrossAsia)'!$C:$C,1,FALSE)</f>
        <v>#N/A</v>
      </c>
      <c r="K2021" s="9" t="str">
        <f t="shared" si="72"/>
        <v>Doppel</v>
      </c>
    </row>
    <row r="2022" spans="1:11">
      <c r="A2022" s="35" t="s">
        <v>8111</v>
      </c>
      <c r="C2022" s="4" t="str">
        <f t="shared" si="73"/>
        <v>认识</v>
      </c>
      <c r="E2022" t="e">
        <f>VLOOKUP(C2022,Apabi!$H:$H,1,FALSE)</f>
        <v>#N/A</v>
      </c>
      <c r="G2022" t="str">
        <f>VLOOKUP(C2022,Dacheng!$I:$I,1,FALSE)</f>
        <v>认识</v>
      </c>
      <c r="I2022" t="e">
        <f>VLOOKUP(C2022,'Hytong (not in CrossAsia)'!$C:$C,1,FALSE)</f>
        <v>#N/A</v>
      </c>
      <c r="K2022" s="9" t="str">
        <f t="shared" si="72"/>
        <v>Doppel</v>
      </c>
    </row>
    <row r="2023" spans="1:11">
      <c r="A2023" s="35" t="s">
        <v>17826</v>
      </c>
      <c r="C2023" s="4" t="str">
        <f t="shared" si="73"/>
        <v>认识月刊</v>
      </c>
      <c r="E2023" t="e">
        <f>VLOOKUP(C2023,Apabi!$H:$H,1,FALSE)</f>
        <v>#N/A</v>
      </c>
      <c r="G2023" t="str">
        <f>VLOOKUP(C2023,Dacheng!$I:$I,1,FALSE)</f>
        <v>认识月刊</v>
      </c>
      <c r="I2023" t="str">
        <f>VLOOKUP(C2023,'Hytong (not in CrossAsia)'!$C:$C,1,FALSE)</f>
        <v>认识月刊</v>
      </c>
      <c r="K2023" s="9" t="str">
        <f t="shared" si="72"/>
        <v>Doppel</v>
      </c>
    </row>
    <row r="2024" spans="1:11">
      <c r="A2024" s="35" t="s">
        <v>106</v>
      </c>
      <c r="C2024" s="4" t="str">
        <f t="shared" si="73"/>
        <v>荣誉</v>
      </c>
      <c r="E2024" t="e">
        <f>VLOOKUP(C2024,Apabi!$H:$H,1,FALSE)</f>
        <v>#N/A</v>
      </c>
      <c r="G2024" t="e">
        <f>VLOOKUP(C2024,Dacheng!$I:$I,1,FALSE)</f>
        <v>#N/A</v>
      </c>
      <c r="I2024" t="e">
        <f>VLOOKUP(C2024,'Hytong (not in CrossAsia)'!$C:$C,1,FALSE)</f>
        <v>#N/A</v>
      </c>
      <c r="K2024" s="9" t="str">
        <f t="shared" si="72"/>
        <v>nur hier</v>
      </c>
    </row>
    <row r="2025" spans="1:11">
      <c r="A2025" s="35" t="s">
        <v>107</v>
      </c>
      <c r="C2025" s="4" t="str">
        <f t="shared" si="73"/>
        <v>蓉锦邮朏</v>
      </c>
      <c r="E2025" t="e">
        <f>VLOOKUP(C2025,Apabi!$H:$H,1,FALSE)</f>
        <v>#N/A</v>
      </c>
      <c r="G2025" t="e">
        <f>VLOOKUP(C2025,Dacheng!$I:$I,1,FALSE)</f>
        <v>#N/A</v>
      </c>
      <c r="I2025" t="e">
        <f>VLOOKUP(C2025,'Hytong (not in CrossAsia)'!$C:$C,1,FALSE)</f>
        <v>#N/A</v>
      </c>
      <c r="K2025" s="9" t="str">
        <f t="shared" si="72"/>
        <v>nur hier</v>
      </c>
    </row>
    <row r="2026" spans="1:11">
      <c r="A2026" s="35" t="s">
        <v>8200</v>
      </c>
      <c r="C2026" s="4" t="str">
        <f t="shared" si="73"/>
        <v>儒效月刊</v>
      </c>
      <c r="E2026" t="e">
        <f>VLOOKUP(C2026,Apabi!$H:$H,1,FALSE)</f>
        <v>#N/A</v>
      </c>
      <c r="G2026" t="str">
        <f>VLOOKUP(C2026,Dacheng!$I:$I,1,FALSE)</f>
        <v>儒效月刊</v>
      </c>
      <c r="I2026" t="e">
        <f>VLOOKUP(C2026,'Hytong (not in CrossAsia)'!$C:$C,1,FALSE)</f>
        <v>#N/A</v>
      </c>
      <c r="K2026" s="9" t="str">
        <f t="shared" si="72"/>
        <v>Doppel</v>
      </c>
    </row>
    <row r="2027" spans="1:11">
      <c r="A2027" s="35" t="s">
        <v>108</v>
      </c>
      <c r="C2027" s="4" t="str">
        <f t="shared" si="73"/>
        <v>睿湖</v>
      </c>
      <c r="E2027" t="e">
        <f>VLOOKUP(C2027,Apabi!$H:$H,1,FALSE)</f>
        <v>#N/A</v>
      </c>
      <c r="G2027" t="e">
        <f>VLOOKUP(C2027,Dacheng!$I:$I,1,FALSE)</f>
        <v>#N/A</v>
      </c>
      <c r="I2027" t="e">
        <f>VLOOKUP(C2027,'Hytong (not in CrossAsia)'!$C:$C,1,FALSE)</f>
        <v>#N/A</v>
      </c>
      <c r="K2027" s="9" t="str">
        <f t="shared" si="72"/>
        <v>nur hier</v>
      </c>
    </row>
    <row r="2028" spans="1:11">
      <c r="A2028" s="35" t="s">
        <v>109</v>
      </c>
      <c r="C2028" s="4" t="str">
        <f t="shared" si="73"/>
        <v>缫丝工人</v>
      </c>
      <c r="E2028" t="e">
        <f>VLOOKUP(C2028,Apabi!$H:$H,1,FALSE)</f>
        <v>#N/A</v>
      </c>
      <c r="G2028" t="e">
        <f>VLOOKUP(C2028,Dacheng!$I:$I,1,FALSE)</f>
        <v>#N/A</v>
      </c>
      <c r="I2028" t="e">
        <f>VLOOKUP(C2028,'Hytong (not in CrossAsia)'!$C:$C,1,FALSE)</f>
        <v>#N/A</v>
      </c>
      <c r="K2028" s="9" t="str">
        <f t="shared" si="72"/>
        <v>nur hier</v>
      </c>
    </row>
    <row r="2029" spans="1:11">
      <c r="A2029" s="35" t="s">
        <v>110</v>
      </c>
      <c r="C2029" s="4" t="str">
        <f t="shared" si="73"/>
        <v>山东建设</v>
      </c>
      <c r="E2029" t="e">
        <f>VLOOKUP(C2029,Apabi!$H:$H,1,FALSE)</f>
        <v>#N/A</v>
      </c>
      <c r="G2029" t="e">
        <f>VLOOKUP(C2029,Dacheng!$I:$I,1,FALSE)</f>
        <v>#N/A</v>
      </c>
      <c r="I2029" t="e">
        <f>VLOOKUP(C2029,'Hytong (not in CrossAsia)'!$C:$C,1,FALSE)</f>
        <v>#N/A</v>
      </c>
      <c r="K2029" s="9" t="str">
        <f t="shared" si="72"/>
        <v>nur hier</v>
      </c>
    </row>
    <row r="2030" spans="1:11">
      <c r="A2030" s="35" t="s">
        <v>4393</v>
      </c>
      <c r="C2030" s="4" t="str">
        <f t="shared" si="73"/>
        <v>山东省政</v>
      </c>
      <c r="E2030" t="e">
        <f>VLOOKUP(C2030,Apabi!$H:$H,1,FALSE)</f>
        <v>#N/A</v>
      </c>
      <c r="G2030" t="str">
        <f>VLOOKUP(C2030,Dacheng!$I:$I,1,FALSE)</f>
        <v>山东省政</v>
      </c>
      <c r="I2030" t="e">
        <f>VLOOKUP(C2030,'Hytong (not in CrossAsia)'!$C:$C,1,FALSE)</f>
        <v>#N/A</v>
      </c>
      <c r="K2030" s="9" t="str">
        <f t="shared" si="72"/>
        <v>Doppel</v>
      </c>
    </row>
    <row r="2031" spans="1:11">
      <c r="A2031" s="35" t="s">
        <v>3908</v>
      </c>
      <c r="C2031" s="4" t="str">
        <f t="shared" si="73"/>
        <v>山西建设</v>
      </c>
      <c r="E2031" t="e">
        <f>VLOOKUP(C2031,Apabi!$H:$H,1,FALSE)</f>
        <v>#N/A</v>
      </c>
      <c r="G2031" t="str">
        <f>VLOOKUP(C2031,Dacheng!$I:$I,1,FALSE)</f>
        <v>山西建设</v>
      </c>
      <c r="I2031" t="e">
        <f>VLOOKUP(C2031,'Hytong (not in CrossAsia)'!$C:$C,1,FALSE)</f>
        <v>#N/A</v>
      </c>
      <c r="K2031" s="9" t="str">
        <f t="shared" si="72"/>
        <v>Doppel</v>
      </c>
    </row>
    <row r="2032" spans="1:11">
      <c r="A2032" s="35" t="s">
        <v>111</v>
      </c>
      <c r="C2032" s="4" t="str">
        <f t="shared" si="73"/>
        <v>商情报告</v>
      </c>
      <c r="E2032" t="e">
        <f>VLOOKUP(C2032,Apabi!$H:$H,1,FALSE)</f>
        <v>#N/A</v>
      </c>
      <c r="G2032" t="e">
        <f>VLOOKUP(C2032,Dacheng!$I:$I,1,FALSE)</f>
        <v>#N/A</v>
      </c>
      <c r="I2032" t="e">
        <f>VLOOKUP(C2032,'Hytong (not in CrossAsia)'!$C:$C,1,FALSE)</f>
        <v>#N/A</v>
      </c>
      <c r="K2032" s="9" t="str">
        <f t="shared" si="72"/>
        <v>nur hier</v>
      </c>
    </row>
    <row r="2033" spans="1:11">
      <c r="A2033" s="35" t="s">
        <v>112</v>
      </c>
      <c r="C2033" s="4" t="str">
        <f t="shared" si="73"/>
        <v>商人运动</v>
      </c>
      <c r="E2033" t="e">
        <f>VLOOKUP(C2033,Apabi!$H:$H,1,FALSE)</f>
        <v>#N/A</v>
      </c>
      <c r="G2033" t="e">
        <f>VLOOKUP(C2033,Dacheng!$I:$I,1,FALSE)</f>
        <v>#N/A</v>
      </c>
      <c r="I2033" t="e">
        <f>VLOOKUP(C2033,'Hytong (not in CrossAsia)'!$C:$C,1,FALSE)</f>
        <v>#N/A</v>
      </c>
      <c r="K2033" s="9" t="str">
        <f t="shared" si="72"/>
        <v>nur hier</v>
      </c>
    </row>
    <row r="2034" spans="1:11">
      <c r="A2034" s="35" t="s">
        <v>113</v>
      </c>
      <c r="C2034" s="4" t="str">
        <f t="shared" si="73"/>
        <v>商运特刊</v>
      </c>
      <c r="E2034" t="e">
        <f>VLOOKUP(C2034,Apabi!$H:$H,1,FALSE)</f>
        <v>#N/A</v>
      </c>
      <c r="G2034" t="e">
        <f>VLOOKUP(C2034,Dacheng!$I:$I,1,FALSE)</f>
        <v>#N/A</v>
      </c>
      <c r="I2034" t="e">
        <f>VLOOKUP(C2034,'Hytong (not in CrossAsia)'!$C:$C,1,FALSE)</f>
        <v>#N/A</v>
      </c>
      <c r="K2034" s="9" t="str">
        <f t="shared" si="72"/>
        <v>nur hier</v>
      </c>
    </row>
    <row r="2035" spans="1:11">
      <c r="A2035" s="35" t="s">
        <v>9894</v>
      </c>
      <c r="C2035" s="4" t="str">
        <f t="shared" si="73"/>
        <v>上海公报</v>
      </c>
      <c r="E2035" t="e">
        <f>VLOOKUP(C2035,Apabi!$H:$H,1,FALSE)</f>
        <v>#N/A</v>
      </c>
      <c r="G2035" t="str">
        <f>VLOOKUP(C2035,Dacheng!$I:$I,1,FALSE)</f>
        <v>上海公报</v>
      </c>
      <c r="I2035" t="e">
        <f>VLOOKUP(C2035,'Hytong (not in CrossAsia)'!$C:$C,1,FALSE)</f>
        <v>#N/A</v>
      </c>
      <c r="K2035" s="9" t="str">
        <f t="shared" si="72"/>
        <v>Doppel</v>
      </c>
    </row>
    <row r="2036" spans="1:11">
      <c r="A2036" s="35" t="s">
        <v>114</v>
      </c>
      <c r="C2036" s="4" t="str">
        <f t="shared" si="73"/>
        <v>上海市国</v>
      </c>
      <c r="E2036" t="e">
        <f>VLOOKUP(C2036,Apabi!$H:$H,1,FALSE)</f>
        <v>#N/A</v>
      </c>
      <c r="G2036" t="e">
        <f>VLOOKUP(C2036,Dacheng!$I:$I,1,FALSE)</f>
        <v>#N/A</v>
      </c>
      <c r="I2036" t="e">
        <f>VLOOKUP(C2036,'Hytong (not in CrossAsia)'!$C:$C,1,FALSE)</f>
        <v>#N/A</v>
      </c>
      <c r="K2036" s="9" t="str">
        <f t="shared" si="72"/>
        <v>nur hier</v>
      </c>
    </row>
    <row r="2037" spans="1:11">
      <c r="A2037" s="35" t="s">
        <v>115</v>
      </c>
      <c r="C2037" s="4" t="str">
        <f t="shared" si="73"/>
        <v>上海特别</v>
      </c>
      <c r="E2037" t="e">
        <f>VLOOKUP(C2037,Apabi!$H:$H,1,FALSE)</f>
        <v>#N/A</v>
      </c>
      <c r="G2037" t="str">
        <f>VLOOKUP(C2037,Dacheng!$I:$I,1,FALSE)</f>
        <v>上海特别</v>
      </c>
      <c r="I2037" t="e">
        <f>VLOOKUP(C2037,'Hytong (not in CrossAsia)'!$C:$C,1,FALSE)</f>
        <v>#N/A</v>
      </c>
      <c r="K2037" s="9" t="str">
        <f t="shared" si="72"/>
        <v>Doppel</v>
      </c>
    </row>
    <row r="2038" spans="1:11">
      <c r="A2038" s="35" t="s">
        <v>116</v>
      </c>
      <c r="C2038" s="4" t="str">
        <f t="shared" si="73"/>
        <v>上海县公</v>
      </c>
      <c r="E2038" t="e">
        <f>VLOOKUP(C2038,Apabi!$H:$H,1,FALSE)</f>
        <v>#N/A</v>
      </c>
      <c r="G2038" t="e">
        <f>VLOOKUP(C2038,Dacheng!$I:$I,1,FALSE)</f>
        <v>#N/A</v>
      </c>
      <c r="I2038" t="e">
        <f>VLOOKUP(C2038,'Hytong (not in CrossAsia)'!$C:$C,1,FALSE)</f>
        <v>#N/A</v>
      </c>
      <c r="K2038" s="9" t="str">
        <f t="shared" si="72"/>
        <v>nur hier</v>
      </c>
    </row>
    <row r="2039" spans="1:11">
      <c r="A2039" s="35" t="s">
        <v>117</v>
      </c>
      <c r="C2039" s="4" t="str">
        <f t="shared" si="73"/>
        <v>上海县政</v>
      </c>
      <c r="E2039" t="e">
        <f>VLOOKUP(C2039,Apabi!$H:$H,1,FALSE)</f>
        <v>#N/A</v>
      </c>
      <c r="G2039" t="e">
        <f>VLOOKUP(C2039,Dacheng!$I:$I,1,FALSE)</f>
        <v>#N/A</v>
      </c>
      <c r="I2039" t="e">
        <f>VLOOKUP(C2039,'Hytong (not in CrossAsia)'!$C:$C,1,FALSE)</f>
        <v>#N/A</v>
      </c>
      <c r="K2039" s="9" t="str">
        <f t="shared" si="72"/>
        <v>nur hier</v>
      </c>
    </row>
    <row r="2040" spans="1:11">
      <c r="A2040" s="35" t="s">
        <v>118</v>
      </c>
      <c r="C2040" s="4" t="str">
        <f t="shared" si="73"/>
        <v>上虞县政</v>
      </c>
      <c r="E2040" t="e">
        <f>VLOOKUP(C2040,Apabi!$H:$H,1,FALSE)</f>
        <v>#N/A</v>
      </c>
      <c r="G2040" t="e">
        <f>VLOOKUP(C2040,Dacheng!$I:$I,1,FALSE)</f>
        <v>#N/A</v>
      </c>
      <c r="I2040" t="e">
        <f>VLOOKUP(C2040,'Hytong (not in CrossAsia)'!$C:$C,1,FALSE)</f>
        <v>#N/A</v>
      </c>
      <c r="K2040" s="9" t="str">
        <f t="shared" si="72"/>
        <v>nur hier</v>
      </c>
    </row>
    <row r="2041" spans="1:11">
      <c r="A2041" s="35" t="s">
        <v>119</v>
      </c>
      <c r="C2041" s="4" t="str">
        <f t="shared" si="73"/>
        <v>上虞县政</v>
      </c>
      <c r="E2041" t="e">
        <f>VLOOKUP(C2041,Apabi!$H:$H,1,FALSE)</f>
        <v>#N/A</v>
      </c>
      <c r="G2041" t="e">
        <f>VLOOKUP(C2041,Dacheng!$I:$I,1,FALSE)</f>
        <v>#N/A</v>
      </c>
      <c r="I2041" t="e">
        <f>VLOOKUP(C2041,'Hytong (not in CrossAsia)'!$C:$C,1,FALSE)</f>
        <v>#N/A</v>
      </c>
      <c r="K2041" s="9" t="str">
        <f t="shared" si="72"/>
        <v>nur hier</v>
      </c>
    </row>
    <row r="2042" spans="1:11">
      <c r="A2042" s="35" t="s">
        <v>120</v>
      </c>
      <c r="C2042" s="4" t="str">
        <f t="shared" si="73"/>
        <v>摄影周刊</v>
      </c>
      <c r="E2042" t="e">
        <f>VLOOKUP(C2042,Apabi!$H:$H,1,FALSE)</f>
        <v>#N/A</v>
      </c>
      <c r="G2042" t="e">
        <f>VLOOKUP(C2042,Dacheng!$I:$I,1,FALSE)</f>
        <v>#N/A</v>
      </c>
      <c r="I2042" t="e">
        <f>VLOOKUP(C2042,'Hytong (not in CrossAsia)'!$C:$C,1,FALSE)</f>
        <v>#N/A</v>
      </c>
      <c r="K2042" s="9" t="str">
        <f t="shared" si="72"/>
        <v>nur hier</v>
      </c>
    </row>
    <row r="2043" spans="1:11">
      <c r="A2043" s="35" t="s">
        <v>121</v>
      </c>
      <c r="C2043" s="4" t="str">
        <f t="shared" si="73"/>
        <v>审查通讯</v>
      </c>
      <c r="E2043" t="e">
        <f>VLOOKUP(C2043,Apabi!$H:$H,1,FALSE)</f>
        <v>#N/A</v>
      </c>
      <c r="G2043" t="e">
        <f>VLOOKUP(C2043,Dacheng!$I:$I,1,FALSE)</f>
        <v>#N/A</v>
      </c>
      <c r="I2043" t="e">
        <f>VLOOKUP(C2043,'Hytong (not in CrossAsia)'!$C:$C,1,FALSE)</f>
        <v>#N/A</v>
      </c>
      <c r="K2043" s="9" t="str">
        <f t="shared" si="72"/>
        <v>nur hier</v>
      </c>
    </row>
    <row r="2044" spans="1:11">
      <c r="A2044" s="35" t="s">
        <v>122</v>
      </c>
      <c r="C2044" s="4" t="str">
        <f t="shared" si="73"/>
        <v>声色周报</v>
      </c>
      <c r="E2044" t="e">
        <f>VLOOKUP(C2044,Apabi!$H:$H,1,FALSE)</f>
        <v>#N/A</v>
      </c>
      <c r="G2044" t="e">
        <f>VLOOKUP(C2044,Dacheng!$I:$I,1,FALSE)</f>
        <v>#N/A</v>
      </c>
      <c r="I2044" t="e">
        <f>VLOOKUP(C2044,'Hytong (not in CrossAsia)'!$C:$C,1,FALSE)</f>
        <v>#N/A</v>
      </c>
      <c r="K2044" s="9" t="str">
        <f t="shared" si="72"/>
        <v>nur hier</v>
      </c>
    </row>
    <row r="2045" spans="1:11">
      <c r="A2045" s="35" t="s">
        <v>123</v>
      </c>
      <c r="C2045" s="4" t="str">
        <f t="shared" si="73"/>
        <v>嵊县小学</v>
      </c>
      <c r="E2045" t="e">
        <f>VLOOKUP(C2045,Apabi!$H:$H,1,FALSE)</f>
        <v>#N/A</v>
      </c>
      <c r="G2045" t="e">
        <f>VLOOKUP(C2045,Dacheng!$I:$I,1,FALSE)</f>
        <v>#N/A</v>
      </c>
      <c r="I2045" t="e">
        <f>VLOOKUP(C2045,'Hytong (not in CrossAsia)'!$C:$C,1,FALSE)</f>
        <v>#N/A</v>
      </c>
      <c r="K2045" s="9" t="str">
        <f t="shared" si="72"/>
        <v>nur hier</v>
      </c>
    </row>
    <row r="2046" spans="1:11">
      <c r="A2046" s="35" t="s">
        <v>14506</v>
      </c>
      <c r="C2046" s="4" t="str">
        <f t="shared" si="73"/>
        <v>狮吼</v>
      </c>
      <c r="E2046" t="e">
        <f>VLOOKUP(C2046,Apabi!$H:$H,1,FALSE)</f>
        <v>#N/A</v>
      </c>
      <c r="G2046" t="str">
        <f>VLOOKUP(C2046,Dacheng!$I:$I,1,FALSE)</f>
        <v>狮吼</v>
      </c>
      <c r="I2046" t="e">
        <f>VLOOKUP(C2046,'Hytong (not in CrossAsia)'!$C:$C,1,FALSE)</f>
        <v>#N/A</v>
      </c>
      <c r="K2046" s="9" t="str">
        <f t="shared" si="72"/>
        <v>Doppel</v>
      </c>
    </row>
    <row r="2047" spans="1:11">
      <c r="A2047" s="35" t="s">
        <v>6020</v>
      </c>
      <c r="C2047" s="4" t="str">
        <f t="shared" si="73"/>
        <v>时事汇报</v>
      </c>
      <c r="E2047" t="e">
        <f>VLOOKUP(C2047,Apabi!$H:$H,1,FALSE)</f>
        <v>#N/A</v>
      </c>
      <c r="G2047" t="str">
        <f>VLOOKUP(C2047,Dacheng!$I:$I,1,FALSE)</f>
        <v>时事汇报</v>
      </c>
      <c r="I2047" t="e">
        <f>VLOOKUP(C2047,'Hytong (not in CrossAsia)'!$C:$C,1,FALSE)</f>
        <v>#N/A</v>
      </c>
      <c r="K2047" s="9" t="str">
        <f t="shared" si="72"/>
        <v>Doppel</v>
      </c>
    </row>
    <row r="2048" spans="1:11">
      <c r="A2048" s="35" t="s">
        <v>124</v>
      </c>
      <c r="C2048" s="4" t="str">
        <f t="shared" si="73"/>
        <v>实报半月</v>
      </c>
      <c r="E2048" t="e">
        <f>VLOOKUP(C2048,Apabi!$H:$H,1,FALSE)</f>
        <v>#N/A</v>
      </c>
      <c r="G2048" t="e">
        <f>VLOOKUP(C2048,Dacheng!$I:$I,1,FALSE)</f>
        <v>#N/A</v>
      </c>
      <c r="I2048" t="e">
        <f>VLOOKUP(C2048,'Hytong (not in CrossAsia)'!$C:$C,1,FALSE)</f>
        <v>#N/A</v>
      </c>
      <c r="K2048" s="9" t="str">
        <f t="shared" si="72"/>
        <v>nur hier</v>
      </c>
    </row>
    <row r="2049" spans="1:11">
      <c r="A2049" s="35" t="s">
        <v>125</v>
      </c>
      <c r="C2049" s="4" t="str">
        <f t="shared" si="73"/>
        <v>实学</v>
      </c>
      <c r="E2049" t="e">
        <f>VLOOKUP(C2049,Apabi!$H:$H,1,FALSE)</f>
        <v>#N/A</v>
      </c>
      <c r="G2049" t="e">
        <f>VLOOKUP(C2049,Dacheng!$I:$I,1,FALSE)</f>
        <v>#N/A</v>
      </c>
      <c r="I2049" t="e">
        <f>VLOOKUP(C2049,'Hytong (not in CrossAsia)'!$C:$C,1,FALSE)</f>
        <v>#N/A</v>
      </c>
      <c r="K2049" s="9" t="str">
        <f t="shared" si="72"/>
        <v>nur hier</v>
      </c>
    </row>
    <row r="2050" spans="1:11">
      <c r="A2050" s="35" t="s">
        <v>126</v>
      </c>
      <c r="C2050" s="4" t="str">
        <f t="shared" si="73"/>
        <v>实验卫生</v>
      </c>
      <c r="E2050" t="e">
        <f>VLOOKUP(C2050,Apabi!$H:$H,1,FALSE)</f>
        <v>#N/A</v>
      </c>
      <c r="G2050" t="str">
        <f>VLOOKUP(C2050,Dacheng!$I:$I,1,FALSE)</f>
        <v>实验卫生</v>
      </c>
      <c r="I2050" t="e">
        <f>VLOOKUP(C2050,'Hytong (not in CrossAsia)'!$C:$C,1,FALSE)</f>
        <v>#N/A</v>
      </c>
      <c r="K2050" s="9" t="str">
        <f t="shared" si="72"/>
        <v>Doppel</v>
      </c>
    </row>
    <row r="2051" spans="1:11">
      <c r="A2051" s="35" t="s">
        <v>8905</v>
      </c>
      <c r="C2051" s="4" t="str">
        <f t="shared" si="73"/>
        <v>实业部月</v>
      </c>
      <c r="E2051" t="str">
        <f>VLOOKUP(C2051,Apabi!$H:$H,1,FALSE)</f>
        <v>实业部月</v>
      </c>
      <c r="G2051" t="str">
        <f>VLOOKUP(C2051,Dacheng!$I:$I,1,FALSE)</f>
        <v>实业部月</v>
      </c>
      <c r="I2051" t="e">
        <f>VLOOKUP(C2051,'Hytong (not in CrossAsia)'!$C:$C,1,FALSE)</f>
        <v>#N/A</v>
      </c>
      <c r="K2051" s="9" t="str">
        <f t="shared" si="72"/>
        <v>Doppel</v>
      </c>
    </row>
    <row r="2052" spans="1:11">
      <c r="A2052" s="35" t="s">
        <v>127</v>
      </c>
      <c r="C2052" s="4" t="str">
        <f t="shared" si="73"/>
        <v>实业部中</v>
      </c>
      <c r="E2052" t="e">
        <f>VLOOKUP(C2052,Apabi!$H:$H,1,FALSE)</f>
        <v>#N/A</v>
      </c>
      <c r="G2052" t="str">
        <f>VLOOKUP(C2052,Dacheng!$I:$I,1,FALSE)</f>
        <v>实业部中</v>
      </c>
      <c r="I2052" t="e">
        <f>VLOOKUP(C2052,'Hytong (not in CrossAsia)'!$C:$C,1,FALSE)</f>
        <v>#N/A</v>
      </c>
      <c r="K2052" s="9" t="str">
        <f t="shared" ref="K2052:K2115" si="74">(IF(AND(ISNA(E2052),ISNA(G2052),ISNA(I2052)),"nur hier","Doppel"))</f>
        <v>Doppel</v>
      </c>
    </row>
    <row r="2053" spans="1:11">
      <c r="A2053" s="35" t="s">
        <v>7896</v>
      </c>
      <c r="C2053" s="4" t="str">
        <f t="shared" si="73"/>
        <v>实业部中</v>
      </c>
      <c r="E2053" t="e">
        <f>VLOOKUP(C2053,Apabi!$H:$H,1,FALSE)</f>
        <v>#N/A</v>
      </c>
      <c r="G2053" t="str">
        <f>VLOOKUP(C2053,Dacheng!$I:$I,1,FALSE)</f>
        <v>实业部中</v>
      </c>
      <c r="I2053" t="e">
        <f>VLOOKUP(C2053,'Hytong (not in CrossAsia)'!$C:$C,1,FALSE)</f>
        <v>#N/A</v>
      </c>
      <c r="K2053" s="9" t="str">
        <f t="shared" si="74"/>
        <v>Doppel</v>
      </c>
    </row>
    <row r="2054" spans="1:11">
      <c r="A2054" s="35" t="s">
        <v>4601</v>
      </c>
      <c r="C2054" s="4" t="str">
        <f t="shared" si="73"/>
        <v>实业导报</v>
      </c>
      <c r="E2054" t="e">
        <f>VLOOKUP(C2054,Apabi!$H:$H,1,FALSE)</f>
        <v>#N/A</v>
      </c>
      <c r="G2054" t="str">
        <f>VLOOKUP(C2054,Dacheng!$I:$I,1,FALSE)</f>
        <v>实业导报</v>
      </c>
      <c r="I2054" t="e">
        <f>VLOOKUP(C2054,'Hytong (not in CrossAsia)'!$C:$C,1,FALSE)</f>
        <v>#N/A</v>
      </c>
      <c r="K2054" s="9" t="str">
        <f t="shared" si="74"/>
        <v>Doppel</v>
      </c>
    </row>
    <row r="2055" spans="1:11">
      <c r="A2055" s="35" t="s">
        <v>128</v>
      </c>
      <c r="C2055" s="4" t="str">
        <f t="shared" si="73"/>
        <v>实业汇报</v>
      </c>
      <c r="E2055" t="e">
        <f>VLOOKUP(C2055,Apabi!$H:$H,1,FALSE)</f>
        <v>#N/A</v>
      </c>
      <c r="G2055" t="e">
        <f>VLOOKUP(C2055,Dacheng!$I:$I,1,FALSE)</f>
        <v>#N/A</v>
      </c>
      <c r="I2055" t="e">
        <f>VLOOKUP(C2055,'Hytong (not in CrossAsia)'!$C:$C,1,FALSE)</f>
        <v>#N/A</v>
      </c>
      <c r="K2055" s="9" t="str">
        <f t="shared" si="74"/>
        <v>nur hier</v>
      </c>
    </row>
    <row r="2056" spans="1:11">
      <c r="A2056" s="35" t="s">
        <v>1155</v>
      </c>
      <c r="C2056" s="4" t="str">
        <f t="shared" si="73"/>
        <v>实业季报</v>
      </c>
      <c r="E2056" t="e">
        <f>VLOOKUP(C2056,Apabi!$H:$H,1,FALSE)</f>
        <v>#N/A</v>
      </c>
      <c r="G2056" t="str">
        <f>VLOOKUP(C2056,Dacheng!$I:$I,1,FALSE)</f>
        <v>实业季报</v>
      </c>
      <c r="I2056" t="e">
        <f>VLOOKUP(C2056,'Hytong (not in CrossAsia)'!$C:$C,1,FALSE)</f>
        <v>#N/A</v>
      </c>
      <c r="K2056" s="9" t="str">
        <f t="shared" si="74"/>
        <v>Doppel</v>
      </c>
    </row>
    <row r="2057" spans="1:11">
      <c r="A2057" s="35" t="s">
        <v>1431</v>
      </c>
      <c r="C2057" s="4" t="str">
        <f t="shared" si="73"/>
        <v>实业界专</v>
      </c>
      <c r="E2057" t="e">
        <f>VLOOKUP(C2057,Apabi!$H:$H,1,FALSE)</f>
        <v>#N/A</v>
      </c>
      <c r="G2057" t="str">
        <f>VLOOKUP(C2057,Dacheng!$I:$I,1,FALSE)</f>
        <v>实业界专</v>
      </c>
      <c r="I2057" t="e">
        <f>VLOOKUP(C2057,'Hytong (not in CrossAsia)'!$C:$C,1,FALSE)</f>
        <v>#N/A</v>
      </c>
      <c r="K2057" s="9" t="str">
        <f t="shared" si="74"/>
        <v>Doppel</v>
      </c>
    </row>
    <row r="2058" spans="1:11">
      <c r="A2058" s="35" t="s">
        <v>129</v>
      </c>
      <c r="C2058" s="4" t="str">
        <f t="shared" si="73"/>
        <v>实业金融</v>
      </c>
      <c r="E2058" t="e">
        <f>VLOOKUP(C2058,Apabi!$H:$H,1,FALSE)</f>
        <v>#N/A</v>
      </c>
      <c r="G2058" t="e">
        <f>VLOOKUP(C2058,Dacheng!$I:$I,1,FALSE)</f>
        <v>#N/A</v>
      </c>
      <c r="I2058" t="e">
        <f>VLOOKUP(C2058,'Hytong (not in CrossAsia)'!$C:$C,1,FALSE)</f>
        <v>#N/A</v>
      </c>
      <c r="K2058" s="9" t="str">
        <f t="shared" si="74"/>
        <v>nur hier</v>
      </c>
    </row>
    <row r="2059" spans="1:11">
      <c r="A2059" s="35" t="s">
        <v>130</v>
      </c>
      <c r="C2059" s="4" t="str">
        <f t="shared" si="73"/>
        <v>实业浅说</v>
      </c>
      <c r="E2059" t="e">
        <f>VLOOKUP(C2059,Apabi!$H:$H,1,FALSE)</f>
        <v>#N/A</v>
      </c>
      <c r="G2059" t="e">
        <f>VLOOKUP(C2059,Dacheng!$I:$I,1,FALSE)</f>
        <v>#N/A</v>
      </c>
      <c r="I2059" t="e">
        <f>VLOOKUP(C2059,'Hytong (not in CrossAsia)'!$C:$C,1,FALSE)</f>
        <v>#N/A</v>
      </c>
      <c r="K2059" s="9" t="str">
        <f t="shared" si="74"/>
        <v>nur hier</v>
      </c>
    </row>
    <row r="2060" spans="1:11">
      <c r="A2060" s="35" t="s">
        <v>12094</v>
      </c>
      <c r="C2060" s="4" t="str">
        <f t="shared" si="73"/>
        <v>实业统计</v>
      </c>
      <c r="E2060" t="e">
        <f>VLOOKUP(C2060,Apabi!$H:$H,1,FALSE)</f>
        <v>#N/A</v>
      </c>
      <c r="G2060" t="str">
        <f>VLOOKUP(C2060,Dacheng!$I:$I,1,FALSE)</f>
        <v>实业统计</v>
      </c>
      <c r="I2060" t="e">
        <f>VLOOKUP(C2060,'Hytong (not in CrossAsia)'!$C:$C,1,FALSE)</f>
        <v>#N/A</v>
      </c>
      <c r="K2060" s="9" t="str">
        <f t="shared" si="74"/>
        <v>Doppel</v>
      </c>
    </row>
    <row r="2061" spans="1:11">
      <c r="A2061" s="35" t="s">
        <v>131</v>
      </c>
      <c r="C2061" s="4" t="str">
        <f t="shared" si="73"/>
        <v>实业统计</v>
      </c>
      <c r="E2061" t="e">
        <f>VLOOKUP(C2061,Apabi!$H:$H,1,FALSE)</f>
        <v>#N/A</v>
      </c>
      <c r="G2061" t="str">
        <f>VLOOKUP(C2061,Dacheng!$I:$I,1,FALSE)</f>
        <v>实业统计</v>
      </c>
      <c r="I2061" t="e">
        <f>VLOOKUP(C2061,'Hytong (not in CrossAsia)'!$C:$C,1,FALSE)</f>
        <v>#N/A</v>
      </c>
      <c r="K2061" s="9" t="str">
        <f t="shared" si="74"/>
        <v>Doppel</v>
      </c>
    </row>
    <row r="2062" spans="1:11">
      <c r="A2062" s="35" t="s">
        <v>132</v>
      </c>
      <c r="C2062" s="4" t="str">
        <f t="shared" si="73"/>
        <v>实业统计</v>
      </c>
      <c r="E2062" t="e">
        <f>VLOOKUP(C2062,Apabi!$H:$H,1,FALSE)</f>
        <v>#N/A</v>
      </c>
      <c r="G2062" t="str">
        <f>VLOOKUP(C2062,Dacheng!$I:$I,1,FALSE)</f>
        <v>实业统计</v>
      </c>
      <c r="I2062" t="e">
        <f>VLOOKUP(C2062,'Hytong (not in CrossAsia)'!$C:$C,1,FALSE)</f>
        <v>#N/A</v>
      </c>
      <c r="K2062" s="9" t="str">
        <f t="shared" si="74"/>
        <v>Doppel</v>
      </c>
    </row>
    <row r="2063" spans="1:11">
      <c r="A2063" s="35" t="s">
        <v>4893</v>
      </c>
      <c r="C2063" s="4" t="str">
        <f t="shared" si="73"/>
        <v>实业月刊</v>
      </c>
      <c r="E2063" t="str">
        <f>VLOOKUP(C2063,Apabi!$H:$H,1,FALSE)</f>
        <v>实业月刊</v>
      </c>
      <c r="G2063" t="str">
        <f>VLOOKUP(C2063,Dacheng!$I:$I,1,FALSE)</f>
        <v>实业月刊</v>
      </c>
      <c r="I2063" t="e">
        <f>VLOOKUP(C2063,'Hytong (not in CrossAsia)'!$C:$C,1,FALSE)</f>
        <v>#N/A</v>
      </c>
      <c r="K2063" s="9" t="str">
        <f t="shared" si="74"/>
        <v>Doppel</v>
      </c>
    </row>
    <row r="2064" spans="1:11">
      <c r="A2064" s="35" t="s">
        <v>1683</v>
      </c>
      <c r="C2064" s="4" t="str">
        <f t="shared" si="73"/>
        <v>实业杂志</v>
      </c>
      <c r="E2064" t="e">
        <f>VLOOKUP(C2064,Apabi!$H:$H,1,FALSE)</f>
        <v>#N/A</v>
      </c>
      <c r="G2064" t="str">
        <f>VLOOKUP(C2064,Dacheng!$I:$I,1,FALSE)</f>
        <v>实业杂志</v>
      </c>
      <c r="I2064" t="e">
        <f>VLOOKUP(C2064,'Hytong (not in CrossAsia)'!$C:$C,1,FALSE)</f>
        <v>#N/A</v>
      </c>
      <c r="K2064" s="9" t="str">
        <f t="shared" si="74"/>
        <v>Doppel</v>
      </c>
    </row>
    <row r="2065" spans="1:11">
      <c r="A2065" s="35" t="s">
        <v>7212</v>
      </c>
      <c r="C2065" s="4" t="str">
        <f t="shared" si="73"/>
        <v>实用科学</v>
      </c>
      <c r="E2065" t="e">
        <f>VLOOKUP(C2065,Apabi!$H:$H,1,FALSE)</f>
        <v>#N/A</v>
      </c>
      <c r="G2065" t="str">
        <f>VLOOKUP(C2065,Dacheng!$I:$I,1,FALSE)</f>
        <v>实用科学</v>
      </c>
      <c r="I2065" t="e">
        <f>VLOOKUP(C2065,'Hytong (not in CrossAsia)'!$C:$C,1,FALSE)</f>
        <v>#N/A</v>
      </c>
      <c r="K2065" s="9" t="str">
        <f t="shared" si="74"/>
        <v>Doppel</v>
      </c>
    </row>
    <row r="2066" spans="1:11">
      <c r="A2066" s="35" t="s">
        <v>15498</v>
      </c>
      <c r="C2066" s="4" t="str">
        <f t="shared" si="73"/>
        <v>实用无线</v>
      </c>
      <c r="E2066" t="e">
        <f>VLOOKUP(C2066,Apabi!$H:$H,1,FALSE)</f>
        <v>#N/A</v>
      </c>
      <c r="G2066" t="str">
        <f>VLOOKUP(C2066,Dacheng!$I:$I,1,FALSE)</f>
        <v>实用无线</v>
      </c>
      <c r="I2066" t="e">
        <f>VLOOKUP(C2066,'Hytong (not in CrossAsia)'!$C:$C,1,FALSE)</f>
        <v>#N/A</v>
      </c>
      <c r="K2066" s="9" t="str">
        <f t="shared" si="74"/>
        <v>Doppel</v>
      </c>
    </row>
    <row r="2067" spans="1:11">
      <c r="A2067" s="35" t="s">
        <v>133</v>
      </c>
      <c r="C2067" s="4" t="str">
        <f t="shared" si="73"/>
        <v>实用英文</v>
      </c>
      <c r="E2067" t="e">
        <f>VLOOKUP(C2067,Apabi!$H:$H,1,FALSE)</f>
        <v>#N/A</v>
      </c>
      <c r="G2067" t="str">
        <f>VLOOKUP(C2067,Dacheng!$I:$I,1,FALSE)</f>
        <v>实用英文</v>
      </c>
      <c r="I2067" t="e">
        <f>VLOOKUP(C2067,'Hytong (not in CrossAsia)'!$C:$C,1,FALSE)</f>
        <v>#N/A</v>
      </c>
      <c r="K2067" s="9" t="str">
        <f t="shared" si="74"/>
        <v>Doppel</v>
      </c>
    </row>
    <row r="2068" spans="1:11">
      <c r="A2068" s="35" t="s">
        <v>134</v>
      </c>
      <c r="C2068" s="4" t="str">
        <f t="shared" si="73"/>
        <v>寿世医报</v>
      </c>
      <c r="E2068" t="e">
        <f>VLOOKUP(C2068,Apabi!$H:$H,1,FALSE)</f>
        <v>#N/A</v>
      </c>
      <c r="G2068" t="e">
        <f>VLOOKUP(C2068,Dacheng!$I:$I,1,FALSE)</f>
        <v>#N/A</v>
      </c>
      <c r="I2068" t="e">
        <f>VLOOKUP(C2068,'Hytong (not in CrossAsia)'!$C:$C,1,FALSE)</f>
        <v>#N/A</v>
      </c>
      <c r="K2068" s="9" t="str">
        <f t="shared" si="74"/>
        <v>nur hier</v>
      </c>
    </row>
    <row r="2069" spans="1:11">
      <c r="A2069" s="35" t="s">
        <v>5783</v>
      </c>
      <c r="C2069" s="4" t="str">
        <f t="shared" si="73"/>
        <v>寿险季刊</v>
      </c>
      <c r="E2069" t="e">
        <f>VLOOKUP(C2069,Apabi!$H:$H,1,FALSE)</f>
        <v>#N/A</v>
      </c>
      <c r="G2069" t="str">
        <f>VLOOKUP(C2069,Dacheng!$I:$I,1,FALSE)</f>
        <v>寿险季刊</v>
      </c>
      <c r="I2069" t="e">
        <f>VLOOKUP(C2069,'Hytong (not in CrossAsia)'!$C:$C,1,FALSE)</f>
        <v>#N/A</v>
      </c>
      <c r="K2069" s="9" t="str">
        <f t="shared" si="74"/>
        <v>Doppel</v>
      </c>
    </row>
    <row r="2070" spans="1:11">
      <c r="A2070" s="35" t="s">
        <v>5777</v>
      </c>
      <c r="C2070" s="4" t="str">
        <f t="shared" si="73"/>
        <v>寿险界</v>
      </c>
      <c r="E2070" t="e">
        <f>VLOOKUP(C2070,Apabi!$H:$H,1,FALSE)</f>
        <v>#N/A</v>
      </c>
      <c r="G2070" t="str">
        <f>VLOOKUP(C2070,Dacheng!$I:$I,1,FALSE)</f>
        <v>寿险界</v>
      </c>
      <c r="I2070" t="e">
        <f>VLOOKUP(C2070,'Hytong (not in CrossAsia)'!$C:$C,1,FALSE)</f>
        <v>#N/A</v>
      </c>
      <c r="K2070" s="9" t="str">
        <f t="shared" si="74"/>
        <v>Doppel</v>
      </c>
    </row>
    <row r="2071" spans="1:11">
      <c r="A2071" s="35" t="s">
        <v>135</v>
      </c>
      <c r="C2071" s="4" t="str">
        <f t="shared" ref="C2071:C2134" si="75">MID(A2071,1,4)</f>
        <v>兽医校刊</v>
      </c>
      <c r="E2071" t="e">
        <f>VLOOKUP(C2071,Apabi!$H:$H,1,FALSE)</f>
        <v>#N/A</v>
      </c>
      <c r="G2071" t="e">
        <f>VLOOKUP(C2071,Dacheng!$I:$I,1,FALSE)</f>
        <v>#N/A</v>
      </c>
      <c r="I2071" t="e">
        <f>VLOOKUP(C2071,'Hytong (not in CrossAsia)'!$C:$C,1,FALSE)</f>
        <v>#N/A</v>
      </c>
      <c r="K2071" s="9" t="str">
        <f t="shared" si="74"/>
        <v>nur hier</v>
      </c>
    </row>
    <row r="2072" spans="1:11">
      <c r="A2072" s="35" t="s">
        <v>136</v>
      </c>
      <c r="C2072" s="4" t="str">
        <f t="shared" si="75"/>
        <v>兽医月刊</v>
      </c>
      <c r="E2072" t="e">
        <f>VLOOKUP(C2072,Apabi!$H:$H,1,FALSE)</f>
        <v>#N/A</v>
      </c>
      <c r="G2072" t="e">
        <f>VLOOKUP(C2072,Dacheng!$I:$I,1,FALSE)</f>
        <v>#N/A</v>
      </c>
      <c r="I2072" t="e">
        <f>VLOOKUP(C2072,'Hytong (not in CrossAsia)'!$C:$C,1,FALSE)</f>
        <v>#N/A</v>
      </c>
      <c r="K2072" s="9" t="str">
        <f t="shared" si="74"/>
        <v>nur hier</v>
      </c>
    </row>
    <row r="2073" spans="1:11">
      <c r="A2073" s="35" t="s">
        <v>137</v>
      </c>
      <c r="C2073" s="4" t="str">
        <f>MID(A2073,1,2)</f>
        <v>曙光</v>
      </c>
      <c r="E2073" t="str">
        <f>VLOOKUP(C2073,Apabi!$H:$H,1,FALSE)</f>
        <v>曙光</v>
      </c>
      <c r="G2073" t="str">
        <f>VLOOKUP(C2073,Dacheng!$I:$I,1,FALSE)</f>
        <v>曙光</v>
      </c>
      <c r="I2073" t="e">
        <f>VLOOKUP(C2073,'Hytong (not in CrossAsia)'!$C:$C,1,FALSE)</f>
        <v>#N/A</v>
      </c>
      <c r="K2073" s="9" t="str">
        <f t="shared" si="74"/>
        <v>Doppel</v>
      </c>
    </row>
    <row r="2074" spans="1:11">
      <c r="A2074" s="35" t="s">
        <v>138</v>
      </c>
      <c r="C2074" s="4" t="str">
        <f>MID(A2074,1,2)</f>
        <v>曙光</v>
      </c>
      <c r="E2074" t="str">
        <f>VLOOKUP(C2074,Apabi!$H:$H,1,FALSE)</f>
        <v>曙光</v>
      </c>
      <c r="G2074" t="str">
        <f>VLOOKUP(C2074,Dacheng!$I:$I,1,FALSE)</f>
        <v>曙光</v>
      </c>
      <c r="I2074" t="e">
        <f>VLOOKUP(C2074,'Hytong (not in CrossAsia)'!$C:$C,1,FALSE)</f>
        <v>#N/A</v>
      </c>
      <c r="K2074" s="9" t="str">
        <f t="shared" si="74"/>
        <v>Doppel</v>
      </c>
    </row>
    <row r="2075" spans="1:11">
      <c r="A2075" s="35" t="s">
        <v>139</v>
      </c>
      <c r="C2075" s="4" t="str">
        <f>MID(A2075,1,2)</f>
        <v>曙光</v>
      </c>
      <c r="E2075" t="str">
        <f>VLOOKUP(C2075,Apabi!$H:$H,1,FALSE)</f>
        <v>曙光</v>
      </c>
      <c r="G2075" t="str">
        <f>VLOOKUP(C2075,Dacheng!$I:$I,1,FALSE)</f>
        <v>曙光</v>
      </c>
      <c r="I2075" t="e">
        <f>VLOOKUP(C2075,'Hytong (not in CrossAsia)'!$C:$C,1,FALSE)</f>
        <v>#N/A</v>
      </c>
      <c r="K2075" s="9" t="str">
        <f t="shared" si="74"/>
        <v>Doppel</v>
      </c>
    </row>
    <row r="2076" spans="1:11">
      <c r="A2076" s="35" t="s">
        <v>140</v>
      </c>
      <c r="C2076" s="4" t="str">
        <f>MID(A2076,1,2)</f>
        <v>曙光</v>
      </c>
      <c r="E2076" t="str">
        <f>VLOOKUP(C2076,Apabi!$H:$H,1,FALSE)</f>
        <v>曙光</v>
      </c>
      <c r="G2076" t="str">
        <f>VLOOKUP(C2076,Dacheng!$I:$I,1,FALSE)</f>
        <v>曙光</v>
      </c>
      <c r="I2076" t="e">
        <f>VLOOKUP(C2076,'Hytong (not in CrossAsia)'!$C:$C,1,FALSE)</f>
        <v>#N/A</v>
      </c>
      <c r="K2076" s="9" t="str">
        <f t="shared" si="74"/>
        <v>Doppel</v>
      </c>
    </row>
    <row r="2077" spans="1:11">
      <c r="A2077" s="35" t="s">
        <v>141</v>
      </c>
      <c r="C2077" s="4" t="str">
        <f t="shared" si="75"/>
        <v>曙光季刊</v>
      </c>
      <c r="E2077" t="e">
        <f>VLOOKUP(C2077,Apabi!$H:$H,1,FALSE)</f>
        <v>#N/A</v>
      </c>
      <c r="G2077" t="e">
        <f>VLOOKUP(C2077,Dacheng!$I:$I,1,FALSE)</f>
        <v>#N/A</v>
      </c>
      <c r="I2077" t="e">
        <f>VLOOKUP(C2077,'Hytong (not in CrossAsia)'!$C:$C,1,FALSE)</f>
        <v>#N/A</v>
      </c>
      <c r="K2077" s="9" t="str">
        <f t="shared" si="74"/>
        <v>nur hier</v>
      </c>
    </row>
    <row r="2078" spans="1:11">
      <c r="A2078" s="35" t="s">
        <v>142</v>
      </c>
      <c r="C2078" s="4" t="str">
        <f t="shared" si="75"/>
        <v>曙钟</v>
      </c>
      <c r="E2078" t="e">
        <f>VLOOKUP(C2078,Apabi!$H:$H,1,FALSE)</f>
        <v>#N/A</v>
      </c>
      <c r="G2078" t="e">
        <f>VLOOKUP(C2078,Dacheng!$I:$I,1,FALSE)</f>
        <v>#N/A</v>
      </c>
      <c r="I2078" t="e">
        <f>VLOOKUP(C2078,'Hytong (not in CrossAsia)'!$C:$C,1,FALSE)</f>
        <v>#N/A</v>
      </c>
      <c r="K2078" s="9" t="str">
        <f t="shared" si="74"/>
        <v>nur hier</v>
      </c>
    </row>
    <row r="2079" spans="1:11">
      <c r="A2079" s="35" t="s">
        <v>22429</v>
      </c>
      <c r="C2079" s="4" t="str">
        <f t="shared" si="75"/>
        <v>数理化学</v>
      </c>
      <c r="E2079" t="e">
        <f>VLOOKUP(C2079,Apabi!$H:$H,1,FALSE)</f>
        <v>#N/A</v>
      </c>
      <c r="G2079" t="e">
        <f>VLOOKUP(C2079,Dacheng!$I:$I,1,FALSE)</f>
        <v>#N/A</v>
      </c>
      <c r="I2079" t="e">
        <f>VLOOKUP(C2079,'Hytong (not in CrossAsia)'!$C:$C,1,FALSE)</f>
        <v>#N/A</v>
      </c>
      <c r="K2079" s="9" t="str">
        <f t="shared" si="74"/>
        <v>nur hier</v>
      </c>
    </row>
    <row r="2080" spans="1:11">
      <c r="A2080" s="35" t="s">
        <v>143</v>
      </c>
      <c r="C2080" s="4" t="str">
        <f t="shared" si="75"/>
        <v>数理化杂</v>
      </c>
      <c r="E2080" t="e">
        <f>VLOOKUP(C2080,Apabi!$H:$H,1,FALSE)</f>
        <v>#N/A</v>
      </c>
      <c r="G2080" t="e">
        <f>VLOOKUP(C2080,Dacheng!$I:$I,1,FALSE)</f>
        <v>#N/A</v>
      </c>
      <c r="I2080" t="e">
        <f>VLOOKUP(C2080,'Hytong (not in CrossAsia)'!$C:$C,1,FALSE)</f>
        <v>#N/A</v>
      </c>
      <c r="K2080" s="9" t="str">
        <f t="shared" si="74"/>
        <v>nur hier</v>
      </c>
    </row>
    <row r="2081" spans="1:11">
      <c r="A2081" s="35" t="s">
        <v>5404</v>
      </c>
      <c r="C2081" s="4" t="str">
        <f t="shared" si="75"/>
        <v>数学杂志</v>
      </c>
      <c r="E2081" t="e">
        <f>VLOOKUP(C2081,Apabi!$H:$H,1,FALSE)</f>
        <v>#N/A</v>
      </c>
      <c r="G2081" t="str">
        <f>VLOOKUP(C2081,Dacheng!$I:$I,1,FALSE)</f>
        <v>数学杂志</v>
      </c>
      <c r="I2081" t="e">
        <f>VLOOKUP(C2081,'Hytong (not in CrossAsia)'!$C:$C,1,FALSE)</f>
        <v>#N/A</v>
      </c>
      <c r="K2081" s="9" t="str">
        <f t="shared" si="74"/>
        <v>Doppel</v>
      </c>
    </row>
    <row r="2082" spans="1:11">
      <c r="A2082" s="35" t="s">
        <v>5405</v>
      </c>
      <c r="C2082" s="4" t="str">
        <f t="shared" si="75"/>
        <v>数学杂志</v>
      </c>
      <c r="E2082" t="e">
        <f>VLOOKUP(C2082,Apabi!$H:$H,1,FALSE)</f>
        <v>#N/A</v>
      </c>
      <c r="G2082" t="str">
        <f>VLOOKUP(C2082,Dacheng!$I:$I,1,FALSE)</f>
        <v>数学杂志</v>
      </c>
      <c r="I2082" t="e">
        <f>VLOOKUP(C2082,'Hytong (not in CrossAsia)'!$C:$C,1,FALSE)</f>
        <v>#N/A</v>
      </c>
      <c r="K2082" s="9" t="str">
        <f t="shared" si="74"/>
        <v>Doppel</v>
      </c>
    </row>
    <row r="2083" spans="1:11">
      <c r="A2083" s="35" t="s">
        <v>5406</v>
      </c>
      <c r="C2083" s="4" t="str">
        <f t="shared" si="75"/>
        <v>双十半月</v>
      </c>
      <c r="E2083" t="e">
        <f>VLOOKUP(C2083,Apabi!$H:$H,1,FALSE)</f>
        <v>#N/A</v>
      </c>
      <c r="G2083" t="e">
        <f>VLOOKUP(C2083,Dacheng!$I:$I,1,FALSE)</f>
        <v>#N/A</v>
      </c>
      <c r="I2083" t="e">
        <f>VLOOKUP(C2083,'Hytong (not in CrossAsia)'!$C:$C,1,FALSE)</f>
        <v>#N/A</v>
      </c>
      <c r="K2083" s="9" t="str">
        <f t="shared" si="74"/>
        <v>nur hier</v>
      </c>
    </row>
    <row r="2084" spans="1:11">
      <c r="A2084" s="35" t="s">
        <v>5407</v>
      </c>
      <c r="C2084" s="4" t="str">
        <f t="shared" si="75"/>
        <v>双十月刊</v>
      </c>
      <c r="E2084" t="e">
        <f>VLOOKUP(C2084,Apabi!$H:$H,1,FALSE)</f>
        <v>#N/A</v>
      </c>
      <c r="G2084" t="e">
        <f>VLOOKUP(C2084,Dacheng!$I:$I,1,FALSE)</f>
        <v>#N/A</v>
      </c>
      <c r="I2084" t="e">
        <f>VLOOKUP(C2084,'Hytong (not in CrossAsia)'!$C:$C,1,FALSE)</f>
        <v>#N/A</v>
      </c>
      <c r="K2084" s="9" t="str">
        <f t="shared" si="74"/>
        <v>nur hier</v>
      </c>
    </row>
    <row r="2085" spans="1:11">
      <c r="A2085" s="35" t="s">
        <v>5408</v>
      </c>
      <c r="C2085" s="4" t="str">
        <f t="shared" si="75"/>
        <v>双星</v>
      </c>
      <c r="E2085" t="e">
        <f>VLOOKUP(C2085,Apabi!$H:$H,1,FALSE)</f>
        <v>#N/A</v>
      </c>
      <c r="G2085" t="e">
        <f>VLOOKUP(C2085,Dacheng!$I:$I,1,FALSE)</f>
        <v>#N/A</v>
      </c>
      <c r="I2085" t="e">
        <f>VLOOKUP(C2085,'Hytong (not in CrossAsia)'!$C:$C,1,FALSE)</f>
        <v>#N/A</v>
      </c>
      <c r="K2085" s="9" t="str">
        <f t="shared" si="74"/>
        <v>nur hier</v>
      </c>
    </row>
    <row r="2086" spans="1:11">
      <c r="A2086" s="35" t="s">
        <v>5409</v>
      </c>
      <c r="C2086" s="4" t="str">
        <f t="shared" si="75"/>
        <v>说部精英</v>
      </c>
      <c r="E2086" t="e">
        <f>VLOOKUP(C2086,Apabi!$H:$H,1,FALSE)</f>
        <v>#N/A</v>
      </c>
      <c r="G2086" t="e">
        <f>VLOOKUP(C2086,Dacheng!$I:$I,1,FALSE)</f>
        <v>#N/A</v>
      </c>
      <c r="I2086" t="e">
        <f>VLOOKUP(C2086,'Hytong (not in CrossAsia)'!$C:$C,1,FALSE)</f>
        <v>#N/A</v>
      </c>
      <c r="K2086" s="9" t="str">
        <f t="shared" si="74"/>
        <v>nur hier</v>
      </c>
    </row>
    <row r="2087" spans="1:11">
      <c r="A2087" s="35" t="s">
        <v>5410</v>
      </c>
      <c r="C2087" s="4" t="str">
        <f t="shared" si="75"/>
        <v>说话</v>
      </c>
      <c r="E2087" t="e">
        <f>VLOOKUP(C2087,Apabi!$H:$H,1,FALSE)</f>
        <v>#N/A</v>
      </c>
      <c r="G2087" t="e">
        <f>VLOOKUP(C2087,Dacheng!$I:$I,1,FALSE)</f>
        <v>#N/A</v>
      </c>
      <c r="I2087" t="e">
        <f>VLOOKUP(C2087,'Hytong (not in CrossAsia)'!$C:$C,1,FALSE)</f>
        <v>#N/A</v>
      </c>
      <c r="K2087" s="9" t="str">
        <f t="shared" si="74"/>
        <v>nur hier</v>
      </c>
    </row>
    <row r="2088" spans="1:11">
      <c r="A2088" s="35" t="s">
        <v>5411</v>
      </c>
      <c r="C2088" s="4" t="str">
        <f t="shared" si="75"/>
        <v>说书杂志</v>
      </c>
      <c r="E2088" t="e">
        <f>VLOOKUP(C2088,Apabi!$H:$H,1,FALSE)</f>
        <v>#N/A</v>
      </c>
      <c r="G2088" t="e">
        <f>VLOOKUP(C2088,Dacheng!$I:$I,1,FALSE)</f>
        <v>#N/A</v>
      </c>
      <c r="I2088" t="e">
        <f>VLOOKUP(C2088,'Hytong (not in CrossAsia)'!$C:$C,1,FALSE)</f>
        <v>#N/A</v>
      </c>
      <c r="K2088" s="9" t="str">
        <f t="shared" si="74"/>
        <v>nur hier</v>
      </c>
    </row>
    <row r="2089" spans="1:11">
      <c r="A2089" s="35" t="s">
        <v>17802</v>
      </c>
      <c r="C2089" s="4" t="str">
        <f t="shared" si="75"/>
        <v>说文月刊</v>
      </c>
      <c r="E2089" t="e">
        <f>VLOOKUP(C2089,Apabi!$H:$H,1,FALSE)</f>
        <v>#N/A</v>
      </c>
      <c r="G2089" t="str">
        <f>VLOOKUP(C2089,Dacheng!$I:$I,1,FALSE)</f>
        <v>说文月刊</v>
      </c>
      <c r="I2089" t="e">
        <f>VLOOKUP(C2089,'Hytong (not in CrossAsia)'!$C:$C,1,FALSE)</f>
        <v>#N/A</v>
      </c>
      <c r="K2089" s="9" t="str">
        <f t="shared" si="74"/>
        <v>Doppel</v>
      </c>
    </row>
    <row r="2090" spans="1:11">
      <c r="A2090" s="35" t="s">
        <v>5412</v>
      </c>
      <c r="C2090" s="4" t="str">
        <f t="shared" si="75"/>
        <v>私立岭南</v>
      </c>
      <c r="E2090" t="e">
        <f>VLOOKUP(C2090,Apabi!$H:$H,1,FALSE)</f>
        <v>#N/A</v>
      </c>
      <c r="G2090" t="e">
        <f>VLOOKUP(C2090,Dacheng!$I:$I,1,FALSE)</f>
        <v>#N/A</v>
      </c>
      <c r="I2090" t="e">
        <f>VLOOKUP(C2090,'Hytong (not in CrossAsia)'!$C:$C,1,FALSE)</f>
        <v>#N/A</v>
      </c>
      <c r="K2090" s="9" t="str">
        <f t="shared" si="74"/>
        <v>nur hier</v>
      </c>
    </row>
    <row r="2091" spans="1:11">
      <c r="A2091" s="35" t="s">
        <v>5413</v>
      </c>
      <c r="C2091" s="4" t="str">
        <f t="shared" si="75"/>
        <v>苏北</v>
      </c>
      <c r="E2091" t="e">
        <f>VLOOKUP(C2091,Apabi!$H:$H,1,FALSE)</f>
        <v>#N/A</v>
      </c>
      <c r="G2091" t="e">
        <f>VLOOKUP(C2091,Dacheng!$I:$I,1,FALSE)</f>
        <v>#N/A</v>
      </c>
      <c r="I2091" t="e">
        <f>VLOOKUP(C2091,'Hytong (not in CrossAsia)'!$C:$C,1,FALSE)</f>
        <v>#N/A</v>
      </c>
      <c r="K2091" s="9" t="str">
        <f t="shared" si="74"/>
        <v>nur hier</v>
      </c>
    </row>
    <row r="2092" spans="1:11">
      <c r="A2092" s="35" t="s">
        <v>1259</v>
      </c>
      <c r="C2092" s="4" t="str">
        <f t="shared" si="75"/>
        <v>苏财通讯</v>
      </c>
      <c r="E2092" t="e">
        <f>VLOOKUP(C2092,Apabi!$H:$H,1,FALSE)</f>
        <v>#N/A</v>
      </c>
      <c r="G2092" t="str">
        <f>VLOOKUP(C2092,Dacheng!$I:$I,1,FALSE)</f>
        <v>苏财通讯</v>
      </c>
      <c r="I2092" t="e">
        <f>VLOOKUP(C2092,'Hytong (not in CrossAsia)'!$C:$C,1,FALSE)</f>
        <v>#N/A</v>
      </c>
      <c r="K2092" s="9" t="str">
        <f t="shared" si="74"/>
        <v>Doppel</v>
      </c>
    </row>
    <row r="2093" spans="1:11">
      <c r="A2093" s="35" t="s">
        <v>5414</v>
      </c>
      <c r="C2093" s="4" t="str">
        <f t="shared" si="75"/>
        <v>苏铎</v>
      </c>
      <c r="E2093" t="e">
        <f>VLOOKUP(C2093,Apabi!$H:$H,1,FALSE)</f>
        <v>#N/A</v>
      </c>
      <c r="G2093" t="e">
        <f>VLOOKUP(C2093,Dacheng!$I:$I,1,FALSE)</f>
        <v>#N/A</v>
      </c>
      <c r="I2093" t="e">
        <f>VLOOKUP(C2093,'Hytong (not in CrossAsia)'!$C:$C,1,FALSE)</f>
        <v>#N/A</v>
      </c>
      <c r="K2093" s="9" t="str">
        <f t="shared" si="74"/>
        <v>nur hier</v>
      </c>
    </row>
    <row r="2094" spans="1:11">
      <c r="A2094" s="35" t="s">
        <v>5982</v>
      </c>
      <c r="C2094" s="4" t="str">
        <f t="shared" si="75"/>
        <v>苏俄评论</v>
      </c>
      <c r="E2094" t="e">
        <f>VLOOKUP(C2094,Apabi!$H:$H,1,FALSE)</f>
        <v>#N/A</v>
      </c>
      <c r="G2094" t="str">
        <f>VLOOKUP(C2094,Dacheng!$I:$I,1,FALSE)</f>
        <v>苏俄评论</v>
      </c>
      <c r="I2094" t="e">
        <f>VLOOKUP(C2094,'Hytong (not in CrossAsia)'!$C:$C,1,FALSE)</f>
        <v>#N/A</v>
      </c>
      <c r="K2094" s="9" t="str">
        <f t="shared" si="74"/>
        <v>Doppel</v>
      </c>
    </row>
    <row r="2095" spans="1:11">
      <c r="A2095" s="35" t="s">
        <v>5415</v>
      </c>
      <c r="C2095" s="4" t="str">
        <f t="shared" si="75"/>
        <v>苏衡</v>
      </c>
      <c r="E2095" t="e">
        <f>VLOOKUP(C2095,Apabi!$H:$H,1,FALSE)</f>
        <v>#N/A</v>
      </c>
      <c r="G2095" t="e">
        <f>VLOOKUP(C2095,Dacheng!$I:$I,1,FALSE)</f>
        <v>#N/A</v>
      </c>
      <c r="I2095" t="e">
        <f>VLOOKUP(C2095,'Hytong (not in CrossAsia)'!$C:$C,1,FALSE)</f>
        <v>#N/A</v>
      </c>
      <c r="K2095" s="9" t="str">
        <f t="shared" si="74"/>
        <v>nur hier</v>
      </c>
    </row>
    <row r="2096" spans="1:11">
      <c r="A2096" s="35" t="s">
        <v>16018</v>
      </c>
      <c r="C2096" s="4" t="str">
        <f t="shared" si="75"/>
        <v>苏联介绍</v>
      </c>
      <c r="E2096" t="str">
        <f>VLOOKUP(C2096,Apabi!$H:$H,1,FALSE)</f>
        <v>苏联介绍</v>
      </c>
      <c r="G2096" t="e">
        <f>VLOOKUP(C2096,Dacheng!$I:$I,1,FALSE)</f>
        <v>#N/A</v>
      </c>
      <c r="I2096" t="e">
        <f>VLOOKUP(C2096,'Hytong (not in CrossAsia)'!$C:$C,1,FALSE)</f>
        <v>#N/A</v>
      </c>
      <c r="K2096" s="9" t="str">
        <f t="shared" si="74"/>
        <v>Doppel</v>
      </c>
    </row>
    <row r="2097" spans="1:11">
      <c r="A2097" s="35" t="s">
        <v>5416</v>
      </c>
      <c r="C2097" s="4" t="str">
        <f t="shared" si="75"/>
        <v>苏联论坛</v>
      </c>
      <c r="E2097" t="e">
        <f>VLOOKUP(C2097,Apabi!$H:$H,1,FALSE)</f>
        <v>#N/A</v>
      </c>
      <c r="G2097" t="e">
        <f>VLOOKUP(C2097,Dacheng!$I:$I,1,FALSE)</f>
        <v>#N/A</v>
      </c>
      <c r="I2097" t="e">
        <f>VLOOKUP(C2097,'Hytong (not in CrossAsia)'!$C:$C,1,FALSE)</f>
        <v>#N/A</v>
      </c>
      <c r="K2097" s="9" t="str">
        <f t="shared" si="74"/>
        <v>nur hier</v>
      </c>
    </row>
    <row r="2098" spans="1:11">
      <c r="A2098" s="35" t="s">
        <v>10848</v>
      </c>
      <c r="C2098" s="4" t="str">
        <f t="shared" si="75"/>
        <v>苏联文艺</v>
      </c>
      <c r="E2098" t="e">
        <f>VLOOKUP(C2098,Apabi!$H:$H,1,FALSE)</f>
        <v>#N/A</v>
      </c>
      <c r="G2098" t="str">
        <f>VLOOKUP(C2098,Dacheng!$I:$I,1,FALSE)</f>
        <v>苏联文艺</v>
      </c>
      <c r="I2098" t="str">
        <f>VLOOKUP(C2098,'Hytong (not in CrossAsia)'!$C:$C,1,FALSE)</f>
        <v>苏联文艺</v>
      </c>
      <c r="K2098" s="9" t="str">
        <f t="shared" si="74"/>
        <v>Doppel</v>
      </c>
    </row>
    <row r="2099" spans="1:11">
      <c r="A2099" s="35" t="s">
        <v>5417</v>
      </c>
      <c r="C2099" s="4" t="str">
        <f t="shared" si="75"/>
        <v>苏农</v>
      </c>
      <c r="E2099" t="e">
        <f>VLOOKUP(C2099,Apabi!$H:$H,1,FALSE)</f>
        <v>#N/A</v>
      </c>
      <c r="G2099" t="e">
        <f>VLOOKUP(C2099,Dacheng!$I:$I,1,FALSE)</f>
        <v>#N/A</v>
      </c>
      <c r="I2099" t="e">
        <f>VLOOKUP(C2099,'Hytong (not in CrossAsia)'!$C:$C,1,FALSE)</f>
        <v>#N/A</v>
      </c>
      <c r="K2099" s="9" t="str">
        <f t="shared" si="74"/>
        <v>nur hier</v>
      </c>
    </row>
    <row r="2100" spans="1:11">
      <c r="A2100" s="35" t="s">
        <v>5418</v>
      </c>
      <c r="C2100" s="4" t="str">
        <f t="shared" si="75"/>
        <v>苏农通讯</v>
      </c>
      <c r="E2100" t="e">
        <f>VLOOKUP(C2100,Apabi!$H:$H,1,FALSE)</f>
        <v>#N/A</v>
      </c>
      <c r="G2100" t="e">
        <f>VLOOKUP(C2100,Dacheng!$I:$I,1,FALSE)</f>
        <v>#N/A</v>
      </c>
      <c r="I2100" t="e">
        <f>VLOOKUP(C2100,'Hytong (not in CrossAsia)'!$C:$C,1,FALSE)</f>
        <v>#N/A</v>
      </c>
      <c r="K2100" s="9" t="str">
        <f t="shared" si="74"/>
        <v>nur hier</v>
      </c>
    </row>
    <row r="2101" spans="1:11">
      <c r="A2101" s="35" t="s">
        <v>5419</v>
      </c>
      <c r="C2101" s="4" t="str">
        <f t="shared" si="75"/>
        <v>苏社特刊</v>
      </c>
      <c r="E2101" t="e">
        <f>VLOOKUP(C2101,Apabi!$H:$H,1,FALSE)</f>
        <v>#N/A</v>
      </c>
      <c r="G2101" t="e">
        <f>VLOOKUP(C2101,Dacheng!$I:$I,1,FALSE)</f>
        <v>#N/A</v>
      </c>
      <c r="I2101" t="e">
        <f>VLOOKUP(C2101,'Hytong (not in CrossAsia)'!$C:$C,1,FALSE)</f>
        <v>#N/A</v>
      </c>
      <c r="K2101" s="9" t="str">
        <f t="shared" si="74"/>
        <v>nur hier</v>
      </c>
    </row>
    <row r="2102" spans="1:11">
      <c r="A2102" s="35" t="s">
        <v>5420</v>
      </c>
      <c r="C2102" s="4" t="str">
        <f t="shared" si="75"/>
        <v>苏声月刊</v>
      </c>
      <c r="E2102" t="e">
        <f>VLOOKUP(C2102,Apabi!$H:$H,1,FALSE)</f>
        <v>#N/A</v>
      </c>
      <c r="G2102" t="e">
        <f>VLOOKUP(C2102,Dacheng!$I:$I,1,FALSE)</f>
        <v>#N/A</v>
      </c>
      <c r="I2102" t="e">
        <f>VLOOKUP(C2102,'Hytong (not in CrossAsia)'!$C:$C,1,FALSE)</f>
        <v>#N/A</v>
      </c>
      <c r="K2102" s="9" t="str">
        <f t="shared" si="74"/>
        <v>nur hier</v>
      </c>
    </row>
    <row r="2103" spans="1:11">
      <c r="A2103" s="35" t="s">
        <v>2023</v>
      </c>
      <c r="C2103" s="4" t="str">
        <f t="shared" si="75"/>
        <v>苏讯</v>
      </c>
      <c r="E2103" t="e">
        <f>VLOOKUP(C2103,Apabi!$H:$H,1,FALSE)</f>
        <v>#N/A</v>
      </c>
      <c r="G2103" t="str">
        <f>VLOOKUP(C2103,Dacheng!$I:$I,1,FALSE)</f>
        <v>苏讯</v>
      </c>
      <c r="I2103" t="e">
        <f>VLOOKUP(C2103,'Hytong (not in CrossAsia)'!$C:$C,1,FALSE)</f>
        <v>#N/A</v>
      </c>
      <c r="K2103" s="9" t="str">
        <f t="shared" si="74"/>
        <v>Doppel</v>
      </c>
    </row>
    <row r="2104" spans="1:11">
      <c r="A2104" s="35" t="s">
        <v>5421</v>
      </c>
      <c r="C2104" s="4" t="str">
        <f t="shared" si="75"/>
        <v>苏州国医</v>
      </c>
      <c r="E2104" t="e">
        <f>VLOOKUP(C2104,Apabi!$H:$H,1,FALSE)</f>
        <v>#N/A</v>
      </c>
      <c r="G2104" t="e">
        <f>VLOOKUP(C2104,Dacheng!$I:$I,1,FALSE)</f>
        <v>#N/A</v>
      </c>
      <c r="I2104" t="e">
        <f>VLOOKUP(C2104,'Hytong (not in CrossAsia)'!$C:$C,1,FALSE)</f>
        <v>#N/A</v>
      </c>
      <c r="K2104" s="9" t="str">
        <f t="shared" si="74"/>
        <v>nur hier</v>
      </c>
    </row>
    <row r="2105" spans="1:11">
      <c r="A2105" s="35" t="s">
        <v>5422</v>
      </c>
      <c r="C2105" s="4" t="str">
        <f t="shared" si="75"/>
        <v>苏州国医</v>
      </c>
      <c r="E2105" t="e">
        <f>VLOOKUP(C2105,Apabi!$H:$H,1,FALSE)</f>
        <v>#N/A</v>
      </c>
      <c r="G2105" t="e">
        <f>VLOOKUP(C2105,Dacheng!$I:$I,1,FALSE)</f>
        <v>#N/A</v>
      </c>
      <c r="I2105" t="e">
        <f>VLOOKUP(C2105,'Hytong (not in CrossAsia)'!$C:$C,1,FALSE)</f>
        <v>#N/A</v>
      </c>
      <c r="K2105" s="9" t="str">
        <f t="shared" si="74"/>
        <v>nur hier</v>
      </c>
    </row>
    <row r="2106" spans="1:11">
      <c r="A2106" s="35" t="s">
        <v>5423</v>
      </c>
      <c r="C2106" s="4" t="str">
        <f t="shared" si="75"/>
        <v>苏州觉社</v>
      </c>
      <c r="E2106" t="e">
        <f>VLOOKUP(C2106,Apabi!$H:$H,1,FALSE)</f>
        <v>#N/A</v>
      </c>
      <c r="G2106" t="e">
        <f>VLOOKUP(C2106,Dacheng!$I:$I,1,FALSE)</f>
        <v>#N/A</v>
      </c>
      <c r="I2106" t="e">
        <f>VLOOKUP(C2106,'Hytong (not in CrossAsia)'!$C:$C,1,FALSE)</f>
        <v>#N/A</v>
      </c>
      <c r="K2106" s="9" t="str">
        <f t="shared" si="74"/>
        <v>nur hier</v>
      </c>
    </row>
    <row r="2107" spans="1:11">
      <c r="A2107" s="35" t="s">
        <v>5424</v>
      </c>
      <c r="C2107" s="4" t="str">
        <f t="shared" si="75"/>
        <v>苏州觉社</v>
      </c>
      <c r="E2107" t="e">
        <f>VLOOKUP(C2107,Apabi!$H:$H,1,FALSE)</f>
        <v>#N/A</v>
      </c>
      <c r="G2107" t="e">
        <f>VLOOKUP(C2107,Dacheng!$I:$I,1,FALSE)</f>
        <v>#N/A</v>
      </c>
      <c r="I2107" t="e">
        <f>VLOOKUP(C2107,'Hytong (not in CrossAsia)'!$C:$C,1,FALSE)</f>
        <v>#N/A</v>
      </c>
      <c r="K2107" s="9" t="str">
        <f t="shared" si="74"/>
        <v>nur hier</v>
      </c>
    </row>
    <row r="2108" spans="1:11">
      <c r="A2108" s="35" t="s">
        <v>5425</v>
      </c>
      <c r="C2108" s="4" t="str">
        <f t="shared" si="75"/>
        <v>苏州女子</v>
      </c>
      <c r="E2108" t="e">
        <f>VLOOKUP(C2108,Apabi!$H:$H,1,FALSE)</f>
        <v>#N/A</v>
      </c>
      <c r="G2108" t="e">
        <f>VLOOKUP(C2108,Dacheng!$I:$I,1,FALSE)</f>
        <v>#N/A</v>
      </c>
      <c r="I2108" t="e">
        <f>VLOOKUP(C2108,'Hytong (not in CrossAsia)'!$C:$C,1,FALSE)</f>
        <v>#N/A</v>
      </c>
      <c r="K2108" s="9" t="str">
        <f t="shared" si="74"/>
        <v>nur hier</v>
      </c>
    </row>
    <row r="2109" spans="1:11">
      <c r="A2109" s="35" t="s">
        <v>5426</v>
      </c>
      <c r="C2109" s="4" t="str">
        <f t="shared" si="75"/>
        <v>苏州女子</v>
      </c>
      <c r="E2109" t="e">
        <f>VLOOKUP(C2109,Apabi!$H:$H,1,FALSE)</f>
        <v>#N/A</v>
      </c>
      <c r="G2109" t="e">
        <f>VLOOKUP(C2109,Dacheng!$I:$I,1,FALSE)</f>
        <v>#N/A</v>
      </c>
      <c r="I2109" t="e">
        <f>VLOOKUP(C2109,'Hytong (not in CrossAsia)'!$C:$C,1,FALSE)</f>
        <v>#N/A</v>
      </c>
      <c r="K2109" s="9" t="str">
        <f t="shared" si="74"/>
        <v>nur hier</v>
      </c>
    </row>
    <row r="2110" spans="1:11">
      <c r="A2110" s="35" t="s">
        <v>5427</v>
      </c>
      <c r="C2110" s="4" t="str">
        <f t="shared" si="75"/>
        <v>苏州邮刊</v>
      </c>
      <c r="E2110" t="e">
        <f>VLOOKUP(C2110,Apabi!$H:$H,1,FALSE)</f>
        <v>#N/A</v>
      </c>
      <c r="G2110" t="e">
        <f>VLOOKUP(C2110,Dacheng!$I:$I,1,FALSE)</f>
        <v>#N/A</v>
      </c>
      <c r="I2110" t="e">
        <f>VLOOKUP(C2110,'Hytong (not in CrossAsia)'!$C:$C,1,FALSE)</f>
        <v>#N/A</v>
      </c>
      <c r="K2110" s="9" t="str">
        <f t="shared" si="74"/>
        <v>nur hier</v>
      </c>
    </row>
    <row r="2111" spans="1:11">
      <c r="A2111" s="35" t="s">
        <v>20891</v>
      </c>
      <c r="C2111" s="4" t="str">
        <f t="shared" si="75"/>
        <v>苏州振华</v>
      </c>
      <c r="E2111" t="e">
        <f>VLOOKUP(C2111,Apabi!$H:$H,1,FALSE)</f>
        <v>#N/A</v>
      </c>
      <c r="G2111" t="str">
        <f>VLOOKUP(C2111,Dacheng!$I:$I,1,FALSE)</f>
        <v>苏州振华</v>
      </c>
      <c r="I2111" t="e">
        <f>VLOOKUP(C2111,'Hytong (not in CrossAsia)'!$C:$C,1,FALSE)</f>
        <v>#N/A</v>
      </c>
      <c r="K2111" s="9" t="str">
        <f t="shared" si="74"/>
        <v>Doppel</v>
      </c>
    </row>
    <row r="2112" spans="1:11">
      <c r="A2112" s="35" t="s">
        <v>5428</v>
      </c>
      <c r="C2112" s="4" t="str">
        <f t="shared" si="75"/>
        <v>绥靖导报</v>
      </c>
      <c r="E2112" t="e">
        <f>VLOOKUP(C2112,Apabi!$H:$H,1,FALSE)</f>
        <v>#N/A</v>
      </c>
      <c r="G2112" t="e">
        <f>VLOOKUP(C2112,Dacheng!$I:$I,1,FALSE)</f>
        <v>#N/A</v>
      </c>
      <c r="I2112" t="e">
        <f>VLOOKUP(C2112,'Hytong (not in CrossAsia)'!$C:$C,1,FALSE)</f>
        <v>#N/A</v>
      </c>
      <c r="K2112" s="9" t="str">
        <f t="shared" si="74"/>
        <v>nur hier</v>
      </c>
    </row>
    <row r="2113" spans="1:11">
      <c r="A2113" s="35" t="s">
        <v>5429</v>
      </c>
      <c r="C2113" s="4" t="str">
        <f t="shared" si="75"/>
        <v>绥农</v>
      </c>
      <c r="E2113" t="e">
        <f>VLOOKUP(C2113,Apabi!$H:$H,1,FALSE)</f>
        <v>#N/A</v>
      </c>
      <c r="G2113" t="e">
        <f>VLOOKUP(C2113,Dacheng!$I:$I,1,FALSE)</f>
        <v>#N/A</v>
      </c>
      <c r="I2113" t="e">
        <f>VLOOKUP(C2113,'Hytong (not in CrossAsia)'!$C:$C,1,FALSE)</f>
        <v>#N/A</v>
      </c>
      <c r="K2113" s="9" t="str">
        <f t="shared" si="74"/>
        <v>nur hier</v>
      </c>
    </row>
    <row r="2114" spans="1:11">
      <c r="A2114" s="35" t="s">
        <v>5808</v>
      </c>
      <c r="C2114" s="4" t="str">
        <f t="shared" si="75"/>
        <v>绥远财政</v>
      </c>
      <c r="E2114" t="e">
        <f>VLOOKUP(C2114,Apabi!$H:$H,1,FALSE)</f>
        <v>#N/A</v>
      </c>
      <c r="G2114" t="e">
        <f>VLOOKUP(C2114,Dacheng!$I:$I,1,FALSE)</f>
        <v>#N/A</v>
      </c>
      <c r="I2114" t="e">
        <f>VLOOKUP(C2114,'Hytong (not in CrossAsia)'!$C:$C,1,FALSE)</f>
        <v>#N/A</v>
      </c>
      <c r="K2114" s="9" t="str">
        <f t="shared" si="74"/>
        <v>nur hier</v>
      </c>
    </row>
    <row r="2115" spans="1:11">
      <c r="A2115" s="35" t="s">
        <v>5809</v>
      </c>
      <c r="C2115" s="4" t="str">
        <f t="shared" si="75"/>
        <v>绥远农村</v>
      </c>
      <c r="E2115" t="e">
        <f>VLOOKUP(C2115,Apabi!$H:$H,1,FALSE)</f>
        <v>#N/A</v>
      </c>
      <c r="G2115" t="e">
        <f>VLOOKUP(C2115,Dacheng!$I:$I,1,FALSE)</f>
        <v>#N/A</v>
      </c>
      <c r="I2115" t="e">
        <f>VLOOKUP(C2115,'Hytong (not in CrossAsia)'!$C:$C,1,FALSE)</f>
        <v>#N/A</v>
      </c>
      <c r="K2115" s="9" t="str">
        <f t="shared" si="74"/>
        <v>nur hier</v>
      </c>
    </row>
    <row r="2116" spans="1:11">
      <c r="A2116" s="35" t="s">
        <v>5810</v>
      </c>
      <c r="C2116" s="4" t="str">
        <f t="shared" si="75"/>
        <v>绥远月刊</v>
      </c>
      <c r="E2116" t="e">
        <f>VLOOKUP(C2116,Apabi!$H:$H,1,FALSE)</f>
        <v>#N/A</v>
      </c>
      <c r="G2116" t="e">
        <f>VLOOKUP(C2116,Dacheng!$I:$I,1,FALSE)</f>
        <v>#N/A</v>
      </c>
      <c r="I2116" t="e">
        <f>VLOOKUP(C2116,'Hytong (not in CrossAsia)'!$C:$C,1,FALSE)</f>
        <v>#N/A</v>
      </c>
      <c r="K2116" s="9" t="str">
        <f t="shared" ref="K2116:K2179" si="76">(IF(AND(ISNA(E2116),ISNA(G2116),ISNA(I2116)),"nur hier","Doppel"))</f>
        <v>nur hier</v>
      </c>
    </row>
    <row r="2117" spans="1:11">
      <c r="A2117" s="35" t="s">
        <v>5811</v>
      </c>
      <c r="C2117" s="4" t="str">
        <f t="shared" si="75"/>
        <v>台电励进</v>
      </c>
      <c r="E2117" t="e">
        <f>VLOOKUP(C2117,Apabi!$H:$H,1,FALSE)</f>
        <v>#N/A</v>
      </c>
      <c r="G2117" t="e">
        <f>VLOOKUP(C2117,Dacheng!$I:$I,1,FALSE)</f>
        <v>#N/A</v>
      </c>
      <c r="I2117" t="e">
        <f>VLOOKUP(C2117,'Hytong (not in CrossAsia)'!$C:$C,1,FALSE)</f>
        <v>#N/A</v>
      </c>
      <c r="K2117" s="9" t="str">
        <f t="shared" si="76"/>
        <v>nur hier</v>
      </c>
    </row>
    <row r="2118" spans="1:11">
      <c r="A2118" s="35" t="s">
        <v>5812</v>
      </c>
      <c r="C2118" s="4" t="str">
        <f t="shared" si="75"/>
        <v>台碱生活</v>
      </c>
      <c r="E2118" t="e">
        <f>VLOOKUP(C2118,Apabi!$H:$H,1,FALSE)</f>
        <v>#N/A</v>
      </c>
      <c r="G2118" t="e">
        <f>VLOOKUP(C2118,Dacheng!$I:$I,1,FALSE)</f>
        <v>#N/A</v>
      </c>
      <c r="I2118" t="e">
        <f>VLOOKUP(C2118,'Hytong (not in CrossAsia)'!$C:$C,1,FALSE)</f>
        <v>#N/A</v>
      </c>
      <c r="K2118" s="9" t="str">
        <f t="shared" si="76"/>
        <v>nur hier</v>
      </c>
    </row>
    <row r="2119" spans="1:11">
      <c r="A2119" s="35" t="s">
        <v>5813</v>
      </c>
      <c r="C2119" s="4" t="str">
        <f t="shared" si="75"/>
        <v>台林</v>
      </c>
      <c r="E2119" t="e">
        <f>VLOOKUP(C2119,Apabi!$H:$H,1,FALSE)</f>
        <v>#N/A</v>
      </c>
      <c r="G2119" t="e">
        <f>VLOOKUP(C2119,Dacheng!$I:$I,1,FALSE)</f>
        <v>#N/A</v>
      </c>
      <c r="I2119" t="e">
        <f>VLOOKUP(C2119,'Hytong (not in CrossAsia)'!$C:$C,1,FALSE)</f>
        <v>#N/A</v>
      </c>
      <c r="K2119" s="9" t="str">
        <f t="shared" si="76"/>
        <v>nur hier</v>
      </c>
    </row>
    <row r="2120" spans="1:11">
      <c r="A2120" s="35" t="s">
        <v>5814</v>
      </c>
      <c r="C2120" s="4" t="str">
        <f t="shared" si="75"/>
        <v>台旅月刊</v>
      </c>
      <c r="E2120" t="e">
        <f>VLOOKUP(C2120,Apabi!$H:$H,1,FALSE)</f>
        <v>#N/A</v>
      </c>
      <c r="G2120" t="e">
        <f>VLOOKUP(C2120,Dacheng!$I:$I,1,FALSE)</f>
        <v>#N/A</v>
      </c>
      <c r="I2120" t="e">
        <f>VLOOKUP(C2120,'Hytong (not in CrossAsia)'!$C:$C,1,FALSE)</f>
        <v>#N/A</v>
      </c>
      <c r="K2120" s="9" t="str">
        <f t="shared" si="76"/>
        <v>nur hier</v>
      </c>
    </row>
    <row r="2121" spans="1:11">
      <c r="A2121" s="35" t="s">
        <v>5815</v>
      </c>
      <c r="C2121" s="4" t="str">
        <f t="shared" si="75"/>
        <v>台湾茶业</v>
      </c>
      <c r="E2121" t="e">
        <f>VLOOKUP(C2121,Apabi!$H:$H,1,FALSE)</f>
        <v>#N/A</v>
      </c>
      <c r="G2121" t="e">
        <f>VLOOKUP(C2121,Dacheng!$I:$I,1,FALSE)</f>
        <v>#N/A</v>
      </c>
      <c r="I2121" t="e">
        <f>VLOOKUP(C2121,'Hytong (not in CrossAsia)'!$C:$C,1,FALSE)</f>
        <v>#N/A</v>
      </c>
      <c r="K2121" s="9" t="str">
        <f t="shared" si="76"/>
        <v>nur hier</v>
      </c>
    </row>
    <row r="2122" spans="1:11">
      <c r="A2122" s="35" t="s">
        <v>5816</v>
      </c>
      <c r="C2122" s="4" t="str">
        <f t="shared" si="75"/>
        <v>台湾工程</v>
      </c>
      <c r="E2122" t="e">
        <f>VLOOKUP(C2122,Apabi!$H:$H,1,FALSE)</f>
        <v>#N/A</v>
      </c>
      <c r="G2122" t="e">
        <f>VLOOKUP(C2122,Dacheng!$I:$I,1,FALSE)</f>
        <v>#N/A</v>
      </c>
      <c r="I2122" t="e">
        <f>VLOOKUP(C2122,'Hytong (not in CrossAsia)'!$C:$C,1,FALSE)</f>
        <v>#N/A</v>
      </c>
      <c r="K2122" s="9" t="str">
        <f t="shared" si="76"/>
        <v>nur hier</v>
      </c>
    </row>
    <row r="2123" spans="1:11">
      <c r="A2123" s="35" t="s">
        <v>5817</v>
      </c>
      <c r="C2123" s="4" t="str">
        <f t="shared" si="75"/>
        <v>台湾公论</v>
      </c>
      <c r="E2123" t="e">
        <f>VLOOKUP(C2123,Apabi!$H:$H,1,FALSE)</f>
        <v>#N/A</v>
      </c>
      <c r="G2123" t="e">
        <f>VLOOKUP(C2123,Dacheng!$I:$I,1,FALSE)</f>
        <v>#N/A</v>
      </c>
      <c r="I2123" t="e">
        <f>VLOOKUP(C2123,'Hytong (not in CrossAsia)'!$C:$C,1,FALSE)</f>
        <v>#N/A</v>
      </c>
      <c r="K2123" s="9" t="str">
        <f t="shared" si="76"/>
        <v>nur hier</v>
      </c>
    </row>
    <row r="2124" spans="1:11">
      <c r="A2124" s="35" t="s">
        <v>5818</v>
      </c>
      <c r="C2124" s="4" t="str">
        <f t="shared" si="75"/>
        <v>台湾公营</v>
      </c>
      <c r="E2124" t="e">
        <f>VLOOKUP(C2124,Apabi!$H:$H,1,FALSE)</f>
        <v>#N/A</v>
      </c>
      <c r="G2124" t="e">
        <f>VLOOKUP(C2124,Dacheng!$I:$I,1,FALSE)</f>
        <v>#N/A</v>
      </c>
      <c r="I2124" t="e">
        <f>VLOOKUP(C2124,'Hytong (not in CrossAsia)'!$C:$C,1,FALSE)</f>
        <v>#N/A</v>
      </c>
      <c r="K2124" s="9" t="str">
        <f t="shared" si="76"/>
        <v>nur hier</v>
      </c>
    </row>
    <row r="2125" spans="1:11">
      <c r="A2125" s="35" t="s">
        <v>5819</v>
      </c>
      <c r="C2125" s="4" t="str">
        <f t="shared" si="75"/>
        <v>台湾公营</v>
      </c>
      <c r="E2125" t="e">
        <f>VLOOKUP(C2125,Apabi!$H:$H,1,FALSE)</f>
        <v>#N/A</v>
      </c>
      <c r="G2125" t="e">
        <f>VLOOKUP(C2125,Dacheng!$I:$I,1,FALSE)</f>
        <v>#N/A</v>
      </c>
      <c r="I2125" t="e">
        <f>VLOOKUP(C2125,'Hytong (not in CrossAsia)'!$C:$C,1,FALSE)</f>
        <v>#N/A</v>
      </c>
      <c r="K2125" s="9" t="str">
        <f t="shared" si="76"/>
        <v>nur hier</v>
      </c>
    </row>
    <row r="2126" spans="1:11">
      <c r="A2126" s="35" t="s">
        <v>2897</v>
      </c>
      <c r="C2126" s="4" t="str">
        <f t="shared" si="75"/>
        <v>台湾建设</v>
      </c>
      <c r="E2126" t="e">
        <f>VLOOKUP(C2126,Apabi!$H:$H,1,FALSE)</f>
        <v>#N/A</v>
      </c>
      <c r="G2126" t="e">
        <f>VLOOKUP(C2126,Dacheng!$I:$I,1,FALSE)</f>
        <v>#N/A</v>
      </c>
      <c r="I2126" t="str">
        <f>VLOOKUP(C2126,'Hytong (not in CrossAsia)'!$C:$C,1,FALSE)</f>
        <v>台湾建设</v>
      </c>
      <c r="K2126" s="9" t="str">
        <f t="shared" si="76"/>
        <v>Doppel</v>
      </c>
    </row>
    <row r="2127" spans="1:11">
      <c r="A2127" s="35" t="s">
        <v>5820</v>
      </c>
      <c r="C2127" s="4" t="str">
        <f t="shared" si="75"/>
        <v>台湾教育</v>
      </c>
      <c r="E2127" t="e">
        <f>VLOOKUP(C2127,Apabi!$H:$H,1,FALSE)</f>
        <v>#N/A</v>
      </c>
      <c r="G2127" t="e">
        <f>VLOOKUP(C2127,Dacheng!$I:$I,1,FALSE)</f>
        <v>#N/A</v>
      </c>
      <c r="I2127" t="e">
        <f>VLOOKUP(C2127,'Hytong (not in CrossAsia)'!$C:$C,1,FALSE)</f>
        <v>#N/A</v>
      </c>
      <c r="K2127" s="9" t="str">
        <f t="shared" si="76"/>
        <v>nur hier</v>
      </c>
    </row>
    <row r="2128" spans="1:11">
      <c r="A2128" s="35" t="s">
        <v>5821</v>
      </c>
      <c r="C2128" s="4" t="str">
        <f t="shared" si="75"/>
        <v>台湾金融</v>
      </c>
      <c r="E2128" t="e">
        <f>VLOOKUP(C2128,Apabi!$H:$H,1,FALSE)</f>
        <v>#N/A</v>
      </c>
      <c r="G2128" t="e">
        <f>VLOOKUP(C2128,Dacheng!$I:$I,1,FALSE)</f>
        <v>#N/A</v>
      </c>
      <c r="I2128" t="e">
        <f>VLOOKUP(C2128,'Hytong (not in CrossAsia)'!$C:$C,1,FALSE)</f>
        <v>#N/A</v>
      </c>
      <c r="K2128" s="9" t="str">
        <f t="shared" si="76"/>
        <v>nur hier</v>
      </c>
    </row>
    <row r="2129" spans="1:11">
      <c r="A2129" s="35" t="s">
        <v>5822</v>
      </c>
      <c r="C2129" s="4" t="str">
        <f t="shared" si="75"/>
        <v>台湾经济</v>
      </c>
      <c r="E2129" t="e">
        <f>VLOOKUP(C2129,Apabi!$H:$H,1,FALSE)</f>
        <v>#N/A</v>
      </c>
      <c r="G2129" t="e">
        <f>VLOOKUP(C2129,Dacheng!$I:$I,1,FALSE)</f>
        <v>#N/A</v>
      </c>
      <c r="I2129" t="e">
        <f>VLOOKUP(C2129,'Hytong (not in CrossAsia)'!$C:$C,1,FALSE)</f>
        <v>#N/A</v>
      </c>
      <c r="K2129" s="9" t="str">
        <f t="shared" si="76"/>
        <v>nur hier</v>
      </c>
    </row>
    <row r="2130" spans="1:11">
      <c r="A2130" s="35" t="s">
        <v>5823</v>
      </c>
      <c r="C2130" s="4" t="str">
        <f t="shared" si="75"/>
        <v>台湾警察</v>
      </c>
      <c r="E2130" t="e">
        <f>VLOOKUP(C2130,Apabi!$H:$H,1,FALSE)</f>
        <v>#N/A</v>
      </c>
      <c r="G2130" t="e">
        <f>VLOOKUP(C2130,Dacheng!$I:$I,1,FALSE)</f>
        <v>#N/A</v>
      </c>
      <c r="I2130" t="e">
        <f>VLOOKUP(C2130,'Hytong (not in CrossAsia)'!$C:$C,1,FALSE)</f>
        <v>#N/A</v>
      </c>
      <c r="K2130" s="9" t="str">
        <f t="shared" si="76"/>
        <v>nur hier</v>
      </c>
    </row>
    <row r="2131" spans="1:11">
      <c r="A2131" s="35" t="s">
        <v>5824</v>
      </c>
      <c r="C2131" s="4" t="str">
        <f t="shared" si="75"/>
        <v>台湾科学</v>
      </c>
      <c r="E2131" t="e">
        <f>VLOOKUP(C2131,Apabi!$H:$H,1,FALSE)</f>
        <v>#N/A</v>
      </c>
      <c r="G2131" t="e">
        <f>VLOOKUP(C2131,Dacheng!$I:$I,1,FALSE)</f>
        <v>#N/A</v>
      </c>
      <c r="I2131" t="e">
        <f>VLOOKUP(C2131,'Hytong (not in CrossAsia)'!$C:$C,1,FALSE)</f>
        <v>#N/A</v>
      </c>
      <c r="K2131" s="9" t="str">
        <f t="shared" si="76"/>
        <v>nur hier</v>
      </c>
    </row>
    <row r="2132" spans="1:11">
      <c r="A2132" s="35" t="s">
        <v>5825</v>
      </c>
      <c r="C2132" s="4" t="str">
        <f t="shared" si="75"/>
        <v>台湾贸易</v>
      </c>
      <c r="E2132" t="e">
        <f>VLOOKUP(C2132,Apabi!$H:$H,1,FALSE)</f>
        <v>#N/A</v>
      </c>
      <c r="G2132" t="e">
        <f>VLOOKUP(C2132,Dacheng!$I:$I,1,FALSE)</f>
        <v>#N/A</v>
      </c>
      <c r="I2132" t="e">
        <f>VLOOKUP(C2132,'Hytong (not in CrossAsia)'!$C:$C,1,FALSE)</f>
        <v>#N/A</v>
      </c>
      <c r="K2132" s="9" t="str">
        <f t="shared" si="76"/>
        <v>nur hier</v>
      </c>
    </row>
    <row r="2133" spans="1:11">
      <c r="A2133" s="35" t="s">
        <v>5826</v>
      </c>
      <c r="C2133" s="4" t="str">
        <f t="shared" si="75"/>
        <v>台湾农林</v>
      </c>
      <c r="E2133" t="e">
        <f>VLOOKUP(C2133,Apabi!$H:$H,1,FALSE)</f>
        <v>#N/A</v>
      </c>
      <c r="G2133" t="e">
        <f>VLOOKUP(C2133,Dacheng!$I:$I,1,FALSE)</f>
        <v>#N/A</v>
      </c>
      <c r="I2133" t="e">
        <f>VLOOKUP(C2133,'Hytong (not in CrossAsia)'!$C:$C,1,FALSE)</f>
        <v>#N/A</v>
      </c>
      <c r="K2133" s="9" t="str">
        <f t="shared" si="76"/>
        <v>nur hier</v>
      </c>
    </row>
    <row r="2134" spans="1:11">
      <c r="A2134" s="35" t="s">
        <v>5827</v>
      </c>
      <c r="C2134" s="4" t="str">
        <f t="shared" si="75"/>
        <v>台湾农林</v>
      </c>
      <c r="E2134" t="e">
        <f>VLOOKUP(C2134,Apabi!$H:$H,1,FALSE)</f>
        <v>#N/A</v>
      </c>
      <c r="G2134" t="e">
        <f>VLOOKUP(C2134,Dacheng!$I:$I,1,FALSE)</f>
        <v>#N/A</v>
      </c>
      <c r="I2134" t="e">
        <f>VLOOKUP(C2134,'Hytong (not in CrossAsia)'!$C:$C,1,FALSE)</f>
        <v>#N/A</v>
      </c>
      <c r="K2134" s="9" t="str">
        <f t="shared" si="76"/>
        <v>nur hier</v>
      </c>
    </row>
    <row r="2135" spans="1:11">
      <c r="A2135" s="35" t="s">
        <v>5828</v>
      </c>
      <c r="C2135" s="4" t="str">
        <f t="shared" ref="C2135:C2198" si="77">MID(A2135,1,4)</f>
        <v>台湾农林</v>
      </c>
      <c r="E2135" t="e">
        <f>VLOOKUP(C2135,Apabi!$H:$H,1,FALSE)</f>
        <v>#N/A</v>
      </c>
      <c r="G2135" t="e">
        <f>VLOOKUP(C2135,Dacheng!$I:$I,1,FALSE)</f>
        <v>#N/A</v>
      </c>
      <c r="I2135" t="e">
        <f>VLOOKUP(C2135,'Hytong (not in CrossAsia)'!$C:$C,1,FALSE)</f>
        <v>#N/A</v>
      </c>
      <c r="K2135" s="9" t="str">
        <f t="shared" si="76"/>
        <v>nur hier</v>
      </c>
    </row>
    <row r="2136" spans="1:11">
      <c r="A2136" s="35" t="s">
        <v>5829</v>
      </c>
      <c r="C2136" s="4" t="str">
        <f t="shared" si="77"/>
        <v>台湾农业</v>
      </c>
      <c r="E2136" t="e">
        <f>VLOOKUP(C2136,Apabi!$H:$H,1,FALSE)</f>
        <v>#N/A</v>
      </c>
      <c r="G2136" t="e">
        <f>VLOOKUP(C2136,Dacheng!$I:$I,1,FALSE)</f>
        <v>#N/A</v>
      </c>
      <c r="I2136" t="e">
        <f>VLOOKUP(C2136,'Hytong (not in CrossAsia)'!$C:$C,1,FALSE)</f>
        <v>#N/A</v>
      </c>
      <c r="K2136" s="9" t="str">
        <f t="shared" si="76"/>
        <v>nur hier</v>
      </c>
    </row>
    <row r="2137" spans="1:11">
      <c r="A2137" s="35" t="s">
        <v>5830</v>
      </c>
      <c r="C2137" s="4" t="str">
        <f t="shared" si="77"/>
        <v>台湾女性</v>
      </c>
      <c r="E2137" t="e">
        <f>VLOOKUP(C2137,Apabi!$H:$H,1,FALSE)</f>
        <v>#N/A</v>
      </c>
      <c r="G2137" t="e">
        <f>VLOOKUP(C2137,Dacheng!$I:$I,1,FALSE)</f>
        <v>#N/A</v>
      </c>
      <c r="I2137" t="e">
        <f>VLOOKUP(C2137,'Hytong (not in CrossAsia)'!$C:$C,1,FALSE)</f>
        <v>#N/A</v>
      </c>
      <c r="K2137" s="9" t="str">
        <f t="shared" si="76"/>
        <v>nur hier</v>
      </c>
    </row>
    <row r="2138" spans="1:11">
      <c r="A2138" s="35" t="s">
        <v>5831</v>
      </c>
      <c r="C2138" s="4" t="str">
        <f t="shared" si="77"/>
        <v>台湾人报</v>
      </c>
      <c r="E2138" t="e">
        <f>VLOOKUP(C2138,Apabi!$H:$H,1,FALSE)</f>
        <v>#N/A</v>
      </c>
      <c r="G2138" t="e">
        <f>VLOOKUP(C2138,Dacheng!$I:$I,1,FALSE)</f>
        <v>#N/A</v>
      </c>
      <c r="I2138" t="e">
        <f>VLOOKUP(C2138,'Hytong (not in CrossAsia)'!$C:$C,1,FALSE)</f>
        <v>#N/A</v>
      </c>
      <c r="K2138" s="9" t="str">
        <f t="shared" si="76"/>
        <v>nur hier</v>
      </c>
    </row>
    <row r="2139" spans="1:11">
      <c r="A2139" s="35" t="s">
        <v>5832</v>
      </c>
      <c r="C2139" s="4" t="str">
        <f t="shared" si="77"/>
        <v>台湾省博</v>
      </c>
      <c r="E2139" t="e">
        <f>VLOOKUP(C2139,Apabi!$H:$H,1,FALSE)</f>
        <v>#N/A</v>
      </c>
      <c r="G2139" t="e">
        <f>VLOOKUP(C2139,Dacheng!$I:$I,1,FALSE)</f>
        <v>#N/A</v>
      </c>
      <c r="I2139" t="e">
        <f>VLOOKUP(C2139,'Hytong (not in CrossAsia)'!$C:$C,1,FALSE)</f>
        <v>#N/A</v>
      </c>
      <c r="K2139" s="9" t="str">
        <f t="shared" si="76"/>
        <v>nur hier</v>
      </c>
    </row>
    <row r="2140" spans="1:11">
      <c r="A2140" s="35" t="s">
        <v>5833</v>
      </c>
      <c r="C2140" s="4" t="str">
        <f t="shared" si="77"/>
        <v>台湾省海</v>
      </c>
      <c r="E2140" t="e">
        <f>VLOOKUP(C2140,Apabi!$H:$H,1,FALSE)</f>
        <v>#N/A</v>
      </c>
      <c r="G2140" t="e">
        <f>VLOOKUP(C2140,Dacheng!$I:$I,1,FALSE)</f>
        <v>#N/A</v>
      </c>
      <c r="I2140" t="e">
        <f>VLOOKUP(C2140,'Hytong (not in CrossAsia)'!$C:$C,1,FALSE)</f>
        <v>#N/A</v>
      </c>
      <c r="K2140" s="9" t="str">
        <f t="shared" si="76"/>
        <v>nur hier</v>
      </c>
    </row>
    <row r="2141" spans="1:11">
      <c r="A2141" s="35" t="s">
        <v>5834</v>
      </c>
      <c r="C2141" s="4" t="str">
        <f t="shared" si="77"/>
        <v>台湾省立</v>
      </c>
      <c r="E2141" t="e">
        <f>VLOOKUP(C2141,Apabi!$H:$H,1,FALSE)</f>
        <v>#N/A</v>
      </c>
      <c r="G2141" t="e">
        <f>VLOOKUP(C2141,Dacheng!$I:$I,1,FALSE)</f>
        <v>#N/A</v>
      </c>
      <c r="I2141" t="e">
        <f>VLOOKUP(C2141,'Hytong (not in CrossAsia)'!$C:$C,1,FALSE)</f>
        <v>#N/A</v>
      </c>
      <c r="K2141" s="9" t="str">
        <f t="shared" si="76"/>
        <v>nur hier</v>
      </c>
    </row>
    <row r="2142" spans="1:11">
      <c r="A2142" s="35" t="s">
        <v>5835</v>
      </c>
      <c r="C2142" s="4" t="str">
        <f t="shared" si="77"/>
        <v>台湾省立</v>
      </c>
      <c r="E2142" t="e">
        <f>VLOOKUP(C2142,Apabi!$H:$H,1,FALSE)</f>
        <v>#N/A</v>
      </c>
      <c r="G2142" t="e">
        <f>VLOOKUP(C2142,Dacheng!$I:$I,1,FALSE)</f>
        <v>#N/A</v>
      </c>
      <c r="I2142" t="e">
        <f>VLOOKUP(C2142,'Hytong (not in CrossAsia)'!$C:$C,1,FALSE)</f>
        <v>#N/A</v>
      </c>
      <c r="K2142" s="9" t="str">
        <f t="shared" si="76"/>
        <v>nur hier</v>
      </c>
    </row>
    <row r="2143" spans="1:11">
      <c r="A2143" s="35" t="s">
        <v>5836</v>
      </c>
      <c r="C2143" s="4" t="str">
        <f t="shared" si="77"/>
        <v>台湾省立</v>
      </c>
      <c r="E2143" t="e">
        <f>VLOOKUP(C2143,Apabi!$H:$H,1,FALSE)</f>
        <v>#N/A</v>
      </c>
      <c r="G2143" t="e">
        <f>VLOOKUP(C2143,Dacheng!$I:$I,1,FALSE)</f>
        <v>#N/A</v>
      </c>
      <c r="I2143" t="e">
        <f>VLOOKUP(C2143,'Hytong (not in CrossAsia)'!$C:$C,1,FALSE)</f>
        <v>#N/A</v>
      </c>
      <c r="K2143" s="9" t="str">
        <f t="shared" si="76"/>
        <v>nur hier</v>
      </c>
    </row>
    <row r="2144" spans="1:11">
      <c r="A2144" s="35" t="s">
        <v>5837</v>
      </c>
      <c r="C2144" s="4" t="str">
        <f t="shared" si="77"/>
        <v>台湾省林</v>
      </c>
      <c r="E2144" t="e">
        <f>VLOOKUP(C2144,Apabi!$H:$H,1,FALSE)</f>
        <v>#N/A</v>
      </c>
      <c r="G2144" t="e">
        <f>VLOOKUP(C2144,Dacheng!$I:$I,1,FALSE)</f>
        <v>#N/A</v>
      </c>
      <c r="I2144" t="e">
        <f>VLOOKUP(C2144,'Hytong (not in CrossAsia)'!$C:$C,1,FALSE)</f>
        <v>#N/A</v>
      </c>
      <c r="K2144" s="9" t="str">
        <f t="shared" si="76"/>
        <v>nur hier</v>
      </c>
    </row>
    <row r="2145" spans="1:11">
      <c r="A2145" s="35" t="s">
        <v>5838</v>
      </c>
      <c r="C2145" s="4" t="str">
        <f t="shared" si="77"/>
        <v>台湾省农</v>
      </c>
      <c r="E2145" t="e">
        <f>VLOOKUP(C2145,Apabi!$H:$H,1,FALSE)</f>
        <v>#N/A</v>
      </c>
      <c r="G2145" t="e">
        <f>VLOOKUP(C2145,Dacheng!$I:$I,1,FALSE)</f>
        <v>#N/A</v>
      </c>
      <c r="I2145" t="e">
        <f>VLOOKUP(C2145,'Hytong (not in CrossAsia)'!$C:$C,1,FALSE)</f>
        <v>#N/A</v>
      </c>
      <c r="K2145" s="9" t="str">
        <f t="shared" si="76"/>
        <v>nur hier</v>
      </c>
    </row>
    <row r="2146" spans="1:11">
      <c r="A2146" s="35" t="s">
        <v>5839</v>
      </c>
      <c r="C2146" s="4" t="str">
        <f t="shared" si="77"/>
        <v>台湾省气</v>
      </c>
      <c r="E2146" t="e">
        <f>VLOOKUP(C2146,Apabi!$H:$H,1,FALSE)</f>
        <v>#N/A</v>
      </c>
      <c r="G2146" t="e">
        <f>VLOOKUP(C2146,Dacheng!$I:$I,1,FALSE)</f>
        <v>#N/A</v>
      </c>
      <c r="I2146" t="e">
        <f>VLOOKUP(C2146,'Hytong (not in CrossAsia)'!$C:$C,1,FALSE)</f>
        <v>#N/A</v>
      </c>
      <c r="K2146" s="9" t="str">
        <f t="shared" si="76"/>
        <v>nur hier</v>
      </c>
    </row>
    <row r="2147" spans="1:11">
      <c r="A2147" s="35" t="s">
        <v>5840</v>
      </c>
      <c r="C2147" s="4" t="str">
        <f t="shared" si="77"/>
        <v>台湾省统</v>
      </c>
      <c r="E2147" t="e">
        <f>VLOOKUP(C2147,Apabi!$H:$H,1,FALSE)</f>
        <v>#N/A</v>
      </c>
      <c r="G2147" t="e">
        <f>VLOOKUP(C2147,Dacheng!$I:$I,1,FALSE)</f>
        <v>#N/A</v>
      </c>
      <c r="I2147" t="e">
        <f>VLOOKUP(C2147,'Hytong (not in CrossAsia)'!$C:$C,1,FALSE)</f>
        <v>#N/A</v>
      </c>
      <c r="K2147" s="9" t="str">
        <f t="shared" si="76"/>
        <v>nur hier</v>
      </c>
    </row>
    <row r="2148" spans="1:11">
      <c r="A2148" s="35" t="s">
        <v>5841</v>
      </c>
      <c r="C2148" s="4" t="str">
        <f t="shared" si="77"/>
        <v>台湾诗报</v>
      </c>
      <c r="E2148" t="e">
        <f>VLOOKUP(C2148,Apabi!$H:$H,1,FALSE)</f>
        <v>#N/A</v>
      </c>
      <c r="G2148" t="e">
        <f>VLOOKUP(C2148,Dacheng!$I:$I,1,FALSE)</f>
        <v>#N/A</v>
      </c>
      <c r="I2148" t="e">
        <f>VLOOKUP(C2148,'Hytong (not in CrossAsia)'!$C:$C,1,FALSE)</f>
        <v>#N/A</v>
      </c>
      <c r="K2148" s="9" t="str">
        <f t="shared" si="76"/>
        <v>nur hier</v>
      </c>
    </row>
    <row r="2149" spans="1:11">
      <c r="A2149" s="35" t="s">
        <v>5842</v>
      </c>
      <c r="C2149" s="4" t="str">
        <f t="shared" si="77"/>
        <v>台湾糖业</v>
      </c>
      <c r="E2149" t="e">
        <f>VLOOKUP(C2149,Apabi!$H:$H,1,FALSE)</f>
        <v>#N/A</v>
      </c>
      <c r="G2149" t="e">
        <f>VLOOKUP(C2149,Dacheng!$I:$I,1,FALSE)</f>
        <v>#N/A</v>
      </c>
      <c r="I2149" t="e">
        <f>VLOOKUP(C2149,'Hytong (not in CrossAsia)'!$C:$C,1,FALSE)</f>
        <v>#N/A</v>
      </c>
      <c r="K2149" s="9" t="str">
        <f t="shared" si="76"/>
        <v>nur hier</v>
      </c>
    </row>
    <row r="2150" spans="1:11">
      <c r="A2150" s="35" t="s">
        <v>5843</v>
      </c>
      <c r="C2150" s="4" t="str">
        <f t="shared" si="77"/>
        <v>台湾糖业</v>
      </c>
      <c r="E2150" t="e">
        <f>VLOOKUP(C2150,Apabi!$H:$H,1,FALSE)</f>
        <v>#N/A</v>
      </c>
      <c r="G2150" t="e">
        <f>VLOOKUP(C2150,Dacheng!$I:$I,1,FALSE)</f>
        <v>#N/A</v>
      </c>
      <c r="I2150" t="e">
        <f>VLOOKUP(C2150,'Hytong (not in CrossAsia)'!$C:$C,1,FALSE)</f>
        <v>#N/A</v>
      </c>
      <c r="K2150" s="9" t="str">
        <f t="shared" si="76"/>
        <v>nur hier</v>
      </c>
    </row>
    <row r="2151" spans="1:11">
      <c r="A2151" s="35" t="s">
        <v>5844</v>
      </c>
      <c r="C2151" s="4" t="str">
        <f t="shared" si="77"/>
        <v>台湾通讯</v>
      </c>
      <c r="E2151" t="e">
        <f>VLOOKUP(C2151,Apabi!$H:$H,1,FALSE)</f>
        <v>#N/A</v>
      </c>
      <c r="G2151" t="e">
        <f>VLOOKUP(C2151,Dacheng!$I:$I,1,FALSE)</f>
        <v>#N/A</v>
      </c>
      <c r="I2151" t="e">
        <f>VLOOKUP(C2151,'Hytong (not in CrossAsia)'!$C:$C,1,FALSE)</f>
        <v>#N/A</v>
      </c>
      <c r="K2151" s="9" t="str">
        <f t="shared" si="76"/>
        <v>nur hier</v>
      </c>
    </row>
    <row r="2152" spans="1:11">
      <c r="A2152" s="35" t="s">
        <v>5845</v>
      </c>
      <c r="C2152" s="4" t="str">
        <f t="shared" si="77"/>
        <v>台湾统计</v>
      </c>
      <c r="E2152" t="e">
        <f>VLOOKUP(C2152,Apabi!$H:$H,1,FALSE)</f>
        <v>#N/A</v>
      </c>
      <c r="G2152" t="e">
        <f>VLOOKUP(C2152,Dacheng!$I:$I,1,FALSE)</f>
        <v>#N/A</v>
      </c>
      <c r="I2152" t="e">
        <f>VLOOKUP(C2152,'Hytong (not in CrossAsia)'!$C:$C,1,FALSE)</f>
        <v>#N/A</v>
      </c>
      <c r="K2152" s="9" t="str">
        <f t="shared" si="76"/>
        <v>nur hier</v>
      </c>
    </row>
    <row r="2153" spans="1:11">
      <c r="A2153" s="35" t="s">
        <v>18938</v>
      </c>
      <c r="C2153" s="4" t="str">
        <f t="shared" si="77"/>
        <v>台湾文化</v>
      </c>
      <c r="E2153" t="e">
        <f>VLOOKUP(C2153,Apabi!$H:$H,1,FALSE)</f>
        <v>#N/A</v>
      </c>
      <c r="G2153" t="str">
        <f>VLOOKUP(C2153,Dacheng!$I:$I,1,FALSE)</f>
        <v>台湾文化</v>
      </c>
      <c r="I2153" t="e">
        <f>VLOOKUP(C2153,'Hytong (not in CrossAsia)'!$C:$C,1,FALSE)</f>
        <v>#N/A</v>
      </c>
      <c r="K2153" s="9" t="str">
        <f t="shared" si="76"/>
        <v>Doppel</v>
      </c>
    </row>
    <row r="2154" spans="1:11">
      <c r="A2154" s="35" t="s">
        <v>5846</v>
      </c>
      <c r="C2154" s="4" t="str">
        <f t="shared" si="77"/>
        <v>台湾物价</v>
      </c>
      <c r="E2154" t="e">
        <f>VLOOKUP(C2154,Apabi!$H:$H,1,FALSE)</f>
        <v>#N/A</v>
      </c>
      <c r="G2154" t="e">
        <f>VLOOKUP(C2154,Dacheng!$I:$I,1,FALSE)</f>
        <v>#N/A</v>
      </c>
      <c r="I2154" t="e">
        <f>VLOOKUP(C2154,'Hytong (not in CrossAsia)'!$C:$C,1,FALSE)</f>
        <v>#N/A</v>
      </c>
      <c r="K2154" s="9" t="str">
        <f t="shared" si="76"/>
        <v>nur hier</v>
      </c>
    </row>
    <row r="2155" spans="1:11">
      <c r="A2155" s="35" t="s">
        <v>5847</v>
      </c>
      <c r="C2155" s="4" t="str">
        <f t="shared" si="77"/>
        <v>台湾新社</v>
      </c>
      <c r="E2155" t="e">
        <f>VLOOKUP(C2155,Apabi!$H:$H,1,FALSE)</f>
        <v>#N/A</v>
      </c>
      <c r="G2155" t="e">
        <f>VLOOKUP(C2155,Dacheng!$I:$I,1,FALSE)</f>
        <v>#N/A</v>
      </c>
      <c r="I2155" t="e">
        <f>VLOOKUP(C2155,'Hytong (not in CrossAsia)'!$C:$C,1,FALSE)</f>
        <v>#N/A</v>
      </c>
      <c r="K2155" s="9" t="str">
        <f t="shared" si="76"/>
        <v>nur hier</v>
      </c>
    </row>
    <row r="2156" spans="1:11">
      <c r="A2156" s="35" t="s">
        <v>5848</v>
      </c>
      <c r="C2156" s="4" t="str">
        <f t="shared" si="77"/>
        <v>台湾新闻</v>
      </c>
      <c r="E2156" t="e">
        <f>VLOOKUP(C2156,Apabi!$H:$H,1,FALSE)</f>
        <v>#N/A</v>
      </c>
      <c r="G2156" t="e">
        <f>VLOOKUP(C2156,Dacheng!$I:$I,1,FALSE)</f>
        <v>#N/A</v>
      </c>
      <c r="I2156" t="e">
        <f>VLOOKUP(C2156,'Hytong (not in CrossAsia)'!$C:$C,1,FALSE)</f>
        <v>#N/A</v>
      </c>
      <c r="K2156" s="9" t="str">
        <f t="shared" si="76"/>
        <v>nur hier</v>
      </c>
    </row>
    <row r="2157" spans="1:11">
      <c r="A2157" s="35" t="s">
        <v>5849</v>
      </c>
      <c r="C2157" s="4" t="str">
        <f t="shared" si="77"/>
        <v>台湾银行</v>
      </c>
      <c r="E2157" t="e">
        <f>VLOOKUP(C2157,Apabi!$H:$H,1,FALSE)</f>
        <v>#N/A</v>
      </c>
      <c r="G2157" t="e">
        <f>VLOOKUP(C2157,Dacheng!$I:$I,1,FALSE)</f>
        <v>#N/A</v>
      </c>
      <c r="I2157" t="e">
        <f>VLOOKUP(C2157,'Hytong (not in CrossAsia)'!$C:$C,1,FALSE)</f>
        <v>#N/A</v>
      </c>
      <c r="K2157" s="9" t="str">
        <f t="shared" si="76"/>
        <v>nur hier</v>
      </c>
    </row>
    <row r="2158" spans="1:11">
      <c r="A2158" s="35" t="s">
        <v>5850</v>
      </c>
      <c r="C2158" s="4" t="str">
        <f t="shared" si="77"/>
        <v>台湾营造</v>
      </c>
      <c r="E2158" t="e">
        <f>VLOOKUP(C2158,Apabi!$H:$H,1,FALSE)</f>
        <v>#N/A</v>
      </c>
      <c r="G2158" t="e">
        <f>VLOOKUP(C2158,Dacheng!$I:$I,1,FALSE)</f>
        <v>#N/A</v>
      </c>
      <c r="I2158" t="e">
        <f>VLOOKUP(C2158,'Hytong (not in CrossAsia)'!$C:$C,1,FALSE)</f>
        <v>#N/A</v>
      </c>
      <c r="K2158" s="9" t="str">
        <f t="shared" si="76"/>
        <v>nur hier</v>
      </c>
    </row>
    <row r="2159" spans="1:11">
      <c r="A2159" s="35" t="s">
        <v>5851</v>
      </c>
      <c r="C2159" s="4" t="str">
        <f t="shared" si="77"/>
        <v>台湾月刊</v>
      </c>
      <c r="E2159" t="e">
        <f>VLOOKUP(C2159,Apabi!$H:$H,1,FALSE)</f>
        <v>#N/A</v>
      </c>
      <c r="G2159" t="e">
        <f>VLOOKUP(C2159,Dacheng!$I:$I,1,FALSE)</f>
        <v>#N/A</v>
      </c>
      <c r="I2159" t="e">
        <f>VLOOKUP(C2159,'Hytong (not in CrossAsia)'!$C:$C,1,FALSE)</f>
        <v>#N/A</v>
      </c>
      <c r="K2159" s="9" t="str">
        <f t="shared" si="76"/>
        <v>nur hier</v>
      </c>
    </row>
    <row r="2160" spans="1:11">
      <c r="A2160" s="35" t="s">
        <v>5852</v>
      </c>
      <c r="C2160" s="4" t="str">
        <f t="shared" si="77"/>
        <v>台湾月刊</v>
      </c>
      <c r="E2160" t="e">
        <f>VLOOKUP(C2160,Apabi!$H:$H,1,FALSE)</f>
        <v>#N/A</v>
      </c>
      <c r="G2160" t="e">
        <f>VLOOKUP(C2160,Dacheng!$I:$I,1,FALSE)</f>
        <v>#N/A</v>
      </c>
      <c r="I2160" t="e">
        <f>VLOOKUP(C2160,'Hytong (not in CrossAsia)'!$C:$C,1,FALSE)</f>
        <v>#N/A</v>
      </c>
      <c r="K2160" s="9" t="str">
        <f t="shared" si="76"/>
        <v>nur hier</v>
      </c>
    </row>
    <row r="2161" spans="1:11">
      <c r="A2161" s="35" t="s">
        <v>5853</v>
      </c>
      <c r="C2161" s="4" t="str">
        <f t="shared" si="77"/>
        <v>台湾之声</v>
      </c>
      <c r="E2161" t="e">
        <f>VLOOKUP(C2161,Apabi!$H:$H,1,FALSE)</f>
        <v>#N/A</v>
      </c>
      <c r="G2161" t="e">
        <f>VLOOKUP(C2161,Dacheng!$I:$I,1,FALSE)</f>
        <v>#N/A</v>
      </c>
      <c r="I2161" t="e">
        <f>VLOOKUP(C2161,'Hytong (not in CrossAsia)'!$C:$C,1,FALSE)</f>
        <v>#N/A</v>
      </c>
      <c r="K2161" s="9" t="str">
        <f t="shared" si="76"/>
        <v>nur hier</v>
      </c>
    </row>
    <row r="2162" spans="1:11">
      <c r="A2162" s="35" t="s">
        <v>2896</v>
      </c>
      <c r="C2162" s="4" t="str">
        <f t="shared" si="77"/>
        <v>台樟通讯</v>
      </c>
      <c r="E2162" t="e">
        <f>VLOOKUP(C2162,Apabi!$H:$H,1,FALSE)</f>
        <v>#N/A</v>
      </c>
      <c r="G2162" t="e">
        <f>VLOOKUP(C2162,Dacheng!$I:$I,1,FALSE)</f>
        <v>#N/A</v>
      </c>
      <c r="I2162" t="str">
        <f>VLOOKUP(C2162,'Hytong (not in CrossAsia)'!$C:$C,1,FALSE)</f>
        <v>台樟通讯</v>
      </c>
      <c r="K2162" s="9" t="str">
        <f t="shared" si="76"/>
        <v>Doppel</v>
      </c>
    </row>
    <row r="2163" spans="1:11">
      <c r="A2163" s="35" t="s">
        <v>5854</v>
      </c>
      <c r="C2163" s="4" t="str">
        <f t="shared" si="77"/>
        <v>台纸通讯</v>
      </c>
      <c r="E2163" t="e">
        <f>VLOOKUP(C2163,Apabi!$H:$H,1,FALSE)</f>
        <v>#N/A</v>
      </c>
      <c r="G2163" t="e">
        <f>VLOOKUP(C2163,Dacheng!$I:$I,1,FALSE)</f>
        <v>#N/A</v>
      </c>
      <c r="I2163" t="e">
        <f>VLOOKUP(C2163,'Hytong (not in CrossAsia)'!$C:$C,1,FALSE)</f>
        <v>#N/A</v>
      </c>
      <c r="K2163" s="9" t="str">
        <f t="shared" si="76"/>
        <v>nur hier</v>
      </c>
    </row>
    <row r="2164" spans="1:11">
      <c r="A2164" s="35" t="s">
        <v>5855</v>
      </c>
      <c r="C2164" s="4" t="str">
        <f t="shared" si="77"/>
        <v>坛前</v>
      </c>
      <c r="E2164" t="e">
        <f>VLOOKUP(C2164,Apabi!$H:$H,1,FALSE)</f>
        <v>#N/A</v>
      </c>
      <c r="G2164" t="e">
        <f>VLOOKUP(C2164,Dacheng!$I:$I,1,FALSE)</f>
        <v>#N/A</v>
      </c>
      <c r="I2164" t="e">
        <f>VLOOKUP(C2164,'Hytong (not in CrossAsia)'!$C:$C,1,FALSE)</f>
        <v>#N/A</v>
      </c>
      <c r="K2164" s="9" t="str">
        <f t="shared" si="76"/>
        <v>nur hier</v>
      </c>
    </row>
    <row r="2165" spans="1:11">
      <c r="A2165" s="35" t="s">
        <v>5856</v>
      </c>
      <c r="C2165" s="4" t="str">
        <f t="shared" si="77"/>
        <v>昙华</v>
      </c>
      <c r="E2165" t="e">
        <f>VLOOKUP(C2165,Apabi!$H:$H,1,FALSE)</f>
        <v>#N/A</v>
      </c>
      <c r="G2165" t="e">
        <f>VLOOKUP(C2165,Dacheng!$I:$I,1,FALSE)</f>
        <v>#N/A</v>
      </c>
      <c r="I2165" t="e">
        <f>VLOOKUP(C2165,'Hytong (not in CrossAsia)'!$C:$C,1,FALSE)</f>
        <v>#N/A</v>
      </c>
      <c r="K2165" s="9" t="str">
        <f t="shared" si="76"/>
        <v>nur hier</v>
      </c>
    </row>
    <row r="2166" spans="1:11">
      <c r="A2166" s="35" t="s">
        <v>19483</v>
      </c>
      <c r="C2166" s="4" t="str">
        <f t="shared" si="77"/>
        <v>谈风</v>
      </c>
      <c r="E2166" t="e">
        <f>VLOOKUP(C2166,Apabi!$H:$H,1,FALSE)</f>
        <v>#N/A</v>
      </c>
      <c r="G2166" t="str">
        <f>VLOOKUP(C2166,Dacheng!$I:$I,1,FALSE)</f>
        <v>谈风</v>
      </c>
      <c r="I2166" t="e">
        <f>VLOOKUP(C2166,'Hytong (not in CrossAsia)'!$C:$C,1,FALSE)</f>
        <v>#N/A</v>
      </c>
      <c r="K2166" s="9" t="str">
        <f t="shared" si="76"/>
        <v>Doppel</v>
      </c>
    </row>
    <row r="2167" spans="1:11">
      <c r="A2167" s="35" t="s">
        <v>5857</v>
      </c>
      <c r="C2167" s="4" t="str">
        <f t="shared" si="77"/>
        <v>谈盐丛报</v>
      </c>
      <c r="E2167" t="e">
        <f>VLOOKUP(C2167,Apabi!$H:$H,1,FALSE)</f>
        <v>#N/A</v>
      </c>
      <c r="G2167" t="e">
        <f>VLOOKUP(C2167,Dacheng!$I:$I,1,FALSE)</f>
        <v>#N/A</v>
      </c>
      <c r="I2167" t="e">
        <f>VLOOKUP(C2167,'Hytong (not in CrossAsia)'!$C:$C,1,FALSE)</f>
        <v>#N/A</v>
      </c>
      <c r="K2167" s="9" t="str">
        <f t="shared" si="76"/>
        <v>nur hier</v>
      </c>
    </row>
    <row r="2168" spans="1:11">
      <c r="A2168" s="35" t="s">
        <v>11270</v>
      </c>
      <c r="C2168" s="4" t="str">
        <f t="shared" si="77"/>
        <v>糖业月刊</v>
      </c>
      <c r="E2168" t="e">
        <f>VLOOKUP(C2168,Apabi!$H:$H,1,FALSE)</f>
        <v>#N/A</v>
      </c>
      <c r="G2168" t="str">
        <f>VLOOKUP(C2168,Dacheng!$I:$I,1,FALSE)</f>
        <v>糖业月刊</v>
      </c>
      <c r="I2168" t="e">
        <f>VLOOKUP(C2168,'Hytong (not in CrossAsia)'!$C:$C,1,FALSE)</f>
        <v>#N/A</v>
      </c>
      <c r="K2168" s="9" t="str">
        <f t="shared" si="76"/>
        <v>Doppel</v>
      </c>
    </row>
    <row r="2169" spans="1:11">
      <c r="A2169" s="35" t="s">
        <v>5858</v>
      </c>
      <c r="C2169" s="4" t="str">
        <f>MID(A2169,1,2)</f>
        <v>涛声</v>
      </c>
      <c r="E2169" t="e">
        <f>VLOOKUP(C2169,Apabi!$H:$H,1,FALSE)</f>
        <v>#N/A</v>
      </c>
      <c r="G2169" t="str">
        <f>VLOOKUP(C2169,Dacheng!$I:$I,1,FALSE)</f>
        <v>涛声</v>
      </c>
      <c r="I2169" t="e">
        <f>VLOOKUP(C2169,'Hytong (not in CrossAsia)'!$C:$C,1,FALSE)</f>
        <v>#N/A</v>
      </c>
      <c r="K2169" s="9" t="str">
        <f t="shared" si="76"/>
        <v>Doppel</v>
      </c>
    </row>
    <row r="2170" spans="1:11">
      <c r="A2170" s="35" t="s">
        <v>5859</v>
      </c>
      <c r="C2170" s="4" t="str">
        <f>MID(A2170,1,2)</f>
        <v>涛声</v>
      </c>
      <c r="E2170" t="e">
        <f>VLOOKUP(C2170,Apabi!$H:$H,1,FALSE)</f>
        <v>#N/A</v>
      </c>
      <c r="G2170" t="str">
        <f>VLOOKUP(C2170,Dacheng!$I:$I,1,FALSE)</f>
        <v>涛声</v>
      </c>
      <c r="I2170" t="e">
        <f>VLOOKUP(C2170,'Hytong (not in CrossAsia)'!$C:$C,1,FALSE)</f>
        <v>#N/A</v>
      </c>
      <c r="K2170" s="9" t="str">
        <f t="shared" si="76"/>
        <v>Doppel</v>
      </c>
    </row>
    <row r="2171" spans="1:11">
      <c r="A2171" s="35" t="s">
        <v>20601</v>
      </c>
      <c r="C2171" s="4" t="str">
        <f t="shared" si="77"/>
        <v>体育</v>
      </c>
      <c r="E2171" t="e">
        <f>VLOOKUP(C2171,Apabi!$H:$H,1,FALSE)</f>
        <v>#N/A</v>
      </c>
      <c r="G2171" t="str">
        <f>VLOOKUP(C2171,Dacheng!$I:$I,1,FALSE)</f>
        <v>体育</v>
      </c>
      <c r="I2171" t="e">
        <f>VLOOKUP(C2171,'Hytong (not in CrossAsia)'!$C:$C,1,FALSE)</f>
        <v>#N/A</v>
      </c>
      <c r="K2171" s="9" t="str">
        <f t="shared" si="76"/>
        <v>Doppel</v>
      </c>
    </row>
    <row r="2172" spans="1:11">
      <c r="A2172" s="35" t="s">
        <v>20969</v>
      </c>
      <c r="C2172" s="4" t="str">
        <f t="shared" si="77"/>
        <v>体育季刊</v>
      </c>
      <c r="E2172" t="e">
        <f>VLOOKUP(C2172,Apabi!$H:$H,1,FALSE)</f>
        <v>#N/A</v>
      </c>
      <c r="G2172" t="str">
        <f>VLOOKUP(C2172,Dacheng!$I:$I,1,FALSE)</f>
        <v>体育季刊</v>
      </c>
      <c r="I2172" t="e">
        <f>VLOOKUP(C2172,'Hytong (not in CrossAsia)'!$C:$C,1,FALSE)</f>
        <v>#N/A</v>
      </c>
      <c r="K2172" s="9" t="str">
        <f t="shared" si="76"/>
        <v>Doppel</v>
      </c>
    </row>
    <row r="2173" spans="1:11">
      <c r="A2173" s="35" t="s">
        <v>5860</v>
      </c>
      <c r="C2173" s="4" t="str">
        <f t="shared" si="77"/>
        <v>体育新声</v>
      </c>
      <c r="E2173" t="e">
        <f>VLOOKUP(C2173,Apabi!$H:$H,1,FALSE)</f>
        <v>#N/A</v>
      </c>
      <c r="G2173" t="e">
        <f>VLOOKUP(C2173,Dacheng!$I:$I,1,FALSE)</f>
        <v>#N/A</v>
      </c>
      <c r="I2173" t="e">
        <f>VLOOKUP(C2173,'Hytong (not in CrossAsia)'!$C:$C,1,FALSE)</f>
        <v>#N/A</v>
      </c>
      <c r="K2173" s="9" t="str">
        <f t="shared" si="76"/>
        <v>nur hier</v>
      </c>
    </row>
    <row r="2174" spans="1:11">
      <c r="A2174" s="35" t="s">
        <v>20972</v>
      </c>
      <c r="C2174" s="4" t="str">
        <f t="shared" si="77"/>
        <v>体育研究</v>
      </c>
      <c r="E2174" t="e">
        <f>VLOOKUP(C2174,Apabi!$H:$H,1,FALSE)</f>
        <v>#N/A</v>
      </c>
      <c r="G2174" t="str">
        <f>VLOOKUP(C2174,Dacheng!$I:$I,1,FALSE)</f>
        <v>体育研究</v>
      </c>
      <c r="I2174" t="e">
        <f>VLOOKUP(C2174,'Hytong (not in CrossAsia)'!$C:$C,1,FALSE)</f>
        <v>#N/A</v>
      </c>
      <c r="K2174" s="9" t="str">
        <f t="shared" si="76"/>
        <v>Doppel</v>
      </c>
    </row>
    <row r="2175" spans="1:11">
      <c r="A2175" s="35" t="s">
        <v>5861</v>
      </c>
      <c r="C2175" s="4" t="str">
        <f t="shared" si="77"/>
        <v>体育与卫</v>
      </c>
      <c r="E2175" t="e">
        <f>VLOOKUP(C2175,Apabi!$H:$H,1,FALSE)</f>
        <v>#N/A</v>
      </c>
      <c r="G2175" t="e">
        <f>VLOOKUP(C2175,Dacheng!$I:$I,1,FALSE)</f>
        <v>#N/A</v>
      </c>
      <c r="I2175" t="e">
        <f>VLOOKUP(C2175,'Hytong (not in CrossAsia)'!$C:$C,1,FALSE)</f>
        <v>#N/A</v>
      </c>
      <c r="K2175" s="9" t="str">
        <f t="shared" si="76"/>
        <v>nur hier</v>
      </c>
    </row>
    <row r="2176" spans="1:11">
      <c r="A2176" s="35" t="s">
        <v>20978</v>
      </c>
      <c r="C2176" s="4" t="str">
        <f t="shared" si="77"/>
        <v>体育杂志</v>
      </c>
      <c r="E2176" t="e">
        <f>VLOOKUP(C2176,Apabi!$H:$H,1,FALSE)</f>
        <v>#N/A</v>
      </c>
      <c r="G2176" t="str">
        <f>VLOOKUP(C2176,Dacheng!$I:$I,1,FALSE)</f>
        <v>体育杂志</v>
      </c>
      <c r="I2176" t="e">
        <f>VLOOKUP(C2176,'Hytong (not in CrossAsia)'!$C:$C,1,FALSE)</f>
        <v>#N/A</v>
      </c>
      <c r="K2176" s="9" t="str">
        <f t="shared" si="76"/>
        <v>Doppel</v>
      </c>
    </row>
    <row r="2177" spans="1:11">
      <c r="A2177" s="35" t="s">
        <v>5862</v>
      </c>
      <c r="C2177" s="4" t="str">
        <f t="shared" si="77"/>
        <v>体育周刊</v>
      </c>
      <c r="E2177" t="e">
        <f>VLOOKUP(C2177,Apabi!$H:$H,1,FALSE)</f>
        <v>#N/A</v>
      </c>
      <c r="G2177" t="e">
        <f>VLOOKUP(C2177,Dacheng!$I:$I,1,FALSE)</f>
        <v>#N/A</v>
      </c>
      <c r="I2177" t="e">
        <f>VLOOKUP(C2177,'Hytong (not in CrossAsia)'!$C:$C,1,FALSE)</f>
        <v>#N/A</v>
      </c>
      <c r="K2177" s="9" t="str">
        <f t="shared" si="76"/>
        <v>nur hier</v>
      </c>
    </row>
    <row r="2178" spans="1:11">
      <c r="A2178" s="35" t="s">
        <v>5863</v>
      </c>
      <c r="C2178" s="4" t="str">
        <f>MID(A2178,1,2)</f>
        <v>铁道</v>
      </c>
      <c r="E2178" t="e">
        <f>VLOOKUP(C2178,Apabi!$H:$H,1,FALSE)</f>
        <v>#N/A</v>
      </c>
      <c r="G2178" t="str">
        <f>VLOOKUP(C2178,Dacheng!$I:$I,1,FALSE)</f>
        <v>铁道</v>
      </c>
      <c r="I2178" t="e">
        <f>VLOOKUP(C2178,'Hytong (not in CrossAsia)'!$C:$C,1,FALSE)</f>
        <v>#N/A</v>
      </c>
      <c r="K2178" s="9" t="str">
        <f t="shared" si="76"/>
        <v>Doppel</v>
      </c>
    </row>
    <row r="2179" spans="1:11">
      <c r="A2179" s="35" t="s">
        <v>5864</v>
      </c>
      <c r="C2179" s="4" t="str">
        <f>MID(A2179,1,2)</f>
        <v>铁道</v>
      </c>
      <c r="E2179" t="e">
        <f>VLOOKUP(C2179,Apabi!$H:$H,1,FALSE)</f>
        <v>#N/A</v>
      </c>
      <c r="G2179" t="str">
        <f>VLOOKUP(C2179,Dacheng!$I:$I,1,FALSE)</f>
        <v>铁道</v>
      </c>
      <c r="I2179" t="e">
        <f>VLOOKUP(C2179,'Hytong (not in CrossAsia)'!$C:$C,1,FALSE)</f>
        <v>#N/A</v>
      </c>
      <c r="K2179" s="9" t="str">
        <f t="shared" si="76"/>
        <v>Doppel</v>
      </c>
    </row>
    <row r="2180" spans="1:11">
      <c r="A2180" s="35" t="s">
        <v>17867</v>
      </c>
      <c r="C2180" s="4" t="str">
        <f t="shared" si="77"/>
        <v>铁道半月</v>
      </c>
      <c r="E2180" t="e">
        <f>VLOOKUP(C2180,Apabi!$H:$H,1,FALSE)</f>
        <v>#N/A</v>
      </c>
      <c r="G2180" t="str">
        <f>VLOOKUP(C2180,Dacheng!$I:$I,1,FALSE)</f>
        <v>铁道半月</v>
      </c>
      <c r="I2180" t="e">
        <f>VLOOKUP(C2180,'Hytong (not in CrossAsia)'!$C:$C,1,FALSE)</f>
        <v>#N/A</v>
      </c>
      <c r="K2180" s="9" t="str">
        <f t="shared" ref="K2180:K2243" si="78">(IF(AND(ISNA(E2180),ISNA(G2180),ISNA(I2180)),"nur hier","Doppel"))</f>
        <v>Doppel</v>
      </c>
    </row>
    <row r="2181" spans="1:11">
      <c r="A2181" s="35" t="s">
        <v>5865</v>
      </c>
      <c r="C2181" s="4" t="str">
        <f t="shared" si="77"/>
        <v>铁路公报</v>
      </c>
      <c r="E2181" t="e">
        <f>VLOOKUP(C2181,Apabi!$H:$H,1,FALSE)</f>
        <v>#N/A</v>
      </c>
      <c r="G2181" t="str">
        <f>VLOOKUP(C2181,Dacheng!$I:$I,1,FALSE)</f>
        <v>铁路公报</v>
      </c>
      <c r="I2181" t="e">
        <f>VLOOKUP(C2181,'Hytong (not in CrossAsia)'!$C:$C,1,FALSE)</f>
        <v>#N/A</v>
      </c>
      <c r="K2181" s="9" t="str">
        <f t="shared" si="78"/>
        <v>Doppel</v>
      </c>
    </row>
    <row r="2182" spans="1:11">
      <c r="A2182" s="35" t="s">
        <v>17879</v>
      </c>
      <c r="C2182" s="4" t="str">
        <f t="shared" si="77"/>
        <v>铁路学院</v>
      </c>
      <c r="E2182" t="e">
        <f>VLOOKUP(C2182,Apabi!$H:$H,1,FALSE)</f>
        <v>#N/A</v>
      </c>
      <c r="G2182" t="str">
        <f>VLOOKUP(C2182,Dacheng!$I:$I,1,FALSE)</f>
        <v>铁路学院</v>
      </c>
      <c r="I2182" t="e">
        <f>VLOOKUP(C2182,'Hytong (not in CrossAsia)'!$C:$C,1,FALSE)</f>
        <v>#N/A</v>
      </c>
      <c r="K2182" s="9" t="str">
        <f t="shared" si="78"/>
        <v>Doppel</v>
      </c>
    </row>
    <row r="2183" spans="1:11">
      <c r="A2183" s="35" t="s">
        <v>5866</v>
      </c>
      <c r="C2183" s="4" t="str">
        <f t="shared" si="77"/>
        <v>铁路月刊</v>
      </c>
      <c r="E2183" t="str">
        <f>VLOOKUP(C2183,Apabi!$H:$H,1,FALSE)</f>
        <v>铁路月刊</v>
      </c>
      <c r="G2183" t="str">
        <f>VLOOKUP(C2183,Dacheng!$I:$I,1,FALSE)</f>
        <v>铁路月刊</v>
      </c>
      <c r="I2183" t="e">
        <f>VLOOKUP(C2183,'Hytong (not in CrossAsia)'!$C:$C,1,FALSE)</f>
        <v>#N/A</v>
      </c>
      <c r="K2183" s="9" t="str">
        <f t="shared" si="78"/>
        <v>Doppel</v>
      </c>
    </row>
    <row r="2184" spans="1:11">
      <c r="A2184" s="35" t="s">
        <v>5867</v>
      </c>
      <c r="C2184" s="4" t="str">
        <f t="shared" si="77"/>
        <v>铁路月刊</v>
      </c>
      <c r="E2184" t="str">
        <f>VLOOKUP(C2184,Apabi!$H:$H,1,FALSE)</f>
        <v>铁路月刊</v>
      </c>
      <c r="G2184" t="str">
        <f>VLOOKUP(C2184,Dacheng!$I:$I,1,FALSE)</f>
        <v>铁路月刊</v>
      </c>
      <c r="I2184" t="e">
        <f>VLOOKUP(C2184,'Hytong (not in CrossAsia)'!$C:$C,1,FALSE)</f>
        <v>#N/A</v>
      </c>
      <c r="K2184" s="9" t="str">
        <f t="shared" si="78"/>
        <v>Doppel</v>
      </c>
    </row>
    <row r="2185" spans="1:11">
      <c r="A2185" s="35" t="s">
        <v>12827</v>
      </c>
      <c r="C2185" s="4" t="str">
        <f t="shared" si="77"/>
        <v>铁路杂志</v>
      </c>
      <c r="E2185" t="e">
        <f>VLOOKUP(C2185,Apabi!$H:$H,1,FALSE)</f>
        <v>#N/A</v>
      </c>
      <c r="G2185" t="str">
        <f>VLOOKUP(C2185,Dacheng!$I:$I,1,FALSE)</f>
        <v>铁路杂志</v>
      </c>
      <c r="I2185" t="e">
        <f>VLOOKUP(C2185,'Hytong (not in CrossAsia)'!$C:$C,1,FALSE)</f>
        <v>#N/A</v>
      </c>
      <c r="K2185" s="9" t="str">
        <f t="shared" si="78"/>
        <v>Doppel</v>
      </c>
    </row>
    <row r="2186" spans="1:11">
      <c r="A2186" s="35" t="s">
        <v>5868</v>
      </c>
      <c r="C2186" s="4" t="str">
        <f t="shared" si="77"/>
        <v>铁樵医药</v>
      </c>
      <c r="E2186" t="e">
        <f>VLOOKUP(C2186,Apabi!$H:$H,1,FALSE)</f>
        <v>#N/A</v>
      </c>
      <c r="G2186" t="e">
        <f>VLOOKUP(C2186,Dacheng!$I:$I,1,FALSE)</f>
        <v>#N/A</v>
      </c>
      <c r="I2186" t="e">
        <f>VLOOKUP(C2186,'Hytong (not in CrossAsia)'!$C:$C,1,FALSE)</f>
        <v>#N/A</v>
      </c>
      <c r="K2186" s="9" t="str">
        <f t="shared" si="78"/>
        <v>nur hier</v>
      </c>
    </row>
    <row r="2187" spans="1:11">
      <c r="A2187" s="35" t="s">
        <v>5869</v>
      </c>
      <c r="C2187" s="4" t="str">
        <f t="shared" si="77"/>
        <v>通俗教育</v>
      </c>
      <c r="E2187" t="e">
        <f>VLOOKUP(C2187,Apabi!$H:$H,1,FALSE)</f>
        <v>#N/A</v>
      </c>
      <c r="G2187" t="e">
        <f>VLOOKUP(C2187,Dacheng!$I:$I,1,FALSE)</f>
        <v>#N/A</v>
      </c>
      <c r="I2187" t="e">
        <f>VLOOKUP(C2187,'Hytong (not in CrossAsia)'!$C:$C,1,FALSE)</f>
        <v>#N/A</v>
      </c>
      <c r="K2187" s="9" t="str">
        <f t="shared" si="78"/>
        <v>nur hier</v>
      </c>
    </row>
    <row r="2188" spans="1:11">
      <c r="A2188" s="35" t="s">
        <v>13505</v>
      </c>
      <c r="C2188" s="4" t="str">
        <f t="shared" si="77"/>
        <v>图书馆报</v>
      </c>
      <c r="E2188" t="e">
        <f>VLOOKUP(C2188,Apabi!$H:$H,1,FALSE)</f>
        <v>#N/A</v>
      </c>
      <c r="G2188" t="str">
        <f>VLOOKUP(C2188,Dacheng!$I:$I,1,FALSE)</f>
        <v>图书馆报</v>
      </c>
      <c r="I2188" t="e">
        <f>VLOOKUP(C2188,'Hytong (not in CrossAsia)'!$C:$C,1,FALSE)</f>
        <v>#N/A</v>
      </c>
      <c r="K2188" s="9" t="str">
        <f t="shared" si="78"/>
        <v>Doppel</v>
      </c>
    </row>
    <row r="2189" spans="1:11">
      <c r="A2189" s="35" t="s">
        <v>5870</v>
      </c>
      <c r="C2189" s="4" t="str">
        <f t="shared" si="77"/>
        <v>图书馆学</v>
      </c>
      <c r="E2189" t="e">
        <f>VLOOKUP(C2189,Apabi!$H:$H,1,FALSE)</f>
        <v>#N/A</v>
      </c>
      <c r="G2189" t="str">
        <f>VLOOKUP(C2189,Dacheng!$I:$I,1,FALSE)</f>
        <v>图书馆学</v>
      </c>
      <c r="I2189" t="e">
        <f>VLOOKUP(C2189,'Hytong (not in CrossAsia)'!$C:$C,1,FALSE)</f>
        <v>#N/A</v>
      </c>
      <c r="K2189" s="9" t="str">
        <f t="shared" si="78"/>
        <v>Doppel</v>
      </c>
    </row>
    <row r="2190" spans="1:11">
      <c r="A2190" s="35" t="s">
        <v>12919</v>
      </c>
      <c r="C2190" s="4" t="str">
        <f t="shared" si="77"/>
        <v>图书汇报</v>
      </c>
      <c r="E2190" t="e">
        <f>VLOOKUP(C2190,Apabi!$H:$H,1,FALSE)</f>
        <v>#N/A</v>
      </c>
      <c r="G2190" t="str">
        <f>VLOOKUP(C2190,Dacheng!$I:$I,1,FALSE)</f>
        <v>图书汇报</v>
      </c>
      <c r="I2190" t="e">
        <f>VLOOKUP(C2190,'Hytong (not in CrossAsia)'!$C:$C,1,FALSE)</f>
        <v>#N/A</v>
      </c>
      <c r="K2190" s="9" t="str">
        <f t="shared" si="78"/>
        <v>Doppel</v>
      </c>
    </row>
    <row r="2191" spans="1:11">
      <c r="A2191" s="35" t="s">
        <v>15104</v>
      </c>
      <c r="C2191" s="4" t="str">
        <f t="shared" si="77"/>
        <v>图书集刊</v>
      </c>
      <c r="E2191" t="e">
        <f>VLOOKUP(C2191,Apabi!$H:$H,1,FALSE)</f>
        <v>#N/A</v>
      </c>
      <c r="G2191" t="str">
        <f>VLOOKUP(C2191,Dacheng!$I:$I,1,FALSE)</f>
        <v>图书集刊</v>
      </c>
      <c r="I2191" t="str">
        <f>VLOOKUP(C2191,'Hytong (not in CrossAsia)'!$C:$C,1,FALSE)</f>
        <v>图书集刊</v>
      </c>
      <c r="K2191" s="9" t="str">
        <f t="shared" si="78"/>
        <v>Doppel</v>
      </c>
    </row>
    <row r="2192" spans="1:11">
      <c r="A2192" s="35" t="s">
        <v>13467</v>
      </c>
      <c r="C2192" s="4" t="str">
        <f t="shared" si="77"/>
        <v>图书季刊</v>
      </c>
      <c r="E2192" t="e">
        <f>VLOOKUP(C2192,Apabi!$H:$H,1,FALSE)</f>
        <v>#N/A</v>
      </c>
      <c r="G2192" t="str">
        <f>VLOOKUP(C2192,Dacheng!$I:$I,1,FALSE)</f>
        <v>图书季刊</v>
      </c>
      <c r="I2192" t="str">
        <f>VLOOKUP(C2192,'Hytong (not in CrossAsia)'!$C:$C,1,FALSE)</f>
        <v>图书季刊</v>
      </c>
      <c r="K2192" s="9" t="str">
        <f t="shared" si="78"/>
        <v>Doppel</v>
      </c>
    </row>
    <row r="2193" spans="1:11">
      <c r="A2193" s="35" t="s">
        <v>5871</v>
      </c>
      <c r="C2193" s="4" t="str">
        <f t="shared" si="77"/>
        <v>图书季刊</v>
      </c>
      <c r="E2193" t="e">
        <f>VLOOKUP(C2193,Apabi!$H:$H,1,FALSE)</f>
        <v>#N/A</v>
      </c>
      <c r="G2193" t="str">
        <f>VLOOKUP(C2193,Dacheng!$I:$I,1,FALSE)</f>
        <v>图书季刊</v>
      </c>
      <c r="I2193" t="str">
        <f>VLOOKUP(C2193,'Hytong (not in CrossAsia)'!$C:$C,1,FALSE)</f>
        <v>图书季刊</v>
      </c>
      <c r="K2193" s="9" t="str">
        <f t="shared" si="78"/>
        <v>Doppel</v>
      </c>
    </row>
    <row r="2194" spans="1:11">
      <c r="A2194" s="35" t="s">
        <v>13510</v>
      </c>
      <c r="C2194" s="4" t="str">
        <f t="shared" si="77"/>
        <v>图书评论</v>
      </c>
      <c r="E2194" t="e">
        <f>VLOOKUP(C2194,Apabi!$H:$H,1,FALSE)</f>
        <v>#N/A</v>
      </c>
      <c r="G2194" t="str">
        <f>VLOOKUP(C2194,Dacheng!$I:$I,1,FALSE)</f>
        <v>图书评论</v>
      </c>
      <c r="I2194" t="e">
        <f>VLOOKUP(C2194,'Hytong (not in CrossAsia)'!$C:$C,1,FALSE)</f>
        <v>#N/A</v>
      </c>
      <c r="K2194" s="9" t="str">
        <f t="shared" si="78"/>
        <v>Doppel</v>
      </c>
    </row>
    <row r="2195" spans="1:11">
      <c r="A2195" s="35" t="s">
        <v>5872</v>
      </c>
      <c r="C2195" s="4" t="str">
        <f t="shared" si="77"/>
        <v>图书月刊</v>
      </c>
      <c r="E2195" t="str">
        <f>VLOOKUP(C2195,Apabi!$H:$H,1,FALSE)</f>
        <v>图书月刊</v>
      </c>
      <c r="G2195" t="e">
        <f>VLOOKUP(C2195,Dacheng!$I:$I,1,FALSE)</f>
        <v>#N/A</v>
      </c>
      <c r="I2195" t="str">
        <f>VLOOKUP(C2195,'Hytong (not in CrossAsia)'!$C:$C,1,FALSE)</f>
        <v>图书月刊</v>
      </c>
      <c r="K2195" s="9" t="str">
        <f t="shared" si="78"/>
        <v>Doppel</v>
      </c>
    </row>
    <row r="2196" spans="1:11">
      <c r="A2196" s="35" t="s">
        <v>5873</v>
      </c>
      <c r="C2196" s="4" t="str">
        <f t="shared" si="77"/>
        <v>图书月刊</v>
      </c>
      <c r="E2196" t="str">
        <f>VLOOKUP(C2196,Apabi!$H:$H,1,FALSE)</f>
        <v>图书月刊</v>
      </c>
      <c r="G2196" t="e">
        <f>VLOOKUP(C2196,Dacheng!$I:$I,1,FALSE)</f>
        <v>#N/A</v>
      </c>
      <c r="I2196" t="str">
        <f>VLOOKUP(C2196,'Hytong (not in CrossAsia)'!$C:$C,1,FALSE)</f>
        <v>图书月刊</v>
      </c>
      <c r="K2196" s="9" t="str">
        <f t="shared" si="78"/>
        <v>Doppel</v>
      </c>
    </row>
    <row r="2197" spans="1:11">
      <c r="A2197" s="35" t="s">
        <v>5874</v>
      </c>
      <c r="C2197" s="4" t="str">
        <f t="shared" si="77"/>
        <v>图书月刊</v>
      </c>
      <c r="E2197" t="str">
        <f>VLOOKUP(C2197,Apabi!$H:$H,1,FALSE)</f>
        <v>图书月刊</v>
      </c>
      <c r="G2197" t="e">
        <f>VLOOKUP(C2197,Dacheng!$I:$I,1,FALSE)</f>
        <v>#N/A</v>
      </c>
      <c r="I2197" t="str">
        <f>VLOOKUP(C2197,'Hytong (not in CrossAsia)'!$C:$C,1,FALSE)</f>
        <v>图书月刊</v>
      </c>
      <c r="K2197" s="9" t="str">
        <f t="shared" si="78"/>
        <v>Doppel</v>
      </c>
    </row>
    <row r="2198" spans="1:11">
      <c r="A2198" s="35" t="s">
        <v>13470</v>
      </c>
      <c r="C2198" s="4" t="str">
        <f t="shared" si="77"/>
        <v>图书展望</v>
      </c>
      <c r="E2198" t="str">
        <f>VLOOKUP(C2198,Apabi!$H:$H,1,FALSE)</f>
        <v>图书展望</v>
      </c>
      <c r="G2198" t="str">
        <f>VLOOKUP(C2198,Dacheng!$I:$I,1,FALSE)</f>
        <v>图书展望</v>
      </c>
      <c r="I2198" t="e">
        <f>VLOOKUP(C2198,'Hytong (not in CrossAsia)'!$C:$C,1,FALSE)</f>
        <v>#N/A</v>
      </c>
      <c r="K2198" s="9" t="str">
        <f t="shared" si="78"/>
        <v>Doppel</v>
      </c>
    </row>
    <row r="2199" spans="1:11">
      <c r="A2199" s="35" t="s">
        <v>5875</v>
      </c>
      <c r="C2199" s="4" t="str">
        <f>MID(A2199,1,2)</f>
        <v>图文</v>
      </c>
      <c r="E2199" t="e">
        <f>VLOOKUP(C2199,Apabi!$H:$H,1,FALSE)</f>
        <v>#N/A</v>
      </c>
      <c r="G2199" t="e">
        <f>VLOOKUP(C2199,Dacheng!$I:$I,1,FALSE)</f>
        <v>#N/A</v>
      </c>
      <c r="I2199" t="e">
        <f>VLOOKUP(C2199,'Hytong (not in CrossAsia)'!$C:$C,1,FALSE)</f>
        <v>#N/A</v>
      </c>
      <c r="K2199" s="9" t="str">
        <f t="shared" si="78"/>
        <v>nur hier</v>
      </c>
    </row>
    <row r="2200" spans="1:11">
      <c r="A2200" s="35" t="s">
        <v>17924</v>
      </c>
      <c r="C2200" s="4" t="str">
        <f t="shared" ref="C2200:C2262" si="79">MID(A2200,1,4)</f>
        <v>团结周报</v>
      </c>
      <c r="E2200" t="e">
        <f>VLOOKUP(C2200,Apabi!$H:$H,1,FALSE)</f>
        <v>#N/A</v>
      </c>
      <c r="G2200" t="str">
        <f>VLOOKUP(C2200,Dacheng!$I:$I,1,FALSE)</f>
        <v>团结周报</v>
      </c>
      <c r="I2200" t="e">
        <f>VLOOKUP(C2200,'Hytong (not in CrossAsia)'!$C:$C,1,FALSE)</f>
        <v>#N/A</v>
      </c>
      <c r="K2200" s="9" t="str">
        <f t="shared" si="78"/>
        <v>Doppel</v>
      </c>
    </row>
    <row r="2201" spans="1:11">
      <c r="A2201" s="35" t="s">
        <v>4033</v>
      </c>
      <c r="C2201" s="4" t="str">
        <f t="shared" si="79"/>
        <v>团务月刊</v>
      </c>
      <c r="E2201" t="e">
        <f>VLOOKUP(C2201,Apabi!$H:$H,1,FALSE)</f>
        <v>#N/A</v>
      </c>
      <c r="G2201" t="str">
        <f>VLOOKUP(C2201,Dacheng!$I:$I,1,FALSE)</f>
        <v>团务月刊</v>
      </c>
      <c r="I2201" t="e">
        <f>VLOOKUP(C2201,'Hytong (not in CrossAsia)'!$C:$C,1,FALSE)</f>
        <v>#N/A</v>
      </c>
      <c r="K2201" s="9" t="str">
        <f t="shared" si="78"/>
        <v>Doppel</v>
      </c>
    </row>
    <row r="2202" spans="1:11">
      <c r="A2202" s="35" t="s">
        <v>5876</v>
      </c>
      <c r="C2202" s="4" t="str">
        <f t="shared" si="79"/>
        <v>暾社学谭</v>
      </c>
      <c r="E2202" t="e">
        <f>VLOOKUP(C2202,Apabi!$H:$H,1,FALSE)</f>
        <v>#N/A</v>
      </c>
      <c r="G2202" t="e">
        <f>VLOOKUP(C2202,Dacheng!$I:$I,1,FALSE)</f>
        <v>#N/A</v>
      </c>
      <c r="I2202" t="e">
        <f>VLOOKUP(C2202,'Hytong (not in CrossAsia)'!$C:$C,1,FALSE)</f>
        <v>#N/A</v>
      </c>
      <c r="K2202" s="9" t="str">
        <f t="shared" si="78"/>
        <v>nur hier</v>
      </c>
    </row>
    <row r="2203" spans="1:11">
      <c r="A2203" s="35" t="s">
        <v>5877</v>
      </c>
      <c r="C2203" s="4" t="str">
        <f t="shared" si="79"/>
        <v>万国储蓄</v>
      </c>
      <c r="E2203" t="e">
        <f>VLOOKUP(C2203,Apabi!$H:$H,1,FALSE)</f>
        <v>#N/A</v>
      </c>
      <c r="G2203" t="e">
        <f>VLOOKUP(C2203,Dacheng!$I:$I,1,FALSE)</f>
        <v>#N/A</v>
      </c>
      <c r="I2203" t="e">
        <f>VLOOKUP(C2203,'Hytong (not in CrossAsia)'!$C:$C,1,FALSE)</f>
        <v>#N/A</v>
      </c>
      <c r="K2203" s="9" t="str">
        <f t="shared" si="78"/>
        <v>nur hier</v>
      </c>
    </row>
    <row r="2204" spans="1:11">
      <c r="A2204" s="35" t="s">
        <v>5878</v>
      </c>
      <c r="C2204" s="4" t="str">
        <f t="shared" si="79"/>
        <v>万国储蓄</v>
      </c>
      <c r="E2204" t="e">
        <f>VLOOKUP(C2204,Apabi!$H:$H,1,FALSE)</f>
        <v>#N/A</v>
      </c>
      <c r="G2204" t="e">
        <f>VLOOKUP(C2204,Dacheng!$I:$I,1,FALSE)</f>
        <v>#N/A</v>
      </c>
      <c r="I2204" t="e">
        <f>VLOOKUP(C2204,'Hytong (not in CrossAsia)'!$C:$C,1,FALSE)</f>
        <v>#N/A</v>
      </c>
      <c r="K2204" s="9" t="str">
        <f t="shared" si="78"/>
        <v>nur hier</v>
      </c>
    </row>
    <row r="2205" spans="1:11">
      <c r="A2205" s="35" t="s">
        <v>5879</v>
      </c>
      <c r="C2205" s="4" t="str">
        <f t="shared" si="79"/>
        <v>万奇月刊</v>
      </c>
      <c r="E2205" t="e">
        <f>VLOOKUP(C2205,Apabi!$H:$H,1,FALSE)</f>
        <v>#N/A</v>
      </c>
      <c r="G2205" t="e">
        <f>VLOOKUP(C2205,Dacheng!$I:$I,1,FALSE)</f>
        <v>#N/A</v>
      </c>
      <c r="I2205" t="e">
        <f>VLOOKUP(C2205,'Hytong (not in CrossAsia)'!$C:$C,1,FALSE)</f>
        <v>#N/A</v>
      </c>
      <c r="K2205" s="9" t="str">
        <f t="shared" si="78"/>
        <v>nur hier</v>
      </c>
    </row>
    <row r="2206" spans="1:11">
      <c r="A2206" s="35" t="s">
        <v>5880</v>
      </c>
      <c r="C2206" s="4" t="str">
        <f>MID(A2206,1,2)</f>
        <v>微波</v>
      </c>
      <c r="E2206" t="e">
        <f>VLOOKUP(C2206,Apabi!$H:$H,1,FALSE)</f>
        <v>#N/A</v>
      </c>
      <c r="G2206" t="str">
        <f>VLOOKUP(C2206,Dacheng!$I:$I,1,FALSE)</f>
        <v>微波</v>
      </c>
      <c r="I2206" t="e">
        <f>VLOOKUP(C2206,'Hytong (not in CrossAsia)'!$C:$C,1,FALSE)</f>
        <v>#N/A</v>
      </c>
      <c r="K2206" s="9" t="str">
        <f t="shared" si="78"/>
        <v>Doppel</v>
      </c>
    </row>
    <row r="2207" spans="1:11">
      <c r="A2207" s="35" t="s">
        <v>5881</v>
      </c>
      <c r="C2207" s="4" t="str">
        <f>MID(A2207,1,2)</f>
        <v>微波</v>
      </c>
      <c r="E2207" t="e">
        <f>VLOOKUP(C2207,Apabi!$H:$H,1,FALSE)</f>
        <v>#N/A</v>
      </c>
      <c r="G2207" t="str">
        <f>VLOOKUP(C2207,Dacheng!$I:$I,1,FALSE)</f>
        <v>微波</v>
      </c>
      <c r="I2207" t="e">
        <f>VLOOKUP(C2207,'Hytong (not in CrossAsia)'!$C:$C,1,FALSE)</f>
        <v>#N/A</v>
      </c>
      <c r="K2207" s="9" t="str">
        <f t="shared" si="78"/>
        <v>Doppel</v>
      </c>
    </row>
    <row r="2208" spans="1:11">
      <c r="A2208" s="35" t="s">
        <v>14820</v>
      </c>
      <c r="C2208" s="4" t="str">
        <f t="shared" si="79"/>
        <v>微妙声</v>
      </c>
      <c r="E2208" t="e">
        <f>VLOOKUP(C2208,Apabi!$H:$H,1,FALSE)</f>
        <v>#N/A</v>
      </c>
      <c r="G2208" t="str">
        <f>VLOOKUP(C2208,Dacheng!$I:$I,1,FALSE)</f>
        <v>微妙声</v>
      </c>
      <c r="I2208" t="e">
        <f>VLOOKUP(C2208,'Hytong (not in CrossAsia)'!$C:$C,1,FALSE)</f>
        <v>#N/A</v>
      </c>
      <c r="K2208" s="9" t="str">
        <f t="shared" si="78"/>
        <v>Doppel</v>
      </c>
    </row>
    <row r="2209" spans="1:11">
      <c r="A2209" s="35" t="s">
        <v>5508</v>
      </c>
      <c r="C2209" s="4" t="str">
        <f>MID(A2209,1,2)</f>
        <v>微笑</v>
      </c>
      <c r="E2209" t="e">
        <f>VLOOKUP(C2209,Apabi!$H:$H,1,FALSE)</f>
        <v>#N/A</v>
      </c>
      <c r="G2209" t="e">
        <f>VLOOKUP(C2209,Dacheng!$I:$I,1,FALSE)</f>
        <v>#N/A</v>
      </c>
      <c r="I2209" t="e">
        <f>VLOOKUP(C2209,'Hytong (not in CrossAsia)'!$C:$C,1,FALSE)</f>
        <v>#N/A</v>
      </c>
      <c r="K2209" s="9" t="str">
        <f t="shared" si="78"/>
        <v>nur hier</v>
      </c>
    </row>
    <row r="2210" spans="1:11">
      <c r="A2210" s="35" t="s">
        <v>14035</v>
      </c>
      <c r="C2210" s="4" t="str">
        <f t="shared" si="79"/>
        <v>卫生</v>
      </c>
      <c r="E2210" t="e">
        <f>VLOOKUP(C2210,Apabi!$H:$H,1,FALSE)</f>
        <v>#N/A</v>
      </c>
      <c r="G2210" t="str">
        <f>VLOOKUP(C2210,Dacheng!$I:$I,1,FALSE)</f>
        <v>卫生</v>
      </c>
      <c r="I2210" t="e">
        <f>VLOOKUP(C2210,'Hytong (not in CrossAsia)'!$C:$C,1,FALSE)</f>
        <v>#N/A</v>
      </c>
      <c r="K2210" s="9" t="str">
        <f t="shared" si="78"/>
        <v>Doppel</v>
      </c>
    </row>
    <row r="2211" spans="1:11">
      <c r="A2211" s="35" t="s">
        <v>8025</v>
      </c>
      <c r="C2211" s="4" t="str">
        <f t="shared" si="79"/>
        <v>卫生半月</v>
      </c>
      <c r="E2211" t="str">
        <f>VLOOKUP(C2211,Apabi!$H:$H,1,FALSE)</f>
        <v>卫生半月</v>
      </c>
      <c r="G2211" t="str">
        <f>VLOOKUP(C2211,Dacheng!$I:$I,1,FALSE)</f>
        <v>卫生半月</v>
      </c>
      <c r="I2211" t="e">
        <f>VLOOKUP(C2211,'Hytong (not in CrossAsia)'!$C:$C,1,FALSE)</f>
        <v>#N/A</v>
      </c>
      <c r="K2211" s="9" t="str">
        <f t="shared" si="78"/>
        <v>Doppel</v>
      </c>
    </row>
    <row r="2212" spans="1:11">
      <c r="A2212" s="35" t="s">
        <v>5509</v>
      </c>
      <c r="C2212" s="4" t="str">
        <f t="shared" si="79"/>
        <v>卫生报</v>
      </c>
      <c r="E2212" t="e">
        <f>VLOOKUP(C2212,Apabi!$H:$H,1,FALSE)</f>
        <v>#N/A</v>
      </c>
      <c r="G2212" t="e">
        <f>VLOOKUP(C2212,Dacheng!$I:$I,1,FALSE)</f>
        <v>#N/A</v>
      </c>
      <c r="I2212" t="e">
        <f>VLOOKUP(C2212,'Hytong (not in CrossAsia)'!$C:$C,1,FALSE)</f>
        <v>#N/A</v>
      </c>
      <c r="K2212" s="9" t="str">
        <f t="shared" si="78"/>
        <v>nur hier</v>
      </c>
    </row>
    <row r="2213" spans="1:11">
      <c r="A2213" s="35" t="s">
        <v>7652</v>
      </c>
      <c r="C2213" s="4" t="str">
        <f t="shared" si="79"/>
        <v>卫生工程</v>
      </c>
      <c r="E2213" t="e">
        <f>VLOOKUP(C2213,Apabi!$H:$H,1,FALSE)</f>
        <v>#N/A</v>
      </c>
      <c r="G2213" t="str">
        <f>VLOOKUP(C2213,Dacheng!$I:$I,1,FALSE)</f>
        <v>卫生工程</v>
      </c>
      <c r="I2213" t="str">
        <f>VLOOKUP(C2213,'Hytong (not in CrossAsia)'!$C:$C,1,FALSE)</f>
        <v>卫生工程</v>
      </c>
      <c r="K2213" s="9" t="str">
        <f t="shared" si="78"/>
        <v>Doppel</v>
      </c>
    </row>
    <row r="2214" spans="1:11">
      <c r="A2214" s="35" t="s">
        <v>5510</v>
      </c>
      <c r="C2214" s="4" t="str">
        <f t="shared" si="79"/>
        <v>卫生教育</v>
      </c>
      <c r="E2214" t="e">
        <f>VLOOKUP(C2214,Apabi!$H:$H,1,FALSE)</f>
        <v>#N/A</v>
      </c>
      <c r="G2214" t="e">
        <f>VLOOKUP(C2214,Dacheng!$I:$I,1,FALSE)</f>
        <v>#N/A</v>
      </c>
      <c r="I2214" t="e">
        <f>VLOOKUP(C2214,'Hytong (not in CrossAsia)'!$C:$C,1,FALSE)</f>
        <v>#N/A</v>
      </c>
      <c r="K2214" s="9" t="str">
        <f t="shared" si="78"/>
        <v>nur hier</v>
      </c>
    </row>
    <row r="2215" spans="1:11">
      <c r="A2215" s="35" t="s">
        <v>5511</v>
      </c>
      <c r="C2215" s="4" t="str">
        <f t="shared" si="79"/>
        <v>卫生月刊</v>
      </c>
      <c r="E2215" t="str">
        <f>VLOOKUP(C2215,Apabi!$H:$H,1,FALSE)</f>
        <v>卫生月刊</v>
      </c>
      <c r="G2215" t="str">
        <f>VLOOKUP(C2215,Dacheng!$I:$I,1,FALSE)</f>
        <v>卫生月刊</v>
      </c>
      <c r="I2215" t="e">
        <f>VLOOKUP(C2215,'Hytong (not in CrossAsia)'!$C:$C,1,FALSE)</f>
        <v>#N/A</v>
      </c>
      <c r="K2215" s="9" t="str">
        <f t="shared" si="78"/>
        <v>Doppel</v>
      </c>
    </row>
    <row r="2216" spans="1:11">
      <c r="A2216" s="35" t="s">
        <v>5512</v>
      </c>
      <c r="C2216" s="4" t="str">
        <f t="shared" si="79"/>
        <v>卫生月刊</v>
      </c>
      <c r="E2216" t="str">
        <f>VLOOKUP(C2216,Apabi!$H:$H,1,FALSE)</f>
        <v>卫生月刊</v>
      </c>
      <c r="G2216" t="str">
        <f>VLOOKUP(C2216,Dacheng!$I:$I,1,FALSE)</f>
        <v>卫生月刊</v>
      </c>
      <c r="I2216" t="e">
        <f>VLOOKUP(C2216,'Hytong (not in CrossAsia)'!$C:$C,1,FALSE)</f>
        <v>#N/A</v>
      </c>
      <c r="K2216" s="9" t="str">
        <f t="shared" si="78"/>
        <v>Doppel</v>
      </c>
    </row>
    <row r="2217" spans="1:11">
      <c r="A2217" s="35" t="s">
        <v>5513</v>
      </c>
      <c r="C2217" s="4" t="str">
        <f t="shared" si="79"/>
        <v>卫生月刊</v>
      </c>
      <c r="E2217" t="str">
        <f>VLOOKUP(C2217,Apabi!$H:$H,1,FALSE)</f>
        <v>卫生月刊</v>
      </c>
      <c r="G2217" t="str">
        <f>VLOOKUP(C2217,Dacheng!$I:$I,1,FALSE)</f>
        <v>卫生月刊</v>
      </c>
      <c r="I2217" t="e">
        <f>VLOOKUP(C2217,'Hytong (not in CrossAsia)'!$C:$C,1,FALSE)</f>
        <v>#N/A</v>
      </c>
      <c r="K2217" s="9" t="str">
        <f t="shared" si="78"/>
        <v>Doppel</v>
      </c>
    </row>
    <row r="2218" spans="1:11">
      <c r="A2218" s="35" t="s">
        <v>5514</v>
      </c>
      <c r="C2218" s="4" t="str">
        <f t="shared" si="79"/>
        <v>卫生月刊</v>
      </c>
      <c r="E2218" t="str">
        <f>VLOOKUP(C2218,Apabi!$H:$H,1,FALSE)</f>
        <v>卫生月刊</v>
      </c>
      <c r="G2218" t="str">
        <f>VLOOKUP(C2218,Dacheng!$I:$I,1,FALSE)</f>
        <v>卫生月刊</v>
      </c>
      <c r="I2218" t="e">
        <f>VLOOKUP(C2218,'Hytong (not in CrossAsia)'!$C:$C,1,FALSE)</f>
        <v>#N/A</v>
      </c>
      <c r="K2218" s="9" t="str">
        <f t="shared" si="78"/>
        <v>Doppel</v>
      </c>
    </row>
    <row r="2219" spans="1:11">
      <c r="A2219" s="35" t="s">
        <v>8009</v>
      </c>
      <c r="C2219" s="4" t="str">
        <f t="shared" si="79"/>
        <v>卫生杂志</v>
      </c>
      <c r="E2219" t="e">
        <f>VLOOKUP(C2219,Apabi!$H:$H,1,FALSE)</f>
        <v>#N/A</v>
      </c>
      <c r="G2219" t="str">
        <f>VLOOKUP(C2219,Dacheng!$I:$I,1,FALSE)</f>
        <v>卫生杂志</v>
      </c>
      <c r="I2219" t="e">
        <f>VLOOKUP(C2219,'Hytong (not in CrossAsia)'!$C:$C,1,FALSE)</f>
        <v>#N/A</v>
      </c>
      <c r="K2219" s="9" t="str">
        <f t="shared" si="78"/>
        <v>Doppel</v>
      </c>
    </row>
    <row r="2220" spans="1:11">
      <c r="A2220" s="35" t="s">
        <v>13960</v>
      </c>
      <c r="C2220" s="4" t="str">
        <f t="shared" si="79"/>
        <v>卫星</v>
      </c>
      <c r="E2220" t="str">
        <f>VLOOKUP(C2220,Apabi!$H:$H,1,FALSE)</f>
        <v>卫星</v>
      </c>
      <c r="G2220" t="str">
        <f>VLOOKUP(C2220,Dacheng!$I:$I,1,FALSE)</f>
        <v>卫星</v>
      </c>
      <c r="I2220" t="e">
        <f>VLOOKUP(C2220,'Hytong (not in CrossAsia)'!$C:$C,1,FALSE)</f>
        <v>#N/A</v>
      </c>
      <c r="K2220" s="9" t="str">
        <f t="shared" si="78"/>
        <v>Doppel</v>
      </c>
    </row>
    <row r="2221" spans="1:11">
      <c r="A2221" s="35" t="s">
        <v>16580</v>
      </c>
      <c r="C2221" s="4" t="str">
        <f t="shared" si="79"/>
        <v>文苑</v>
      </c>
      <c r="E2221" t="e">
        <f>VLOOKUP(C2221,Apabi!$H:$H,1,FALSE)</f>
        <v>#N/A</v>
      </c>
      <c r="G2221" t="str">
        <f>VLOOKUP(C2221,Dacheng!$I:$I,1,FALSE)</f>
        <v>文苑</v>
      </c>
      <c r="I2221" t="e">
        <f>VLOOKUP(C2221,'Hytong (not in CrossAsia)'!$C:$C,1,FALSE)</f>
        <v>#N/A</v>
      </c>
      <c r="K2221" s="9" t="str">
        <f t="shared" si="78"/>
        <v>Doppel</v>
      </c>
    </row>
    <row r="2222" spans="1:11">
      <c r="A2222" s="35" t="s">
        <v>5515</v>
      </c>
      <c r="C2222" s="4" t="str">
        <f t="shared" si="79"/>
        <v>无线电半</v>
      </c>
      <c r="E2222" t="e">
        <f>VLOOKUP(C2222,Apabi!$H:$H,1,FALSE)</f>
        <v>#N/A</v>
      </c>
      <c r="G2222" t="e">
        <f>VLOOKUP(C2222,Dacheng!$I:$I,1,FALSE)</f>
        <v>#N/A</v>
      </c>
      <c r="I2222" t="e">
        <f>VLOOKUP(C2222,'Hytong (not in CrossAsia)'!$C:$C,1,FALSE)</f>
        <v>#N/A</v>
      </c>
      <c r="K2222" s="9" t="str">
        <f t="shared" si="78"/>
        <v>nur hier</v>
      </c>
    </row>
    <row r="2223" spans="1:11">
      <c r="A2223" s="35" t="s">
        <v>15503</v>
      </c>
      <c r="C2223" s="4" t="str">
        <f t="shared" si="79"/>
        <v>无线电世</v>
      </c>
      <c r="E2223" t="e">
        <f>VLOOKUP(C2223,Apabi!$H:$H,1,FALSE)</f>
        <v>#N/A</v>
      </c>
      <c r="G2223" t="str">
        <f>VLOOKUP(C2223,Dacheng!$I:$I,1,FALSE)</f>
        <v>无线电世</v>
      </c>
      <c r="I2223" t="e">
        <f>VLOOKUP(C2223,'Hytong (not in CrossAsia)'!$C:$C,1,FALSE)</f>
        <v>#N/A</v>
      </c>
      <c r="K2223" s="9" t="str">
        <f t="shared" si="78"/>
        <v>Doppel</v>
      </c>
    </row>
    <row r="2224" spans="1:11">
      <c r="A2224" s="35" t="s">
        <v>15477</v>
      </c>
      <c r="C2224" s="4" t="str">
        <f t="shared" si="79"/>
        <v>无线电问</v>
      </c>
      <c r="E2224" t="e">
        <f>VLOOKUP(C2224,Apabi!$H:$H,1,FALSE)</f>
        <v>#N/A</v>
      </c>
      <c r="G2224" t="str">
        <f>VLOOKUP(C2224,Dacheng!$I:$I,1,FALSE)</f>
        <v>无线电问</v>
      </c>
      <c r="I2224" t="e">
        <f>VLOOKUP(C2224,'Hytong (not in CrossAsia)'!$C:$C,1,FALSE)</f>
        <v>#N/A</v>
      </c>
      <c r="K2224" s="9" t="str">
        <f t="shared" si="78"/>
        <v>Doppel</v>
      </c>
    </row>
    <row r="2225" spans="1:11">
      <c r="A2225" s="35" t="s">
        <v>10343</v>
      </c>
      <c r="C2225" s="4" t="str">
        <f t="shared" si="79"/>
        <v>无线电新</v>
      </c>
      <c r="E2225" t="e">
        <f>VLOOKUP(C2225,Apabi!$H:$H,1,FALSE)</f>
        <v>#N/A</v>
      </c>
      <c r="G2225" t="str">
        <f>VLOOKUP(C2225,Dacheng!$I:$I,1,FALSE)</f>
        <v>无线电新</v>
      </c>
      <c r="I2225" t="e">
        <f>VLOOKUP(C2225,'Hytong (not in CrossAsia)'!$C:$C,1,FALSE)</f>
        <v>#N/A</v>
      </c>
      <c r="K2225" s="9" t="str">
        <f t="shared" si="78"/>
        <v>Doppel</v>
      </c>
    </row>
    <row r="2226" spans="1:11">
      <c r="A2226" s="35" t="s">
        <v>15488</v>
      </c>
      <c r="C2226" s="4" t="str">
        <f t="shared" si="79"/>
        <v>无线电杂</v>
      </c>
      <c r="E2226" t="e">
        <f>VLOOKUP(C2226,Apabi!$H:$H,1,FALSE)</f>
        <v>#N/A</v>
      </c>
      <c r="G2226" t="str">
        <f>VLOOKUP(C2226,Dacheng!$I:$I,1,FALSE)</f>
        <v>无线电杂</v>
      </c>
      <c r="I2226" t="e">
        <f>VLOOKUP(C2226,'Hytong (not in CrossAsia)'!$C:$C,1,FALSE)</f>
        <v>#N/A</v>
      </c>
      <c r="K2226" s="9" t="str">
        <f t="shared" si="78"/>
        <v>Doppel</v>
      </c>
    </row>
    <row r="2227" spans="1:11">
      <c r="A2227" s="35" t="s">
        <v>5516</v>
      </c>
      <c r="C2227" s="4" t="str">
        <f t="shared" si="79"/>
        <v>吴江</v>
      </c>
      <c r="E2227" t="e">
        <f>VLOOKUP(C2227,Apabi!$H:$H,1,FALSE)</f>
        <v>#N/A</v>
      </c>
      <c r="G2227" t="e">
        <f>VLOOKUP(C2227,Dacheng!$I:$I,1,FALSE)</f>
        <v>#N/A</v>
      </c>
      <c r="I2227" t="e">
        <f>VLOOKUP(C2227,'Hytong (not in CrossAsia)'!$C:$C,1,FALSE)</f>
        <v>#N/A</v>
      </c>
      <c r="K2227" s="9" t="str">
        <f t="shared" si="78"/>
        <v>nur hier</v>
      </c>
    </row>
    <row r="2228" spans="1:11">
      <c r="A2228" s="35" t="s">
        <v>5517</v>
      </c>
      <c r="C2228" s="4" t="str">
        <f t="shared" si="79"/>
        <v>舞伴</v>
      </c>
      <c r="E2228" t="e">
        <f>VLOOKUP(C2228,Apabi!$H:$H,1,FALSE)</f>
        <v>#N/A</v>
      </c>
      <c r="G2228" t="e">
        <f>VLOOKUP(C2228,Dacheng!$I:$I,1,FALSE)</f>
        <v>#N/A</v>
      </c>
      <c r="I2228" t="e">
        <f>VLOOKUP(C2228,'Hytong (not in CrossAsia)'!$C:$C,1,FALSE)</f>
        <v>#N/A</v>
      </c>
      <c r="K2228" s="9" t="str">
        <f t="shared" si="78"/>
        <v>nur hier</v>
      </c>
    </row>
    <row r="2229" spans="1:11">
      <c r="A2229" s="35" t="s">
        <v>5518</v>
      </c>
      <c r="C2229" s="4" t="str">
        <f t="shared" si="79"/>
        <v>舞场特写</v>
      </c>
      <c r="E2229" t="e">
        <f>VLOOKUP(C2229,Apabi!$H:$H,1,FALSE)</f>
        <v>#N/A</v>
      </c>
      <c r="G2229" t="e">
        <f>VLOOKUP(C2229,Dacheng!$I:$I,1,FALSE)</f>
        <v>#N/A</v>
      </c>
      <c r="I2229" t="e">
        <f>VLOOKUP(C2229,'Hytong (not in CrossAsia)'!$C:$C,1,FALSE)</f>
        <v>#N/A</v>
      </c>
      <c r="K2229" s="9" t="str">
        <f t="shared" si="78"/>
        <v>nur hier</v>
      </c>
    </row>
    <row r="2230" spans="1:11">
      <c r="A2230" s="35" t="s">
        <v>5519</v>
      </c>
      <c r="C2230" s="4" t="str">
        <f t="shared" si="79"/>
        <v>舞风</v>
      </c>
      <c r="E2230" t="e">
        <f>VLOOKUP(C2230,Apabi!$H:$H,1,FALSE)</f>
        <v>#N/A</v>
      </c>
      <c r="G2230" t="e">
        <f>VLOOKUP(C2230,Dacheng!$I:$I,1,FALSE)</f>
        <v>#N/A</v>
      </c>
      <c r="I2230" t="e">
        <f>VLOOKUP(C2230,'Hytong (not in CrossAsia)'!$C:$C,1,FALSE)</f>
        <v>#N/A</v>
      </c>
      <c r="K2230" s="9" t="str">
        <f t="shared" si="78"/>
        <v>nur hier</v>
      </c>
    </row>
    <row r="2231" spans="1:11">
      <c r="A2231" s="35" t="s">
        <v>5520</v>
      </c>
      <c r="C2231" s="4" t="str">
        <f t="shared" si="79"/>
        <v>舞国</v>
      </c>
      <c r="E2231" t="e">
        <f>VLOOKUP(C2231,Apabi!$H:$H,1,FALSE)</f>
        <v>#N/A</v>
      </c>
      <c r="G2231" t="e">
        <f>VLOOKUP(C2231,Dacheng!$I:$I,1,FALSE)</f>
        <v>#N/A</v>
      </c>
      <c r="I2231" t="e">
        <f>VLOOKUP(C2231,'Hytong (not in CrossAsia)'!$C:$C,1,FALSE)</f>
        <v>#N/A</v>
      </c>
      <c r="K2231" s="9" t="str">
        <f t="shared" si="78"/>
        <v>nur hier</v>
      </c>
    </row>
    <row r="2232" spans="1:11">
      <c r="A2232" s="35" t="s">
        <v>5521</v>
      </c>
      <c r="C2232" s="4" t="str">
        <f t="shared" si="79"/>
        <v>舞声电</v>
      </c>
      <c r="E2232" t="e">
        <f>VLOOKUP(C2232,Apabi!$H:$H,1,FALSE)</f>
        <v>#N/A</v>
      </c>
      <c r="G2232" t="e">
        <f>VLOOKUP(C2232,Dacheng!$I:$I,1,FALSE)</f>
        <v>#N/A</v>
      </c>
      <c r="I2232" t="e">
        <f>VLOOKUP(C2232,'Hytong (not in CrossAsia)'!$C:$C,1,FALSE)</f>
        <v>#N/A</v>
      </c>
      <c r="K2232" s="9" t="str">
        <f t="shared" si="78"/>
        <v>nur hier</v>
      </c>
    </row>
    <row r="2233" spans="1:11">
      <c r="A2233" s="35" t="s">
        <v>5522</v>
      </c>
      <c r="C2233" s="4" t="str">
        <f t="shared" si="79"/>
        <v>舞台艺术</v>
      </c>
      <c r="E2233" t="e">
        <f>VLOOKUP(C2233,Apabi!$H:$H,1,FALSE)</f>
        <v>#N/A</v>
      </c>
      <c r="G2233" t="e">
        <f>VLOOKUP(C2233,Dacheng!$I:$I,1,FALSE)</f>
        <v>#N/A</v>
      </c>
      <c r="I2233" t="e">
        <f>VLOOKUP(C2233,'Hytong (not in CrossAsia)'!$C:$C,1,FALSE)</f>
        <v>#N/A</v>
      </c>
      <c r="K2233" s="9" t="str">
        <f t="shared" si="78"/>
        <v>nur hier</v>
      </c>
    </row>
    <row r="2234" spans="1:11">
      <c r="A2234" s="35" t="s">
        <v>5523</v>
      </c>
      <c r="C2234" s="4" t="str">
        <f t="shared" si="79"/>
        <v>舞台艺术</v>
      </c>
      <c r="E2234" t="e">
        <f>VLOOKUP(C2234,Apabi!$H:$H,1,FALSE)</f>
        <v>#N/A</v>
      </c>
      <c r="G2234" t="e">
        <f>VLOOKUP(C2234,Dacheng!$I:$I,1,FALSE)</f>
        <v>#N/A</v>
      </c>
      <c r="I2234" t="e">
        <f>VLOOKUP(C2234,'Hytong (not in CrossAsia)'!$C:$C,1,FALSE)</f>
        <v>#N/A</v>
      </c>
      <c r="K2234" s="9" t="str">
        <f t="shared" si="78"/>
        <v>nur hier</v>
      </c>
    </row>
    <row r="2235" spans="1:11">
      <c r="A2235" s="35" t="s">
        <v>5524</v>
      </c>
      <c r="C2235" s="4" t="str">
        <f t="shared" si="79"/>
        <v>舞台银幕</v>
      </c>
      <c r="E2235" t="e">
        <f>VLOOKUP(C2235,Apabi!$H:$H,1,FALSE)</f>
        <v>#N/A</v>
      </c>
      <c r="G2235" t="e">
        <f>VLOOKUP(C2235,Dacheng!$I:$I,1,FALSE)</f>
        <v>#N/A</v>
      </c>
      <c r="I2235" t="e">
        <f>VLOOKUP(C2235,'Hytong (not in CrossAsia)'!$C:$C,1,FALSE)</f>
        <v>#N/A</v>
      </c>
      <c r="K2235" s="9" t="str">
        <f t="shared" si="78"/>
        <v>nur hier</v>
      </c>
    </row>
    <row r="2236" spans="1:11">
      <c r="A2236" s="35" t="s">
        <v>5525</v>
      </c>
      <c r="C2236" s="4" t="str">
        <f t="shared" si="79"/>
        <v>舞台与银</v>
      </c>
      <c r="E2236" t="e">
        <f>VLOOKUP(C2236,Apabi!$H:$H,1,FALSE)</f>
        <v>#N/A</v>
      </c>
      <c r="G2236" t="e">
        <f>VLOOKUP(C2236,Dacheng!$I:$I,1,FALSE)</f>
        <v>#N/A</v>
      </c>
      <c r="I2236" t="e">
        <f>VLOOKUP(C2236,'Hytong (not in CrossAsia)'!$C:$C,1,FALSE)</f>
        <v>#N/A</v>
      </c>
      <c r="K2236" s="9" t="str">
        <f t="shared" si="78"/>
        <v>nur hier</v>
      </c>
    </row>
    <row r="2237" spans="1:11">
      <c r="A2237" s="35" t="s">
        <v>5526</v>
      </c>
      <c r="C2237" s="4" t="str">
        <f t="shared" si="79"/>
        <v>舞影</v>
      </c>
      <c r="E2237" t="e">
        <f>VLOOKUP(C2237,Apabi!$H:$H,1,FALSE)</f>
        <v>#N/A</v>
      </c>
      <c r="G2237" t="e">
        <f>VLOOKUP(C2237,Dacheng!$I:$I,1,FALSE)</f>
        <v>#N/A</v>
      </c>
      <c r="I2237" t="e">
        <f>VLOOKUP(C2237,'Hytong (not in CrossAsia)'!$C:$C,1,FALSE)</f>
        <v>#N/A</v>
      </c>
      <c r="K2237" s="9" t="str">
        <f t="shared" si="78"/>
        <v>nur hier</v>
      </c>
    </row>
    <row r="2238" spans="1:11">
      <c r="A2238" s="35" t="s">
        <v>5527</v>
      </c>
      <c r="C2238" s="4" t="str">
        <f>MID(A2238,1,2)</f>
        <v>锡报</v>
      </c>
      <c r="E2238" t="e">
        <f>VLOOKUP(C2238,Apabi!$H:$H,1,FALSE)</f>
        <v>#N/A</v>
      </c>
      <c r="G2238" t="e">
        <f>VLOOKUP(C2238,Dacheng!$I:$I,1,FALSE)</f>
        <v>#N/A</v>
      </c>
      <c r="I2238" t="e">
        <f>VLOOKUP(C2238,'Hytong (not in CrossAsia)'!$C:$C,1,FALSE)</f>
        <v>#N/A</v>
      </c>
      <c r="K2238" s="9" t="str">
        <f t="shared" si="78"/>
        <v>nur hier</v>
      </c>
    </row>
    <row r="2239" spans="1:11">
      <c r="A2239" s="35" t="s">
        <v>5528</v>
      </c>
      <c r="C2239" s="4" t="str">
        <f t="shared" si="79"/>
        <v>锡声</v>
      </c>
      <c r="E2239" t="e">
        <f>VLOOKUP(C2239,Apabi!$H:$H,1,FALSE)</f>
        <v>#N/A</v>
      </c>
      <c r="G2239" t="e">
        <f>VLOOKUP(C2239,Dacheng!$I:$I,1,FALSE)</f>
        <v>#N/A</v>
      </c>
      <c r="I2239" t="e">
        <f>VLOOKUP(C2239,'Hytong (not in CrossAsia)'!$C:$C,1,FALSE)</f>
        <v>#N/A</v>
      </c>
      <c r="K2239" s="9" t="str">
        <f t="shared" si="78"/>
        <v>nur hier</v>
      </c>
    </row>
    <row r="2240" spans="1:11">
      <c r="A2240" s="35" t="s">
        <v>5529</v>
      </c>
      <c r="C2240" s="4" t="str">
        <f t="shared" si="79"/>
        <v>锡秀</v>
      </c>
      <c r="E2240" t="e">
        <f>VLOOKUP(C2240,Apabi!$H:$H,1,FALSE)</f>
        <v>#N/A</v>
      </c>
      <c r="G2240" t="e">
        <f>VLOOKUP(C2240,Dacheng!$I:$I,1,FALSE)</f>
        <v>#N/A</v>
      </c>
      <c r="I2240" t="e">
        <f>VLOOKUP(C2240,'Hytong (not in CrossAsia)'!$C:$C,1,FALSE)</f>
        <v>#N/A</v>
      </c>
      <c r="K2240" s="9" t="str">
        <f t="shared" si="78"/>
        <v>nur hier</v>
      </c>
    </row>
    <row r="2241" spans="1:11">
      <c r="A2241" s="35" t="s">
        <v>5530</v>
      </c>
      <c r="C2241" s="4" t="str">
        <f>MID(A2241,1,2)</f>
        <v>戏（</v>
      </c>
      <c r="E2241" t="e">
        <f>VLOOKUP(C2241,Apabi!$H:$H,1,FALSE)</f>
        <v>#N/A</v>
      </c>
      <c r="G2241" t="e">
        <f>VLOOKUP(C2241,Dacheng!$I:$I,1,FALSE)</f>
        <v>#N/A</v>
      </c>
      <c r="I2241" t="e">
        <f>VLOOKUP(C2241,'Hytong (not in CrossAsia)'!$C:$C,1,FALSE)</f>
        <v>#N/A</v>
      </c>
      <c r="K2241" s="9" t="str">
        <f t="shared" si="78"/>
        <v>nur hier</v>
      </c>
    </row>
    <row r="2242" spans="1:11">
      <c r="A2242" s="35" t="s">
        <v>5531</v>
      </c>
      <c r="C2242" s="4" t="str">
        <f>MID(A2242,1,2)</f>
        <v>戏（</v>
      </c>
      <c r="E2242" t="e">
        <f>VLOOKUP(C2242,Apabi!$H:$H,1,FALSE)</f>
        <v>#N/A</v>
      </c>
      <c r="G2242" t="e">
        <f>VLOOKUP(C2242,Dacheng!$I:$I,1,FALSE)</f>
        <v>#N/A</v>
      </c>
      <c r="I2242" t="e">
        <f>VLOOKUP(C2242,'Hytong (not in CrossAsia)'!$C:$C,1,FALSE)</f>
        <v>#N/A</v>
      </c>
      <c r="K2242" s="9" t="str">
        <f t="shared" si="78"/>
        <v>nur hier</v>
      </c>
    </row>
    <row r="2243" spans="1:11">
      <c r="A2243" s="35" t="s">
        <v>5532</v>
      </c>
      <c r="C2243" s="4" t="str">
        <f>MID(A2243,1,2)</f>
        <v>戏报</v>
      </c>
      <c r="E2243" t="e">
        <f>VLOOKUP(C2243,Apabi!$H:$H,1,FALSE)</f>
        <v>#N/A</v>
      </c>
      <c r="G2243" t="e">
        <f>VLOOKUP(C2243,Dacheng!$I:$I,1,FALSE)</f>
        <v>#N/A</v>
      </c>
      <c r="I2243" t="e">
        <f>VLOOKUP(C2243,'Hytong (not in CrossAsia)'!$C:$C,1,FALSE)</f>
        <v>#N/A</v>
      </c>
      <c r="K2243" s="9" t="str">
        <f t="shared" si="78"/>
        <v>nur hier</v>
      </c>
    </row>
    <row r="2244" spans="1:11">
      <c r="A2244" s="35" t="s">
        <v>5533</v>
      </c>
      <c r="C2244" s="4" t="str">
        <f>MID(A2244,1,2)</f>
        <v>戏报</v>
      </c>
      <c r="E2244" t="e">
        <f>VLOOKUP(C2244,Apabi!$H:$H,1,FALSE)</f>
        <v>#N/A</v>
      </c>
      <c r="G2244" t="e">
        <f>VLOOKUP(C2244,Dacheng!$I:$I,1,FALSE)</f>
        <v>#N/A</v>
      </c>
      <c r="I2244" t="e">
        <f>VLOOKUP(C2244,'Hytong (not in CrossAsia)'!$C:$C,1,FALSE)</f>
        <v>#N/A</v>
      </c>
      <c r="K2244" s="9" t="str">
        <f t="shared" ref="K2244:K2307" si="80">(IF(AND(ISNA(E2244),ISNA(G2244),ISNA(I2244)),"nur hier","Doppel"))</f>
        <v>nur hier</v>
      </c>
    </row>
    <row r="2245" spans="1:11">
      <c r="A2245" s="35" t="s">
        <v>5534</v>
      </c>
      <c r="C2245" s="4" t="str">
        <f t="shared" si="79"/>
        <v>戏海</v>
      </c>
      <c r="E2245" t="e">
        <f>VLOOKUP(C2245,Apabi!$H:$H,1,FALSE)</f>
        <v>#N/A</v>
      </c>
      <c r="G2245" t="e">
        <f>VLOOKUP(C2245,Dacheng!$I:$I,1,FALSE)</f>
        <v>#N/A</v>
      </c>
      <c r="I2245" t="e">
        <f>VLOOKUP(C2245,'Hytong (not in CrossAsia)'!$C:$C,1,FALSE)</f>
        <v>#N/A</v>
      </c>
      <c r="K2245" s="9" t="str">
        <f t="shared" si="80"/>
        <v>nur hier</v>
      </c>
    </row>
    <row r="2246" spans="1:11">
      <c r="A2246" s="35" t="s">
        <v>5535</v>
      </c>
      <c r="C2246" s="4" t="str">
        <f>MID(A2246,1,2)</f>
        <v>戏剧</v>
      </c>
      <c r="E2246" t="e">
        <f>VLOOKUP(C2246,Apabi!$H:$H,1,FALSE)</f>
        <v>#N/A</v>
      </c>
      <c r="G2246" t="str">
        <f>VLOOKUP(C2246,Dacheng!$I:$I,1,FALSE)</f>
        <v>戏剧</v>
      </c>
      <c r="I2246" t="e">
        <f>VLOOKUP(C2246,'Hytong (not in CrossAsia)'!$C:$C,1,FALSE)</f>
        <v>#N/A</v>
      </c>
      <c r="K2246" s="9" t="str">
        <f t="shared" si="80"/>
        <v>Doppel</v>
      </c>
    </row>
    <row r="2247" spans="1:11">
      <c r="A2247" s="35" t="s">
        <v>5536</v>
      </c>
      <c r="C2247" s="4" t="str">
        <f>MID(A2247,1,2)</f>
        <v>戏剧</v>
      </c>
      <c r="E2247" t="e">
        <f>VLOOKUP(C2247,Apabi!$H:$H,1,FALSE)</f>
        <v>#N/A</v>
      </c>
      <c r="G2247" t="str">
        <f>VLOOKUP(C2247,Dacheng!$I:$I,1,FALSE)</f>
        <v>戏剧</v>
      </c>
      <c r="I2247" t="e">
        <f>VLOOKUP(C2247,'Hytong (not in CrossAsia)'!$C:$C,1,FALSE)</f>
        <v>#N/A</v>
      </c>
      <c r="K2247" s="9" t="str">
        <f t="shared" si="80"/>
        <v>Doppel</v>
      </c>
    </row>
    <row r="2248" spans="1:11">
      <c r="A2248" s="35" t="s">
        <v>5537</v>
      </c>
      <c r="C2248" s="4" t="str">
        <f>MID(A2248,1,2)</f>
        <v>戏剧</v>
      </c>
      <c r="E2248" t="e">
        <f>VLOOKUP(C2248,Apabi!$H:$H,1,FALSE)</f>
        <v>#N/A</v>
      </c>
      <c r="G2248" t="str">
        <f>VLOOKUP(C2248,Dacheng!$I:$I,1,FALSE)</f>
        <v>戏剧</v>
      </c>
      <c r="I2248" t="e">
        <f>VLOOKUP(C2248,'Hytong (not in CrossAsia)'!$C:$C,1,FALSE)</f>
        <v>#N/A</v>
      </c>
      <c r="K2248" s="9" t="str">
        <f t="shared" si="80"/>
        <v>Doppel</v>
      </c>
    </row>
    <row r="2249" spans="1:11">
      <c r="A2249" s="35" t="s">
        <v>5538</v>
      </c>
      <c r="C2249" s="4" t="str">
        <f t="shared" si="79"/>
        <v>戏剧半月</v>
      </c>
      <c r="E2249" t="e">
        <f>VLOOKUP(C2249,Apabi!$H:$H,1,FALSE)</f>
        <v>#N/A</v>
      </c>
      <c r="G2249" t="e">
        <f>VLOOKUP(C2249,Dacheng!$I:$I,1,FALSE)</f>
        <v>#N/A</v>
      </c>
      <c r="I2249" t="e">
        <f>VLOOKUP(C2249,'Hytong (not in CrossAsia)'!$C:$C,1,FALSE)</f>
        <v>#N/A</v>
      </c>
      <c r="K2249" s="9" t="str">
        <f t="shared" si="80"/>
        <v>nur hier</v>
      </c>
    </row>
    <row r="2250" spans="1:11">
      <c r="A2250" s="35" t="s">
        <v>5539</v>
      </c>
      <c r="C2250" s="4" t="str">
        <f t="shared" si="79"/>
        <v>戏剧春秋</v>
      </c>
      <c r="E2250" t="e">
        <f>VLOOKUP(C2250,Apabi!$H:$H,1,FALSE)</f>
        <v>#N/A</v>
      </c>
      <c r="G2250" t="str">
        <f>VLOOKUP(C2250,Dacheng!$I:$I,1,FALSE)</f>
        <v>戏剧春秋</v>
      </c>
      <c r="I2250" t="e">
        <f>VLOOKUP(C2250,'Hytong (not in CrossAsia)'!$C:$C,1,FALSE)</f>
        <v>#N/A</v>
      </c>
      <c r="K2250" s="9" t="str">
        <f t="shared" si="80"/>
        <v>Doppel</v>
      </c>
    </row>
    <row r="2251" spans="1:11">
      <c r="A2251" s="35" t="s">
        <v>5540</v>
      </c>
      <c r="C2251" s="4" t="str">
        <f t="shared" si="79"/>
        <v>戏剧春秋</v>
      </c>
      <c r="E2251" t="e">
        <f>VLOOKUP(C2251,Apabi!$H:$H,1,FALSE)</f>
        <v>#N/A</v>
      </c>
      <c r="G2251" t="str">
        <f>VLOOKUP(C2251,Dacheng!$I:$I,1,FALSE)</f>
        <v>戏剧春秋</v>
      </c>
      <c r="I2251" t="e">
        <f>VLOOKUP(C2251,'Hytong (not in CrossAsia)'!$C:$C,1,FALSE)</f>
        <v>#N/A</v>
      </c>
      <c r="K2251" s="9" t="str">
        <f t="shared" si="80"/>
        <v>Doppel</v>
      </c>
    </row>
    <row r="2252" spans="1:11">
      <c r="A2252" s="35" t="s">
        <v>5541</v>
      </c>
      <c r="C2252" s="4" t="str">
        <f t="shared" si="79"/>
        <v>戏剧丛报</v>
      </c>
      <c r="E2252" t="e">
        <f>VLOOKUP(C2252,Apabi!$H:$H,1,FALSE)</f>
        <v>#N/A</v>
      </c>
      <c r="G2252" t="e">
        <f>VLOOKUP(C2252,Dacheng!$I:$I,1,FALSE)</f>
        <v>#N/A</v>
      </c>
      <c r="I2252" t="e">
        <f>VLOOKUP(C2252,'Hytong (not in CrossAsia)'!$C:$C,1,FALSE)</f>
        <v>#N/A</v>
      </c>
      <c r="K2252" s="9" t="str">
        <f t="shared" si="80"/>
        <v>nur hier</v>
      </c>
    </row>
    <row r="2253" spans="1:11">
      <c r="A2253" s="35" t="s">
        <v>5542</v>
      </c>
      <c r="C2253" s="4" t="str">
        <f t="shared" si="79"/>
        <v>戏剧电影</v>
      </c>
      <c r="E2253" t="e">
        <f>VLOOKUP(C2253,Apabi!$H:$H,1,FALSE)</f>
        <v>#N/A</v>
      </c>
      <c r="G2253" t="e">
        <f>VLOOKUP(C2253,Dacheng!$I:$I,1,FALSE)</f>
        <v>#N/A</v>
      </c>
      <c r="I2253" t="e">
        <f>VLOOKUP(C2253,'Hytong (not in CrossAsia)'!$C:$C,1,FALSE)</f>
        <v>#N/A</v>
      </c>
      <c r="K2253" s="9" t="str">
        <f t="shared" si="80"/>
        <v>nur hier</v>
      </c>
    </row>
    <row r="2254" spans="1:11">
      <c r="A2254" s="35" t="s">
        <v>20411</v>
      </c>
      <c r="C2254" s="4" t="str">
        <f t="shared" si="79"/>
        <v>戏剧岗位</v>
      </c>
      <c r="E2254" t="e">
        <f>VLOOKUP(C2254,Apabi!$H:$H,1,FALSE)</f>
        <v>#N/A</v>
      </c>
      <c r="G2254" t="str">
        <f>VLOOKUP(C2254,Dacheng!$I:$I,1,FALSE)</f>
        <v>戏剧岗位</v>
      </c>
      <c r="I2254" t="e">
        <f>VLOOKUP(C2254,'Hytong (not in CrossAsia)'!$C:$C,1,FALSE)</f>
        <v>#N/A</v>
      </c>
      <c r="K2254" s="9" t="str">
        <f t="shared" si="80"/>
        <v>Doppel</v>
      </c>
    </row>
    <row r="2255" spans="1:11">
      <c r="A2255" s="35" t="s">
        <v>5543</v>
      </c>
      <c r="C2255" s="4" t="str">
        <f t="shared" si="79"/>
        <v>戏剧年鉴</v>
      </c>
      <c r="E2255" t="e">
        <f>VLOOKUP(C2255,Apabi!$H:$H,1,FALSE)</f>
        <v>#N/A</v>
      </c>
      <c r="G2255" t="e">
        <f>VLOOKUP(C2255,Dacheng!$I:$I,1,FALSE)</f>
        <v>#N/A</v>
      </c>
      <c r="I2255" t="e">
        <f>VLOOKUP(C2255,'Hytong (not in CrossAsia)'!$C:$C,1,FALSE)</f>
        <v>#N/A</v>
      </c>
      <c r="K2255" s="9" t="str">
        <f t="shared" si="80"/>
        <v>nur hier</v>
      </c>
    </row>
    <row r="2256" spans="1:11">
      <c r="A2256" s="35" t="s">
        <v>5544</v>
      </c>
      <c r="C2256" s="4" t="str">
        <f t="shared" si="79"/>
        <v>戏剧时代</v>
      </c>
      <c r="E2256" t="e">
        <f>VLOOKUP(C2256,Apabi!$H:$H,1,FALSE)</f>
        <v>#N/A</v>
      </c>
      <c r="G2256" t="str">
        <f>VLOOKUP(C2256,Dacheng!$I:$I,1,FALSE)</f>
        <v>戏剧时代</v>
      </c>
      <c r="I2256" t="e">
        <f>VLOOKUP(C2256,'Hytong (not in CrossAsia)'!$C:$C,1,FALSE)</f>
        <v>#N/A</v>
      </c>
      <c r="K2256" s="9" t="str">
        <f t="shared" si="80"/>
        <v>Doppel</v>
      </c>
    </row>
    <row r="2257" spans="1:11">
      <c r="A2257" s="35" t="s">
        <v>5545</v>
      </c>
      <c r="C2257" s="4" t="str">
        <f t="shared" si="79"/>
        <v>戏剧时代</v>
      </c>
      <c r="E2257" t="e">
        <f>VLOOKUP(C2257,Apabi!$H:$H,1,FALSE)</f>
        <v>#N/A</v>
      </c>
      <c r="G2257" t="str">
        <f>VLOOKUP(C2257,Dacheng!$I:$I,1,FALSE)</f>
        <v>戏剧时代</v>
      </c>
      <c r="I2257" t="e">
        <f>VLOOKUP(C2257,'Hytong (not in CrossAsia)'!$C:$C,1,FALSE)</f>
        <v>#N/A</v>
      </c>
      <c r="K2257" s="9" t="str">
        <f t="shared" si="80"/>
        <v>Doppel</v>
      </c>
    </row>
    <row r="2258" spans="1:11">
      <c r="A2258" s="35" t="s">
        <v>5546</v>
      </c>
      <c r="C2258" s="4" t="str">
        <f t="shared" si="79"/>
        <v>戏剧与文</v>
      </c>
      <c r="E2258" t="e">
        <f>VLOOKUP(C2258,Apabi!$H:$H,1,FALSE)</f>
        <v>#N/A</v>
      </c>
      <c r="G2258" t="str">
        <f>VLOOKUP(C2258,Dacheng!$I:$I,1,FALSE)</f>
        <v>戏剧与文</v>
      </c>
      <c r="I2258" t="str">
        <f>VLOOKUP(C2258,'Hytong (not in CrossAsia)'!$C:$C,1,FALSE)</f>
        <v>戏剧与文</v>
      </c>
      <c r="K2258" s="9" t="str">
        <f t="shared" si="80"/>
        <v>Doppel</v>
      </c>
    </row>
    <row r="2259" spans="1:11">
      <c r="A2259" s="35" t="s">
        <v>5547</v>
      </c>
      <c r="C2259" s="4" t="str">
        <f t="shared" si="79"/>
        <v>戏剧与文</v>
      </c>
      <c r="E2259" t="e">
        <f>VLOOKUP(C2259,Apabi!$H:$H,1,FALSE)</f>
        <v>#N/A</v>
      </c>
      <c r="G2259" t="str">
        <f>VLOOKUP(C2259,Dacheng!$I:$I,1,FALSE)</f>
        <v>戏剧与文</v>
      </c>
      <c r="I2259" t="str">
        <f>VLOOKUP(C2259,'Hytong (not in CrossAsia)'!$C:$C,1,FALSE)</f>
        <v>戏剧与文</v>
      </c>
      <c r="K2259" s="9" t="str">
        <f t="shared" si="80"/>
        <v>Doppel</v>
      </c>
    </row>
    <row r="2260" spans="1:11">
      <c r="A2260" s="35" t="s">
        <v>5548</v>
      </c>
      <c r="C2260" s="4" t="str">
        <f t="shared" si="79"/>
        <v>戏剧与文</v>
      </c>
      <c r="E2260" t="e">
        <f>VLOOKUP(C2260,Apabi!$H:$H,1,FALSE)</f>
        <v>#N/A</v>
      </c>
      <c r="G2260" t="str">
        <f>VLOOKUP(C2260,Dacheng!$I:$I,1,FALSE)</f>
        <v>戏剧与文</v>
      </c>
      <c r="I2260" t="str">
        <f>VLOOKUP(C2260,'Hytong (not in CrossAsia)'!$C:$C,1,FALSE)</f>
        <v>戏剧与文</v>
      </c>
      <c r="K2260" s="9" t="str">
        <f t="shared" si="80"/>
        <v>Doppel</v>
      </c>
    </row>
    <row r="2261" spans="1:11">
      <c r="A2261" s="35" t="s">
        <v>5549</v>
      </c>
      <c r="C2261" s="4" t="str">
        <f t="shared" si="79"/>
        <v>戏剧与音</v>
      </c>
      <c r="E2261" t="e">
        <f>VLOOKUP(C2261,Apabi!$H:$H,1,FALSE)</f>
        <v>#N/A</v>
      </c>
      <c r="G2261" t="e">
        <f>VLOOKUP(C2261,Dacheng!$I:$I,1,FALSE)</f>
        <v>#N/A</v>
      </c>
      <c r="I2261" t="e">
        <f>VLOOKUP(C2261,'Hytong (not in CrossAsia)'!$C:$C,1,FALSE)</f>
        <v>#N/A</v>
      </c>
      <c r="K2261" s="9" t="str">
        <f t="shared" si="80"/>
        <v>nur hier</v>
      </c>
    </row>
    <row r="2262" spans="1:11">
      <c r="A2262" s="35" t="s">
        <v>20435</v>
      </c>
      <c r="C2262" s="4" t="str">
        <f t="shared" si="79"/>
        <v>戏剧月报</v>
      </c>
      <c r="E2262" t="e">
        <f>VLOOKUP(C2262,Apabi!$H:$H,1,FALSE)</f>
        <v>#N/A</v>
      </c>
      <c r="G2262" t="str">
        <f>VLOOKUP(C2262,Dacheng!$I:$I,1,FALSE)</f>
        <v>戏剧月报</v>
      </c>
      <c r="I2262" t="e">
        <f>VLOOKUP(C2262,'Hytong (not in CrossAsia)'!$C:$C,1,FALSE)</f>
        <v>#N/A</v>
      </c>
      <c r="K2262" s="9" t="str">
        <f t="shared" si="80"/>
        <v>Doppel</v>
      </c>
    </row>
    <row r="2263" spans="1:11">
      <c r="A2263" s="35" t="s">
        <v>5550</v>
      </c>
      <c r="C2263" s="4" t="str">
        <f t="shared" ref="C2263:C2326" si="81">MID(A2263,1,4)</f>
        <v>戏剧月刊</v>
      </c>
      <c r="E2263" t="e">
        <f>VLOOKUP(C2263,Apabi!$H:$H,1,FALSE)</f>
        <v>#N/A</v>
      </c>
      <c r="G2263" t="e">
        <f>VLOOKUP(C2263,Dacheng!$I:$I,1,FALSE)</f>
        <v>#N/A</v>
      </c>
      <c r="I2263" t="e">
        <f>VLOOKUP(C2263,'Hytong (not in CrossAsia)'!$C:$C,1,FALSE)</f>
        <v>#N/A</v>
      </c>
      <c r="K2263" s="9" t="str">
        <f t="shared" si="80"/>
        <v>nur hier</v>
      </c>
    </row>
    <row r="2264" spans="1:11">
      <c r="A2264" s="35" t="s">
        <v>16629</v>
      </c>
      <c r="C2264" s="4" t="str">
        <f t="shared" si="81"/>
        <v>戏剧杂志</v>
      </c>
      <c r="E2264" t="e">
        <f>VLOOKUP(C2264,Apabi!$H:$H,1,FALSE)</f>
        <v>#N/A</v>
      </c>
      <c r="G2264" t="str">
        <f>VLOOKUP(C2264,Dacheng!$I:$I,1,FALSE)</f>
        <v>戏剧杂志</v>
      </c>
      <c r="I2264" t="e">
        <f>VLOOKUP(C2264,'Hytong (not in CrossAsia)'!$C:$C,1,FALSE)</f>
        <v>#N/A</v>
      </c>
      <c r="K2264" s="9" t="str">
        <f t="shared" si="80"/>
        <v>Doppel</v>
      </c>
    </row>
    <row r="2265" spans="1:11">
      <c r="A2265" s="35" t="s">
        <v>20428</v>
      </c>
      <c r="C2265" s="4" t="str">
        <f t="shared" si="81"/>
        <v>戏剧战线</v>
      </c>
      <c r="E2265" t="e">
        <f>VLOOKUP(C2265,Apabi!$H:$H,1,FALSE)</f>
        <v>#N/A</v>
      </c>
      <c r="G2265" t="str">
        <f>VLOOKUP(C2265,Dacheng!$I:$I,1,FALSE)</f>
        <v>戏剧战线</v>
      </c>
      <c r="I2265" t="e">
        <f>VLOOKUP(C2265,'Hytong (not in CrossAsia)'!$C:$C,1,FALSE)</f>
        <v>#N/A</v>
      </c>
      <c r="K2265" s="9" t="str">
        <f t="shared" si="80"/>
        <v>Doppel</v>
      </c>
    </row>
    <row r="2266" spans="1:11">
      <c r="A2266" s="35" t="s">
        <v>5551</v>
      </c>
      <c r="C2266" s="4" t="str">
        <f t="shared" si="81"/>
        <v>戏剧周报</v>
      </c>
      <c r="E2266" t="e">
        <f>VLOOKUP(C2266,Apabi!$H:$H,1,FALSE)</f>
        <v>#N/A</v>
      </c>
      <c r="G2266" t="e">
        <f>VLOOKUP(C2266,Dacheng!$I:$I,1,FALSE)</f>
        <v>#N/A</v>
      </c>
      <c r="I2266" t="e">
        <f>VLOOKUP(C2266,'Hytong (not in CrossAsia)'!$C:$C,1,FALSE)</f>
        <v>#N/A</v>
      </c>
      <c r="K2266" s="9" t="str">
        <f t="shared" si="80"/>
        <v>nur hier</v>
      </c>
    </row>
    <row r="2267" spans="1:11">
      <c r="A2267" s="35" t="s">
        <v>20416</v>
      </c>
      <c r="C2267" s="4" t="str">
        <f t="shared" si="81"/>
        <v>戏剧周刊</v>
      </c>
      <c r="E2267" t="e">
        <f>VLOOKUP(C2267,Apabi!$H:$H,1,FALSE)</f>
        <v>#N/A</v>
      </c>
      <c r="G2267" t="str">
        <f>VLOOKUP(C2267,Dacheng!$I:$I,1,FALSE)</f>
        <v>戏剧周刊</v>
      </c>
      <c r="I2267" t="e">
        <f>VLOOKUP(C2267,'Hytong (not in CrossAsia)'!$C:$C,1,FALSE)</f>
        <v>#N/A</v>
      </c>
      <c r="K2267" s="9" t="str">
        <f t="shared" si="80"/>
        <v>Doppel</v>
      </c>
    </row>
    <row r="2268" spans="1:11">
      <c r="A2268" s="35" t="s">
        <v>5552</v>
      </c>
      <c r="C2268" s="4" t="str">
        <f t="shared" si="81"/>
        <v>戏剧周讯</v>
      </c>
      <c r="E2268" t="e">
        <f>VLOOKUP(C2268,Apabi!$H:$H,1,FALSE)</f>
        <v>#N/A</v>
      </c>
      <c r="G2268" t="e">
        <f>VLOOKUP(C2268,Dacheng!$I:$I,1,FALSE)</f>
        <v>#N/A</v>
      </c>
      <c r="I2268" t="e">
        <f>VLOOKUP(C2268,'Hytong (not in CrossAsia)'!$C:$C,1,FALSE)</f>
        <v>#N/A</v>
      </c>
      <c r="K2268" s="9" t="str">
        <f t="shared" si="80"/>
        <v>nur hier</v>
      </c>
    </row>
    <row r="2269" spans="1:11">
      <c r="A2269" s="35" t="s">
        <v>5553</v>
      </c>
      <c r="C2269" s="4" t="str">
        <f t="shared" si="81"/>
        <v>戏迷传</v>
      </c>
      <c r="E2269" t="e">
        <f>VLOOKUP(C2269,Apabi!$H:$H,1,FALSE)</f>
        <v>#N/A</v>
      </c>
      <c r="G2269" t="e">
        <f>VLOOKUP(C2269,Dacheng!$I:$I,1,FALSE)</f>
        <v>#N/A</v>
      </c>
      <c r="I2269" t="e">
        <f>VLOOKUP(C2269,'Hytong (not in CrossAsia)'!$C:$C,1,FALSE)</f>
        <v>#N/A</v>
      </c>
      <c r="K2269" s="9" t="str">
        <f t="shared" si="80"/>
        <v>nur hier</v>
      </c>
    </row>
    <row r="2270" spans="1:11">
      <c r="A2270" s="35" t="s">
        <v>5554</v>
      </c>
      <c r="C2270" s="4" t="str">
        <f t="shared" si="81"/>
        <v>戏曲月辑</v>
      </c>
      <c r="E2270" t="e">
        <f>VLOOKUP(C2270,Apabi!$H:$H,1,FALSE)</f>
        <v>#N/A</v>
      </c>
      <c r="G2270" t="e">
        <f>VLOOKUP(C2270,Dacheng!$I:$I,1,FALSE)</f>
        <v>#N/A</v>
      </c>
      <c r="I2270" t="e">
        <f>VLOOKUP(C2270,'Hytong (not in CrossAsia)'!$C:$C,1,FALSE)</f>
        <v>#N/A</v>
      </c>
      <c r="K2270" s="9" t="str">
        <f t="shared" si="80"/>
        <v>nur hier</v>
      </c>
    </row>
    <row r="2271" spans="1:11">
      <c r="A2271" s="35" t="s">
        <v>5555</v>
      </c>
      <c r="C2271" s="4" t="str">
        <f t="shared" si="81"/>
        <v>戏世界月</v>
      </c>
      <c r="E2271" t="e">
        <f>VLOOKUP(C2271,Apabi!$H:$H,1,FALSE)</f>
        <v>#N/A</v>
      </c>
      <c r="G2271" t="e">
        <f>VLOOKUP(C2271,Dacheng!$I:$I,1,FALSE)</f>
        <v>#N/A</v>
      </c>
      <c r="I2271" t="e">
        <f>VLOOKUP(C2271,'Hytong (not in CrossAsia)'!$C:$C,1,FALSE)</f>
        <v>#N/A</v>
      </c>
      <c r="K2271" s="9" t="str">
        <f t="shared" si="80"/>
        <v>nur hier</v>
      </c>
    </row>
    <row r="2272" spans="1:11">
      <c r="A2272" s="35" t="s">
        <v>5556</v>
      </c>
      <c r="C2272" s="4" t="str">
        <f t="shared" si="81"/>
        <v>戏学指南</v>
      </c>
      <c r="E2272" t="e">
        <f>VLOOKUP(C2272,Apabi!$H:$H,1,FALSE)</f>
        <v>#N/A</v>
      </c>
      <c r="G2272" t="e">
        <f>VLOOKUP(C2272,Dacheng!$I:$I,1,FALSE)</f>
        <v>#N/A</v>
      </c>
      <c r="I2272" t="e">
        <f>VLOOKUP(C2272,'Hytong (not in CrossAsia)'!$C:$C,1,FALSE)</f>
        <v>#N/A</v>
      </c>
      <c r="K2272" s="9" t="str">
        <f t="shared" si="80"/>
        <v>nur hier</v>
      </c>
    </row>
    <row r="2273" spans="1:11">
      <c r="A2273" s="35" t="s">
        <v>5557</v>
      </c>
      <c r="C2273" s="4" t="str">
        <f t="shared" si="81"/>
        <v>戏言</v>
      </c>
      <c r="E2273" t="e">
        <f>VLOOKUP(C2273,Apabi!$H:$H,1,FALSE)</f>
        <v>#N/A</v>
      </c>
      <c r="G2273" t="e">
        <f>VLOOKUP(C2273,Dacheng!$I:$I,1,FALSE)</f>
        <v>#N/A</v>
      </c>
      <c r="I2273" t="e">
        <f>VLOOKUP(C2273,'Hytong (not in CrossAsia)'!$C:$C,1,FALSE)</f>
        <v>#N/A</v>
      </c>
      <c r="K2273" s="9" t="str">
        <f t="shared" si="80"/>
        <v>nur hier</v>
      </c>
    </row>
    <row r="2274" spans="1:11">
      <c r="A2274" s="35" t="s">
        <v>5558</v>
      </c>
      <c r="C2274" s="4" t="str">
        <f t="shared" si="81"/>
        <v>戏杂志</v>
      </c>
      <c r="E2274" t="e">
        <f>VLOOKUP(C2274,Apabi!$H:$H,1,FALSE)</f>
        <v>#N/A</v>
      </c>
      <c r="G2274" t="e">
        <f>VLOOKUP(C2274,Dacheng!$I:$I,1,FALSE)</f>
        <v>#N/A</v>
      </c>
      <c r="I2274" t="e">
        <f>VLOOKUP(C2274,'Hytong (not in CrossAsia)'!$C:$C,1,FALSE)</f>
        <v>#N/A</v>
      </c>
      <c r="K2274" s="9" t="str">
        <f t="shared" si="80"/>
        <v>nur hier</v>
      </c>
    </row>
    <row r="2275" spans="1:11">
      <c r="A2275" s="35" t="s">
        <v>5559</v>
      </c>
      <c r="C2275" s="4" t="str">
        <f t="shared" si="81"/>
        <v>戏周刊</v>
      </c>
      <c r="E2275" t="e">
        <f>VLOOKUP(C2275,Apabi!$H:$H,1,FALSE)</f>
        <v>#N/A</v>
      </c>
      <c r="G2275" t="e">
        <f>VLOOKUP(C2275,Dacheng!$I:$I,1,FALSE)</f>
        <v>#N/A</v>
      </c>
      <c r="I2275" t="e">
        <f>VLOOKUP(C2275,'Hytong (not in CrossAsia)'!$C:$C,1,FALSE)</f>
        <v>#N/A</v>
      </c>
      <c r="K2275" s="9" t="str">
        <f t="shared" si="80"/>
        <v>nur hier</v>
      </c>
    </row>
    <row r="2276" spans="1:11">
      <c r="A2276" s="35" t="s">
        <v>5560</v>
      </c>
      <c r="C2276" s="4" t="str">
        <f t="shared" si="81"/>
        <v>县训</v>
      </c>
      <c r="E2276" t="e">
        <f>VLOOKUP(C2276,Apabi!$H:$H,1,FALSE)</f>
        <v>#N/A</v>
      </c>
      <c r="G2276" t="e">
        <f>VLOOKUP(C2276,Dacheng!$I:$I,1,FALSE)</f>
        <v>#N/A</v>
      </c>
      <c r="I2276" t="e">
        <f>VLOOKUP(C2276,'Hytong (not in CrossAsia)'!$C:$C,1,FALSE)</f>
        <v>#N/A</v>
      </c>
      <c r="K2276" s="9" t="str">
        <f t="shared" si="80"/>
        <v>nur hier</v>
      </c>
    </row>
    <row r="2277" spans="1:11">
      <c r="A2277" s="35" t="s">
        <v>5723</v>
      </c>
      <c r="C2277" s="4" t="str">
        <f t="shared" si="81"/>
        <v>县政研究</v>
      </c>
      <c r="E2277" t="e">
        <f>VLOOKUP(C2277,Apabi!$H:$H,1,FALSE)</f>
        <v>#N/A</v>
      </c>
      <c r="G2277" t="str">
        <f>VLOOKUP(C2277,Dacheng!$I:$I,1,FALSE)</f>
        <v>县政研究</v>
      </c>
      <c r="I2277" t="e">
        <f>VLOOKUP(C2277,'Hytong (not in CrossAsia)'!$C:$C,1,FALSE)</f>
        <v>#N/A</v>
      </c>
      <c r="K2277" s="9" t="str">
        <f t="shared" si="80"/>
        <v>Doppel</v>
      </c>
    </row>
    <row r="2278" spans="1:11">
      <c r="A2278" s="35" t="s">
        <v>5561</v>
      </c>
      <c r="C2278" s="4" t="str">
        <f t="shared" si="81"/>
        <v>线路</v>
      </c>
      <c r="E2278" t="e">
        <f>VLOOKUP(C2278,Apabi!$H:$H,1,FALSE)</f>
        <v>#N/A</v>
      </c>
      <c r="G2278" t="e">
        <f>VLOOKUP(C2278,Dacheng!$I:$I,1,FALSE)</f>
        <v>#N/A</v>
      </c>
      <c r="I2278" t="e">
        <f>VLOOKUP(C2278,'Hytong (not in CrossAsia)'!$C:$C,1,FALSE)</f>
        <v>#N/A</v>
      </c>
      <c r="K2278" s="9" t="str">
        <f t="shared" si="80"/>
        <v>nur hier</v>
      </c>
    </row>
    <row r="2279" spans="1:11">
      <c r="A2279" s="35" t="s">
        <v>5562</v>
      </c>
      <c r="C2279" s="4" t="str">
        <f t="shared" si="81"/>
        <v>宪兵杂志</v>
      </c>
      <c r="E2279" t="e">
        <f>VLOOKUP(C2279,Apabi!$H:$H,1,FALSE)</f>
        <v>#N/A</v>
      </c>
      <c r="G2279" t="e">
        <f>VLOOKUP(C2279,Dacheng!$I:$I,1,FALSE)</f>
        <v>#N/A</v>
      </c>
      <c r="I2279" t="e">
        <f>VLOOKUP(C2279,'Hytong (not in CrossAsia)'!$C:$C,1,FALSE)</f>
        <v>#N/A</v>
      </c>
      <c r="K2279" s="9" t="str">
        <f t="shared" si="80"/>
        <v>nur hier</v>
      </c>
    </row>
    <row r="2280" spans="1:11">
      <c r="A2280" s="35" t="s">
        <v>5563</v>
      </c>
      <c r="C2280" s="4" t="str">
        <f t="shared" si="81"/>
        <v>宪法新闻</v>
      </c>
      <c r="E2280" t="e">
        <f>VLOOKUP(C2280,Apabi!$H:$H,1,FALSE)</f>
        <v>#N/A</v>
      </c>
      <c r="G2280" t="e">
        <f>VLOOKUP(C2280,Dacheng!$I:$I,1,FALSE)</f>
        <v>#N/A</v>
      </c>
      <c r="I2280" t="e">
        <f>VLOOKUP(C2280,'Hytong (not in CrossAsia)'!$C:$C,1,FALSE)</f>
        <v>#N/A</v>
      </c>
      <c r="K2280" s="9" t="str">
        <f t="shared" si="80"/>
        <v>nur hier</v>
      </c>
    </row>
    <row r="2281" spans="1:11">
      <c r="A2281" s="35" t="s">
        <v>5564</v>
      </c>
      <c r="C2281" s="4" t="str">
        <f t="shared" si="81"/>
        <v>宪政</v>
      </c>
      <c r="E2281" t="e">
        <f>VLOOKUP(C2281,Apabi!$H:$H,1,FALSE)</f>
        <v>#N/A</v>
      </c>
      <c r="G2281" t="e">
        <f>VLOOKUP(C2281,Dacheng!$I:$I,1,FALSE)</f>
        <v>#N/A</v>
      </c>
      <c r="I2281" t="e">
        <f>VLOOKUP(C2281,'Hytong (not in CrossAsia)'!$C:$C,1,FALSE)</f>
        <v>#N/A</v>
      </c>
      <c r="K2281" s="9" t="str">
        <f t="shared" si="80"/>
        <v>nur hier</v>
      </c>
    </row>
    <row r="2282" spans="1:11">
      <c r="A2282" s="35" t="s">
        <v>5565</v>
      </c>
      <c r="C2282" s="4" t="str">
        <f t="shared" si="81"/>
        <v>宪政半月</v>
      </c>
      <c r="E2282" t="e">
        <f>VLOOKUP(C2282,Apabi!$H:$H,1,FALSE)</f>
        <v>#N/A</v>
      </c>
      <c r="G2282" t="e">
        <f>VLOOKUP(C2282,Dacheng!$I:$I,1,FALSE)</f>
        <v>#N/A</v>
      </c>
      <c r="I2282" t="e">
        <f>VLOOKUP(C2282,'Hytong (not in CrossAsia)'!$C:$C,1,FALSE)</f>
        <v>#N/A</v>
      </c>
      <c r="K2282" s="9" t="str">
        <f t="shared" si="80"/>
        <v>nur hier</v>
      </c>
    </row>
    <row r="2283" spans="1:11">
      <c r="A2283" s="35" t="s">
        <v>15090</v>
      </c>
      <c r="C2283" s="4" t="str">
        <f t="shared" si="81"/>
        <v>宪政月刊</v>
      </c>
      <c r="E2283" t="e">
        <f>VLOOKUP(C2283,Apabi!$H:$H,1,FALSE)</f>
        <v>#N/A</v>
      </c>
      <c r="G2283" t="str">
        <f>VLOOKUP(C2283,Dacheng!$I:$I,1,FALSE)</f>
        <v>宪政月刊</v>
      </c>
      <c r="I2283" t="e">
        <f>VLOOKUP(C2283,'Hytong (not in CrossAsia)'!$C:$C,1,FALSE)</f>
        <v>#N/A</v>
      </c>
      <c r="K2283" s="9" t="str">
        <f t="shared" si="80"/>
        <v>Doppel</v>
      </c>
    </row>
    <row r="2284" spans="1:11">
      <c r="A2284" s="35" t="s">
        <v>5930</v>
      </c>
      <c r="C2284" s="4" t="str">
        <f t="shared" si="81"/>
        <v>向导</v>
      </c>
      <c r="E2284" t="e">
        <f>VLOOKUP(C2284,Apabi!$H:$H,1,FALSE)</f>
        <v>#N/A</v>
      </c>
      <c r="G2284" t="str">
        <f>VLOOKUP(C2284,Dacheng!$I:$I,1,FALSE)</f>
        <v>向导</v>
      </c>
      <c r="I2284" t="e">
        <f>VLOOKUP(C2284,'Hytong (not in CrossAsia)'!$C:$C,1,FALSE)</f>
        <v>#N/A</v>
      </c>
      <c r="K2284" s="9" t="str">
        <f t="shared" si="80"/>
        <v>Doppel</v>
      </c>
    </row>
    <row r="2285" spans="1:11">
      <c r="A2285" s="35" t="s">
        <v>5566</v>
      </c>
      <c r="C2285" s="4" t="str">
        <f t="shared" si="81"/>
        <v>销魂语</v>
      </c>
      <c r="E2285" t="e">
        <f>VLOOKUP(C2285,Apabi!$H:$H,1,FALSE)</f>
        <v>#N/A</v>
      </c>
      <c r="G2285" t="e">
        <f>VLOOKUP(C2285,Dacheng!$I:$I,1,FALSE)</f>
        <v>#N/A</v>
      </c>
      <c r="I2285" t="e">
        <f>VLOOKUP(C2285,'Hytong (not in CrossAsia)'!$C:$C,1,FALSE)</f>
        <v>#N/A</v>
      </c>
      <c r="K2285" s="9" t="str">
        <f t="shared" si="80"/>
        <v>nur hier</v>
      </c>
    </row>
    <row r="2286" spans="1:11">
      <c r="A2286" s="35" t="s">
        <v>5567</v>
      </c>
      <c r="C2286" s="4" t="str">
        <f t="shared" si="81"/>
        <v>潇湘涟漪</v>
      </c>
      <c r="E2286" t="e">
        <f>VLOOKUP(C2286,Apabi!$H:$H,1,FALSE)</f>
        <v>#N/A</v>
      </c>
      <c r="G2286" t="e">
        <f>VLOOKUP(C2286,Dacheng!$I:$I,1,FALSE)</f>
        <v>#N/A</v>
      </c>
      <c r="I2286" t="e">
        <f>VLOOKUP(C2286,'Hytong (not in CrossAsia)'!$C:$C,1,FALSE)</f>
        <v>#N/A</v>
      </c>
      <c r="K2286" s="9" t="str">
        <f t="shared" si="80"/>
        <v>nur hier</v>
      </c>
    </row>
    <row r="2287" spans="1:11">
      <c r="A2287" s="35" t="s">
        <v>14747</v>
      </c>
      <c r="C2287" s="4" t="str">
        <f t="shared" si="81"/>
        <v>晓光</v>
      </c>
      <c r="E2287" t="e">
        <f>VLOOKUP(C2287,Apabi!$H:$H,1,FALSE)</f>
        <v>#N/A</v>
      </c>
      <c r="G2287" t="str">
        <f>VLOOKUP(C2287,Dacheng!$I:$I,1,FALSE)</f>
        <v>晓光</v>
      </c>
      <c r="I2287" t="e">
        <f>VLOOKUP(C2287,'Hytong (not in CrossAsia)'!$C:$C,1,FALSE)</f>
        <v>#N/A</v>
      </c>
      <c r="K2287" s="9" t="str">
        <f t="shared" si="80"/>
        <v>Doppel</v>
      </c>
    </row>
    <row r="2288" spans="1:11">
      <c r="A2288" s="35" t="s">
        <v>5568</v>
      </c>
      <c r="C2288" s="4" t="str">
        <f t="shared" si="81"/>
        <v>校讯</v>
      </c>
      <c r="E2288" t="e">
        <f>VLOOKUP(C2288,Apabi!$H:$H,1,FALSE)</f>
        <v>#N/A</v>
      </c>
      <c r="G2288" t="e">
        <f>VLOOKUP(C2288,Dacheng!$I:$I,1,FALSE)</f>
        <v>#N/A</v>
      </c>
      <c r="I2288" t="e">
        <f>VLOOKUP(C2288,'Hytong (not in CrossAsia)'!$C:$C,1,FALSE)</f>
        <v>#N/A</v>
      </c>
      <c r="K2288" s="9" t="str">
        <f t="shared" si="80"/>
        <v>nur hier</v>
      </c>
    </row>
    <row r="2289" spans="1:11">
      <c r="A2289" s="35" t="s">
        <v>5569</v>
      </c>
      <c r="C2289" s="4" t="str">
        <f t="shared" si="81"/>
        <v>写作与阅</v>
      </c>
      <c r="E2289" t="e">
        <f>VLOOKUP(C2289,Apabi!$H:$H,1,FALSE)</f>
        <v>#N/A</v>
      </c>
      <c r="G2289" t="e">
        <f>VLOOKUP(C2289,Dacheng!$I:$I,1,FALSE)</f>
        <v>#N/A</v>
      </c>
      <c r="I2289" t="e">
        <f>VLOOKUP(C2289,'Hytong (not in CrossAsia)'!$C:$C,1,FALSE)</f>
        <v>#N/A</v>
      </c>
      <c r="K2289" s="9" t="str">
        <f t="shared" si="80"/>
        <v>nur hier</v>
      </c>
    </row>
    <row r="2290" spans="1:11">
      <c r="A2290" s="35" t="s">
        <v>5570</v>
      </c>
      <c r="C2290" s="4" t="str">
        <f t="shared" si="81"/>
        <v>新声无线</v>
      </c>
      <c r="E2290" t="e">
        <f>VLOOKUP(C2290,Apabi!$H:$H,1,FALSE)</f>
        <v>#N/A</v>
      </c>
      <c r="G2290" t="e">
        <f>VLOOKUP(C2290,Dacheng!$I:$I,1,FALSE)</f>
        <v>#N/A</v>
      </c>
      <c r="I2290" t="e">
        <f>VLOOKUP(C2290,'Hytong (not in CrossAsia)'!$C:$C,1,FALSE)</f>
        <v>#N/A</v>
      </c>
      <c r="K2290" s="9" t="str">
        <f t="shared" si="80"/>
        <v>nur hier</v>
      </c>
    </row>
    <row r="2291" spans="1:11">
      <c r="A2291" s="35" t="s">
        <v>16148</v>
      </c>
      <c r="C2291" s="4" t="str">
        <f t="shared" si="81"/>
        <v>醒狮</v>
      </c>
      <c r="E2291" t="str">
        <f>VLOOKUP(C2291,Apabi!$H:$H,1,FALSE)</f>
        <v>醒狮</v>
      </c>
      <c r="G2291" t="e">
        <f>VLOOKUP(C2291,Dacheng!$I:$I,1,FALSE)</f>
        <v>#N/A</v>
      </c>
      <c r="I2291" t="e">
        <f>VLOOKUP(C2291,'Hytong (not in CrossAsia)'!$C:$C,1,FALSE)</f>
        <v>#N/A</v>
      </c>
      <c r="K2291" s="9" t="str">
        <f t="shared" si="80"/>
        <v>Doppel</v>
      </c>
    </row>
    <row r="2292" spans="1:11">
      <c r="A2292" s="35" t="s">
        <v>10142</v>
      </c>
      <c r="C2292" s="4" t="str">
        <f t="shared" si="81"/>
        <v>醒钟</v>
      </c>
      <c r="E2292" t="e">
        <f>VLOOKUP(C2292,Apabi!$H:$H,1,FALSE)</f>
        <v>#N/A</v>
      </c>
      <c r="G2292" t="str">
        <f>VLOOKUP(C2292,Dacheng!$I:$I,1,FALSE)</f>
        <v>醒钟</v>
      </c>
      <c r="I2292" t="e">
        <f>VLOOKUP(C2292,'Hytong (not in CrossAsia)'!$C:$C,1,FALSE)</f>
        <v>#N/A</v>
      </c>
      <c r="K2292" s="9" t="str">
        <f t="shared" si="80"/>
        <v>Doppel</v>
      </c>
    </row>
    <row r="2293" spans="1:11">
      <c r="A2293" s="35" t="s">
        <v>16616</v>
      </c>
      <c r="C2293" s="4" t="str">
        <f t="shared" si="81"/>
        <v>兴华</v>
      </c>
      <c r="E2293" t="e">
        <f>VLOOKUP(C2293,Apabi!$H:$H,1,FALSE)</f>
        <v>#N/A</v>
      </c>
      <c r="G2293" t="str">
        <f>VLOOKUP(C2293,Dacheng!$I:$I,1,FALSE)</f>
        <v>兴华</v>
      </c>
      <c r="I2293" t="e">
        <f>VLOOKUP(C2293,'Hytong (not in CrossAsia)'!$C:$C,1,FALSE)</f>
        <v>#N/A</v>
      </c>
      <c r="K2293" s="9" t="str">
        <f t="shared" si="80"/>
        <v>Doppel</v>
      </c>
    </row>
    <row r="2294" spans="1:11">
      <c r="A2294" s="35" t="s">
        <v>5571</v>
      </c>
      <c r="C2294" s="4" t="str">
        <f t="shared" si="81"/>
        <v>兴亚青年</v>
      </c>
      <c r="E2294" t="e">
        <f>VLOOKUP(C2294,Apabi!$H:$H,1,FALSE)</f>
        <v>#N/A</v>
      </c>
      <c r="G2294" t="e">
        <f>VLOOKUP(C2294,Dacheng!$I:$I,1,FALSE)</f>
        <v>#N/A</v>
      </c>
      <c r="I2294" t="e">
        <f>VLOOKUP(C2294,'Hytong (not in CrossAsia)'!$C:$C,1,FALSE)</f>
        <v>#N/A</v>
      </c>
      <c r="K2294" s="9" t="str">
        <f t="shared" si="80"/>
        <v>nur hier</v>
      </c>
    </row>
    <row r="2295" spans="1:11">
      <c r="A2295" s="35" t="s">
        <v>5572</v>
      </c>
      <c r="C2295" s="4" t="str">
        <f t="shared" si="81"/>
        <v>兴亚月报</v>
      </c>
      <c r="E2295" t="e">
        <f>VLOOKUP(C2295,Apabi!$H:$H,1,FALSE)</f>
        <v>#N/A</v>
      </c>
      <c r="G2295" t="e">
        <f>VLOOKUP(C2295,Dacheng!$I:$I,1,FALSE)</f>
        <v>#N/A</v>
      </c>
      <c r="I2295" t="e">
        <f>VLOOKUP(C2295,'Hytong (not in CrossAsia)'!$C:$C,1,FALSE)</f>
        <v>#N/A</v>
      </c>
      <c r="K2295" s="9" t="str">
        <f t="shared" si="80"/>
        <v>nur hier</v>
      </c>
    </row>
    <row r="2296" spans="1:11">
      <c r="A2296" s="35" t="s">
        <v>5573</v>
      </c>
      <c r="C2296" s="4" t="str">
        <f t="shared" si="81"/>
        <v>兴业邮乘</v>
      </c>
      <c r="E2296" t="e">
        <f>VLOOKUP(C2296,Apabi!$H:$H,1,FALSE)</f>
        <v>#N/A</v>
      </c>
      <c r="G2296" t="e">
        <f>VLOOKUP(C2296,Dacheng!$I:$I,1,FALSE)</f>
        <v>#N/A</v>
      </c>
      <c r="I2296" t="e">
        <f>VLOOKUP(C2296,'Hytong (not in CrossAsia)'!$C:$C,1,FALSE)</f>
        <v>#N/A</v>
      </c>
      <c r="K2296" s="9" t="str">
        <f t="shared" si="80"/>
        <v>nur hier</v>
      </c>
    </row>
    <row r="2297" spans="1:11">
      <c r="A2297" s="35" t="s">
        <v>5574</v>
      </c>
      <c r="C2297" s="4" t="str">
        <f t="shared" si="81"/>
        <v>兴业杂志</v>
      </c>
      <c r="E2297" t="e">
        <f>VLOOKUP(C2297,Apabi!$H:$H,1,FALSE)</f>
        <v>#N/A</v>
      </c>
      <c r="G2297" t="e">
        <f>VLOOKUP(C2297,Dacheng!$I:$I,1,FALSE)</f>
        <v>#N/A</v>
      </c>
      <c r="I2297" t="e">
        <f>VLOOKUP(C2297,'Hytong (not in CrossAsia)'!$C:$C,1,FALSE)</f>
        <v>#N/A</v>
      </c>
      <c r="K2297" s="9" t="str">
        <f t="shared" si="80"/>
        <v>nur hier</v>
      </c>
    </row>
    <row r="2298" spans="1:11">
      <c r="A2298" s="35" t="s">
        <v>5575</v>
      </c>
      <c r="C2298" s="4" t="str">
        <f t="shared" si="81"/>
        <v>兴中校友</v>
      </c>
      <c r="E2298" t="e">
        <f>VLOOKUP(C2298,Apabi!$H:$H,1,FALSE)</f>
        <v>#N/A</v>
      </c>
      <c r="G2298" t="e">
        <f>VLOOKUP(C2298,Dacheng!$I:$I,1,FALSE)</f>
        <v>#N/A</v>
      </c>
      <c r="I2298" t="e">
        <f>VLOOKUP(C2298,'Hytong (not in CrossAsia)'!$C:$C,1,FALSE)</f>
        <v>#N/A</v>
      </c>
      <c r="K2298" s="9" t="str">
        <f t="shared" si="80"/>
        <v>nur hier</v>
      </c>
    </row>
    <row r="2299" spans="1:11">
      <c r="A2299" s="35" t="s">
        <v>11997</v>
      </c>
      <c r="C2299" s="4" t="str">
        <f t="shared" si="81"/>
        <v>兴中月刊</v>
      </c>
      <c r="E2299" t="e">
        <f>VLOOKUP(C2299,Apabi!$H:$H,1,FALSE)</f>
        <v>#N/A</v>
      </c>
      <c r="G2299" t="str">
        <f>VLOOKUP(C2299,Dacheng!$I:$I,1,FALSE)</f>
        <v>兴中月刊</v>
      </c>
      <c r="I2299" t="str">
        <f>VLOOKUP(C2299,'Hytong (not in CrossAsia)'!$C:$C,1,FALSE)</f>
        <v>兴中月刊</v>
      </c>
      <c r="K2299" s="9" t="str">
        <f t="shared" si="80"/>
        <v>Doppel</v>
      </c>
    </row>
    <row r="2300" spans="1:11">
      <c r="A2300" s="35" t="s">
        <v>4914</v>
      </c>
      <c r="C2300" s="4" t="str">
        <f t="shared" si="81"/>
        <v>嘘风</v>
      </c>
      <c r="E2300" t="e">
        <f>VLOOKUP(C2300,Apabi!$H:$H,1,FALSE)</f>
        <v>#N/A</v>
      </c>
      <c r="G2300" t="str">
        <f>VLOOKUP(C2300,Dacheng!$I:$I,1,FALSE)</f>
        <v>嘘风</v>
      </c>
      <c r="I2300" t="e">
        <f>VLOOKUP(C2300,'Hytong (not in CrossAsia)'!$C:$C,1,FALSE)</f>
        <v>#N/A</v>
      </c>
      <c r="K2300" s="9" t="str">
        <f t="shared" si="80"/>
        <v>Doppel</v>
      </c>
    </row>
    <row r="2301" spans="1:11">
      <c r="A2301" s="35" t="s">
        <v>8271</v>
      </c>
      <c r="C2301" s="4" t="str">
        <f t="shared" si="81"/>
        <v>选萃</v>
      </c>
      <c r="E2301" t="e">
        <f>VLOOKUP(C2301,Apabi!$H:$H,1,FALSE)</f>
        <v>#N/A</v>
      </c>
      <c r="G2301" t="str">
        <f>VLOOKUP(C2301,Dacheng!$I:$I,1,FALSE)</f>
        <v>选萃</v>
      </c>
      <c r="I2301" t="e">
        <f>VLOOKUP(C2301,'Hytong (not in CrossAsia)'!$C:$C,1,FALSE)</f>
        <v>#N/A</v>
      </c>
      <c r="K2301" s="9" t="str">
        <f t="shared" si="80"/>
        <v>Doppel</v>
      </c>
    </row>
    <row r="2302" spans="1:11">
      <c r="A2302" s="35" t="s">
        <v>5576</v>
      </c>
      <c r="C2302" s="4" t="str">
        <f t="shared" si="81"/>
        <v>学报：文</v>
      </c>
      <c r="E2302" t="e">
        <f>VLOOKUP(C2302,Apabi!$H:$H,1,FALSE)</f>
        <v>#N/A</v>
      </c>
      <c r="G2302" t="e">
        <f>VLOOKUP(C2302,Dacheng!$I:$I,1,FALSE)</f>
        <v>#N/A</v>
      </c>
      <c r="I2302" t="e">
        <f>VLOOKUP(C2302,'Hytong (not in CrossAsia)'!$C:$C,1,FALSE)</f>
        <v>#N/A</v>
      </c>
      <c r="K2302" s="9" t="str">
        <f t="shared" si="80"/>
        <v>nur hier</v>
      </c>
    </row>
    <row r="2303" spans="1:11">
      <c r="A2303" s="35" t="s">
        <v>5577</v>
      </c>
      <c r="C2303" s="4" t="str">
        <f t="shared" si="81"/>
        <v>学粹</v>
      </c>
      <c r="E2303" t="e">
        <f>VLOOKUP(C2303,Apabi!$H:$H,1,FALSE)</f>
        <v>#N/A</v>
      </c>
      <c r="G2303" t="e">
        <f>VLOOKUP(C2303,Dacheng!$I:$I,1,FALSE)</f>
        <v>#N/A</v>
      </c>
      <c r="I2303" t="e">
        <f>VLOOKUP(C2303,'Hytong (not in CrossAsia)'!$C:$C,1,FALSE)</f>
        <v>#N/A</v>
      </c>
      <c r="K2303" s="9" t="str">
        <f t="shared" si="80"/>
        <v>nur hier</v>
      </c>
    </row>
    <row r="2304" spans="1:11">
      <c r="A2304" s="35" t="s">
        <v>5578</v>
      </c>
      <c r="C2304" s="4" t="str">
        <f t="shared" si="81"/>
        <v>学灯</v>
      </c>
      <c r="E2304" t="e">
        <f>VLOOKUP(C2304,Apabi!$H:$H,1,FALSE)</f>
        <v>#N/A</v>
      </c>
      <c r="G2304" t="e">
        <f>VLOOKUP(C2304,Dacheng!$I:$I,1,FALSE)</f>
        <v>#N/A</v>
      </c>
      <c r="I2304" t="e">
        <f>VLOOKUP(C2304,'Hytong (not in CrossAsia)'!$C:$C,1,FALSE)</f>
        <v>#N/A</v>
      </c>
      <c r="K2304" s="9" t="str">
        <f t="shared" si="80"/>
        <v>nur hier</v>
      </c>
    </row>
    <row r="2305" spans="1:11">
      <c r="A2305" s="35" t="s">
        <v>8258</v>
      </c>
      <c r="C2305" s="4" t="str">
        <f t="shared" si="81"/>
        <v>学觚</v>
      </c>
      <c r="E2305" t="e">
        <f>VLOOKUP(C2305,Apabi!$H:$H,1,FALSE)</f>
        <v>#N/A</v>
      </c>
      <c r="G2305" t="str">
        <f>VLOOKUP(C2305,Dacheng!$I:$I,1,FALSE)</f>
        <v>学觚</v>
      </c>
      <c r="I2305" t="e">
        <f>VLOOKUP(C2305,'Hytong (not in CrossAsia)'!$C:$C,1,FALSE)</f>
        <v>#N/A</v>
      </c>
      <c r="K2305" s="9" t="str">
        <f t="shared" si="80"/>
        <v>Doppel</v>
      </c>
    </row>
    <row r="2306" spans="1:11">
      <c r="A2306" s="35" t="s">
        <v>5579</v>
      </c>
      <c r="C2306" s="4" t="str">
        <f>MID(A2306,1,2)</f>
        <v>学海</v>
      </c>
      <c r="E2306" t="e">
        <f>VLOOKUP(C2306,Apabi!$H:$H,1,FALSE)</f>
        <v>#N/A</v>
      </c>
      <c r="G2306" t="str">
        <f>VLOOKUP(C2306,Dacheng!$I:$I,1,FALSE)</f>
        <v>学海</v>
      </c>
      <c r="I2306" t="e">
        <f>VLOOKUP(C2306,'Hytong (not in CrossAsia)'!$C:$C,1,FALSE)</f>
        <v>#N/A</v>
      </c>
      <c r="K2306" s="9" t="str">
        <f t="shared" si="80"/>
        <v>Doppel</v>
      </c>
    </row>
    <row r="2307" spans="1:11">
      <c r="A2307" s="35" t="s">
        <v>5580</v>
      </c>
      <c r="C2307" s="4" t="str">
        <f>MID(A2307,1,2)</f>
        <v>学海</v>
      </c>
      <c r="E2307" t="e">
        <f>VLOOKUP(C2307,Apabi!$H:$H,1,FALSE)</f>
        <v>#N/A</v>
      </c>
      <c r="G2307" t="str">
        <f>VLOOKUP(C2307,Dacheng!$I:$I,1,FALSE)</f>
        <v>学海</v>
      </c>
      <c r="I2307" t="e">
        <f>VLOOKUP(C2307,'Hytong (not in CrossAsia)'!$C:$C,1,FALSE)</f>
        <v>#N/A</v>
      </c>
      <c r="K2307" s="9" t="str">
        <f t="shared" si="80"/>
        <v>Doppel</v>
      </c>
    </row>
    <row r="2308" spans="1:11">
      <c r="A2308" s="35" t="s">
        <v>5581</v>
      </c>
      <c r="C2308" s="4" t="str">
        <f>MID(A2308,1,2)</f>
        <v>学海</v>
      </c>
      <c r="E2308" t="e">
        <f>VLOOKUP(C2308,Apabi!$H:$H,1,FALSE)</f>
        <v>#N/A</v>
      </c>
      <c r="G2308" t="str">
        <f>VLOOKUP(C2308,Dacheng!$I:$I,1,FALSE)</f>
        <v>学海</v>
      </c>
      <c r="I2308" t="e">
        <f>VLOOKUP(C2308,'Hytong (not in CrossAsia)'!$C:$C,1,FALSE)</f>
        <v>#N/A</v>
      </c>
      <c r="K2308" s="9" t="str">
        <f t="shared" ref="K2308:K2371" si="82">(IF(AND(ISNA(E2308),ISNA(G2308),ISNA(I2308)),"nur hier","Doppel"))</f>
        <v>Doppel</v>
      </c>
    </row>
    <row r="2309" spans="1:11">
      <c r="A2309" s="35" t="s">
        <v>9737</v>
      </c>
      <c r="C2309" s="4" t="str">
        <f t="shared" si="81"/>
        <v>学衡</v>
      </c>
      <c r="E2309" t="e">
        <f>VLOOKUP(C2309,Apabi!$H:$H,1,FALSE)</f>
        <v>#N/A</v>
      </c>
      <c r="G2309" t="str">
        <f>VLOOKUP(C2309,Dacheng!$I:$I,1,FALSE)</f>
        <v>学衡</v>
      </c>
      <c r="I2309" t="e">
        <f>VLOOKUP(C2309,'Hytong (not in CrossAsia)'!$C:$C,1,FALSE)</f>
        <v>#N/A</v>
      </c>
      <c r="K2309" s="9" t="str">
        <f t="shared" si="82"/>
        <v>Doppel</v>
      </c>
    </row>
    <row r="2310" spans="1:11">
      <c r="A2310" s="35" t="s">
        <v>5582</v>
      </c>
      <c r="C2310" s="4" t="str">
        <f t="shared" si="81"/>
        <v>学建通讯</v>
      </c>
      <c r="E2310" t="e">
        <f>VLOOKUP(C2310,Apabi!$H:$H,1,FALSE)</f>
        <v>#N/A</v>
      </c>
      <c r="G2310" t="e">
        <f>VLOOKUP(C2310,Dacheng!$I:$I,1,FALSE)</f>
        <v>#N/A</v>
      </c>
      <c r="I2310" t="e">
        <f>VLOOKUP(C2310,'Hytong (not in CrossAsia)'!$C:$C,1,FALSE)</f>
        <v>#N/A</v>
      </c>
      <c r="K2310" s="9" t="str">
        <f t="shared" si="82"/>
        <v>nur hier</v>
      </c>
    </row>
    <row r="2311" spans="1:11">
      <c r="A2311" s="35" t="s">
        <v>18165</v>
      </c>
      <c r="C2311" s="4" t="str">
        <f t="shared" si="81"/>
        <v>学澜</v>
      </c>
      <c r="E2311" t="e">
        <f>VLOOKUP(C2311,Apabi!$H:$H,1,FALSE)</f>
        <v>#N/A</v>
      </c>
      <c r="G2311" t="str">
        <f>VLOOKUP(C2311,Dacheng!$I:$I,1,FALSE)</f>
        <v>学澜</v>
      </c>
      <c r="I2311" t="e">
        <f>VLOOKUP(C2311,'Hytong (not in CrossAsia)'!$C:$C,1,FALSE)</f>
        <v>#N/A</v>
      </c>
      <c r="K2311" s="9" t="str">
        <f t="shared" si="82"/>
        <v>Doppel</v>
      </c>
    </row>
    <row r="2312" spans="1:11">
      <c r="A2312" s="35" t="s">
        <v>5583</v>
      </c>
      <c r="C2312" s="4" t="str">
        <f t="shared" si="81"/>
        <v>学蠡</v>
      </c>
      <c r="E2312" t="e">
        <f>VLOOKUP(C2312,Apabi!$H:$H,1,FALSE)</f>
        <v>#N/A</v>
      </c>
      <c r="G2312" t="e">
        <f>VLOOKUP(C2312,Dacheng!$I:$I,1,FALSE)</f>
        <v>#N/A</v>
      </c>
      <c r="I2312" t="e">
        <f>VLOOKUP(C2312,'Hytong (not in CrossAsia)'!$C:$C,1,FALSE)</f>
        <v>#N/A</v>
      </c>
      <c r="K2312" s="9" t="str">
        <f t="shared" si="82"/>
        <v>nur hier</v>
      </c>
    </row>
    <row r="2313" spans="1:11">
      <c r="A2313" s="35" t="s">
        <v>5584</v>
      </c>
      <c r="C2313" s="4" t="str">
        <f>MID(A2313,1,2)</f>
        <v>学林</v>
      </c>
      <c r="E2313" t="e">
        <f>VLOOKUP(C2313,Apabi!$H:$H,1,FALSE)</f>
        <v>#N/A</v>
      </c>
      <c r="G2313" t="e">
        <f>VLOOKUP(C2313,Dacheng!$I:$I,1,FALSE)</f>
        <v>#N/A</v>
      </c>
      <c r="I2313" t="e">
        <f>VLOOKUP(C2313,'Hytong (not in CrossAsia)'!$C:$C,1,FALSE)</f>
        <v>#N/A</v>
      </c>
      <c r="K2313" s="9" t="str">
        <f t="shared" si="82"/>
        <v>nur hier</v>
      </c>
    </row>
    <row r="2314" spans="1:11">
      <c r="A2314" s="35" t="s">
        <v>5585</v>
      </c>
      <c r="C2314" s="4" t="str">
        <f>MID(A2314,1,2)</f>
        <v>学林</v>
      </c>
      <c r="E2314" t="e">
        <f>VLOOKUP(C2314,Apabi!$H:$H,1,FALSE)</f>
        <v>#N/A</v>
      </c>
      <c r="G2314" t="e">
        <f>VLOOKUP(C2314,Dacheng!$I:$I,1,FALSE)</f>
        <v>#N/A</v>
      </c>
      <c r="I2314" t="e">
        <f>VLOOKUP(C2314,'Hytong (not in CrossAsia)'!$C:$C,1,FALSE)</f>
        <v>#N/A</v>
      </c>
      <c r="K2314" s="9" t="str">
        <f t="shared" si="82"/>
        <v>nur hier</v>
      </c>
    </row>
    <row r="2315" spans="1:11">
      <c r="A2315" s="35" t="s">
        <v>5586</v>
      </c>
      <c r="C2315" s="4" t="str">
        <f>MID(A2315,1,2)</f>
        <v>学林</v>
      </c>
      <c r="E2315" t="e">
        <f>VLOOKUP(C2315,Apabi!$H:$H,1,FALSE)</f>
        <v>#N/A</v>
      </c>
      <c r="G2315" t="e">
        <f>VLOOKUP(C2315,Dacheng!$I:$I,1,FALSE)</f>
        <v>#N/A</v>
      </c>
      <c r="I2315" t="e">
        <f>VLOOKUP(C2315,'Hytong (not in CrossAsia)'!$C:$C,1,FALSE)</f>
        <v>#N/A</v>
      </c>
      <c r="K2315" s="9" t="str">
        <f t="shared" si="82"/>
        <v>nur hier</v>
      </c>
    </row>
    <row r="2316" spans="1:11">
      <c r="A2316" s="35" t="s">
        <v>5587</v>
      </c>
      <c r="C2316" s="4" t="str">
        <f t="shared" si="81"/>
        <v>学僧天地</v>
      </c>
      <c r="E2316" t="e">
        <f>VLOOKUP(C2316,Apabi!$H:$H,1,FALSE)</f>
        <v>#N/A</v>
      </c>
      <c r="G2316" t="e">
        <f>VLOOKUP(C2316,Dacheng!$I:$I,1,FALSE)</f>
        <v>#N/A</v>
      </c>
      <c r="I2316" t="e">
        <f>VLOOKUP(C2316,'Hytong (not in CrossAsia)'!$C:$C,1,FALSE)</f>
        <v>#N/A</v>
      </c>
      <c r="K2316" s="9" t="str">
        <f t="shared" si="82"/>
        <v>nur hier</v>
      </c>
    </row>
    <row r="2317" spans="1:11">
      <c r="A2317" s="35" t="s">
        <v>5588</v>
      </c>
      <c r="C2317" s="4" t="str">
        <f>MID(A2317,1,2)</f>
        <v>学生</v>
      </c>
      <c r="E2317" t="str">
        <f>VLOOKUP(C2317,Apabi!$H:$H,1,FALSE)</f>
        <v>学生</v>
      </c>
      <c r="G2317" t="e">
        <f>VLOOKUP(C2317,Dacheng!$I:$I,1,FALSE)</f>
        <v>#N/A</v>
      </c>
      <c r="I2317" t="e">
        <f>VLOOKUP(C2317,'Hytong (not in CrossAsia)'!$C:$C,1,FALSE)</f>
        <v>#N/A</v>
      </c>
      <c r="K2317" s="9" t="str">
        <f t="shared" si="82"/>
        <v>Doppel</v>
      </c>
    </row>
    <row r="2318" spans="1:11">
      <c r="A2318" s="35" t="s">
        <v>5197</v>
      </c>
      <c r="C2318" s="4" t="str">
        <f>MID(A2318,1,2)</f>
        <v>学生</v>
      </c>
      <c r="E2318" t="str">
        <f>VLOOKUP(C2318,Apabi!$H:$H,1,FALSE)</f>
        <v>学生</v>
      </c>
      <c r="G2318" t="e">
        <f>VLOOKUP(C2318,Dacheng!$I:$I,1,FALSE)</f>
        <v>#N/A</v>
      </c>
      <c r="I2318" t="e">
        <f>VLOOKUP(C2318,'Hytong (not in CrossAsia)'!$C:$C,1,FALSE)</f>
        <v>#N/A</v>
      </c>
      <c r="K2318" s="9" t="str">
        <f t="shared" si="82"/>
        <v>Doppel</v>
      </c>
    </row>
    <row r="2319" spans="1:11">
      <c r="A2319" s="35" t="s">
        <v>5198</v>
      </c>
      <c r="C2319" s="4" t="str">
        <f>MID(A2319,1,2)</f>
        <v>学生</v>
      </c>
      <c r="E2319" t="str">
        <f>VLOOKUP(C2319,Apabi!$H:$H,1,FALSE)</f>
        <v>学生</v>
      </c>
      <c r="G2319" t="e">
        <f>VLOOKUP(C2319,Dacheng!$I:$I,1,FALSE)</f>
        <v>#N/A</v>
      </c>
      <c r="I2319" t="e">
        <f>VLOOKUP(C2319,'Hytong (not in CrossAsia)'!$C:$C,1,FALSE)</f>
        <v>#N/A</v>
      </c>
      <c r="K2319" s="9" t="str">
        <f t="shared" si="82"/>
        <v>Doppel</v>
      </c>
    </row>
    <row r="2320" spans="1:11">
      <c r="A2320" s="35" t="s">
        <v>5199</v>
      </c>
      <c r="C2320" s="4" t="str">
        <f t="shared" si="81"/>
        <v>学生呼声</v>
      </c>
      <c r="E2320" t="e">
        <f>VLOOKUP(C2320,Apabi!$H:$H,1,FALSE)</f>
        <v>#N/A</v>
      </c>
      <c r="G2320" t="e">
        <f>VLOOKUP(C2320,Dacheng!$I:$I,1,FALSE)</f>
        <v>#N/A</v>
      </c>
      <c r="I2320" t="e">
        <f>VLOOKUP(C2320,'Hytong (not in CrossAsia)'!$C:$C,1,FALSE)</f>
        <v>#N/A</v>
      </c>
      <c r="K2320" s="9" t="str">
        <f t="shared" si="82"/>
        <v>nur hier</v>
      </c>
    </row>
    <row r="2321" spans="1:11">
      <c r="A2321" s="35" t="s">
        <v>5200</v>
      </c>
      <c r="C2321" s="4" t="str">
        <f t="shared" si="81"/>
        <v>学生呼声</v>
      </c>
      <c r="E2321" t="e">
        <f>VLOOKUP(C2321,Apabi!$H:$H,1,FALSE)</f>
        <v>#N/A</v>
      </c>
      <c r="G2321" t="e">
        <f>VLOOKUP(C2321,Dacheng!$I:$I,1,FALSE)</f>
        <v>#N/A</v>
      </c>
      <c r="I2321" t="e">
        <f>VLOOKUP(C2321,'Hytong (not in CrossAsia)'!$C:$C,1,FALSE)</f>
        <v>#N/A</v>
      </c>
      <c r="K2321" s="9" t="str">
        <f t="shared" si="82"/>
        <v>nur hier</v>
      </c>
    </row>
    <row r="2322" spans="1:11">
      <c r="A2322" s="35" t="s">
        <v>5201</v>
      </c>
      <c r="C2322" s="4" t="str">
        <f t="shared" si="81"/>
        <v>学生会会</v>
      </c>
      <c r="E2322" t="e">
        <f>VLOOKUP(C2322,Apabi!$H:$H,1,FALSE)</f>
        <v>#N/A</v>
      </c>
      <c r="G2322" t="e">
        <f>VLOOKUP(C2322,Dacheng!$I:$I,1,FALSE)</f>
        <v>#N/A</v>
      </c>
      <c r="I2322" t="e">
        <f>VLOOKUP(C2322,'Hytong (not in CrossAsia)'!$C:$C,1,FALSE)</f>
        <v>#N/A</v>
      </c>
      <c r="K2322" s="9" t="str">
        <f t="shared" si="82"/>
        <v>nur hier</v>
      </c>
    </row>
    <row r="2323" spans="1:11">
      <c r="A2323" s="35" t="s">
        <v>5202</v>
      </c>
      <c r="C2323" s="4" t="str">
        <f t="shared" si="81"/>
        <v>学生论坛</v>
      </c>
      <c r="E2323" t="e">
        <f>VLOOKUP(C2323,Apabi!$H:$H,1,FALSE)</f>
        <v>#N/A</v>
      </c>
      <c r="G2323" t="e">
        <f>VLOOKUP(C2323,Dacheng!$I:$I,1,FALSE)</f>
        <v>#N/A</v>
      </c>
      <c r="I2323" t="e">
        <f>VLOOKUP(C2323,'Hytong (not in CrossAsia)'!$C:$C,1,FALSE)</f>
        <v>#N/A</v>
      </c>
      <c r="K2323" s="9" t="str">
        <f t="shared" si="82"/>
        <v>nur hier</v>
      </c>
    </row>
    <row r="2324" spans="1:11">
      <c r="A2324" s="35" t="s">
        <v>5203</v>
      </c>
      <c r="C2324" s="4" t="str">
        <f t="shared" si="81"/>
        <v>学生生活</v>
      </c>
      <c r="E2324" t="e">
        <f>VLOOKUP(C2324,Apabi!$H:$H,1,FALSE)</f>
        <v>#N/A</v>
      </c>
      <c r="G2324" t="str">
        <f>VLOOKUP(C2324,Dacheng!$I:$I,1,FALSE)</f>
        <v>学生生活</v>
      </c>
      <c r="I2324" t="e">
        <f>VLOOKUP(C2324,'Hytong (not in CrossAsia)'!$C:$C,1,FALSE)</f>
        <v>#N/A</v>
      </c>
      <c r="K2324" s="9" t="str">
        <f t="shared" si="82"/>
        <v>Doppel</v>
      </c>
    </row>
    <row r="2325" spans="1:11">
      <c r="A2325" s="35" t="s">
        <v>5204</v>
      </c>
      <c r="C2325" s="4" t="str">
        <f t="shared" si="81"/>
        <v>学生生活</v>
      </c>
      <c r="E2325" t="e">
        <f>VLOOKUP(C2325,Apabi!$H:$H,1,FALSE)</f>
        <v>#N/A</v>
      </c>
      <c r="G2325" t="str">
        <f>VLOOKUP(C2325,Dacheng!$I:$I,1,FALSE)</f>
        <v>学生生活</v>
      </c>
      <c r="I2325" t="e">
        <f>VLOOKUP(C2325,'Hytong (not in CrossAsia)'!$C:$C,1,FALSE)</f>
        <v>#N/A</v>
      </c>
      <c r="K2325" s="9" t="str">
        <f t="shared" si="82"/>
        <v>Doppel</v>
      </c>
    </row>
    <row r="2326" spans="1:11">
      <c r="A2326" s="35" t="s">
        <v>5205</v>
      </c>
      <c r="C2326" s="4" t="str">
        <f t="shared" si="81"/>
        <v>学生生活</v>
      </c>
      <c r="E2326" t="e">
        <f>VLOOKUP(C2326,Apabi!$H:$H,1,FALSE)</f>
        <v>#N/A</v>
      </c>
      <c r="G2326" t="str">
        <f>VLOOKUP(C2326,Dacheng!$I:$I,1,FALSE)</f>
        <v>学生生活</v>
      </c>
      <c r="I2326" t="e">
        <f>VLOOKUP(C2326,'Hytong (not in CrossAsia)'!$C:$C,1,FALSE)</f>
        <v>#N/A</v>
      </c>
      <c r="K2326" s="9" t="str">
        <f t="shared" si="82"/>
        <v>Doppel</v>
      </c>
    </row>
    <row r="2327" spans="1:11">
      <c r="A2327" s="35" t="s">
        <v>5206</v>
      </c>
      <c r="C2327" s="4" t="str">
        <f t="shared" ref="C2327:C2390" si="83">MID(A2327,1,4)</f>
        <v>学生时代</v>
      </c>
      <c r="E2327" t="e">
        <f>VLOOKUP(C2327,Apabi!$H:$H,1,FALSE)</f>
        <v>#N/A</v>
      </c>
      <c r="G2327" t="e">
        <f>VLOOKUP(C2327,Dacheng!$I:$I,1,FALSE)</f>
        <v>#N/A</v>
      </c>
      <c r="I2327" t="e">
        <f>VLOOKUP(C2327,'Hytong (not in CrossAsia)'!$C:$C,1,FALSE)</f>
        <v>#N/A</v>
      </c>
      <c r="K2327" s="9" t="str">
        <f t="shared" si="82"/>
        <v>nur hier</v>
      </c>
    </row>
    <row r="2328" spans="1:11">
      <c r="A2328" s="35" t="s">
        <v>5207</v>
      </c>
      <c r="C2328" s="4" t="str">
        <f t="shared" si="83"/>
        <v>学生世界</v>
      </c>
      <c r="E2328" t="e">
        <f>VLOOKUP(C2328,Apabi!$H:$H,1,FALSE)</f>
        <v>#N/A</v>
      </c>
      <c r="G2328" t="e">
        <f>VLOOKUP(C2328,Dacheng!$I:$I,1,FALSE)</f>
        <v>#N/A</v>
      </c>
      <c r="I2328" t="e">
        <f>VLOOKUP(C2328,'Hytong (not in CrossAsia)'!$C:$C,1,FALSE)</f>
        <v>#N/A</v>
      </c>
      <c r="K2328" s="9" t="str">
        <f t="shared" si="82"/>
        <v>nur hier</v>
      </c>
    </row>
    <row r="2329" spans="1:11">
      <c r="A2329" s="35" t="s">
        <v>18190</v>
      </c>
      <c r="C2329" s="4" t="str">
        <f t="shared" si="83"/>
        <v>学生通讯</v>
      </c>
      <c r="E2329" t="e">
        <f>VLOOKUP(C2329,Apabi!$H:$H,1,FALSE)</f>
        <v>#N/A</v>
      </c>
      <c r="G2329" t="str">
        <f>VLOOKUP(C2329,Dacheng!$I:$I,1,FALSE)</f>
        <v>学生通讯</v>
      </c>
      <c r="I2329" t="e">
        <f>VLOOKUP(C2329,'Hytong (not in CrossAsia)'!$C:$C,1,FALSE)</f>
        <v>#N/A</v>
      </c>
      <c r="K2329" s="9" t="str">
        <f t="shared" si="82"/>
        <v>Doppel</v>
      </c>
    </row>
    <row r="2330" spans="1:11">
      <c r="A2330" s="35" t="s">
        <v>16658</v>
      </c>
      <c r="C2330" s="4" t="str">
        <f t="shared" si="83"/>
        <v>学生文艺</v>
      </c>
      <c r="E2330" t="e">
        <f>VLOOKUP(C2330,Apabi!$H:$H,1,FALSE)</f>
        <v>#N/A</v>
      </c>
      <c r="G2330" t="str">
        <f>VLOOKUP(C2330,Dacheng!$I:$I,1,FALSE)</f>
        <v>学生文艺</v>
      </c>
      <c r="I2330" t="e">
        <f>VLOOKUP(C2330,'Hytong (not in CrossAsia)'!$C:$C,1,FALSE)</f>
        <v>#N/A</v>
      </c>
      <c r="K2330" s="9" t="str">
        <f t="shared" si="82"/>
        <v>Doppel</v>
      </c>
    </row>
    <row r="2331" spans="1:11">
      <c r="A2331" s="35" t="s">
        <v>5208</v>
      </c>
      <c r="C2331" s="4" t="str">
        <f t="shared" si="83"/>
        <v>学生文艺</v>
      </c>
      <c r="E2331" t="e">
        <f>VLOOKUP(C2331,Apabi!$H:$H,1,FALSE)</f>
        <v>#N/A</v>
      </c>
      <c r="G2331" t="str">
        <f>VLOOKUP(C2331,Dacheng!$I:$I,1,FALSE)</f>
        <v>学生文艺</v>
      </c>
      <c r="I2331" t="e">
        <f>VLOOKUP(C2331,'Hytong (not in CrossAsia)'!$C:$C,1,FALSE)</f>
        <v>#N/A</v>
      </c>
      <c r="K2331" s="9" t="str">
        <f t="shared" si="82"/>
        <v>Doppel</v>
      </c>
    </row>
    <row r="2332" spans="1:11">
      <c r="A2332" s="35" t="s">
        <v>5209</v>
      </c>
      <c r="C2332" s="4" t="str">
        <f t="shared" si="83"/>
        <v>学生邮刊</v>
      </c>
      <c r="E2332" t="e">
        <f>VLOOKUP(C2332,Apabi!$H:$H,1,FALSE)</f>
        <v>#N/A</v>
      </c>
      <c r="G2332" t="e">
        <f>VLOOKUP(C2332,Dacheng!$I:$I,1,FALSE)</f>
        <v>#N/A</v>
      </c>
      <c r="I2332" t="e">
        <f>VLOOKUP(C2332,'Hytong (not in CrossAsia)'!$C:$C,1,FALSE)</f>
        <v>#N/A</v>
      </c>
      <c r="K2332" s="9" t="str">
        <f t="shared" si="82"/>
        <v>nur hier</v>
      </c>
    </row>
    <row r="2333" spans="1:11">
      <c r="A2333" s="35" t="s">
        <v>5210</v>
      </c>
      <c r="C2333" s="4" t="str">
        <f t="shared" si="83"/>
        <v>学生与国</v>
      </c>
      <c r="E2333" t="e">
        <f>VLOOKUP(C2333,Apabi!$H:$H,1,FALSE)</f>
        <v>#N/A</v>
      </c>
      <c r="G2333" t="e">
        <f>VLOOKUP(C2333,Dacheng!$I:$I,1,FALSE)</f>
        <v>#N/A</v>
      </c>
      <c r="I2333" t="e">
        <f>VLOOKUP(C2333,'Hytong (not in CrossAsia)'!$C:$C,1,FALSE)</f>
        <v>#N/A</v>
      </c>
      <c r="K2333" s="9" t="str">
        <f t="shared" si="82"/>
        <v>nur hier</v>
      </c>
    </row>
    <row r="2334" spans="1:11">
      <c r="A2334" s="35" t="s">
        <v>7226</v>
      </c>
      <c r="C2334" s="4" t="str">
        <f t="shared" si="83"/>
        <v>学生月刊</v>
      </c>
      <c r="E2334" t="str">
        <f>VLOOKUP(C2334,Apabi!$H:$H,1,FALSE)</f>
        <v>学生月刊</v>
      </c>
      <c r="G2334" t="str">
        <f>VLOOKUP(C2334,Dacheng!$I:$I,1,FALSE)</f>
        <v>学生月刊</v>
      </c>
      <c r="I2334" t="e">
        <f>VLOOKUP(C2334,'Hytong (not in CrossAsia)'!$C:$C,1,FALSE)</f>
        <v>#N/A</v>
      </c>
      <c r="K2334" s="9" t="str">
        <f t="shared" si="82"/>
        <v>Doppel</v>
      </c>
    </row>
    <row r="2335" spans="1:11">
      <c r="A2335" s="35" t="s">
        <v>14765</v>
      </c>
      <c r="C2335" s="4" t="str">
        <f t="shared" si="83"/>
        <v>学生杂志</v>
      </c>
      <c r="E2335" t="e">
        <f>VLOOKUP(C2335,Apabi!$H:$H,1,FALSE)</f>
        <v>#N/A</v>
      </c>
      <c r="G2335" t="str">
        <f>VLOOKUP(C2335,Dacheng!$I:$I,1,FALSE)</f>
        <v>学生杂志</v>
      </c>
      <c r="I2335" t="e">
        <f>VLOOKUP(C2335,'Hytong (not in CrossAsia)'!$C:$C,1,FALSE)</f>
        <v>#N/A</v>
      </c>
      <c r="K2335" s="9" t="str">
        <f t="shared" si="82"/>
        <v>Doppel</v>
      </c>
    </row>
    <row r="2336" spans="1:11">
      <c r="A2336" s="35" t="s">
        <v>5211</v>
      </c>
      <c r="C2336" s="4" t="str">
        <f t="shared" si="83"/>
        <v>学生之友</v>
      </c>
      <c r="E2336" t="e">
        <f>VLOOKUP(C2336,Apabi!$H:$H,1,FALSE)</f>
        <v>#N/A</v>
      </c>
      <c r="G2336" t="str">
        <f>VLOOKUP(C2336,Dacheng!$I:$I,1,FALSE)</f>
        <v>学生之友</v>
      </c>
      <c r="I2336" t="e">
        <f>VLOOKUP(C2336,'Hytong (not in CrossAsia)'!$C:$C,1,FALSE)</f>
        <v>#N/A</v>
      </c>
      <c r="K2336" s="9" t="str">
        <f t="shared" si="82"/>
        <v>Doppel</v>
      </c>
    </row>
    <row r="2337" spans="1:11">
      <c r="A2337" s="35" t="s">
        <v>5212</v>
      </c>
      <c r="C2337" s="4" t="str">
        <f t="shared" si="83"/>
        <v>学生之友</v>
      </c>
      <c r="E2337" t="e">
        <f>VLOOKUP(C2337,Apabi!$H:$H,1,FALSE)</f>
        <v>#N/A</v>
      </c>
      <c r="G2337" t="str">
        <f>VLOOKUP(C2337,Dacheng!$I:$I,1,FALSE)</f>
        <v>学生之友</v>
      </c>
      <c r="I2337" t="e">
        <f>VLOOKUP(C2337,'Hytong (not in CrossAsia)'!$C:$C,1,FALSE)</f>
        <v>#N/A</v>
      </c>
      <c r="K2337" s="9" t="str">
        <f t="shared" si="82"/>
        <v>Doppel</v>
      </c>
    </row>
    <row r="2338" spans="1:11">
      <c r="A2338" s="35" t="s">
        <v>5213</v>
      </c>
      <c r="C2338" s="4" t="str">
        <f t="shared" si="83"/>
        <v>学生周刊</v>
      </c>
      <c r="E2338" t="e">
        <f>VLOOKUP(C2338,Apabi!$H:$H,1,FALSE)</f>
        <v>#N/A</v>
      </c>
      <c r="G2338" t="e">
        <f>VLOOKUP(C2338,Dacheng!$I:$I,1,FALSE)</f>
        <v>#N/A</v>
      </c>
      <c r="I2338" t="e">
        <f>VLOOKUP(C2338,'Hytong (not in CrossAsia)'!$C:$C,1,FALSE)</f>
        <v>#N/A</v>
      </c>
      <c r="K2338" s="9" t="str">
        <f t="shared" si="82"/>
        <v>nur hier</v>
      </c>
    </row>
    <row r="2339" spans="1:11">
      <c r="A2339" s="35" t="s">
        <v>5214</v>
      </c>
      <c r="C2339" s="4" t="str">
        <f t="shared" si="83"/>
        <v>学生周刊</v>
      </c>
      <c r="E2339" t="e">
        <f>VLOOKUP(C2339,Apabi!$H:$H,1,FALSE)</f>
        <v>#N/A</v>
      </c>
      <c r="G2339" t="e">
        <f>VLOOKUP(C2339,Dacheng!$I:$I,1,FALSE)</f>
        <v>#N/A</v>
      </c>
      <c r="I2339" t="e">
        <f>VLOOKUP(C2339,'Hytong (not in CrossAsia)'!$C:$C,1,FALSE)</f>
        <v>#N/A</v>
      </c>
      <c r="K2339" s="9" t="str">
        <f t="shared" si="82"/>
        <v>nur hier</v>
      </c>
    </row>
    <row r="2340" spans="1:11">
      <c r="A2340" s="35" t="s">
        <v>5215</v>
      </c>
      <c r="C2340" s="4" t="str">
        <f t="shared" si="83"/>
        <v>学声</v>
      </c>
      <c r="E2340" t="e">
        <f>VLOOKUP(C2340,Apabi!$H:$H,1,FALSE)</f>
        <v>#N/A</v>
      </c>
      <c r="G2340" t="e">
        <f>VLOOKUP(C2340,Dacheng!$I:$I,1,FALSE)</f>
        <v>#N/A</v>
      </c>
      <c r="I2340" t="e">
        <f>VLOOKUP(C2340,'Hytong (not in CrossAsia)'!$C:$C,1,FALSE)</f>
        <v>#N/A</v>
      </c>
      <c r="K2340" s="9" t="str">
        <f t="shared" si="82"/>
        <v>nur hier</v>
      </c>
    </row>
    <row r="2341" spans="1:11">
      <c r="A2341" s="35" t="s">
        <v>18072</v>
      </c>
      <c r="C2341" s="4" t="str">
        <f t="shared" si="83"/>
        <v>学识</v>
      </c>
      <c r="E2341" t="e">
        <f>VLOOKUP(C2341,Apabi!$H:$H,1,FALSE)</f>
        <v>#N/A</v>
      </c>
      <c r="G2341" t="str">
        <f>VLOOKUP(C2341,Dacheng!$I:$I,1,FALSE)</f>
        <v>学识</v>
      </c>
      <c r="I2341" t="e">
        <f>VLOOKUP(C2341,'Hytong (not in CrossAsia)'!$C:$C,1,FALSE)</f>
        <v>#N/A</v>
      </c>
      <c r="K2341" s="9" t="str">
        <f t="shared" si="82"/>
        <v>Doppel</v>
      </c>
    </row>
    <row r="2342" spans="1:11">
      <c r="A2342" s="35" t="s">
        <v>20110</v>
      </c>
      <c r="C2342" s="4" t="str">
        <f t="shared" si="83"/>
        <v>学术</v>
      </c>
      <c r="E2342" t="e">
        <f>VLOOKUP(C2342,Apabi!$H:$H,1,FALSE)</f>
        <v>#N/A</v>
      </c>
      <c r="G2342" t="str">
        <f>VLOOKUP(C2342,Dacheng!$I:$I,1,FALSE)</f>
        <v>学术</v>
      </c>
      <c r="I2342" t="e">
        <f>VLOOKUP(C2342,'Hytong (not in CrossAsia)'!$C:$C,1,FALSE)</f>
        <v>#N/A</v>
      </c>
      <c r="K2342" s="9" t="str">
        <f t="shared" si="82"/>
        <v>Doppel</v>
      </c>
    </row>
    <row r="2343" spans="1:11">
      <c r="A2343" s="35" t="s">
        <v>9763</v>
      </c>
      <c r="C2343" s="4" t="str">
        <f t="shared" si="83"/>
        <v>学术丛刊</v>
      </c>
      <c r="E2343" t="e">
        <f>VLOOKUP(C2343,Apabi!$H:$H,1,FALSE)</f>
        <v>#N/A</v>
      </c>
      <c r="G2343" t="str">
        <f>VLOOKUP(C2343,Dacheng!$I:$I,1,FALSE)</f>
        <v>学术丛刊</v>
      </c>
      <c r="I2343" t="e">
        <f>VLOOKUP(C2343,'Hytong (not in CrossAsia)'!$C:$C,1,FALSE)</f>
        <v>#N/A</v>
      </c>
      <c r="K2343" s="9" t="str">
        <f t="shared" si="82"/>
        <v>Doppel</v>
      </c>
    </row>
    <row r="2344" spans="1:11">
      <c r="A2344" s="35" t="s">
        <v>8984</v>
      </c>
      <c r="C2344" s="4" t="str">
        <f t="shared" si="83"/>
        <v>学术汇刊</v>
      </c>
      <c r="E2344" t="e">
        <f>VLOOKUP(C2344,Apabi!$H:$H,1,FALSE)</f>
        <v>#N/A</v>
      </c>
      <c r="G2344" t="str">
        <f>VLOOKUP(C2344,Dacheng!$I:$I,1,FALSE)</f>
        <v>学术汇刊</v>
      </c>
      <c r="I2344" t="e">
        <f>VLOOKUP(C2344,'Hytong (not in CrossAsia)'!$C:$C,1,FALSE)</f>
        <v>#N/A</v>
      </c>
      <c r="K2344" s="9" t="str">
        <f t="shared" si="82"/>
        <v>Doppel</v>
      </c>
    </row>
    <row r="2345" spans="1:11">
      <c r="A2345" s="35" t="s">
        <v>5216</v>
      </c>
      <c r="C2345" s="4" t="str">
        <f t="shared" si="83"/>
        <v>学术季刊</v>
      </c>
      <c r="E2345" t="e">
        <f>VLOOKUP(C2345,Apabi!$H:$H,1,FALSE)</f>
        <v>#N/A</v>
      </c>
      <c r="G2345" t="str">
        <f>VLOOKUP(C2345,Dacheng!$I:$I,1,FALSE)</f>
        <v>学术季刊</v>
      </c>
      <c r="I2345" t="e">
        <f>VLOOKUP(C2345,'Hytong (not in CrossAsia)'!$C:$C,1,FALSE)</f>
        <v>#N/A</v>
      </c>
      <c r="K2345" s="9" t="str">
        <f t="shared" si="82"/>
        <v>Doppel</v>
      </c>
    </row>
    <row r="2346" spans="1:11">
      <c r="A2346" s="35" t="s">
        <v>5217</v>
      </c>
      <c r="C2346" s="4" t="str">
        <f>MID(A2346,1,3)</f>
        <v>学术界</v>
      </c>
      <c r="E2346" t="e">
        <f>VLOOKUP(C2346,Apabi!$H:$H,1,FALSE)</f>
        <v>#N/A</v>
      </c>
      <c r="G2346" t="str">
        <f>VLOOKUP(C2346,Dacheng!$I:$I,1,FALSE)</f>
        <v>学术界</v>
      </c>
      <c r="I2346" t="e">
        <f>VLOOKUP(C2346,'Hytong (not in CrossAsia)'!$C:$C,1,FALSE)</f>
        <v>#N/A</v>
      </c>
      <c r="K2346" s="9" t="str">
        <f t="shared" si="82"/>
        <v>Doppel</v>
      </c>
    </row>
    <row r="2347" spans="1:11">
      <c r="A2347" s="35" t="s">
        <v>5218</v>
      </c>
      <c r="C2347" s="4" t="str">
        <f t="shared" si="83"/>
        <v>学术界（</v>
      </c>
      <c r="E2347" t="e">
        <f>VLOOKUP(C2347,Apabi!$H:$H,1,FALSE)</f>
        <v>#N/A</v>
      </c>
      <c r="G2347" t="e">
        <f>VLOOKUP(C2347,Dacheng!$I:$I,1,FALSE)</f>
        <v>#N/A</v>
      </c>
      <c r="I2347" t="e">
        <f>VLOOKUP(C2347,'Hytong (not in CrossAsia)'!$C:$C,1,FALSE)</f>
        <v>#N/A</v>
      </c>
      <c r="K2347" s="9" t="str">
        <f t="shared" si="82"/>
        <v>nur hier</v>
      </c>
    </row>
    <row r="2348" spans="1:11">
      <c r="A2348" s="35" t="s">
        <v>7209</v>
      </c>
      <c r="C2348" s="4" t="str">
        <f t="shared" si="83"/>
        <v>学术世界</v>
      </c>
      <c r="E2348" t="e">
        <f>VLOOKUP(C2348,Apabi!$H:$H,1,FALSE)</f>
        <v>#N/A</v>
      </c>
      <c r="G2348" t="str">
        <f>VLOOKUP(C2348,Dacheng!$I:$I,1,FALSE)</f>
        <v>学术世界</v>
      </c>
      <c r="I2348" t="e">
        <f>VLOOKUP(C2348,'Hytong (not in CrossAsia)'!$C:$C,1,FALSE)</f>
        <v>#N/A</v>
      </c>
      <c r="K2348" s="9" t="str">
        <f t="shared" si="82"/>
        <v>Doppel</v>
      </c>
    </row>
    <row r="2349" spans="1:11">
      <c r="A2349" s="35" t="s">
        <v>5219</v>
      </c>
      <c r="C2349" s="4" t="str">
        <f t="shared" si="83"/>
        <v>学术研究</v>
      </c>
      <c r="E2349" t="e">
        <f>VLOOKUP(C2349,Apabi!$H:$H,1,FALSE)</f>
        <v>#N/A</v>
      </c>
      <c r="G2349" t="e">
        <f>VLOOKUP(C2349,Dacheng!$I:$I,1,FALSE)</f>
        <v>#N/A</v>
      </c>
      <c r="I2349" t="e">
        <f>VLOOKUP(C2349,'Hytong (not in CrossAsia)'!$C:$C,1,FALSE)</f>
        <v>#N/A</v>
      </c>
      <c r="K2349" s="9" t="str">
        <f t="shared" si="82"/>
        <v>nur hier</v>
      </c>
    </row>
    <row r="2350" spans="1:11">
      <c r="A2350" s="35" t="s">
        <v>5220</v>
      </c>
      <c r="C2350" s="4" t="str">
        <f t="shared" si="83"/>
        <v>学术与教</v>
      </c>
      <c r="E2350" t="e">
        <f>VLOOKUP(C2350,Apabi!$H:$H,1,FALSE)</f>
        <v>#N/A</v>
      </c>
      <c r="G2350" t="e">
        <f>VLOOKUP(C2350,Dacheng!$I:$I,1,FALSE)</f>
        <v>#N/A</v>
      </c>
      <c r="I2350" t="e">
        <f>VLOOKUP(C2350,'Hytong (not in CrossAsia)'!$C:$C,1,FALSE)</f>
        <v>#N/A</v>
      </c>
      <c r="K2350" s="9" t="str">
        <f t="shared" si="82"/>
        <v>nur hier</v>
      </c>
    </row>
    <row r="2351" spans="1:11">
      <c r="A2351" s="35" t="s">
        <v>9949</v>
      </c>
      <c r="C2351" s="4" t="str">
        <f t="shared" si="83"/>
        <v>学术月刊</v>
      </c>
      <c r="E2351" t="e">
        <f>VLOOKUP(C2351,Apabi!$H:$H,1,FALSE)</f>
        <v>#N/A</v>
      </c>
      <c r="G2351" t="str">
        <f>VLOOKUP(C2351,Dacheng!$I:$I,1,FALSE)</f>
        <v>学术月刊</v>
      </c>
      <c r="I2351" t="e">
        <f>VLOOKUP(C2351,'Hytong (not in CrossAsia)'!$C:$C,1,FALSE)</f>
        <v>#N/A</v>
      </c>
      <c r="K2351" s="9" t="str">
        <f t="shared" si="82"/>
        <v>Doppel</v>
      </c>
    </row>
    <row r="2352" spans="1:11">
      <c r="A2352" s="35" t="s">
        <v>19016</v>
      </c>
      <c r="C2352" s="4" t="str">
        <f t="shared" si="83"/>
        <v>学术杂志</v>
      </c>
      <c r="E2352" t="e">
        <f>VLOOKUP(C2352,Apabi!$H:$H,1,FALSE)</f>
        <v>#N/A</v>
      </c>
      <c r="G2352" t="str">
        <f>VLOOKUP(C2352,Dacheng!$I:$I,1,FALSE)</f>
        <v>学术杂志</v>
      </c>
      <c r="I2352" t="e">
        <f>VLOOKUP(C2352,'Hytong (not in CrossAsia)'!$C:$C,1,FALSE)</f>
        <v>#N/A</v>
      </c>
      <c r="K2352" s="9" t="str">
        <f t="shared" si="82"/>
        <v>Doppel</v>
      </c>
    </row>
    <row r="2353" spans="1:11">
      <c r="A2353" s="35" t="s">
        <v>10622</v>
      </c>
      <c r="C2353" s="4" t="str">
        <f t="shared" si="83"/>
        <v>学思</v>
      </c>
      <c r="E2353" t="e">
        <f>VLOOKUP(C2353,Apabi!$H:$H,1,FALSE)</f>
        <v>#N/A</v>
      </c>
      <c r="G2353" t="str">
        <f>VLOOKUP(C2353,Dacheng!$I:$I,1,FALSE)</f>
        <v>学思</v>
      </c>
      <c r="I2353" t="e">
        <f>VLOOKUP(C2353,'Hytong (not in CrossAsia)'!$C:$C,1,FALSE)</f>
        <v>#N/A</v>
      </c>
      <c r="K2353" s="9" t="str">
        <f t="shared" si="82"/>
        <v>Doppel</v>
      </c>
    </row>
    <row r="2354" spans="1:11">
      <c r="A2354" s="35" t="s">
        <v>5221</v>
      </c>
      <c r="C2354" s="4" t="str">
        <f t="shared" si="83"/>
        <v>学徒之友</v>
      </c>
      <c r="E2354" t="e">
        <f>VLOOKUP(C2354,Apabi!$H:$H,1,FALSE)</f>
        <v>#N/A</v>
      </c>
      <c r="G2354" t="e">
        <f>VLOOKUP(C2354,Dacheng!$I:$I,1,FALSE)</f>
        <v>#N/A</v>
      </c>
      <c r="I2354" t="e">
        <f>VLOOKUP(C2354,'Hytong (not in CrossAsia)'!$C:$C,1,FALSE)</f>
        <v>#N/A</v>
      </c>
      <c r="K2354" s="9" t="str">
        <f t="shared" si="82"/>
        <v>nur hier</v>
      </c>
    </row>
    <row r="2355" spans="1:11">
      <c r="A2355" s="35" t="s">
        <v>18563</v>
      </c>
      <c r="C2355" s="4" t="str">
        <f t="shared" si="83"/>
        <v>学文</v>
      </c>
      <c r="E2355" t="e">
        <f>VLOOKUP(C2355,Apabi!$H:$H,1,FALSE)</f>
        <v>#N/A</v>
      </c>
      <c r="G2355" t="str">
        <f>VLOOKUP(C2355,Dacheng!$I:$I,1,FALSE)</f>
        <v>学文</v>
      </c>
      <c r="I2355" t="e">
        <f>VLOOKUP(C2355,'Hytong (not in CrossAsia)'!$C:$C,1,FALSE)</f>
        <v>#N/A</v>
      </c>
      <c r="K2355" s="9" t="str">
        <f t="shared" si="82"/>
        <v>Doppel</v>
      </c>
    </row>
    <row r="2356" spans="1:11">
      <c r="A2356" s="35" t="s">
        <v>5222</v>
      </c>
      <c r="C2356" s="4" t="str">
        <f t="shared" si="83"/>
        <v>学文月刊</v>
      </c>
      <c r="E2356" t="e">
        <f>VLOOKUP(C2356,Apabi!$H:$H,1,FALSE)</f>
        <v>#N/A</v>
      </c>
      <c r="G2356" t="e">
        <f>VLOOKUP(C2356,Dacheng!$I:$I,1,FALSE)</f>
        <v>#N/A</v>
      </c>
      <c r="I2356" t="e">
        <f>VLOOKUP(C2356,'Hytong (not in CrossAsia)'!$C:$C,1,FALSE)</f>
        <v>#N/A</v>
      </c>
      <c r="K2356" s="9" t="str">
        <f t="shared" si="82"/>
        <v>nur hier</v>
      </c>
    </row>
    <row r="2357" spans="1:11">
      <c r="A2357" s="35" t="s">
        <v>5924</v>
      </c>
      <c r="C2357" s="4" t="str">
        <f t="shared" si="83"/>
        <v>学习</v>
      </c>
      <c r="E2357" t="str">
        <f>VLOOKUP(C2357,Apabi!$H:$H,1,FALSE)</f>
        <v>学习</v>
      </c>
      <c r="G2357" t="str">
        <f>VLOOKUP(C2357,Dacheng!$I:$I,1,FALSE)</f>
        <v>学习</v>
      </c>
      <c r="I2357" t="e">
        <f>VLOOKUP(C2357,'Hytong (not in CrossAsia)'!$C:$C,1,FALSE)</f>
        <v>#N/A</v>
      </c>
      <c r="K2357" s="9" t="str">
        <f t="shared" si="82"/>
        <v>Doppel</v>
      </c>
    </row>
    <row r="2358" spans="1:11">
      <c r="A2358" s="35" t="s">
        <v>18502</v>
      </c>
      <c r="C2358" s="4" t="str">
        <f t="shared" si="83"/>
        <v>学习生活</v>
      </c>
      <c r="E2358" t="str">
        <f>VLOOKUP(C2358,Apabi!$H:$H,1,FALSE)</f>
        <v>学习生活</v>
      </c>
      <c r="G2358" t="str">
        <f>VLOOKUP(C2358,Dacheng!$I:$I,1,FALSE)</f>
        <v>学习生活</v>
      </c>
      <c r="I2358" t="e">
        <f>VLOOKUP(C2358,'Hytong (not in CrossAsia)'!$C:$C,1,FALSE)</f>
        <v>#N/A</v>
      </c>
      <c r="K2358" s="9" t="str">
        <f t="shared" si="82"/>
        <v>Doppel</v>
      </c>
    </row>
    <row r="2359" spans="1:11">
      <c r="A2359" s="35" t="s">
        <v>21428</v>
      </c>
      <c r="C2359" s="4" t="str">
        <f t="shared" si="83"/>
        <v>学习知识</v>
      </c>
      <c r="E2359" t="e">
        <f>VLOOKUP(C2359,Apabi!$H:$H,1,FALSE)</f>
        <v>#N/A</v>
      </c>
      <c r="G2359" t="str">
        <f>VLOOKUP(C2359,Dacheng!$I:$I,1,FALSE)</f>
        <v>学习知识</v>
      </c>
      <c r="I2359" t="e">
        <f>VLOOKUP(C2359,'Hytong (not in CrossAsia)'!$C:$C,1,FALSE)</f>
        <v>#N/A</v>
      </c>
      <c r="K2359" s="9" t="str">
        <f t="shared" si="82"/>
        <v>Doppel</v>
      </c>
    </row>
    <row r="2360" spans="1:11">
      <c r="A2360" s="35" t="s">
        <v>5223</v>
      </c>
      <c r="C2360" s="4" t="str">
        <f t="shared" si="83"/>
        <v>学校春秋</v>
      </c>
      <c r="E2360" t="e">
        <f>VLOOKUP(C2360,Apabi!$H:$H,1,FALSE)</f>
        <v>#N/A</v>
      </c>
      <c r="G2360" t="e">
        <f>VLOOKUP(C2360,Dacheng!$I:$I,1,FALSE)</f>
        <v>#N/A</v>
      </c>
      <c r="I2360" t="e">
        <f>VLOOKUP(C2360,'Hytong (not in CrossAsia)'!$C:$C,1,FALSE)</f>
        <v>#N/A</v>
      </c>
      <c r="K2360" s="9" t="str">
        <f t="shared" si="82"/>
        <v>nur hier</v>
      </c>
    </row>
    <row r="2361" spans="1:11">
      <c r="A2361" s="35" t="s">
        <v>5224</v>
      </c>
      <c r="C2361" s="4" t="str">
        <f t="shared" si="83"/>
        <v>学校家庭</v>
      </c>
      <c r="E2361" t="e">
        <f>VLOOKUP(C2361,Apabi!$H:$H,1,FALSE)</f>
        <v>#N/A</v>
      </c>
      <c r="G2361" t="e">
        <f>VLOOKUP(C2361,Dacheng!$I:$I,1,FALSE)</f>
        <v>#N/A</v>
      </c>
      <c r="I2361" t="e">
        <f>VLOOKUP(C2361,'Hytong (not in CrossAsia)'!$C:$C,1,FALSE)</f>
        <v>#N/A</v>
      </c>
      <c r="K2361" s="9" t="str">
        <f t="shared" si="82"/>
        <v>nur hier</v>
      </c>
    </row>
    <row r="2362" spans="1:11">
      <c r="A2362" s="35" t="s">
        <v>5225</v>
      </c>
      <c r="C2362" s="4" t="str">
        <f t="shared" si="83"/>
        <v>学校评论</v>
      </c>
      <c r="E2362" t="e">
        <f>VLOOKUP(C2362,Apabi!$H:$H,1,FALSE)</f>
        <v>#N/A</v>
      </c>
      <c r="G2362" t="e">
        <f>VLOOKUP(C2362,Dacheng!$I:$I,1,FALSE)</f>
        <v>#N/A</v>
      </c>
      <c r="I2362" t="e">
        <f>VLOOKUP(C2362,'Hytong (not in CrossAsia)'!$C:$C,1,FALSE)</f>
        <v>#N/A</v>
      </c>
      <c r="K2362" s="9" t="str">
        <f t="shared" si="82"/>
        <v>nur hier</v>
      </c>
    </row>
    <row r="2363" spans="1:11">
      <c r="A2363" s="35" t="s">
        <v>5226</v>
      </c>
      <c r="C2363" s="4" t="str">
        <f t="shared" si="83"/>
        <v>学校生活</v>
      </c>
      <c r="E2363" t="e">
        <f>VLOOKUP(C2363,Apabi!$H:$H,1,FALSE)</f>
        <v>#N/A</v>
      </c>
      <c r="G2363" t="str">
        <f>VLOOKUP(C2363,Dacheng!$I:$I,1,FALSE)</f>
        <v>学校生活</v>
      </c>
      <c r="I2363" t="e">
        <f>VLOOKUP(C2363,'Hytong (not in CrossAsia)'!$C:$C,1,FALSE)</f>
        <v>#N/A</v>
      </c>
      <c r="K2363" s="9" t="str">
        <f t="shared" si="82"/>
        <v>Doppel</v>
      </c>
    </row>
    <row r="2364" spans="1:11">
      <c r="A2364" s="35" t="s">
        <v>5227</v>
      </c>
      <c r="C2364" s="4" t="str">
        <f t="shared" si="83"/>
        <v>学校生活</v>
      </c>
      <c r="E2364" t="e">
        <f>VLOOKUP(C2364,Apabi!$H:$H,1,FALSE)</f>
        <v>#N/A</v>
      </c>
      <c r="G2364" t="str">
        <f>VLOOKUP(C2364,Dacheng!$I:$I,1,FALSE)</f>
        <v>学校生活</v>
      </c>
      <c r="I2364" t="e">
        <f>VLOOKUP(C2364,'Hytong (not in CrossAsia)'!$C:$C,1,FALSE)</f>
        <v>#N/A</v>
      </c>
      <c r="K2364" s="9" t="str">
        <f t="shared" si="82"/>
        <v>Doppel</v>
      </c>
    </row>
    <row r="2365" spans="1:11">
      <c r="A2365" s="35" t="s">
        <v>5228</v>
      </c>
      <c r="C2365" s="4" t="str">
        <f t="shared" si="83"/>
        <v>学校新闻</v>
      </c>
      <c r="E2365" t="e">
        <f>VLOOKUP(C2365,Apabi!$H:$H,1,FALSE)</f>
        <v>#N/A</v>
      </c>
      <c r="G2365" t="e">
        <f>VLOOKUP(C2365,Dacheng!$I:$I,1,FALSE)</f>
        <v>#N/A</v>
      </c>
      <c r="I2365" t="e">
        <f>VLOOKUP(C2365,'Hytong (not in CrossAsia)'!$C:$C,1,FALSE)</f>
        <v>#N/A</v>
      </c>
      <c r="K2365" s="9" t="str">
        <f t="shared" si="82"/>
        <v>nur hier</v>
      </c>
    </row>
    <row r="2366" spans="1:11">
      <c r="A2366" s="35" t="s">
        <v>5618</v>
      </c>
      <c r="C2366" s="4" t="str">
        <f t="shared" si="83"/>
        <v>学新</v>
      </c>
      <c r="E2366" t="e">
        <f>VLOOKUP(C2366,Apabi!$H:$H,1,FALSE)</f>
        <v>#N/A</v>
      </c>
      <c r="G2366" t="e">
        <f>VLOOKUP(C2366,Dacheng!$I:$I,1,FALSE)</f>
        <v>#N/A</v>
      </c>
      <c r="I2366" t="e">
        <f>VLOOKUP(C2366,'Hytong (not in CrossAsia)'!$C:$C,1,FALSE)</f>
        <v>#N/A</v>
      </c>
      <c r="K2366" s="9" t="str">
        <f t="shared" si="82"/>
        <v>nur hier</v>
      </c>
    </row>
    <row r="2367" spans="1:11">
      <c r="A2367" s="35" t="s">
        <v>10880</v>
      </c>
      <c r="C2367" s="4" t="str">
        <f t="shared" si="83"/>
        <v>学艺</v>
      </c>
      <c r="E2367" t="str">
        <f>VLOOKUP(C2367,Apabi!$H:$H,1,FALSE)</f>
        <v>学艺</v>
      </c>
      <c r="G2367" t="str">
        <f>VLOOKUP(C2367,Dacheng!$I:$I,1,FALSE)</f>
        <v>学艺</v>
      </c>
      <c r="I2367" t="e">
        <f>VLOOKUP(C2367,'Hytong (not in CrossAsia)'!$C:$C,1,FALSE)</f>
        <v>#N/A</v>
      </c>
      <c r="K2367" s="9" t="str">
        <f t="shared" si="82"/>
        <v>Doppel</v>
      </c>
    </row>
    <row r="2368" spans="1:11">
      <c r="A2368" s="35" t="s">
        <v>5619</v>
      </c>
      <c r="C2368" s="4" t="str">
        <f t="shared" si="83"/>
        <v>学谊</v>
      </c>
      <c r="E2368" t="e">
        <f>VLOOKUP(C2368,Apabi!$H:$H,1,FALSE)</f>
        <v>#N/A</v>
      </c>
      <c r="G2368" t="e">
        <f>VLOOKUP(C2368,Dacheng!$I:$I,1,FALSE)</f>
        <v>#N/A</v>
      </c>
      <c r="I2368" t="e">
        <f>VLOOKUP(C2368,'Hytong (not in CrossAsia)'!$C:$C,1,FALSE)</f>
        <v>#N/A</v>
      </c>
      <c r="K2368" s="9" t="str">
        <f t="shared" si="82"/>
        <v>nur hier</v>
      </c>
    </row>
    <row r="2369" spans="1:11">
      <c r="A2369" s="35" t="s">
        <v>5620</v>
      </c>
      <c r="C2369" s="4" t="str">
        <f t="shared" si="83"/>
        <v>学谊丛刊</v>
      </c>
      <c r="E2369" t="e">
        <f>VLOOKUP(C2369,Apabi!$H:$H,1,FALSE)</f>
        <v>#N/A</v>
      </c>
      <c r="G2369" t="e">
        <f>VLOOKUP(C2369,Dacheng!$I:$I,1,FALSE)</f>
        <v>#N/A</v>
      </c>
      <c r="I2369" t="e">
        <f>VLOOKUP(C2369,'Hytong (not in CrossAsia)'!$C:$C,1,FALSE)</f>
        <v>#N/A</v>
      </c>
      <c r="K2369" s="9" t="str">
        <f t="shared" si="82"/>
        <v>nur hier</v>
      </c>
    </row>
    <row r="2370" spans="1:11">
      <c r="A2370" s="35" t="s">
        <v>13130</v>
      </c>
      <c r="C2370" s="4" t="str">
        <f t="shared" si="83"/>
        <v>学友</v>
      </c>
      <c r="E2370" t="e">
        <f>VLOOKUP(C2370,Apabi!$H:$H,1,FALSE)</f>
        <v>#N/A</v>
      </c>
      <c r="G2370" t="str">
        <f>VLOOKUP(C2370,Dacheng!$I:$I,1,FALSE)</f>
        <v>学友</v>
      </c>
      <c r="I2370" t="e">
        <f>VLOOKUP(C2370,'Hytong (not in CrossAsia)'!$C:$C,1,FALSE)</f>
        <v>#N/A</v>
      </c>
      <c r="K2370" s="9" t="str">
        <f t="shared" si="82"/>
        <v>Doppel</v>
      </c>
    </row>
    <row r="2371" spans="1:11">
      <c r="A2371" s="35" t="s">
        <v>5621</v>
      </c>
      <c r="C2371" s="4" t="str">
        <f t="shared" si="83"/>
        <v>学友月刊</v>
      </c>
      <c r="E2371" t="e">
        <f>VLOOKUP(C2371,Apabi!$H:$H,1,FALSE)</f>
        <v>#N/A</v>
      </c>
      <c r="G2371" t="e">
        <f>VLOOKUP(C2371,Dacheng!$I:$I,1,FALSE)</f>
        <v>#N/A</v>
      </c>
      <c r="I2371" t="e">
        <f>VLOOKUP(C2371,'Hytong (not in CrossAsia)'!$C:$C,1,FALSE)</f>
        <v>#N/A</v>
      </c>
      <c r="K2371" s="9" t="str">
        <f t="shared" si="82"/>
        <v>nur hier</v>
      </c>
    </row>
    <row r="2372" spans="1:11">
      <c r="A2372" s="35" t="s">
        <v>5622</v>
      </c>
      <c r="C2372" s="4" t="str">
        <f t="shared" si="83"/>
        <v>学余月刊</v>
      </c>
      <c r="E2372" t="e">
        <f>VLOOKUP(C2372,Apabi!$H:$H,1,FALSE)</f>
        <v>#N/A</v>
      </c>
      <c r="G2372" t="e">
        <f>VLOOKUP(C2372,Dacheng!$I:$I,1,FALSE)</f>
        <v>#N/A</v>
      </c>
      <c r="I2372" t="e">
        <f>VLOOKUP(C2372,'Hytong (not in CrossAsia)'!$C:$C,1,FALSE)</f>
        <v>#N/A</v>
      </c>
      <c r="K2372" s="9" t="str">
        <f t="shared" ref="K2372:K2435" si="84">(IF(AND(ISNA(E2372),ISNA(G2372),ISNA(I2372)),"nur hier","Doppel"))</f>
        <v>nur hier</v>
      </c>
    </row>
    <row r="2373" spans="1:11">
      <c r="A2373" s="35" t="s">
        <v>5623</v>
      </c>
      <c r="C2373" s="4" t="str">
        <f t="shared" si="83"/>
        <v>学余周刊</v>
      </c>
      <c r="E2373" t="e">
        <f>VLOOKUP(C2373,Apabi!$H:$H,1,FALSE)</f>
        <v>#N/A</v>
      </c>
      <c r="G2373" t="e">
        <f>VLOOKUP(C2373,Dacheng!$I:$I,1,FALSE)</f>
        <v>#N/A</v>
      </c>
      <c r="I2373" t="e">
        <f>VLOOKUP(C2373,'Hytong (not in CrossAsia)'!$C:$C,1,FALSE)</f>
        <v>#N/A</v>
      </c>
      <c r="K2373" s="9" t="str">
        <f t="shared" si="84"/>
        <v>nur hier</v>
      </c>
    </row>
    <row r="2374" spans="1:11">
      <c r="A2374" s="35" t="s">
        <v>18242</v>
      </c>
      <c r="C2374" s="4" t="str">
        <f t="shared" si="83"/>
        <v>学与生</v>
      </c>
      <c r="E2374" t="e">
        <f>VLOOKUP(C2374,Apabi!$H:$H,1,FALSE)</f>
        <v>#N/A</v>
      </c>
      <c r="G2374" t="str">
        <f>VLOOKUP(C2374,Dacheng!$I:$I,1,FALSE)</f>
        <v>学与生</v>
      </c>
      <c r="I2374" t="e">
        <f>VLOOKUP(C2374,'Hytong (not in CrossAsia)'!$C:$C,1,FALSE)</f>
        <v>#N/A</v>
      </c>
      <c r="K2374" s="9" t="str">
        <f t="shared" si="84"/>
        <v>Doppel</v>
      </c>
    </row>
    <row r="2375" spans="1:11">
      <c r="A2375" s="35" t="s">
        <v>5624</v>
      </c>
      <c r="C2375" s="4" t="str">
        <f t="shared" si="83"/>
        <v>学与思</v>
      </c>
      <c r="E2375" t="e">
        <f>VLOOKUP(C2375,Apabi!$H:$H,1,FALSE)</f>
        <v>#N/A</v>
      </c>
      <c r="G2375" t="e">
        <f>VLOOKUP(C2375,Dacheng!$I:$I,1,FALSE)</f>
        <v>#N/A</v>
      </c>
      <c r="I2375" t="e">
        <f>VLOOKUP(C2375,'Hytong (not in CrossAsia)'!$C:$C,1,FALSE)</f>
        <v>#N/A</v>
      </c>
      <c r="K2375" s="9" t="str">
        <f t="shared" si="84"/>
        <v>nur hier</v>
      </c>
    </row>
    <row r="2376" spans="1:11">
      <c r="A2376" s="35" t="s">
        <v>18217</v>
      </c>
      <c r="C2376" s="4" t="str">
        <f t="shared" si="83"/>
        <v>学原</v>
      </c>
      <c r="E2376" t="e">
        <f>VLOOKUP(C2376,Apabi!$H:$H,1,FALSE)</f>
        <v>#N/A</v>
      </c>
      <c r="G2376" t="str">
        <f>VLOOKUP(C2376,Dacheng!$I:$I,1,FALSE)</f>
        <v>学原</v>
      </c>
      <c r="I2376" t="e">
        <f>VLOOKUP(C2376,'Hytong (not in CrossAsia)'!$C:$C,1,FALSE)</f>
        <v>#N/A</v>
      </c>
      <c r="K2376" s="9" t="str">
        <f t="shared" si="84"/>
        <v>Doppel</v>
      </c>
    </row>
    <row r="2377" spans="1:11">
      <c r="A2377" s="35" t="s">
        <v>5625</v>
      </c>
      <c r="C2377" s="4" t="str">
        <f t="shared" si="83"/>
        <v>学苑</v>
      </c>
      <c r="E2377" t="e">
        <f>VLOOKUP(C2377,Apabi!$H:$H,1,FALSE)</f>
        <v>#N/A</v>
      </c>
      <c r="G2377" t="e">
        <f>VLOOKUP(C2377,Dacheng!$I:$I,1,FALSE)</f>
        <v>#N/A</v>
      </c>
      <c r="I2377" t="e">
        <f>VLOOKUP(C2377,'Hytong (not in CrossAsia)'!$C:$C,1,FALSE)</f>
        <v>#N/A</v>
      </c>
      <c r="K2377" s="9" t="str">
        <f t="shared" si="84"/>
        <v>nur hier</v>
      </c>
    </row>
    <row r="2378" spans="1:11">
      <c r="A2378" s="35" t="s">
        <v>5626</v>
      </c>
      <c r="C2378" s="4" t="str">
        <f t="shared" si="83"/>
        <v>鸭绿江</v>
      </c>
      <c r="E2378" t="e">
        <f>VLOOKUP(C2378,Apabi!$H:$H,1,FALSE)</f>
        <v>#N/A</v>
      </c>
      <c r="G2378" t="e">
        <f>VLOOKUP(C2378,Dacheng!$I:$I,1,FALSE)</f>
        <v>#N/A</v>
      </c>
      <c r="I2378" t="e">
        <f>VLOOKUP(C2378,'Hytong (not in CrossAsia)'!$C:$C,1,FALSE)</f>
        <v>#N/A</v>
      </c>
      <c r="K2378" s="9" t="str">
        <f t="shared" si="84"/>
        <v>nur hier</v>
      </c>
    </row>
    <row r="2379" spans="1:11">
      <c r="A2379" s="35" t="s">
        <v>5627</v>
      </c>
      <c r="C2379" s="4" t="str">
        <f t="shared" si="83"/>
        <v>牙医月刊</v>
      </c>
      <c r="E2379" t="e">
        <f>VLOOKUP(C2379,Apabi!$H:$H,1,FALSE)</f>
        <v>#N/A</v>
      </c>
      <c r="G2379" t="e">
        <f>VLOOKUP(C2379,Dacheng!$I:$I,1,FALSE)</f>
        <v>#N/A</v>
      </c>
      <c r="I2379" t="e">
        <f>VLOOKUP(C2379,'Hytong (not in CrossAsia)'!$C:$C,1,FALSE)</f>
        <v>#N/A</v>
      </c>
      <c r="K2379" s="9" t="str">
        <f t="shared" si="84"/>
        <v>nur hier</v>
      </c>
    </row>
    <row r="2380" spans="1:11">
      <c r="A2380" s="35" t="s">
        <v>5628</v>
      </c>
      <c r="C2380" s="4" t="str">
        <f t="shared" si="83"/>
        <v>严华周璇</v>
      </c>
      <c r="E2380" t="e">
        <f>VLOOKUP(C2380,Apabi!$H:$H,1,FALSE)</f>
        <v>#N/A</v>
      </c>
      <c r="G2380" t="e">
        <f>VLOOKUP(C2380,Dacheng!$I:$I,1,FALSE)</f>
        <v>#N/A</v>
      </c>
      <c r="I2380" t="e">
        <f>VLOOKUP(C2380,'Hytong (not in CrossAsia)'!$C:$C,1,FALSE)</f>
        <v>#N/A</v>
      </c>
      <c r="K2380" s="9" t="str">
        <f t="shared" si="84"/>
        <v>nur hier</v>
      </c>
    </row>
    <row r="2381" spans="1:11">
      <c r="A2381" s="35" t="s">
        <v>5629</v>
      </c>
      <c r="C2381" s="4" t="str">
        <f t="shared" si="83"/>
        <v>严中校刊</v>
      </c>
      <c r="E2381" t="e">
        <f>VLOOKUP(C2381,Apabi!$H:$H,1,FALSE)</f>
        <v>#N/A</v>
      </c>
      <c r="G2381" t="e">
        <f>VLOOKUP(C2381,Dacheng!$I:$I,1,FALSE)</f>
        <v>#N/A</v>
      </c>
      <c r="I2381" t="e">
        <f>VLOOKUP(C2381,'Hytong (not in CrossAsia)'!$C:$C,1,FALSE)</f>
        <v>#N/A</v>
      </c>
      <c r="K2381" s="9" t="str">
        <f t="shared" si="84"/>
        <v>nur hier</v>
      </c>
    </row>
    <row r="2382" spans="1:11">
      <c r="A2382" s="35" t="s">
        <v>5630</v>
      </c>
      <c r="C2382" s="4" t="str">
        <f t="shared" si="83"/>
        <v>严中学生</v>
      </c>
      <c r="E2382" t="e">
        <f>VLOOKUP(C2382,Apabi!$H:$H,1,FALSE)</f>
        <v>#N/A</v>
      </c>
      <c r="G2382" t="e">
        <f>VLOOKUP(C2382,Dacheng!$I:$I,1,FALSE)</f>
        <v>#N/A</v>
      </c>
      <c r="I2382" t="e">
        <f>VLOOKUP(C2382,'Hytong (not in CrossAsia)'!$C:$C,1,FALSE)</f>
        <v>#N/A</v>
      </c>
      <c r="K2382" s="9" t="str">
        <f t="shared" si="84"/>
        <v>nur hier</v>
      </c>
    </row>
    <row r="2383" spans="1:11">
      <c r="A2383" s="35" t="s">
        <v>5631</v>
      </c>
      <c r="C2383" s="4" t="str">
        <f t="shared" si="83"/>
        <v>燕大年刊</v>
      </c>
      <c r="E2383" t="e">
        <f>VLOOKUP(C2383,Apabi!$H:$H,1,FALSE)</f>
        <v>#N/A</v>
      </c>
      <c r="G2383" t="e">
        <f>VLOOKUP(C2383,Dacheng!$I:$I,1,FALSE)</f>
        <v>#N/A</v>
      </c>
      <c r="I2383" t="e">
        <f>VLOOKUP(C2383,'Hytong (not in CrossAsia)'!$C:$C,1,FALSE)</f>
        <v>#N/A</v>
      </c>
      <c r="K2383" s="9" t="str">
        <f t="shared" si="84"/>
        <v>nur hier</v>
      </c>
    </row>
    <row r="2384" spans="1:11">
      <c r="A2384" s="35" t="s">
        <v>5632</v>
      </c>
      <c r="C2384" s="4" t="str">
        <f t="shared" si="83"/>
        <v>燕大农讯</v>
      </c>
      <c r="E2384" t="e">
        <f>VLOOKUP(C2384,Apabi!$H:$H,1,FALSE)</f>
        <v>#N/A</v>
      </c>
      <c r="G2384" t="e">
        <f>VLOOKUP(C2384,Dacheng!$I:$I,1,FALSE)</f>
        <v>#N/A</v>
      </c>
      <c r="I2384" t="e">
        <f>VLOOKUP(C2384,'Hytong (not in CrossAsia)'!$C:$C,1,FALSE)</f>
        <v>#N/A</v>
      </c>
      <c r="K2384" s="9" t="str">
        <f t="shared" si="84"/>
        <v>nur hier</v>
      </c>
    </row>
    <row r="2385" spans="1:11">
      <c r="A2385" s="35" t="s">
        <v>5633</v>
      </c>
      <c r="C2385" s="4" t="str">
        <f t="shared" si="83"/>
        <v>燕大农讯</v>
      </c>
      <c r="E2385" t="e">
        <f>VLOOKUP(C2385,Apabi!$H:$H,1,FALSE)</f>
        <v>#N/A</v>
      </c>
      <c r="G2385" t="e">
        <f>VLOOKUP(C2385,Dacheng!$I:$I,1,FALSE)</f>
        <v>#N/A</v>
      </c>
      <c r="I2385" t="e">
        <f>VLOOKUP(C2385,'Hytong (not in CrossAsia)'!$C:$C,1,FALSE)</f>
        <v>#N/A</v>
      </c>
      <c r="K2385" s="9" t="str">
        <f t="shared" si="84"/>
        <v>nur hier</v>
      </c>
    </row>
    <row r="2386" spans="1:11">
      <c r="A2386" s="35" t="s">
        <v>5634</v>
      </c>
      <c r="C2386" s="4" t="str">
        <f t="shared" si="83"/>
        <v>燕大旬刊</v>
      </c>
      <c r="E2386" t="e">
        <f>VLOOKUP(C2386,Apabi!$H:$H,1,FALSE)</f>
        <v>#N/A</v>
      </c>
      <c r="G2386" t="e">
        <f>VLOOKUP(C2386,Dacheng!$I:$I,1,FALSE)</f>
        <v>#N/A</v>
      </c>
      <c r="I2386" t="e">
        <f>VLOOKUP(C2386,'Hytong (not in CrossAsia)'!$C:$C,1,FALSE)</f>
        <v>#N/A</v>
      </c>
      <c r="K2386" s="9" t="str">
        <f t="shared" si="84"/>
        <v>nur hier</v>
      </c>
    </row>
    <row r="2387" spans="1:11">
      <c r="A2387" s="35" t="s">
        <v>21286</v>
      </c>
      <c r="C2387" s="4" t="str">
        <f t="shared" si="83"/>
        <v>燕大友声</v>
      </c>
      <c r="E2387" t="e">
        <f>VLOOKUP(C2387,Apabi!$H:$H,1,FALSE)</f>
        <v>#N/A</v>
      </c>
      <c r="G2387" t="str">
        <f>VLOOKUP(C2387,Dacheng!$I:$I,1,FALSE)</f>
        <v>燕大友声</v>
      </c>
      <c r="I2387" t="e">
        <f>VLOOKUP(C2387,'Hytong (not in CrossAsia)'!$C:$C,1,FALSE)</f>
        <v>#N/A</v>
      </c>
      <c r="K2387" s="9" t="str">
        <f t="shared" si="84"/>
        <v>Doppel</v>
      </c>
    </row>
    <row r="2388" spans="1:11">
      <c r="A2388" s="35" t="s">
        <v>8430</v>
      </c>
      <c r="C2388" s="4" t="str">
        <f t="shared" si="83"/>
        <v>燕大月刊</v>
      </c>
      <c r="E2388" t="e">
        <f>VLOOKUP(C2388,Apabi!$H:$H,1,FALSE)</f>
        <v>#N/A</v>
      </c>
      <c r="G2388" t="str">
        <f>VLOOKUP(C2388,Dacheng!$I:$I,1,FALSE)</f>
        <v>燕大月刊</v>
      </c>
      <c r="I2388" t="e">
        <f>VLOOKUP(C2388,'Hytong (not in CrossAsia)'!$C:$C,1,FALSE)</f>
        <v>#N/A</v>
      </c>
      <c r="K2388" s="9" t="str">
        <f t="shared" si="84"/>
        <v>Doppel</v>
      </c>
    </row>
    <row r="2389" spans="1:11">
      <c r="A2389" s="35" t="s">
        <v>20749</v>
      </c>
      <c r="C2389" s="4" t="str">
        <f t="shared" si="83"/>
        <v>燕大周刊</v>
      </c>
      <c r="E2389" t="e">
        <f>VLOOKUP(C2389,Apabi!$H:$H,1,FALSE)</f>
        <v>#N/A</v>
      </c>
      <c r="G2389" t="str">
        <f>VLOOKUP(C2389,Dacheng!$I:$I,1,FALSE)</f>
        <v>燕大周刊</v>
      </c>
      <c r="I2389" t="e">
        <f>VLOOKUP(C2389,'Hytong (not in CrossAsia)'!$C:$C,1,FALSE)</f>
        <v>#N/A</v>
      </c>
      <c r="K2389" s="9" t="str">
        <f t="shared" si="84"/>
        <v>Doppel</v>
      </c>
    </row>
    <row r="2390" spans="1:11">
      <c r="A2390" s="35" t="s">
        <v>5635</v>
      </c>
      <c r="C2390" s="4" t="str">
        <f t="shared" si="83"/>
        <v>燕风</v>
      </c>
      <c r="E2390" t="e">
        <f>VLOOKUP(C2390,Apabi!$H:$H,1,FALSE)</f>
        <v>#N/A</v>
      </c>
      <c r="G2390" t="e">
        <f>VLOOKUP(C2390,Dacheng!$I:$I,1,FALSE)</f>
        <v>#N/A</v>
      </c>
      <c r="I2390" t="e">
        <f>VLOOKUP(C2390,'Hytong (not in CrossAsia)'!$C:$C,1,FALSE)</f>
        <v>#N/A</v>
      </c>
      <c r="K2390" s="9" t="str">
        <f t="shared" si="84"/>
        <v>nur hier</v>
      </c>
    </row>
    <row r="2391" spans="1:11">
      <c r="A2391" s="35" t="s">
        <v>5636</v>
      </c>
      <c r="C2391" s="4" t="str">
        <f t="shared" ref="C2391:C2454" si="85">MID(A2391,1,4)</f>
        <v>燕京水星</v>
      </c>
      <c r="E2391" t="e">
        <f>VLOOKUP(C2391,Apabi!$H:$H,1,FALSE)</f>
        <v>#N/A</v>
      </c>
      <c r="G2391" t="e">
        <f>VLOOKUP(C2391,Dacheng!$I:$I,1,FALSE)</f>
        <v>#N/A</v>
      </c>
      <c r="I2391" t="e">
        <f>VLOOKUP(C2391,'Hytong (not in CrossAsia)'!$C:$C,1,FALSE)</f>
        <v>#N/A</v>
      </c>
      <c r="K2391" s="9" t="str">
        <f t="shared" si="84"/>
        <v>nur hier</v>
      </c>
    </row>
    <row r="2392" spans="1:11">
      <c r="A2392" s="35" t="s">
        <v>5637</v>
      </c>
      <c r="C2392" s="4" t="str">
        <f t="shared" si="85"/>
        <v>燕京文学</v>
      </c>
      <c r="E2392" t="e">
        <f>VLOOKUP(C2392,Apabi!$H:$H,1,FALSE)</f>
        <v>#N/A</v>
      </c>
      <c r="G2392" t="e">
        <f>VLOOKUP(C2392,Dacheng!$I:$I,1,FALSE)</f>
        <v>#N/A</v>
      </c>
      <c r="I2392" t="e">
        <f>VLOOKUP(C2392,'Hytong (not in CrossAsia)'!$C:$C,1,FALSE)</f>
        <v>#N/A</v>
      </c>
      <c r="K2392" s="9" t="str">
        <f t="shared" si="84"/>
        <v>nur hier</v>
      </c>
    </row>
    <row r="2393" spans="1:11">
      <c r="A2393" s="35" t="s">
        <v>5638</v>
      </c>
      <c r="C2393" s="4" t="str">
        <f t="shared" si="85"/>
        <v>燕京新闻</v>
      </c>
      <c r="E2393" t="e">
        <f>VLOOKUP(C2393,Apabi!$H:$H,1,FALSE)</f>
        <v>#N/A</v>
      </c>
      <c r="G2393" t="e">
        <f>VLOOKUP(C2393,Dacheng!$I:$I,1,FALSE)</f>
        <v>#N/A</v>
      </c>
      <c r="I2393" t="e">
        <f>VLOOKUP(C2393,'Hytong (not in CrossAsia)'!$C:$C,1,FALSE)</f>
        <v>#N/A</v>
      </c>
      <c r="K2393" s="9" t="str">
        <f t="shared" si="84"/>
        <v>nur hier</v>
      </c>
    </row>
    <row r="2394" spans="1:11">
      <c r="A2394" s="35" t="s">
        <v>17388</v>
      </c>
      <c r="C2394" s="4" t="str">
        <f t="shared" si="85"/>
        <v>燕京学报</v>
      </c>
      <c r="E2394" t="e">
        <f>VLOOKUP(C2394,Apabi!$H:$H,1,FALSE)</f>
        <v>#N/A</v>
      </c>
      <c r="G2394" t="str">
        <f>VLOOKUP(C2394,Dacheng!$I:$I,1,FALSE)</f>
        <v>燕京学报</v>
      </c>
      <c r="I2394" t="str">
        <f>VLOOKUP(C2394,'Hytong (not in CrossAsia)'!$C:$C,1,FALSE)</f>
        <v>燕京学报</v>
      </c>
      <c r="K2394" s="9" t="str">
        <f t="shared" si="84"/>
        <v>Doppel</v>
      </c>
    </row>
    <row r="2395" spans="1:11">
      <c r="A2395" s="35" t="s">
        <v>5639</v>
      </c>
      <c r="C2395" s="4" t="str">
        <f t="shared" si="85"/>
        <v>燕京学报</v>
      </c>
      <c r="E2395" t="e">
        <f>VLOOKUP(C2395,Apabi!$H:$H,1,FALSE)</f>
        <v>#N/A</v>
      </c>
      <c r="G2395" t="str">
        <f>VLOOKUP(C2395,Dacheng!$I:$I,1,FALSE)</f>
        <v>燕京学报</v>
      </c>
      <c r="I2395" t="str">
        <f>VLOOKUP(C2395,'Hytong (not in CrossAsia)'!$C:$C,1,FALSE)</f>
        <v>燕京学报</v>
      </c>
      <c r="K2395" s="9" t="str">
        <f t="shared" si="84"/>
        <v>Doppel</v>
      </c>
    </row>
    <row r="2396" spans="1:11">
      <c r="A2396" s="35" t="s">
        <v>15398</v>
      </c>
      <c r="C2396" s="4" t="str">
        <f t="shared" si="85"/>
        <v>燕京月刊</v>
      </c>
      <c r="E2396" t="e">
        <f>VLOOKUP(C2396,Apabi!$H:$H,1,FALSE)</f>
        <v>#N/A</v>
      </c>
      <c r="G2396" t="str">
        <f>VLOOKUP(C2396,Dacheng!$I:$I,1,FALSE)</f>
        <v>燕京月刊</v>
      </c>
      <c r="I2396" t="e">
        <f>VLOOKUP(C2396,'Hytong (not in CrossAsia)'!$C:$C,1,FALSE)</f>
        <v>#N/A</v>
      </c>
      <c r="K2396" s="9" t="str">
        <f t="shared" si="84"/>
        <v>Doppel</v>
      </c>
    </row>
    <row r="2397" spans="1:11">
      <c r="A2397" s="35" t="s">
        <v>5640</v>
      </c>
      <c r="C2397" s="4" t="str">
        <f t="shared" si="85"/>
        <v>养蜂月报</v>
      </c>
      <c r="E2397" t="e">
        <f>VLOOKUP(C2397,Apabi!$H:$H,1,FALSE)</f>
        <v>#N/A</v>
      </c>
      <c r="G2397" t="e">
        <f>VLOOKUP(C2397,Dacheng!$I:$I,1,FALSE)</f>
        <v>#N/A</v>
      </c>
      <c r="I2397" t="e">
        <f>VLOOKUP(C2397,'Hytong (not in CrossAsia)'!$C:$C,1,FALSE)</f>
        <v>#N/A</v>
      </c>
      <c r="K2397" s="9" t="str">
        <f t="shared" si="84"/>
        <v>nur hier</v>
      </c>
    </row>
    <row r="2398" spans="1:11">
      <c r="A2398" s="35" t="s">
        <v>5641</v>
      </c>
      <c r="C2398" s="4" t="str">
        <f t="shared" si="85"/>
        <v>养蜂之研</v>
      </c>
      <c r="E2398" t="e">
        <f>VLOOKUP(C2398,Apabi!$H:$H,1,FALSE)</f>
        <v>#N/A</v>
      </c>
      <c r="G2398" t="e">
        <f>VLOOKUP(C2398,Dacheng!$I:$I,1,FALSE)</f>
        <v>#N/A</v>
      </c>
      <c r="I2398" t="e">
        <f>VLOOKUP(C2398,'Hytong (not in CrossAsia)'!$C:$C,1,FALSE)</f>
        <v>#N/A</v>
      </c>
      <c r="K2398" s="9" t="str">
        <f t="shared" si="84"/>
        <v>nur hier</v>
      </c>
    </row>
    <row r="2399" spans="1:11">
      <c r="A2399" s="35" t="s">
        <v>7761</v>
      </c>
      <c r="C2399" s="4" t="str">
        <f t="shared" si="85"/>
        <v>药报</v>
      </c>
      <c r="E2399" t="e">
        <f>VLOOKUP(C2399,Apabi!$H:$H,1,FALSE)</f>
        <v>#N/A</v>
      </c>
      <c r="G2399" t="str">
        <f>VLOOKUP(C2399,Dacheng!$I:$I,1,FALSE)</f>
        <v>药报</v>
      </c>
      <c r="I2399" t="e">
        <f>VLOOKUP(C2399,'Hytong (not in CrossAsia)'!$C:$C,1,FALSE)</f>
        <v>#N/A</v>
      </c>
      <c r="K2399" s="9" t="str">
        <f t="shared" si="84"/>
        <v>Doppel</v>
      </c>
    </row>
    <row r="2400" spans="1:11">
      <c r="A2400" s="35" t="s">
        <v>7755</v>
      </c>
      <c r="C2400" s="4" t="str">
        <f t="shared" si="85"/>
        <v>药和化学</v>
      </c>
      <c r="E2400" t="e">
        <f>VLOOKUP(C2400,Apabi!$H:$H,1,FALSE)</f>
        <v>#N/A</v>
      </c>
      <c r="G2400" t="str">
        <f>VLOOKUP(C2400,Dacheng!$I:$I,1,FALSE)</f>
        <v>药和化学</v>
      </c>
      <c r="I2400" t="e">
        <f>VLOOKUP(C2400,'Hytong (not in CrossAsia)'!$C:$C,1,FALSE)</f>
        <v>#N/A</v>
      </c>
      <c r="K2400" s="9" t="str">
        <f t="shared" si="84"/>
        <v>Doppel</v>
      </c>
    </row>
    <row r="2401" spans="1:11">
      <c r="A2401" s="35" t="s">
        <v>5642</v>
      </c>
      <c r="C2401" s="4" t="str">
        <f t="shared" si="85"/>
        <v>药声</v>
      </c>
      <c r="E2401" t="e">
        <f>VLOOKUP(C2401,Apabi!$H:$H,1,FALSE)</f>
        <v>#N/A</v>
      </c>
      <c r="G2401" t="e">
        <f>VLOOKUP(C2401,Dacheng!$I:$I,1,FALSE)</f>
        <v>#N/A</v>
      </c>
      <c r="I2401" t="e">
        <f>VLOOKUP(C2401,'Hytong (not in CrossAsia)'!$C:$C,1,FALSE)</f>
        <v>#N/A</v>
      </c>
      <c r="K2401" s="9" t="str">
        <f t="shared" si="84"/>
        <v>nur hier</v>
      </c>
    </row>
    <row r="2402" spans="1:11">
      <c r="A2402" s="35" t="s">
        <v>5643</v>
      </c>
      <c r="C2402" s="4" t="str">
        <f t="shared" si="85"/>
        <v>药识</v>
      </c>
      <c r="E2402" t="e">
        <f>VLOOKUP(C2402,Apabi!$H:$H,1,FALSE)</f>
        <v>#N/A</v>
      </c>
      <c r="G2402" t="e">
        <f>VLOOKUP(C2402,Dacheng!$I:$I,1,FALSE)</f>
        <v>#N/A</v>
      </c>
      <c r="I2402" t="e">
        <f>VLOOKUP(C2402,'Hytong (not in CrossAsia)'!$C:$C,1,FALSE)</f>
        <v>#N/A</v>
      </c>
      <c r="K2402" s="9" t="str">
        <f t="shared" si="84"/>
        <v>nur hier</v>
      </c>
    </row>
    <row r="2403" spans="1:11">
      <c r="A2403" s="35" t="s">
        <v>13555</v>
      </c>
      <c r="C2403" s="4" t="str">
        <f t="shared" si="85"/>
        <v>药学季刊</v>
      </c>
      <c r="E2403" t="e">
        <f>VLOOKUP(C2403,Apabi!$H:$H,1,FALSE)</f>
        <v>#N/A</v>
      </c>
      <c r="G2403" t="str">
        <f>VLOOKUP(C2403,Dacheng!$I:$I,1,FALSE)</f>
        <v>药学季刊</v>
      </c>
      <c r="I2403" t="e">
        <f>VLOOKUP(C2403,'Hytong (not in CrossAsia)'!$C:$C,1,FALSE)</f>
        <v>#N/A</v>
      </c>
      <c r="K2403" s="9" t="str">
        <f t="shared" si="84"/>
        <v>Doppel</v>
      </c>
    </row>
    <row r="2404" spans="1:11">
      <c r="A2404" s="35" t="s">
        <v>5644</v>
      </c>
      <c r="C2404" s="4" t="str">
        <f t="shared" si="85"/>
        <v>药学生活</v>
      </c>
      <c r="E2404" t="e">
        <f>VLOOKUP(C2404,Apabi!$H:$H,1,FALSE)</f>
        <v>#N/A</v>
      </c>
      <c r="G2404" t="e">
        <f>VLOOKUP(C2404,Dacheng!$I:$I,1,FALSE)</f>
        <v>#N/A</v>
      </c>
      <c r="I2404" t="e">
        <f>VLOOKUP(C2404,'Hytong (not in CrossAsia)'!$C:$C,1,FALSE)</f>
        <v>#N/A</v>
      </c>
      <c r="K2404" s="9" t="str">
        <f t="shared" si="84"/>
        <v>nur hier</v>
      </c>
    </row>
    <row r="2405" spans="1:11">
      <c r="A2405" s="35" t="s">
        <v>5645</v>
      </c>
      <c r="C2405" s="4" t="str">
        <f t="shared" si="85"/>
        <v>药讯</v>
      </c>
      <c r="E2405" t="e">
        <f>VLOOKUP(C2405,Apabi!$H:$H,1,FALSE)</f>
        <v>#N/A</v>
      </c>
      <c r="G2405" t="e">
        <f>VLOOKUP(C2405,Dacheng!$I:$I,1,FALSE)</f>
        <v>#N/A</v>
      </c>
      <c r="I2405" t="e">
        <f>VLOOKUP(C2405,'Hytong (not in CrossAsia)'!$C:$C,1,FALSE)</f>
        <v>#N/A</v>
      </c>
      <c r="K2405" s="9" t="str">
        <f t="shared" si="84"/>
        <v>nur hier</v>
      </c>
    </row>
    <row r="2406" spans="1:11">
      <c r="A2406" s="35" t="s">
        <v>7764</v>
      </c>
      <c r="C2406" s="4" t="str">
        <f t="shared" si="85"/>
        <v>药讯期刊</v>
      </c>
      <c r="E2406" t="e">
        <f>VLOOKUP(C2406,Apabi!$H:$H,1,FALSE)</f>
        <v>#N/A</v>
      </c>
      <c r="G2406" t="str">
        <f>VLOOKUP(C2406,Dacheng!$I:$I,1,FALSE)</f>
        <v>药讯期刊</v>
      </c>
      <c r="I2406" t="e">
        <f>VLOOKUP(C2406,'Hytong (not in CrossAsia)'!$C:$C,1,FALSE)</f>
        <v>#N/A</v>
      </c>
      <c r="K2406" s="9" t="str">
        <f t="shared" si="84"/>
        <v>Doppel</v>
      </c>
    </row>
    <row r="2407" spans="1:11">
      <c r="A2407" s="35" t="s">
        <v>7775</v>
      </c>
      <c r="C2407" s="4" t="str">
        <f t="shared" si="85"/>
        <v>药友</v>
      </c>
      <c r="E2407" t="e">
        <f>VLOOKUP(C2407,Apabi!$H:$H,1,FALSE)</f>
        <v>#N/A</v>
      </c>
      <c r="G2407" t="str">
        <f>VLOOKUP(C2407,Dacheng!$I:$I,1,FALSE)</f>
        <v>药友</v>
      </c>
      <c r="I2407" t="e">
        <f>VLOOKUP(C2407,'Hytong (not in CrossAsia)'!$C:$C,1,FALSE)</f>
        <v>#N/A</v>
      </c>
      <c r="K2407" s="9" t="str">
        <f t="shared" si="84"/>
        <v>Doppel</v>
      </c>
    </row>
    <row r="2408" spans="1:11">
      <c r="A2408" s="35" t="s">
        <v>5646</v>
      </c>
      <c r="C2408" s="4" t="str">
        <f t="shared" si="85"/>
        <v>医报</v>
      </c>
      <c r="E2408" t="e">
        <f>VLOOKUP(C2408,Apabi!$H:$H,1,FALSE)</f>
        <v>#N/A</v>
      </c>
      <c r="G2408" t="e">
        <f>VLOOKUP(C2408,Dacheng!$I:$I,1,FALSE)</f>
        <v>#N/A</v>
      </c>
      <c r="I2408" t="e">
        <f>VLOOKUP(C2408,'Hytong (not in CrossAsia)'!$C:$C,1,FALSE)</f>
        <v>#N/A</v>
      </c>
      <c r="K2408" s="9" t="str">
        <f t="shared" si="84"/>
        <v>nur hier</v>
      </c>
    </row>
    <row r="2409" spans="1:11">
      <c r="A2409" s="35" t="s">
        <v>5647</v>
      </c>
      <c r="C2409" s="4" t="str">
        <f t="shared" si="85"/>
        <v>医潮月刊</v>
      </c>
      <c r="E2409" t="e">
        <f>VLOOKUP(C2409,Apabi!$H:$H,1,FALSE)</f>
        <v>#N/A</v>
      </c>
      <c r="G2409" t="e">
        <f>VLOOKUP(C2409,Dacheng!$I:$I,1,FALSE)</f>
        <v>#N/A</v>
      </c>
      <c r="I2409" t="e">
        <f>VLOOKUP(C2409,'Hytong (not in CrossAsia)'!$C:$C,1,FALSE)</f>
        <v>#N/A</v>
      </c>
      <c r="K2409" s="9" t="str">
        <f t="shared" si="84"/>
        <v>nur hier</v>
      </c>
    </row>
    <row r="2410" spans="1:11">
      <c r="A2410" s="35" t="s">
        <v>5648</v>
      </c>
      <c r="C2410" s="4" t="str">
        <f>MID(A2410,1,2)</f>
        <v>医铎</v>
      </c>
      <c r="E2410" t="e">
        <f>VLOOKUP(C2410,Apabi!$H:$H,1,FALSE)</f>
        <v>#N/A</v>
      </c>
      <c r="G2410" t="e">
        <f>VLOOKUP(C2410,Dacheng!$I:$I,1,FALSE)</f>
        <v>#N/A</v>
      </c>
      <c r="I2410" t="e">
        <f>VLOOKUP(C2410,'Hytong (not in CrossAsia)'!$C:$C,1,FALSE)</f>
        <v>#N/A</v>
      </c>
      <c r="K2410" s="9" t="str">
        <f t="shared" si="84"/>
        <v>nur hier</v>
      </c>
    </row>
    <row r="2411" spans="1:11">
      <c r="A2411" s="35" t="s">
        <v>5649</v>
      </c>
      <c r="C2411" s="4" t="str">
        <f>MID(A2411,1,2)</f>
        <v>医铎</v>
      </c>
      <c r="E2411" t="e">
        <f>VLOOKUP(C2411,Apabi!$H:$H,1,FALSE)</f>
        <v>#N/A</v>
      </c>
      <c r="G2411" t="e">
        <f>VLOOKUP(C2411,Dacheng!$I:$I,1,FALSE)</f>
        <v>#N/A</v>
      </c>
      <c r="I2411" t="e">
        <f>VLOOKUP(C2411,'Hytong (not in CrossAsia)'!$C:$C,1,FALSE)</f>
        <v>#N/A</v>
      </c>
      <c r="K2411" s="9" t="str">
        <f t="shared" si="84"/>
        <v>nur hier</v>
      </c>
    </row>
    <row r="2412" spans="1:11">
      <c r="A2412" s="35" t="s">
        <v>5650</v>
      </c>
      <c r="C2412" s="4" t="str">
        <f t="shared" si="85"/>
        <v>医光</v>
      </c>
      <c r="E2412" t="e">
        <f>VLOOKUP(C2412,Apabi!$H:$H,1,FALSE)</f>
        <v>#N/A</v>
      </c>
      <c r="G2412" t="e">
        <f>VLOOKUP(C2412,Dacheng!$I:$I,1,FALSE)</f>
        <v>#N/A</v>
      </c>
      <c r="I2412" t="e">
        <f>VLOOKUP(C2412,'Hytong (not in CrossAsia)'!$C:$C,1,FALSE)</f>
        <v>#N/A</v>
      </c>
      <c r="K2412" s="9" t="str">
        <f t="shared" si="84"/>
        <v>nur hier</v>
      </c>
    </row>
    <row r="2413" spans="1:11">
      <c r="A2413" s="35" t="s">
        <v>13424</v>
      </c>
      <c r="C2413" s="4" t="str">
        <f t="shared" si="85"/>
        <v>医界春秋</v>
      </c>
      <c r="E2413" t="e">
        <f>VLOOKUP(C2413,Apabi!$H:$H,1,FALSE)</f>
        <v>#N/A</v>
      </c>
      <c r="G2413" t="str">
        <f>VLOOKUP(C2413,Dacheng!$I:$I,1,FALSE)</f>
        <v>医界春秋</v>
      </c>
      <c r="I2413" t="e">
        <f>VLOOKUP(C2413,'Hytong (not in CrossAsia)'!$C:$C,1,FALSE)</f>
        <v>#N/A</v>
      </c>
      <c r="K2413" s="9" t="str">
        <f t="shared" si="84"/>
        <v>Doppel</v>
      </c>
    </row>
    <row r="2414" spans="1:11">
      <c r="A2414" s="35" t="s">
        <v>5651</v>
      </c>
      <c r="C2414" s="4" t="str">
        <f t="shared" si="85"/>
        <v>医界春秋</v>
      </c>
      <c r="E2414" t="e">
        <f>VLOOKUP(C2414,Apabi!$H:$H,1,FALSE)</f>
        <v>#N/A</v>
      </c>
      <c r="G2414" t="str">
        <f>VLOOKUP(C2414,Dacheng!$I:$I,1,FALSE)</f>
        <v>医界春秋</v>
      </c>
      <c r="I2414" t="e">
        <f>VLOOKUP(C2414,'Hytong (not in CrossAsia)'!$C:$C,1,FALSE)</f>
        <v>#N/A</v>
      </c>
      <c r="K2414" s="9" t="str">
        <f t="shared" si="84"/>
        <v>Doppel</v>
      </c>
    </row>
    <row r="2415" spans="1:11">
      <c r="A2415" s="35" t="s">
        <v>5652</v>
      </c>
      <c r="C2415" s="4" t="str">
        <f t="shared" si="85"/>
        <v>医进</v>
      </c>
      <c r="E2415" t="e">
        <f>VLOOKUP(C2415,Apabi!$H:$H,1,FALSE)</f>
        <v>#N/A</v>
      </c>
      <c r="G2415" t="e">
        <f>VLOOKUP(C2415,Dacheng!$I:$I,1,FALSE)</f>
        <v>#N/A</v>
      </c>
      <c r="I2415" t="e">
        <f>VLOOKUP(C2415,'Hytong (not in CrossAsia)'!$C:$C,1,FALSE)</f>
        <v>#N/A</v>
      </c>
      <c r="K2415" s="9" t="str">
        <f t="shared" si="84"/>
        <v>nur hier</v>
      </c>
    </row>
    <row r="2416" spans="1:11">
      <c r="A2416" s="35" t="s">
        <v>13430</v>
      </c>
      <c r="C2416" s="4" t="str">
        <f t="shared" si="85"/>
        <v>医联</v>
      </c>
      <c r="E2416" t="e">
        <f>VLOOKUP(C2416,Apabi!$H:$H,1,FALSE)</f>
        <v>#N/A</v>
      </c>
      <c r="G2416" t="str">
        <f>VLOOKUP(C2416,Dacheng!$I:$I,1,FALSE)</f>
        <v>医联</v>
      </c>
      <c r="I2416" t="e">
        <f>VLOOKUP(C2416,'Hytong (not in CrossAsia)'!$C:$C,1,FALSE)</f>
        <v>#N/A</v>
      </c>
      <c r="K2416" s="9" t="str">
        <f t="shared" si="84"/>
        <v>Doppel</v>
      </c>
    </row>
    <row r="2417" spans="1:11">
      <c r="A2417" s="35" t="s">
        <v>5653</v>
      </c>
      <c r="C2417" s="4" t="str">
        <f t="shared" si="85"/>
        <v>医史杂志</v>
      </c>
      <c r="E2417" t="e">
        <f>VLOOKUP(C2417,Apabi!$H:$H,1,FALSE)</f>
        <v>#N/A</v>
      </c>
      <c r="G2417" t="e">
        <f>VLOOKUP(C2417,Dacheng!$I:$I,1,FALSE)</f>
        <v>#N/A</v>
      </c>
      <c r="I2417" t="e">
        <f>VLOOKUP(C2417,'Hytong (not in CrossAsia)'!$C:$C,1,FALSE)</f>
        <v>#N/A</v>
      </c>
      <c r="K2417" s="9" t="str">
        <f t="shared" si="84"/>
        <v>nur hier</v>
      </c>
    </row>
    <row r="2418" spans="1:11">
      <c r="A2418" s="35" t="s">
        <v>5654</v>
      </c>
      <c r="C2418" s="4" t="str">
        <f t="shared" si="85"/>
        <v>医事公论</v>
      </c>
      <c r="E2418" t="e">
        <f>VLOOKUP(C2418,Apabi!$H:$H,1,FALSE)</f>
        <v>#N/A</v>
      </c>
      <c r="G2418" t="e">
        <f>VLOOKUP(C2418,Dacheng!$I:$I,1,FALSE)</f>
        <v>#N/A</v>
      </c>
      <c r="I2418" t="e">
        <f>VLOOKUP(C2418,'Hytong (not in CrossAsia)'!$C:$C,1,FALSE)</f>
        <v>#N/A</v>
      </c>
      <c r="K2418" s="9" t="str">
        <f t="shared" si="84"/>
        <v>nur hier</v>
      </c>
    </row>
    <row r="2419" spans="1:11">
      <c r="A2419" s="35" t="s">
        <v>5655</v>
      </c>
      <c r="C2419" s="4" t="str">
        <f t="shared" si="85"/>
        <v>医事汇刊</v>
      </c>
      <c r="E2419" t="e">
        <f>VLOOKUP(C2419,Apabi!$H:$H,1,FALSE)</f>
        <v>#N/A</v>
      </c>
      <c r="G2419" t="e">
        <f>VLOOKUP(C2419,Dacheng!$I:$I,1,FALSE)</f>
        <v>#N/A</v>
      </c>
      <c r="I2419" t="e">
        <f>VLOOKUP(C2419,'Hytong (not in CrossAsia)'!$C:$C,1,FALSE)</f>
        <v>#N/A</v>
      </c>
      <c r="K2419" s="9" t="str">
        <f t="shared" si="84"/>
        <v>nur hier</v>
      </c>
    </row>
    <row r="2420" spans="1:11">
      <c r="A2420" s="35" t="s">
        <v>5656</v>
      </c>
      <c r="C2420" s="4" t="str">
        <f t="shared" si="85"/>
        <v>医事通讯</v>
      </c>
      <c r="E2420" t="e">
        <f>VLOOKUP(C2420,Apabi!$H:$H,1,FALSE)</f>
        <v>#N/A</v>
      </c>
      <c r="G2420" t="e">
        <f>VLOOKUP(C2420,Dacheng!$I:$I,1,FALSE)</f>
        <v>#N/A</v>
      </c>
      <c r="I2420" t="e">
        <f>VLOOKUP(C2420,'Hytong (not in CrossAsia)'!$C:$C,1,FALSE)</f>
        <v>#N/A</v>
      </c>
      <c r="K2420" s="9" t="str">
        <f t="shared" si="84"/>
        <v>nur hier</v>
      </c>
    </row>
    <row r="2421" spans="1:11">
      <c r="A2421" s="35" t="s">
        <v>7959</v>
      </c>
      <c r="C2421" s="4" t="str">
        <f t="shared" si="85"/>
        <v>医事月刊</v>
      </c>
      <c r="E2421" t="e">
        <f>VLOOKUP(C2421,Apabi!$H:$H,1,FALSE)</f>
        <v>#N/A</v>
      </c>
      <c r="G2421" t="str">
        <f>VLOOKUP(C2421,Dacheng!$I:$I,1,FALSE)</f>
        <v>医事月刊</v>
      </c>
      <c r="I2421" t="e">
        <f>VLOOKUP(C2421,'Hytong (not in CrossAsia)'!$C:$C,1,FALSE)</f>
        <v>#N/A</v>
      </c>
      <c r="K2421" s="9" t="str">
        <f t="shared" si="84"/>
        <v>Doppel</v>
      </c>
    </row>
    <row r="2422" spans="1:11">
      <c r="A2422" s="35" t="s">
        <v>13712</v>
      </c>
      <c r="C2422" s="4" t="str">
        <f t="shared" si="85"/>
        <v>医文</v>
      </c>
      <c r="E2422" t="e">
        <f>VLOOKUP(C2422,Apabi!$H:$H,1,FALSE)</f>
        <v>#N/A</v>
      </c>
      <c r="G2422" t="str">
        <f>VLOOKUP(C2422,Dacheng!$I:$I,1,FALSE)</f>
        <v>医文</v>
      </c>
      <c r="I2422" t="e">
        <f>VLOOKUP(C2422,'Hytong (not in CrossAsia)'!$C:$C,1,FALSE)</f>
        <v>#N/A</v>
      </c>
      <c r="K2422" s="9" t="str">
        <f t="shared" si="84"/>
        <v>Doppel</v>
      </c>
    </row>
    <row r="2423" spans="1:11">
      <c r="A2423" s="35" t="s">
        <v>5657</v>
      </c>
      <c r="C2423" s="4" t="str">
        <f t="shared" si="85"/>
        <v>医文摘要</v>
      </c>
      <c r="E2423" t="e">
        <f>VLOOKUP(C2423,Apabi!$H:$H,1,FALSE)</f>
        <v>#N/A</v>
      </c>
      <c r="G2423" t="e">
        <f>VLOOKUP(C2423,Dacheng!$I:$I,1,FALSE)</f>
        <v>#N/A</v>
      </c>
      <c r="I2423" t="e">
        <f>VLOOKUP(C2423,'Hytong (not in CrossAsia)'!$C:$C,1,FALSE)</f>
        <v>#N/A</v>
      </c>
      <c r="K2423" s="9" t="str">
        <f t="shared" si="84"/>
        <v>nur hier</v>
      </c>
    </row>
    <row r="2424" spans="1:11">
      <c r="A2424" s="35" t="s">
        <v>7930</v>
      </c>
      <c r="C2424" s="4" t="str">
        <f t="shared" si="85"/>
        <v>医务生活</v>
      </c>
      <c r="E2424" t="e">
        <f>VLOOKUP(C2424,Apabi!$H:$H,1,FALSE)</f>
        <v>#N/A</v>
      </c>
      <c r="G2424" t="str">
        <f>VLOOKUP(C2424,Dacheng!$I:$I,1,FALSE)</f>
        <v>医务生活</v>
      </c>
      <c r="I2424" t="e">
        <f>VLOOKUP(C2424,'Hytong (not in CrossAsia)'!$C:$C,1,FALSE)</f>
        <v>#N/A</v>
      </c>
      <c r="K2424" s="9" t="str">
        <f t="shared" si="84"/>
        <v>Doppel</v>
      </c>
    </row>
    <row r="2425" spans="1:11">
      <c r="A2425" s="35" t="s">
        <v>5658</v>
      </c>
      <c r="C2425" s="4" t="str">
        <f t="shared" si="85"/>
        <v>医学</v>
      </c>
      <c r="E2425" t="e">
        <f>VLOOKUP(C2425,Apabi!$H:$H,1,FALSE)</f>
        <v>#N/A</v>
      </c>
      <c r="G2425" t="e">
        <f>VLOOKUP(C2425,Dacheng!$I:$I,1,FALSE)</f>
        <v>#N/A</v>
      </c>
      <c r="I2425" t="e">
        <f>VLOOKUP(C2425,'Hytong (not in CrossAsia)'!$C:$C,1,FALSE)</f>
        <v>#N/A</v>
      </c>
      <c r="K2425" s="9" t="str">
        <f t="shared" si="84"/>
        <v>nur hier</v>
      </c>
    </row>
    <row r="2426" spans="1:11">
      <c r="A2426" s="35" t="s">
        <v>13845</v>
      </c>
      <c r="C2426" s="4" t="str">
        <f t="shared" si="85"/>
        <v>医学导报</v>
      </c>
      <c r="E2426" t="e">
        <f>VLOOKUP(C2426,Apabi!$H:$H,1,FALSE)</f>
        <v>#N/A</v>
      </c>
      <c r="G2426" t="str">
        <f>VLOOKUP(C2426,Dacheng!$I:$I,1,FALSE)</f>
        <v>医学导报</v>
      </c>
      <c r="I2426" t="e">
        <f>VLOOKUP(C2426,'Hytong (not in CrossAsia)'!$C:$C,1,FALSE)</f>
        <v>#N/A</v>
      </c>
      <c r="K2426" s="9" t="str">
        <f t="shared" si="84"/>
        <v>Doppel</v>
      </c>
    </row>
    <row r="2427" spans="1:11">
      <c r="A2427" s="35" t="s">
        <v>5659</v>
      </c>
      <c r="C2427" s="4" t="str">
        <f t="shared" si="85"/>
        <v>医学及文</v>
      </c>
      <c r="E2427" t="e">
        <f>VLOOKUP(C2427,Apabi!$H:$H,1,FALSE)</f>
        <v>#N/A</v>
      </c>
      <c r="G2427" t="e">
        <f>VLOOKUP(C2427,Dacheng!$I:$I,1,FALSE)</f>
        <v>#N/A</v>
      </c>
      <c r="I2427" t="e">
        <f>VLOOKUP(C2427,'Hytong (not in CrossAsia)'!$C:$C,1,FALSE)</f>
        <v>#N/A</v>
      </c>
      <c r="K2427" s="9" t="str">
        <f t="shared" si="84"/>
        <v>nur hier</v>
      </c>
    </row>
    <row r="2428" spans="1:11">
      <c r="A2428" s="35" t="s">
        <v>5660</v>
      </c>
      <c r="C2428" s="4" t="str">
        <f t="shared" si="85"/>
        <v>医学门径</v>
      </c>
      <c r="E2428" t="e">
        <f>VLOOKUP(C2428,Apabi!$H:$H,1,FALSE)</f>
        <v>#N/A</v>
      </c>
      <c r="G2428" t="e">
        <f>VLOOKUP(C2428,Dacheng!$I:$I,1,FALSE)</f>
        <v>#N/A</v>
      </c>
      <c r="I2428" t="e">
        <f>VLOOKUP(C2428,'Hytong (not in CrossAsia)'!$C:$C,1,FALSE)</f>
        <v>#N/A</v>
      </c>
      <c r="K2428" s="9" t="str">
        <f t="shared" si="84"/>
        <v>nur hier</v>
      </c>
    </row>
    <row r="2429" spans="1:11">
      <c r="A2429" s="35" t="s">
        <v>5661</v>
      </c>
      <c r="C2429" s="4" t="str">
        <f t="shared" si="85"/>
        <v>医学世界</v>
      </c>
      <c r="E2429" t="e">
        <f>VLOOKUP(C2429,Apabi!$H:$H,1,FALSE)</f>
        <v>#N/A</v>
      </c>
      <c r="G2429" t="e">
        <f>VLOOKUP(C2429,Dacheng!$I:$I,1,FALSE)</f>
        <v>#N/A</v>
      </c>
      <c r="I2429" t="e">
        <f>VLOOKUP(C2429,'Hytong (not in CrossAsia)'!$C:$C,1,FALSE)</f>
        <v>#N/A</v>
      </c>
      <c r="K2429" s="9" t="str">
        <f t="shared" si="84"/>
        <v>nur hier</v>
      </c>
    </row>
    <row r="2430" spans="1:11">
      <c r="A2430" s="35" t="s">
        <v>5662</v>
      </c>
      <c r="C2430" s="4" t="str">
        <f t="shared" si="85"/>
        <v>医学世界</v>
      </c>
      <c r="E2430" t="e">
        <f>VLOOKUP(C2430,Apabi!$H:$H,1,FALSE)</f>
        <v>#N/A</v>
      </c>
      <c r="G2430" t="e">
        <f>VLOOKUP(C2430,Dacheng!$I:$I,1,FALSE)</f>
        <v>#N/A</v>
      </c>
      <c r="I2430" t="e">
        <f>VLOOKUP(C2430,'Hytong (not in CrossAsia)'!$C:$C,1,FALSE)</f>
        <v>#N/A</v>
      </c>
      <c r="K2430" s="9" t="str">
        <f t="shared" si="84"/>
        <v>nur hier</v>
      </c>
    </row>
    <row r="2431" spans="1:11">
      <c r="A2431" s="35" t="s">
        <v>13987</v>
      </c>
      <c r="C2431" s="4" t="str">
        <f t="shared" si="85"/>
        <v>医学文摘</v>
      </c>
      <c r="E2431" t="e">
        <f>VLOOKUP(C2431,Apabi!$H:$H,1,FALSE)</f>
        <v>#N/A</v>
      </c>
      <c r="G2431" t="str">
        <f>VLOOKUP(C2431,Dacheng!$I:$I,1,FALSE)</f>
        <v>医学文摘</v>
      </c>
      <c r="I2431" t="e">
        <f>VLOOKUP(C2431,'Hytong (not in CrossAsia)'!$C:$C,1,FALSE)</f>
        <v>#N/A</v>
      </c>
      <c r="K2431" s="9" t="str">
        <f t="shared" si="84"/>
        <v>Doppel</v>
      </c>
    </row>
    <row r="2432" spans="1:11">
      <c r="A2432" s="35" t="s">
        <v>5663</v>
      </c>
      <c r="C2432" s="4" t="str">
        <f t="shared" si="85"/>
        <v>医学新报</v>
      </c>
      <c r="E2432" t="e">
        <f>VLOOKUP(C2432,Apabi!$H:$H,1,FALSE)</f>
        <v>#N/A</v>
      </c>
      <c r="G2432" t="e">
        <f>VLOOKUP(C2432,Dacheng!$I:$I,1,FALSE)</f>
        <v>#N/A</v>
      </c>
      <c r="I2432" t="e">
        <f>VLOOKUP(C2432,'Hytong (not in CrossAsia)'!$C:$C,1,FALSE)</f>
        <v>#N/A</v>
      </c>
      <c r="K2432" s="9" t="str">
        <f t="shared" si="84"/>
        <v>nur hier</v>
      </c>
    </row>
    <row r="2433" spans="1:11">
      <c r="A2433" s="35" t="s">
        <v>5664</v>
      </c>
      <c r="C2433" s="4" t="str">
        <f t="shared" si="85"/>
        <v>医学新声</v>
      </c>
      <c r="E2433" t="e">
        <f>VLOOKUP(C2433,Apabi!$H:$H,1,FALSE)</f>
        <v>#N/A</v>
      </c>
      <c r="G2433" t="e">
        <f>VLOOKUP(C2433,Dacheng!$I:$I,1,FALSE)</f>
        <v>#N/A</v>
      </c>
      <c r="I2433" t="e">
        <f>VLOOKUP(C2433,'Hytong (not in CrossAsia)'!$C:$C,1,FALSE)</f>
        <v>#N/A</v>
      </c>
      <c r="K2433" s="9" t="str">
        <f t="shared" si="84"/>
        <v>nur hier</v>
      </c>
    </row>
    <row r="2434" spans="1:11">
      <c r="A2434" s="35" t="s">
        <v>5665</v>
      </c>
      <c r="C2434" s="4" t="str">
        <f t="shared" si="85"/>
        <v>医学与药</v>
      </c>
      <c r="E2434" t="e">
        <f>VLOOKUP(C2434,Apabi!$H:$H,1,FALSE)</f>
        <v>#N/A</v>
      </c>
      <c r="G2434" t="e">
        <f>VLOOKUP(C2434,Dacheng!$I:$I,1,FALSE)</f>
        <v>#N/A</v>
      </c>
      <c r="I2434" t="e">
        <f>VLOOKUP(C2434,'Hytong (not in CrossAsia)'!$C:$C,1,FALSE)</f>
        <v>#N/A</v>
      </c>
      <c r="K2434" s="9" t="str">
        <f t="shared" si="84"/>
        <v>nur hier</v>
      </c>
    </row>
    <row r="2435" spans="1:11">
      <c r="A2435" s="35" t="s">
        <v>13822</v>
      </c>
      <c r="C2435" s="4" t="str">
        <f t="shared" si="85"/>
        <v>医学月刊</v>
      </c>
      <c r="E2435" t="e">
        <f>VLOOKUP(C2435,Apabi!$H:$H,1,FALSE)</f>
        <v>#N/A</v>
      </c>
      <c r="G2435" t="str">
        <f>VLOOKUP(C2435,Dacheng!$I:$I,1,FALSE)</f>
        <v>医学月刊</v>
      </c>
      <c r="I2435" t="e">
        <f>VLOOKUP(C2435,'Hytong (not in CrossAsia)'!$C:$C,1,FALSE)</f>
        <v>#N/A</v>
      </c>
      <c r="K2435" s="9" t="str">
        <f t="shared" si="84"/>
        <v>Doppel</v>
      </c>
    </row>
    <row r="2436" spans="1:11">
      <c r="A2436" s="35" t="s">
        <v>5666</v>
      </c>
      <c r="C2436" s="4" t="str">
        <f t="shared" si="85"/>
        <v>医学杂志</v>
      </c>
      <c r="E2436" t="e">
        <f>VLOOKUP(C2436,Apabi!$H:$H,1,FALSE)</f>
        <v>#N/A</v>
      </c>
      <c r="G2436" t="e">
        <f>VLOOKUP(C2436,Dacheng!$I:$I,1,FALSE)</f>
        <v>#N/A</v>
      </c>
      <c r="I2436" t="e">
        <f>VLOOKUP(C2436,'Hytong (not in CrossAsia)'!$C:$C,1,FALSE)</f>
        <v>#N/A</v>
      </c>
      <c r="K2436" s="9" t="str">
        <f t="shared" ref="K2436:K2499" si="86">(IF(AND(ISNA(E2436),ISNA(G2436),ISNA(I2436)),"nur hier","Doppel"))</f>
        <v>nur hier</v>
      </c>
    </row>
    <row r="2437" spans="1:11">
      <c r="A2437" s="35" t="s">
        <v>13420</v>
      </c>
      <c r="C2437" s="4" t="str">
        <f t="shared" si="85"/>
        <v>医学周刊</v>
      </c>
      <c r="E2437" t="e">
        <f>VLOOKUP(C2437,Apabi!$H:$H,1,FALSE)</f>
        <v>#N/A</v>
      </c>
      <c r="G2437" t="str">
        <f>VLOOKUP(C2437,Dacheng!$I:$I,1,FALSE)</f>
        <v>医学周刊</v>
      </c>
      <c r="I2437" t="e">
        <f>VLOOKUP(C2437,'Hytong (not in CrossAsia)'!$C:$C,1,FALSE)</f>
        <v>#N/A</v>
      </c>
      <c r="K2437" s="9" t="str">
        <f t="shared" si="86"/>
        <v>Doppel</v>
      </c>
    </row>
    <row r="2438" spans="1:11">
      <c r="A2438" s="35" t="s">
        <v>5667</v>
      </c>
      <c r="C2438" s="4" t="str">
        <f t="shared" si="85"/>
        <v>医讯</v>
      </c>
      <c r="E2438" t="e">
        <f>VLOOKUP(C2438,Apabi!$H:$H,1,FALSE)</f>
        <v>#N/A</v>
      </c>
      <c r="G2438" t="e">
        <f>VLOOKUP(C2438,Dacheng!$I:$I,1,FALSE)</f>
        <v>#N/A</v>
      </c>
      <c r="I2438" t="e">
        <f>VLOOKUP(C2438,'Hytong (not in CrossAsia)'!$C:$C,1,FALSE)</f>
        <v>#N/A</v>
      </c>
      <c r="K2438" s="9" t="str">
        <f t="shared" si="86"/>
        <v>nur hier</v>
      </c>
    </row>
    <row r="2439" spans="1:11">
      <c r="A2439" s="35" t="s">
        <v>13848</v>
      </c>
      <c r="C2439" s="4" t="str">
        <f t="shared" si="85"/>
        <v>医药导报</v>
      </c>
      <c r="E2439" t="e">
        <f>VLOOKUP(C2439,Apabi!$H:$H,1,FALSE)</f>
        <v>#N/A</v>
      </c>
      <c r="G2439" t="str">
        <f>VLOOKUP(C2439,Dacheng!$I:$I,1,FALSE)</f>
        <v>医药导报</v>
      </c>
      <c r="I2439" t="e">
        <f>VLOOKUP(C2439,'Hytong (not in CrossAsia)'!$C:$C,1,FALSE)</f>
        <v>#N/A</v>
      </c>
      <c r="K2439" s="9" t="str">
        <f t="shared" si="86"/>
        <v>Doppel</v>
      </c>
    </row>
    <row r="2440" spans="1:11">
      <c r="A2440" s="35" t="s">
        <v>5668</v>
      </c>
      <c r="C2440" s="4" t="str">
        <f t="shared" si="85"/>
        <v>医药改进</v>
      </c>
      <c r="E2440" t="e">
        <f>VLOOKUP(C2440,Apabi!$H:$H,1,FALSE)</f>
        <v>#N/A</v>
      </c>
      <c r="G2440" t="e">
        <f>VLOOKUP(C2440,Dacheng!$I:$I,1,FALSE)</f>
        <v>#N/A</v>
      </c>
      <c r="I2440" t="e">
        <f>VLOOKUP(C2440,'Hytong (not in CrossAsia)'!$C:$C,1,FALSE)</f>
        <v>#N/A</v>
      </c>
      <c r="K2440" s="9" t="str">
        <f t="shared" si="86"/>
        <v>nur hier</v>
      </c>
    </row>
    <row r="2441" spans="1:11">
      <c r="A2441" s="35" t="s">
        <v>5669</v>
      </c>
      <c r="C2441" s="4" t="str">
        <f t="shared" si="85"/>
        <v>医药顾问</v>
      </c>
      <c r="E2441" t="e">
        <f>VLOOKUP(C2441,Apabi!$H:$H,1,FALSE)</f>
        <v>#N/A</v>
      </c>
      <c r="G2441" t="e">
        <f>VLOOKUP(C2441,Dacheng!$I:$I,1,FALSE)</f>
        <v>#N/A</v>
      </c>
      <c r="I2441" t="e">
        <f>VLOOKUP(C2441,'Hytong (not in CrossAsia)'!$C:$C,1,FALSE)</f>
        <v>#N/A</v>
      </c>
      <c r="K2441" s="9" t="str">
        <f t="shared" si="86"/>
        <v>nur hier</v>
      </c>
    </row>
    <row r="2442" spans="1:11">
      <c r="A2442" s="35" t="s">
        <v>5670</v>
      </c>
      <c r="C2442" s="4" t="str">
        <f t="shared" si="85"/>
        <v>医药广播</v>
      </c>
      <c r="E2442" t="e">
        <f>VLOOKUP(C2442,Apabi!$H:$H,1,FALSE)</f>
        <v>#N/A</v>
      </c>
      <c r="G2442" t="e">
        <f>VLOOKUP(C2442,Dacheng!$I:$I,1,FALSE)</f>
        <v>#N/A</v>
      </c>
      <c r="I2442" t="e">
        <f>VLOOKUP(C2442,'Hytong (not in CrossAsia)'!$C:$C,1,FALSE)</f>
        <v>#N/A</v>
      </c>
      <c r="K2442" s="9" t="str">
        <f t="shared" si="86"/>
        <v>nur hier</v>
      </c>
    </row>
    <row r="2443" spans="1:11">
      <c r="A2443" s="35" t="s">
        <v>5671</v>
      </c>
      <c r="C2443" s="4" t="str">
        <f t="shared" si="85"/>
        <v>医药年刊</v>
      </c>
      <c r="E2443" t="e">
        <f>VLOOKUP(C2443,Apabi!$H:$H,1,FALSE)</f>
        <v>#N/A</v>
      </c>
      <c r="G2443" t="e">
        <f>VLOOKUP(C2443,Dacheng!$I:$I,1,FALSE)</f>
        <v>#N/A</v>
      </c>
      <c r="I2443" t="e">
        <f>VLOOKUP(C2443,'Hytong (not in CrossAsia)'!$C:$C,1,FALSE)</f>
        <v>#N/A</v>
      </c>
      <c r="K2443" s="9" t="str">
        <f t="shared" si="86"/>
        <v>nur hier</v>
      </c>
    </row>
    <row r="2444" spans="1:11">
      <c r="A2444" s="35" t="s">
        <v>13839</v>
      </c>
      <c r="C2444" s="4" t="str">
        <f t="shared" si="85"/>
        <v>医药评论</v>
      </c>
      <c r="E2444" t="e">
        <f>VLOOKUP(C2444,Apabi!$H:$H,1,FALSE)</f>
        <v>#N/A</v>
      </c>
      <c r="G2444" t="str">
        <f>VLOOKUP(C2444,Dacheng!$I:$I,1,FALSE)</f>
        <v>医药评论</v>
      </c>
      <c r="I2444" t="e">
        <f>VLOOKUP(C2444,'Hytong (not in CrossAsia)'!$C:$C,1,FALSE)</f>
        <v>#N/A</v>
      </c>
      <c r="K2444" s="9" t="str">
        <f t="shared" si="86"/>
        <v>Doppel</v>
      </c>
    </row>
    <row r="2445" spans="1:11">
      <c r="A2445" s="35" t="s">
        <v>5672</v>
      </c>
      <c r="C2445" s="4" t="str">
        <f t="shared" si="85"/>
        <v>医药情报</v>
      </c>
      <c r="E2445" t="e">
        <f>VLOOKUP(C2445,Apabi!$H:$H,1,FALSE)</f>
        <v>#N/A</v>
      </c>
      <c r="G2445" t="e">
        <f>VLOOKUP(C2445,Dacheng!$I:$I,1,FALSE)</f>
        <v>#N/A</v>
      </c>
      <c r="I2445" t="e">
        <f>VLOOKUP(C2445,'Hytong (not in CrossAsia)'!$C:$C,1,FALSE)</f>
        <v>#N/A</v>
      </c>
      <c r="K2445" s="9" t="str">
        <f t="shared" si="86"/>
        <v>nur hier</v>
      </c>
    </row>
    <row r="2446" spans="1:11">
      <c r="A2446" s="35" t="s">
        <v>7780</v>
      </c>
      <c r="C2446" s="4" t="str">
        <f t="shared" si="85"/>
        <v>医药世界</v>
      </c>
      <c r="E2446" t="e">
        <f>VLOOKUP(C2446,Apabi!$H:$H,1,FALSE)</f>
        <v>#N/A</v>
      </c>
      <c r="G2446" t="str">
        <f>VLOOKUP(C2446,Dacheng!$I:$I,1,FALSE)</f>
        <v>医药世界</v>
      </c>
      <c r="I2446" t="e">
        <f>VLOOKUP(C2446,'Hytong (not in CrossAsia)'!$C:$C,1,FALSE)</f>
        <v>#N/A</v>
      </c>
      <c r="K2446" s="9" t="str">
        <f t="shared" si="86"/>
        <v>Doppel</v>
      </c>
    </row>
    <row r="2447" spans="1:11">
      <c r="A2447" s="35" t="s">
        <v>5673</v>
      </c>
      <c r="C2447" s="4" t="str">
        <f t="shared" si="85"/>
        <v>医药卫生</v>
      </c>
      <c r="E2447" t="e">
        <f>VLOOKUP(C2447,Apabi!$H:$H,1,FALSE)</f>
        <v>#N/A</v>
      </c>
      <c r="G2447" t="e">
        <f>VLOOKUP(C2447,Dacheng!$I:$I,1,FALSE)</f>
        <v>#N/A</v>
      </c>
      <c r="I2447" t="e">
        <f>VLOOKUP(C2447,'Hytong (not in CrossAsia)'!$C:$C,1,FALSE)</f>
        <v>#N/A</v>
      </c>
      <c r="K2447" s="9" t="str">
        <f t="shared" si="86"/>
        <v>nur hier</v>
      </c>
    </row>
    <row r="2448" spans="1:11">
      <c r="A2448" s="35" t="s">
        <v>5674</v>
      </c>
      <c r="C2448" s="4" t="str">
        <f t="shared" si="85"/>
        <v>医药新报</v>
      </c>
      <c r="E2448" t="e">
        <f>VLOOKUP(C2448,Apabi!$H:$H,1,FALSE)</f>
        <v>#N/A</v>
      </c>
      <c r="G2448" t="e">
        <f>VLOOKUP(C2448,Dacheng!$I:$I,1,FALSE)</f>
        <v>#N/A</v>
      </c>
      <c r="I2448" t="e">
        <f>VLOOKUP(C2448,'Hytong (not in CrossAsia)'!$C:$C,1,FALSE)</f>
        <v>#N/A</v>
      </c>
      <c r="K2448" s="9" t="str">
        <f t="shared" si="86"/>
        <v>nur hier</v>
      </c>
    </row>
    <row r="2449" spans="1:11">
      <c r="A2449" s="35" t="s">
        <v>5675</v>
      </c>
      <c r="C2449" s="4" t="str">
        <f t="shared" si="85"/>
        <v>医药新闻</v>
      </c>
      <c r="E2449" t="e">
        <f>VLOOKUP(C2449,Apabi!$H:$H,1,FALSE)</f>
        <v>#N/A</v>
      </c>
      <c r="G2449" t="e">
        <f>VLOOKUP(C2449,Dacheng!$I:$I,1,FALSE)</f>
        <v>#N/A</v>
      </c>
      <c r="I2449" t="e">
        <f>VLOOKUP(C2449,'Hytong (not in CrossAsia)'!$C:$C,1,FALSE)</f>
        <v>#N/A</v>
      </c>
      <c r="K2449" s="9" t="str">
        <f t="shared" si="86"/>
        <v>nur hier</v>
      </c>
    </row>
    <row r="2450" spans="1:11">
      <c r="A2450" s="35" t="s">
        <v>5676</v>
      </c>
      <c r="C2450" s="4" t="str">
        <f t="shared" si="85"/>
        <v>医药新星</v>
      </c>
      <c r="E2450" t="e">
        <f>VLOOKUP(C2450,Apabi!$H:$H,1,FALSE)</f>
        <v>#N/A</v>
      </c>
      <c r="G2450" t="e">
        <f>VLOOKUP(C2450,Dacheng!$I:$I,1,FALSE)</f>
        <v>#N/A</v>
      </c>
      <c r="I2450" t="e">
        <f>VLOOKUP(C2450,'Hytong (not in CrossAsia)'!$C:$C,1,FALSE)</f>
        <v>#N/A</v>
      </c>
      <c r="K2450" s="9" t="str">
        <f t="shared" si="86"/>
        <v>nur hier</v>
      </c>
    </row>
    <row r="2451" spans="1:11">
      <c r="A2451" s="35" t="s">
        <v>7758</v>
      </c>
      <c r="C2451" s="4" t="str">
        <f t="shared" si="85"/>
        <v>医药新知</v>
      </c>
      <c r="E2451" t="e">
        <f>VLOOKUP(C2451,Apabi!$H:$H,1,FALSE)</f>
        <v>#N/A</v>
      </c>
      <c r="G2451" t="str">
        <f>VLOOKUP(C2451,Dacheng!$I:$I,1,FALSE)</f>
        <v>医药新知</v>
      </c>
      <c r="I2451" t="e">
        <f>VLOOKUP(C2451,'Hytong (not in CrossAsia)'!$C:$C,1,FALSE)</f>
        <v>#N/A</v>
      </c>
      <c r="K2451" s="9" t="str">
        <f t="shared" si="86"/>
        <v>Doppel</v>
      </c>
    </row>
    <row r="2452" spans="1:11">
      <c r="A2452" s="35" t="s">
        <v>7777</v>
      </c>
      <c r="C2452" s="4" t="str">
        <f t="shared" si="85"/>
        <v>医药学</v>
      </c>
      <c r="E2452" t="e">
        <f>VLOOKUP(C2452,Apabi!$H:$H,1,FALSE)</f>
        <v>#N/A</v>
      </c>
      <c r="G2452" t="str">
        <f>VLOOKUP(C2452,Dacheng!$I:$I,1,FALSE)</f>
        <v>医药学</v>
      </c>
      <c r="I2452" t="e">
        <f>VLOOKUP(C2452,'Hytong (not in CrossAsia)'!$C:$C,1,FALSE)</f>
        <v>#N/A</v>
      </c>
      <c r="K2452" s="9" t="str">
        <f t="shared" si="86"/>
        <v>Doppel</v>
      </c>
    </row>
    <row r="2453" spans="1:11">
      <c r="A2453" s="35" t="s">
        <v>13729</v>
      </c>
      <c r="C2453" s="4" t="str">
        <f t="shared" si="85"/>
        <v>医药学报</v>
      </c>
      <c r="E2453" t="e">
        <f>VLOOKUP(C2453,Apabi!$H:$H,1,FALSE)</f>
        <v>#N/A</v>
      </c>
      <c r="G2453" t="str">
        <f>VLOOKUP(C2453,Dacheng!$I:$I,1,FALSE)</f>
        <v>医药学报</v>
      </c>
      <c r="I2453" t="e">
        <f>VLOOKUP(C2453,'Hytong (not in CrossAsia)'!$C:$C,1,FALSE)</f>
        <v>#N/A</v>
      </c>
      <c r="K2453" s="9" t="str">
        <f t="shared" si="86"/>
        <v>Doppel</v>
      </c>
    </row>
    <row r="2454" spans="1:11">
      <c r="A2454" s="35" t="s">
        <v>13824</v>
      </c>
      <c r="C2454" s="4" t="str">
        <f t="shared" si="85"/>
        <v>医药学生</v>
      </c>
      <c r="E2454" t="e">
        <f>VLOOKUP(C2454,Apabi!$H:$H,1,FALSE)</f>
        <v>#N/A</v>
      </c>
      <c r="G2454" t="str">
        <f>VLOOKUP(C2454,Dacheng!$I:$I,1,FALSE)</f>
        <v>医药学生</v>
      </c>
      <c r="I2454" t="e">
        <f>VLOOKUP(C2454,'Hytong (not in CrossAsia)'!$C:$C,1,FALSE)</f>
        <v>#N/A</v>
      </c>
      <c r="K2454" s="9" t="str">
        <f t="shared" si="86"/>
        <v>Doppel</v>
      </c>
    </row>
    <row r="2455" spans="1:11">
      <c r="A2455" s="35" t="s">
        <v>13827</v>
      </c>
      <c r="C2455" s="4" t="str">
        <f t="shared" ref="C2455:C2518" si="87">MID(A2455,1,4)</f>
        <v>医药研究</v>
      </c>
      <c r="E2455" t="e">
        <f>VLOOKUP(C2455,Apabi!$H:$H,1,FALSE)</f>
        <v>#N/A</v>
      </c>
      <c r="G2455" t="str">
        <f>VLOOKUP(C2455,Dacheng!$I:$I,1,FALSE)</f>
        <v>医药研究</v>
      </c>
      <c r="I2455" t="e">
        <f>VLOOKUP(C2455,'Hytong (not in CrossAsia)'!$C:$C,1,FALSE)</f>
        <v>#N/A</v>
      </c>
      <c r="K2455" s="9" t="str">
        <f t="shared" si="86"/>
        <v>Doppel</v>
      </c>
    </row>
    <row r="2456" spans="1:11">
      <c r="A2456" s="35" t="s">
        <v>5677</v>
      </c>
      <c r="C2456" s="4" t="str">
        <f t="shared" si="87"/>
        <v>医药月刊</v>
      </c>
      <c r="E2456" t="e">
        <f>VLOOKUP(C2456,Apabi!$H:$H,1,FALSE)</f>
        <v>#N/A</v>
      </c>
      <c r="G2456" t="e">
        <f>VLOOKUP(C2456,Dacheng!$I:$I,1,FALSE)</f>
        <v>#N/A</v>
      </c>
      <c r="I2456" t="e">
        <f>VLOOKUP(C2456,'Hytong (not in CrossAsia)'!$C:$C,1,FALSE)</f>
        <v>#N/A</v>
      </c>
      <c r="K2456" s="9" t="str">
        <f t="shared" si="86"/>
        <v>nur hier</v>
      </c>
    </row>
    <row r="2457" spans="1:11">
      <c r="A2457" s="35" t="s">
        <v>5678</v>
      </c>
      <c r="C2457" s="4" t="str">
        <f t="shared" si="87"/>
        <v>医药月刊</v>
      </c>
      <c r="E2457" t="e">
        <f>VLOOKUP(C2457,Apabi!$H:$H,1,FALSE)</f>
        <v>#N/A</v>
      </c>
      <c r="G2457" t="e">
        <f>VLOOKUP(C2457,Dacheng!$I:$I,1,FALSE)</f>
        <v>#N/A</v>
      </c>
      <c r="I2457" t="e">
        <f>VLOOKUP(C2457,'Hytong (not in CrossAsia)'!$C:$C,1,FALSE)</f>
        <v>#N/A</v>
      </c>
      <c r="K2457" s="9" t="str">
        <f t="shared" si="86"/>
        <v>nur hier</v>
      </c>
    </row>
    <row r="2458" spans="1:11">
      <c r="A2458" s="35" t="s">
        <v>5679</v>
      </c>
      <c r="C2458" s="4" t="str">
        <f t="shared" si="87"/>
        <v>医药杂志</v>
      </c>
      <c r="E2458" t="e">
        <f>VLOOKUP(C2458,Apabi!$H:$H,1,FALSE)</f>
        <v>#N/A</v>
      </c>
      <c r="G2458" t="str">
        <f>VLOOKUP(C2458,Dacheng!$I:$I,1,FALSE)</f>
        <v>医药杂志</v>
      </c>
      <c r="I2458" t="e">
        <f>VLOOKUP(C2458,'Hytong (not in CrossAsia)'!$C:$C,1,FALSE)</f>
        <v>#N/A</v>
      </c>
      <c r="K2458" s="9" t="str">
        <f t="shared" si="86"/>
        <v>Doppel</v>
      </c>
    </row>
    <row r="2459" spans="1:11">
      <c r="A2459" s="35" t="s">
        <v>5680</v>
      </c>
      <c r="C2459" s="4" t="str">
        <f t="shared" si="87"/>
        <v>医药杂志</v>
      </c>
      <c r="E2459" t="e">
        <f>VLOOKUP(C2459,Apabi!$H:$H,1,FALSE)</f>
        <v>#N/A</v>
      </c>
      <c r="G2459" t="str">
        <f>VLOOKUP(C2459,Dacheng!$I:$I,1,FALSE)</f>
        <v>医药杂志</v>
      </c>
      <c r="I2459" t="e">
        <f>VLOOKUP(C2459,'Hytong (not in CrossAsia)'!$C:$C,1,FALSE)</f>
        <v>#N/A</v>
      </c>
      <c r="K2459" s="9" t="str">
        <f t="shared" si="86"/>
        <v>Doppel</v>
      </c>
    </row>
    <row r="2460" spans="1:11">
      <c r="A2460" s="35" t="s">
        <v>5681</v>
      </c>
      <c r="C2460" s="4" t="str">
        <f t="shared" si="87"/>
        <v>医药之声</v>
      </c>
      <c r="E2460" t="e">
        <f>VLOOKUP(C2460,Apabi!$H:$H,1,FALSE)</f>
        <v>#N/A</v>
      </c>
      <c r="G2460" t="e">
        <f>VLOOKUP(C2460,Dacheng!$I:$I,1,FALSE)</f>
        <v>#N/A</v>
      </c>
      <c r="I2460" t="e">
        <f>VLOOKUP(C2460,'Hytong (not in CrossAsia)'!$C:$C,1,FALSE)</f>
        <v>#N/A</v>
      </c>
      <c r="K2460" s="9" t="str">
        <f t="shared" si="86"/>
        <v>nur hier</v>
      </c>
    </row>
    <row r="2461" spans="1:11">
      <c r="A2461" s="35" t="s">
        <v>5682</v>
      </c>
      <c r="C2461" s="4" t="str">
        <f t="shared" si="87"/>
        <v>医药指导</v>
      </c>
      <c r="E2461" t="e">
        <f>VLOOKUP(C2461,Apabi!$H:$H,1,FALSE)</f>
        <v>#N/A</v>
      </c>
      <c r="G2461" t="e">
        <f>VLOOKUP(C2461,Dacheng!$I:$I,1,FALSE)</f>
        <v>#N/A</v>
      </c>
      <c r="I2461" t="e">
        <f>VLOOKUP(C2461,'Hytong (not in CrossAsia)'!$C:$C,1,FALSE)</f>
        <v>#N/A</v>
      </c>
      <c r="K2461" s="9" t="str">
        <f t="shared" si="86"/>
        <v>nur hier</v>
      </c>
    </row>
    <row r="2462" spans="1:11">
      <c r="A2462" s="35" t="s">
        <v>13819</v>
      </c>
      <c r="C2462" s="4" t="str">
        <f t="shared" si="87"/>
        <v>医育</v>
      </c>
      <c r="E2462" t="e">
        <f>VLOOKUP(C2462,Apabi!$H:$H,1,FALSE)</f>
        <v>#N/A</v>
      </c>
      <c r="G2462" t="str">
        <f>VLOOKUP(C2462,Dacheng!$I:$I,1,FALSE)</f>
        <v>医育</v>
      </c>
      <c r="I2462" t="e">
        <f>VLOOKUP(C2462,'Hytong (not in CrossAsia)'!$C:$C,1,FALSE)</f>
        <v>#N/A</v>
      </c>
      <c r="K2462" s="9" t="str">
        <f t="shared" si="86"/>
        <v>Doppel</v>
      </c>
    </row>
    <row r="2463" spans="1:11">
      <c r="A2463" s="35" t="s">
        <v>5683</v>
      </c>
      <c r="C2463" s="4" t="str">
        <f t="shared" si="87"/>
        <v>黟山青年</v>
      </c>
      <c r="E2463" t="e">
        <f>VLOOKUP(C2463,Apabi!$H:$H,1,FALSE)</f>
        <v>#N/A</v>
      </c>
      <c r="G2463" t="e">
        <f>VLOOKUP(C2463,Dacheng!$I:$I,1,FALSE)</f>
        <v>#N/A</v>
      </c>
      <c r="I2463" t="e">
        <f>VLOOKUP(C2463,'Hytong (not in CrossAsia)'!$C:$C,1,FALSE)</f>
        <v>#N/A</v>
      </c>
      <c r="K2463" s="9" t="str">
        <f t="shared" si="86"/>
        <v>nur hier</v>
      </c>
    </row>
    <row r="2464" spans="1:11">
      <c r="A2464" s="35" t="s">
        <v>5684</v>
      </c>
      <c r="C2464" s="4" t="str">
        <f t="shared" si="87"/>
        <v>仪文</v>
      </c>
      <c r="E2464" t="e">
        <f>VLOOKUP(C2464,Apabi!$H:$H,1,FALSE)</f>
        <v>#N/A</v>
      </c>
      <c r="G2464" t="e">
        <f>VLOOKUP(C2464,Dacheng!$I:$I,1,FALSE)</f>
        <v>#N/A</v>
      </c>
      <c r="I2464" t="e">
        <f>VLOOKUP(C2464,'Hytong (not in CrossAsia)'!$C:$C,1,FALSE)</f>
        <v>#N/A</v>
      </c>
      <c r="K2464" s="9" t="str">
        <f t="shared" si="86"/>
        <v>nur hier</v>
      </c>
    </row>
    <row r="2465" spans="1:11">
      <c r="A2465" s="35" t="s">
        <v>5685</v>
      </c>
      <c r="C2465" s="4" t="str">
        <f t="shared" si="87"/>
        <v>遗族校刊</v>
      </c>
      <c r="E2465" t="e">
        <f>VLOOKUP(C2465,Apabi!$H:$H,1,FALSE)</f>
        <v>#N/A</v>
      </c>
      <c r="G2465" t="e">
        <f>VLOOKUP(C2465,Dacheng!$I:$I,1,FALSE)</f>
        <v>#N/A</v>
      </c>
      <c r="I2465" t="e">
        <f>VLOOKUP(C2465,'Hytong (not in CrossAsia)'!$C:$C,1,FALSE)</f>
        <v>#N/A</v>
      </c>
      <c r="K2465" s="9" t="str">
        <f t="shared" si="86"/>
        <v>nur hier</v>
      </c>
    </row>
    <row r="2466" spans="1:11">
      <c r="A2466" s="35" t="s">
        <v>5686</v>
      </c>
      <c r="C2466" s="4" t="str">
        <f t="shared" si="87"/>
        <v>亿中通讯</v>
      </c>
      <c r="E2466" t="e">
        <f>VLOOKUP(C2466,Apabi!$H:$H,1,FALSE)</f>
        <v>#N/A</v>
      </c>
      <c r="G2466" t="e">
        <f>VLOOKUP(C2466,Dacheng!$I:$I,1,FALSE)</f>
        <v>#N/A</v>
      </c>
      <c r="I2466" t="e">
        <f>VLOOKUP(C2466,'Hytong (not in CrossAsia)'!$C:$C,1,FALSE)</f>
        <v>#N/A</v>
      </c>
      <c r="K2466" s="9" t="str">
        <f t="shared" si="86"/>
        <v>nur hier</v>
      </c>
    </row>
    <row r="2467" spans="1:11">
      <c r="A2467" s="35" t="s">
        <v>5687</v>
      </c>
      <c r="C2467" s="4" t="str">
        <f t="shared" si="87"/>
        <v>艺兵丛刊</v>
      </c>
      <c r="E2467" t="e">
        <f>VLOOKUP(C2467,Apabi!$H:$H,1,FALSE)</f>
        <v>#N/A</v>
      </c>
      <c r="G2467" t="e">
        <f>VLOOKUP(C2467,Dacheng!$I:$I,1,FALSE)</f>
        <v>#N/A</v>
      </c>
      <c r="I2467" t="e">
        <f>VLOOKUP(C2467,'Hytong (not in CrossAsia)'!$C:$C,1,FALSE)</f>
        <v>#N/A</v>
      </c>
      <c r="K2467" s="9" t="str">
        <f t="shared" si="86"/>
        <v>nur hier</v>
      </c>
    </row>
    <row r="2468" spans="1:11">
      <c r="A2468" s="35" t="s">
        <v>10831</v>
      </c>
      <c r="C2468" s="4" t="str">
        <f t="shared" si="87"/>
        <v>艺丛</v>
      </c>
      <c r="E2468" t="e">
        <f>VLOOKUP(C2468,Apabi!$H:$H,1,FALSE)</f>
        <v>#N/A</v>
      </c>
      <c r="G2468" t="str">
        <f>VLOOKUP(C2468,Dacheng!$I:$I,1,FALSE)</f>
        <v>艺丛</v>
      </c>
      <c r="I2468" t="e">
        <f>VLOOKUP(C2468,'Hytong (not in CrossAsia)'!$C:$C,1,FALSE)</f>
        <v>#N/A</v>
      </c>
      <c r="K2468" s="9" t="str">
        <f t="shared" si="86"/>
        <v>Doppel</v>
      </c>
    </row>
    <row r="2469" spans="1:11">
      <c r="A2469" s="35" t="s">
        <v>17260</v>
      </c>
      <c r="C2469" s="4" t="str">
        <f t="shared" si="87"/>
        <v>艺风</v>
      </c>
      <c r="E2469" t="e">
        <f>VLOOKUP(C2469,Apabi!$H:$H,1,FALSE)</f>
        <v>#N/A</v>
      </c>
      <c r="G2469" t="str">
        <f>VLOOKUP(C2469,Dacheng!$I:$I,1,FALSE)</f>
        <v>艺风</v>
      </c>
      <c r="I2469" t="e">
        <f>VLOOKUP(C2469,'Hytong (not in CrossAsia)'!$C:$C,1,FALSE)</f>
        <v>#N/A</v>
      </c>
      <c r="K2469" s="9" t="str">
        <f t="shared" si="86"/>
        <v>Doppel</v>
      </c>
    </row>
    <row r="2470" spans="1:11">
      <c r="A2470" s="35" t="s">
        <v>11273</v>
      </c>
      <c r="C2470" s="4" t="str">
        <f t="shared" si="87"/>
        <v>艺锋</v>
      </c>
      <c r="E2470" t="e">
        <f>VLOOKUP(C2470,Apabi!$H:$H,1,FALSE)</f>
        <v>#N/A</v>
      </c>
      <c r="G2470" t="str">
        <f>VLOOKUP(C2470,Dacheng!$I:$I,1,FALSE)</f>
        <v>艺锋</v>
      </c>
      <c r="I2470" t="e">
        <f>VLOOKUP(C2470,'Hytong (not in CrossAsia)'!$C:$C,1,FALSE)</f>
        <v>#N/A</v>
      </c>
      <c r="K2470" s="9" t="str">
        <f t="shared" si="86"/>
        <v>Doppel</v>
      </c>
    </row>
    <row r="2471" spans="1:11">
      <c r="A2471" s="35" t="s">
        <v>5688</v>
      </c>
      <c r="C2471" s="4" t="str">
        <f t="shared" si="87"/>
        <v>艺府</v>
      </c>
      <c r="E2471" t="e">
        <f>VLOOKUP(C2471,Apabi!$H:$H,1,FALSE)</f>
        <v>#N/A</v>
      </c>
      <c r="G2471" t="e">
        <f>VLOOKUP(C2471,Dacheng!$I:$I,1,FALSE)</f>
        <v>#N/A</v>
      </c>
      <c r="I2471" t="e">
        <f>VLOOKUP(C2471,'Hytong (not in CrossAsia)'!$C:$C,1,FALSE)</f>
        <v>#N/A</v>
      </c>
      <c r="K2471" s="9" t="str">
        <f t="shared" si="86"/>
        <v>nur hier</v>
      </c>
    </row>
    <row r="2472" spans="1:11">
      <c r="A2472" s="35" t="s">
        <v>5689</v>
      </c>
      <c r="C2472" s="4" t="str">
        <f t="shared" si="87"/>
        <v>艺彀</v>
      </c>
      <c r="E2472" t="e">
        <f>VLOOKUP(C2472,Apabi!$H:$H,1,FALSE)</f>
        <v>#N/A</v>
      </c>
      <c r="G2472" t="e">
        <f>VLOOKUP(C2472,Dacheng!$I:$I,1,FALSE)</f>
        <v>#N/A</v>
      </c>
      <c r="I2472" t="e">
        <f>VLOOKUP(C2472,'Hytong (not in CrossAsia)'!$C:$C,1,FALSE)</f>
        <v>#N/A</v>
      </c>
      <c r="K2472" s="9" t="str">
        <f t="shared" si="86"/>
        <v>nur hier</v>
      </c>
    </row>
    <row r="2473" spans="1:11">
      <c r="A2473" s="35" t="s">
        <v>5690</v>
      </c>
      <c r="C2473" s="4" t="str">
        <f t="shared" si="87"/>
        <v>艺观</v>
      </c>
      <c r="E2473" t="e">
        <f>VLOOKUP(C2473,Apabi!$H:$H,1,FALSE)</f>
        <v>#N/A</v>
      </c>
      <c r="G2473" t="e">
        <f>VLOOKUP(C2473,Dacheng!$I:$I,1,FALSE)</f>
        <v>#N/A</v>
      </c>
      <c r="I2473" t="e">
        <f>VLOOKUP(C2473,'Hytong (not in CrossAsia)'!$C:$C,1,FALSE)</f>
        <v>#N/A</v>
      </c>
      <c r="K2473" s="9" t="str">
        <f t="shared" si="86"/>
        <v>nur hier</v>
      </c>
    </row>
    <row r="2474" spans="1:11">
      <c r="A2474" s="35" t="s">
        <v>5691</v>
      </c>
      <c r="C2474" s="4" t="str">
        <f t="shared" si="87"/>
        <v>艺光邮报</v>
      </c>
      <c r="E2474" t="e">
        <f>VLOOKUP(C2474,Apabi!$H:$H,1,FALSE)</f>
        <v>#N/A</v>
      </c>
      <c r="G2474" t="e">
        <f>VLOOKUP(C2474,Dacheng!$I:$I,1,FALSE)</f>
        <v>#N/A</v>
      </c>
      <c r="I2474" t="e">
        <f>VLOOKUP(C2474,'Hytong (not in CrossAsia)'!$C:$C,1,FALSE)</f>
        <v>#N/A</v>
      </c>
      <c r="K2474" s="9" t="str">
        <f t="shared" si="86"/>
        <v>nur hier</v>
      </c>
    </row>
    <row r="2475" spans="1:11">
      <c r="A2475" s="35" t="s">
        <v>5692</v>
      </c>
      <c r="C2475" s="4" t="str">
        <f t="shared" si="87"/>
        <v>艺海周刊</v>
      </c>
      <c r="E2475" t="e">
        <f>VLOOKUP(C2475,Apabi!$H:$H,1,FALSE)</f>
        <v>#N/A</v>
      </c>
      <c r="G2475" t="e">
        <f>VLOOKUP(C2475,Dacheng!$I:$I,1,FALSE)</f>
        <v>#N/A</v>
      </c>
      <c r="I2475" t="e">
        <f>VLOOKUP(C2475,'Hytong (not in CrossAsia)'!$C:$C,1,FALSE)</f>
        <v>#N/A</v>
      </c>
      <c r="K2475" s="9" t="str">
        <f t="shared" si="86"/>
        <v>nur hier</v>
      </c>
    </row>
    <row r="2476" spans="1:11">
      <c r="A2476" s="35" t="s">
        <v>5693</v>
      </c>
      <c r="C2476" s="4" t="str">
        <f t="shared" si="87"/>
        <v>艺花</v>
      </c>
      <c r="E2476" t="e">
        <f>VLOOKUP(C2476,Apabi!$H:$H,1,FALSE)</f>
        <v>#N/A</v>
      </c>
      <c r="G2476" t="e">
        <f>VLOOKUP(C2476,Dacheng!$I:$I,1,FALSE)</f>
        <v>#N/A</v>
      </c>
      <c r="I2476" t="e">
        <f>VLOOKUP(C2476,'Hytong (not in CrossAsia)'!$C:$C,1,FALSE)</f>
        <v>#N/A</v>
      </c>
      <c r="K2476" s="9" t="str">
        <f t="shared" si="86"/>
        <v>nur hier</v>
      </c>
    </row>
    <row r="2477" spans="1:11">
      <c r="A2477" s="35" t="s">
        <v>5694</v>
      </c>
      <c r="C2477" s="4" t="str">
        <f t="shared" si="87"/>
        <v>艺华</v>
      </c>
      <c r="E2477" t="e">
        <f>VLOOKUP(C2477,Apabi!$H:$H,1,FALSE)</f>
        <v>#N/A</v>
      </c>
      <c r="G2477" t="e">
        <f>VLOOKUP(C2477,Dacheng!$I:$I,1,FALSE)</f>
        <v>#N/A</v>
      </c>
      <c r="I2477" t="e">
        <f>VLOOKUP(C2477,'Hytong (not in CrossAsia)'!$C:$C,1,FALSE)</f>
        <v>#N/A</v>
      </c>
      <c r="K2477" s="9" t="str">
        <f t="shared" si="86"/>
        <v>nur hier</v>
      </c>
    </row>
    <row r="2478" spans="1:11">
      <c r="A2478" s="35" t="s">
        <v>5695</v>
      </c>
      <c r="C2478" s="4" t="str">
        <f t="shared" si="87"/>
        <v>艺浪</v>
      </c>
      <c r="E2478" t="e">
        <f>VLOOKUP(C2478,Apabi!$H:$H,1,FALSE)</f>
        <v>#N/A</v>
      </c>
      <c r="G2478" t="e">
        <f>VLOOKUP(C2478,Dacheng!$I:$I,1,FALSE)</f>
        <v>#N/A</v>
      </c>
      <c r="I2478" t="e">
        <f>VLOOKUP(C2478,'Hytong (not in CrossAsia)'!$C:$C,1,FALSE)</f>
        <v>#N/A</v>
      </c>
      <c r="K2478" s="9" t="str">
        <f t="shared" si="86"/>
        <v>nur hier</v>
      </c>
    </row>
    <row r="2479" spans="1:11">
      <c r="A2479" s="35" t="s">
        <v>15577</v>
      </c>
      <c r="C2479" s="4" t="str">
        <f t="shared" si="87"/>
        <v>艺林旬刊</v>
      </c>
      <c r="E2479" t="e">
        <f>VLOOKUP(C2479,Apabi!$H:$H,1,FALSE)</f>
        <v>#N/A</v>
      </c>
      <c r="G2479" t="str">
        <f>VLOOKUP(C2479,Dacheng!$I:$I,1,FALSE)</f>
        <v>艺林旬刊</v>
      </c>
      <c r="I2479" t="e">
        <f>VLOOKUP(C2479,'Hytong (not in CrossAsia)'!$C:$C,1,FALSE)</f>
        <v>#N/A</v>
      </c>
      <c r="K2479" s="9" t="str">
        <f t="shared" si="86"/>
        <v>Doppel</v>
      </c>
    </row>
    <row r="2480" spans="1:11">
      <c r="A2480" s="35" t="s">
        <v>15562</v>
      </c>
      <c r="C2480" s="4" t="str">
        <f t="shared" si="87"/>
        <v>艺林月刊</v>
      </c>
      <c r="E2480" t="e">
        <f>VLOOKUP(C2480,Apabi!$H:$H,1,FALSE)</f>
        <v>#N/A</v>
      </c>
      <c r="G2480" t="str">
        <f>VLOOKUP(C2480,Dacheng!$I:$I,1,FALSE)</f>
        <v>艺林月刊</v>
      </c>
      <c r="I2480" t="e">
        <f>VLOOKUP(C2480,'Hytong (not in CrossAsia)'!$C:$C,1,FALSE)</f>
        <v>#N/A</v>
      </c>
      <c r="K2480" s="9" t="str">
        <f t="shared" si="86"/>
        <v>Doppel</v>
      </c>
    </row>
    <row r="2481" spans="1:11">
      <c r="A2481" s="35" t="s">
        <v>5696</v>
      </c>
      <c r="C2481" s="4" t="str">
        <f t="shared" si="87"/>
        <v>艺林月刊</v>
      </c>
      <c r="E2481" t="e">
        <f>VLOOKUP(C2481,Apabi!$H:$H,1,FALSE)</f>
        <v>#N/A</v>
      </c>
      <c r="G2481" t="str">
        <f>VLOOKUP(C2481,Dacheng!$I:$I,1,FALSE)</f>
        <v>艺林月刊</v>
      </c>
      <c r="I2481" t="e">
        <f>VLOOKUP(C2481,'Hytong (not in CrossAsia)'!$C:$C,1,FALSE)</f>
        <v>#N/A</v>
      </c>
      <c r="K2481" s="9" t="str">
        <f t="shared" si="86"/>
        <v>Doppel</v>
      </c>
    </row>
    <row r="2482" spans="1:11">
      <c r="A2482" s="35" t="s">
        <v>5697</v>
      </c>
      <c r="C2482" s="4" t="str">
        <f>MID(A2482,1,2)</f>
        <v>艺术</v>
      </c>
      <c r="E2482" t="e">
        <f>VLOOKUP(C2482,Apabi!$H:$H,1,FALSE)</f>
        <v>#N/A</v>
      </c>
      <c r="G2482" t="str">
        <f>VLOOKUP(C2482,Dacheng!$I:$I,1,FALSE)</f>
        <v>艺术</v>
      </c>
      <c r="I2482" t="e">
        <f>VLOOKUP(C2482,'Hytong (not in CrossAsia)'!$C:$C,1,FALSE)</f>
        <v>#N/A</v>
      </c>
      <c r="K2482" s="9" t="str">
        <f t="shared" si="86"/>
        <v>Doppel</v>
      </c>
    </row>
    <row r="2483" spans="1:11">
      <c r="A2483" s="35" t="s">
        <v>5698</v>
      </c>
      <c r="C2483" s="4" t="str">
        <f>MID(A2483,1,2)</f>
        <v>艺术</v>
      </c>
      <c r="E2483" t="e">
        <f>VLOOKUP(C2483,Apabi!$H:$H,1,FALSE)</f>
        <v>#N/A</v>
      </c>
      <c r="G2483" t="str">
        <f>VLOOKUP(C2483,Dacheng!$I:$I,1,FALSE)</f>
        <v>艺术</v>
      </c>
      <c r="I2483" t="e">
        <f>VLOOKUP(C2483,'Hytong (not in CrossAsia)'!$C:$C,1,FALSE)</f>
        <v>#N/A</v>
      </c>
      <c r="K2483" s="9" t="str">
        <f t="shared" si="86"/>
        <v>Doppel</v>
      </c>
    </row>
    <row r="2484" spans="1:11">
      <c r="A2484" s="35" t="s">
        <v>5699</v>
      </c>
      <c r="C2484" s="4" t="str">
        <f>MID(A2484,1,2)</f>
        <v>艺术</v>
      </c>
      <c r="E2484" t="e">
        <f>VLOOKUP(C2484,Apabi!$H:$H,1,FALSE)</f>
        <v>#N/A</v>
      </c>
      <c r="G2484" t="str">
        <f>VLOOKUP(C2484,Dacheng!$I:$I,1,FALSE)</f>
        <v>艺术</v>
      </c>
      <c r="I2484" t="e">
        <f>VLOOKUP(C2484,'Hytong (not in CrossAsia)'!$C:$C,1,FALSE)</f>
        <v>#N/A</v>
      </c>
      <c r="K2484" s="9" t="str">
        <f t="shared" si="86"/>
        <v>Doppel</v>
      </c>
    </row>
    <row r="2485" spans="1:11">
      <c r="A2485" s="35" t="s">
        <v>5700</v>
      </c>
      <c r="C2485" s="4" t="str">
        <f t="shared" si="87"/>
        <v>艺术风景</v>
      </c>
      <c r="E2485" t="e">
        <f>VLOOKUP(C2485,Apabi!$H:$H,1,FALSE)</f>
        <v>#N/A</v>
      </c>
      <c r="G2485" t="e">
        <f>VLOOKUP(C2485,Dacheng!$I:$I,1,FALSE)</f>
        <v>#N/A</v>
      </c>
      <c r="I2485" t="e">
        <f>VLOOKUP(C2485,'Hytong (not in CrossAsia)'!$C:$C,1,FALSE)</f>
        <v>#N/A</v>
      </c>
      <c r="K2485" s="9" t="str">
        <f t="shared" si="86"/>
        <v>nur hier</v>
      </c>
    </row>
    <row r="2486" spans="1:11">
      <c r="A2486" s="35" t="s">
        <v>5701</v>
      </c>
      <c r="C2486" s="4" t="str">
        <f t="shared" si="87"/>
        <v>艺术建设</v>
      </c>
      <c r="E2486" t="e">
        <f>VLOOKUP(C2486,Apabi!$H:$H,1,FALSE)</f>
        <v>#N/A</v>
      </c>
      <c r="G2486" t="e">
        <f>VLOOKUP(C2486,Dacheng!$I:$I,1,FALSE)</f>
        <v>#N/A</v>
      </c>
      <c r="I2486" t="e">
        <f>VLOOKUP(C2486,'Hytong (not in CrossAsia)'!$C:$C,1,FALSE)</f>
        <v>#N/A</v>
      </c>
      <c r="K2486" s="9" t="str">
        <f t="shared" si="86"/>
        <v>nur hier</v>
      </c>
    </row>
    <row r="2487" spans="1:11">
      <c r="A2487" s="35" t="s">
        <v>5702</v>
      </c>
      <c r="C2487" s="4" t="str">
        <f t="shared" si="87"/>
        <v>艺术界周</v>
      </c>
      <c r="E2487" t="e">
        <f>VLOOKUP(C2487,Apabi!$H:$H,1,FALSE)</f>
        <v>#N/A</v>
      </c>
      <c r="G2487" t="e">
        <f>VLOOKUP(C2487,Dacheng!$I:$I,1,FALSE)</f>
        <v>#N/A</v>
      </c>
      <c r="I2487" t="e">
        <f>VLOOKUP(C2487,'Hytong (not in CrossAsia)'!$C:$C,1,FALSE)</f>
        <v>#N/A</v>
      </c>
      <c r="K2487" s="9" t="str">
        <f t="shared" si="86"/>
        <v>nur hier</v>
      </c>
    </row>
    <row r="2488" spans="1:11">
      <c r="A2488" s="35" t="s">
        <v>5703</v>
      </c>
      <c r="C2488" s="4" t="str">
        <f t="shared" si="87"/>
        <v>艺术论坛</v>
      </c>
      <c r="E2488" t="e">
        <f>VLOOKUP(C2488,Apabi!$H:$H,1,FALSE)</f>
        <v>#N/A</v>
      </c>
      <c r="G2488" t="e">
        <f>VLOOKUP(C2488,Dacheng!$I:$I,1,FALSE)</f>
        <v>#N/A</v>
      </c>
      <c r="I2488" t="e">
        <f>VLOOKUP(C2488,'Hytong (not in CrossAsia)'!$C:$C,1,FALSE)</f>
        <v>#N/A</v>
      </c>
      <c r="K2488" s="9" t="str">
        <f t="shared" si="86"/>
        <v>nur hier</v>
      </c>
    </row>
    <row r="2489" spans="1:11">
      <c r="A2489" s="35" t="s">
        <v>10452</v>
      </c>
      <c r="C2489" s="4" t="str">
        <f t="shared" si="87"/>
        <v>艺术旬刊</v>
      </c>
      <c r="E2489" t="e">
        <f>VLOOKUP(C2489,Apabi!$H:$H,1,FALSE)</f>
        <v>#N/A</v>
      </c>
      <c r="G2489" t="str">
        <f>VLOOKUP(C2489,Dacheng!$I:$I,1,FALSE)</f>
        <v>艺术旬刊</v>
      </c>
      <c r="I2489" t="e">
        <f>VLOOKUP(C2489,'Hytong (not in CrossAsia)'!$C:$C,1,FALSE)</f>
        <v>#N/A</v>
      </c>
      <c r="K2489" s="9" t="str">
        <f t="shared" si="86"/>
        <v>Doppel</v>
      </c>
    </row>
    <row r="2490" spans="1:11">
      <c r="A2490" s="35" t="s">
        <v>16602</v>
      </c>
      <c r="C2490" s="4" t="str">
        <f t="shared" si="87"/>
        <v>艺文</v>
      </c>
      <c r="E2490" t="e">
        <f>VLOOKUP(C2490,Apabi!$H:$H,1,FALSE)</f>
        <v>#N/A</v>
      </c>
      <c r="G2490" t="str">
        <f>VLOOKUP(C2490,Dacheng!$I:$I,1,FALSE)</f>
        <v>艺文</v>
      </c>
      <c r="I2490" t="e">
        <f>VLOOKUP(C2490,'Hytong (not in CrossAsia)'!$C:$C,1,FALSE)</f>
        <v>#N/A</v>
      </c>
      <c r="K2490" s="9" t="str">
        <f t="shared" si="86"/>
        <v>Doppel</v>
      </c>
    </row>
    <row r="2491" spans="1:11">
      <c r="A2491" s="35" t="s">
        <v>10867</v>
      </c>
      <c r="C2491" s="4" t="str">
        <f t="shared" si="87"/>
        <v>艺文集刊</v>
      </c>
      <c r="E2491" t="e">
        <f>VLOOKUP(C2491,Apabi!$H:$H,1,FALSE)</f>
        <v>#N/A</v>
      </c>
      <c r="G2491" t="str">
        <f>VLOOKUP(C2491,Dacheng!$I:$I,1,FALSE)</f>
        <v>艺文集刊</v>
      </c>
      <c r="I2491" t="e">
        <f>VLOOKUP(C2491,'Hytong (not in CrossAsia)'!$C:$C,1,FALSE)</f>
        <v>#N/A</v>
      </c>
      <c r="K2491" s="9" t="str">
        <f t="shared" si="86"/>
        <v>Doppel</v>
      </c>
    </row>
    <row r="2492" spans="1:11">
      <c r="A2492" s="35" t="s">
        <v>10260</v>
      </c>
      <c r="C2492" s="4" t="str">
        <f t="shared" si="87"/>
        <v>艺文印刷</v>
      </c>
      <c r="E2492" t="e">
        <f>VLOOKUP(C2492,Apabi!$H:$H,1,FALSE)</f>
        <v>#N/A</v>
      </c>
      <c r="G2492" t="str">
        <f>VLOOKUP(C2492,Dacheng!$I:$I,1,FALSE)</f>
        <v>艺文印刷</v>
      </c>
      <c r="I2492" t="e">
        <f>VLOOKUP(C2492,'Hytong (not in CrossAsia)'!$C:$C,1,FALSE)</f>
        <v>#N/A</v>
      </c>
      <c r="K2492" s="9" t="str">
        <f t="shared" si="86"/>
        <v>Doppel</v>
      </c>
    </row>
    <row r="2493" spans="1:11">
      <c r="A2493" s="35" t="s">
        <v>5704</v>
      </c>
      <c r="C2493" s="4" t="str">
        <f t="shared" si="87"/>
        <v>艺文杂志</v>
      </c>
      <c r="E2493" t="e">
        <f>VLOOKUP(C2493,Apabi!$H:$H,1,FALSE)</f>
        <v>#N/A</v>
      </c>
      <c r="G2493" t="str">
        <f>VLOOKUP(C2493,Dacheng!$I:$I,1,FALSE)</f>
        <v>艺文杂志</v>
      </c>
      <c r="I2493" t="e">
        <f>VLOOKUP(C2493,'Hytong (not in CrossAsia)'!$C:$C,1,FALSE)</f>
        <v>#N/A</v>
      </c>
      <c r="K2493" s="9" t="str">
        <f t="shared" si="86"/>
        <v>Doppel</v>
      </c>
    </row>
    <row r="2494" spans="1:11">
      <c r="A2494" s="35" t="s">
        <v>5705</v>
      </c>
      <c r="C2494" s="4" t="str">
        <f t="shared" si="87"/>
        <v>艺文杂志</v>
      </c>
      <c r="E2494" t="e">
        <f>VLOOKUP(C2494,Apabi!$H:$H,1,FALSE)</f>
        <v>#N/A</v>
      </c>
      <c r="G2494" t="str">
        <f>VLOOKUP(C2494,Dacheng!$I:$I,1,FALSE)</f>
        <v>艺文杂志</v>
      </c>
      <c r="I2494" t="e">
        <f>VLOOKUP(C2494,'Hytong (not in CrossAsia)'!$C:$C,1,FALSE)</f>
        <v>#N/A</v>
      </c>
      <c r="K2494" s="9" t="str">
        <f t="shared" si="86"/>
        <v>Doppel</v>
      </c>
    </row>
    <row r="2495" spans="1:11">
      <c r="A2495" s="35" t="s">
        <v>5309</v>
      </c>
      <c r="C2495" s="4" t="str">
        <f t="shared" si="87"/>
        <v>艺文杂志</v>
      </c>
      <c r="E2495" t="e">
        <f>VLOOKUP(C2495,Apabi!$H:$H,1,FALSE)</f>
        <v>#N/A</v>
      </c>
      <c r="G2495" t="str">
        <f>VLOOKUP(C2495,Dacheng!$I:$I,1,FALSE)</f>
        <v>艺文杂志</v>
      </c>
      <c r="I2495" t="e">
        <f>VLOOKUP(C2495,'Hytong (not in CrossAsia)'!$C:$C,1,FALSE)</f>
        <v>#N/A</v>
      </c>
      <c r="K2495" s="9" t="str">
        <f t="shared" si="86"/>
        <v>Doppel</v>
      </c>
    </row>
    <row r="2496" spans="1:11">
      <c r="A2496" s="35" t="s">
        <v>15837</v>
      </c>
      <c r="C2496" s="4" t="str">
        <f t="shared" si="87"/>
        <v>艺文志</v>
      </c>
      <c r="E2496" t="str">
        <f>VLOOKUP(C2496,Apabi!$H:$H,1,FALSE)</f>
        <v>艺文志</v>
      </c>
      <c r="G2496" t="e">
        <f>VLOOKUP(C2496,Dacheng!$I:$I,1,FALSE)</f>
        <v>#N/A</v>
      </c>
      <c r="I2496" t="e">
        <f>VLOOKUP(C2496,'Hytong (not in CrossAsia)'!$C:$C,1,FALSE)</f>
        <v>#N/A</v>
      </c>
      <c r="K2496" s="9" t="str">
        <f t="shared" si="86"/>
        <v>Doppel</v>
      </c>
    </row>
    <row r="2497" spans="1:11">
      <c r="A2497" s="35" t="s">
        <v>5310</v>
      </c>
      <c r="C2497" s="4" t="str">
        <f t="shared" si="87"/>
        <v>艺星</v>
      </c>
      <c r="E2497" t="e">
        <f>VLOOKUP(C2497,Apabi!$H:$H,1,FALSE)</f>
        <v>#N/A</v>
      </c>
      <c r="G2497" t="e">
        <f>VLOOKUP(C2497,Dacheng!$I:$I,1,FALSE)</f>
        <v>#N/A</v>
      </c>
      <c r="I2497" t="e">
        <f>VLOOKUP(C2497,'Hytong (not in CrossAsia)'!$C:$C,1,FALSE)</f>
        <v>#N/A</v>
      </c>
      <c r="K2497" s="9" t="str">
        <f t="shared" si="86"/>
        <v>nur hier</v>
      </c>
    </row>
    <row r="2498" spans="1:11">
      <c r="A2498" s="35" t="s">
        <v>5311</v>
      </c>
      <c r="C2498" s="4" t="str">
        <f t="shared" si="87"/>
        <v>艺苑朝华</v>
      </c>
      <c r="E2498" t="e">
        <f>VLOOKUP(C2498,Apabi!$H:$H,1,FALSE)</f>
        <v>#N/A</v>
      </c>
      <c r="G2498" t="e">
        <f>VLOOKUP(C2498,Dacheng!$I:$I,1,FALSE)</f>
        <v>#N/A</v>
      </c>
      <c r="I2498" t="e">
        <f>VLOOKUP(C2498,'Hytong (not in CrossAsia)'!$C:$C,1,FALSE)</f>
        <v>#N/A</v>
      </c>
      <c r="K2498" s="9" t="str">
        <f t="shared" si="86"/>
        <v>nur hier</v>
      </c>
    </row>
    <row r="2499" spans="1:11">
      <c r="A2499" s="35" t="s">
        <v>5312</v>
      </c>
      <c r="C2499" s="4" t="str">
        <f t="shared" si="87"/>
        <v>艺钟</v>
      </c>
      <c r="E2499" t="e">
        <f>VLOOKUP(C2499,Apabi!$H:$H,1,FALSE)</f>
        <v>#N/A</v>
      </c>
      <c r="G2499" t="e">
        <f>VLOOKUP(C2499,Dacheng!$I:$I,1,FALSE)</f>
        <v>#N/A</v>
      </c>
      <c r="I2499" t="e">
        <f>VLOOKUP(C2499,'Hytong (not in CrossAsia)'!$C:$C,1,FALSE)</f>
        <v>#N/A</v>
      </c>
      <c r="K2499" s="9" t="str">
        <f t="shared" si="86"/>
        <v>nur hier</v>
      </c>
    </row>
    <row r="2500" spans="1:11">
      <c r="A2500" s="35" t="s">
        <v>9629</v>
      </c>
      <c r="C2500" s="4" t="str">
        <f t="shared" si="87"/>
        <v>译报周刊</v>
      </c>
      <c r="E2500" t="e">
        <f>VLOOKUP(C2500,Apabi!$H:$H,1,FALSE)</f>
        <v>#N/A</v>
      </c>
      <c r="G2500" t="str">
        <f>VLOOKUP(C2500,Dacheng!$I:$I,1,FALSE)</f>
        <v>译报周刊</v>
      </c>
      <c r="I2500" t="e">
        <f>VLOOKUP(C2500,'Hytong (not in CrossAsia)'!$C:$C,1,FALSE)</f>
        <v>#N/A</v>
      </c>
      <c r="K2500" s="9" t="str">
        <f t="shared" ref="K2500:K2563" si="88">(IF(AND(ISNA(E2500),ISNA(G2500),ISNA(I2500)),"nur hier","Doppel"))</f>
        <v>Doppel</v>
      </c>
    </row>
    <row r="2501" spans="1:11">
      <c r="A2501" s="35" t="s">
        <v>5313</v>
      </c>
      <c r="C2501" s="4" t="str">
        <f t="shared" si="87"/>
        <v>译丛</v>
      </c>
      <c r="E2501" t="e">
        <f>VLOOKUP(C2501,Apabi!$H:$H,1,FALSE)</f>
        <v>#N/A</v>
      </c>
      <c r="G2501" t="e">
        <f>VLOOKUP(C2501,Dacheng!$I:$I,1,FALSE)</f>
        <v>#N/A</v>
      </c>
      <c r="I2501" t="e">
        <f>VLOOKUP(C2501,'Hytong (not in CrossAsia)'!$C:$C,1,FALSE)</f>
        <v>#N/A</v>
      </c>
      <c r="K2501" s="9" t="str">
        <f t="shared" si="88"/>
        <v>nur hier</v>
      </c>
    </row>
    <row r="2502" spans="1:11">
      <c r="A2502" s="35" t="s">
        <v>5314</v>
      </c>
      <c r="C2502" s="4" t="str">
        <f>MID(A2502,1,2)</f>
        <v>译丛</v>
      </c>
      <c r="E2502" t="e">
        <f>VLOOKUP(C2502,Apabi!$H:$H,1,FALSE)</f>
        <v>#N/A</v>
      </c>
      <c r="G2502" t="e">
        <f>VLOOKUP(C2502,Dacheng!$I:$I,1,FALSE)</f>
        <v>#N/A</v>
      </c>
      <c r="I2502" t="e">
        <f>VLOOKUP(C2502,'Hytong (not in CrossAsia)'!$C:$C,1,FALSE)</f>
        <v>#N/A</v>
      </c>
      <c r="K2502" s="9" t="str">
        <f t="shared" si="88"/>
        <v>nur hier</v>
      </c>
    </row>
    <row r="2503" spans="1:11">
      <c r="A2503" s="35" t="s">
        <v>9551</v>
      </c>
      <c r="C2503" s="4" t="str">
        <f t="shared" si="87"/>
        <v>译丛月刊</v>
      </c>
      <c r="E2503" t="e">
        <f>VLOOKUP(C2503,Apabi!$H:$H,1,FALSE)</f>
        <v>#N/A</v>
      </c>
      <c r="G2503" t="str">
        <f>VLOOKUP(C2503,Dacheng!$I:$I,1,FALSE)</f>
        <v>译丛月刊</v>
      </c>
      <c r="I2503" t="e">
        <f>VLOOKUP(C2503,'Hytong (not in CrossAsia)'!$C:$C,1,FALSE)</f>
        <v>#N/A</v>
      </c>
      <c r="K2503" s="9" t="str">
        <f t="shared" si="88"/>
        <v>Doppel</v>
      </c>
    </row>
    <row r="2504" spans="1:11">
      <c r="A2504" s="35" t="s">
        <v>17414</v>
      </c>
      <c r="C2504" s="4" t="str">
        <f t="shared" si="87"/>
        <v>译丛周刊</v>
      </c>
      <c r="E2504" t="e">
        <f>VLOOKUP(C2504,Apabi!$H:$H,1,FALSE)</f>
        <v>#N/A</v>
      </c>
      <c r="G2504" t="str">
        <f>VLOOKUP(C2504,Dacheng!$I:$I,1,FALSE)</f>
        <v>译丛周刊</v>
      </c>
      <c r="I2504" t="e">
        <f>VLOOKUP(C2504,'Hytong (not in CrossAsia)'!$C:$C,1,FALSE)</f>
        <v>#N/A</v>
      </c>
      <c r="K2504" s="9" t="str">
        <f t="shared" si="88"/>
        <v>Doppel</v>
      </c>
    </row>
    <row r="2505" spans="1:11">
      <c r="A2505" s="35" t="s">
        <v>5315</v>
      </c>
      <c r="C2505" s="4" t="str">
        <f t="shared" si="87"/>
        <v>译刊（上</v>
      </c>
      <c r="E2505" t="e">
        <f>VLOOKUP(C2505,Apabi!$H:$H,1,FALSE)</f>
        <v>#N/A</v>
      </c>
      <c r="G2505" t="e">
        <f>VLOOKUP(C2505,Dacheng!$I:$I,1,FALSE)</f>
        <v>#N/A</v>
      </c>
      <c r="I2505" t="e">
        <f>VLOOKUP(C2505,'Hytong (not in CrossAsia)'!$C:$C,1,FALSE)</f>
        <v>#N/A</v>
      </c>
      <c r="K2505" s="9" t="str">
        <f t="shared" si="88"/>
        <v>nur hier</v>
      </c>
    </row>
    <row r="2506" spans="1:11">
      <c r="A2506" s="35" t="s">
        <v>5316</v>
      </c>
      <c r="C2506" s="4" t="str">
        <f t="shared" si="87"/>
        <v>译刊（安</v>
      </c>
      <c r="E2506" t="e">
        <f>VLOOKUP(C2506,Apabi!$H:$H,1,FALSE)</f>
        <v>#N/A</v>
      </c>
      <c r="G2506" t="e">
        <f>VLOOKUP(C2506,Dacheng!$I:$I,1,FALSE)</f>
        <v>#N/A</v>
      </c>
      <c r="I2506" t="e">
        <f>VLOOKUP(C2506,'Hytong (not in CrossAsia)'!$C:$C,1,FALSE)</f>
        <v>#N/A</v>
      </c>
      <c r="K2506" s="9" t="str">
        <f t="shared" si="88"/>
        <v>nur hier</v>
      </c>
    </row>
    <row r="2507" spans="1:11">
      <c r="A2507" s="35" t="s">
        <v>5317</v>
      </c>
      <c r="C2507" s="4" t="str">
        <f t="shared" si="87"/>
        <v>译林月刊</v>
      </c>
      <c r="E2507" t="e">
        <f>VLOOKUP(C2507,Apabi!$H:$H,1,FALSE)</f>
        <v>#N/A</v>
      </c>
      <c r="G2507" t="e">
        <f>VLOOKUP(C2507,Dacheng!$I:$I,1,FALSE)</f>
        <v>#N/A</v>
      </c>
      <c r="I2507" t="e">
        <f>VLOOKUP(C2507,'Hytong (not in CrossAsia)'!$C:$C,1,FALSE)</f>
        <v>#N/A</v>
      </c>
      <c r="K2507" s="9" t="str">
        <f t="shared" si="88"/>
        <v>nur hier</v>
      </c>
    </row>
    <row r="2508" spans="1:11">
      <c r="A2508" s="35" t="s">
        <v>12783</v>
      </c>
      <c r="C2508" s="4" t="str">
        <f t="shared" si="87"/>
        <v>译文</v>
      </c>
      <c r="E2508" t="e">
        <f>VLOOKUP(C2508,Apabi!$H:$H,1,FALSE)</f>
        <v>#N/A</v>
      </c>
      <c r="G2508" t="str">
        <f>VLOOKUP(C2508,Dacheng!$I:$I,1,FALSE)</f>
        <v>译文</v>
      </c>
      <c r="I2508" t="e">
        <f>VLOOKUP(C2508,'Hytong (not in CrossAsia)'!$C:$C,1,FALSE)</f>
        <v>#N/A</v>
      </c>
      <c r="K2508" s="9" t="str">
        <f t="shared" si="88"/>
        <v>Doppel</v>
      </c>
    </row>
    <row r="2509" spans="1:11">
      <c r="A2509" s="35" t="s">
        <v>17743</v>
      </c>
      <c r="C2509" s="4" t="str">
        <f t="shared" si="87"/>
        <v>译文丛刊</v>
      </c>
      <c r="E2509" t="e">
        <f>VLOOKUP(C2509,Apabi!$H:$H,1,FALSE)</f>
        <v>#N/A</v>
      </c>
      <c r="G2509" t="str">
        <f>VLOOKUP(C2509,Dacheng!$I:$I,1,FALSE)</f>
        <v>译文丛刊</v>
      </c>
      <c r="I2509" t="e">
        <f>VLOOKUP(C2509,'Hytong (not in CrossAsia)'!$C:$C,1,FALSE)</f>
        <v>#N/A</v>
      </c>
      <c r="K2509" s="9" t="str">
        <f t="shared" si="88"/>
        <v>Doppel</v>
      </c>
    </row>
    <row r="2510" spans="1:11">
      <c r="A2510" s="35" t="s">
        <v>14847</v>
      </c>
      <c r="C2510" s="4" t="str">
        <f t="shared" si="87"/>
        <v>译文月刊</v>
      </c>
      <c r="E2510" t="e">
        <f>VLOOKUP(C2510,Apabi!$H:$H,1,FALSE)</f>
        <v>#N/A</v>
      </c>
      <c r="G2510" t="str">
        <f>VLOOKUP(C2510,Dacheng!$I:$I,1,FALSE)</f>
        <v>译文月刊</v>
      </c>
      <c r="I2510" t="e">
        <f>VLOOKUP(C2510,'Hytong (not in CrossAsia)'!$C:$C,1,FALSE)</f>
        <v>#N/A</v>
      </c>
      <c r="K2510" s="9" t="str">
        <f t="shared" si="88"/>
        <v>Doppel</v>
      </c>
    </row>
    <row r="2511" spans="1:11">
      <c r="A2511" s="35" t="s">
        <v>5318</v>
      </c>
      <c r="C2511" s="4" t="str">
        <f t="shared" si="87"/>
        <v>译意风</v>
      </c>
      <c r="E2511" t="e">
        <f>VLOOKUP(C2511,Apabi!$H:$H,1,FALSE)</f>
        <v>#N/A</v>
      </c>
      <c r="G2511" t="e">
        <f>VLOOKUP(C2511,Dacheng!$I:$I,1,FALSE)</f>
        <v>#N/A</v>
      </c>
      <c r="I2511" t="e">
        <f>VLOOKUP(C2511,'Hytong (not in CrossAsia)'!$C:$C,1,FALSE)</f>
        <v>#N/A</v>
      </c>
      <c r="K2511" s="9" t="str">
        <f t="shared" si="88"/>
        <v>nur hier</v>
      </c>
    </row>
    <row r="2512" spans="1:11">
      <c r="A2512" s="35" t="s">
        <v>5319</v>
      </c>
      <c r="C2512" s="4" t="str">
        <f t="shared" si="87"/>
        <v>译作</v>
      </c>
      <c r="E2512" t="e">
        <f>VLOOKUP(C2512,Apabi!$H:$H,1,FALSE)</f>
        <v>#N/A</v>
      </c>
      <c r="G2512" t="e">
        <f>VLOOKUP(C2512,Dacheng!$I:$I,1,FALSE)</f>
        <v>#N/A</v>
      </c>
      <c r="I2512" t="e">
        <f>VLOOKUP(C2512,'Hytong (not in CrossAsia)'!$C:$C,1,FALSE)</f>
        <v>#N/A</v>
      </c>
      <c r="K2512" s="9" t="str">
        <f t="shared" si="88"/>
        <v>nur hier</v>
      </c>
    </row>
    <row r="2513" spans="1:11">
      <c r="A2513" s="35" t="s">
        <v>5320</v>
      </c>
      <c r="C2513" s="4" t="str">
        <f t="shared" si="87"/>
        <v>译作文丛</v>
      </c>
      <c r="E2513" t="e">
        <f>VLOOKUP(C2513,Apabi!$H:$H,1,FALSE)</f>
        <v>#N/A</v>
      </c>
      <c r="G2513" t="e">
        <f>VLOOKUP(C2513,Dacheng!$I:$I,1,FALSE)</f>
        <v>#N/A</v>
      </c>
      <c r="I2513" t="e">
        <f>VLOOKUP(C2513,'Hytong (not in CrossAsia)'!$C:$C,1,FALSE)</f>
        <v>#N/A</v>
      </c>
      <c r="K2513" s="9" t="str">
        <f t="shared" si="88"/>
        <v>nur hier</v>
      </c>
    </row>
    <row r="2514" spans="1:11">
      <c r="A2514" s="35" t="s">
        <v>5321</v>
      </c>
      <c r="C2514" s="4" t="str">
        <f t="shared" si="87"/>
        <v>翼道丛刊</v>
      </c>
      <c r="E2514" t="e">
        <f>VLOOKUP(C2514,Apabi!$H:$H,1,FALSE)</f>
        <v>#N/A</v>
      </c>
      <c r="G2514" t="e">
        <f>VLOOKUP(C2514,Dacheng!$I:$I,1,FALSE)</f>
        <v>#N/A</v>
      </c>
      <c r="I2514" t="e">
        <f>VLOOKUP(C2514,'Hytong (not in CrossAsia)'!$C:$C,1,FALSE)</f>
        <v>#N/A</v>
      </c>
      <c r="K2514" s="9" t="str">
        <f t="shared" si="88"/>
        <v>nur hier</v>
      </c>
    </row>
    <row r="2515" spans="1:11">
      <c r="A2515" s="35" t="s">
        <v>5322</v>
      </c>
      <c r="C2515" s="4" t="str">
        <f t="shared" si="87"/>
        <v>翼社</v>
      </c>
      <c r="E2515" t="e">
        <f>VLOOKUP(C2515,Apabi!$H:$H,1,FALSE)</f>
        <v>#N/A</v>
      </c>
      <c r="G2515" t="e">
        <f>VLOOKUP(C2515,Dacheng!$I:$I,1,FALSE)</f>
        <v>#N/A</v>
      </c>
      <c r="I2515" t="e">
        <f>VLOOKUP(C2515,'Hytong (not in CrossAsia)'!$C:$C,1,FALSE)</f>
        <v>#N/A</v>
      </c>
      <c r="K2515" s="9" t="str">
        <f t="shared" si="88"/>
        <v>nur hier</v>
      </c>
    </row>
    <row r="2516" spans="1:11">
      <c r="A2516" s="35" t="s">
        <v>5323</v>
      </c>
      <c r="C2516" s="4" t="str">
        <f t="shared" si="87"/>
        <v>喑铎</v>
      </c>
      <c r="E2516" t="e">
        <f>VLOOKUP(C2516,Apabi!$H:$H,1,FALSE)</f>
        <v>#N/A</v>
      </c>
      <c r="G2516" t="e">
        <f>VLOOKUP(C2516,Dacheng!$I:$I,1,FALSE)</f>
        <v>#N/A</v>
      </c>
      <c r="I2516" t="e">
        <f>VLOOKUP(C2516,'Hytong (not in CrossAsia)'!$C:$C,1,FALSE)</f>
        <v>#N/A</v>
      </c>
      <c r="K2516" s="9" t="str">
        <f t="shared" si="88"/>
        <v>nur hier</v>
      </c>
    </row>
    <row r="2517" spans="1:11">
      <c r="A2517" s="35" t="s">
        <v>5324</v>
      </c>
      <c r="C2517" s="4" t="str">
        <f t="shared" si="87"/>
        <v>银都</v>
      </c>
      <c r="E2517" t="e">
        <f>VLOOKUP(C2517,Apabi!$H:$H,1,FALSE)</f>
        <v>#N/A</v>
      </c>
      <c r="G2517" t="e">
        <f>VLOOKUP(C2517,Dacheng!$I:$I,1,FALSE)</f>
        <v>#N/A</v>
      </c>
      <c r="I2517" t="e">
        <f>VLOOKUP(C2517,'Hytong (not in CrossAsia)'!$C:$C,1,FALSE)</f>
        <v>#N/A</v>
      </c>
      <c r="K2517" s="9" t="str">
        <f t="shared" si="88"/>
        <v>nur hier</v>
      </c>
    </row>
    <row r="2518" spans="1:11">
      <c r="A2518" s="35" t="s">
        <v>5325</v>
      </c>
      <c r="C2518" s="4" t="str">
        <f t="shared" si="87"/>
        <v>银光</v>
      </c>
      <c r="E2518" t="e">
        <f>VLOOKUP(C2518,Apabi!$H:$H,1,FALSE)</f>
        <v>#N/A</v>
      </c>
      <c r="G2518" t="e">
        <f>VLOOKUP(C2518,Dacheng!$I:$I,1,FALSE)</f>
        <v>#N/A</v>
      </c>
      <c r="I2518" t="e">
        <f>VLOOKUP(C2518,'Hytong (not in CrossAsia)'!$C:$C,1,FALSE)</f>
        <v>#N/A</v>
      </c>
      <c r="K2518" s="9" t="str">
        <f t="shared" si="88"/>
        <v>nur hier</v>
      </c>
    </row>
    <row r="2519" spans="1:11">
      <c r="A2519" s="35" t="s">
        <v>5326</v>
      </c>
      <c r="C2519" s="4" t="str">
        <f t="shared" ref="C2519:C2582" si="89">MID(A2519,1,4)</f>
        <v>银海</v>
      </c>
      <c r="E2519" t="e">
        <f>VLOOKUP(C2519,Apabi!$H:$H,1,FALSE)</f>
        <v>#N/A</v>
      </c>
      <c r="G2519" t="e">
        <f>VLOOKUP(C2519,Dacheng!$I:$I,1,FALSE)</f>
        <v>#N/A</v>
      </c>
      <c r="I2519" t="e">
        <f>VLOOKUP(C2519,'Hytong (not in CrossAsia)'!$C:$C,1,FALSE)</f>
        <v>#N/A</v>
      </c>
      <c r="K2519" s="9" t="str">
        <f t="shared" si="88"/>
        <v>nur hier</v>
      </c>
    </row>
    <row r="2520" spans="1:11">
      <c r="A2520" s="35" t="s">
        <v>6081</v>
      </c>
      <c r="C2520" s="4" t="str">
        <f t="shared" si="89"/>
        <v>银行季刊</v>
      </c>
      <c r="E2520" t="e">
        <f>VLOOKUP(C2520,Apabi!$H:$H,1,FALSE)</f>
        <v>#N/A</v>
      </c>
      <c r="G2520" t="str">
        <f>VLOOKUP(C2520,Dacheng!$I:$I,1,FALSE)</f>
        <v>银行季刊</v>
      </c>
      <c r="I2520" t="e">
        <f>VLOOKUP(C2520,'Hytong (not in CrossAsia)'!$C:$C,1,FALSE)</f>
        <v>#N/A</v>
      </c>
      <c r="K2520" s="9" t="str">
        <f t="shared" si="88"/>
        <v>Doppel</v>
      </c>
    </row>
    <row r="2521" spans="1:11">
      <c r="A2521" s="35" t="s">
        <v>6060</v>
      </c>
      <c r="C2521" s="4" t="str">
        <f t="shared" si="89"/>
        <v>银行生活</v>
      </c>
      <c r="E2521" t="e">
        <f>VLOOKUP(C2521,Apabi!$H:$H,1,FALSE)</f>
        <v>#N/A</v>
      </c>
      <c r="G2521" t="str">
        <f>VLOOKUP(C2521,Dacheng!$I:$I,1,FALSE)</f>
        <v>银行生活</v>
      </c>
      <c r="I2521" t="e">
        <f>VLOOKUP(C2521,'Hytong (not in CrossAsia)'!$C:$C,1,FALSE)</f>
        <v>#N/A</v>
      </c>
      <c r="K2521" s="9" t="str">
        <f t="shared" si="88"/>
        <v>Doppel</v>
      </c>
    </row>
    <row r="2522" spans="1:11">
      <c r="A2522" s="35" t="s">
        <v>5327</v>
      </c>
      <c r="C2522" s="4" t="str">
        <f t="shared" si="89"/>
        <v>银行实务</v>
      </c>
      <c r="E2522" t="e">
        <f>VLOOKUP(C2522,Apabi!$H:$H,1,FALSE)</f>
        <v>#N/A</v>
      </c>
      <c r="G2522" t="e">
        <f>VLOOKUP(C2522,Dacheng!$I:$I,1,FALSE)</f>
        <v>#N/A</v>
      </c>
      <c r="I2522" t="e">
        <f>VLOOKUP(C2522,'Hytong (not in CrossAsia)'!$C:$C,1,FALSE)</f>
        <v>#N/A</v>
      </c>
      <c r="K2522" s="9" t="str">
        <f t="shared" si="88"/>
        <v>nur hier</v>
      </c>
    </row>
    <row r="2523" spans="1:11">
      <c r="A2523" s="35" t="s">
        <v>5328</v>
      </c>
      <c r="C2523" s="4" t="str">
        <f t="shared" si="89"/>
        <v>银行实务</v>
      </c>
      <c r="E2523" t="e">
        <f>VLOOKUP(C2523,Apabi!$H:$H,1,FALSE)</f>
        <v>#N/A</v>
      </c>
      <c r="G2523" t="e">
        <f>VLOOKUP(C2523,Dacheng!$I:$I,1,FALSE)</f>
        <v>#N/A</v>
      </c>
      <c r="I2523" t="e">
        <f>VLOOKUP(C2523,'Hytong (not in CrossAsia)'!$C:$C,1,FALSE)</f>
        <v>#N/A</v>
      </c>
      <c r="K2523" s="9" t="str">
        <f t="shared" si="88"/>
        <v>nur hier</v>
      </c>
    </row>
    <row r="2524" spans="1:11">
      <c r="A2524" s="35" t="s">
        <v>6091</v>
      </c>
      <c r="C2524" s="4" t="str">
        <f t="shared" si="89"/>
        <v>银行通讯</v>
      </c>
      <c r="E2524" t="str">
        <f>VLOOKUP(C2524,Apabi!$H:$H,1,FALSE)</f>
        <v>银行通讯</v>
      </c>
      <c r="G2524" t="str">
        <f>VLOOKUP(C2524,Dacheng!$I:$I,1,FALSE)</f>
        <v>银行通讯</v>
      </c>
      <c r="I2524" t="e">
        <f>VLOOKUP(C2524,'Hytong (not in CrossAsia)'!$C:$C,1,FALSE)</f>
        <v>#N/A</v>
      </c>
      <c r="K2524" s="9" t="str">
        <f t="shared" si="88"/>
        <v>Doppel</v>
      </c>
    </row>
    <row r="2525" spans="1:11">
      <c r="A2525" s="35" t="s">
        <v>6088</v>
      </c>
      <c r="C2525" s="4" t="str">
        <f t="shared" si="89"/>
        <v>银行系刊</v>
      </c>
      <c r="E2525" t="e">
        <f>VLOOKUP(C2525,Apabi!$H:$H,1,FALSE)</f>
        <v>#N/A</v>
      </c>
      <c r="G2525" t="str">
        <f>VLOOKUP(C2525,Dacheng!$I:$I,1,FALSE)</f>
        <v>银行系刊</v>
      </c>
      <c r="I2525" t="e">
        <f>VLOOKUP(C2525,'Hytong (not in CrossAsia)'!$C:$C,1,FALSE)</f>
        <v>#N/A</v>
      </c>
      <c r="K2525" s="9" t="str">
        <f t="shared" si="88"/>
        <v>Doppel</v>
      </c>
    </row>
    <row r="2526" spans="1:11">
      <c r="A2526" s="35" t="s">
        <v>6374</v>
      </c>
      <c r="C2526" s="4" t="str">
        <f t="shared" si="89"/>
        <v>银行学会</v>
      </c>
      <c r="E2526" t="e">
        <f>VLOOKUP(C2526,Apabi!$H:$H,1,FALSE)</f>
        <v>#N/A</v>
      </c>
      <c r="G2526" t="str">
        <f>VLOOKUP(C2526,Dacheng!$I:$I,1,FALSE)</f>
        <v>银行学会</v>
      </c>
      <c r="I2526" t="e">
        <f>VLOOKUP(C2526,'Hytong (not in CrossAsia)'!$C:$C,1,FALSE)</f>
        <v>#N/A</v>
      </c>
      <c r="K2526" s="9" t="str">
        <f t="shared" si="88"/>
        <v>Doppel</v>
      </c>
    </row>
    <row r="2527" spans="1:11">
      <c r="A2527" s="35" t="s">
        <v>6070</v>
      </c>
      <c r="C2527" s="4" t="str">
        <f t="shared" si="89"/>
        <v>银行月刊</v>
      </c>
      <c r="E2527" t="e">
        <f>VLOOKUP(C2527,Apabi!$H:$H,1,FALSE)</f>
        <v>#N/A</v>
      </c>
      <c r="G2527" t="str">
        <f>VLOOKUP(C2527,Dacheng!$I:$I,1,FALSE)</f>
        <v>银行月刊</v>
      </c>
      <c r="I2527" t="e">
        <f>VLOOKUP(C2527,'Hytong (not in CrossAsia)'!$C:$C,1,FALSE)</f>
        <v>#N/A</v>
      </c>
      <c r="K2527" s="9" t="str">
        <f t="shared" si="88"/>
        <v>Doppel</v>
      </c>
    </row>
    <row r="2528" spans="1:11">
      <c r="A2528" s="35" t="s">
        <v>6361</v>
      </c>
      <c r="C2528" s="4" t="str">
        <f t="shared" si="89"/>
        <v>银行杂志</v>
      </c>
      <c r="E2528" t="e">
        <f>VLOOKUP(C2528,Apabi!$H:$H,1,FALSE)</f>
        <v>#N/A</v>
      </c>
      <c r="G2528" t="str">
        <f>VLOOKUP(C2528,Dacheng!$I:$I,1,FALSE)</f>
        <v>银行杂志</v>
      </c>
      <c r="I2528" t="e">
        <f>VLOOKUP(C2528,'Hytong (not in CrossAsia)'!$C:$C,1,FALSE)</f>
        <v>#N/A</v>
      </c>
      <c r="K2528" s="9" t="str">
        <f t="shared" si="88"/>
        <v>Doppel</v>
      </c>
    </row>
    <row r="2529" spans="1:11">
      <c r="A2529" s="35" t="s">
        <v>5329</v>
      </c>
      <c r="C2529" s="4" t="str">
        <f t="shared" si="89"/>
        <v>银花集</v>
      </c>
      <c r="E2529" t="e">
        <f>VLOOKUP(C2529,Apabi!$H:$H,1,FALSE)</f>
        <v>#N/A</v>
      </c>
      <c r="G2529" t="e">
        <f>VLOOKUP(C2529,Dacheng!$I:$I,1,FALSE)</f>
        <v>#N/A</v>
      </c>
      <c r="I2529" t="e">
        <f>VLOOKUP(C2529,'Hytong (not in CrossAsia)'!$C:$C,1,FALSE)</f>
        <v>#N/A</v>
      </c>
      <c r="K2529" s="9" t="str">
        <f t="shared" si="88"/>
        <v>nur hier</v>
      </c>
    </row>
    <row r="2530" spans="1:11">
      <c r="A2530" s="35" t="s">
        <v>5330</v>
      </c>
      <c r="C2530" s="4" t="str">
        <f t="shared" si="89"/>
        <v>银画</v>
      </c>
      <c r="E2530" t="e">
        <f>VLOOKUP(C2530,Apabi!$H:$H,1,FALSE)</f>
        <v>#N/A</v>
      </c>
      <c r="G2530" t="e">
        <f>VLOOKUP(C2530,Dacheng!$I:$I,1,FALSE)</f>
        <v>#N/A</v>
      </c>
      <c r="I2530" t="e">
        <f>VLOOKUP(C2530,'Hytong (not in CrossAsia)'!$C:$C,1,FALSE)</f>
        <v>#N/A</v>
      </c>
      <c r="K2530" s="9" t="str">
        <f t="shared" si="88"/>
        <v>nur hier</v>
      </c>
    </row>
    <row r="2531" spans="1:11">
      <c r="A2531" s="35" t="s">
        <v>12543</v>
      </c>
      <c r="C2531" s="4" t="str">
        <f t="shared" si="89"/>
        <v>银会学报</v>
      </c>
      <c r="E2531" t="e">
        <f>VLOOKUP(C2531,Apabi!$H:$H,1,FALSE)</f>
        <v>#N/A</v>
      </c>
      <c r="G2531" t="str">
        <f>VLOOKUP(C2531,Dacheng!$I:$I,1,FALSE)</f>
        <v>银会学报</v>
      </c>
      <c r="I2531" t="e">
        <f>VLOOKUP(C2531,'Hytong (not in CrossAsia)'!$C:$C,1,FALSE)</f>
        <v>#N/A</v>
      </c>
      <c r="K2531" s="9" t="str">
        <f t="shared" si="88"/>
        <v>Doppel</v>
      </c>
    </row>
    <row r="2532" spans="1:11">
      <c r="A2532" s="35" t="s">
        <v>5331</v>
      </c>
      <c r="C2532" s="4" t="str">
        <f t="shared" si="89"/>
        <v>银銮殿</v>
      </c>
      <c r="E2532" t="e">
        <f>VLOOKUP(C2532,Apabi!$H:$H,1,FALSE)</f>
        <v>#N/A</v>
      </c>
      <c r="G2532" t="e">
        <f>VLOOKUP(C2532,Dacheng!$I:$I,1,FALSE)</f>
        <v>#N/A</v>
      </c>
      <c r="I2532" t="e">
        <f>VLOOKUP(C2532,'Hytong (not in CrossAsia)'!$C:$C,1,FALSE)</f>
        <v>#N/A</v>
      </c>
      <c r="K2532" s="9" t="str">
        <f t="shared" si="88"/>
        <v>nur hier</v>
      </c>
    </row>
    <row r="2533" spans="1:11">
      <c r="A2533" s="35" t="s">
        <v>5332</v>
      </c>
      <c r="C2533" s="4" t="str">
        <f t="shared" si="89"/>
        <v>银幕</v>
      </c>
      <c r="E2533" t="e">
        <f>VLOOKUP(C2533,Apabi!$H:$H,1,FALSE)</f>
        <v>#N/A</v>
      </c>
      <c r="G2533" t="e">
        <f>VLOOKUP(C2533,Dacheng!$I:$I,1,FALSE)</f>
        <v>#N/A</v>
      </c>
      <c r="I2533" t="e">
        <f>VLOOKUP(C2533,'Hytong (not in CrossAsia)'!$C:$C,1,FALSE)</f>
        <v>#N/A</v>
      </c>
      <c r="K2533" s="9" t="str">
        <f t="shared" si="88"/>
        <v>nur hier</v>
      </c>
    </row>
    <row r="2534" spans="1:11">
      <c r="A2534" s="35" t="s">
        <v>5333</v>
      </c>
      <c r="C2534" s="4" t="str">
        <f t="shared" si="89"/>
        <v>银幕周报</v>
      </c>
      <c r="E2534" t="e">
        <f>VLOOKUP(C2534,Apabi!$H:$H,1,FALSE)</f>
        <v>#N/A</v>
      </c>
      <c r="G2534" t="e">
        <f>VLOOKUP(C2534,Dacheng!$I:$I,1,FALSE)</f>
        <v>#N/A</v>
      </c>
      <c r="I2534" t="e">
        <f>VLOOKUP(C2534,'Hytong (not in CrossAsia)'!$C:$C,1,FALSE)</f>
        <v>#N/A</v>
      </c>
      <c r="K2534" s="9" t="str">
        <f t="shared" si="88"/>
        <v>nur hier</v>
      </c>
    </row>
    <row r="2535" spans="1:11">
      <c r="A2535" s="35" t="s">
        <v>8073</v>
      </c>
      <c r="C2535" s="4" t="str">
        <f t="shared" si="89"/>
        <v>银钱界</v>
      </c>
      <c r="E2535" t="e">
        <f>VLOOKUP(C2535,Apabi!$H:$H,1,FALSE)</f>
        <v>#N/A</v>
      </c>
      <c r="G2535" t="str">
        <f>VLOOKUP(C2535,Dacheng!$I:$I,1,FALSE)</f>
        <v>银钱界</v>
      </c>
      <c r="I2535" t="e">
        <f>VLOOKUP(C2535,'Hytong (not in CrossAsia)'!$C:$C,1,FALSE)</f>
        <v>#N/A</v>
      </c>
      <c r="K2535" s="9" t="str">
        <f t="shared" si="88"/>
        <v>Doppel</v>
      </c>
    </row>
    <row r="2536" spans="1:11">
      <c r="A2536" s="35" t="s">
        <v>5334</v>
      </c>
      <c r="C2536" s="4" t="str">
        <f t="shared" si="89"/>
        <v>银色</v>
      </c>
      <c r="E2536" t="e">
        <f>VLOOKUP(C2536,Apabi!$H:$H,1,FALSE)</f>
        <v>#N/A</v>
      </c>
      <c r="G2536" t="e">
        <f>VLOOKUP(C2536,Dacheng!$I:$I,1,FALSE)</f>
        <v>#N/A</v>
      </c>
      <c r="I2536" t="e">
        <f>VLOOKUP(C2536,'Hytong (not in CrossAsia)'!$C:$C,1,FALSE)</f>
        <v>#N/A</v>
      </c>
      <c r="K2536" s="9" t="str">
        <f t="shared" si="88"/>
        <v>nur hier</v>
      </c>
    </row>
    <row r="2537" spans="1:11">
      <c r="A2537" s="35" t="s">
        <v>5335</v>
      </c>
      <c r="C2537" s="4" t="str">
        <f t="shared" si="89"/>
        <v>银坛名歌</v>
      </c>
      <c r="E2537" t="e">
        <f>VLOOKUP(C2537,Apabi!$H:$H,1,FALSE)</f>
        <v>#N/A</v>
      </c>
      <c r="G2537" t="e">
        <f>VLOOKUP(C2537,Dacheng!$I:$I,1,FALSE)</f>
        <v>#N/A</v>
      </c>
      <c r="I2537" t="e">
        <f>VLOOKUP(C2537,'Hytong (not in CrossAsia)'!$C:$C,1,FALSE)</f>
        <v>#N/A</v>
      </c>
      <c r="K2537" s="9" t="str">
        <f t="shared" si="88"/>
        <v>nur hier</v>
      </c>
    </row>
    <row r="2538" spans="1:11">
      <c r="A2538" s="35" t="s">
        <v>5336</v>
      </c>
      <c r="C2538" s="4" t="str">
        <f t="shared" si="89"/>
        <v>银舞周刊</v>
      </c>
      <c r="E2538" t="e">
        <f>VLOOKUP(C2538,Apabi!$H:$H,1,FALSE)</f>
        <v>#N/A</v>
      </c>
      <c r="G2538" t="e">
        <f>VLOOKUP(C2538,Dacheng!$I:$I,1,FALSE)</f>
        <v>#N/A</v>
      </c>
      <c r="I2538" t="e">
        <f>VLOOKUP(C2538,'Hytong (not in CrossAsia)'!$C:$C,1,FALSE)</f>
        <v>#N/A</v>
      </c>
      <c r="K2538" s="9" t="str">
        <f t="shared" si="88"/>
        <v>nur hier</v>
      </c>
    </row>
    <row r="2539" spans="1:11">
      <c r="A2539" s="35" t="s">
        <v>5337</v>
      </c>
      <c r="C2539" s="4" t="str">
        <f t="shared" si="89"/>
        <v>银讯</v>
      </c>
      <c r="E2539" t="e">
        <f>VLOOKUP(C2539,Apabi!$H:$H,1,FALSE)</f>
        <v>#N/A</v>
      </c>
      <c r="G2539" t="e">
        <f>VLOOKUP(C2539,Dacheng!$I:$I,1,FALSE)</f>
        <v>#N/A</v>
      </c>
      <c r="I2539" t="e">
        <f>VLOOKUP(C2539,'Hytong (not in CrossAsia)'!$C:$C,1,FALSE)</f>
        <v>#N/A</v>
      </c>
      <c r="K2539" s="9" t="str">
        <f t="shared" si="88"/>
        <v>nur hier</v>
      </c>
    </row>
    <row r="2540" spans="1:11">
      <c r="A2540" s="35" t="s">
        <v>5338</v>
      </c>
      <c r="C2540" s="4" t="str">
        <f>MID(A2540,1,2)</f>
        <v>银影</v>
      </c>
      <c r="E2540" t="e">
        <f>VLOOKUP(C2540,Apabi!$H:$H,1,FALSE)</f>
        <v>#N/A</v>
      </c>
      <c r="G2540" t="e">
        <f>VLOOKUP(C2540,Dacheng!$I:$I,1,FALSE)</f>
        <v>#N/A</v>
      </c>
      <c r="I2540" t="e">
        <f>VLOOKUP(C2540,'Hytong (not in CrossAsia)'!$C:$C,1,FALSE)</f>
        <v>#N/A</v>
      </c>
      <c r="K2540" s="9" t="str">
        <f t="shared" si="88"/>
        <v>nur hier</v>
      </c>
    </row>
    <row r="2541" spans="1:11">
      <c r="A2541" s="35" t="s">
        <v>5339</v>
      </c>
      <c r="C2541" s="4" t="str">
        <f>MID(A2541,1,2)</f>
        <v>银影</v>
      </c>
      <c r="E2541" t="e">
        <f>VLOOKUP(C2541,Apabi!$H:$H,1,FALSE)</f>
        <v>#N/A</v>
      </c>
      <c r="G2541" t="e">
        <f>VLOOKUP(C2541,Dacheng!$I:$I,1,FALSE)</f>
        <v>#N/A</v>
      </c>
      <c r="I2541" t="e">
        <f>VLOOKUP(C2541,'Hytong (not in CrossAsia)'!$C:$C,1,FALSE)</f>
        <v>#N/A</v>
      </c>
      <c r="K2541" s="9" t="str">
        <f t="shared" si="88"/>
        <v>nur hier</v>
      </c>
    </row>
    <row r="2542" spans="1:11">
      <c r="A2542" s="35" t="s">
        <v>5340</v>
      </c>
      <c r="C2542" s="4" t="str">
        <f t="shared" si="89"/>
        <v>鄞县县政</v>
      </c>
      <c r="E2542" t="e">
        <f>VLOOKUP(C2542,Apabi!$H:$H,1,FALSE)</f>
        <v>#N/A</v>
      </c>
      <c r="G2542" t="e">
        <f>VLOOKUP(C2542,Dacheng!$I:$I,1,FALSE)</f>
        <v>#N/A</v>
      </c>
      <c r="I2542" t="e">
        <f>VLOOKUP(C2542,'Hytong (not in CrossAsia)'!$C:$C,1,FALSE)</f>
        <v>#N/A</v>
      </c>
      <c r="K2542" s="9" t="str">
        <f t="shared" si="88"/>
        <v>nur hier</v>
      </c>
    </row>
    <row r="2543" spans="1:11">
      <c r="A2543" s="35" t="s">
        <v>5341</v>
      </c>
      <c r="C2543" s="4" t="str">
        <f t="shared" si="89"/>
        <v>鄞县县政</v>
      </c>
      <c r="E2543" t="e">
        <f>VLOOKUP(C2543,Apabi!$H:$H,1,FALSE)</f>
        <v>#N/A</v>
      </c>
      <c r="G2543" t="e">
        <f>VLOOKUP(C2543,Dacheng!$I:$I,1,FALSE)</f>
        <v>#N/A</v>
      </c>
      <c r="I2543" t="e">
        <f>VLOOKUP(C2543,'Hytong (not in CrossAsia)'!$C:$C,1,FALSE)</f>
        <v>#N/A</v>
      </c>
      <c r="K2543" s="9" t="str">
        <f t="shared" si="88"/>
        <v>nur hier</v>
      </c>
    </row>
    <row r="2544" spans="1:11">
      <c r="A2544" s="35" t="s">
        <v>5342</v>
      </c>
      <c r="C2544" s="4" t="str">
        <f t="shared" si="89"/>
        <v>莺花杂志</v>
      </c>
      <c r="E2544" t="e">
        <f>VLOOKUP(C2544,Apabi!$H:$H,1,FALSE)</f>
        <v>#N/A</v>
      </c>
      <c r="G2544" t="e">
        <f>VLOOKUP(C2544,Dacheng!$I:$I,1,FALSE)</f>
        <v>#N/A</v>
      </c>
      <c r="I2544" t="e">
        <f>VLOOKUP(C2544,'Hytong (not in CrossAsia)'!$C:$C,1,FALSE)</f>
        <v>#N/A</v>
      </c>
      <c r="K2544" s="9" t="str">
        <f t="shared" si="88"/>
        <v>nur hier</v>
      </c>
    </row>
    <row r="2545" spans="1:11">
      <c r="A2545" s="35" t="s">
        <v>5343</v>
      </c>
      <c r="C2545" s="4" t="str">
        <f t="shared" si="89"/>
        <v>婴宁月刊</v>
      </c>
      <c r="E2545" t="e">
        <f>VLOOKUP(C2545,Apabi!$H:$H,1,FALSE)</f>
        <v>#N/A</v>
      </c>
      <c r="G2545" t="e">
        <f>VLOOKUP(C2545,Dacheng!$I:$I,1,FALSE)</f>
        <v>#N/A</v>
      </c>
      <c r="I2545" t="e">
        <f>VLOOKUP(C2545,'Hytong (not in CrossAsia)'!$C:$C,1,FALSE)</f>
        <v>#N/A</v>
      </c>
      <c r="K2545" s="9" t="str">
        <f t="shared" si="88"/>
        <v>nur hier</v>
      </c>
    </row>
    <row r="2546" spans="1:11">
      <c r="A2546" s="35" t="s">
        <v>5344</v>
      </c>
      <c r="C2546" s="4" t="str">
        <f t="shared" si="89"/>
        <v>嘤鸣</v>
      </c>
      <c r="E2546" t="e">
        <f>VLOOKUP(C2546,Apabi!$H:$H,1,FALSE)</f>
        <v>#N/A</v>
      </c>
      <c r="G2546" t="e">
        <f>VLOOKUP(C2546,Dacheng!$I:$I,1,FALSE)</f>
        <v>#N/A</v>
      </c>
      <c r="I2546" t="e">
        <f>VLOOKUP(C2546,'Hytong (not in CrossAsia)'!$C:$C,1,FALSE)</f>
        <v>#N/A</v>
      </c>
      <c r="K2546" s="9" t="str">
        <f t="shared" si="88"/>
        <v>nur hier</v>
      </c>
    </row>
    <row r="2547" spans="1:11">
      <c r="A2547" s="35" t="s">
        <v>5345</v>
      </c>
      <c r="C2547" s="4" t="str">
        <f t="shared" si="89"/>
        <v>嘤鸣杂志</v>
      </c>
      <c r="E2547" t="e">
        <f>VLOOKUP(C2547,Apabi!$H:$H,1,FALSE)</f>
        <v>#N/A</v>
      </c>
      <c r="G2547" t="e">
        <f>VLOOKUP(C2547,Dacheng!$I:$I,1,FALSE)</f>
        <v>#N/A</v>
      </c>
      <c r="I2547" t="e">
        <f>VLOOKUP(C2547,'Hytong (not in CrossAsia)'!$C:$C,1,FALSE)</f>
        <v>#N/A</v>
      </c>
      <c r="K2547" s="9" t="str">
        <f t="shared" si="88"/>
        <v>nur hier</v>
      </c>
    </row>
    <row r="2548" spans="1:11">
      <c r="A2548" s="35" t="s">
        <v>5346</v>
      </c>
      <c r="C2548" s="4" t="str">
        <f t="shared" si="89"/>
        <v>嘤声月刊</v>
      </c>
      <c r="E2548" t="e">
        <f>VLOOKUP(C2548,Apabi!$H:$H,1,FALSE)</f>
        <v>#N/A</v>
      </c>
      <c r="G2548" t="e">
        <f>VLOOKUP(C2548,Dacheng!$I:$I,1,FALSE)</f>
        <v>#N/A</v>
      </c>
      <c r="I2548" t="e">
        <f>VLOOKUP(C2548,'Hytong (not in CrossAsia)'!$C:$C,1,FALSE)</f>
        <v>#N/A</v>
      </c>
      <c r="K2548" s="9" t="str">
        <f t="shared" si="88"/>
        <v>nur hier</v>
      </c>
    </row>
    <row r="2549" spans="1:11">
      <c r="A2549" s="35" t="s">
        <v>16530</v>
      </c>
      <c r="C2549" s="4" t="str">
        <f t="shared" si="89"/>
        <v>萤光</v>
      </c>
      <c r="E2549" t="e">
        <f>VLOOKUP(C2549,Apabi!$H:$H,1,FALSE)</f>
        <v>#N/A</v>
      </c>
      <c r="G2549" t="str">
        <f>VLOOKUP(C2549,Dacheng!$I:$I,1,FALSE)</f>
        <v>萤光</v>
      </c>
      <c r="I2549" t="e">
        <f>VLOOKUP(C2549,'Hytong (not in CrossAsia)'!$C:$C,1,FALSE)</f>
        <v>#N/A</v>
      </c>
      <c r="K2549" s="9" t="str">
        <f t="shared" si="88"/>
        <v>Doppel</v>
      </c>
    </row>
    <row r="2550" spans="1:11">
      <c r="A2550" s="35" t="s">
        <v>5347</v>
      </c>
      <c r="C2550" s="4" t="str">
        <f t="shared" si="89"/>
        <v>营造</v>
      </c>
      <c r="E2550" t="e">
        <f>VLOOKUP(C2550,Apabi!$H:$H,1,FALSE)</f>
        <v>#N/A</v>
      </c>
      <c r="G2550" t="e">
        <f>VLOOKUP(C2550,Dacheng!$I:$I,1,FALSE)</f>
        <v>#N/A</v>
      </c>
      <c r="I2550" t="e">
        <f>VLOOKUP(C2550,'Hytong (not in CrossAsia)'!$C:$C,1,FALSE)</f>
        <v>#N/A</v>
      </c>
      <c r="K2550" s="9" t="str">
        <f t="shared" si="88"/>
        <v>nur hier</v>
      </c>
    </row>
    <row r="2551" spans="1:11">
      <c r="A2551" s="35" t="s">
        <v>5348</v>
      </c>
      <c r="C2551" s="4" t="str">
        <f t="shared" si="89"/>
        <v>营造旬刊</v>
      </c>
      <c r="E2551" t="e">
        <f>VLOOKUP(C2551,Apabi!$H:$H,1,FALSE)</f>
        <v>#N/A</v>
      </c>
      <c r="G2551" t="e">
        <f>VLOOKUP(C2551,Dacheng!$I:$I,1,FALSE)</f>
        <v>#N/A</v>
      </c>
      <c r="I2551" t="e">
        <f>VLOOKUP(C2551,'Hytong (not in CrossAsia)'!$C:$C,1,FALSE)</f>
        <v>#N/A</v>
      </c>
      <c r="K2551" s="9" t="str">
        <f t="shared" si="88"/>
        <v>nur hier</v>
      </c>
    </row>
    <row r="2552" spans="1:11">
      <c r="A2552" s="35" t="s">
        <v>5349</v>
      </c>
      <c r="C2552" s="4" t="str">
        <f t="shared" si="89"/>
        <v>影画</v>
      </c>
      <c r="E2552" t="e">
        <f>VLOOKUP(C2552,Apabi!$H:$H,1,FALSE)</f>
        <v>#N/A</v>
      </c>
      <c r="G2552" t="e">
        <f>VLOOKUP(C2552,Dacheng!$I:$I,1,FALSE)</f>
        <v>#N/A</v>
      </c>
      <c r="I2552" t="e">
        <f>VLOOKUP(C2552,'Hytong (not in CrossAsia)'!$C:$C,1,FALSE)</f>
        <v>#N/A</v>
      </c>
      <c r="K2552" s="9" t="str">
        <f t="shared" si="88"/>
        <v>nur hier</v>
      </c>
    </row>
    <row r="2553" spans="1:11">
      <c r="A2553" s="35" t="s">
        <v>5350</v>
      </c>
      <c r="C2553" s="4" t="str">
        <f>MID(A2553,1,2)</f>
        <v>影剧</v>
      </c>
      <c r="E2553" t="e">
        <f>VLOOKUP(C2553,Apabi!$H:$H,1,FALSE)</f>
        <v>#N/A</v>
      </c>
      <c r="G2553" t="e">
        <f>VLOOKUP(C2553,Dacheng!$I:$I,1,FALSE)</f>
        <v>#N/A</v>
      </c>
      <c r="I2553" t="e">
        <f>VLOOKUP(C2553,'Hytong (not in CrossAsia)'!$C:$C,1,FALSE)</f>
        <v>#N/A</v>
      </c>
      <c r="K2553" s="9" t="str">
        <f t="shared" si="88"/>
        <v>nur hier</v>
      </c>
    </row>
    <row r="2554" spans="1:11">
      <c r="A2554" s="35" t="s">
        <v>5351</v>
      </c>
      <c r="C2554" s="4" t="str">
        <f>MID(A2554,1,2)</f>
        <v>影剧</v>
      </c>
      <c r="E2554" t="e">
        <f>VLOOKUP(C2554,Apabi!$H:$H,1,FALSE)</f>
        <v>#N/A</v>
      </c>
      <c r="G2554" t="e">
        <f>VLOOKUP(C2554,Dacheng!$I:$I,1,FALSE)</f>
        <v>#N/A</v>
      </c>
      <c r="I2554" t="e">
        <f>VLOOKUP(C2554,'Hytong (not in CrossAsia)'!$C:$C,1,FALSE)</f>
        <v>#N/A</v>
      </c>
      <c r="K2554" s="9" t="str">
        <f t="shared" si="88"/>
        <v>nur hier</v>
      </c>
    </row>
    <row r="2555" spans="1:11">
      <c r="A2555" s="35" t="s">
        <v>5352</v>
      </c>
      <c r="C2555" s="4" t="str">
        <f>MID(A2555,1,2)</f>
        <v>影剧</v>
      </c>
      <c r="E2555" t="e">
        <f>VLOOKUP(C2555,Apabi!$H:$H,1,FALSE)</f>
        <v>#N/A</v>
      </c>
      <c r="G2555" t="e">
        <f>VLOOKUP(C2555,Dacheng!$I:$I,1,FALSE)</f>
        <v>#N/A</v>
      </c>
      <c r="I2555" t="e">
        <f>VLOOKUP(C2555,'Hytong (not in CrossAsia)'!$C:$C,1,FALSE)</f>
        <v>#N/A</v>
      </c>
      <c r="K2555" s="9" t="str">
        <f t="shared" si="88"/>
        <v>nur hier</v>
      </c>
    </row>
    <row r="2556" spans="1:11">
      <c r="A2556" s="35" t="s">
        <v>5353</v>
      </c>
      <c r="C2556" s="4" t="str">
        <f t="shared" si="89"/>
        <v>影剧丛刊</v>
      </c>
      <c r="E2556" t="e">
        <f>VLOOKUP(C2556,Apabi!$H:$H,1,FALSE)</f>
        <v>#N/A</v>
      </c>
      <c r="G2556" t="e">
        <f>VLOOKUP(C2556,Dacheng!$I:$I,1,FALSE)</f>
        <v>#N/A</v>
      </c>
      <c r="I2556" t="e">
        <f>VLOOKUP(C2556,'Hytong (not in CrossAsia)'!$C:$C,1,FALSE)</f>
        <v>#N/A</v>
      </c>
      <c r="K2556" s="9" t="str">
        <f t="shared" si="88"/>
        <v>nur hier</v>
      </c>
    </row>
    <row r="2557" spans="1:11">
      <c r="A2557" s="35" t="s">
        <v>5354</v>
      </c>
      <c r="C2557" s="4" t="str">
        <f t="shared" si="89"/>
        <v>影剧界</v>
      </c>
      <c r="E2557" t="e">
        <f>VLOOKUP(C2557,Apabi!$H:$H,1,FALSE)</f>
        <v>#N/A</v>
      </c>
      <c r="G2557" t="e">
        <f>VLOOKUP(C2557,Dacheng!$I:$I,1,FALSE)</f>
        <v>#N/A</v>
      </c>
      <c r="I2557" t="e">
        <f>VLOOKUP(C2557,'Hytong (not in CrossAsia)'!$C:$C,1,FALSE)</f>
        <v>#N/A</v>
      </c>
      <c r="K2557" s="9" t="str">
        <f t="shared" si="88"/>
        <v>nur hier</v>
      </c>
    </row>
    <row r="2558" spans="1:11">
      <c r="A2558" s="35" t="s">
        <v>5355</v>
      </c>
      <c r="C2558" s="4" t="str">
        <f t="shared" si="89"/>
        <v>影剧人</v>
      </c>
      <c r="E2558" t="e">
        <f>VLOOKUP(C2558,Apabi!$H:$H,1,FALSE)</f>
        <v>#N/A</v>
      </c>
      <c r="G2558" t="e">
        <f>VLOOKUP(C2558,Dacheng!$I:$I,1,FALSE)</f>
        <v>#N/A</v>
      </c>
      <c r="I2558" t="e">
        <f>VLOOKUP(C2558,'Hytong (not in CrossAsia)'!$C:$C,1,FALSE)</f>
        <v>#N/A</v>
      </c>
      <c r="K2558" s="9" t="str">
        <f t="shared" si="88"/>
        <v>nur hier</v>
      </c>
    </row>
    <row r="2559" spans="1:11">
      <c r="A2559" s="35" t="s">
        <v>5356</v>
      </c>
      <c r="C2559" s="4" t="str">
        <f t="shared" si="89"/>
        <v>影剧天地</v>
      </c>
      <c r="E2559" t="e">
        <f>VLOOKUP(C2559,Apabi!$H:$H,1,FALSE)</f>
        <v>#N/A</v>
      </c>
      <c r="G2559" t="e">
        <f>VLOOKUP(C2559,Dacheng!$I:$I,1,FALSE)</f>
        <v>#N/A</v>
      </c>
      <c r="I2559" t="e">
        <f>VLOOKUP(C2559,'Hytong (not in CrossAsia)'!$C:$C,1,FALSE)</f>
        <v>#N/A</v>
      </c>
      <c r="K2559" s="9" t="str">
        <f t="shared" si="88"/>
        <v>nur hier</v>
      </c>
    </row>
    <row r="2560" spans="1:11">
      <c r="A2560" s="35" t="s">
        <v>5357</v>
      </c>
      <c r="C2560" s="4" t="str">
        <f t="shared" si="89"/>
        <v>影剧新地</v>
      </c>
      <c r="E2560" t="e">
        <f>VLOOKUP(C2560,Apabi!$H:$H,1,FALSE)</f>
        <v>#N/A</v>
      </c>
      <c r="G2560" t="e">
        <f>VLOOKUP(C2560,Dacheng!$I:$I,1,FALSE)</f>
        <v>#N/A</v>
      </c>
      <c r="I2560" t="e">
        <f>VLOOKUP(C2560,'Hytong (not in CrossAsia)'!$C:$C,1,FALSE)</f>
        <v>#N/A</v>
      </c>
      <c r="K2560" s="9" t="str">
        <f t="shared" si="88"/>
        <v>nur hier</v>
      </c>
    </row>
    <row r="2561" spans="1:11">
      <c r="A2561" s="35" t="s">
        <v>5358</v>
      </c>
      <c r="C2561" s="4" t="str">
        <f t="shared" si="89"/>
        <v>影剧杂志</v>
      </c>
      <c r="E2561" t="e">
        <f>VLOOKUP(C2561,Apabi!$H:$H,1,FALSE)</f>
        <v>#N/A</v>
      </c>
      <c r="G2561" t="e">
        <f>VLOOKUP(C2561,Dacheng!$I:$I,1,FALSE)</f>
        <v>#N/A</v>
      </c>
      <c r="I2561" t="e">
        <f>VLOOKUP(C2561,'Hytong (not in CrossAsia)'!$C:$C,1,FALSE)</f>
        <v>#N/A</v>
      </c>
      <c r="K2561" s="9" t="str">
        <f t="shared" si="88"/>
        <v>nur hier</v>
      </c>
    </row>
    <row r="2562" spans="1:11">
      <c r="A2562" s="35" t="s">
        <v>5359</v>
      </c>
      <c r="C2562" s="4" t="str">
        <f t="shared" si="89"/>
        <v>影剧周刊</v>
      </c>
      <c r="E2562" t="e">
        <f>VLOOKUP(C2562,Apabi!$H:$H,1,FALSE)</f>
        <v>#N/A</v>
      </c>
      <c r="G2562" t="e">
        <f>VLOOKUP(C2562,Dacheng!$I:$I,1,FALSE)</f>
        <v>#N/A</v>
      </c>
      <c r="I2562" t="e">
        <f>VLOOKUP(C2562,'Hytong (not in CrossAsia)'!$C:$C,1,FALSE)</f>
        <v>#N/A</v>
      </c>
      <c r="K2562" s="9" t="str">
        <f t="shared" si="88"/>
        <v>nur hier</v>
      </c>
    </row>
    <row r="2563" spans="1:11">
      <c r="A2563" s="35" t="s">
        <v>5360</v>
      </c>
      <c r="C2563" s="4" t="str">
        <f t="shared" si="89"/>
        <v>影迷俱乐</v>
      </c>
      <c r="E2563" t="e">
        <f>VLOOKUP(C2563,Apabi!$H:$H,1,FALSE)</f>
        <v>#N/A</v>
      </c>
      <c r="G2563" t="e">
        <f>VLOOKUP(C2563,Dacheng!$I:$I,1,FALSE)</f>
        <v>#N/A</v>
      </c>
      <c r="I2563" t="e">
        <f>VLOOKUP(C2563,'Hytong (not in CrossAsia)'!$C:$C,1,FALSE)</f>
        <v>#N/A</v>
      </c>
      <c r="K2563" s="9" t="str">
        <f t="shared" si="88"/>
        <v>nur hier</v>
      </c>
    </row>
    <row r="2564" spans="1:11">
      <c r="A2564" s="35" t="s">
        <v>5361</v>
      </c>
      <c r="C2564" s="4" t="str">
        <f t="shared" si="89"/>
        <v>影迷世界</v>
      </c>
      <c r="E2564" t="e">
        <f>VLOOKUP(C2564,Apabi!$H:$H,1,FALSE)</f>
        <v>#N/A</v>
      </c>
      <c r="G2564" t="e">
        <f>VLOOKUP(C2564,Dacheng!$I:$I,1,FALSE)</f>
        <v>#N/A</v>
      </c>
      <c r="I2564" t="e">
        <f>VLOOKUP(C2564,'Hytong (not in CrossAsia)'!$C:$C,1,FALSE)</f>
        <v>#N/A</v>
      </c>
      <c r="K2564" s="9" t="str">
        <f t="shared" ref="K2564:K2627" si="90">(IF(AND(ISNA(E2564),ISNA(G2564),ISNA(I2564)),"nur hier","Doppel"))</f>
        <v>nur hier</v>
      </c>
    </row>
    <row r="2565" spans="1:11">
      <c r="A2565" s="35" t="s">
        <v>5362</v>
      </c>
      <c r="C2565" s="4" t="str">
        <f t="shared" si="89"/>
        <v>影迷周报</v>
      </c>
      <c r="E2565" t="e">
        <f>VLOOKUP(C2565,Apabi!$H:$H,1,FALSE)</f>
        <v>#N/A</v>
      </c>
      <c r="G2565" t="str">
        <f>VLOOKUP(C2565,Dacheng!$I:$I,1,FALSE)</f>
        <v>影迷周报</v>
      </c>
      <c r="I2565" t="e">
        <f>VLOOKUP(C2565,'Hytong (not in CrossAsia)'!$C:$C,1,FALSE)</f>
        <v>#N/A</v>
      </c>
      <c r="K2565" s="9" t="str">
        <f t="shared" si="90"/>
        <v>Doppel</v>
      </c>
    </row>
    <row r="2566" spans="1:11">
      <c r="A2566" s="35" t="s">
        <v>5363</v>
      </c>
      <c r="C2566" s="4" t="str">
        <f t="shared" si="89"/>
        <v>影迷周报</v>
      </c>
      <c r="E2566" t="e">
        <f>VLOOKUP(C2566,Apabi!$H:$H,1,FALSE)</f>
        <v>#N/A</v>
      </c>
      <c r="G2566" t="str">
        <f>VLOOKUP(C2566,Dacheng!$I:$I,1,FALSE)</f>
        <v>影迷周报</v>
      </c>
      <c r="I2566" t="e">
        <f>VLOOKUP(C2566,'Hytong (not in CrossAsia)'!$C:$C,1,FALSE)</f>
        <v>#N/A</v>
      </c>
      <c r="K2566" s="9" t="str">
        <f t="shared" si="90"/>
        <v>Doppel</v>
      </c>
    </row>
    <row r="2567" spans="1:11">
      <c r="A2567" s="35" t="s">
        <v>5364</v>
      </c>
      <c r="C2567" s="4" t="str">
        <f t="shared" si="89"/>
        <v>影舞日报</v>
      </c>
      <c r="E2567" t="e">
        <f>VLOOKUP(C2567,Apabi!$H:$H,1,FALSE)</f>
        <v>#N/A</v>
      </c>
      <c r="G2567" t="e">
        <f>VLOOKUP(C2567,Dacheng!$I:$I,1,FALSE)</f>
        <v>#N/A</v>
      </c>
      <c r="I2567" t="e">
        <f>VLOOKUP(C2567,'Hytong (not in CrossAsia)'!$C:$C,1,FALSE)</f>
        <v>#N/A</v>
      </c>
      <c r="K2567" s="9" t="str">
        <f t="shared" si="90"/>
        <v>nur hier</v>
      </c>
    </row>
    <row r="2568" spans="1:11">
      <c r="A2568" s="35" t="s">
        <v>5365</v>
      </c>
      <c r="C2568" s="4" t="str">
        <f t="shared" si="89"/>
        <v>影舞新闻</v>
      </c>
      <c r="E2568" t="e">
        <f>VLOOKUP(C2568,Apabi!$H:$H,1,FALSE)</f>
        <v>#N/A</v>
      </c>
      <c r="G2568" t="e">
        <f>VLOOKUP(C2568,Dacheng!$I:$I,1,FALSE)</f>
        <v>#N/A</v>
      </c>
      <c r="I2568" t="e">
        <f>VLOOKUP(C2568,'Hytong (not in CrossAsia)'!$C:$C,1,FALSE)</f>
        <v>#N/A</v>
      </c>
      <c r="K2568" s="9" t="str">
        <f t="shared" si="90"/>
        <v>nur hier</v>
      </c>
    </row>
    <row r="2569" spans="1:11">
      <c r="A2569" s="35" t="s">
        <v>5366</v>
      </c>
      <c r="C2569" s="4" t="str">
        <f t="shared" si="89"/>
        <v>影舞周报</v>
      </c>
      <c r="E2569" t="e">
        <f>VLOOKUP(C2569,Apabi!$H:$H,1,FALSE)</f>
        <v>#N/A</v>
      </c>
      <c r="G2569" t="e">
        <f>VLOOKUP(C2569,Dacheng!$I:$I,1,FALSE)</f>
        <v>#N/A</v>
      </c>
      <c r="I2569" t="e">
        <f>VLOOKUP(C2569,'Hytong (not in CrossAsia)'!$C:$C,1,FALSE)</f>
        <v>#N/A</v>
      </c>
      <c r="K2569" s="9" t="str">
        <f t="shared" si="90"/>
        <v>nur hier</v>
      </c>
    </row>
    <row r="2570" spans="1:11">
      <c r="A2570" s="35" t="s">
        <v>5367</v>
      </c>
      <c r="C2570" s="4" t="str">
        <f t="shared" si="89"/>
        <v>影戏春秋</v>
      </c>
      <c r="E2570" t="e">
        <f>VLOOKUP(C2570,Apabi!$H:$H,1,FALSE)</f>
        <v>#N/A</v>
      </c>
      <c r="G2570" t="e">
        <f>VLOOKUP(C2570,Dacheng!$I:$I,1,FALSE)</f>
        <v>#N/A</v>
      </c>
      <c r="I2570" t="e">
        <f>VLOOKUP(C2570,'Hytong (not in CrossAsia)'!$C:$C,1,FALSE)</f>
        <v>#N/A</v>
      </c>
      <c r="K2570" s="9" t="str">
        <f t="shared" si="90"/>
        <v>nur hier</v>
      </c>
    </row>
    <row r="2571" spans="1:11">
      <c r="A2571" s="35" t="s">
        <v>5368</v>
      </c>
      <c r="C2571" s="4" t="str">
        <f t="shared" si="89"/>
        <v>影戏生活</v>
      </c>
      <c r="E2571" t="e">
        <f>VLOOKUP(C2571,Apabi!$H:$H,1,FALSE)</f>
        <v>#N/A</v>
      </c>
      <c r="G2571" t="e">
        <f>VLOOKUP(C2571,Dacheng!$I:$I,1,FALSE)</f>
        <v>#N/A</v>
      </c>
      <c r="I2571" t="e">
        <f>VLOOKUP(C2571,'Hytong (not in CrossAsia)'!$C:$C,1,FALSE)</f>
        <v>#N/A</v>
      </c>
      <c r="K2571" s="9" t="str">
        <f t="shared" si="90"/>
        <v>nur hier</v>
      </c>
    </row>
    <row r="2572" spans="1:11">
      <c r="A2572" s="35" t="s">
        <v>5369</v>
      </c>
      <c r="C2572" s="4" t="str">
        <f t="shared" si="89"/>
        <v>影戏世界</v>
      </c>
      <c r="E2572" t="e">
        <f>VLOOKUP(C2572,Apabi!$H:$H,1,FALSE)</f>
        <v>#N/A</v>
      </c>
      <c r="G2572" t="e">
        <f>VLOOKUP(C2572,Dacheng!$I:$I,1,FALSE)</f>
        <v>#N/A</v>
      </c>
      <c r="I2572" t="e">
        <f>VLOOKUP(C2572,'Hytong (not in CrossAsia)'!$C:$C,1,FALSE)</f>
        <v>#N/A</v>
      </c>
      <c r="K2572" s="9" t="str">
        <f t="shared" si="90"/>
        <v>nur hier</v>
      </c>
    </row>
    <row r="2573" spans="1:11">
      <c r="A2573" s="35" t="s">
        <v>5370</v>
      </c>
      <c r="C2573" s="4" t="str">
        <f t="shared" si="89"/>
        <v>影戏杂志</v>
      </c>
      <c r="E2573" t="e">
        <f>VLOOKUP(C2573,Apabi!$H:$H,1,FALSE)</f>
        <v>#N/A</v>
      </c>
      <c r="G2573" t="e">
        <f>VLOOKUP(C2573,Dacheng!$I:$I,1,FALSE)</f>
        <v>#N/A</v>
      </c>
      <c r="I2573" t="e">
        <f>VLOOKUP(C2573,'Hytong (not in CrossAsia)'!$C:$C,1,FALSE)</f>
        <v>#N/A</v>
      </c>
      <c r="K2573" s="9" t="str">
        <f t="shared" si="90"/>
        <v>nur hier</v>
      </c>
    </row>
    <row r="2574" spans="1:11">
      <c r="A2574" s="35" t="s">
        <v>5371</v>
      </c>
      <c r="C2574" s="4" t="str">
        <f t="shared" si="89"/>
        <v>影星专集</v>
      </c>
      <c r="E2574" t="e">
        <f>VLOOKUP(C2574,Apabi!$H:$H,1,FALSE)</f>
        <v>#N/A</v>
      </c>
      <c r="G2574" t="e">
        <f>VLOOKUP(C2574,Dacheng!$I:$I,1,FALSE)</f>
        <v>#N/A</v>
      </c>
      <c r="I2574" t="e">
        <f>VLOOKUP(C2574,'Hytong (not in CrossAsia)'!$C:$C,1,FALSE)</f>
        <v>#N/A</v>
      </c>
      <c r="K2574" s="9" t="str">
        <f t="shared" si="90"/>
        <v>nur hier</v>
      </c>
    </row>
    <row r="2575" spans="1:11">
      <c r="A2575" s="35" t="s">
        <v>5372</v>
      </c>
      <c r="C2575" s="4" t="str">
        <f t="shared" si="89"/>
        <v>影讯</v>
      </c>
      <c r="E2575" t="e">
        <f>VLOOKUP(C2575,Apabi!$H:$H,1,FALSE)</f>
        <v>#N/A</v>
      </c>
      <c r="G2575" t="e">
        <f>VLOOKUP(C2575,Dacheng!$I:$I,1,FALSE)</f>
        <v>#N/A</v>
      </c>
      <c r="I2575" t="e">
        <f>VLOOKUP(C2575,'Hytong (not in CrossAsia)'!$C:$C,1,FALSE)</f>
        <v>#N/A</v>
      </c>
      <c r="K2575" s="9" t="str">
        <f t="shared" si="90"/>
        <v>nur hier</v>
      </c>
    </row>
    <row r="2576" spans="1:11">
      <c r="A2576" s="35" t="s">
        <v>5373</v>
      </c>
      <c r="C2576" s="4" t="str">
        <f t="shared" si="89"/>
        <v>影讯特辑</v>
      </c>
      <c r="E2576" t="e">
        <f>VLOOKUP(C2576,Apabi!$H:$H,1,FALSE)</f>
        <v>#N/A</v>
      </c>
      <c r="G2576" t="e">
        <f>VLOOKUP(C2576,Dacheng!$I:$I,1,FALSE)</f>
        <v>#N/A</v>
      </c>
      <c r="I2576" t="e">
        <f>VLOOKUP(C2576,'Hytong (not in CrossAsia)'!$C:$C,1,FALSE)</f>
        <v>#N/A</v>
      </c>
      <c r="K2576" s="9" t="str">
        <f t="shared" si="90"/>
        <v>nur hier</v>
      </c>
    </row>
    <row r="2577" spans="1:11">
      <c r="A2577" s="35" t="s">
        <v>10648</v>
      </c>
      <c r="C2577" s="4" t="str">
        <f t="shared" si="89"/>
        <v>影音</v>
      </c>
      <c r="E2577" t="e">
        <f>VLOOKUP(C2577,Apabi!$H:$H,1,FALSE)</f>
        <v>#N/A</v>
      </c>
      <c r="G2577" t="str">
        <f>VLOOKUP(C2577,Dacheng!$I:$I,1,FALSE)</f>
        <v>影音</v>
      </c>
      <c r="I2577" t="e">
        <f>VLOOKUP(C2577,'Hytong (not in CrossAsia)'!$C:$C,1,FALSE)</f>
        <v>#N/A</v>
      </c>
      <c r="K2577" s="9" t="str">
        <f t="shared" si="90"/>
        <v>Doppel</v>
      </c>
    </row>
    <row r="2578" spans="1:11">
      <c r="A2578" s="35" t="s">
        <v>5374</v>
      </c>
      <c r="C2578" s="4" t="str">
        <f t="shared" si="89"/>
        <v>影与戏</v>
      </c>
      <c r="E2578" t="e">
        <f>VLOOKUP(C2578,Apabi!$H:$H,1,FALSE)</f>
        <v>#N/A</v>
      </c>
      <c r="G2578" t="e">
        <f>VLOOKUP(C2578,Dacheng!$I:$I,1,FALSE)</f>
        <v>#N/A</v>
      </c>
      <c r="I2578" t="e">
        <f>VLOOKUP(C2578,'Hytong (not in CrossAsia)'!$C:$C,1,FALSE)</f>
        <v>#N/A</v>
      </c>
      <c r="K2578" s="9" t="str">
        <f t="shared" si="90"/>
        <v>nur hier</v>
      </c>
    </row>
    <row r="2579" spans="1:11">
      <c r="A2579" s="35" t="s">
        <v>15491</v>
      </c>
      <c r="C2579" s="4" t="str">
        <f t="shared" si="89"/>
        <v>应用无线</v>
      </c>
      <c r="E2579" t="e">
        <f>VLOOKUP(C2579,Apabi!$H:$H,1,FALSE)</f>
        <v>#N/A</v>
      </c>
      <c r="G2579" t="str">
        <f>VLOOKUP(C2579,Dacheng!$I:$I,1,FALSE)</f>
        <v>应用无线</v>
      </c>
      <c r="I2579" t="e">
        <f>VLOOKUP(C2579,'Hytong (not in CrossAsia)'!$C:$C,1,FALSE)</f>
        <v>#N/A</v>
      </c>
      <c r="K2579" s="9" t="str">
        <f t="shared" si="90"/>
        <v>Doppel</v>
      </c>
    </row>
    <row r="2580" spans="1:11">
      <c r="A2580" s="35" t="s">
        <v>7964</v>
      </c>
      <c r="C2580" s="4" t="str">
        <f t="shared" si="89"/>
        <v>优生</v>
      </c>
      <c r="E2580" t="e">
        <f>VLOOKUP(C2580,Apabi!$H:$H,1,FALSE)</f>
        <v>#N/A</v>
      </c>
      <c r="G2580" t="str">
        <f>VLOOKUP(C2580,Dacheng!$I:$I,1,FALSE)</f>
        <v>优生</v>
      </c>
      <c r="I2580" t="e">
        <f>VLOOKUP(C2580,'Hytong (not in CrossAsia)'!$C:$C,1,FALSE)</f>
        <v>#N/A</v>
      </c>
      <c r="K2580" s="9" t="str">
        <f t="shared" si="90"/>
        <v>Doppel</v>
      </c>
    </row>
    <row r="2581" spans="1:11">
      <c r="A2581" s="35" t="s">
        <v>5375</v>
      </c>
      <c r="C2581" s="4" t="str">
        <f t="shared" si="89"/>
        <v>余光</v>
      </c>
      <c r="E2581" t="e">
        <f>VLOOKUP(C2581,Apabi!$H:$H,1,FALSE)</f>
        <v>#N/A</v>
      </c>
      <c r="G2581" t="e">
        <f>VLOOKUP(C2581,Dacheng!$I:$I,1,FALSE)</f>
        <v>#N/A</v>
      </c>
      <c r="I2581" t="e">
        <f>VLOOKUP(C2581,'Hytong (not in CrossAsia)'!$C:$C,1,FALSE)</f>
        <v>#N/A</v>
      </c>
      <c r="K2581" s="9" t="str">
        <f t="shared" si="90"/>
        <v>nur hier</v>
      </c>
    </row>
    <row r="2582" spans="1:11">
      <c r="A2582" s="35" t="s">
        <v>5376</v>
      </c>
      <c r="C2582" s="4" t="str">
        <f t="shared" si="89"/>
        <v>余杭教育</v>
      </c>
      <c r="E2582" t="e">
        <f>VLOOKUP(C2582,Apabi!$H:$H,1,FALSE)</f>
        <v>#N/A</v>
      </c>
      <c r="G2582" t="e">
        <f>VLOOKUP(C2582,Dacheng!$I:$I,1,FALSE)</f>
        <v>#N/A</v>
      </c>
      <c r="I2582" t="e">
        <f>VLOOKUP(C2582,'Hytong (not in CrossAsia)'!$C:$C,1,FALSE)</f>
        <v>#N/A</v>
      </c>
      <c r="K2582" s="9" t="str">
        <f t="shared" si="90"/>
        <v>nur hier</v>
      </c>
    </row>
    <row r="2583" spans="1:11">
      <c r="A2583" s="35" t="s">
        <v>1503</v>
      </c>
      <c r="C2583" s="4" t="str">
        <f t="shared" ref="C2583:C2603" si="91">MID(A2583,1,4)</f>
        <v>余兴</v>
      </c>
      <c r="E2583" t="e">
        <f>VLOOKUP(C2583,Apabi!$H:$H,1,FALSE)</f>
        <v>#N/A</v>
      </c>
      <c r="G2583" t="str">
        <f>VLOOKUP(C2583,Dacheng!$I:$I,1,FALSE)</f>
        <v>余兴</v>
      </c>
      <c r="I2583" t="e">
        <f>VLOOKUP(C2583,'Hytong (not in CrossAsia)'!$C:$C,1,FALSE)</f>
        <v>#N/A</v>
      </c>
      <c r="K2583" s="9" t="str">
        <f t="shared" si="90"/>
        <v>Doppel</v>
      </c>
    </row>
    <row r="2584" spans="1:11">
      <c r="A2584" s="35" t="s">
        <v>5377</v>
      </c>
      <c r="C2584" s="4" t="str">
        <f t="shared" si="91"/>
        <v>渔况</v>
      </c>
      <c r="E2584" t="e">
        <f>VLOOKUP(C2584,Apabi!$H:$H,1,FALSE)</f>
        <v>#N/A</v>
      </c>
      <c r="G2584" t="e">
        <f>VLOOKUP(C2584,Dacheng!$I:$I,1,FALSE)</f>
        <v>#N/A</v>
      </c>
      <c r="I2584" t="e">
        <f>VLOOKUP(C2584,'Hytong (not in CrossAsia)'!$C:$C,1,FALSE)</f>
        <v>#N/A</v>
      </c>
      <c r="K2584" s="9" t="str">
        <f t="shared" si="90"/>
        <v>nur hier</v>
      </c>
    </row>
    <row r="2585" spans="1:11">
      <c r="A2585" s="35" t="s">
        <v>13650</v>
      </c>
      <c r="C2585" s="4" t="str">
        <f t="shared" si="91"/>
        <v>舆论</v>
      </c>
      <c r="E2585" t="e">
        <f>VLOOKUP(C2585,Apabi!$H:$H,1,FALSE)</f>
        <v>#N/A</v>
      </c>
      <c r="G2585" t="str">
        <f>VLOOKUP(C2585,Dacheng!$I:$I,1,FALSE)</f>
        <v>舆论</v>
      </c>
      <c r="I2585" t="e">
        <f>VLOOKUP(C2585,'Hytong (not in CrossAsia)'!$C:$C,1,FALSE)</f>
        <v>#N/A</v>
      </c>
      <c r="K2585" s="9" t="str">
        <f t="shared" si="90"/>
        <v>Doppel</v>
      </c>
    </row>
    <row r="2586" spans="1:11">
      <c r="A2586" s="35" t="s">
        <v>5378</v>
      </c>
      <c r="C2586" s="4" t="str">
        <f t="shared" si="91"/>
        <v>舆论报</v>
      </c>
      <c r="E2586" t="e">
        <f>VLOOKUP(C2586,Apabi!$H:$H,1,FALSE)</f>
        <v>#N/A</v>
      </c>
      <c r="G2586" t="e">
        <f>VLOOKUP(C2586,Dacheng!$I:$I,1,FALSE)</f>
        <v>#N/A</v>
      </c>
      <c r="I2586" t="e">
        <f>VLOOKUP(C2586,'Hytong (not in CrossAsia)'!$C:$C,1,FALSE)</f>
        <v>#N/A</v>
      </c>
      <c r="K2586" s="9" t="str">
        <f t="shared" si="90"/>
        <v>nur hier</v>
      </c>
    </row>
    <row r="2587" spans="1:11">
      <c r="A2587" s="35" t="s">
        <v>5379</v>
      </c>
      <c r="C2587" s="4" t="str">
        <f t="shared" si="91"/>
        <v>舆论周报</v>
      </c>
      <c r="E2587" t="e">
        <f>VLOOKUP(C2587,Apabi!$H:$H,1,FALSE)</f>
        <v>#N/A</v>
      </c>
      <c r="G2587" t="e">
        <f>VLOOKUP(C2587,Dacheng!$I:$I,1,FALSE)</f>
        <v>#N/A</v>
      </c>
      <c r="I2587" t="e">
        <f>VLOOKUP(C2587,'Hytong (not in CrossAsia)'!$C:$C,1,FALSE)</f>
        <v>#N/A</v>
      </c>
      <c r="K2587" s="9" t="str">
        <f t="shared" si="90"/>
        <v>nur hier</v>
      </c>
    </row>
    <row r="2588" spans="1:11">
      <c r="A2588" s="35" t="s">
        <v>2004</v>
      </c>
      <c r="C2588" s="4" t="str">
        <f t="shared" si="91"/>
        <v>语林</v>
      </c>
      <c r="E2588" t="e">
        <f>VLOOKUP(C2588,Apabi!$H:$H,1,FALSE)</f>
        <v>#N/A</v>
      </c>
      <c r="G2588" t="str">
        <f>VLOOKUP(C2588,Dacheng!$I:$I,1,FALSE)</f>
        <v>语林</v>
      </c>
      <c r="I2588" t="e">
        <f>VLOOKUP(C2588,'Hytong (not in CrossAsia)'!$C:$C,1,FALSE)</f>
        <v>#N/A</v>
      </c>
      <c r="K2588" s="9" t="str">
        <f t="shared" si="90"/>
        <v>Doppel</v>
      </c>
    </row>
    <row r="2589" spans="1:11">
      <c r="A2589" s="35" t="s">
        <v>2039</v>
      </c>
      <c r="C2589" s="4" t="str">
        <f t="shared" si="91"/>
        <v>语丝</v>
      </c>
      <c r="E2589" t="e">
        <f>VLOOKUP(C2589,Apabi!$H:$H,1,FALSE)</f>
        <v>#N/A</v>
      </c>
      <c r="G2589" t="str">
        <f>VLOOKUP(C2589,Dacheng!$I:$I,1,FALSE)</f>
        <v>语丝</v>
      </c>
      <c r="I2589" t="e">
        <f>VLOOKUP(C2589,'Hytong (not in CrossAsia)'!$C:$C,1,FALSE)</f>
        <v>#N/A</v>
      </c>
      <c r="K2589" s="9" t="str">
        <f t="shared" si="90"/>
        <v>Doppel</v>
      </c>
    </row>
    <row r="2590" spans="1:11">
      <c r="A2590" s="35" t="s">
        <v>18370</v>
      </c>
      <c r="C2590" s="4" t="str">
        <f t="shared" si="91"/>
        <v>语文</v>
      </c>
      <c r="E2590" t="e">
        <f>VLOOKUP(C2590,Apabi!$H:$H,1,FALSE)</f>
        <v>#N/A</v>
      </c>
      <c r="G2590" t="str">
        <f>VLOOKUP(C2590,Dacheng!$I:$I,1,FALSE)</f>
        <v>语文</v>
      </c>
      <c r="I2590" t="e">
        <f>VLOOKUP(C2590,'Hytong (not in CrossAsia)'!$C:$C,1,FALSE)</f>
        <v>#N/A</v>
      </c>
      <c r="K2590" s="9" t="str">
        <f t="shared" si="90"/>
        <v>Doppel</v>
      </c>
    </row>
    <row r="2591" spans="1:11">
      <c r="A2591" s="35" t="s">
        <v>18167</v>
      </c>
      <c r="C2591" s="4" t="str">
        <f t="shared" si="91"/>
        <v>语言文学</v>
      </c>
      <c r="E2591" t="e">
        <f>VLOOKUP(C2591,Apabi!$H:$H,1,FALSE)</f>
        <v>#N/A</v>
      </c>
      <c r="G2591" t="str">
        <f>VLOOKUP(C2591,Dacheng!$I:$I,1,FALSE)</f>
        <v>语言文学</v>
      </c>
      <c r="I2591" t="e">
        <f>VLOOKUP(C2591,'Hytong (not in CrossAsia)'!$C:$C,1,FALSE)</f>
        <v>#N/A</v>
      </c>
      <c r="K2591" s="9" t="str">
        <f t="shared" si="90"/>
        <v>Doppel</v>
      </c>
    </row>
    <row r="2592" spans="1:11">
      <c r="A2592" s="35" t="s">
        <v>5380</v>
      </c>
      <c r="C2592" s="4" t="str">
        <f t="shared" si="91"/>
        <v>豫言</v>
      </c>
      <c r="E2592" t="e">
        <f>VLOOKUP(C2592,Apabi!$H:$H,1,FALSE)</f>
        <v>#N/A</v>
      </c>
      <c r="G2592" t="e">
        <f>VLOOKUP(C2592,Dacheng!$I:$I,1,FALSE)</f>
        <v>#N/A</v>
      </c>
      <c r="I2592" t="e">
        <f>VLOOKUP(C2592,'Hytong (not in CrossAsia)'!$C:$C,1,FALSE)</f>
        <v>#N/A</v>
      </c>
      <c r="K2592" s="9" t="str">
        <f t="shared" si="90"/>
        <v>nur hier</v>
      </c>
    </row>
    <row r="2593" spans="1:11">
      <c r="A2593" s="35" t="s">
        <v>5381</v>
      </c>
      <c r="C2593" s="4" t="str">
        <f t="shared" si="91"/>
        <v>鸳湖杂志</v>
      </c>
      <c r="E2593" t="e">
        <f>VLOOKUP(C2593,Apabi!$H:$H,1,FALSE)</f>
        <v>#N/A</v>
      </c>
      <c r="G2593" t="e">
        <f>VLOOKUP(C2593,Dacheng!$I:$I,1,FALSE)</f>
        <v>#N/A</v>
      </c>
      <c r="I2593" t="e">
        <f>VLOOKUP(C2593,'Hytong (not in CrossAsia)'!$C:$C,1,FALSE)</f>
        <v>#N/A</v>
      </c>
      <c r="K2593" s="9" t="str">
        <f t="shared" si="90"/>
        <v>nur hier</v>
      </c>
    </row>
    <row r="2594" spans="1:11">
      <c r="A2594" s="35" t="s">
        <v>9505</v>
      </c>
      <c r="C2594" s="4" t="str">
        <f t="shared" si="91"/>
        <v>远东观察</v>
      </c>
      <c r="E2594" t="e">
        <f>VLOOKUP(C2594,Apabi!$H:$H,1,FALSE)</f>
        <v>#N/A</v>
      </c>
      <c r="G2594" t="str">
        <f>VLOOKUP(C2594,Dacheng!$I:$I,1,FALSE)</f>
        <v>远东观察</v>
      </c>
      <c r="I2594" t="e">
        <f>VLOOKUP(C2594,'Hytong (not in CrossAsia)'!$C:$C,1,FALSE)</f>
        <v>#N/A</v>
      </c>
      <c r="K2594" s="9" t="str">
        <f t="shared" si="90"/>
        <v>Doppel</v>
      </c>
    </row>
    <row r="2595" spans="1:11">
      <c r="A2595" s="35" t="s">
        <v>3018</v>
      </c>
      <c r="C2595" s="4" t="str">
        <f t="shared" si="91"/>
        <v>远东贸易</v>
      </c>
      <c r="E2595" t="e">
        <f>VLOOKUP(C2595,Apabi!$H:$H,1,FALSE)</f>
        <v>#N/A</v>
      </c>
      <c r="G2595" t="str">
        <f>VLOOKUP(C2595,Dacheng!$I:$I,1,FALSE)</f>
        <v>远东贸易</v>
      </c>
      <c r="I2595" t="e">
        <f>VLOOKUP(C2595,'Hytong (not in CrossAsia)'!$C:$C,1,FALSE)</f>
        <v>#N/A</v>
      </c>
      <c r="K2595" s="9" t="str">
        <f t="shared" si="90"/>
        <v>Doppel</v>
      </c>
    </row>
    <row r="2596" spans="1:11">
      <c r="A2596" s="35" t="s">
        <v>8074</v>
      </c>
      <c r="C2596" s="4" t="str">
        <f t="shared" si="91"/>
        <v>远东月报</v>
      </c>
      <c r="E2596" t="e">
        <f>VLOOKUP(C2596,Apabi!$H:$H,1,FALSE)</f>
        <v>#N/A</v>
      </c>
      <c r="G2596" t="str">
        <f>VLOOKUP(C2596,Dacheng!$I:$I,1,FALSE)</f>
        <v>远东月报</v>
      </c>
      <c r="I2596" t="e">
        <f>VLOOKUP(C2596,'Hytong (not in CrossAsia)'!$C:$C,1,FALSE)</f>
        <v>#N/A</v>
      </c>
      <c r="K2596" s="9" t="str">
        <f t="shared" si="90"/>
        <v>Doppel</v>
      </c>
    </row>
    <row r="2597" spans="1:11">
      <c r="A2597" s="35" t="s">
        <v>5382</v>
      </c>
      <c r="C2597" s="4" t="str">
        <f t="shared" si="91"/>
        <v>远东杂志</v>
      </c>
      <c r="E2597" t="e">
        <f>VLOOKUP(C2597,Apabi!$H:$H,1,FALSE)</f>
        <v>#N/A</v>
      </c>
      <c r="G2597" t="e">
        <f>VLOOKUP(C2597,Dacheng!$I:$I,1,FALSE)</f>
        <v>#N/A</v>
      </c>
      <c r="I2597" t="e">
        <f>VLOOKUP(C2597,'Hytong (not in CrossAsia)'!$C:$C,1,FALSE)</f>
        <v>#N/A</v>
      </c>
      <c r="K2597" s="9" t="str">
        <f t="shared" si="90"/>
        <v>nur hier</v>
      </c>
    </row>
    <row r="2598" spans="1:11">
      <c r="A2598" s="35" t="s">
        <v>16858</v>
      </c>
      <c r="C2598" s="4" t="str">
        <f t="shared" si="91"/>
        <v>远风</v>
      </c>
      <c r="E2598" t="e">
        <f>VLOOKUP(C2598,Apabi!$H:$H,1,FALSE)</f>
        <v>#N/A</v>
      </c>
      <c r="G2598" t="str">
        <f>VLOOKUP(C2598,Dacheng!$I:$I,1,FALSE)</f>
        <v>远风</v>
      </c>
      <c r="I2598" t="e">
        <f>VLOOKUP(C2598,'Hytong (not in CrossAsia)'!$C:$C,1,FALSE)</f>
        <v>#N/A</v>
      </c>
      <c r="K2598" s="9" t="str">
        <f t="shared" si="90"/>
        <v>Doppel</v>
      </c>
    </row>
    <row r="2599" spans="1:11">
      <c r="A2599" s="35" t="s">
        <v>5383</v>
      </c>
      <c r="C2599" s="4" t="str">
        <f t="shared" si="91"/>
        <v>愿望</v>
      </c>
      <c r="E2599" t="e">
        <f>VLOOKUP(C2599,Apabi!$H:$H,1,FALSE)</f>
        <v>#N/A</v>
      </c>
      <c r="G2599" t="e">
        <f>VLOOKUP(C2599,Dacheng!$I:$I,1,FALSE)</f>
        <v>#N/A</v>
      </c>
      <c r="I2599" t="e">
        <f>VLOOKUP(C2599,'Hytong (not in CrossAsia)'!$C:$C,1,FALSE)</f>
        <v>#N/A</v>
      </c>
      <c r="K2599" s="9" t="str">
        <f t="shared" si="90"/>
        <v>nur hier</v>
      </c>
    </row>
    <row r="2600" spans="1:11">
      <c r="A2600" s="35" t="s">
        <v>5384</v>
      </c>
      <c r="C2600" s="4" t="str">
        <f t="shared" si="91"/>
        <v>杂粮市声</v>
      </c>
      <c r="E2600" t="e">
        <f>VLOOKUP(C2600,Apabi!$H:$H,1,FALSE)</f>
        <v>#N/A</v>
      </c>
      <c r="G2600" t="e">
        <f>VLOOKUP(C2600,Dacheng!$I:$I,1,FALSE)</f>
        <v>#N/A</v>
      </c>
      <c r="I2600" t="e">
        <f>VLOOKUP(C2600,'Hytong (not in CrossAsia)'!$C:$C,1,FALSE)</f>
        <v>#N/A</v>
      </c>
      <c r="K2600" s="9" t="str">
        <f t="shared" si="90"/>
        <v>nur hier</v>
      </c>
    </row>
    <row r="2601" spans="1:11">
      <c r="A2601" s="35" t="s">
        <v>22253</v>
      </c>
      <c r="C2601" s="4" t="str">
        <f t="shared" si="91"/>
        <v>杂文</v>
      </c>
      <c r="E2601" t="e">
        <f>VLOOKUP(C2601,Apabi!$H:$H,1,FALSE)</f>
        <v>#N/A</v>
      </c>
      <c r="G2601" t="str">
        <f>VLOOKUP(C2601,Dacheng!$I:$I,1,FALSE)</f>
        <v>杂文</v>
      </c>
      <c r="I2601" t="e">
        <f>VLOOKUP(C2601,'Hytong (not in CrossAsia)'!$C:$C,1,FALSE)</f>
        <v>#N/A</v>
      </c>
      <c r="K2601" s="9" t="str">
        <f t="shared" si="90"/>
        <v>Doppel</v>
      </c>
    </row>
    <row r="2602" spans="1:11">
      <c r="A2602" s="35" t="s">
        <v>5385</v>
      </c>
      <c r="C2602" s="4" t="str">
        <f t="shared" si="91"/>
        <v>杂文丛刊</v>
      </c>
      <c r="E2602" t="e">
        <f>VLOOKUP(C2602,Apabi!$H:$H,1,FALSE)</f>
        <v>#N/A</v>
      </c>
      <c r="G2602" t="e">
        <f>VLOOKUP(C2602,Dacheng!$I:$I,1,FALSE)</f>
        <v>#N/A</v>
      </c>
      <c r="I2602" t="e">
        <f>VLOOKUP(C2602,'Hytong (not in CrossAsia)'!$C:$C,1,FALSE)</f>
        <v>#N/A</v>
      </c>
      <c r="K2602" s="9" t="str">
        <f t="shared" si="90"/>
        <v>nur hier</v>
      </c>
    </row>
    <row r="2603" spans="1:11">
      <c r="A2603" s="35" t="s">
        <v>17385</v>
      </c>
      <c r="C2603" s="4" t="str">
        <f t="shared" si="91"/>
        <v>杂志</v>
      </c>
      <c r="E2603" t="e">
        <f>VLOOKUP(C2603,Apabi!$H:$H,1,FALSE)</f>
        <v>#N/A</v>
      </c>
      <c r="G2603" t="str">
        <f>VLOOKUP(C2603,Dacheng!$I:$I,1,FALSE)</f>
        <v>杂志</v>
      </c>
      <c r="I2603" t="e">
        <f>VLOOKUP(C2603,'Hytong (not in CrossAsia)'!$C:$C,1,FALSE)</f>
        <v>#N/A</v>
      </c>
      <c r="K2603" s="9" t="str">
        <f t="shared" si="90"/>
        <v>Doppel</v>
      </c>
    </row>
    <row r="2604" spans="1:11">
      <c r="A2604" s="35" t="s">
        <v>5386</v>
      </c>
      <c r="C2604" s="4" t="str">
        <f>MID(A2604,1,2)</f>
        <v>战地</v>
      </c>
      <c r="E2604" t="str">
        <f>VLOOKUP(C2604,Apabi!$H:$H,1,FALSE)</f>
        <v>战地</v>
      </c>
      <c r="G2604" t="str">
        <f>VLOOKUP(C2604,Dacheng!$I:$I,1,FALSE)</f>
        <v>战地</v>
      </c>
      <c r="I2604" t="e">
        <f>VLOOKUP(C2604,'Hytong (not in CrossAsia)'!$C:$C,1,FALSE)</f>
        <v>#N/A</v>
      </c>
      <c r="K2604" s="9" t="str">
        <f t="shared" si="90"/>
        <v>Doppel</v>
      </c>
    </row>
    <row r="2605" spans="1:11">
      <c r="A2605" s="35" t="s">
        <v>5387</v>
      </c>
      <c r="C2605" s="4" t="str">
        <f>MID(A2605,1,2)</f>
        <v>战地</v>
      </c>
      <c r="E2605" t="str">
        <f>VLOOKUP(C2605,Apabi!$H:$H,1,FALSE)</f>
        <v>战地</v>
      </c>
      <c r="G2605" t="str">
        <f>VLOOKUP(C2605,Dacheng!$I:$I,1,FALSE)</f>
        <v>战地</v>
      </c>
      <c r="I2605" t="e">
        <f>VLOOKUP(C2605,'Hytong (not in CrossAsia)'!$C:$C,1,FALSE)</f>
        <v>#N/A</v>
      </c>
      <c r="K2605" s="9" t="str">
        <f t="shared" si="90"/>
        <v>Doppel</v>
      </c>
    </row>
    <row r="2606" spans="1:11">
      <c r="A2606" s="35" t="s">
        <v>5388</v>
      </c>
      <c r="C2606" s="4" t="str">
        <f>MID(A2606,1,2)</f>
        <v>战地</v>
      </c>
      <c r="E2606" t="str">
        <f>VLOOKUP(C2606,Apabi!$H:$H,1,FALSE)</f>
        <v>战地</v>
      </c>
      <c r="G2606" t="str">
        <f>VLOOKUP(C2606,Dacheng!$I:$I,1,FALSE)</f>
        <v>战地</v>
      </c>
      <c r="I2606" t="e">
        <f>VLOOKUP(C2606,'Hytong (not in CrossAsia)'!$C:$C,1,FALSE)</f>
        <v>#N/A</v>
      </c>
      <c r="K2606" s="9" t="str">
        <f t="shared" si="90"/>
        <v>Doppel</v>
      </c>
    </row>
    <row r="2607" spans="1:11">
      <c r="A2607" s="35" t="s">
        <v>5389</v>
      </c>
      <c r="C2607" s="4" t="str">
        <f t="shared" ref="C2607:C2618" si="92">MID(A2607,1,4)</f>
        <v>战地半月</v>
      </c>
      <c r="E2607" t="e">
        <f>VLOOKUP(C2607,Apabi!$H:$H,1,FALSE)</f>
        <v>#N/A</v>
      </c>
      <c r="G2607" t="e">
        <f>VLOOKUP(C2607,Dacheng!$I:$I,1,FALSE)</f>
        <v>#N/A</v>
      </c>
      <c r="I2607" t="e">
        <f>VLOOKUP(C2607,'Hytong (not in CrossAsia)'!$C:$C,1,FALSE)</f>
        <v>#N/A</v>
      </c>
      <c r="K2607" s="9" t="str">
        <f t="shared" si="90"/>
        <v>nur hier</v>
      </c>
    </row>
    <row r="2608" spans="1:11">
      <c r="A2608" s="35" t="s">
        <v>5390</v>
      </c>
      <c r="C2608" s="4" t="str">
        <f t="shared" si="92"/>
        <v>战地摄影</v>
      </c>
      <c r="E2608" t="e">
        <f>VLOOKUP(C2608,Apabi!$H:$H,1,FALSE)</f>
        <v>#N/A</v>
      </c>
      <c r="G2608" t="e">
        <f>VLOOKUP(C2608,Dacheng!$I:$I,1,FALSE)</f>
        <v>#N/A</v>
      </c>
      <c r="I2608" t="e">
        <f>VLOOKUP(C2608,'Hytong (not in CrossAsia)'!$C:$C,1,FALSE)</f>
        <v>#N/A</v>
      </c>
      <c r="K2608" s="9" t="str">
        <f t="shared" si="90"/>
        <v>nur hier</v>
      </c>
    </row>
    <row r="2609" spans="1:11">
      <c r="A2609" s="35" t="s">
        <v>5391</v>
      </c>
      <c r="C2609" s="4" t="str">
        <f t="shared" si="92"/>
        <v>战地通信</v>
      </c>
      <c r="E2609" t="e">
        <f>VLOOKUP(C2609,Apabi!$H:$H,1,FALSE)</f>
        <v>#N/A</v>
      </c>
      <c r="G2609" t="e">
        <f>VLOOKUP(C2609,Dacheng!$I:$I,1,FALSE)</f>
        <v>#N/A</v>
      </c>
      <c r="I2609" t="e">
        <f>VLOOKUP(C2609,'Hytong (not in CrossAsia)'!$C:$C,1,FALSE)</f>
        <v>#N/A</v>
      </c>
      <c r="K2609" s="9" t="str">
        <f t="shared" si="90"/>
        <v>nur hier</v>
      </c>
    </row>
    <row r="2610" spans="1:11">
      <c r="A2610" s="35" t="s">
        <v>5392</v>
      </c>
      <c r="C2610" s="4" t="str">
        <f t="shared" si="92"/>
        <v>战地通讯</v>
      </c>
      <c r="E2610" t="e">
        <f>VLOOKUP(C2610,Apabi!$H:$H,1,FALSE)</f>
        <v>#N/A</v>
      </c>
      <c r="G2610" t="e">
        <f>VLOOKUP(C2610,Dacheng!$I:$I,1,FALSE)</f>
        <v>#N/A</v>
      </c>
      <c r="I2610" t="e">
        <f>VLOOKUP(C2610,'Hytong (not in CrossAsia)'!$C:$C,1,FALSE)</f>
        <v>#N/A</v>
      </c>
      <c r="K2610" s="9" t="str">
        <f t="shared" si="90"/>
        <v>nur hier</v>
      </c>
    </row>
    <row r="2611" spans="1:11">
      <c r="A2611" s="35" t="s">
        <v>9175</v>
      </c>
      <c r="C2611" s="4" t="str">
        <f t="shared" si="92"/>
        <v>战地知识</v>
      </c>
      <c r="E2611" t="e">
        <f>VLOOKUP(C2611,Apabi!$H:$H,1,FALSE)</f>
        <v>#N/A</v>
      </c>
      <c r="G2611" t="str">
        <f>VLOOKUP(C2611,Dacheng!$I:$I,1,FALSE)</f>
        <v>战地知识</v>
      </c>
      <c r="I2611" t="e">
        <f>VLOOKUP(C2611,'Hytong (not in CrossAsia)'!$C:$C,1,FALSE)</f>
        <v>#N/A</v>
      </c>
      <c r="K2611" s="9" t="str">
        <f t="shared" si="90"/>
        <v>Doppel</v>
      </c>
    </row>
    <row r="2612" spans="1:11">
      <c r="A2612" s="35" t="s">
        <v>5393</v>
      </c>
      <c r="C2612" s="4" t="str">
        <f t="shared" si="92"/>
        <v>战地钟声</v>
      </c>
      <c r="E2612" t="e">
        <f>VLOOKUP(C2612,Apabi!$H:$H,1,FALSE)</f>
        <v>#N/A</v>
      </c>
      <c r="G2612" t="e">
        <f>VLOOKUP(C2612,Dacheng!$I:$I,1,FALSE)</f>
        <v>#N/A</v>
      </c>
      <c r="I2612" t="e">
        <f>VLOOKUP(C2612,'Hytong (not in CrossAsia)'!$C:$C,1,FALSE)</f>
        <v>#N/A</v>
      </c>
      <c r="K2612" s="9" t="str">
        <f t="shared" si="90"/>
        <v>nur hier</v>
      </c>
    </row>
    <row r="2613" spans="1:11">
      <c r="A2613" s="35" t="s">
        <v>19630</v>
      </c>
      <c r="C2613" s="4" t="str">
        <f t="shared" si="92"/>
        <v>战斗</v>
      </c>
      <c r="E2613" t="str">
        <f>VLOOKUP(C2613,Apabi!$H:$H,1,FALSE)</f>
        <v>战斗</v>
      </c>
      <c r="G2613" t="str">
        <f>VLOOKUP(C2613,Dacheng!$I:$I,1,FALSE)</f>
        <v>战斗</v>
      </c>
      <c r="I2613" t="e">
        <f>VLOOKUP(C2613,'Hytong (not in CrossAsia)'!$C:$C,1,FALSE)</f>
        <v>#N/A</v>
      </c>
      <c r="K2613" s="9" t="str">
        <f t="shared" si="90"/>
        <v>Doppel</v>
      </c>
    </row>
    <row r="2614" spans="1:11">
      <c r="A2614" s="35" t="s">
        <v>16367</v>
      </c>
      <c r="C2614" s="4" t="str">
        <f t="shared" si="92"/>
        <v>战斗与改</v>
      </c>
      <c r="E2614" t="e">
        <f>VLOOKUP(C2614,Apabi!$H:$H,1,FALSE)</f>
        <v>#N/A</v>
      </c>
      <c r="G2614" t="str">
        <f>VLOOKUP(C2614,Dacheng!$I:$I,1,FALSE)</f>
        <v>战斗与改</v>
      </c>
      <c r="I2614" t="e">
        <f>VLOOKUP(C2614,'Hytong (not in CrossAsia)'!$C:$C,1,FALSE)</f>
        <v>#N/A</v>
      </c>
      <c r="K2614" s="9" t="str">
        <f t="shared" si="90"/>
        <v>Doppel</v>
      </c>
    </row>
    <row r="2615" spans="1:11">
      <c r="A2615" s="35" t="s">
        <v>3579</v>
      </c>
      <c r="C2615" s="4" t="str">
        <f t="shared" si="92"/>
        <v>战斗中国</v>
      </c>
      <c r="E2615" t="e">
        <f>VLOOKUP(C2615,Apabi!$H:$H,1,FALSE)</f>
        <v>#N/A</v>
      </c>
      <c r="G2615" t="str">
        <f>VLOOKUP(C2615,Dacheng!$I:$I,1,FALSE)</f>
        <v>战斗中国</v>
      </c>
      <c r="I2615" t="e">
        <f>VLOOKUP(C2615,'Hytong (not in CrossAsia)'!$C:$C,1,FALSE)</f>
        <v>#N/A</v>
      </c>
      <c r="K2615" s="9" t="str">
        <f t="shared" si="90"/>
        <v>Doppel</v>
      </c>
    </row>
    <row r="2616" spans="1:11">
      <c r="A2616" s="35" t="s">
        <v>5394</v>
      </c>
      <c r="C2616" s="4" t="str">
        <f t="shared" si="92"/>
        <v>战干</v>
      </c>
      <c r="E2616" t="e">
        <f>VLOOKUP(C2616,Apabi!$H:$H,1,FALSE)</f>
        <v>#N/A</v>
      </c>
      <c r="G2616" t="e">
        <f>VLOOKUP(C2616,Dacheng!$I:$I,1,FALSE)</f>
        <v>#N/A</v>
      </c>
      <c r="I2616" t="e">
        <f>VLOOKUP(C2616,'Hytong (not in CrossAsia)'!$C:$C,1,FALSE)</f>
        <v>#N/A</v>
      </c>
      <c r="K2616" s="9" t="str">
        <f t="shared" si="90"/>
        <v>nur hier</v>
      </c>
    </row>
    <row r="2617" spans="1:11">
      <c r="A2617" s="35" t="s">
        <v>5011</v>
      </c>
      <c r="C2617" s="4" t="str">
        <f t="shared" si="92"/>
        <v>战歌周刊</v>
      </c>
      <c r="E2617" t="e">
        <f>VLOOKUP(C2617,Apabi!$H:$H,1,FALSE)</f>
        <v>#N/A</v>
      </c>
      <c r="G2617" t="e">
        <f>VLOOKUP(C2617,Dacheng!$I:$I,1,FALSE)</f>
        <v>#N/A</v>
      </c>
      <c r="I2617" t="e">
        <f>VLOOKUP(C2617,'Hytong (not in CrossAsia)'!$C:$C,1,FALSE)</f>
        <v>#N/A</v>
      </c>
      <c r="K2617" s="9" t="str">
        <f t="shared" si="90"/>
        <v>nur hier</v>
      </c>
    </row>
    <row r="2618" spans="1:11">
      <c r="A2618" s="35" t="s">
        <v>5012</v>
      </c>
      <c r="C2618" s="4" t="str">
        <f t="shared" si="92"/>
        <v>战鼓周刊</v>
      </c>
      <c r="E2618" t="e">
        <f>VLOOKUP(C2618,Apabi!$H:$H,1,FALSE)</f>
        <v>#N/A</v>
      </c>
      <c r="G2618" t="e">
        <f>VLOOKUP(C2618,Dacheng!$I:$I,1,FALSE)</f>
        <v>#N/A</v>
      </c>
      <c r="I2618" t="e">
        <f>VLOOKUP(C2618,'Hytong (not in CrossAsia)'!$C:$C,1,FALSE)</f>
        <v>#N/A</v>
      </c>
      <c r="K2618" s="9" t="str">
        <f t="shared" si="90"/>
        <v>nur hier</v>
      </c>
    </row>
    <row r="2619" spans="1:11">
      <c r="A2619" s="35" t="s">
        <v>5013</v>
      </c>
      <c r="C2619" s="4" t="str">
        <f>MID(A2619,1,3)</f>
        <v>战国策</v>
      </c>
      <c r="E2619" t="e">
        <f>VLOOKUP(C2619,Apabi!$H:$H,1,FALSE)</f>
        <v>#N/A</v>
      </c>
      <c r="G2619" t="str">
        <f>VLOOKUP(C2619,Dacheng!$I:$I,1,FALSE)</f>
        <v>战国策</v>
      </c>
      <c r="I2619" t="e">
        <f>VLOOKUP(C2619,'Hytong (not in CrossAsia)'!$C:$C,1,FALSE)</f>
        <v>#N/A</v>
      </c>
      <c r="K2619" s="9" t="str">
        <f t="shared" si="90"/>
        <v>Doppel</v>
      </c>
    </row>
    <row r="2620" spans="1:11">
      <c r="A2620" s="35" t="s">
        <v>5014</v>
      </c>
      <c r="C2620" s="4" t="str">
        <f>MID(A2620,1,3)</f>
        <v>战国策</v>
      </c>
      <c r="E2620" t="e">
        <f>VLOOKUP(C2620,Apabi!$H:$H,1,FALSE)</f>
        <v>#N/A</v>
      </c>
      <c r="G2620" t="str">
        <f>VLOOKUP(C2620,Dacheng!$I:$I,1,FALSE)</f>
        <v>战国策</v>
      </c>
      <c r="I2620" t="e">
        <f>VLOOKUP(C2620,'Hytong (not in CrossAsia)'!$C:$C,1,FALSE)</f>
        <v>#N/A</v>
      </c>
      <c r="K2620" s="9" t="str">
        <f t="shared" si="90"/>
        <v>Doppel</v>
      </c>
    </row>
    <row r="2621" spans="1:11">
      <c r="A2621" s="35" t="s">
        <v>5015</v>
      </c>
      <c r="C2621" s="4" t="str">
        <f t="shared" ref="C2621:C2640" si="93">MID(A2621,1,4)</f>
        <v>战警通讯</v>
      </c>
      <c r="E2621" t="e">
        <f>VLOOKUP(C2621,Apabi!$H:$H,1,FALSE)</f>
        <v>#N/A</v>
      </c>
      <c r="G2621" t="e">
        <f>VLOOKUP(C2621,Dacheng!$I:$I,1,FALSE)</f>
        <v>#N/A</v>
      </c>
      <c r="I2621" t="e">
        <f>VLOOKUP(C2621,'Hytong (not in CrossAsia)'!$C:$C,1,FALSE)</f>
        <v>#N/A</v>
      </c>
      <c r="K2621" s="9" t="str">
        <f t="shared" si="90"/>
        <v>nur hier</v>
      </c>
    </row>
    <row r="2622" spans="1:11">
      <c r="A2622" s="35" t="s">
        <v>5016</v>
      </c>
      <c r="C2622" s="4" t="str">
        <f t="shared" si="93"/>
        <v>战警月刊</v>
      </c>
      <c r="E2622" t="e">
        <f>VLOOKUP(C2622,Apabi!$H:$H,1,FALSE)</f>
        <v>#N/A</v>
      </c>
      <c r="G2622" t="e">
        <f>VLOOKUP(C2622,Dacheng!$I:$I,1,FALSE)</f>
        <v>#N/A</v>
      </c>
      <c r="I2622" t="e">
        <f>VLOOKUP(C2622,'Hytong (not in CrossAsia)'!$C:$C,1,FALSE)</f>
        <v>#N/A</v>
      </c>
      <c r="K2622" s="9" t="str">
        <f t="shared" si="90"/>
        <v>nur hier</v>
      </c>
    </row>
    <row r="2623" spans="1:11">
      <c r="A2623" s="35" t="s">
        <v>17018</v>
      </c>
      <c r="C2623" s="4" t="str">
        <f t="shared" si="93"/>
        <v>战旗</v>
      </c>
      <c r="E2623" t="e">
        <f>VLOOKUP(C2623,Apabi!$H:$H,1,FALSE)</f>
        <v>#N/A</v>
      </c>
      <c r="G2623" t="str">
        <f>VLOOKUP(C2623,Dacheng!$I:$I,1,FALSE)</f>
        <v>战旗</v>
      </c>
      <c r="I2623" t="e">
        <f>VLOOKUP(C2623,'Hytong (not in CrossAsia)'!$C:$C,1,FALSE)</f>
        <v>#N/A</v>
      </c>
      <c r="K2623" s="9" t="str">
        <f t="shared" si="90"/>
        <v>Doppel</v>
      </c>
    </row>
    <row r="2624" spans="1:11">
      <c r="A2624" s="35" t="s">
        <v>5017</v>
      </c>
      <c r="C2624" s="4" t="str">
        <f t="shared" si="93"/>
        <v>战时儿童</v>
      </c>
      <c r="E2624" t="e">
        <f>VLOOKUP(C2624,Apabi!$H:$H,1,FALSE)</f>
        <v>#N/A</v>
      </c>
      <c r="G2624" t="e">
        <f>VLOOKUP(C2624,Dacheng!$I:$I,1,FALSE)</f>
        <v>#N/A</v>
      </c>
      <c r="I2624" t="e">
        <f>VLOOKUP(C2624,'Hytong (not in CrossAsia)'!$C:$C,1,FALSE)</f>
        <v>#N/A</v>
      </c>
      <c r="K2624" s="9" t="str">
        <f t="shared" si="90"/>
        <v>nur hier</v>
      </c>
    </row>
    <row r="2625" spans="1:11">
      <c r="A2625" s="35" t="s">
        <v>5018</v>
      </c>
      <c r="C2625" s="4" t="str">
        <f t="shared" si="93"/>
        <v>战时妇女</v>
      </c>
      <c r="E2625" t="e">
        <f>VLOOKUP(C2625,Apabi!$H:$H,1,FALSE)</f>
        <v>#N/A</v>
      </c>
      <c r="G2625" t="str">
        <f>VLOOKUP(C2625,Dacheng!$I:$I,1,FALSE)</f>
        <v>战时妇女</v>
      </c>
      <c r="I2625" t="e">
        <f>VLOOKUP(C2625,'Hytong (not in CrossAsia)'!$C:$C,1,FALSE)</f>
        <v>#N/A</v>
      </c>
      <c r="K2625" s="9" t="str">
        <f t="shared" si="90"/>
        <v>Doppel</v>
      </c>
    </row>
    <row r="2626" spans="1:11">
      <c r="A2626" s="35" t="s">
        <v>5019</v>
      </c>
      <c r="C2626" s="4" t="str">
        <f t="shared" si="93"/>
        <v>战时工人</v>
      </c>
      <c r="E2626" t="e">
        <f>VLOOKUP(C2626,Apabi!$H:$H,1,FALSE)</f>
        <v>#N/A</v>
      </c>
      <c r="G2626" t="e">
        <f>VLOOKUP(C2626,Dacheng!$I:$I,1,FALSE)</f>
        <v>#N/A</v>
      </c>
      <c r="I2626" t="e">
        <f>VLOOKUP(C2626,'Hytong (not in CrossAsia)'!$C:$C,1,FALSE)</f>
        <v>#N/A</v>
      </c>
      <c r="K2626" s="9" t="str">
        <f t="shared" si="90"/>
        <v>nur hier</v>
      </c>
    </row>
    <row r="2627" spans="1:11">
      <c r="A2627" s="35" t="s">
        <v>5020</v>
      </c>
      <c r="C2627" s="4" t="str">
        <f t="shared" si="93"/>
        <v>战时合作</v>
      </c>
      <c r="E2627" t="e">
        <f>VLOOKUP(C2627,Apabi!$H:$H,1,FALSE)</f>
        <v>#N/A</v>
      </c>
      <c r="G2627" t="e">
        <f>VLOOKUP(C2627,Dacheng!$I:$I,1,FALSE)</f>
        <v>#N/A</v>
      </c>
      <c r="I2627" t="e">
        <f>VLOOKUP(C2627,'Hytong (not in CrossAsia)'!$C:$C,1,FALSE)</f>
        <v>#N/A</v>
      </c>
      <c r="K2627" s="9" t="str">
        <f t="shared" si="90"/>
        <v>nur hier</v>
      </c>
    </row>
    <row r="2628" spans="1:11">
      <c r="A2628" s="35" t="s">
        <v>13260</v>
      </c>
      <c r="C2628" s="4" t="str">
        <f t="shared" si="93"/>
        <v>战时记者</v>
      </c>
      <c r="E2628" t="e">
        <f>VLOOKUP(C2628,Apabi!$H:$H,1,FALSE)</f>
        <v>#N/A</v>
      </c>
      <c r="G2628" t="str">
        <f>VLOOKUP(C2628,Dacheng!$I:$I,1,FALSE)</f>
        <v>战时记者</v>
      </c>
      <c r="I2628" t="e">
        <f>VLOOKUP(C2628,'Hytong (not in CrossAsia)'!$C:$C,1,FALSE)</f>
        <v>#N/A</v>
      </c>
      <c r="K2628" s="9" t="str">
        <f t="shared" ref="K2628:K2691" si="94">(IF(AND(ISNA(E2628),ISNA(G2628),ISNA(I2628)),"nur hier","Doppel"))</f>
        <v>Doppel</v>
      </c>
    </row>
    <row r="2629" spans="1:11">
      <c r="A2629" s="35" t="s">
        <v>18333</v>
      </c>
      <c r="C2629" s="4" t="str">
        <f t="shared" si="93"/>
        <v>战时教育</v>
      </c>
      <c r="E2629" t="e">
        <f>VLOOKUP(C2629,Apabi!$H:$H,1,FALSE)</f>
        <v>#N/A</v>
      </c>
      <c r="G2629" t="str">
        <f>VLOOKUP(C2629,Dacheng!$I:$I,1,FALSE)</f>
        <v>战时教育</v>
      </c>
      <c r="I2629" t="e">
        <f>VLOOKUP(C2629,'Hytong (not in CrossAsia)'!$C:$C,1,FALSE)</f>
        <v>#N/A</v>
      </c>
      <c r="K2629" s="9" t="str">
        <f t="shared" si="94"/>
        <v>Doppel</v>
      </c>
    </row>
    <row r="2630" spans="1:11">
      <c r="A2630" s="35" t="s">
        <v>8722</v>
      </c>
      <c r="C2630" s="4" t="str">
        <f t="shared" si="93"/>
        <v>战时民训</v>
      </c>
      <c r="E2630" t="e">
        <f>VLOOKUP(C2630,Apabi!$H:$H,1,FALSE)</f>
        <v>#N/A</v>
      </c>
      <c r="G2630" t="str">
        <f>VLOOKUP(C2630,Dacheng!$I:$I,1,FALSE)</f>
        <v>战时民训</v>
      </c>
      <c r="I2630" t="e">
        <f>VLOOKUP(C2630,'Hytong (not in CrossAsia)'!$C:$C,1,FALSE)</f>
        <v>#N/A</v>
      </c>
      <c r="K2630" s="9" t="str">
        <f t="shared" si="94"/>
        <v>Doppel</v>
      </c>
    </row>
    <row r="2631" spans="1:11">
      <c r="A2631" s="35" t="s">
        <v>18092</v>
      </c>
      <c r="C2631" s="4" t="str">
        <f t="shared" si="93"/>
        <v>战时民众</v>
      </c>
      <c r="E2631" t="e">
        <f>VLOOKUP(C2631,Apabi!$H:$H,1,FALSE)</f>
        <v>#N/A</v>
      </c>
      <c r="G2631" t="str">
        <f>VLOOKUP(C2631,Dacheng!$I:$I,1,FALSE)</f>
        <v>战时民众</v>
      </c>
      <c r="I2631" t="e">
        <f>VLOOKUP(C2631,'Hytong (not in CrossAsia)'!$C:$C,1,FALSE)</f>
        <v>#N/A</v>
      </c>
      <c r="K2631" s="9" t="str">
        <f t="shared" si="94"/>
        <v>Doppel</v>
      </c>
    </row>
    <row r="2632" spans="1:11">
      <c r="A2632" s="35" t="s">
        <v>5021</v>
      </c>
      <c r="C2632" s="4" t="str">
        <f t="shared" si="93"/>
        <v>战时青年</v>
      </c>
      <c r="E2632" t="e">
        <f>VLOOKUP(C2632,Apabi!$H:$H,1,FALSE)</f>
        <v>#N/A</v>
      </c>
      <c r="G2632" t="str">
        <f>VLOOKUP(C2632,Dacheng!$I:$I,1,FALSE)</f>
        <v>战时青年</v>
      </c>
      <c r="I2632" t="e">
        <f>VLOOKUP(C2632,'Hytong (not in CrossAsia)'!$C:$C,1,FALSE)</f>
        <v>#N/A</v>
      </c>
      <c r="K2632" s="9" t="str">
        <f t="shared" si="94"/>
        <v>Doppel</v>
      </c>
    </row>
    <row r="2633" spans="1:11">
      <c r="A2633" s="35" t="s">
        <v>5022</v>
      </c>
      <c r="C2633" s="4" t="str">
        <f t="shared" si="93"/>
        <v>战时青年</v>
      </c>
      <c r="E2633" t="e">
        <f>VLOOKUP(C2633,Apabi!$H:$H,1,FALSE)</f>
        <v>#N/A</v>
      </c>
      <c r="G2633" t="str">
        <f>VLOOKUP(C2633,Dacheng!$I:$I,1,FALSE)</f>
        <v>战时青年</v>
      </c>
      <c r="I2633" t="e">
        <f>VLOOKUP(C2633,'Hytong (not in CrossAsia)'!$C:$C,1,FALSE)</f>
        <v>#N/A</v>
      </c>
      <c r="K2633" s="9" t="str">
        <f t="shared" si="94"/>
        <v>Doppel</v>
      </c>
    </row>
    <row r="2634" spans="1:11">
      <c r="A2634" s="35" t="s">
        <v>5023</v>
      </c>
      <c r="C2634" s="4" t="str">
        <f t="shared" si="93"/>
        <v>战时日本</v>
      </c>
      <c r="E2634" t="e">
        <f>VLOOKUP(C2634,Apabi!$H:$H,1,FALSE)</f>
        <v>#N/A</v>
      </c>
      <c r="G2634" t="e">
        <f>VLOOKUP(C2634,Dacheng!$I:$I,1,FALSE)</f>
        <v>#N/A</v>
      </c>
      <c r="I2634" t="e">
        <f>VLOOKUP(C2634,'Hytong (not in CrossAsia)'!$C:$C,1,FALSE)</f>
        <v>#N/A</v>
      </c>
      <c r="K2634" s="9" t="str">
        <f t="shared" si="94"/>
        <v>nur hier</v>
      </c>
    </row>
    <row r="2635" spans="1:11">
      <c r="A2635" s="35" t="s">
        <v>15008</v>
      </c>
      <c r="C2635" s="4" t="str">
        <f t="shared" si="93"/>
        <v>战时生活</v>
      </c>
      <c r="E2635" t="e">
        <f>VLOOKUP(C2635,Apabi!$H:$H,1,FALSE)</f>
        <v>#N/A</v>
      </c>
      <c r="G2635" t="str">
        <f>VLOOKUP(C2635,Dacheng!$I:$I,1,FALSE)</f>
        <v>战时生活</v>
      </c>
      <c r="I2635" t="e">
        <f>VLOOKUP(C2635,'Hytong (not in CrossAsia)'!$C:$C,1,FALSE)</f>
        <v>#N/A</v>
      </c>
      <c r="K2635" s="9" t="str">
        <f t="shared" si="94"/>
        <v>Doppel</v>
      </c>
    </row>
    <row r="2636" spans="1:11">
      <c r="A2636" s="35" t="s">
        <v>19426</v>
      </c>
      <c r="C2636" s="4" t="str">
        <f t="shared" si="93"/>
        <v>战时文化</v>
      </c>
      <c r="E2636" t="e">
        <f>VLOOKUP(C2636,Apabi!$H:$H,1,FALSE)</f>
        <v>#N/A</v>
      </c>
      <c r="G2636" t="str">
        <f>VLOOKUP(C2636,Dacheng!$I:$I,1,FALSE)</f>
        <v>战时文化</v>
      </c>
      <c r="I2636" t="e">
        <f>VLOOKUP(C2636,'Hytong (not in CrossAsia)'!$C:$C,1,FALSE)</f>
        <v>#N/A</v>
      </c>
      <c r="K2636" s="9" t="str">
        <f t="shared" si="94"/>
        <v>Doppel</v>
      </c>
    </row>
    <row r="2637" spans="1:11">
      <c r="A2637" s="35" t="s">
        <v>10262</v>
      </c>
      <c r="C2637" s="4" t="str">
        <f t="shared" si="93"/>
        <v>战时文艺</v>
      </c>
      <c r="E2637" t="e">
        <f>VLOOKUP(C2637,Apabi!$H:$H,1,FALSE)</f>
        <v>#N/A</v>
      </c>
      <c r="G2637" t="str">
        <f>VLOOKUP(C2637,Dacheng!$I:$I,1,FALSE)</f>
        <v>战时文艺</v>
      </c>
      <c r="I2637" t="e">
        <f>VLOOKUP(C2637,'Hytong (not in CrossAsia)'!$C:$C,1,FALSE)</f>
        <v>#N/A</v>
      </c>
      <c r="K2637" s="9" t="str">
        <f t="shared" si="94"/>
        <v>Doppel</v>
      </c>
    </row>
    <row r="2638" spans="1:11">
      <c r="A2638" s="35" t="s">
        <v>8891</v>
      </c>
      <c r="C2638" s="4" t="str">
        <f t="shared" si="93"/>
        <v>战时艺术</v>
      </c>
      <c r="E2638" t="e">
        <f>VLOOKUP(C2638,Apabi!$H:$H,1,FALSE)</f>
        <v>#N/A</v>
      </c>
      <c r="G2638" t="str">
        <f>VLOOKUP(C2638,Dacheng!$I:$I,1,FALSE)</f>
        <v>战时艺术</v>
      </c>
      <c r="I2638" t="e">
        <f>VLOOKUP(C2638,'Hytong (not in CrossAsia)'!$C:$C,1,FALSE)</f>
        <v>#N/A</v>
      </c>
      <c r="K2638" s="9" t="str">
        <f t="shared" si="94"/>
        <v>Doppel</v>
      </c>
    </row>
    <row r="2639" spans="1:11">
      <c r="A2639" s="35" t="s">
        <v>8834</v>
      </c>
      <c r="C2639" s="4" t="str">
        <f t="shared" si="93"/>
        <v>战时知识</v>
      </c>
      <c r="E2639" t="e">
        <f>VLOOKUP(C2639,Apabi!$H:$H,1,FALSE)</f>
        <v>#N/A</v>
      </c>
      <c r="G2639" t="str">
        <f>VLOOKUP(C2639,Dacheng!$I:$I,1,FALSE)</f>
        <v>战时知识</v>
      </c>
      <c r="I2639" t="e">
        <f>VLOOKUP(C2639,'Hytong (not in CrossAsia)'!$C:$C,1,FALSE)</f>
        <v>#N/A</v>
      </c>
      <c r="K2639" s="9" t="str">
        <f t="shared" si="94"/>
        <v>Doppel</v>
      </c>
    </row>
    <row r="2640" spans="1:11">
      <c r="A2640" s="35" t="s">
        <v>20889</v>
      </c>
      <c r="C2640" s="4" t="str">
        <f t="shared" si="93"/>
        <v>战时中学</v>
      </c>
      <c r="E2640" t="str">
        <f>VLOOKUP(C2640,Apabi!$H:$H,1,FALSE)</f>
        <v>战时中学</v>
      </c>
      <c r="G2640" t="str">
        <f>VLOOKUP(C2640,Dacheng!$I:$I,1,FALSE)</f>
        <v>战时中学</v>
      </c>
      <c r="I2640" t="e">
        <f>VLOOKUP(C2640,'Hytong (not in CrossAsia)'!$C:$C,1,FALSE)</f>
        <v>#N/A</v>
      </c>
      <c r="K2640" s="9" t="str">
        <f t="shared" si="94"/>
        <v>Doppel</v>
      </c>
    </row>
    <row r="2641" spans="1:11">
      <c r="A2641" s="35" t="s">
        <v>5024</v>
      </c>
      <c r="C2641" s="4" t="str">
        <f>MID(A2641,1,2)</f>
        <v>战线</v>
      </c>
      <c r="E2641" t="e">
        <f>VLOOKUP(C2641,Apabi!$H:$H,1,FALSE)</f>
        <v>#N/A</v>
      </c>
      <c r="G2641" t="str">
        <f>VLOOKUP(C2641,Dacheng!$I:$I,1,FALSE)</f>
        <v>战线</v>
      </c>
      <c r="I2641" t="e">
        <f>VLOOKUP(C2641,'Hytong (not in CrossAsia)'!$C:$C,1,FALSE)</f>
        <v>#N/A</v>
      </c>
      <c r="K2641" s="9" t="str">
        <f t="shared" si="94"/>
        <v>Doppel</v>
      </c>
    </row>
    <row r="2642" spans="1:11">
      <c r="A2642" s="35" t="s">
        <v>5025</v>
      </c>
      <c r="C2642" s="4" t="str">
        <f>MID(A2642,1,2)</f>
        <v>战线</v>
      </c>
      <c r="E2642" t="e">
        <f>VLOOKUP(C2642,Apabi!$H:$H,1,FALSE)</f>
        <v>#N/A</v>
      </c>
      <c r="G2642" t="str">
        <f>VLOOKUP(C2642,Dacheng!$I:$I,1,FALSE)</f>
        <v>战线</v>
      </c>
      <c r="I2642" t="e">
        <f>VLOOKUP(C2642,'Hytong (not in CrossAsia)'!$C:$C,1,FALSE)</f>
        <v>#N/A</v>
      </c>
      <c r="K2642" s="9" t="str">
        <f t="shared" si="94"/>
        <v>Doppel</v>
      </c>
    </row>
    <row r="2643" spans="1:11">
      <c r="A2643" s="35" t="s">
        <v>5026</v>
      </c>
      <c r="C2643" s="4" t="str">
        <f>MID(A2643,1,2)</f>
        <v>战线</v>
      </c>
      <c r="E2643" t="e">
        <f>VLOOKUP(C2643,Apabi!$H:$H,1,FALSE)</f>
        <v>#N/A</v>
      </c>
      <c r="G2643" t="str">
        <f>VLOOKUP(C2643,Dacheng!$I:$I,1,FALSE)</f>
        <v>战线</v>
      </c>
      <c r="I2643" t="e">
        <f>VLOOKUP(C2643,'Hytong (not in CrossAsia)'!$C:$C,1,FALSE)</f>
        <v>#N/A</v>
      </c>
      <c r="K2643" s="9" t="str">
        <f t="shared" si="94"/>
        <v>Doppel</v>
      </c>
    </row>
    <row r="2644" spans="1:11">
      <c r="A2644" s="35" t="s">
        <v>5027</v>
      </c>
      <c r="C2644" s="4" t="str">
        <f>MID(A2644,1,2)</f>
        <v>战友</v>
      </c>
      <c r="E2644" t="e">
        <f>VLOOKUP(C2644,Apabi!$H:$H,1,FALSE)</f>
        <v>#N/A</v>
      </c>
      <c r="G2644" t="str">
        <f>VLOOKUP(C2644,Dacheng!$I:$I,1,FALSE)</f>
        <v>战友</v>
      </c>
      <c r="I2644" t="e">
        <f>VLOOKUP(C2644,'Hytong (not in CrossAsia)'!$C:$C,1,FALSE)</f>
        <v>#N/A</v>
      </c>
      <c r="K2644" s="9" t="str">
        <f t="shared" si="94"/>
        <v>Doppel</v>
      </c>
    </row>
    <row r="2645" spans="1:11">
      <c r="A2645" s="35" t="s">
        <v>5028</v>
      </c>
      <c r="C2645" s="4" t="str">
        <f>MID(A2645,1,2)</f>
        <v>战友</v>
      </c>
      <c r="E2645" t="e">
        <f>VLOOKUP(C2645,Apabi!$H:$H,1,FALSE)</f>
        <v>#N/A</v>
      </c>
      <c r="G2645" t="str">
        <f>VLOOKUP(C2645,Dacheng!$I:$I,1,FALSE)</f>
        <v>战友</v>
      </c>
      <c r="I2645" t="e">
        <f>VLOOKUP(C2645,'Hytong (not in CrossAsia)'!$C:$C,1,FALSE)</f>
        <v>#N/A</v>
      </c>
      <c r="K2645" s="9" t="str">
        <f t="shared" si="94"/>
        <v>Doppel</v>
      </c>
    </row>
    <row r="2646" spans="1:11">
      <c r="A2646" s="35" t="s">
        <v>20491</v>
      </c>
      <c r="C2646" s="4" t="str">
        <f>MID(A2646,1,4)</f>
        <v>肇和</v>
      </c>
      <c r="E2646" t="e">
        <f>VLOOKUP(C2646,Apabi!$H:$H,1,FALSE)</f>
        <v>#N/A</v>
      </c>
      <c r="G2646" t="str">
        <f>VLOOKUP(C2646,Dacheng!$I:$I,1,FALSE)</f>
        <v>肇和</v>
      </c>
      <c r="I2646" t="e">
        <f>VLOOKUP(C2646,'Hytong (not in CrossAsia)'!$C:$C,1,FALSE)</f>
        <v>#N/A</v>
      </c>
      <c r="K2646" s="9" t="str">
        <f t="shared" si="94"/>
        <v>Doppel</v>
      </c>
    </row>
    <row r="2647" spans="1:11">
      <c r="A2647" s="35" t="s">
        <v>5029</v>
      </c>
      <c r="C2647" s="4" t="str">
        <f t="shared" ref="C2647:C2700" si="95">MID(A2647,1,4)</f>
        <v>浙江广济</v>
      </c>
      <c r="E2647" t="e">
        <f>VLOOKUP(C2647,Apabi!$H:$H,1,FALSE)</f>
        <v>#N/A</v>
      </c>
      <c r="G2647" t="e">
        <f>VLOOKUP(C2647,Dacheng!$I:$I,1,FALSE)</f>
        <v>#N/A</v>
      </c>
      <c r="I2647" t="e">
        <f>VLOOKUP(C2647,'Hytong (not in CrossAsia)'!$C:$C,1,FALSE)</f>
        <v>#N/A</v>
      </c>
      <c r="K2647" s="9" t="str">
        <f t="shared" si="94"/>
        <v>nur hier</v>
      </c>
    </row>
    <row r="2648" spans="1:11">
      <c r="A2648" s="35" t="s">
        <v>5030</v>
      </c>
      <c r="C2648" s="4" t="str">
        <f t="shared" si="95"/>
        <v>蔗境志</v>
      </c>
      <c r="E2648" t="e">
        <f>VLOOKUP(C2648,Apabi!$H:$H,1,FALSE)</f>
        <v>#N/A</v>
      </c>
      <c r="G2648" t="e">
        <f>VLOOKUP(C2648,Dacheng!$I:$I,1,FALSE)</f>
        <v>#N/A</v>
      </c>
      <c r="I2648" t="e">
        <f>VLOOKUP(C2648,'Hytong (not in CrossAsia)'!$C:$C,1,FALSE)</f>
        <v>#N/A</v>
      </c>
      <c r="K2648" s="9" t="str">
        <f t="shared" si="94"/>
        <v>nur hier</v>
      </c>
    </row>
    <row r="2649" spans="1:11">
      <c r="A2649" s="35" t="s">
        <v>5031</v>
      </c>
      <c r="C2649" s="4" t="str">
        <f t="shared" si="95"/>
        <v>针灸杂志</v>
      </c>
      <c r="E2649" t="e">
        <f>VLOOKUP(C2649,Apabi!$H:$H,1,FALSE)</f>
        <v>#N/A</v>
      </c>
      <c r="G2649" t="e">
        <f>VLOOKUP(C2649,Dacheng!$I:$I,1,FALSE)</f>
        <v>#N/A</v>
      </c>
      <c r="I2649" t="e">
        <f>VLOOKUP(C2649,'Hytong (not in CrossAsia)'!$C:$C,1,FALSE)</f>
        <v>#N/A</v>
      </c>
      <c r="K2649" s="9" t="str">
        <f t="shared" si="94"/>
        <v>nur hier</v>
      </c>
    </row>
    <row r="2650" spans="1:11">
      <c r="A2650" s="35" t="s">
        <v>18113</v>
      </c>
      <c r="C2650" s="4" t="str">
        <f t="shared" si="95"/>
        <v>箴言季刊</v>
      </c>
      <c r="E2650" t="e">
        <f>VLOOKUP(C2650,Apabi!$H:$H,1,FALSE)</f>
        <v>#N/A</v>
      </c>
      <c r="G2650" t="str">
        <f>VLOOKUP(C2650,Dacheng!$I:$I,1,FALSE)</f>
        <v>箴言季刊</v>
      </c>
      <c r="I2650" t="e">
        <f>VLOOKUP(C2650,'Hytong (not in CrossAsia)'!$C:$C,1,FALSE)</f>
        <v>#N/A</v>
      </c>
      <c r="K2650" s="9" t="str">
        <f t="shared" si="94"/>
        <v>Doppel</v>
      </c>
    </row>
    <row r="2651" spans="1:11">
      <c r="A2651" s="35" t="s">
        <v>5032</v>
      </c>
      <c r="C2651" s="4" t="str">
        <f t="shared" si="95"/>
        <v>震旦（上</v>
      </c>
      <c r="E2651" t="e">
        <f>VLOOKUP(C2651,Apabi!$H:$H,1,FALSE)</f>
        <v>#N/A</v>
      </c>
      <c r="G2651" t="e">
        <f>VLOOKUP(C2651,Dacheng!$I:$I,1,FALSE)</f>
        <v>#N/A</v>
      </c>
      <c r="I2651" t="e">
        <f>VLOOKUP(C2651,'Hytong (not in CrossAsia)'!$C:$C,1,FALSE)</f>
        <v>#N/A</v>
      </c>
      <c r="K2651" s="9" t="str">
        <f t="shared" si="94"/>
        <v>nur hier</v>
      </c>
    </row>
    <row r="2652" spans="1:11">
      <c r="A2652" s="35" t="s">
        <v>5033</v>
      </c>
      <c r="C2652" s="4" t="str">
        <f t="shared" si="95"/>
        <v>震旦（北</v>
      </c>
      <c r="E2652" t="e">
        <f>VLOOKUP(C2652,Apabi!$H:$H,1,FALSE)</f>
        <v>#N/A</v>
      </c>
      <c r="G2652" t="e">
        <f>VLOOKUP(C2652,Dacheng!$I:$I,1,FALSE)</f>
        <v>#N/A</v>
      </c>
      <c r="I2652" t="e">
        <f>VLOOKUP(C2652,'Hytong (not in CrossAsia)'!$C:$C,1,FALSE)</f>
        <v>#N/A</v>
      </c>
      <c r="K2652" s="9" t="str">
        <f t="shared" si="94"/>
        <v>nur hier</v>
      </c>
    </row>
    <row r="2653" spans="1:11">
      <c r="A2653" s="35" t="s">
        <v>5034</v>
      </c>
      <c r="C2653" s="4" t="str">
        <f t="shared" si="95"/>
        <v>震旦大学</v>
      </c>
      <c r="E2653" t="e">
        <f>VLOOKUP(C2653,Apabi!$H:$H,1,FALSE)</f>
        <v>#N/A</v>
      </c>
      <c r="G2653" t="str">
        <f>VLOOKUP(C2653,Dacheng!$I:$I,1,FALSE)</f>
        <v>震旦大学</v>
      </c>
      <c r="I2653" t="e">
        <f>VLOOKUP(C2653,'Hytong (not in CrossAsia)'!$C:$C,1,FALSE)</f>
        <v>#N/A</v>
      </c>
      <c r="K2653" s="9" t="str">
        <f t="shared" si="94"/>
        <v>Doppel</v>
      </c>
    </row>
    <row r="2654" spans="1:11">
      <c r="A2654" s="35" t="s">
        <v>5035</v>
      </c>
      <c r="C2654" s="4" t="str">
        <f t="shared" si="95"/>
        <v>震旦大学</v>
      </c>
      <c r="E2654" t="e">
        <f>VLOOKUP(C2654,Apabi!$H:$H,1,FALSE)</f>
        <v>#N/A</v>
      </c>
      <c r="G2654" t="str">
        <f>VLOOKUP(C2654,Dacheng!$I:$I,1,FALSE)</f>
        <v>震旦大学</v>
      </c>
      <c r="I2654" t="e">
        <f>VLOOKUP(C2654,'Hytong (not in CrossAsia)'!$C:$C,1,FALSE)</f>
        <v>#N/A</v>
      </c>
      <c r="K2654" s="9" t="str">
        <f t="shared" si="94"/>
        <v>Doppel</v>
      </c>
    </row>
    <row r="2655" spans="1:11">
      <c r="A2655" s="35" t="s">
        <v>5036</v>
      </c>
      <c r="C2655" s="4" t="str">
        <f t="shared" si="95"/>
        <v>震旦大学</v>
      </c>
      <c r="E2655" t="e">
        <f>VLOOKUP(C2655,Apabi!$H:$H,1,FALSE)</f>
        <v>#N/A</v>
      </c>
      <c r="G2655" t="str">
        <f>VLOOKUP(C2655,Dacheng!$I:$I,1,FALSE)</f>
        <v>震旦大学</v>
      </c>
      <c r="I2655" t="e">
        <f>VLOOKUP(C2655,'Hytong (not in CrossAsia)'!$C:$C,1,FALSE)</f>
        <v>#N/A</v>
      </c>
      <c r="K2655" s="9" t="str">
        <f t="shared" si="94"/>
        <v>Doppel</v>
      </c>
    </row>
    <row r="2656" spans="1:11">
      <c r="A2656" s="35" t="s">
        <v>1794</v>
      </c>
      <c r="C2656" s="4" t="str">
        <f t="shared" si="95"/>
        <v>震旦大学</v>
      </c>
      <c r="E2656" t="e">
        <f>VLOOKUP(C2656,Apabi!$H:$H,1,FALSE)</f>
        <v>#N/A</v>
      </c>
      <c r="G2656" t="str">
        <f>VLOOKUP(C2656,Dacheng!$I:$I,1,FALSE)</f>
        <v>震旦大学</v>
      </c>
      <c r="I2656" t="e">
        <f>VLOOKUP(C2656,'Hytong (not in CrossAsia)'!$C:$C,1,FALSE)</f>
        <v>#N/A</v>
      </c>
      <c r="K2656" s="9" t="str">
        <f t="shared" si="94"/>
        <v>Doppel</v>
      </c>
    </row>
    <row r="2657" spans="1:11">
      <c r="A2657" s="35" t="s">
        <v>8935</v>
      </c>
      <c r="C2657" s="4" t="str">
        <f t="shared" si="95"/>
        <v>震旦法律</v>
      </c>
      <c r="E2657" t="e">
        <f>VLOOKUP(C2657,Apabi!$H:$H,1,FALSE)</f>
        <v>#N/A</v>
      </c>
      <c r="G2657" t="str">
        <f>VLOOKUP(C2657,Dacheng!$I:$I,1,FALSE)</f>
        <v>震旦法律</v>
      </c>
      <c r="I2657" t="e">
        <f>VLOOKUP(C2657,'Hytong (not in CrossAsia)'!$C:$C,1,FALSE)</f>
        <v>#N/A</v>
      </c>
      <c r="K2657" s="9" t="str">
        <f t="shared" si="94"/>
        <v>Doppel</v>
      </c>
    </row>
    <row r="2658" spans="1:11">
      <c r="A2658" s="35" t="s">
        <v>5037</v>
      </c>
      <c r="C2658" s="4" t="str">
        <f t="shared" si="95"/>
        <v>震旦校友</v>
      </c>
      <c r="E2658" t="e">
        <f>VLOOKUP(C2658,Apabi!$H:$H,1,FALSE)</f>
        <v>#N/A</v>
      </c>
      <c r="G2658" t="e">
        <f>VLOOKUP(C2658,Dacheng!$I:$I,1,FALSE)</f>
        <v>#N/A</v>
      </c>
      <c r="I2658" t="e">
        <f>VLOOKUP(C2658,'Hytong (not in CrossAsia)'!$C:$C,1,FALSE)</f>
        <v>#N/A</v>
      </c>
      <c r="K2658" s="9" t="str">
        <f t="shared" si="94"/>
        <v>nur hier</v>
      </c>
    </row>
    <row r="2659" spans="1:11">
      <c r="A2659" s="35" t="s">
        <v>21898</v>
      </c>
      <c r="C2659" s="4" t="str">
        <f t="shared" si="95"/>
        <v>震旦学院</v>
      </c>
      <c r="E2659" t="e">
        <f>VLOOKUP(C2659,Apabi!$H:$H,1,FALSE)</f>
        <v>#N/A</v>
      </c>
      <c r="G2659" t="e">
        <f>VLOOKUP(C2659,Dacheng!$I:$I,1,FALSE)</f>
        <v>#N/A</v>
      </c>
      <c r="I2659" t="e">
        <f>VLOOKUP(C2659,'Hytong (not in CrossAsia)'!$C:$C,1,FALSE)</f>
        <v>#N/A</v>
      </c>
      <c r="K2659" s="9" t="str">
        <f t="shared" si="94"/>
        <v>nur hier</v>
      </c>
    </row>
    <row r="2660" spans="1:11">
      <c r="A2660" s="35" t="s">
        <v>5038</v>
      </c>
      <c r="C2660" s="4" t="str">
        <f t="shared" si="95"/>
        <v>震旦医刊</v>
      </c>
      <c r="E2660" t="e">
        <f>VLOOKUP(C2660,Apabi!$H:$H,1,FALSE)</f>
        <v>#N/A</v>
      </c>
      <c r="G2660" t="e">
        <f>VLOOKUP(C2660,Dacheng!$I:$I,1,FALSE)</f>
        <v>#N/A</v>
      </c>
      <c r="I2660" t="e">
        <f>VLOOKUP(C2660,'Hytong (not in CrossAsia)'!$C:$C,1,FALSE)</f>
        <v>#N/A</v>
      </c>
      <c r="K2660" s="9" t="str">
        <f t="shared" si="94"/>
        <v>nur hier</v>
      </c>
    </row>
    <row r="2661" spans="1:11">
      <c r="A2661" s="35" t="s">
        <v>5039</v>
      </c>
      <c r="C2661" s="4" t="str">
        <f t="shared" si="95"/>
        <v>震旦杂志</v>
      </c>
      <c r="E2661" t="e">
        <f>VLOOKUP(C2661,Apabi!$H:$H,1,FALSE)</f>
        <v>#N/A</v>
      </c>
      <c r="G2661" t="e">
        <f>VLOOKUP(C2661,Dacheng!$I:$I,1,FALSE)</f>
        <v>#N/A</v>
      </c>
      <c r="I2661" t="e">
        <f>VLOOKUP(C2661,'Hytong (not in CrossAsia)'!$C:$C,1,FALSE)</f>
        <v>#N/A</v>
      </c>
      <c r="K2661" s="9" t="str">
        <f t="shared" si="94"/>
        <v>nur hier</v>
      </c>
    </row>
    <row r="2662" spans="1:11">
      <c r="A2662" s="35" t="s">
        <v>5040</v>
      </c>
      <c r="C2662" s="4" t="str">
        <f t="shared" si="95"/>
        <v>震高新闻</v>
      </c>
      <c r="E2662" t="e">
        <f>VLOOKUP(C2662,Apabi!$H:$H,1,FALSE)</f>
        <v>#N/A</v>
      </c>
      <c r="G2662" t="e">
        <f>VLOOKUP(C2662,Dacheng!$I:$I,1,FALSE)</f>
        <v>#N/A</v>
      </c>
      <c r="I2662" t="e">
        <f>VLOOKUP(C2662,'Hytong (not in CrossAsia)'!$C:$C,1,FALSE)</f>
        <v>#N/A</v>
      </c>
      <c r="K2662" s="9" t="str">
        <f t="shared" si="94"/>
        <v>nur hier</v>
      </c>
    </row>
    <row r="2663" spans="1:11">
      <c r="A2663" s="35" t="s">
        <v>15004</v>
      </c>
      <c r="C2663" s="4" t="str">
        <f t="shared" si="95"/>
        <v>震光</v>
      </c>
      <c r="E2663" t="e">
        <f>VLOOKUP(C2663,Apabi!$H:$H,1,FALSE)</f>
        <v>#N/A</v>
      </c>
      <c r="G2663" t="str">
        <f>VLOOKUP(C2663,Dacheng!$I:$I,1,FALSE)</f>
        <v>震光</v>
      </c>
      <c r="I2663" t="e">
        <f>VLOOKUP(C2663,'Hytong (not in CrossAsia)'!$C:$C,1,FALSE)</f>
        <v>#N/A</v>
      </c>
      <c r="K2663" s="9" t="str">
        <f t="shared" si="94"/>
        <v>Doppel</v>
      </c>
    </row>
    <row r="2664" spans="1:11">
      <c r="A2664" s="35" t="s">
        <v>10508</v>
      </c>
      <c r="C2664" s="4" t="str">
        <f t="shared" si="95"/>
        <v>震光数理</v>
      </c>
      <c r="E2664" t="e">
        <f>VLOOKUP(C2664,Apabi!$H:$H,1,FALSE)</f>
        <v>#N/A</v>
      </c>
      <c r="G2664" t="str">
        <f>VLOOKUP(C2664,Dacheng!$I:$I,1,FALSE)</f>
        <v>震光数理</v>
      </c>
      <c r="I2664" t="e">
        <f>VLOOKUP(C2664,'Hytong (not in CrossAsia)'!$C:$C,1,FALSE)</f>
        <v>#N/A</v>
      </c>
      <c r="K2664" s="9" t="str">
        <f t="shared" si="94"/>
        <v>Doppel</v>
      </c>
    </row>
    <row r="2665" spans="1:11">
      <c r="A2665" s="35" t="s">
        <v>5041</v>
      </c>
      <c r="C2665" s="4" t="str">
        <f t="shared" si="95"/>
        <v>震亚月报</v>
      </c>
      <c r="E2665" t="e">
        <f>VLOOKUP(C2665,Apabi!$H:$H,1,FALSE)</f>
        <v>#N/A</v>
      </c>
      <c r="G2665" t="e">
        <f>VLOOKUP(C2665,Dacheng!$I:$I,1,FALSE)</f>
        <v>#N/A</v>
      </c>
      <c r="I2665" t="e">
        <f>VLOOKUP(C2665,'Hytong (not in CrossAsia)'!$C:$C,1,FALSE)</f>
        <v>#N/A</v>
      </c>
      <c r="K2665" s="9" t="str">
        <f t="shared" si="94"/>
        <v>nur hier</v>
      </c>
    </row>
    <row r="2666" spans="1:11">
      <c r="A2666" s="35" t="s">
        <v>5042</v>
      </c>
      <c r="C2666" s="4" t="str">
        <f t="shared" si="95"/>
        <v>镇蚕</v>
      </c>
      <c r="E2666" t="e">
        <f>VLOOKUP(C2666,Apabi!$H:$H,1,FALSE)</f>
        <v>#N/A</v>
      </c>
      <c r="G2666" t="e">
        <f>VLOOKUP(C2666,Dacheng!$I:$I,1,FALSE)</f>
        <v>#N/A</v>
      </c>
      <c r="I2666" t="e">
        <f>VLOOKUP(C2666,'Hytong (not in CrossAsia)'!$C:$C,1,FALSE)</f>
        <v>#N/A</v>
      </c>
      <c r="K2666" s="9" t="str">
        <f t="shared" si="94"/>
        <v>nur hier</v>
      </c>
    </row>
    <row r="2667" spans="1:11">
      <c r="A2667" s="35" t="s">
        <v>5430</v>
      </c>
      <c r="C2667" s="4" t="str">
        <f t="shared" si="95"/>
        <v>镇丹金溧</v>
      </c>
      <c r="E2667" t="e">
        <f>VLOOKUP(C2667,Apabi!$H:$H,1,FALSE)</f>
        <v>#N/A</v>
      </c>
      <c r="G2667" t="e">
        <f>VLOOKUP(C2667,Dacheng!$I:$I,1,FALSE)</f>
        <v>#N/A</v>
      </c>
      <c r="I2667" t="e">
        <f>VLOOKUP(C2667,'Hytong (not in CrossAsia)'!$C:$C,1,FALSE)</f>
        <v>#N/A</v>
      </c>
      <c r="K2667" s="9" t="str">
        <f t="shared" si="94"/>
        <v>nur hier</v>
      </c>
    </row>
    <row r="2668" spans="1:11">
      <c r="A2668" s="35" t="s">
        <v>5431</v>
      </c>
      <c r="C2668" s="4" t="str">
        <f t="shared" si="95"/>
        <v>镇属五县</v>
      </c>
      <c r="E2668" t="e">
        <f>VLOOKUP(C2668,Apabi!$H:$H,1,FALSE)</f>
        <v>#N/A</v>
      </c>
      <c r="G2668" t="e">
        <f>VLOOKUP(C2668,Dacheng!$I:$I,1,FALSE)</f>
        <v>#N/A</v>
      </c>
      <c r="I2668" t="e">
        <f>VLOOKUP(C2668,'Hytong (not in CrossAsia)'!$C:$C,1,FALSE)</f>
        <v>#N/A</v>
      </c>
      <c r="K2668" s="9" t="str">
        <f t="shared" si="94"/>
        <v>nur hier</v>
      </c>
    </row>
    <row r="2669" spans="1:11">
      <c r="A2669" s="35" t="s">
        <v>5432</v>
      </c>
      <c r="C2669" s="4" t="str">
        <f t="shared" si="95"/>
        <v>征信日报</v>
      </c>
      <c r="E2669" t="e">
        <f>VLOOKUP(C2669,Apabi!$H:$H,1,FALSE)</f>
        <v>#N/A</v>
      </c>
      <c r="G2669" t="e">
        <f>VLOOKUP(C2669,Dacheng!$I:$I,1,FALSE)</f>
        <v>#N/A</v>
      </c>
      <c r="I2669" t="e">
        <f>VLOOKUP(C2669,'Hytong (not in CrossAsia)'!$C:$C,1,FALSE)</f>
        <v>#N/A</v>
      </c>
      <c r="K2669" s="9" t="str">
        <f t="shared" si="94"/>
        <v>nur hier</v>
      </c>
    </row>
    <row r="2670" spans="1:11">
      <c r="A2670" s="35" t="s">
        <v>5433</v>
      </c>
      <c r="C2670" s="4" t="str">
        <f t="shared" si="95"/>
        <v>征信所报</v>
      </c>
      <c r="E2670" t="e">
        <f>VLOOKUP(C2670,Apabi!$H:$H,1,FALSE)</f>
        <v>#N/A</v>
      </c>
      <c r="G2670" t="e">
        <f>VLOOKUP(C2670,Dacheng!$I:$I,1,FALSE)</f>
        <v>#N/A</v>
      </c>
      <c r="I2670" t="e">
        <f>VLOOKUP(C2670,'Hytong (not in CrossAsia)'!$C:$C,1,FALSE)</f>
        <v>#N/A</v>
      </c>
      <c r="K2670" s="9" t="str">
        <f t="shared" si="94"/>
        <v>nur hier</v>
      </c>
    </row>
    <row r="2671" spans="1:11">
      <c r="A2671" s="35" t="s">
        <v>5434</v>
      </c>
      <c r="C2671" s="4" t="str">
        <f t="shared" si="95"/>
        <v>征信新闻</v>
      </c>
      <c r="E2671" t="e">
        <f>VLOOKUP(C2671,Apabi!$H:$H,1,FALSE)</f>
        <v>#N/A</v>
      </c>
      <c r="G2671" t="e">
        <f>VLOOKUP(C2671,Dacheng!$I:$I,1,FALSE)</f>
        <v>#N/A</v>
      </c>
      <c r="I2671" t="e">
        <f>VLOOKUP(C2671,'Hytong (not in CrossAsia)'!$C:$C,1,FALSE)</f>
        <v>#N/A</v>
      </c>
      <c r="K2671" s="9" t="str">
        <f t="shared" si="94"/>
        <v>nur hier</v>
      </c>
    </row>
    <row r="2672" spans="1:11">
      <c r="A2672" s="35" t="s">
        <v>5435</v>
      </c>
      <c r="C2672" s="4" t="str">
        <f t="shared" si="95"/>
        <v>征信新闻</v>
      </c>
      <c r="E2672" t="e">
        <f>VLOOKUP(C2672,Apabi!$H:$H,1,FALSE)</f>
        <v>#N/A</v>
      </c>
      <c r="G2672" t="e">
        <f>VLOOKUP(C2672,Dacheng!$I:$I,1,FALSE)</f>
        <v>#N/A</v>
      </c>
      <c r="I2672" t="e">
        <f>VLOOKUP(C2672,'Hytong (not in CrossAsia)'!$C:$C,1,FALSE)</f>
        <v>#N/A</v>
      </c>
      <c r="K2672" s="9" t="str">
        <f t="shared" si="94"/>
        <v>nur hier</v>
      </c>
    </row>
    <row r="2673" spans="1:11">
      <c r="A2673" s="35" t="s">
        <v>5436</v>
      </c>
      <c r="C2673" s="4" t="str">
        <f t="shared" si="95"/>
        <v>征信新闻</v>
      </c>
      <c r="E2673" t="e">
        <f>VLOOKUP(C2673,Apabi!$H:$H,1,FALSE)</f>
        <v>#N/A</v>
      </c>
      <c r="G2673" t="e">
        <f>VLOOKUP(C2673,Dacheng!$I:$I,1,FALSE)</f>
        <v>#N/A</v>
      </c>
      <c r="I2673" t="e">
        <f>VLOOKUP(C2673,'Hytong (not in CrossAsia)'!$C:$C,1,FALSE)</f>
        <v>#N/A</v>
      </c>
      <c r="K2673" s="9" t="str">
        <f t="shared" si="94"/>
        <v>nur hier</v>
      </c>
    </row>
    <row r="2674" spans="1:11">
      <c r="A2674" s="35" t="s">
        <v>5437</v>
      </c>
      <c r="C2674" s="4" t="str">
        <f t="shared" si="95"/>
        <v>征信新闻</v>
      </c>
      <c r="E2674" t="e">
        <f>VLOOKUP(C2674,Apabi!$H:$H,1,FALSE)</f>
        <v>#N/A</v>
      </c>
      <c r="G2674" t="e">
        <f>VLOOKUP(C2674,Dacheng!$I:$I,1,FALSE)</f>
        <v>#N/A</v>
      </c>
      <c r="I2674" t="e">
        <f>VLOOKUP(C2674,'Hytong (not in CrossAsia)'!$C:$C,1,FALSE)</f>
        <v>#N/A</v>
      </c>
      <c r="K2674" s="9" t="str">
        <f t="shared" si="94"/>
        <v>nur hier</v>
      </c>
    </row>
    <row r="2675" spans="1:11">
      <c r="A2675" s="35" t="s">
        <v>9182</v>
      </c>
      <c r="C2675" s="4" t="str">
        <f t="shared" si="95"/>
        <v>征训月刊</v>
      </c>
      <c r="E2675" t="e">
        <f>VLOOKUP(C2675,Apabi!$H:$H,1,FALSE)</f>
        <v>#N/A</v>
      </c>
      <c r="G2675" t="str">
        <f>VLOOKUP(C2675,Dacheng!$I:$I,1,FALSE)</f>
        <v>征训月刊</v>
      </c>
      <c r="I2675" t="e">
        <f>VLOOKUP(C2675,'Hytong (not in CrossAsia)'!$C:$C,1,FALSE)</f>
        <v>#N/A</v>
      </c>
      <c r="K2675" s="9" t="str">
        <f t="shared" si="94"/>
        <v>Doppel</v>
      </c>
    </row>
    <row r="2676" spans="1:11">
      <c r="A2676" s="35" t="s">
        <v>5438</v>
      </c>
      <c r="C2676" s="4" t="str">
        <f t="shared" si="95"/>
        <v>证交</v>
      </c>
      <c r="E2676" t="e">
        <f>VLOOKUP(C2676,Apabi!$H:$H,1,FALSE)</f>
        <v>#N/A</v>
      </c>
      <c r="G2676" t="e">
        <f>VLOOKUP(C2676,Dacheng!$I:$I,1,FALSE)</f>
        <v>#N/A</v>
      </c>
      <c r="I2676" t="e">
        <f>VLOOKUP(C2676,'Hytong (not in CrossAsia)'!$C:$C,1,FALSE)</f>
        <v>#N/A</v>
      </c>
      <c r="K2676" s="9" t="str">
        <f t="shared" si="94"/>
        <v>nur hier</v>
      </c>
    </row>
    <row r="2677" spans="1:11">
      <c r="A2677" s="35" t="s">
        <v>9905</v>
      </c>
      <c r="C2677" s="4" t="str">
        <f t="shared" si="95"/>
        <v>织云杂志</v>
      </c>
      <c r="E2677" t="e">
        <f>VLOOKUP(C2677,Apabi!$H:$H,1,FALSE)</f>
        <v>#N/A</v>
      </c>
      <c r="G2677" t="str">
        <f>VLOOKUP(C2677,Dacheng!$I:$I,1,FALSE)</f>
        <v>织云杂志</v>
      </c>
      <c r="I2677" t="e">
        <f>VLOOKUP(C2677,'Hytong (not in CrossAsia)'!$C:$C,1,FALSE)</f>
        <v>#N/A</v>
      </c>
      <c r="K2677" s="9" t="str">
        <f t="shared" si="94"/>
        <v>Doppel</v>
      </c>
    </row>
    <row r="2678" spans="1:11">
      <c r="A2678" s="35" t="s">
        <v>5439</v>
      </c>
      <c r="C2678" s="4" t="str">
        <f t="shared" si="95"/>
        <v>职妇</v>
      </c>
      <c r="E2678" t="e">
        <f>VLOOKUP(C2678,Apabi!$H:$H,1,FALSE)</f>
        <v>#N/A</v>
      </c>
      <c r="G2678" t="e">
        <f>VLOOKUP(C2678,Dacheng!$I:$I,1,FALSE)</f>
        <v>#N/A</v>
      </c>
      <c r="I2678" t="e">
        <f>VLOOKUP(C2678,'Hytong (not in CrossAsia)'!$C:$C,1,FALSE)</f>
        <v>#N/A</v>
      </c>
      <c r="K2678" s="9" t="str">
        <f t="shared" si="94"/>
        <v>nur hier</v>
      </c>
    </row>
    <row r="2679" spans="1:11">
      <c r="A2679" s="35" t="s">
        <v>3855</v>
      </c>
      <c r="C2679" s="4" t="str">
        <f t="shared" si="95"/>
        <v>职业妇女</v>
      </c>
      <c r="E2679" t="e">
        <f>VLOOKUP(C2679,Apabi!$H:$H,1,FALSE)</f>
        <v>#N/A</v>
      </c>
      <c r="G2679" t="str">
        <f>VLOOKUP(C2679,Dacheng!$I:$I,1,FALSE)</f>
        <v>职业妇女</v>
      </c>
      <c r="I2679" t="e">
        <f>VLOOKUP(C2679,'Hytong (not in CrossAsia)'!$C:$C,1,FALSE)</f>
        <v>#N/A</v>
      </c>
      <c r="K2679" s="9" t="str">
        <f t="shared" si="94"/>
        <v>Doppel</v>
      </c>
    </row>
    <row r="2680" spans="1:11">
      <c r="A2680" s="35" t="s">
        <v>11743</v>
      </c>
      <c r="C2680" s="4" t="str">
        <f t="shared" si="95"/>
        <v>职业介绍</v>
      </c>
      <c r="E2680" t="e">
        <f>VLOOKUP(C2680,Apabi!$H:$H,1,FALSE)</f>
        <v>#N/A</v>
      </c>
      <c r="G2680" t="str">
        <f>VLOOKUP(C2680,Dacheng!$I:$I,1,FALSE)</f>
        <v>职业介绍</v>
      </c>
      <c r="I2680" t="e">
        <f>VLOOKUP(C2680,'Hytong (not in CrossAsia)'!$C:$C,1,FALSE)</f>
        <v>#N/A</v>
      </c>
      <c r="K2680" s="9" t="str">
        <f t="shared" si="94"/>
        <v>Doppel</v>
      </c>
    </row>
    <row r="2681" spans="1:11">
      <c r="A2681" s="35" t="s">
        <v>11831</v>
      </c>
      <c r="C2681" s="4" t="str">
        <f t="shared" si="95"/>
        <v>职业青年</v>
      </c>
      <c r="E2681" t="e">
        <f>VLOOKUP(C2681,Apabi!$H:$H,1,FALSE)</f>
        <v>#N/A</v>
      </c>
      <c r="G2681" t="str">
        <f>VLOOKUP(C2681,Dacheng!$I:$I,1,FALSE)</f>
        <v>职业青年</v>
      </c>
      <c r="I2681" t="e">
        <f>VLOOKUP(C2681,'Hytong (not in CrossAsia)'!$C:$C,1,FALSE)</f>
        <v>#N/A</v>
      </c>
      <c r="K2681" s="9" t="str">
        <f t="shared" si="94"/>
        <v>Doppel</v>
      </c>
    </row>
    <row r="2682" spans="1:11">
      <c r="A2682" s="35" t="s">
        <v>5440</v>
      </c>
      <c r="C2682" s="4" t="str">
        <f t="shared" si="95"/>
        <v>职业生活</v>
      </c>
      <c r="E2682" t="e">
        <f>VLOOKUP(C2682,Apabi!$H:$H,1,FALSE)</f>
        <v>#N/A</v>
      </c>
      <c r="G2682" t="e">
        <f>VLOOKUP(C2682,Dacheng!$I:$I,1,FALSE)</f>
        <v>#N/A</v>
      </c>
      <c r="I2682" t="e">
        <f>VLOOKUP(C2682,'Hytong (not in CrossAsia)'!$C:$C,1,FALSE)</f>
        <v>#N/A</v>
      </c>
      <c r="K2682" s="9" t="str">
        <f t="shared" si="94"/>
        <v>nur hier</v>
      </c>
    </row>
    <row r="2683" spans="1:11">
      <c r="A2683" s="35" t="s">
        <v>12035</v>
      </c>
      <c r="C2683" s="4" t="str">
        <f t="shared" si="95"/>
        <v>职业与修</v>
      </c>
      <c r="E2683" t="e">
        <f>VLOOKUP(C2683,Apabi!$H:$H,1,FALSE)</f>
        <v>#N/A</v>
      </c>
      <c r="G2683" t="str">
        <f>VLOOKUP(C2683,Dacheng!$I:$I,1,FALSE)</f>
        <v>职业与修</v>
      </c>
      <c r="I2683" t="e">
        <f>VLOOKUP(C2683,'Hytong (not in CrossAsia)'!$C:$C,1,FALSE)</f>
        <v>#N/A</v>
      </c>
      <c r="K2683" s="9" t="str">
        <f t="shared" si="94"/>
        <v>Doppel</v>
      </c>
    </row>
    <row r="2684" spans="1:11">
      <c r="A2684" s="35" t="s">
        <v>5441</v>
      </c>
      <c r="C2684" s="4" t="str">
        <f t="shared" si="95"/>
        <v>质文</v>
      </c>
      <c r="E2684" t="e">
        <f>VLOOKUP(C2684,Apabi!$H:$H,1,FALSE)</f>
        <v>#N/A</v>
      </c>
      <c r="G2684" t="e">
        <f>VLOOKUP(C2684,Dacheng!$I:$I,1,FALSE)</f>
        <v>#N/A</v>
      </c>
      <c r="I2684" t="e">
        <f>VLOOKUP(C2684,'Hytong (not in CrossAsia)'!$C:$C,1,FALSE)</f>
        <v>#N/A</v>
      </c>
      <c r="K2684" s="9" t="str">
        <f t="shared" si="94"/>
        <v>nur hier</v>
      </c>
    </row>
    <row r="2685" spans="1:11">
      <c r="A2685" s="35" t="s">
        <v>9128</v>
      </c>
      <c r="C2685" s="4" t="str">
        <f t="shared" si="95"/>
        <v>中国童子</v>
      </c>
      <c r="E2685" t="e">
        <f>VLOOKUP(C2685,Apabi!$H:$H,1,FALSE)</f>
        <v>#N/A</v>
      </c>
      <c r="G2685" t="str">
        <f>VLOOKUP(C2685,Dacheng!$I:$I,1,FALSE)</f>
        <v>中国童子</v>
      </c>
      <c r="I2685" t="e">
        <f>VLOOKUP(C2685,'Hytong (not in CrossAsia)'!$C:$C,1,FALSE)</f>
        <v>#N/A</v>
      </c>
      <c r="K2685" s="9" t="str">
        <f t="shared" si="94"/>
        <v>Doppel</v>
      </c>
    </row>
    <row r="2686" spans="1:11">
      <c r="A2686" s="35" t="s">
        <v>5442</v>
      </c>
      <c r="C2686" s="4" t="str">
        <f t="shared" si="95"/>
        <v>中华基督</v>
      </c>
      <c r="E2686" t="e">
        <f>VLOOKUP(C2686,Apabi!$H:$H,1,FALSE)</f>
        <v>#N/A</v>
      </c>
      <c r="G2686" t="str">
        <f>VLOOKUP(C2686,Dacheng!$I:$I,1,FALSE)</f>
        <v>中华基督</v>
      </c>
      <c r="I2686" t="e">
        <f>VLOOKUP(C2686,'Hytong (not in CrossAsia)'!$C:$C,1,FALSE)</f>
        <v>#N/A</v>
      </c>
      <c r="K2686" s="9" t="str">
        <f t="shared" si="94"/>
        <v>Doppel</v>
      </c>
    </row>
    <row r="2687" spans="1:11">
      <c r="A2687" s="35" t="s">
        <v>5443</v>
      </c>
      <c r="C2687" s="4" t="str">
        <f t="shared" si="95"/>
        <v>中山大学</v>
      </c>
      <c r="E2687" t="e">
        <f>VLOOKUP(C2687,Apabi!$H:$H,1,FALSE)</f>
        <v>#N/A</v>
      </c>
      <c r="G2687" t="e">
        <f>VLOOKUP(C2687,Dacheng!$I:$I,1,FALSE)</f>
        <v>#N/A</v>
      </c>
      <c r="I2687" t="e">
        <f>VLOOKUP(C2687,'Hytong (not in CrossAsia)'!$C:$C,1,FALSE)</f>
        <v>#N/A</v>
      </c>
      <c r="K2687" s="9" t="str">
        <f t="shared" si="94"/>
        <v>nur hier</v>
      </c>
    </row>
    <row r="2688" spans="1:11">
      <c r="A2688" s="35" t="s">
        <v>5444</v>
      </c>
      <c r="C2688" s="4" t="str">
        <f t="shared" si="95"/>
        <v>钟灵中学</v>
      </c>
      <c r="E2688" t="e">
        <f>VLOOKUP(C2688,Apabi!$H:$H,1,FALSE)</f>
        <v>#N/A</v>
      </c>
      <c r="G2688" t="e">
        <f>VLOOKUP(C2688,Dacheng!$I:$I,1,FALSE)</f>
        <v>#N/A</v>
      </c>
      <c r="I2688" t="e">
        <f>VLOOKUP(C2688,'Hytong (not in CrossAsia)'!$C:$C,1,FALSE)</f>
        <v>#N/A</v>
      </c>
      <c r="K2688" s="9" t="str">
        <f t="shared" si="94"/>
        <v>nur hier</v>
      </c>
    </row>
    <row r="2689" spans="1:11">
      <c r="A2689" s="35" t="s">
        <v>5445</v>
      </c>
      <c r="C2689" s="4" t="str">
        <f t="shared" si="95"/>
        <v>钟声</v>
      </c>
      <c r="E2689" t="e">
        <f>VLOOKUP(C2689,Apabi!$H:$H,1,FALSE)</f>
        <v>#N/A</v>
      </c>
      <c r="G2689" t="e">
        <f>VLOOKUP(C2689,Dacheng!$I:$I,1,FALSE)</f>
        <v>#N/A</v>
      </c>
      <c r="I2689" t="e">
        <f>VLOOKUP(C2689,'Hytong (not in CrossAsia)'!$C:$C,1,FALSE)</f>
        <v>#N/A</v>
      </c>
      <c r="K2689" s="9" t="str">
        <f t="shared" si="94"/>
        <v>nur hier</v>
      </c>
    </row>
    <row r="2690" spans="1:11">
      <c r="A2690" s="35" t="s">
        <v>5446</v>
      </c>
      <c r="C2690" s="4" t="str">
        <f t="shared" si="95"/>
        <v>种植与畜</v>
      </c>
      <c r="E2690" t="e">
        <f>VLOOKUP(C2690,Apabi!$H:$H,1,FALSE)</f>
        <v>#N/A</v>
      </c>
      <c r="G2690" t="e">
        <f>VLOOKUP(C2690,Dacheng!$I:$I,1,FALSE)</f>
        <v>#N/A</v>
      </c>
      <c r="I2690" t="e">
        <f>VLOOKUP(C2690,'Hytong (not in CrossAsia)'!$C:$C,1,FALSE)</f>
        <v>#N/A</v>
      </c>
      <c r="K2690" s="9" t="str">
        <f t="shared" si="94"/>
        <v>nur hier</v>
      </c>
    </row>
    <row r="2691" spans="1:11">
      <c r="A2691" s="35" t="s">
        <v>5447</v>
      </c>
      <c r="C2691" s="4" t="str">
        <f t="shared" si="95"/>
        <v>诸暨教育</v>
      </c>
      <c r="E2691" t="e">
        <f>VLOOKUP(C2691,Apabi!$H:$H,1,FALSE)</f>
        <v>#N/A</v>
      </c>
      <c r="G2691" t="e">
        <f>VLOOKUP(C2691,Dacheng!$I:$I,1,FALSE)</f>
        <v>#N/A</v>
      </c>
      <c r="I2691" t="e">
        <f>VLOOKUP(C2691,'Hytong (not in CrossAsia)'!$C:$C,1,FALSE)</f>
        <v>#N/A</v>
      </c>
      <c r="K2691" s="9" t="str">
        <f t="shared" si="94"/>
        <v>nur hier</v>
      </c>
    </row>
    <row r="2692" spans="1:11">
      <c r="A2692" s="35" t="s">
        <v>5448</v>
      </c>
      <c r="C2692" s="4" t="str">
        <f t="shared" si="95"/>
        <v>诸暨教育</v>
      </c>
      <c r="E2692" t="e">
        <f>VLOOKUP(C2692,Apabi!$H:$H,1,FALSE)</f>
        <v>#N/A</v>
      </c>
      <c r="G2692" t="e">
        <f>VLOOKUP(C2692,Dacheng!$I:$I,1,FALSE)</f>
        <v>#N/A</v>
      </c>
      <c r="I2692" t="e">
        <f>VLOOKUP(C2692,'Hytong (not in CrossAsia)'!$C:$C,1,FALSE)</f>
        <v>#N/A</v>
      </c>
      <c r="K2692" s="9" t="str">
        <f t="shared" ref="K2692:K2755" si="96">(IF(AND(ISNA(E2692),ISNA(G2692),ISNA(I2692)),"nur hier","Doppel"))</f>
        <v>nur hier</v>
      </c>
    </row>
    <row r="2693" spans="1:11">
      <c r="A2693" s="35" t="s">
        <v>5449</v>
      </c>
      <c r="C2693" s="4" t="str">
        <f t="shared" si="95"/>
        <v>诸圣堂月</v>
      </c>
      <c r="E2693" t="e">
        <f>VLOOKUP(C2693,Apabi!$H:$H,1,FALSE)</f>
        <v>#N/A</v>
      </c>
      <c r="G2693" t="e">
        <f>VLOOKUP(C2693,Dacheng!$I:$I,1,FALSE)</f>
        <v>#N/A</v>
      </c>
      <c r="I2693" t="e">
        <f>VLOOKUP(C2693,'Hytong (not in CrossAsia)'!$C:$C,1,FALSE)</f>
        <v>#N/A</v>
      </c>
      <c r="K2693" s="9" t="str">
        <f t="shared" si="96"/>
        <v>nur hier</v>
      </c>
    </row>
    <row r="2694" spans="1:11">
      <c r="A2694" s="35" t="s">
        <v>17253</v>
      </c>
      <c r="C2694" s="4" t="str">
        <f t="shared" si="95"/>
        <v>综合</v>
      </c>
      <c r="E2694" t="e">
        <f>VLOOKUP(C2694,Apabi!$H:$H,1,FALSE)</f>
        <v>#N/A</v>
      </c>
      <c r="G2694" t="str">
        <f>VLOOKUP(C2694,Dacheng!$I:$I,1,FALSE)</f>
        <v>综合</v>
      </c>
      <c r="I2694" t="e">
        <f>VLOOKUP(C2694,'Hytong (not in CrossAsia)'!$C:$C,1,FALSE)</f>
        <v>#N/A</v>
      </c>
      <c r="K2694" s="9" t="str">
        <f t="shared" si="96"/>
        <v>Doppel</v>
      </c>
    </row>
    <row r="2695" spans="1:11">
      <c r="A2695" s="35" t="s">
        <v>5450</v>
      </c>
      <c r="C2695" s="4" t="str">
        <f t="shared" si="95"/>
        <v>综合半月</v>
      </c>
      <c r="E2695" t="e">
        <f>VLOOKUP(C2695,Apabi!$H:$H,1,FALSE)</f>
        <v>#N/A</v>
      </c>
      <c r="G2695" t="e">
        <f>VLOOKUP(C2695,Dacheng!$I:$I,1,FALSE)</f>
        <v>#N/A</v>
      </c>
      <c r="I2695" t="e">
        <f>VLOOKUP(C2695,'Hytong (not in CrossAsia)'!$C:$C,1,FALSE)</f>
        <v>#N/A</v>
      </c>
      <c r="K2695" s="9" t="str">
        <f t="shared" si="96"/>
        <v>nur hier</v>
      </c>
    </row>
    <row r="2696" spans="1:11">
      <c r="A2696" s="35" t="s">
        <v>5451</v>
      </c>
      <c r="C2696" s="4" t="str">
        <f t="shared" si="95"/>
        <v>综艺:美</v>
      </c>
      <c r="E2696" t="e">
        <f>VLOOKUP(C2696,Apabi!$H:$H,1,FALSE)</f>
        <v>#N/A</v>
      </c>
      <c r="G2696" t="e">
        <f>VLOOKUP(C2696,Dacheng!$I:$I,1,FALSE)</f>
        <v>#N/A</v>
      </c>
      <c r="I2696" t="e">
        <f>VLOOKUP(C2696,'Hytong (not in CrossAsia)'!$C:$C,1,FALSE)</f>
        <v>#N/A</v>
      </c>
      <c r="K2696" s="9" t="str">
        <f t="shared" si="96"/>
        <v>nur hier</v>
      </c>
    </row>
    <row r="2697" spans="1:11">
      <c r="A2697" s="35" t="s">
        <v>5452</v>
      </c>
      <c r="C2697" s="4" t="str">
        <f t="shared" si="95"/>
        <v>总汇报每</v>
      </c>
      <c r="E2697" t="e">
        <f>VLOOKUP(C2697,Apabi!$H:$H,1,FALSE)</f>
        <v>#N/A</v>
      </c>
      <c r="G2697" t="e">
        <f>VLOOKUP(C2697,Dacheng!$I:$I,1,FALSE)</f>
        <v>#N/A</v>
      </c>
      <c r="I2697" t="e">
        <f>VLOOKUP(C2697,'Hytong (not in CrossAsia)'!$C:$C,1,FALSE)</f>
        <v>#N/A</v>
      </c>
      <c r="K2697" s="9" t="str">
        <f t="shared" si="96"/>
        <v>nur hier</v>
      </c>
    </row>
    <row r="2698" spans="1:11">
      <c r="A2698" s="35" t="s">
        <v>5453</v>
      </c>
      <c r="C2698" s="4" t="str">
        <f t="shared" si="95"/>
        <v>总理奉安</v>
      </c>
      <c r="E2698" t="e">
        <f>VLOOKUP(C2698,Apabi!$H:$H,1,FALSE)</f>
        <v>#N/A</v>
      </c>
      <c r="G2698" t="e">
        <f>VLOOKUP(C2698,Dacheng!$I:$I,1,FALSE)</f>
        <v>#N/A</v>
      </c>
      <c r="I2698" t="e">
        <f>VLOOKUP(C2698,'Hytong (not in CrossAsia)'!$C:$C,1,FALSE)</f>
        <v>#N/A</v>
      </c>
      <c r="K2698" s="9" t="str">
        <f t="shared" si="96"/>
        <v>nur hier</v>
      </c>
    </row>
    <row r="2699" spans="1:11">
      <c r="A2699" s="35" t="s">
        <v>4797</v>
      </c>
      <c r="C2699" s="4" t="str">
        <f t="shared" si="95"/>
        <v>纵横</v>
      </c>
      <c r="E2699" t="e">
        <f>VLOOKUP(C2699,Apabi!$H:$H,1,FALSE)</f>
        <v>#N/A</v>
      </c>
      <c r="G2699" t="str">
        <f>VLOOKUP(C2699,Dacheng!$I:$I,1,FALSE)</f>
        <v>纵横</v>
      </c>
      <c r="I2699" t="e">
        <f>VLOOKUP(C2699,'Hytong (not in CrossAsia)'!$C:$C,1,FALSE)</f>
        <v>#N/A</v>
      </c>
      <c r="K2699" s="9" t="str">
        <f t="shared" si="96"/>
        <v>Doppel</v>
      </c>
    </row>
    <row r="2700" spans="1:11">
      <c r="A2700" s="35" t="s">
        <v>5454</v>
      </c>
      <c r="C2700" s="4" t="str">
        <f t="shared" si="95"/>
        <v>槜李</v>
      </c>
      <c r="E2700" t="e">
        <f>VLOOKUP(C2700,Apabi!$H:$H,1,FALSE)</f>
        <v>#N/A</v>
      </c>
      <c r="G2700" t="e">
        <f>VLOOKUP(C2700,Dacheng!$I:$I,1,FALSE)</f>
        <v>#N/A</v>
      </c>
      <c r="I2700" t="e">
        <f>VLOOKUP(C2700,'Hytong (not in CrossAsia)'!$C:$C,1,FALSE)</f>
        <v>#N/A</v>
      </c>
      <c r="K2700" s="9" t="str">
        <f t="shared" si="96"/>
        <v>nur hier</v>
      </c>
    </row>
    <row r="2701" spans="1:11" s="36" customFormat="1">
      <c r="K2701" s="9"/>
    </row>
    <row r="2702" spans="1:11">
      <c r="A2702" s="34" t="s">
        <v>5455</v>
      </c>
      <c r="C2702" s="4" t="str">
        <f>MID(A2702,1,2)</f>
        <v>报告</v>
      </c>
      <c r="E2702" t="e">
        <f>VLOOKUP(C2702,Apabi!$H:$H,1,FALSE)</f>
        <v>#N/A</v>
      </c>
      <c r="G2702" t="str">
        <f>VLOOKUP(C2702,Dacheng!$I:$I,1,FALSE)</f>
        <v>报告</v>
      </c>
      <c r="I2702" t="e">
        <f>VLOOKUP(C2702,'Hytong (not in CrossAsia)'!$C:$C,1,FALSE)</f>
        <v>#N/A</v>
      </c>
      <c r="K2702" s="9" t="str">
        <f t="shared" si="96"/>
        <v>Doppel</v>
      </c>
    </row>
    <row r="2703" spans="1:11">
      <c r="A2703" s="34" t="s">
        <v>5456</v>
      </c>
      <c r="C2703" s="4" t="str">
        <f>MID(A2703,1,2)</f>
        <v>报告</v>
      </c>
      <c r="E2703" t="e">
        <f>VLOOKUP(C2703,Apabi!$H:$H,1,FALSE)</f>
        <v>#N/A</v>
      </c>
      <c r="G2703" t="str">
        <f>VLOOKUP(C2703,Dacheng!$I:$I,1,FALSE)</f>
        <v>报告</v>
      </c>
      <c r="I2703" t="e">
        <f>VLOOKUP(C2703,'Hytong (not in CrossAsia)'!$C:$C,1,FALSE)</f>
        <v>#N/A</v>
      </c>
      <c r="K2703" s="9" t="str">
        <f t="shared" si="96"/>
        <v>Doppel</v>
      </c>
    </row>
    <row r="2704" spans="1:11">
      <c r="A2704" s="34" t="s">
        <v>5457</v>
      </c>
      <c r="C2704" s="4" t="str">
        <f t="shared" ref="C2704:C2760" si="97">MID(A2704,1,4)</f>
        <v>报工</v>
      </c>
      <c r="E2704" t="e">
        <f>VLOOKUP(C2704,Apabi!$H:$H,1,FALSE)</f>
        <v>#N/A</v>
      </c>
      <c r="G2704" t="e">
        <f>VLOOKUP(C2704,Dacheng!$I:$I,1,FALSE)</f>
        <v>#N/A</v>
      </c>
      <c r="I2704" t="e">
        <f>VLOOKUP(C2704,'Hytong (not in CrossAsia)'!$C:$C,1,FALSE)</f>
        <v>#N/A</v>
      </c>
      <c r="K2704" s="9" t="str">
        <f t="shared" si="96"/>
        <v>nur hier</v>
      </c>
    </row>
    <row r="2705" spans="1:11">
      <c r="A2705" s="34" t="s">
        <v>21012</v>
      </c>
      <c r="C2705" s="4" t="str">
        <f t="shared" si="97"/>
        <v>报国工业</v>
      </c>
      <c r="E2705" t="str">
        <f>VLOOKUP(C2705,Apabi!$H:$H,1,FALSE)</f>
        <v>报国工业</v>
      </c>
      <c r="G2705" t="e">
        <f>VLOOKUP(C2705,Dacheng!$I:$I,1,FALSE)</f>
        <v>#N/A</v>
      </c>
      <c r="I2705" t="e">
        <f>VLOOKUP(C2705,'Hytong (not in CrossAsia)'!$C:$C,1,FALSE)</f>
        <v>#N/A</v>
      </c>
      <c r="K2705" s="9" t="str">
        <f t="shared" si="96"/>
        <v>Doppel</v>
      </c>
    </row>
    <row r="2706" spans="1:11">
      <c r="A2706" s="34" t="s">
        <v>13636</v>
      </c>
      <c r="C2706" s="4" t="str">
        <f t="shared" si="97"/>
        <v>报人世界</v>
      </c>
      <c r="E2706" t="e">
        <f>VLOOKUP(C2706,Apabi!$H:$H,1,FALSE)</f>
        <v>#N/A</v>
      </c>
      <c r="G2706" t="str">
        <f>VLOOKUP(C2706,Dacheng!$I:$I,1,FALSE)</f>
        <v>报人世界</v>
      </c>
      <c r="I2706" t="e">
        <f>VLOOKUP(C2706,'Hytong (not in CrossAsia)'!$C:$C,1,FALSE)</f>
        <v>#N/A</v>
      </c>
      <c r="K2706" s="9" t="str">
        <f t="shared" si="96"/>
        <v>Doppel</v>
      </c>
    </row>
    <row r="2707" spans="1:11">
      <c r="A2707" s="34" t="s">
        <v>13275</v>
      </c>
      <c r="C2707" s="4" t="str">
        <f t="shared" si="97"/>
        <v>报学季刊</v>
      </c>
      <c r="E2707" t="e">
        <f>VLOOKUP(C2707,Apabi!$H:$H,1,FALSE)</f>
        <v>#N/A</v>
      </c>
      <c r="G2707" t="str">
        <f>VLOOKUP(C2707,Dacheng!$I:$I,1,FALSE)</f>
        <v>报学季刊</v>
      </c>
      <c r="I2707" t="e">
        <f>VLOOKUP(C2707,'Hytong (not in CrossAsia)'!$C:$C,1,FALSE)</f>
        <v>#N/A</v>
      </c>
      <c r="K2707" s="9" t="str">
        <f t="shared" si="96"/>
        <v>Doppel</v>
      </c>
    </row>
    <row r="2708" spans="1:11">
      <c r="A2708" s="34" t="s">
        <v>5458</v>
      </c>
      <c r="C2708" s="4" t="str">
        <f t="shared" si="97"/>
        <v>报学月刊</v>
      </c>
      <c r="E2708" t="e">
        <f>VLOOKUP(C2708,Apabi!$H:$H,1,FALSE)</f>
        <v>#N/A</v>
      </c>
      <c r="G2708" t="e">
        <f>VLOOKUP(C2708,Dacheng!$I:$I,1,FALSE)</f>
        <v>#N/A</v>
      </c>
      <c r="I2708" t="e">
        <f>VLOOKUP(C2708,'Hytong (not in CrossAsia)'!$C:$C,1,FALSE)</f>
        <v>#N/A</v>
      </c>
      <c r="K2708" s="9" t="str">
        <f t="shared" si="96"/>
        <v>nur hier</v>
      </c>
    </row>
    <row r="2709" spans="1:11">
      <c r="A2709" s="34" t="s">
        <v>13278</v>
      </c>
      <c r="C2709" s="4" t="str">
        <f t="shared" si="97"/>
        <v>报学杂志</v>
      </c>
      <c r="E2709" t="e">
        <f>VLOOKUP(C2709,Apabi!$H:$H,1,FALSE)</f>
        <v>#N/A</v>
      </c>
      <c r="G2709" t="str">
        <f>VLOOKUP(C2709,Dacheng!$I:$I,1,FALSE)</f>
        <v>报学杂志</v>
      </c>
      <c r="I2709" t="e">
        <f>VLOOKUP(C2709,'Hytong (not in CrossAsia)'!$C:$C,1,FALSE)</f>
        <v>#N/A</v>
      </c>
      <c r="K2709" s="9" t="str">
        <f t="shared" si="96"/>
        <v>Doppel</v>
      </c>
    </row>
    <row r="2710" spans="1:11">
      <c r="A2710" s="34" t="s">
        <v>5459</v>
      </c>
      <c r="C2710" s="4" t="str">
        <f t="shared" si="97"/>
        <v>报展</v>
      </c>
      <c r="E2710" t="e">
        <f>VLOOKUP(C2710,Apabi!$H:$H,1,FALSE)</f>
        <v>#N/A</v>
      </c>
      <c r="G2710" t="e">
        <f>VLOOKUP(C2710,Dacheng!$I:$I,1,FALSE)</f>
        <v>#N/A</v>
      </c>
      <c r="I2710" t="e">
        <f>VLOOKUP(C2710,'Hytong (not in CrossAsia)'!$C:$C,1,FALSE)</f>
        <v>#N/A</v>
      </c>
      <c r="K2710" s="9" t="str">
        <f t="shared" si="96"/>
        <v>nur hier</v>
      </c>
    </row>
    <row r="2711" spans="1:11">
      <c r="A2711" s="34" t="s">
        <v>5460</v>
      </c>
      <c r="C2711" s="4" t="str">
        <f t="shared" si="97"/>
        <v>博爱</v>
      </c>
      <c r="E2711" t="e">
        <f>VLOOKUP(C2711,Apabi!$H:$H,1,FALSE)</f>
        <v>#N/A</v>
      </c>
      <c r="G2711" t="e">
        <f>VLOOKUP(C2711,Dacheng!$I:$I,1,FALSE)</f>
        <v>#N/A</v>
      </c>
      <c r="I2711" t="e">
        <f>VLOOKUP(C2711,'Hytong (not in CrossAsia)'!$C:$C,1,FALSE)</f>
        <v>#N/A</v>
      </c>
      <c r="K2711" s="9" t="str">
        <f t="shared" si="96"/>
        <v>nur hier</v>
      </c>
    </row>
    <row r="2712" spans="1:11">
      <c r="A2712" s="34" t="s">
        <v>19858</v>
      </c>
      <c r="C2712" s="4" t="str">
        <f t="shared" si="97"/>
        <v>博物学杂</v>
      </c>
      <c r="E2712" t="e">
        <f>VLOOKUP(C2712,Apabi!$H:$H,1,FALSE)</f>
        <v>#N/A</v>
      </c>
      <c r="G2712" t="str">
        <f>VLOOKUP(C2712,Dacheng!$I:$I,1,FALSE)</f>
        <v>博物学杂</v>
      </c>
      <c r="I2712" t="e">
        <f>VLOOKUP(C2712,'Hytong (not in CrossAsia)'!$C:$C,1,FALSE)</f>
        <v>#N/A</v>
      </c>
      <c r="K2712" s="9" t="str">
        <f t="shared" si="96"/>
        <v>Doppel</v>
      </c>
    </row>
    <row r="2713" spans="1:11">
      <c r="A2713" s="34" t="s">
        <v>19544</v>
      </c>
      <c r="C2713" s="4" t="str">
        <f t="shared" si="97"/>
        <v>博物杂志</v>
      </c>
      <c r="E2713" t="e">
        <f>VLOOKUP(C2713,Apabi!$H:$H,1,FALSE)</f>
        <v>#N/A</v>
      </c>
      <c r="G2713" t="str">
        <f>VLOOKUP(C2713,Dacheng!$I:$I,1,FALSE)</f>
        <v>博物杂志</v>
      </c>
      <c r="I2713" t="e">
        <f>VLOOKUP(C2713,'Hytong (not in CrossAsia)'!$C:$C,1,FALSE)</f>
        <v>#N/A</v>
      </c>
      <c r="K2713" s="9" t="str">
        <f t="shared" si="96"/>
        <v>Doppel</v>
      </c>
    </row>
    <row r="2714" spans="1:11">
      <c r="A2714" s="34" t="s">
        <v>5461</v>
      </c>
      <c r="C2714" s="4" t="str">
        <f t="shared" si="97"/>
        <v>博艺团刊</v>
      </c>
      <c r="E2714" t="e">
        <f>VLOOKUP(C2714,Apabi!$H:$H,1,FALSE)</f>
        <v>#N/A</v>
      </c>
      <c r="G2714" t="e">
        <f>VLOOKUP(C2714,Dacheng!$I:$I,1,FALSE)</f>
        <v>#N/A</v>
      </c>
      <c r="I2714" t="e">
        <f>VLOOKUP(C2714,'Hytong (not in CrossAsia)'!$C:$C,1,FALSE)</f>
        <v>#N/A</v>
      </c>
      <c r="K2714" s="9" t="str">
        <f t="shared" si="96"/>
        <v>nur hier</v>
      </c>
    </row>
    <row r="2715" spans="1:11">
      <c r="A2715" s="34" t="s">
        <v>5462</v>
      </c>
      <c r="C2715" s="4" t="str">
        <f t="shared" si="97"/>
        <v>财训</v>
      </c>
      <c r="E2715" t="e">
        <f>VLOOKUP(C2715,Apabi!$H:$H,1,FALSE)</f>
        <v>#N/A</v>
      </c>
      <c r="G2715" t="e">
        <f>VLOOKUP(C2715,Dacheng!$I:$I,1,FALSE)</f>
        <v>#N/A</v>
      </c>
      <c r="I2715" t="e">
        <f>VLOOKUP(C2715,'Hytong (not in CrossAsia)'!$C:$C,1,FALSE)</f>
        <v>#N/A</v>
      </c>
      <c r="K2715" s="9" t="str">
        <f t="shared" si="96"/>
        <v>nur hier</v>
      </c>
    </row>
    <row r="2716" spans="1:11">
      <c r="A2716" s="34" t="s">
        <v>5463</v>
      </c>
      <c r="C2716" s="4" t="str">
        <f t="shared" si="97"/>
        <v>财政部国</v>
      </c>
      <c r="E2716" t="e">
        <f>VLOOKUP(C2716,Apabi!$H:$H,1,FALSE)</f>
        <v>#N/A</v>
      </c>
      <c r="G2716" t="e">
        <f>VLOOKUP(C2716,Dacheng!$I:$I,1,FALSE)</f>
        <v>#N/A</v>
      </c>
      <c r="I2716" t="e">
        <f>VLOOKUP(C2716,'Hytong (not in CrossAsia)'!$C:$C,1,FALSE)</f>
        <v>#N/A</v>
      </c>
      <c r="K2716" s="9" t="str">
        <f t="shared" si="96"/>
        <v>nur hier</v>
      </c>
    </row>
    <row r="2717" spans="1:11">
      <c r="A2717" s="34" t="s">
        <v>3037</v>
      </c>
      <c r="C2717" s="4" t="str">
        <f t="shared" si="97"/>
        <v>财政经济</v>
      </c>
      <c r="E2717" t="e">
        <f>VLOOKUP(C2717,Apabi!$H:$H,1,FALSE)</f>
        <v>#N/A</v>
      </c>
      <c r="G2717" t="str">
        <f>VLOOKUP(C2717,Dacheng!$I:$I,1,FALSE)</f>
        <v>财政经济</v>
      </c>
      <c r="I2717" t="e">
        <f>VLOOKUP(C2717,'Hytong (not in CrossAsia)'!$C:$C,1,FALSE)</f>
        <v>#N/A</v>
      </c>
      <c r="K2717" s="9" t="str">
        <f t="shared" si="96"/>
        <v>Doppel</v>
      </c>
    </row>
    <row r="2718" spans="1:11">
      <c r="A2718" s="34" t="s">
        <v>5464</v>
      </c>
      <c r="C2718" s="4" t="str">
        <f t="shared" si="97"/>
        <v>财政经济</v>
      </c>
      <c r="E2718" t="e">
        <f>VLOOKUP(C2718,Apabi!$H:$H,1,FALSE)</f>
        <v>#N/A</v>
      </c>
      <c r="G2718" t="str">
        <f>VLOOKUP(C2718,Dacheng!$I:$I,1,FALSE)</f>
        <v>财政经济</v>
      </c>
      <c r="I2718" t="e">
        <f>VLOOKUP(C2718,'Hytong (not in CrossAsia)'!$C:$C,1,FALSE)</f>
        <v>#N/A</v>
      </c>
      <c r="K2718" s="9" t="str">
        <f t="shared" si="96"/>
        <v>Doppel</v>
      </c>
    </row>
    <row r="2719" spans="1:11">
      <c r="A2719" s="34" t="s">
        <v>3028</v>
      </c>
      <c r="C2719" s="4" t="str">
        <f t="shared" si="97"/>
        <v>财政评论</v>
      </c>
      <c r="E2719" t="e">
        <f>VLOOKUP(C2719,Apabi!$H:$H,1,FALSE)</f>
        <v>#N/A</v>
      </c>
      <c r="G2719" t="str">
        <f>VLOOKUP(C2719,Dacheng!$I:$I,1,FALSE)</f>
        <v>财政评论</v>
      </c>
      <c r="I2719" t="e">
        <f>VLOOKUP(C2719,'Hytong (not in CrossAsia)'!$C:$C,1,FALSE)</f>
        <v>#N/A</v>
      </c>
      <c r="K2719" s="9" t="str">
        <f t="shared" si="96"/>
        <v>Doppel</v>
      </c>
    </row>
    <row r="2720" spans="1:11">
      <c r="A2720" s="34" t="s">
        <v>3059</v>
      </c>
      <c r="C2720" s="4" t="str">
        <f t="shared" si="97"/>
        <v>财政日刊</v>
      </c>
      <c r="E2720" t="e">
        <f>VLOOKUP(C2720,Apabi!$H:$H,1,FALSE)</f>
        <v>#N/A</v>
      </c>
      <c r="G2720" t="str">
        <f>VLOOKUP(C2720,Dacheng!$I:$I,1,FALSE)</f>
        <v>财政日刊</v>
      </c>
      <c r="I2720" t="e">
        <f>VLOOKUP(C2720,'Hytong (not in CrossAsia)'!$C:$C,1,FALSE)</f>
        <v>#N/A</v>
      </c>
      <c r="K2720" s="9" t="str">
        <f t="shared" si="96"/>
        <v>Doppel</v>
      </c>
    </row>
    <row r="2721" spans="1:11">
      <c r="A2721" s="34" t="s">
        <v>5465</v>
      </c>
      <c r="C2721" s="4" t="str">
        <f t="shared" si="97"/>
        <v>财政统计</v>
      </c>
      <c r="E2721" t="e">
        <f>VLOOKUP(C2721,Apabi!$H:$H,1,FALSE)</f>
        <v>#N/A</v>
      </c>
      <c r="G2721" t="e">
        <f>VLOOKUP(C2721,Dacheng!$I:$I,1,FALSE)</f>
        <v>#N/A</v>
      </c>
      <c r="I2721" t="e">
        <f>VLOOKUP(C2721,'Hytong (not in CrossAsia)'!$C:$C,1,FALSE)</f>
        <v>#N/A</v>
      </c>
      <c r="K2721" s="9" t="str">
        <f t="shared" si="96"/>
        <v>nur hier</v>
      </c>
    </row>
    <row r="2722" spans="1:11">
      <c r="A2722" s="34" t="s">
        <v>4419</v>
      </c>
      <c r="C2722" s="4" t="str">
        <f t="shared" si="97"/>
        <v>财政学报</v>
      </c>
      <c r="E2722" t="e">
        <f>VLOOKUP(C2722,Apabi!$H:$H,1,FALSE)</f>
        <v>#N/A</v>
      </c>
      <c r="G2722" t="str">
        <f>VLOOKUP(C2722,Dacheng!$I:$I,1,FALSE)</f>
        <v>财政学报</v>
      </c>
      <c r="I2722" t="e">
        <f>VLOOKUP(C2722,'Hytong (not in CrossAsia)'!$C:$C,1,FALSE)</f>
        <v>#N/A</v>
      </c>
      <c r="K2722" s="9" t="str">
        <f t="shared" si="96"/>
        <v>Doppel</v>
      </c>
    </row>
    <row r="2723" spans="1:11">
      <c r="A2723" s="34" t="s">
        <v>5466</v>
      </c>
      <c r="C2723" s="4" t="str">
        <f t="shared" si="97"/>
        <v>财政旬刊</v>
      </c>
      <c r="E2723" t="e">
        <f>VLOOKUP(C2723,Apabi!$H:$H,1,FALSE)</f>
        <v>#N/A</v>
      </c>
      <c r="G2723" t="e">
        <f>VLOOKUP(C2723,Dacheng!$I:$I,1,FALSE)</f>
        <v>#N/A</v>
      </c>
      <c r="I2723" t="e">
        <f>VLOOKUP(C2723,'Hytong (not in CrossAsia)'!$C:$C,1,FALSE)</f>
        <v>#N/A</v>
      </c>
      <c r="K2723" s="9" t="str">
        <f t="shared" si="96"/>
        <v>nur hier</v>
      </c>
    </row>
    <row r="2724" spans="1:11">
      <c r="A2724" s="34" t="s">
        <v>5467</v>
      </c>
      <c r="C2724" s="4" t="str">
        <f t="shared" si="97"/>
        <v>财政旬刊</v>
      </c>
      <c r="E2724" t="e">
        <f>VLOOKUP(C2724,Apabi!$H:$H,1,FALSE)</f>
        <v>#N/A</v>
      </c>
      <c r="G2724" t="e">
        <f>VLOOKUP(C2724,Dacheng!$I:$I,1,FALSE)</f>
        <v>#N/A</v>
      </c>
      <c r="I2724" t="e">
        <f>VLOOKUP(C2724,'Hytong (not in CrossAsia)'!$C:$C,1,FALSE)</f>
        <v>#N/A</v>
      </c>
      <c r="K2724" s="9" t="str">
        <f t="shared" si="96"/>
        <v>nur hier</v>
      </c>
    </row>
    <row r="2725" spans="1:11">
      <c r="A2725" s="34" t="s">
        <v>4405</v>
      </c>
      <c r="C2725" s="4" t="str">
        <f t="shared" si="97"/>
        <v>财政月刊</v>
      </c>
      <c r="E2725" t="e">
        <f>VLOOKUP(C2725,Apabi!$H:$H,1,FALSE)</f>
        <v>#N/A</v>
      </c>
      <c r="G2725" t="str">
        <f>VLOOKUP(C2725,Dacheng!$I:$I,1,FALSE)</f>
        <v>财政月刊</v>
      </c>
      <c r="I2725" t="e">
        <f>VLOOKUP(C2725,'Hytong (not in CrossAsia)'!$C:$C,1,FALSE)</f>
        <v>#N/A</v>
      </c>
      <c r="K2725" s="9" t="str">
        <f t="shared" si="96"/>
        <v>Doppel</v>
      </c>
    </row>
    <row r="2726" spans="1:11">
      <c r="A2726" s="34" t="s">
        <v>3064</v>
      </c>
      <c r="C2726" s="4" t="str">
        <f t="shared" si="97"/>
        <v>财政知识</v>
      </c>
      <c r="E2726" t="e">
        <f>VLOOKUP(C2726,Apabi!$H:$H,1,FALSE)</f>
        <v>#N/A</v>
      </c>
      <c r="G2726" t="str">
        <f>VLOOKUP(C2726,Dacheng!$I:$I,1,FALSE)</f>
        <v>财政知识</v>
      </c>
      <c r="I2726" t="e">
        <f>VLOOKUP(C2726,'Hytong (not in CrossAsia)'!$C:$C,1,FALSE)</f>
        <v>#N/A</v>
      </c>
      <c r="K2726" s="9" t="str">
        <f t="shared" si="96"/>
        <v>Doppel</v>
      </c>
    </row>
    <row r="2727" spans="1:11">
      <c r="A2727" s="34" t="s">
        <v>8897</v>
      </c>
      <c r="C2727" s="4" t="str">
        <f t="shared" si="97"/>
        <v>残不废月</v>
      </c>
      <c r="E2727" t="e">
        <f>VLOOKUP(C2727,Apabi!$H:$H,1,FALSE)</f>
        <v>#N/A</v>
      </c>
      <c r="G2727" t="str">
        <f>VLOOKUP(C2727,Dacheng!$I:$I,1,FALSE)</f>
        <v>残不废月</v>
      </c>
      <c r="I2727" t="e">
        <f>VLOOKUP(C2727,'Hytong (not in CrossAsia)'!$C:$C,1,FALSE)</f>
        <v>#N/A</v>
      </c>
      <c r="K2727" s="9" t="str">
        <f t="shared" si="96"/>
        <v>Doppel</v>
      </c>
    </row>
    <row r="2728" spans="1:11">
      <c r="A2728" s="34" t="s">
        <v>5468</v>
      </c>
      <c r="C2728" s="4" t="str">
        <f t="shared" si="97"/>
        <v>残日周刊</v>
      </c>
      <c r="E2728" t="e">
        <f>VLOOKUP(C2728,Apabi!$H:$H,1,FALSE)</f>
        <v>#N/A</v>
      </c>
      <c r="G2728" t="e">
        <f>VLOOKUP(C2728,Dacheng!$I:$I,1,FALSE)</f>
        <v>#N/A</v>
      </c>
      <c r="I2728" t="e">
        <f>VLOOKUP(C2728,'Hytong (not in CrossAsia)'!$C:$C,1,FALSE)</f>
        <v>#N/A</v>
      </c>
      <c r="K2728" s="9" t="str">
        <f t="shared" si="96"/>
        <v>nur hier</v>
      </c>
    </row>
    <row r="2729" spans="1:11">
      <c r="A2729" s="34" t="s">
        <v>16875</v>
      </c>
      <c r="C2729" s="4" t="str">
        <f t="shared" si="97"/>
        <v>草莽</v>
      </c>
      <c r="E2729" t="e">
        <f>VLOOKUP(C2729,Apabi!$H:$H,1,FALSE)</f>
        <v>#N/A</v>
      </c>
      <c r="G2729" t="str">
        <f>VLOOKUP(C2729,Dacheng!$I:$I,1,FALSE)</f>
        <v>草莽</v>
      </c>
      <c r="I2729" t="e">
        <f>VLOOKUP(C2729,'Hytong (not in CrossAsia)'!$C:$C,1,FALSE)</f>
        <v>#N/A</v>
      </c>
      <c r="K2729" s="9" t="str">
        <f t="shared" si="96"/>
        <v>Doppel</v>
      </c>
    </row>
    <row r="2730" spans="1:11">
      <c r="A2730" s="34" t="s">
        <v>20799</v>
      </c>
      <c r="C2730" s="4" t="str">
        <f t="shared" si="97"/>
        <v>草书月刊</v>
      </c>
      <c r="E2730" t="e">
        <f>VLOOKUP(C2730,Apabi!$H:$H,1,FALSE)</f>
        <v>#N/A</v>
      </c>
      <c r="G2730" t="str">
        <f>VLOOKUP(C2730,Dacheng!$I:$I,1,FALSE)</f>
        <v>草书月刊</v>
      </c>
      <c r="I2730" t="str">
        <f>VLOOKUP(C2730,'Hytong (not in CrossAsia)'!$C:$C,1,FALSE)</f>
        <v>草书月刊</v>
      </c>
      <c r="K2730" s="9" t="str">
        <f t="shared" si="96"/>
        <v>Doppel</v>
      </c>
    </row>
    <row r="2731" spans="1:11">
      <c r="A2731" s="34" t="s">
        <v>5469</v>
      </c>
      <c r="C2731" s="4" t="str">
        <f t="shared" si="97"/>
        <v>草堂</v>
      </c>
      <c r="E2731" t="e">
        <f>VLOOKUP(C2731,Apabi!$H:$H,1,FALSE)</f>
        <v>#N/A</v>
      </c>
      <c r="G2731" t="e">
        <f>VLOOKUP(C2731,Dacheng!$I:$I,1,FALSE)</f>
        <v>#N/A</v>
      </c>
      <c r="I2731" t="e">
        <f>VLOOKUP(C2731,'Hytong (not in CrossAsia)'!$C:$C,1,FALSE)</f>
        <v>#N/A</v>
      </c>
      <c r="K2731" s="9" t="str">
        <f t="shared" si="96"/>
        <v>nur hier</v>
      </c>
    </row>
    <row r="2732" spans="1:11">
      <c r="A2732" s="34" t="s">
        <v>5470</v>
      </c>
      <c r="C2732" s="4" t="str">
        <f t="shared" si="97"/>
        <v>草野</v>
      </c>
      <c r="E2732" t="e">
        <f>VLOOKUP(C2732,Apabi!$H:$H,1,FALSE)</f>
        <v>#N/A</v>
      </c>
      <c r="G2732" t="e">
        <f>VLOOKUP(C2732,Dacheng!$I:$I,1,FALSE)</f>
        <v>#N/A</v>
      </c>
      <c r="I2732" t="e">
        <f>VLOOKUP(C2732,'Hytong (not in CrossAsia)'!$C:$C,1,FALSE)</f>
        <v>#N/A</v>
      </c>
      <c r="K2732" s="9" t="str">
        <f t="shared" si="96"/>
        <v>nur hier</v>
      </c>
    </row>
    <row r="2733" spans="1:11">
      <c r="A2733" s="34" t="s">
        <v>5471</v>
      </c>
      <c r="C2733" s="4" t="str">
        <f t="shared" si="97"/>
        <v>测验</v>
      </c>
      <c r="E2733" t="e">
        <f>VLOOKUP(C2733,Apabi!$H:$H,1,FALSE)</f>
        <v>#N/A</v>
      </c>
      <c r="G2733" t="e">
        <f>VLOOKUP(C2733,Dacheng!$I:$I,1,FALSE)</f>
        <v>#N/A</v>
      </c>
      <c r="I2733" t="e">
        <f>VLOOKUP(C2733,'Hytong (not in CrossAsia)'!$C:$C,1,FALSE)</f>
        <v>#N/A</v>
      </c>
      <c r="K2733" s="9" t="str">
        <f t="shared" si="96"/>
        <v>nur hier</v>
      </c>
    </row>
    <row r="2734" spans="1:11">
      <c r="A2734" s="34" t="s">
        <v>5472</v>
      </c>
      <c r="C2734" s="4" t="str">
        <f t="shared" si="97"/>
        <v>茶报</v>
      </c>
      <c r="E2734" t="e">
        <f>VLOOKUP(C2734,Apabi!$H:$H,1,FALSE)</f>
        <v>#N/A</v>
      </c>
      <c r="G2734" t="e">
        <f>VLOOKUP(C2734,Dacheng!$I:$I,1,FALSE)</f>
        <v>#N/A</v>
      </c>
      <c r="I2734" t="e">
        <f>VLOOKUP(C2734,'Hytong (not in CrossAsia)'!$C:$C,1,FALSE)</f>
        <v>#N/A</v>
      </c>
      <c r="K2734" s="9" t="str">
        <f t="shared" si="96"/>
        <v>nur hier</v>
      </c>
    </row>
    <row r="2735" spans="1:11">
      <c r="A2735" s="34" t="s">
        <v>15331</v>
      </c>
      <c r="C2735" s="4" t="str">
        <f t="shared" si="97"/>
        <v>茶话</v>
      </c>
      <c r="E2735" t="e">
        <f>VLOOKUP(C2735,Apabi!$H:$H,1,FALSE)</f>
        <v>#N/A</v>
      </c>
      <c r="G2735" t="str">
        <f>VLOOKUP(C2735,Dacheng!$I:$I,1,FALSE)</f>
        <v>茶话</v>
      </c>
      <c r="I2735" t="e">
        <f>VLOOKUP(C2735,'Hytong (not in CrossAsia)'!$C:$C,1,FALSE)</f>
        <v>#N/A</v>
      </c>
      <c r="K2735" s="9" t="str">
        <f t="shared" si="96"/>
        <v>Doppel</v>
      </c>
    </row>
    <row r="2736" spans="1:11">
      <c r="A2736" s="34" t="s">
        <v>5473</v>
      </c>
      <c r="C2736" s="4" t="str">
        <f>MID(A2736,1,2)</f>
        <v>茶话</v>
      </c>
      <c r="E2736" t="e">
        <f>VLOOKUP(C2736,Apabi!$H:$H,1,FALSE)</f>
        <v>#N/A</v>
      </c>
      <c r="G2736" t="str">
        <f>VLOOKUP(C2736,Dacheng!$I:$I,1,FALSE)</f>
        <v>茶话</v>
      </c>
      <c r="I2736" t="e">
        <f>VLOOKUP(C2736,'Hytong (not in CrossAsia)'!$C:$C,1,FALSE)</f>
        <v>#N/A</v>
      </c>
      <c r="K2736" s="9" t="str">
        <f t="shared" si="96"/>
        <v>Doppel</v>
      </c>
    </row>
    <row r="2737" spans="1:11">
      <c r="A2737" s="34" t="s">
        <v>5474</v>
      </c>
      <c r="C2737" s="4" t="str">
        <f t="shared" si="97"/>
        <v>茶声半月</v>
      </c>
      <c r="E2737" t="e">
        <f>VLOOKUP(C2737,Apabi!$H:$H,1,FALSE)</f>
        <v>#N/A</v>
      </c>
      <c r="G2737" t="e">
        <f>VLOOKUP(C2737,Dacheng!$I:$I,1,FALSE)</f>
        <v>#N/A</v>
      </c>
      <c r="I2737" t="str">
        <f>VLOOKUP(C2737,'Hytong (not in CrossAsia)'!$C:$C,1,FALSE)</f>
        <v>茶声半月</v>
      </c>
      <c r="K2737" s="9" t="str">
        <f t="shared" si="96"/>
        <v>Doppel</v>
      </c>
    </row>
    <row r="2738" spans="1:11">
      <c r="A2738" s="34" t="s">
        <v>5475</v>
      </c>
      <c r="C2738" s="4" t="str">
        <f t="shared" si="97"/>
        <v>茶讯</v>
      </c>
      <c r="E2738" t="e">
        <f>VLOOKUP(C2738,Apabi!$H:$H,1,FALSE)</f>
        <v>#N/A</v>
      </c>
      <c r="G2738" t="e">
        <f>VLOOKUP(C2738,Dacheng!$I:$I,1,FALSE)</f>
        <v>#N/A</v>
      </c>
      <c r="I2738" t="e">
        <f>VLOOKUP(C2738,'Hytong (not in CrossAsia)'!$C:$C,1,FALSE)</f>
        <v>#N/A</v>
      </c>
      <c r="K2738" s="9" t="str">
        <f t="shared" si="96"/>
        <v>nur hier</v>
      </c>
    </row>
    <row r="2739" spans="1:11">
      <c r="A2739" s="34" t="s">
        <v>5476</v>
      </c>
      <c r="C2739" s="4" t="str">
        <f t="shared" si="97"/>
        <v>茶叶研究</v>
      </c>
      <c r="E2739" t="e">
        <f>VLOOKUP(C2739,Apabi!$H:$H,1,FALSE)</f>
        <v>#N/A</v>
      </c>
      <c r="G2739" t="e">
        <f>VLOOKUP(C2739,Dacheng!$I:$I,1,FALSE)</f>
        <v>#N/A</v>
      </c>
      <c r="I2739" t="e">
        <f>VLOOKUP(C2739,'Hytong (not in CrossAsia)'!$C:$C,1,FALSE)</f>
        <v>#N/A</v>
      </c>
      <c r="K2739" s="9" t="str">
        <f t="shared" si="96"/>
        <v>nur hier</v>
      </c>
    </row>
    <row r="2740" spans="1:11">
      <c r="A2740" s="34" t="s">
        <v>5477</v>
      </c>
      <c r="C2740" s="4" t="str">
        <f t="shared" si="97"/>
        <v>产业界</v>
      </c>
      <c r="E2740" t="e">
        <f>VLOOKUP(C2740,Apabi!$H:$H,1,FALSE)</f>
        <v>#N/A</v>
      </c>
      <c r="G2740" t="e">
        <f>VLOOKUP(C2740,Dacheng!$I:$I,1,FALSE)</f>
        <v>#N/A</v>
      </c>
      <c r="I2740" t="e">
        <f>VLOOKUP(C2740,'Hytong (not in CrossAsia)'!$C:$C,1,FALSE)</f>
        <v>#N/A</v>
      </c>
      <c r="K2740" s="9" t="str">
        <f t="shared" si="96"/>
        <v>nur hier</v>
      </c>
    </row>
    <row r="2741" spans="1:11">
      <c r="A2741" s="34" t="s">
        <v>11195</v>
      </c>
      <c r="C2741" s="4" t="str">
        <f t="shared" si="97"/>
        <v>常识</v>
      </c>
      <c r="E2741" t="e">
        <f>VLOOKUP(C2741,Apabi!$H:$H,1,FALSE)</f>
        <v>#N/A</v>
      </c>
      <c r="G2741" t="str">
        <f>VLOOKUP(C2741,Dacheng!$I:$I,1,FALSE)</f>
        <v>常识</v>
      </c>
      <c r="I2741" t="e">
        <f>VLOOKUP(C2741,'Hytong (not in CrossAsia)'!$C:$C,1,FALSE)</f>
        <v>#N/A</v>
      </c>
      <c r="K2741" s="9" t="str">
        <f t="shared" si="96"/>
        <v>Doppel</v>
      </c>
    </row>
    <row r="2742" spans="1:11">
      <c r="A2742" s="34" t="s">
        <v>5478</v>
      </c>
      <c r="C2742" s="4" t="str">
        <f t="shared" si="97"/>
        <v>常州旅沪</v>
      </c>
      <c r="E2742" t="e">
        <f>VLOOKUP(C2742,Apabi!$H:$H,1,FALSE)</f>
        <v>#N/A</v>
      </c>
      <c r="G2742" t="e">
        <f>VLOOKUP(C2742,Dacheng!$I:$I,1,FALSE)</f>
        <v>#N/A</v>
      </c>
      <c r="I2742" t="e">
        <f>VLOOKUP(C2742,'Hytong (not in CrossAsia)'!$C:$C,1,FALSE)</f>
        <v>#N/A</v>
      </c>
      <c r="K2742" s="9" t="str">
        <f t="shared" si="96"/>
        <v>nur hier</v>
      </c>
    </row>
    <row r="2743" spans="1:11">
      <c r="A2743" s="34" t="s">
        <v>16533</v>
      </c>
      <c r="C2743" s="4" t="str">
        <f t="shared" si="97"/>
        <v>朝花</v>
      </c>
      <c r="E2743" t="e">
        <f>VLOOKUP(C2743,Apabi!$H:$H,1,FALSE)</f>
        <v>#N/A</v>
      </c>
      <c r="G2743" t="str">
        <f>VLOOKUP(C2743,Dacheng!$I:$I,1,FALSE)</f>
        <v>朝花</v>
      </c>
      <c r="I2743" t="e">
        <f>VLOOKUP(C2743,'Hytong (not in CrossAsia)'!$C:$C,1,FALSE)</f>
        <v>#N/A</v>
      </c>
      <c r="K2743" s="9" t="str">
        <f t="shared" si="96"/>
        <v>Doppel</v>
      </c>
    </row>
    <row r="2744" spans="1:11">
      <c r="A2744" s="34" t="s">
        <v>8347</v>
      </c>
      <c r="C2744" s="4" t="str">
        <f t="shared" si="97"/>
        <v>朝花旬刊</v>
      </c>
      <c r="E2744" t="e">
        <f>VLOOKUP(C2744,Apabi!$H:$H,1,FALSE)</f>
        <v>#N/A</v>
      </c>
      <c r="G2744" t="str">
        <f>VLOOKUP(C2744,Dacheng!$I:$I,1,FALSE)</f>
        <v>朝花旬刊</v>
      </c>
      <c r="I2744" t="str">
        <f>VLOOKUP(C2744,'Hytong (not in CrossAsia)'!$C:$C,1,FALSE)</f>
        <v>朝花旬刊</v>
      </c>
      <c r="K2744" s="9" t="str">
        <f t="shared" si="96"/>
        <v>Doppel</v>
      </c>
    </row>
    <row r="2745" spans="1:11">
      <c r="A2745" s="34" t="s">
        <v>16411</v>
      </c>
      <c r="C2745" s="4" t="str">
        <f t="shared" si="97"/>
        <v>朝晖</v>
      </c>
      <c r="E2745" t="e">
        <f>VLOOKUP(C2745,Apabi!$H:$H,1,FALSE)</f>
        <v>#N/A</v>
      </c>
      <c r="G2745" t="str">
        <f>VLOOKUP(C2745,Dacheng!$I:$I,1,FALSE)</f>
        <v>朝晖</v>
      </c>
      <c r="I2745" t="e">
        <f>VLOOKUP(C2745,'Hytong (not in CrossAsia)'!$C:$C,1,FALSE)</f>
        <v>#N/A</v>
      </c>
      <c r="K2745" s="9" t="str">
        <f t="shared" si="96"/>
        <v>Doppel</v>
      </c>
    </row>
    <row r="2746" spans="1:11">
      <c r="A2746" s="34" t="s">
        <v>5479</v>
      </c>
      <c r="C2746" s="4" t="str">
        <f t="shared" si="97"/>
        <v>朝气</v>
      </c>
      <c r="E2746" t="e">
        <f>VLOOKUP(C2746,Apabi!$H:$H,1,FALSE)</f>
        <v>#N/A</v>
      </c>
      <c r="G2746" t="e">
        <f>VLOOKUP(C2746,Dacheng!$I:$I,1,FALSE)</f>
        <v>#N/A</v>
      </c>
      <c r="I2746" t="e">
        <f>VLOOKUP(C2746,'Hytong (not in CrossAsia)'!$C:$C,1,FALSE)</f>
        <v>#N/A</v>
      </c>
      <c r="K2746" s="9" t="str">
        <f t="shared" si="96"/>
        <v>nur hier</v>
      </c>
    </row>
    <row r="2747" spans="1:11">
      <c r="A2747" s="34" t="s">
        <v>17441</v>
      </c>
      <c r="C2747" s="4" t="str">
        <f t="shared" si="97"/>
        <v>晨报副刊</v>
      </c>
      <c r="E2747" t="e">
        <f>VLOOKUP(C2747,Apabi!$H:$H,1,FALSE)</f>
        <v>#N/A</v>
      </c>
      <c r="G2747" t="str">
        <f>VLOOKUP(C2747,Dacheng!$I:$I,1,FALSE)</f>
        <v>晨报副刊</v>
      </c>
      <c r="I2747" t="e">
        <f>VLOOKUP(C2747,'Hytong (not in CrossAsia)'!$C:$C,1,FALSE)</f>
        <v>#N/A</v>
      </c>
      <c r="K2747" s="9" t="str">
        <f t="shared" si="96"/>
        <v>Doppel</v>
      </c>
    </row>
    <row r="2748" spans="1:11">
      <c r="A2748" s="34" t="s">
        <v>5480</v>
      </c>
      <c r="C2748" s="4" t="str">
        <f t="shared" si="97"/>
        <v>晨报副刊</v>
      </c>
      <c r="E2748" t="e">
        <f>VLOOKUP(C2748,Apabi!$H:$H,1,FALSE)</f>
        <v>#N/A</v>
      </c>
      <c r="G2748" t="str">
        <f>VLOOKUP(C2748,Dacheng!$I:$I,1,FALSE)</f>
        <v>晨报副刊</v>
      </c>
      <c r="I2748" t="e">
        <f>VLOOKUP(C2748,'Hytong (not in CrossAsia)'!$C:$C,1,FALSE)</f>
        <v>#N/A</v>
      </c>
      <c r="K2748" s="9" t="str">
        <f t="shared" si="96"/>
        <v>Doppel</v>
      </c>
    </row>
    <row r="2749" spans="1:11">
      <c r="A2749" s="34" t="s">
        <v>5481</v>
      </c>
      <c r="C2749" s="4" t="str">
        <f t="shared" si="97"/>
        <v>晨报副刊</v>
      </c>
      <c r="E2749" t="e">
        <f>VLOOKUP(C2749,Apabi!$H:$H,1,FALSE)</f>
        <v>#N/A</v>
      </c>
      <c r="G2749" t="str">
        <f>VLOOKUP(C2749,Dacheng!$I:$I,1,FALSE)</f>
        <v>晨报副刊</v>
      </c>
      <c r="I2749" t="e">
        <f>VLOOKUP(C2749,'Hytong (not in CrossAsia)'!$C:$C,1,FALSE)</f>
        <v>#N/A</v>
      </c>
      <c r="K2749" s="9" t="str">
        <f t="shared" si="96"/>
        <v>Doppel</v>
      </c>
    </row>
    <row r="2750" spans="1:11">
      <c r="A2750" s="34" t="s">
        <v>5482</v>
      </c>
      <c r="C2750" s="4" t="str">
        <f t="shared" si="97"/>
        <v>晨报副刊</v>
      </c>
      <c r="E2750" t="e">
        <f>VLOOKUP(C2750,Apabi!$H:$H,1,FALSE)</f>
        <v>#N/A</v>
      </c>
      <c r="G2750" t="str">
        <f>VLOOKUP(C2750,Dacheng!$I:$I,1,FALSE)</f>
        <v>晨报副刊</v>
      </c>
      <c r="I2750" t="e">
        <f>VLOOKUP(C2750,'Hytong (not in CrossAsia)'!$C:$C,1,FALSE)</f>
        <v>#N/A</v>
      </c>
      <c r="K2750" s="9" t="str">
        <f t="shared" si="96"/>
        <v>Doppel</v>
      </c>
    </row>
    <row r="2751" spans="1:11">
      <c r="A2751" s="34" t="s">
        <v>5483</v>
      </c>
      <c r="C2751" s="4" t="str">
        <f t="shared" si="97"/>
        <v>晨报副刊</v>
      </c>
      <c r="E2751" t="e">
        <f>VLOOKUP(C2751,Apabi!$H:$H,1,FALSE)</f>
        <v>#N/A</v>
      </c>
      <c r="G2751" t="str">
        <f>VLOOKUP(C2751,Dacheng!$I:$I,1,FALSE)</f>
        <v>晨报副刊</v>
      </c>
      <c r="I2751" t="e">
        <f>VLOOKUP(C2751,'Hytong (not in CrossAsia)'!$C:$C,1,FALSE)</f>
        <v>#N/A</v>
      </c>
      <c r="K2751" s="9" t="str">
        <f t="shared" si="96"/>
        <v>Doppel</v>
      </c>
    </row>
    <row r="2752" spans="1:11">
      <c r="A2752" s="34" t="s">
        <v>5484</v>
      </c>
      <c r="C2752" s="4" t="str">
        <f t="shared" si="97"/>
        <v>晨报副刊</v>
      </c>
      <c r="E2752" t="e">
        <f>VLOOKUP(C2752,Apabi!$H:$H,1,FALSE)</f>
        <v>#N/A</v>
      </c>
      <c r="G2752" t="str">
        <f>VLOOKUP(C2752,Dacheng!$I:$I,1,FALSE)</f>
        <v>晨报副刊</v>
      </c>
      <c r="I2752" t="e">
        <f>VLOOKUP(C2752,'Hytong (not in CrossAsia)'!$C:$C,1,FALSE)</f>
        <v>#N/A</v>
      </c>
      <c r="K2752" s="9" t="str">
        <f t="shared" si="96"/>
        <v>Doppel</v>
      </c>
    </row>
    <row r="2753" spans="1:11">
      <c r="A2753" s="34" t="s">
        <v>5485</v>
      </c>
      <c r="C2753" s="4" t="str">
        <f t="shared" si="97"/>
        <v>晨报副刊</v>
      </c>
      <c r="E2753" t="e">
        <f>VLOOKUP(C2753,Apabi!$H:$H,1,FALSE)</f>
        <v>#N/A</v>
      </c>
      <c r="G2753" t="str">
        <f>VLOOKUP(C2753,Dacheng!$I:$I,1,FALSE)</f>
        <v>晨报副刊</v>
      </c>
      <c r="I2753" t="e">
        <f>VLOOKUP(C2753,'Hytong (not in CrossAsia)'!$C:$C,1,FALSE)</f>
        <v>#N/A</v>
      </c>
      <c r="K2753" s="9" t="str">
        <f t="shared" si="96"/>
        <v>Doppel</v>
      </c>
    </row>
    <row r="2754" spans="1:11">
      <c r="A2754" s="34" t="s">
        <v>5486</v>
      </c>
      <c r="C2754" s="4" t="str">
        <f t="shared" si="97"/>
        <v>晨报副刊</v>
      </c>
      <c r="E2754" t="e">
        <f>VLOOKUP(C2754,Apabi!$H:$H,1,FALSE)</f>
        <v>#N/A</v>
      </c>
      <c r="G2754" t="str">
        <f>VLOOKUP(C2754,Dacheng!$I:$I,1,FALSE)</f>
        <v>晨报副刊</v>
      </c>
      <c r="I2754" t="e">
        <f>VLOOKUP(C2754,'Hytong (not in CrossAsia)'!$C:$C,1,FALSE)</f>
        <v>#N/A</v>
      </c>
      <c r="K2754" s="9" t="str">
        <f t="shared" si="96"/>
        <v>Doppel</v>
      </c>
    </row>
    <row r="2755" spans="1:11">
      <c r="A2755" s="34" t="s">
        <v>5487</v>
      </c>
      <c r="C2755" s="4" t="str">
        <f t="shared" si="97"/>
        <v>晨报副刊</v>
      </c>
      <c r="E2755" t="e">
        <f>VLOOKUP(C2755,Apabi!$H:$H,1,FALSE)</f>
        <v>#N/A</v>
      </c>
      <c r="G2755" t="str">
        <f>VLOOKUP(C2755,Dacheng!$I:$I,1,FALSE)</f>
        <v>晨报副刊</v>
      </c>
      <c r="I2755" t="e">
        <f>VLOOKUP(C2755,'Hytong (not in CrossAsia)'!$C:$C,1,FALSE)</f>
        <v>#N/A</v>
      </c>
      <c r="K2755" s="9" t="str">
        <f t="shared" si="96"/>
        <v>Doppel</v>
      </c>
    </row>
    <row r="2756" spans="1:11">
      <c r="A2756" s="34" t="s">
        <v>5488</v>
      </c>
      <c r="C2756" s="4" t="str">
        <f t="shared" si="97"/>
        <v>晨报副刊</v>
      </c>
      <c r="E2756" t="e">
        <f>VLOOKUP(C2756,Apabi!$H:$H,1,FALSE)</f>
        <v>#N/A</v>
      </c>
      <c r="G2756" t="str">
        <f>VLOOKUP(C2756,Dacheng!$I:$I,1,FALSE)</f>
        <v>晨报副刊</v>
      </c>
      <c r="I2756" t="e">
        <f>VLOOKUP(C2756,'Hytong (not in CrossAsia)'!$C:$C,1,FALSE)</f>
        <v>#N/A</v>
      </c>
      <c r="K2756" s="9" t="str">
        <f t="shared" ref="K2756:K2819" si="98">(IF(AND(ISNA(E2756),ISNA(G2756),ISNA(I2756)),"nur hier","Doppel"))</f>
        <v>Doppel</v>
      </c>
    </row>
    <row r="2757" spans="1:11">
      <c r="A2757" s="34" t="s">
        <v>5489</v>
      </c>
      <c r="C2757" s="4" t="str">
        <f t="shared" si="97"/>
        <v>晨报经济</v>
      </c>
      <c r="E2757" t="e">
        <f>VLOOKUP(C2757,Apabi!$H:$H,1,FALSE)</f>
        <v>#N/A</v>
      </c>
      <c r="G2757" t="e">
        <f>VLOOKUP(C2757,Dacheng!$I:$I,1,FALSE)</f>
        <v>#N/A</v>
      </c>
      <c r="I2757" t="e">
        <f>VLOOKUP(C2757,'Hytong (not in CrossAsia)'!$C:$C,1,FALSE)</f>
        <v>#N/A</v>
      </c>
      <c r="K2757" s="9" t="str">
        <f t="shared" si="98"/>
        <v>nur hier</v>
      </c>
    </row>
    <row r="2758" spans="1:11">
      <c r="A2758" s="34" t="s">
        <v>5490</v>
      </c>
      <c r="C2758" s="4" t="str">
        <f t="shared" si="97"/>
        <v>晨报六周</v>
      </c>
      <c r="E2758" t="e">
        <f>VLOOKUP(C2758,Apabi!$H:$H,1,FALSE)</f>
        <v>#N/A</v>
      </c>
      <c r="G2758" t="str">
        <f>VLOOKUP(C2758,Dacheng!$I:$I,1,FALSE)</f>
        <v>晨报六周</v>
      </c>
      <c r="I2758" t="e">
        <f>VLOOKUP(C2758,'Hytong (not in CrossAsia)'!$C:$C,1,FALSE)</f>
        <v>#N/A</v>
      </c>
      <c r="K2758" s="9" t="str">
        <f t="shared" si="98"/>
        <v>Doppel</v>
      </c>
    </row>
    <row r="2759" spans="1:11">
      <c r="A2759" s="34" t="s">
        <v>5491</v>
      </c>
      <c r="C2759" s="4" t="str">
        <f t="shared" si="97"/>
        <v>晨报七周</v>
      </c>
      <c r="E2759" t="e">
        <f>VLOOKUP(C2759,Apabi!$H:$H,1,FALSE)</f>
        <v>#N/A</v>
      </c>
      <c r="G2759" t="str">
        <f>VLOOKUP(C2759,Dacheng!$I:$I,1,FALSE)</f>
        <v>晨报七周</v>
      </c>
      <c r="I2759" t="e">
        <f>VLOOKUP(C2759,'Hytong (not in CrossAsia)'!$C:$C,1,FALSE)</f>
        <v>#N/A</v>
      </c>
      <c r="K2759" s="9" t="str">
        <f t="shared" si="98"/>
        <v>Doppel</v>
      </c>
    </row>
    <row r="2760" spans="1:11">
      <c r="A2760" s="34" t="s">
        <v>5492</v>
      </c>
      <c r="C2760" s="4" t="str">
        <f t="shared" si="97"/>
        <v>晨报五周</v>
      </c>
      <c r="E2760" t="e">
        <f>VLOOKUP(C2760,Apabi!$H:$H,1,FALSE)</f>
        <v>#N/A</v>
      </c>
      <c r="G2760" t="str">
        <f>VLOOKUP(C2760,Dacheng!$I:$I,1,FALSE)</f>
        <v>晨报五周</v>
      </c>
      <c r="I2760" t="e">
        <f>VLOOKUP(C2760,'Hytong (not in CrossAsia)'!$C:$C,1,FALSE)</f>
        <v>#N/A</v>
      </c>
      <c r="K2760" s="9" t="str">
        <f t="shared" si="98"/>
        <v>Doppel</v>
      </c>
    </row>
    <row r="2761" spans="1:11">
      <c r="A2761" s="34" t="s">
        <v>5493</v>
      </c>
      <c r="C2761" s="4" t="str">
        <f t="shared" ref="C2761:C2766" si="99">MID(A2761,1,2)</f>
        <v>晨风</v>
      </c>
      <c r="E2761" t="e">
        <f>VLOOKUP(C2761,Apabi!$H:$H,1,FALSE)</f>
        <v>#N/A</v>
      </c>
      <c r="G2761" t="e">
        <f>VLOOKUP(C2761,Dacheng!$I:$I,1,FALSE)</f>
        <v>#N/A</v>
      </c>
      <c r="I2761" t="e">
        <f>VLOOKUP(C2761,'Hytong (not in CrossAsia)'!$C:$C,1,FALSE)</f>
        <v>#N/A</v>
      </c>
      <c r="K2761" s="9" t="str">
        <f t="shared" si="98"/>
        <v>nur hier</v>
      </c>
    </row>
    <row r="2762" spans="1:11">
      <c r="A2762" s="34" t="s">
        <v>5494</v>
      </c>
      <c r="C2762" s="4" t="str">
        <f t="shared" si="99"/>
        <v>晨风</v>
      </c>
      <c r="E2762" t="e">
        <f>VLOOKUP(C2762,Apabi!$H:$H,1,FALSE)</f>
        <v>#N/A</v>
      </c>
      <c r="G2762" t="e">
        <f>VLOOKUP(C2762,Dacheng!$I:$I,1,FALSE)</f>
        <v>#N/A</v>
      </c>
      <c r="I2762" t="e">
        <f>VLOOKUP(C2762,'Hytong (not in CrossAsia)'!$C:$C,1,FALSE)</f>
        <v>#N/A</v>
      </c>
      <c r="K2762" s="9" t="str">
        <f t="shared" si="98"/>
        <v>nur hier</v>
      </c>
    </row>
    <row r="2763" spans="1:11">
      <c r="A2763" s="34" t="s">
        <v>5495</v>
      </c>
      <c r="C2763" s="4" t="str">
        <f t="shared" si="99"/>
        <v>晨光</v>
      </c>
      <c r="E2763" t="e">
        <f>VLOOKUP(C2763,Apabi!$H:$H,1,FALSE)</f>
        <v>#N/A</v>
      </c>
      <c r="G2763" t="str">
        <f>VLOOKUP(C2763,Dacheng!$I:$I,1,FALSE)</f>
        <v>晨光</v>
      </c>
      <c r="I2763" t="e">
        <f>VLOOKUP(C2763,'Hytong (not in CrossAsia)'!$C:$C,1,FALSE)</f>
        <v>#N/A</v>
      </c>
      <c r="K2763" s="9" t="str">
        <f t="shared" si="98"/>
        <v>Doppel</v>
      </c>
    </row>
    <row r="2764" spans="1:11">
      <c r="A2764" s="34" t="s">
        <v>5496</v>
      </c>
      <c r="C2764" s="4" t="str">
        <f t="shared" si="99"/>
        <v>晨光</v>
      </c>
      <c r="E2764" t="e">
        <f>VLOOKUP(C2764,Apabi!$H:$H,1,FALSE)</f>
        <v>#N/A</v>
      </c>
      <c r="G2764" t="str">
        <f>VLOOKUP(C2764,Dacheng!$I:$I,1,FALSE)</f>
        <v>晨光</v>
      </c>
      <c r="I2764" t="e">
        <f>VLOOKUP(C2764,'Hytong (not in CrossAsia)'!$C:$C,1,FALSE)</f>
        <v>#N/A</v>
      </c>
      <c r="K2764" s="9" t="str">
        <f t="shared" si="98"/>
        <v>Doppel</v>
      </c>
    </row>
    <row r="2765" spans="1:11">
      <c r="A2765" s="34" t="s">
        <v>5497</v>
      </c>
      <c r="C2765" s="4" t="str">
        <f t="shared" si="99"/>
        <v>晨光</v>
      </c>
      <c r="E2765" t="e">
        <f>VLOOKUP(C2765,Apabi!$H:$H,1,FALSE)</f>
        <v>#N/A</v>
      </c>
      <c r="G2765" t="str">
        <f>VLOOKUP(C2765,Dacheng!$I:$I,1,FALSE)</f>
        <v>晨光</v>
      </c>
      <c r="I2765" t="e">
        <f>VLOOKUP(C2765,'Hytong (not in CrossAsia)'!$C:$C,1,FALSE)</f>
        <v>#N/A</v>
      </c>
      <c r="K2765" s="9" t="str">
        <f t="shared" si="98"/>
        <v>Doppel</v>
      </c>
    </row>
    <row r="2766" spans="1:11">
      <c r="A2766" s="34" t="s">
        <v>5498</v>
      </c>
      <c r="C2766" s="4" t="str">
        <f t="shared" si="99"/>
        <v>晨光</v>
      </c>
      <c r="E2766" t="e">
        <f>VLOOKUP(C2766,Apabi!$H:$H,1,FALSE)</f>
        <v>#N/A</v>
      </c>
      <c r="G2766" t="str">
        <f>VLOOKUP(C2766,Dacheng!$I:$I,1,FALSE)</f>
        <v>晨光</v>
      </c>
      <c r="I2766" t="e">
        <f>VLOOKUP(C2766,'Hytong (not in CrossAsia)'!$C:$C,1,FALSE)</f>
        <v>#N/A</v>
      </c>
      <c r="K2766" s="9" t="str">
        <f t="shared" si="98"/>
        <v>Doppel</v>
      </c>
    </row>
    <row r="2767" spans="1:11">
      <c r="A2767" s="34" t="s">
        <v>5499</v>
      </c>
      <c r="C2767" s="4" t="str">
        <f t="shared" ref="C2767:C2787" si="100">MID(A2767,1,4)</f>
        <v>晨光季刊</v>
      </c>
      <c r="E2767" t="e">
        <f>VLOOKUP(C2767,Apabi!$H:$H,1,FALSE)</f>
        <v>#N/A</v>
      </c>
      <c r="G2767" t="e">
        <f>VLOOKUP(C2767,Dacheng!$I:$I,1,FALSE)</f>
        <v>#N/A</v>
      </c>
      <c r="I2767" t="e">
        <f>VLOOKUP(C2767,'Hytong (not in CrossAsia)'!$C:$C,1,FALSE)</f>
        <v>#N/A</v>
      </c>
      <c r="K2767" s="9" t="str">
        <f t="shared" si="98"/>
        <v>nur hier</v>
      </c>
    </row>
    <row r="2768" spans="1:11">
      <c r="A2768" s="34" t="s">
        <v>14096</v>
      </c>
      <c r="C2768" s="4" t="str">
        <f t="shared" si="100"/>
        <v>晨光周刊</v>
      </c>
      <c r="E2768" t="e">
        <f>VLOOKUP(C2768,Apabi!$H:$H,1,FALSE)</f>
        <v>#N/A</v>
      </c>
      <c r="G2768" t="str">
        <f>VLOOKUP(C2768,Dacheng!$I:$I,1,FALSE)</f>
        <v>晨光周刊</v>
      </c>
      <c r="I2768" t="e">
        <f>VLOOKUP(C2768,'Hytong (not in CrossAsia)'!$C:$C,1,FALSE)</f>
        <v>#N/A</v>
      </c>
      <c r="K2768" s="9" t="str">
        <f t="shared" si="98"/>
        <v>Doppel</v>
      </c>
    </row>
    <row r="2769" spans="1:11">
      <c r="A2769" s="34" t="s">
        <v>22275</v>
      </c>
      <c r="C2769" s="4" t="str">
        <f t="shared" si="100"/>
        <v>晨呼月刊</v>
      </c>
      <c r="E2769" t="str">
        <f>VLOOKUP(C2769,Apabi!$H:$H,1,FALSE)</f>
        <v>晨呼月刊</v>
      </c>
      <c r="G2769" t="e">
        <f>VLOOKUP(C2769,Dacheng!$I:$I,1,FALSE)</f>
        <v>#N/A</v>
      </c>
      <c r="I2769" t="e">
        <f>VLOOKUP(C2769,'Hytong (not in CrossAsia)'!$C:$C,1,FALSE)</f>
        <v>#N/A</v>
      </c>
      <c r="K2769" s="9" t="str">
        <f t="shared" si="98"/>
        <v>Doppel</v>
      </c>
    </row>
    <row r="2770" spans="1:11">
      <c r="A2770" s="34" t="s">
        <v>17361</v>
      </c>
      <c r="C2770" s="4" t="str">
        <f t="shared" si="100"/>
        <v>晨熹</v>
      </c>
      <c r="E2770" t="e">
        <f>VLOOKUP(C2770,Apabi!$H:$H,1,FALSE)</f>
        <v>#N/A</v>
      </c>
      <c r="G2770" t="str">
        <f>VLOOKUP(C2770,Dacheng!$I:$I,1,FALSE)</f>
        <v>晨熹</v>
      </c>
      <c r="I2770" t="e">
        <f>VLOOKUP(C2770,'Hytong (not in CrossAsia)'!$C:$C,1,FALSE)</f>
        <v>#N/A</v>
      </c>
      <c r="K2770" s="9" t="str">
        <f t="shared" si="98"/>
        <v>Doppel</v>
      </c>
    </row>
    <row r="2771" spans="1:11">
      <c r="A2771" s="34" t="s">
        <v>8255</v>
      </c>
      <c r="C2771" s="4" t="str">
        <f t="shared" si="100"/>
        <v>晨曦</v>
      </c>
      <c r="E2771" t="e">
        <f>VLOOKUP(C2771,Apabi!$H:$H,1,FALSE)</f>
        <v>#N/A</v>
      </c>
      <c r="G2771" t="str">
        <f>VLOOKUP(C2771,Dacheng!$I:$I,1,FALSE)</f>
        <v>晨曦</v>
      </c>
      <c r="I2771" t="e">
        <f>VLOOKUP(C2771,'Hytong (not in CrossAsia)'!$C:$C,1,FALSE)</f>
        <v>#N/A</v>
      </c>
      <c r="K2771" s="9" t="str">
        <f t="shared" si="98"/>
        <v>Doppel</v>
      </c>
    </row>
    <row r="2772" spans="1:11">
      <c r="A2772" s="34" t="s">
        <v>5500</v>
      </c>
      <c r="C2772" s="4" t="str">
        <f t="shared" si="100"/>
        <v>晨星报</v>
      </c>
      <c r="E2772" t="e">
        <f>VLOOKUP(C2772,Apabi!$H:$H,1,FALSE)</f>
        <v>#N/A</v>
      </c>
      <c r="G2772" t="e">
        <f>VLOOKUP(C2772,Dacheng!$I:$I,1,FALSE)</f>
        <v>#N/A</v>
      </c>
      <c r="I2772" t="e">
        <f>VLOOKUP(C2772,'Hytong (not in CrossAsia)'!$C:$C,1,FALSE)</f>
        <v>#N/A</v>
      </c>
      <c r="K2772" s="9" t="str">
        <f t="shared" si="98"/>
        <v>nur hier</v>
      </c>
    </row>
    <row r="2773" spans="1:11">
      <c r="A2773" s="34" t="s">
        <v>5501</v>
      </c>
      <c r="C2773" s="4" t="str">
        <f t="shared" si="100"/>
        <v>晨友团讯</v>
      </c>
      <c r="E2773" t="e">
        <f>VLOOKUP(C2773,Apabi!$H:$H,1,FALSE)</f>
        <v>#N/A</v>
      </c>
      <c r="G2773" t="e">
        <f>VLOOKUP(C2773,Dacheng!$I:$I,1,FALSE)</f>
        <v>#N/A</v>
      </c>
      <c r="I2773" t="e">
        <f>VLOOKUP(C2773,'Hytong (not in CrossAsia)'!$C:$C,1,FALSE)</f>
        <v>#N/A</v>
      </c>
      <c r="K2773" s="9" t="str">
        <f t="shared" si="98"/>
        <v>nur hier</v>
      </c>
    </row>
    <row r="2774" spans="1:11">
      <c r="A2774" s="34" t="s">
        <v>35</v>
      </c>
      <c r="C2774" s="4" t="str">
        <f t="shared" si="100"/>
        <v>晨钟</v>
      </c>
      <c r="E2774" t="e">
        <f>VLOOKUP(C2774,Apabi!$H:$H,1,FALSE)</f>
        <v>#N/A</v>
      </c>
      <c r="G2774" t="e">
        <f>VLOOKUP(C2774,Dacheng!$I:$I,1,FALSE)</f>
        <v>#N/A</v>
      </c>
      <c r="I2774" t="e">
        <f>VLOOKUP(C2774,'Hytong (not in CrossAsia)'!$C:$C,1,FALSE)</f>
        <v>#N/A</v>
      </c>
      <c r="K2774" s="9" t="str">
        <f t="shared" si="98"/>
        <v>nur hier</v>
      </c>
    </row>
    <row r="2775" spans="1:11">
      <c r="A2775" s="34" t="s">
        <v>5502</v>
      </c>
      <c r="C2775" s="4" t="str">
        <f t="shared" si="100"/>
        <v>晨钟特刊</v>
      </c>
      <c r="E2775" t="e">
        <f>VLOOKUP(C2775,Apabi!$H:$H,1,FALSE)</f>
        <v>#N/A</v>
      </c>
      <c r="G2775" t="e">
        <f>VLOOKUP(C2775,Dacheng!$I:$I,1,FALSE)</f>
        <v>#N/A</v>
      </c>
      <c r="I2775" t="e">
        <f>VLOOKUP(C2775,'Hytong (not in CrossAsia)'!$C:$C,1,FALSE)</f>
        <v>#N/A</v>
      </c>
      <c r="K2775" s="9" t="str">
        <f t="shared" si="98"/>
        <v>nur hier</v>
      </c>
    </row>
    <row r="2776" spans="1:11">
      <c r="A2776" s="34" t="s">
        <v>5503</v>
      </c>
      <c r="C2776" s="4" t="str">
        <f t="shared" si="100"/>
        <v>崇德公报</v>
      </c>
      <c r="E2776" t="e">
        <f>VLOOKUP(C2776,Apabi!$H:$H,1,FALSE)</f>
        <v>#N/A</v>
      </c>
      <c r="G2776" t="e">
        <f>VLOOKUP(C2776,Dacheng!$I:$I,1,FALSE)</f>
        <v>#N/A</v>
      </c>
      <c r="I2776" t="e">
        <f>VLOOKUP(C2776,'Hytong (not in CrossAsia)'!$C:$C,1,FALSE)</f>
        <v>#N/A</v>
      </c>
      <c r="K2776" s="9" t="str">
        <f t="shared" si="98"/>
        <v>nur hier</v>
      </c>
    </row>
    <row r="2777" spans="1:11">
      <c r="A2777" s="34" t="s">
        <v>5504</v>
      </c>
      <c r="C2777" s="4" t="str">
        <f t="shared" si="100"/>
        <v>崇德年刊</v>
      </c>
      <c r="E2777" t="e">
        <f>VLOOKUP(C2777,Apabi!$H:$H,1,FALSE)</f>
        <v>#N/A</v>
      </c>
      <c r="G2777" t="e">
        <f>VLOOKUP(C2777,Dacheng!$I:$I,1,FALSE)</f>
        <v>#N/A</v>
      </c>
      <c r="I2777" t="e">
        <f>VLOOKUP(C2777,'Hytong (not in CrossAsia)'!$C:$C,1,FALSE)</f>
        <v>#N/A</v>
      </c>
      <c r="K2777" s="9" t="str">
        <f t="shared" si="98"/>
        <v>nur hier</v>
      </c>
    </row>
    <row r="2778" spans="1:11">
      <c r="A2778" s="34" t="s">
        <v>5505</v>
      </c>
      <c r="C2778" s="4" t="str">
        <f t="shared" si="100"/>
        <v>崇德医药</v>
      </c>
      <c r="E2778" t="e">
        <f>VLOOKUP(C2778,Apabi!$H:$H,1,FALSE)</f>
        <v>#N/A</v>
      </c>
      <c r="G2778" t="e">
        <f>VLOOKUP(C2778,Dacheng!$I:$I,1,FALSE)</f>
        <v>#N/A</v>
      </c>
      <c r="I2778" t="e">
        <f>VLOOKUP(C2778,'Hytong (not in CrossAsia)'!$C:$C,1,FALSE)</f>
        <v>#N/A</v>
      </c>
      <c r="K2778" s="9" t="str">
        <f t="shared" si="98"/>
        <v>nur hier</v>
      </c>
    </row>
    <row r="2779" spans="1:11">
      <c r="A2779" s="34" t="s">
        <v>5506</v>
      </c>
      <c r="C2779" s="4" t="str">
        <f t="shared" si="100"/>
        <v>崇俭</v>
      </c>
      <c r="E2779" t="e">
        <f>VLOOKUP(C2779,Apabi!$H:$H,1,FALSE)</f>
        <v>#N/A</v>
      </c>
      <c r="G2779" t="e">
        <f>VLOOKUP(C2779,Dacheng!$I:$I,1,FALSE)</f>
        <v>#N/A</v>
      </c>
      <c r="I2779" t="e">
        <f>VLOOKUP(C2779,'Hytong (not in CrossAsia)'!$C:$C,1,FALSE)</f>
        <v>#N/A</v>
      </c>
      <c r="K2779" s="9" t="str">
        <f t="shared" si="98"/>
        <v>nur hier</v>
      </c>
    </row>
    <row r="2780" spans="1:11">
      <c r="A2780" s="34" t="s">
        <v>5507</v>
      </c>
      <c r="C2780" s="4" t="str">
        <f t="shared" si="100"/>
        <v>崇明旅沪</v>
      </c>
      <c r="E2780" t="e">
        <f>VLOOKUP(C2780,Apabi!$H:$H,1,FALSE)</f>
        <v>#N/A</v>
      </c>
      <c r="G2780" t="e">
        <f>VLOOKUP(C2780,Dacheng!$I:$I,1,FALSE)</f>
        <v>#N/A</v>
      </c>
      <c r="I2780" t="e">
        <f>VLOOKUP(C2780,'Hytong (not in CrossAsia)'!$C:$C,1,FALSE)</f>
        <v>#N/A</v>
      </c>
      <c r="K2780" s="9" t="str">
        <f t="shared" si="98"/>
        <v>nur hier</v>
      </c>
    </row>
    <row r="2781" spans="1:11">
      <c r="A2781" s="34" t="s">
        <v>5121</v>
      </c>
      <c r="C2781" s="4" t="str">
        <f t="shared" si="100"/>
        <v>崇善</v>
      </c>
      <c r="E2781" t="e">
        <f>VLOOKUP(C2781,Apabi!$H:$H,1,FALSE)</f>
        <v>#N/A</v>
      </c>
      <c r="G2781" t="e">
        <f>VLOOKUP(C2781,Dacheng!$I:$I,1,FALSE)</f>
        <v>#N/A</v>
      </c>
      <c r="I2781" t="e">
        <f>VLOOKUP(C2781,'Hytong (not in CrossAsia)'!$C:$C,1,FALSE)</f>
        <v>#N/A</v>
      </c>
      <c r="K2781" s="9" t="str">
        <f t="shared" si="98"/>
        <v>nur hier</v>
      </c>
    </row>
    <row r="2782" spans="1:11">
      <c r="A2782" s="34" t="s">
        <v>5122</v>
      </c>
      <c r="C2782" s="4" t="str">
        <f t="shared" si="100"/>
        <v>崇实</v>
      </c>
      <c r="E2782" t="e">
        <f>VLOOKUP(C2782,Apabi!$H:$H,1,FALSE)</f>
        <v>#N/A</v>
      </c>
      <c r="G2782" t="e">
        <f>VLOOKUP(C2782,Dacheng!$I:$I,1,FALSE)</f>
        <v>#N/A</v>
      </c>
      <c r="I2782" t="e">
        <f>VLOOKUP(C2782,'Hytong (not in CrossAsia)'!$C:$C,1,FALSE)</f>
        <v>#N/A</v>
      </c>
      <c r="K2782" s="9" t="str">
        <f t="shared" si="98"/>
        <v>nur hier</v>
      </c>
    </row>
    <row r="2783" spans="1:11">
      <c r="A2783" s="34" t="s">
        <v>5123</v>
      </c>
      <c r="C2783" s="4" t="str">
        <f t="shared" si="100"/>
        <v>崇中期刊</v>
      </c>
      <c r="E2783" t="e">
        <f>VLOOKUP(C2783,Apabi!$H:$H,1,FALSE)</f>
        <v>#N/A</v>
      </c>
      <c r="G2783" t="e">
        <f>VLOOKUP(C2783,Dacheng!$I:$I,1,FALSE)</f>
        <v>#N/A</v>
      </c>
      <c r="I2783" t="e">
        <f>VLOOKUP(C2783,'Hytong (not in CrossAsia)'!$C:$C,1,FALSE)</f>
        <v>#N/A</v>
      </c>
      <c r="K2783" s="9" t="str">
        <f t="shared" si="98"/>
        <v>nur hier</v>
      </c>
    </row>
    <row r="2784" spans="1:11">
      <c r="A2784" s="34" t="s">
        <v>5124</v>
      </c>
      <c r="C2784" s="4" t="str">
        <f t="shared" si="100"/>
        <v>船山学报</v>
      </c>
      <c r="E2784" t="e">
        <f>VLOOKUP(C2784,Apabi!$H:$H,1,FALSE)</f>
        <v>#N/A</v>
      </c>
      <c r="G2784" t="str">
        <f>VLOOKUP(C2784,Dacheng!$I:$I,1,FALSE)</f>
        <v>船山学报</v>
      </c>
      <c r="I2784" t="e">
        <f>VLOOKUP(C2784,'Hytong (not in CrossAsia)'!$C:$C,1,FALSE)</f>
        <v>#N/A</v>
      </c>
      <c r="K2784" s="9" t="str">
        <f t="shared" si="98"/>
        <v>Doppel</v>
      </c>
    </row>
    <row r="2785" spans="1:11">
      <c r="A2785" s="34" t="s">
        <v>10680</v>
      </c>
      <c r="C2785" s="4" t="str">
        <f t="shared" si="100"/>
        <v>纯文艺</v>
      </c>
      <c r="E2785" t="e">
        <f>VLOOKUP(C2785,Apabi!$H:$H,1,FALSE)</f>
        <v>#N/A</v>
      </c>
      <c r="G2785" t="str">
        <f>VLOOKUP(C2785,Dacheng!$I:$I,1,FALSE)</f>
        <v>纯文艺</v>
      </c>
      <c r="I2785" t="e">
        <f>VLOOKUP(C2785,'Hytong (not in CrossAsia)'!$C:$C,1,FALSE)</f>
        <v>#N/A</v>
      </c>
      <c r="K2785" s="9" t="str">
        <f t="shared" si="98"/>
        <v>Doppel</v>
      </c>
    </row>
    <row r="2786" spans="1:11">
      <c r="A2786" s="34" t="s">
        <v>12391</v>
      </c>
      <c r="C2786" s="4" t="str">
        <f t="shared" si="100"/>
        <v>词学季刊</v>
      </c>
      <c r="E2786" t="e">
        <f>VLOOKUP(C2786,Apabi!$H:$H,1,FALSE)</f>
        <v>#N/A</v>
      </c>
      <c r="G2786" t="str">
        <f>VLOOKUP(C2786,Dacheng!$I:$I,1,FALSE)</f>
        <v>词学季刊</v>
      </c>
      <c r="I2786" t="str">
        <f>VLOOKUP(C2786,'Hytong (not in CrossAsia)'!$C:$C,1,FALSE)</f>
        <v>词学季刊</v>
      </c>
      <c r="K2786" s="9" t="str">
        <f t="shared" si="98"/>
        <v>Doppel</v>
      </c>
    </row>
    <row r="2787" spans="1:11">
      <c r="A2787" s="34" t="s">
        <v>11305</v>
      </c>
      <c r="C2787" s="4" t="str">
        <f t="shared" si="100"/>
        <v>从奋斗到</v>
      </c>
      <c r="E2787" t="e">
        <f>VLOOKUP(C2787,Apabi!$H:$H,1,FALSE)</f>
        <v>#N/A</v>
      </c>
      <c r="G2787" t="str">
        <f>VLOOKUP(C2787,Dacheng!$I:$I,1,FALSE)</f>
        <v>从奋斗到</v>
      </c>
      <c r="I2787" t="e">
        <f>VLOOKUP(C2787,'Hytong (not in CrossAsia)'!$C:$C,1,FALSE)</f>
        <v>#N/A</v>
      </c>
      <c r="K2787" s="9" t="str">
        <f t="shared" si="98"/>
        <v>Doppel</v>
      </c>
    </row>
    <row r="2788" spans="1:11">
      <c r="A2788" s="34" t="s">
        <v>5125</v>
      </c>
      <c r="C2788" s="4" t="str">
        <f>MID(A2788,1,3)</f>
        <v>大观园</v>
      </c>
      <c r="E2788" t="e">
        <f>VLOOKUP(C2788,Apabi!$H:$H,1,FALSE)</f>
        <v>#N/A</v>
      </c>
      <c r="G2788" t="e">
        <f>VLOOKUP(C2788,Dacheng!$I:$I,1,FALSE)</f>
        <v>#N/A</v>
      </c>
      <c r="I2788" t="e">
        <f>VLOOKUP(C2788,'Hytong (not in CrossAsia)'!$C:$C,1,FALSE)</f>
        <v>#N/A</v>
      </c>
      <c r="K2788" s="9" t="str">
        <f t="shared" si="98"/>
        <v>nur hier</v>
      </c>
    </row>
    <row r="2789" spans="1:11">
      <c r="A2789" s="34" t="s">
        <v>5126</v>
      </c>
      <c r="C2789" s="4" t="str">
        <f t="shared" ref="C2789:C2818" si="101">MID(A2789,1,4)</f>
        <v>第二代</v>
      </c>
      <c r="E2789" t="e">
        <f>VLOOKUP(C2789,Apabi!$H:$H,1,FALSE)</f>
        <v>#N/A</v>
      </c>
      <c r="G2789" t="e">
        <f>VLOOKUP(C2789,Dacheng!$I:$I,1,FALSE)</f>
        <v>#N/A</v>
      </c>
      <c r="I2789" t="e">
        <f>VLOOKUP(C2789,'Hytong (not in CrossAsia)'!$C:$C,1,FALSE)</f>
        <v>#N/A</v>
      </c>
      <c r="K2789" s="9" t="str">
        <f t="shared" si="98"/>
        <v>nur hier</v>
      </c>
    </row>
    <row r="2790" spans="1:11">
      <c r="A2790" s="34" t="s">
        <v>5127</v>
      </c>
      <c r="C2790" s="4" t="str">
        <f t="shared" si="101"/>
        <v>第五届全</v>
      </c>
      <c r="E2790" t="e">
        <f>VLOOKUP(C2790,Apabi!$H:$H,1,FALSE)</f>
        <v>#N/A</v>
      </c>
      <c r="G2790" t="e">
        <f>VLOOKUP(C2790,Dacheng!$I:$I,1,FALSE)</f>
        <v>#N/A</v>
      </c>
      <c r="I2790" t="e">
        <f>VLOOKUP(C2790,'Hytong (not in CrossAsia)'!$C:$C,1,FALSE)</f>
        <v>#N/A</v>
      </c>
      <c r="K2790" s="9" t="str">
        <f t="shared" si="98"/>
        <v>nur hier</v>
      </c>
    </row>
    <row r="2791" spans="1:11">
      <c r="A2791" s="34" t="s">
        <v>14542</v>
      </c>
      <c r="C2791" s="4" t="str">
        <f t="shared" si="101"/>
        <v>第一线</v>
      </c>
      <c r="E2791" t="e">
        <f>VLOOKUP(C2791,Apabi!$H:$H,1,FALSE)</f>
        <v>#N/A</v>
      </c>
      <c r="G2791" t="str">
        <f>VLOOKUP(C2791,Dacheng!$I:$I,1,FALSE)</f>
        <v>第一线</v>
      </c>
      <c r="I2791" t="e">
        <f>VLOOKUP(C2791,'Hytong (not in CrossAsia)'!$C:$C,1,FALSE)</f>
        <v>#N/A</v>
      </c>
      <c r="K2791" s="9" t="str">
        <f t="shared" si="98"/>
        <v>Doppel</v>
      </c>
    </row>
    <row r="2792" spans="1:11">
      <c r="A2792" s="34" t="s">
        <v>5128</v>
      </c>
      <c r="C2792" s="4" t="str">
        <f t="shared" si="101"/>
        <v>动力</v>
      </c>
      <c r="E2792" t="e">
        <f>VLOOKUP(C2792,Apabi!$H:$H,1,FALSE)</f>
        <v>#N/A</v>
      </c>
      <c r="G2792" t="e">
        <f>VLOOKUP(C2792,Dacheng!$I:$I,1,FALSE)</f>
        <v>#N/A</v>
      </c>
      <c r="I2792" t="e">
        <f>VLOOKUP(C2792,'Hytong (not in CrossAsia)'!$C:$C,1,FALSE)</f>
        <v>#N/A</v>
      </c>
      <c r="K2792" s="9" t="str">
        <f t="shared" si="98"/>
        <v>nur hier</v>
      </c>
    </row>
    <row r="2793" spans="1:11">
      <c r="A2793" s="34" t="s">
        <v>15782</v>
      </c>
      <c r="C2793" s="4" t="str">
        <f t="shared" si="101"/>
        <v>动力工程</v>
      </c>
      <c r="E2793" t="e">
        <f>VLOOKUP(C2793,Apabi!$H:$H,1,FALSE)</f>
        <v>#N/A</v>
      </c>
      <c r="G2793" t="str">
        <f>VLOOKUP(C2793,Dacheng!$I:$I,1,FALSE)</f>
        <v>动力工程</v>
      </c>
      <c r="I2793" t="e">
        <f>VLOOKUP(C2793,'Hytong (not in CrossAsia)'!$C:$C,1,FALSE)</f>
        <v>#N/A</v>
      </c>
      <c r="K2793" s="9" t="str">
        <f t="shared" si="98"/>
        <v>Doppel</v>
      </c>
    </row>
    <row r="2794" spans="1:11">
      <c r="A2794" s="34" t="s">
        <v>15785</v>
      </c>
      <c r="C2794" s="4" t="str">
        <f t="shared" si="101"/>
        <v>动力文丛</v>
      </c>
      <c r="E2794" t="e">
        <f>VLOOKUP(C2794,Apabi!$H:$H,1,FALSE)</f>
        <v>#N/A</v>
      </c>
      <c r="G2794" t="str">
        <f>VLOOKUP(C2794,Dacheng!$I:$I,1,FALSE)</f>
        <v>动力文丛</v>
      </c>
      <c r="I2794" t="e">
        <f>VLOOKUP(C2794,'Hytong (not in CrossAsia)'!$C:$C,1,FALSE)</f>
        <v>#N/A</v>
      </c>
      <c r="K2794" s="9" t="str">
        <f t="shared" si="98"/>
        <v>Doppel</v>
      </c>
    </row>
    <row r="2795" spans="1:11">
      <c r="A2795" s="34" t="s">
        <v>5129</v>
      </c>
      <c r="C2795" s="4" t="str">
        <f t="shared" si="101"/>
        <v>动向</v>
      </c>
      <c r="E2795" t="e">
        <f>VLOOKUP(C2795,Apabi!$H:$H,1,FALSE)</f>
        <v>#N/A</v>
      </c>
      <c r="G2795" t="e">
        <f>VLOOKUP(C2795,Dacheng!$I:$I,1,FALSE)</f>
        <v>#N/A</v>
      </c>
      <c r="I2795" t="e">
        <f>VLOOKUP(C2795,'Hytong (not in CrossAsia)'!$C:$C,1,FALSE)</f>
        <v>#N/A</v>
      </c>
      <c r="K2795" s="9" t="str">
        <f t="shared" si="98"/>
        <v>nur hier</v>
      </c>
    </row>
    <row r="2796" spans="1:11">
      <c r="A2796" s="34" t="s">
        <v>5130</v>
      </c>
      <c r="C2796" s="4" t="str">
        <f t="shared" si="101"/>
        <v>动员（绥</v>
      </c>
      <c r="E2796" t="e">
        <f>VLOOKUP(C2796,Apabi!$H:$H,1,FALSE)</f>
        <v>#N/A</v>
      </c>
      <c r="G2796" t="e">
        <f>VLOOKUP(C2796,Dacheng!$I:$I,1,FALSE)</f>
        <v>#N/A</v>
      </c>
      <c r="I2796" t="e">
        <f>VLOOKUP(C2796,'Hytong (not in CrossAsia)'!$C:$C,1,FALSE)</f>
        <v>#N/A</v>
      </c>
      <c r="K2796" s="9" t="str">
        <f t="shared" si="98"/>
        <v>nur hier</v>
      </c>
    </row>
    <row r="2797" spans="1:11">
      <c r="A2797" s="34" t="s">
        <v>5131</v>
      </c>
      <c r="C2797" s="4" t="str">
        <f t="shared" si="101"/>
        <v>动员（诸</v>
      </c>
      <c r="E2797" t="e">
        <f>VLOOKUP(C2797,Apabi!$H:$H,1,FALSE)</f>
        <v>#N/A</v>
      </c>
      <c r="G2797" t="e">
        <f>VLOOKUP(C2797,Dacheng!$I:$I,1,FALSE)</f>
        <v>#N/A</v>
      </c>
      <c r="I2797" t="e">
        <f>VLOOKUP(C2797,'Hytong (not in CrossAsia)'!$C:$C,1,FALSE)</f>
        <v>#N/A</v>
      </c>
      <c r="K2797" s="9" t="str">
        <f t="shared" si="98"/>
        <v>nur hier</v>
      </c>
    </row>
    <row r="2798" spans="1:11">
      <c r="A2798" s="34" t="s">
        <v>5132</v>
      </c>
      <c r="C2798" s="4" t="str">
        <f t="shared" si="101"/>
        <v>动员周刊</v>
      </c>
      <c r="E2798" t="e">
        <f>VLOOKUP(C2798,Apabi!$H:$H,1,FALSE)</f>
        <v>#N/A</v>
      </c>
      <c r="G2798" t="e">
        <f>VLOOKUP(C2798,Dacheng!$I:$I,1,FALSE)</f>
        <v>#N/A</v>
      </c>
      <c r="I2798" t="e">
        <f>VLOOKUP(C2798,'Hytong (not in CrossAsia)'!$C:$C,1,FALSE)</f>
        <v>#N/A</v>
      </c>
      <c r="K2798" s="9" t="str">
        <f t="shared" si="98"/>
        <v>nur hier</v>
      </c>
    </row>
    <row r="2799" spans="1:11">
      <c r="A2799" s="34" t="s">
        <v>5133</v>
      </c>
      <c r="C2799" s="4" t="str">
        <f t="shared" si="101"/>
        <v>都会</v>
      </c>
      <c r="E2799" t="e">
        <f>VLOOKUP(C2799,Apabi!$H:$H,1,FALSE)</f>
        <v>#N/A</v>
      </c>
      <c r="G2799" t="e">
        <f>VLOOKUP(C2799,Dacheng!$I:$I,1,FALSE)</f>
        <v>#N/A</v>
      </c>
      <c r="I2799" t="e">
        <f>VLOOKUP(C2799,'Hytong (not in CrossAsia)'!$C:$C,1,FALSE)</f>
        <v>#N/A</v>
      </c>
      <c r="K2799" s="9" t="str">
        <f t="shared" si="98"/>
        <v>nur hier</v>
      </c>
    </row>
    <row r="2800" spans="1:11">
      <c r="A2800" s="34" t="s">
        <v>5134</v>
      </c>
      <c r="C2800" s="4" t="str">
        <f t="shared" si="101"/>
        <v>都市与农</v>
      </c>
      <c r="E2800" t="e">
        <f>VLOOKUP(C2800,Apabi!$H:$H,1,FALSE)</f>
        <v>#N/A</v>
      </c>
      <c r="G2800" t="e">
        <f>VLOOKUP(C2800,Dacheng!$I:$I,1,FALSE)</f>
        <v>#N/A</v>
      </c>
      <c r="I2800" t="e">
        <f>VLOOKUP(C2800,'Hytong (not in CrossAsia)'!$C:$C,1,FALSE)</f>
        <v>#N/A</v>
      </c>
      <c r="K2800" s="9" t="str">
        <f t="shared" si="98"/>
        <v>nur hier</v>
      </c>
    </row>
    <row r="2801" spans="1:11">
      <c r="A2801" s="34" t="s">
        <v>5135</v>
      </c>
      <c r="C2801" s="4" t="str">
        <f t="shared" si="101"/>
        <v>恩友</v>
      </c>
      <c r="E2801" t="e">
        <f>VLOOKUP(C2801,Apabi!$H:$H,1,FALSE)</f>
        <v>#N/A</v>
      </c>
      <c r="G2801" t="e">
        <f>VLOOKUP(C2801,Dacheng!$I:$I,1,FALSE)</f>
        <v>#N/A</v>
      </c>
      <c r="I2801" t="e">
        <f>VLOOKUP(C2801,'Hytong (not in CrossAsia)'!$C:$C,1,FALSE)</f>
        <v>#N/A</v>
      </c>
      <c r="K2801" s="9" t="str">
        <f t="shared" si="98"/>
        <v>nur hier</v>
      </c>
    </row>
    <row r="2802" spans="1:11">
      <c r="A2802" s="34" t="s">
        <v>19541</v>
      </c>
      <c r="C2802" s="4" t="str">
        <f t="shared" si="101"/>
        <v>发明</v>
      </c>
      <c r="E2802" t="e">
        <f>VLOOKUP(C2802,Apabi!$H:$H,1,FALSE)</f>
        <v>#N/A</v>
      </c>
      <c r="G2802" t="str">
        <f>VLOOKUP(C2802,Dacheng!$I:$I,1,FALSE)</f>
        <v>发明</v>
      </c>
      <c r="I2802" t="e">
        <f>VLOOKUP(C2802,'Hytong (not in CrossAsia)'!$C:$C,1,FALSE)</f>
        <v>#N/A</v>
      </c>
      <c r="K2802" s="9" t="str">
        <f t="shared" si="98"/>
        <v>Doppel</v>
      </c>
    </row>
    <row r="2803" spans="1:11">
      <c r="A2803" s="34" t="s">
        <v>12856</v>
      </c>
      <c r="C2803" s="4" t="str">
        <f t="shared" si="101"/>
        <v>纺工</v>
      </c>
      <c r="E2803" t="e">
        <f>VLOOKUP(C2803,Apabi!$H:$H,1,FALSE)</f>
        <v>#N/A</v>
      </c>
      <c r="G2803" t="str">
        <f>VLOOKUP(C2803,Dacheng!$I:$I,1,FALSE)</f>
        <v>纺工</v>
      </c>
      <c r="I2803" t="e">
        <f>VLOOKUP(C2803,'Hytong (not in CrossAsia)'!$C:$C,1,FALSE)</f>
        <v>#N/A</v>
      </c>
      <c r="K2803" s="9" t="str">
        <f t="shared" si="98"/>
        <v>Doppel</v>
      </c>
    </row>
    <row r="2804" spans="1:11">
      <c r="A2804" s="34" t="s">
        <v>12851</v>
      </c>
      <c r="C2804" s="4" t="str">
        <f t="shared" si="101"/>
        <v>纺建</v>
      </c>
      <c r="E2804" t="e">
        <f>VLOOKUP(C2804,Apabi!$H:$H,1,FALSE)</f>
        <v>#N/A</v>
      </c>
      <c r="G2804" t="str">
        <f>VLOOKUP(C2804,Dacheng!$I:$I,1,FALSE)</f>
        <v>纺建</v>
      </c>
      <c r="I2804" t="e">
        <f>VLOOKUP(C2804,'Hytong (not in CrossAsia)'!$C:$C,1,FALSE)</f>
        <v>#N/A</v>
      </c>
      <c r="K2804" s="9" t="str">
        <f t="shared" si="98"/>
        <v>Doppel</v>
      </c>
    </row>
    <row r="2805" spans="1:11">
      <c r="A2805" s="34" t="s">
        <v>7529</v>
      </c>
      <c r="C2805" s="4" t="str">
        <f t="shared" si="101"/>
        <v>纺声</v>
      </c>
      <c r="E2805" t="e">
        <f>VLOOKUP(C2805,Apabi!$H:$H,1,FALSE)</f>
        <v>#N/A</v>
      </c>
      <c r="G2805" t="str">
        <f>VLOOKUP(C2805,Dacheng!$I:$I,1,FALSE)</f>
        <v>纺声</v>
      </c>
      <c r="I2805" t="e">
        <f>VLOOKUP(C2805,'Hytong (not in CrossAsia)'!$C:$C,1,FALSE)</f>
        <v>#N/A</v>
      </c>
      <c r="K2805" s="9" t="str">
        <f t="shared" si="98"/>
        <v>Doppel</v>
      </c>
    </row>
    <row r="2806" spans="1:11">
      <c r="A2806" s="34" t="s">
        <v>5136</v>
      </c>
      <c r="C2806" s="4" t="str">
        <f t="shared" si="101"/>
        <v>纺织建设</v>
      </c>
      <c r="E2806" t="e">
        <f>VLOOKUP(C2806,Apabi!$H:$H,1,FALSE)</f>
        <v>#N/A</v>
      </c>
      <c r="G2806" t="str">
        <f>VLOOKUP(C2806,Dacheng!$I:$I,1,FALSE)</f>
        <v>纺织建设</v>
      </c>
      <c r="I2806" t="e">
        <f>VLOOKUP(C2806,'Hytong (not in CrossAsia)'!$C:$C,1,FALSE)</f>
        <v>#N/A</v>
      </c>
      <c r="K2806" s="9" t="str">
        <f t="shared" si="98"/>
        <v>Doppel</v>
      </c>
    </row>
    <row r="2807" spans="1:11">
      <c r="A2807" s="34" t="s">
        <v>5137</v>
      </c>
      <c r="C2807" s="4" t="str">
        <f t="shared" si="101"/>
        <v>纺织快讯</v>
      </c>
      <c r="E2807" t="e">
        <f>VLOOKUP(C2807,Apabi!$H:$H,1,FALSE)</f>
        <v>#N/A</v>
      </c>
      <c r="G2807" t="e">
        <f>VLOOKUP(C2807,Dacheng!$I:$I,1,FALSE)</f>
        <v>#N/A</v>
      </c>
      <c r="I2807" t="e">
        <f>VLOOKUP(C2807,'Hytong (not in CrossAsia)'!$C:$C,1,FALSE)</f>
        <v>#N/A</v>
      </c>
      <c r="K2807" s="9" t="str">
        <f t="shared" si="98"/>
        <v>nur hier</v>
      </c>
    </row>
    <row r="2808" spans="1:11">
      <c r="A2808" s="34" t="s">
        <v>13166</v>
      </c>
      <c r="C2808" s="4" t="str">
        <f t="shared" si="101"/>
        <v>纺织年刊</v>
      </c>
      <c r="E2808" t="e">
        <f>VLOOKUP(C2808,Apabi!$H:$H,1,FALSE)</f>
        <v>#N/A</v>
      </c>
      <c r="G2808" t="str">
        <f>VLOOKUP(C2808,Dacheng!$I:$I,1,FALSE)</f>
        <v>纺织年刊</v>
      </c>
      <c r="I2808" t="e">
        <f>VLOOKUP(C2808,'Hytong (not in CrossAsia)'!$C:$C,1,FALSE)</f>
        <v>#N/A</v>
      </c>
      <c r="K2808" s="9" t="str">
        <f t="shared" si="98"/>
        <v>Doppel</v>
      </c>
    </row>
    <row r="2809" spans="1:11">
      <c r="A2809" s="34" t="s">
        <v>13180</v>
      </c>
      <c r="C2809" s="4" t="str">
        <f t="shared" si="101"/>
        <v>纺织染工</v>
      </c>
      <c r="E2809" t="e">
        <f>VLOOKUP(C2809,Apabi!$H:$H,1,FALSE)</f>
        <v>#N/A</v>
      </c>
      <c r="G2809" t="str">
        <f>VLOOKUP(C2809,Dacheng!$I:$I,1,FALSE)</f>
        <v>纺织染工</v>
      </c>
      <c r="I2809" t="e">
        <f>VLOOKUP(C2809,'Hytong (not in CrossAsia)'!$C:$C,1,FALSE)</f>
        <v>#N/A</v>
      </c>
      <c r="K2809" s="9" t="str">
        <f t="shared" si="98"/>
        <v>Doppel</v>
      </c>
    </row>
    <row r="2810" spans="1:11">
      <c r="A2810" s="34" t="s">
        <v>5138</v>
      </c>
      <c r="C2810" s="4" t="str">
        <f t="shared" si="101"/>
        <v>纺织胜利</v>
      </c>
      <c r="E2810" t="e">
        <f>VLOOKUP(C2810,Apabi!$H:$H,1,FALSE)</f>
        <v>#N/A</v>
      </c>
      <c r="G2810" t="e">
        <f>VLOOKUP(C2810,Dacheng!$I:$I,1,FALSE)</f>
        <v>#N/A</v>
      </c>
      <c r="I2810" t="e">
        <f>VLOOKUP(C2810,'Hytong (not in CrossAsia)'!$C:$C,1,FALSE)</f>
        <v>#N/A</v>
      </c>
      <c r="K2810" s="9" t="str">
        <f t="shared" si="98"/>
        <v>nur hier</v>
      </c>
    </row>
    <row r="2811" spans="1:11">
      <c r="A2811" s="34" t="s">
        <v>5139</v>
      </c>
      <c r="C2811" s="4" t="str">
        <f t="shared" si="101"/>
        <v>纺织时报</v>
      </c>
      <c r="E2811" t="e">
        <f>VLOOKUP(C2811,Apabi!$H:$H,1,FALSE)</f>
        <v>#N/A</v>
      </c>
      <c r="G2811" t="e">
        <f>VLOOKUP(C2811,Dacheng!$I:$I,1,FALSE)</f>
        <v>#N/A</v>
      </c>
      <c r="I2811" t="e">
        <f>VLOOKUP(C2811,'Hytong (not in CrossAsia)'!$C:$C,1,FALSE)</f>
        <v>#N/A</v>
      </c>
      <c r="K2811" s="9" t="str">
        <f t="shared" si="98"/>
        <v>nur hier</v>
      </c>
    </row>
    <row r="2812" spans="1:11">
      <c r="A2812" s="34" t="s">
        <v>5140</v>
      </c>
      <c r="C2812" s="4" t="str">
        <f t="shared" si="101"/>
        <v>纺织世界</v>
      </c>
      <c r="E2812" t="e">
        <f>VLOOKUP(C2812,Apabi!$H:$H,1,FALSE)</f>
        <v>#N/A</v>
      </c>
      <c r="G2812" t="e">
        <f>VLOOKUP(C2812,Dacheng!$I:$I,1,FALSE)</f>
        <v>#N/A</v>
      </c>
      <c r="I2812" t="e">
        <f>VLOOKUP(C2812,'Hytong (not in CrossAsia)'!$C:$C,1,FALSE)</f>
        <v>#N/A</v>
      </c>
      <c r="K2812" s="9" t="str">
        <f t="shared" si="98"/>
        <v>nur hier</v>
      </c>
    </row>
    <row r="2813" spans="1:11">
      <c r="A2813" s="34" t="s">
        <v>5141</v>
      </c>
      <c r="C2813" s="4" t="str">
        <f t="shared" si="101"/>
        <v>纺织新闻</v>
      </c>
      <c r="E2813" t="e">
        <f>VLOOKUP(C2813,Apabi!$H:$H,1,FALSE)</f>
        <v>#N/A</v>
      </c>
      <c r="G2813" t="e">
        <f>VLOOKUP(C2813,Dacheng!$I:$I,1,FALSE)</f>
        <v>#N/A</v>
      </c>
      <c r="I2813" t="e">
        <f>VLOOKUP(C2813,'Hytong (not in CrossAsia)'!$C:$C,1,FALSE)</f>
        <v>#N/A</v>
      </c>
      <c r="K2813" s="9" t="str">
        <f t="shared" si="98"/>
        <v>nur hier</v>
      </c>
    </row>
    <row r="2814" spans="1:11">
      <c r="A2814" s="34" t="s">
        <v>13163</v>
      </c>
      <c r="C2814" s="4" t="str">
        <f t="shared" si="101"/>
        <v>纺织之友</v>
      </c>
      <c r="E2814" t="e">
        <f>VLOOKUP(C2814,Apabi!$H:$H,1,FALSE)</f>
        <v>#N/A</v>
      </c>
      <c r="G2814" t="str">
        <f>VLOOKUP(C2814,Dacheng!$I:$I,1,FALSE)</f>
        <v>纺织之友</v>
      </c>
      <c r="I2814" t="e">
        <f>VLOOKUP(C2814,'Hytong (not in CrossAsia)'!$C:$C,1,FALSE)</f>
        <v>#N/A</v>
      </c>
      <c r="K2814" s="9" t="str">
        <f t="shared" si="98"/>
        <v>Doppel</v>
      </c>
    </row>
    <row r="2815" spans="1:11">
      <c r="A2815" s="34" t="s">
        <v>12870</v>
      </c>
      <c r="C2815" s="4" t="str">
        <f t="shared" si="101"/>
        <v>纺织周刊</v>
      </c>
      <c r="E2815" t="e">
        <f>VLOOKUP(C2815,Apabi!$H:$H,1,FALSE)</f>
        <v>#N/A</v>
      </c>
      <c r="G2815" t="str">
        <f>VLOOKUP(C2815,Dacheng!$I:$I,1,FALSE)</f>
        <v>纺织周刊</v>
      </c>
      <c r="I2815" t="e">
        <f>VLOOKUP(C2815,'Hytong (not in CrossAsia)'!$C:$C,1,FALSE)</f>
        <v>#N/A</v>
      </c>
      <c r="K2815" s="9" t="str">
        <f t="shared" si="98"/>
        <v>Doppel</v>
      </c>
    </row>
    <row r="2816" spans="1:11">
      <c r="A2816" s="34" t="s">
        <v>17536</v>
      </c>
      <c r="C2816" s="4" t="str">
        <f t="shared" si="101"/>
        <v>烽火</v>
      </c>
      <c r="E2816" t="str">
        <f>VLOOKUP(C2816,Apabi!$H:$H,1,FALSE)</f>
        <v>烽火</v>
      </c>
      <c r="G2816" t="str">
        <f>VLOOKUP(C2816,Dacheng!$I:$I,1,FALSE)</f>
        <v>烽火</v>
      </c>
      <c r="I2816" t="e">
        <f>VLOOKUP(C2816,'Hytong (not in CrossAsia)'!$C:$C,1,FALSE)</f>
        <v>#N/A</v>
      </c>
      <c r="K2816" s="9" t="str">
        <f t="shared" si="98"/>
        <v>Doppel</v>
      </c>
    </row>
    <row r="2817" spans="1:11">
      <c r="A2817" s="34" t="s">
        <v>5142</v>
      </c>
      <c r="C2817" s="4" t="str">
        <f t="shared" si="101"/>
        <v>烽烟</v>
      </c>
      <c r="E2817" t="e">
        <f>VLOOKUP(C2817,Apabi!$H:$H,1,FALSE)</f>
        <v>#N/A</v>
      </c>
      <c r="G2817" t="e">
        <f>VLOOKUP(C2817,Dacheng!$I:$I,1,FALSE)</f>
        <v>#N/A</v>
      </c>
      <c r="I2817" t="e">
        <f>VLOOKUP(C2817,'Hytong (not in CrossAsia)'!$C:$C,1,FALSE)</f>
        <v>#N/A</v>
      </c>
      <c r="K2817" s="9" t="str">
        <f t="shared" si="98"/>
        <v>nur hier</v>
      </c>
    </row>
    <row r="2818" spans="1:11">
      <c r="A2818" s="34" t="s">
        <v>5143</v>
      </c>
      <c r="C2818" s="4" t="str">
        <f t="shared" si="101"/>
        <v>俯瞰</v>
      </c>
      <c r="E2818" t="e">
        <f>VLOOKUP(C2818,Apabi!$H:$H,1,FALSE)</f>
        <v>#N/A</v>
      </c>
      <c r="G2818" t="e">
        <f>VLOOKUP(C2818,Dacheng!$I:$I,1,FALSE)</f>
        <v>#N/A</v>
      </c>
      <c r="I2818" t="e">
        <f>VLOOKUP(C2818,'Hytong (not in CrossAsia)'!$C:$C,1,FALSE)</f>
        <v>#N/A</v>
      </c>
      <c r="K2818" s="9" t="str">
        <f t="shared" si="98"/>
        <v>nur hier</v>
      </c>
    </row>
    <row r="2819" spans="1:11">
      <c r="A2819" s="34" t="s">
        <v>5144</v>
      </c>
      <c r="C2819" s="4" t="str">
        <f>MID(A2819,1,2)</f>
        <v>妇女</v>
      </c>
      <c r="E2819" t="e">
        <f>VLOOKUP(C2819,Apabi!$H:$H,1,FALSE)</f>
        <v>#N/A</v>
      </c>
      <c r="G2819" t="str">
        <f>VLOOKUP(C2819,Dacheng!$I:$I,1,FALSE)</f>
        <v>妇女</v>
      </c>
      <c r="I2819" t="e">
        <f>VLOOKUP(C2819,'Hytong (not in CrossAsia)'!$C:$C,1,FALSE)</f>
        <v>#N/A</v>
      </c>
      <c r="K2819" s="9" t="str">
        <f t="shared" si="98"/>
        <v>Doppel</v>
      </c>
    </row>
    <row r="2820" spans="1:11">
      <c r="A2820" s="34" t="s">
        <v>5145</v>
      </c>
      <c r="C2820" s="4" t="str">
        <f>MID(A2820,1,2)</f>
        <v>妇女</v>
      </c>
      <c r="E2820" t="e">
        <f>VLOOKUP(C2820,Apabi!$H:$H,1,FALSE)</f>
        <v>#N/A</v>
      </c>
      <c r="G2820" t="str">
        <f>VLOOKUP(C2820,Dacheng!$I:$I,1,FALSE)</f>
        <v>妇女</v>
      </c>
      <c r="I2820" t="e">
        <f>VLOOKUP(C2820,'Hytong (not in CrossAsia)'!$C:$C,1,FALSE)</f>
        <v>#N/A</v>
      </c>
      <c r="K2820" s="9" t="str">
        <f t="shared" ref="K2820:K2883" si="102">(IF(AND(ISNA(E2820),ISNA(G2820),ISNA(I2820)),"nur hier","Doppel"))</f>
        <v>Doppel</v>
      </c>
    </row>
    <row r="2821" spans="1:11">
      <c r="A2821" s="34" t="s">
        <v>12106</v>
      </c>
      <c r="C2821" s="4" t="str">
        <f t="shared" ref="C2821:C2829" si="103">MID(A2821,1,4)</f>
        <v>妇女共鸣</v>
      </c>
      <c r="E2821" t="e">
        <f>VLOOKUP(C2821,Apabi!$H:$H,1,FALSE)</f>
        <v>#N/A</v>
      </c>
      <c r="G2821" t="str">
        <f>VLOOKUP(C2821,Dacheng!$I:$I,1,FALSE)</f>
        <v>妇女共鸣</v>
      </c>
      <c r="I2821" t="e">
        <f>VLOOKUP(C2821,'Hytong (not in CrossAsia)'!$C:$C,1,FALSE)</f>
        <v>#N/A</v>
      </c>
      <c r="K2821" s="9" t="str">
        <f t="shared" si="102"/>
        <v>Doppel</v>
      </c>
    </row>
    <row r="2822" spans="1:11">
      <c r="A2822" s="34" t="s">
        <v>12127</v>
      </c>
      <c r="C2822" s="4" t="str">
        <f t="shared" si="103"/>
        <v>妇女界</v>
      </c>
      <c r="E2822" t="e">
        <f>VLOOKUP(C2822,Apabi!$H:$H,1,FALSE)</f>
        <v>#N/A</v>
      </c>
      <c r="G2822" t="str">
        <f>VLOOKUP(C2822,Dacheng!$I:$I,1,FALSE)</f>
        <v>妇女界</v>
      </c>
      <c r="I2822" t="e">
        <f>VLOOKUP(C2822,'Hytong (not in CrossAsia)'!$C:$C,1,FALSE)</f>
        <v>#N/A</v>
      </c>
      <c r="K2822" s="9" t="str">
        <f t="shared" si="102"/>
        <v>Doppel</v>
      </c>
    </row>
    <row r="2823" spans="1:11">
      <c r="A2823" s="34" t="s">
        <v>5146</v>
      </c>
      <c r="C2823" s="4" t="str">
        <f t="shared" si="103"/>
        <v>妇女生活</v>
      </c>
      <c r="E2823" t="e">
        <f>VLOOKUP(C2823,Apabi!$H:$H,1,FALSE)</f>
        <v>#N/A</v>
      </c>
      <c r="G2823" t="str">
        <f>VLOOKUP(C2823,Dacheng!$I:$I,1,FALSE)</f>
        <v>妇女生活</v>
      </c>
      <c r="I2823" t="e">
        <f>VLOOKUP(C2823,'Hytong (not in CrossAsia)'!$C:$C,1,FALSE)</f>
        <v>#N/A</v>
      </c>
      <c r="K2823" s="9" t="str">
        <f t="shared" si="102"/>
        <v>Doppel</v>
      </c>
    </row>
    <row r="2824" spans="1:11">
      <c r="A2824" s="34" t="s">
        <v>2584</v>
      </c>
      <c r="C2824" s="4" t="str">
        <f t="shared" si="103"/>
        <v>妇女生活</v>
      </c>
      <c r="E2824" t="e">
        <f>VLOOKUP(C2824,Apabi!$H:$H,1,FALSE)</f>
        <v>#N/A</v>
      </c>
      <c r="G2824" t="str">
        <f>VLOOKUP(C2824,Dacheng!$I:$I,1,FALSE)</f>
        <v>妇女生活</v>
      </c>
      <c r="I2824" t="e">
        <f>VLOOKUP(C2824,'Hytong (not in CrossAsia)'!$C:$C,1,FALSE)</f>
        <v>#N/A</v>
      </c>
      <c r="K2824" s="9" t="str">
        <f t="shared" si="102"/>
        <v>Doppel</v>
      </c>
    </row>
    <row r="2825" spans="1:11">
      <c r="A2825" s="34" t="s">
        <v>3840</v>
      </c>
      <c r="C2825" s="4" t="str">
        <f t="shared" si="103"/>
        <v>妇女时报</v>
      </c>
      <c r="E2825" t="e">
        <f>VLOOKUP(C2825,Apabi!$H:$H,1,FALSE)</f>
        <v>#N/A</v>
      </c>
      <c r="G2825" t="str">
        <f>VLOOKUP(C2825,Dacheng!$I:$I,1,FALSE)</f>
        <v>妇女时报</v>
      </c>
      <c r="I2825" t="e">
        <f>VLOOKUP(C2825,'Hytong (not in CrossAsia)'!$C:$C,1,FALSE)</f>
        <v>#N/A</v>
      </c>
      <c r="K2825" s="9" t="str">
        <f t="shared" si="102"/>
        <v>Doppel</v>
      </c>
    </row>
    <row r="2826" spans="1:11">
      <c r="A2826" s="34" t="s">
        <v>3823</v>
      </c>
      <c r="C2826" s="4" t="str">
        <f t="shared" si="103"/>
        <v>妇女文化</v>
      </c>
      <c r="E2826" t="e">
        <f>VLOOKUP(C2826,Apabi!$H:$H,1,FALSE)</f>
        <v>#N/A</v>
      </c>
      <c r="G2826" t="str">
        <f>VLOOKUP(C2826,Dacheng!$I:$I,1,FALSE)</f>
        <v>妇女文化</v>
      </c>
      <c r="I2826" t="e">
        <f>VLOOKUP(C2826,'Hytong (not in CrossAsia)'!$C:$C,1,FALSE)</f>
        <v>#N/A</v>
      </c>
      <c r="K2826" s="9" t="str">
        <f t="shared" si="102"/>
        <v>Doppel</v>
      </c>
    </row>
    <row r="2827" spans="1:11">
      <c r="A2827" s="34" t="s">
        <v>11875</v>
      </c>
      <c r="C2827" s="4" t="str">
        <f t="shared" si="103"/>
        <v>妇女旬刊</v>
      </c>
      <c r="E2827" t="e">
        <f>VLOOKUP(C2827,Apabi!$H:$H,1,FALSE)</f>
        <v>#N/A</v>
      </c>
      <c r="G2827" t="str">
        <f>VLOOKUP(C2827,Dacheng!$I:$I,1,FALSE)</f>
        <v>妇女旬刊</v>
      </c>
      <c r="I2827" t="e">
        <f>VLOOKUP(C2827,'Hytong (not in CrossAsia)'!$C:$C,1,FALSE)</f>
        <v>#N/A</v>
      </c>
      <c r="K2827" s="9" t="str">
        <f t="shared" si="102"/>
        <v>Doppel</v>
      </c>
    </row>
    <row r="2828" spans="1:11">
      <c r="A2828" s="34" t="s">
        <v>2585</v>
      </c>
      <c r="C2828" s="4" t="str">
        <f t="shared" si="103"/>
        <v>妇女旬刊</v>
      </c>
      <c r="E2828" t="e">
        <f>VLOOKUP(C2828,Apabi!$H:$H,1,FALSE)</f>
        <v>#N/A</v>
      </c>
      <c r="G2828" t="str">
        <f>VLOOKUP(C2828,Dacheng!$I:$I,1,FALSE)</f>
        <v>妇女旬刊</v>
      </c>
      <c r="I2828" t="e">
        <f>VLOOKUP(C2828,'Hytong (not in CrossAsia)'!$C:$C,1,FALSE)</f>
        <v>#N/A</v>
      </c>
      <c r="K2828" s="9" t="str">
        <f t="shared" si="102"/>
        <v>Doppel</v>
      </c>
    </row>
    <row r="2829" spans="1:11">
      <c r="A2829" s="34" t="s">
        <v>2586</v>
      </c>
      <c r="C2829" s="4" t="str">
        <f t="shared" si="103"/>
        <v>妇女医学</v>
      </c>
      <c r="E2829" t="e">
        <f>VLOOKUP(C2829,Apabi!$H:$H,1,FALSE)</f>
        <v>#N/A</v>
      </c>
      <c r="G2829" t="e">
        <f>VLOOKUP(C2829,Dacheng!$I:$I,1,FALSE)</f>
        <v>#N/A</v>
      </c>
      <c r="I2829" t="e">
        <f>VLOOKUP(C2829,'Hytong (not in CrossAsia)'!$C:$C,1,FALSE)</f>
        <v>#N/A</v>
      </c>
      <c r="K2829" s="9" t="str">
        <f t="shared" si="102"/>
        <v>nur hier</v>
      </c>
    </row>
    <row r="2830" spans="1:11">
      <c r="A2830" s="34" t="s">
        <v>3548</v>
      </c>
      <c r="C2830" s="4" t="str">
        <f t="shared" ref="C2830:C2893" si="104">MID(A2830,1,4)</f>
        <v>妇女月报</v>
      </c>
      <c r="E2830" t="e">
        <f>VLOOKUP(C2830,Apabi!$H:$H,1,FALSE)</f>
        <v>#N/A</v>
      </c>
      <c r="G2830" t="str">
        <f>VLOOKUP(C2830,Dacheng!$I:$I,1,FALSE)</f>
        <v>妇女月报</v>
      </c>
      <c r="I2830" t="e">
        <f>VLOOKUP(C2830,'Hytong (not in CrossAsia)'!$C:$C,1,FALSE)</f>
        <v>#N/A</v>
      </c>
      <c r="K2830" s="9" t="str">
        <f t="shared" si="102"/>
        <v>Doppel</v>
      </c>
    </row>
    <row r="2831" spans="1:11">
      <c r="A2831" s="34" t="s">
        <v>3551</v>
      </c>
      <c r="C2831" s="4" t="str">
        <f t="shared" si="104"/>
        <v>妇女月刊</v>
      </c>
      <c r="E2831" t="e">
        <f>VLOOKUP(C2831,Apabi!$H:$H,1,FALSE)</f>
        <v>#N/A</v>
      </c>
      <c r="G2831" t="str">
        <f>VLOOKUP(C2831,Dacheng!$I:$I,1,FALSE)</f>
        <v>妇女月刊</v>
      </c>
      <c r="I2831" t="e">
        <f>VLOOKUP(C2831,'Hytong (not in CrossAsia)'!$C:$C,1,FALSE)</f>
        <v>#N/A</v>
      </c>
      <c r="K2831" s="9" t="str">
        <f t="shared" si="102"/>
        <v>Doppel</v>
      </c>
    </row>
    <row r="2832" spans="1:11">
      <c r="A2832" s="34" t="s">
        <v>2587</v>
      </c>
      <c r="C2832" s="4" t="str">
        <f t="shared" si="104"/>
        <v>妇女杂志</v>
      </c>
      <c r="E2832" t="e">
        <f>VLOOKUP(C2832,Apabi!$H:$H,1,FALSE)</f>
        <v>#N/A</v>
      </c>
      <c r="G2832" t="str">
        <f>VLOOKUP(C2832,Dacheng!$I:$I,1,FALSE)</f>
        <v>妇女杂志</v>
      </c>
      <c r="I2832" t="e">
        <f>VLOOKUP(C2832,'Hytong (not in CrossAsia)'!$C:$C,1,FALSE)</f>
        <v>#N/A</v>
      </c>
      <c r="K2832" s="9" t="str">
        <f t="shared" si="102"/>
        <v>Doppel</v>
      </c>
    </row>
    <row r="2833" spans="1:11">
      <c r="A2833" s="34" t="s">
        <v>2588</v>
      </c>
      <c r="C2833" s="4" t="str">
        <f t="shared" si="104"/>
        <v>妇女杂志</v>
      </c>
      <c r="E2833" t="e">
        <f>VLOOKUP(C2833,Apabi!$H:$H,1,FALSE)</f>
        <v>#N/A</v>
      </c>
      <c r="G2833" t="str">
        <f>VLOOKUP(C2833,Dacheng!$I:$I,1,FALSE)</f>
        <v>妇女杂志</v>
      </c>
      <c r="I2833" t="e">
        <f>VLOOKUP(C2833,'Hytong (not in CrossAsia)'!$C:$C,1,FALSE)</f>
        <v>#N/A</v>
      </c>
      <c r="K2833" s="9" t="str">
        <f t="shared" si="102"/>
        <v>Doppel</v>
      </c>
    </row>
    <row r="2834" spans="1:11">
      <c r="A2834" s="34" t="s">
        <v>17798</v>
      </c>
      <c r="C2834" s="4" t="str">
        <f t="shared" si="104"/>
        <v>妇女周刊</v>
      </c>
      <c r="E2834" t="e">
        <f>VLOOKUP(C2834,Apabi!$H:$H,1,FALSE)</f>
        <v>#N/A</v>
      </c>
      <c r="G2834" t="str">
        <f>VLOOKUP(C2834,Dacheng!$I:$I,1,FALSE)</f>
        <v>妇女周刊</v>
      </c>
      <c r="I2834" t="e">
        <f>VLOOKUP(C2834,'Hytong (not in CrossAsia)'!$C:$C,1,FALSE)</f>
        <v>#N/A</v>
      </c>
      <c r="K2834" s="9" t="str">
        <f t="shared" si="102"/>
        <v>Doppel</v>
      </c>
    </row>
    <row r="2835" spans="1:11">
      <c r="A2835" s="34" t="s">
        <v>2589</v>
      </c>
      <c r="C2835" s="4" t="str">
        <f t="shared" si="104"/>
        <v>妇声半月</v>
      </c>
      <c r="E2835" t="e">
        <f>VLOOKUP(C2835,Apabi!$H:$H,1,FALSE)</f>
        <v>#N/A</v>
      </c>
      <c r="G2835" t="e">
        <f>VLOOKUP(C2835,Dacheng!$I:$I,1,FALSE)</f>
        <v>#N/A</v>
      </c>
      <c r="I2835" t="e">
        <f>VLOOKUP(C2835,'Hytong (not in CrossAsia)'!$C:$C,1,FALSE)</f>
        <v>#N/A</v>
      </c>
      <c r="K2835" s="9" t="str">
        <f t="shared" si="102"/>
        <v>nur hier</v>
      </c>
    </row>
    <row r="2836" spans="1:11">
      <c r="A2836" s="34" t="s">
        <v>13709</v>
      </c>
      <c r="C2836" s="4" t="str">
        <f t="shared" si="104"/>
        <v>妇婴卫生</v>
      </c>
      <c r="E2836" t="e">
        <f>VLOOKUP(C2836,Apabi!$H:$H,1,FALSE)</f>
        <v>#N/A</v>
      </c>
      <c r="G2836" t="str">
        <f>VLOOKUP(C2836,Dacheng!$I:$I,1,FALSE)</f>
        <v>妇婴卫生</v>
      </c>
      <c r="I2836" t="e">
        <f>VLOOKUP(C2836,'Hytong (not in CrossAsia)'!$C:$C,1,FALSE)</f>
        <v>#N/A</v>
      </c>
      <c r="K2836" s="9" t="str">
        <f t="shared" si="102"/>
        <v>Doppel</v>
      </c>
    </row>
    <row r="2837" spans="1:11">
      <c r="A2837" s="34" t="s">
        <v>2590</v>
      </c>
      <c r="C2837" s="4" t="str">
        <f t="shared" si="104"/>
        <v>副官业务</v>
      </c>
      <c r="E2837" t="e">
        <f>VLOOKUP(C2837,Apabi!$H:$H,1,FALSE)</f>
        <v>#N/A</v>
      </c>
      <c r="G2837" t="e">
        <f>VLOOKUP(C2837,Dacheng!$I:$I,1,FALSE)</f>
        <v>#N/A</v>
      </c>
      <c r="I2837" t="e">
        <f>VLOOKUP(C2837,'Hytong (not in CrossAsia)'!$C:$C,1,FALSE)</f>
        <v>#N/A</v>
      </c>
      <c r="K2837" s="9" t="str">
        <f t="shared" si="102"/>
        <v>nur hier</v>
      </c>
    </row>
    <row r="2838" spans="1:11">
      <c r="A2838" s="34" t="s">
        <v>2591</v>
      </c>
      <c r="C2838" s="4" t="str">
        <f t="shared" si="104"/>
        <v>富吉堂半</v>
      </c>
      <c r="E2838" t="e">
        <f>VLOOKUP(C2838,Apabi!$H:$H,1,FALSE)</f>
        <v>#N/A</v>
      </c>
      <c r="G2838" t="e">
        <f>VLOOKUP(C2838,Dacheng!$I:$I,1,FALSE)</f>
        <v>#N/A</v>
      </c>
      <c r="I2838" t="e">
        <f>VLOOKUP(C2838,'Hytong (not in CrossAsia)'!$C:$C,1,FALSE)</f>
        <v>#N/A</v>
      </c>
      <c r="K2838" s="9" t="str">
        <f t="shared" si="102"/>
        <v>nur hier</v>
      </c>
    </row>
    <row r="2839" spans="1:11">
      <c r="A2839" s="34" t="s">
        <v>2592</v>
      </c>
      <c r="C2839" s="4" t="str">
        <f t="shared" si="104"/>
        <v>富吉堂会</v>
      </c>
      <c r="E2839" t="e">
        <f>VLOOKUP(C2839,Apabi!$H:$H,1,FALSE)</f>
        <v>#N/A</v>
      </c>
      <c r="G2839" t="e">
        <f>VLOOKUP(C2839,Dacheng!$I:$I,1,FALSE)</f>
        <v>#N/A</v>
      </c>
      <c r="I2839" t="e">
        <f>VLOOKUP(C2839,'Hytong (not in CrossAsia)'!$C:$C,1,FALSE)</f>
        <v>#N/A</v>
      </c>
      <c r="K2839" s="9" t="str">
        <f t="shared" si="102"/>
        <v>nur hier</v>
      </c>
    </row>
    <row r="2840" spans="1:11">
      <c r="A2840" s="34" t="s">
        <v>2593</v>
      </c>
      <c r="C2840" s="4" t="str">
        <f t="shared" si="104"/>
        <v>罡风</v>
      </c>
      <c r="E2840" t="e">
        <f>VLOOKUP(C2840,Apabi!$H:$H,1,FALSE)</f>
        <v>#N/A</v>
      </c>
      <c r="G2840" t="e">
        <f>VLOOKUP(C2840,Dacheng!$I:$I,1,FALSE)</f>
        <v>#N/A</v>
      </c>
      <c r="I2840" t="e">
        <f>VLOOKUP(C2840,'Hytong (not in CrossAsia)'!$C:$C,1,FALSE)</f>
        <v>#N/A</v>
      </c>
      <c r="K2840" s="9" t="str">
        <f t="shared" si="102"/>
        <v>nur hier</v>
      </c>
    </row>
    <row r="2841" spans="1:11">
      <c r="A2841" s="34" t="s">
        <v>17630</v>
      </c>
      <c r="C2841" s="4" t="str">
        <f t="shared" si="104"/>
        <v>港工</v>
      </c>
      <c r="E2841" t="e">
        <f>VLOOKUP(C2841,Apabi!$H:$H,1,FALSE)</f>
        <v>#N/A</v>
      </c>
      <c r="G2841" t="str">
        <f>VLOOKUP(C2841,Dacheng!$I:$I,1,FALSE)</f>
        <v>港工</v>
      </c>
      <c r="I2841" t="e">
        <f>VLOOKUP(C2841,'Hytong (not in CrossAsia)'!$C:$C,1,FALSE)</f>
        <v>#N/A</v>
      </c>
      <c r="K2841" s="9" t="str">
        <f t="shared" si="102"/>
        <v>Doppel</v>
      </c>
    </row>
    <row r="2842" spans="1:11">
      <c r="A2842" s="34" t="s">
        <v>2594</v>
      </c>
      <c r="C2842" s="4" t="str">
        <f t="shared" si="104"/>
        <v>皋农</v>
      </c>
      <c r="E2842" t="e">
        <f>VLOOKUP(C2842,Apabi!$H:$H,1,FALSE)</f>
        <v>#N/A</v>
      </c>
      <c r="G2842" t="e">
        <f>VLOOKUP(C2842,Dacheng!$I:$I,1,FALSE)</f>
        <v>#N/A</v>
      </c>
      <c r="I2842" t="e">
        <f>VLOOKUP(C2842,'Hytong (not in CrossAsia)'!$C:$C,1,FALSE)</f>
        <v>#N/A</v>
      </c>
      <c r="K2842" s="9" t="str">
        <f t="shared" si="102"/>
        <v>nur hier</v>
      </c>
    </row>
    <row r="2843" spans="1:11">
      <c r="A2843" s="34" t="s">
        <v>2595</v>
      </c>
      <c r="C2843" s="4" t="str">
        <f t="shared" si="104"/>
        <v>耕耘</v>
      </c>
      <c r="E2843" t="e">
        <f>VLOOKUP(C2843,Apabi!$H:$H,1,FALSE)</f>
        <v>#N/A</v>
      </c>
      <c r="G2843" t="e">
        <f>VLOOKUP(C2843,Dacheng!$I:$I,1,FALSE)</f>
        <v>#N/A</v>
      </c>
      <c r="I2843" t="e">
        <f>VLOOKUP(C2843,'Hytong (not in CrossAsia)'!$C:$C,1,FALSE)</f>
        <v>#N/A</v>
      </c>
      <c r="K2843" s="9" t="str">
        <f t="shared" si="102"/>
        <v>nur hier</v>
      </c>
    </row>
    <row r="2844" spans="1:11">
      <c r="A2844" s="34" t="s">
        <v>2596</v>
      </c>
      <c r="C2844" s="4" t="str">
        <f t="shared" si="104"/>
        <v>公路半月</v>
      </c>
      <c r="E2844" t="e">
        <f>VLOOKUP(C2844,Apabi!$H:$H,1,FALSE)</f>
        <v>#N/A</v>
      </c>
      <c r="G2844" t="e">
        <f>VLOOKUP(C2844,Dacheng!$I:$I,1,FALSE)</f>
        <v>#N/A</v>
      </c>
      <c r="I2844" t="e">
        <f>VLOOKUP(C2844,'Hytong (not in CrossAsia)'!$C:$C,1,FALSE)</f>
        <v>#N/A</v>
      </c>
      <c r="K2844" s="9" t="str">
        <f t="shared" si="102"/>
        <v>nur hier</v>
      </c>
    </row>
    <row r="2845" spans="1:11">
      <c r="A2845" s="34" t="s">
        <v>20141</v>
      </c>
      <c r="C2845" s="4" t="str">
        <f t="shared" si="104"/>
        <v>骨鲠</v>
      </c>
      <c r="E2845" t="e">
        <f>VLOOKUP(C2845,Apabi!$H:$H,1,FALSE)</f>
        <v>#N/A</v>
      </c>
      <c r="G2845" t="str">
        <f>VLOOKUP(C2845,Dacheng!$I:$I,1,FALSE)</f>
        <v>骨鲠</v>
      </c>
      <c r="I2845" t="e">
        <f>VLOOKUP(C2845,'Hytong (not in CrossAsia)'!$C:$C,1,FALSE)</f>
        <v>#N/A</v>
      </c>
      <c r="K2845" s="9" t="str">
        <f t="shared" si="102"/>
        <v>Doppel</v>
      </c>
    </row>
    <row r="2846" spans="1:11">
      <c r="A2846" s="34" t="s">
        <v>2597</v>
      </c>
      <c r="C2846" s="4" t="str">
        <f t="shared" si="104"/>
        <v>观海</v>
      </c>
      <c r="E2846" t="e">
        <f>VLOOKUP(C2846,Apabi!$H:$H,1,FALSE)</f>
        <v>#N/A</v>
      </c>
      <c r="G2846" t="e">
        <f>VLOOKUP(C2846,Dacheng!$I:$I,1,FALSE)</f>
        <v>#N/A</v>
      </c>
      <c r="I2846" t="e">
        <f>VLOOKUP(C2846,'Hytong (not in CrossAsia)'!$C:$C,1,FALSE)</f>
        <v>#N/A</v>
      </c>
      <c r="K2846" s="9" t="str">
        <f t="shared" si="102"/>
        <v>nur hier</v>
      </c>
    </row>
    <row r="2847" spans="1:11">
      <c r="A2847" s="34" t="s">
        <v>14368</v>
      </c>
      <c r="C2847" s="4" t="str">
        <f t="shared" si="104"/>
        <v>观象月报</v>
      </c>
      <c r="E2847" t="e">
        <f>VLOOKUP(C2847,Apabi!$H:$H,1,FALSE)</f>
        <v>#N/A</v>
      </c>
      <c r="G2847" t="str">
        <f>VLOOKUP(C2847,Dacheng!$I:$I,1,FALSE)</f>
        <v>观象月报</v>
      </c>
      <c r="I2847" t="e">
        <f>VLOOKUP(C2847,'Hytong (not in CrossAsia)'!$C:$C,1,FALSE)</f>
        <v>#N/A</v>
      </c>
      <c r="K2847" s="9" t="str">
        <f t="shared" si="102"/>
        <v>Doppel</v>
      </c>
    </row>
    <row r="2848" spans="1:11">
      <c r="A2848" s="34" t="s">
        <v>2598</v>
      </c>
      <c r="C2848" s="4" t="str">
        <f t="shared" si="104"/>
        <v>贯彻</v>
      </c>
      <c r="E2848" t="e">
        <f>VLOOKUP(C2848,Apabi!$H:$H,1,FALSE)</f>
        <v>#N/A</v>
      </c>
      <c r="G2848" t="e">
        <f>VLOOKUP(C2848,Dacheng!$I:$I,1,FALSE)</f>
        <v>#N/A</v>
      </c>
      <c r="I2848" t="e">
        <f>VLOOKUP(C2848,'Hytong (not in CrossAsia)'!$C:$C,1,FALSE)</f>
        <v>#N/A</v>
      </c>
      <c r="K2848" s="9" t="str">
        <f t="shared" si="102"/>
        <v>nur hier</v>
      </c>
    </row>
    <row r="2849" spans="1:11">
      <c r="A2849" s="34" t="s">
        <v>2599</v>
      </c>
      <c r="C2849" s="4" t="str">
        <f t="shared" si="104"/>
        <v>鬼</v>
      </c>
      <c r="E2849" t="e">
        <f>VLOOKUP(C2849,Apabi!$H:$H,1,FALSE)</f>
        <v>#N/A</v>
      </c>
      <c r="G2849" t="e">
        <f>VLOOKUP(C2849,Dacheng!$I:$I,1,FALSE)</f>
        <v>#N/A</v>
      </c>
      <c r="I2849" t="e">
        <f>VLOOKUP(C2849,'Hytong (not in CrossAsia)'!$C:$C,1,FALSE)</f>
        <v>#N/A</v>
      </c>
      <c r="K2849" s="9" t="str">
        <f t="shared" si="102"/>
        <v>nur hier</v>
      </c>
    </row>
    <row r="2850" spans="1:11">
      <c r="A2850" s="34" t="s">
        <v>2600</v>
      </c>
      <c r="C2850" s="4" t="str">
        <f t="shared" si="104"/>
        <v>鬼半月刊</v>
      </c>
      <c r="E2850" t="e">
        <f>VLOOKUP(C2850,Apabi!$H:$H,1,FALSE)</f>
        <v>#N/A</v>
      </c>
      <c r="G2850" t="e">
        <f>VLOOKUP(C2850,Dacheng!$I:$I,1,FALSE)</f>
        <v>#N/A</v>
      </c>
      <c r="I2850" t="e">
        <f>VLOOKUP(C2850,'Hytong (not in CrossAsia)'!$C:$C,1,FALSE)</f>
        <v>#N/A</v>
      </c>
      <c r="K2850" s="9" t="str">
        <f t="shared" si="102"/>
        <v>nur hier</v>
      </c>
    </row>
    <row r="2851" spans="1:11">
      <c r="A2851" s="34" t="s">
        <v>15133</v>
      </c>
      <c r="C2851" s="4" t="str">
        <f t="shared" si="104"/>
        <v>桂潮</v>
      </c>
      <c r="E2851" t="e">
        <f>VLOOKUP(C2851,Apabi!$H:$H,1,FALSE)</f>
        <v>#N/A</v>
      </c>
      <c r="G2851" t="str">
        <f>VLOOKUP(C2851,Dacheng!$I:$I,1,FALSE)</f>
        <v>桂潮</v>
      </c>
      <c r="I2851" t="e">
        <f>VLOOKUP(C2851,'Hytong (not in CrossAsia)'!$C:$C,1,FALSE)</f>
        <v>#N/A</v>
      </c>
      <c r="K2851" s="9" t="str">
        <f t="shared" si="102"/>
        <v>Doppel</v>
      </c>
    </row>
    <row r="2852" spans="1:11">
      <c r="A2852" s="34" t="s">
        <v>2601</v>
      </c>
      <c r="C2852" s="4" t="str">
        <f t="shared" si="104"/>
        <v>国报周刊</v>
      </c>
      <c r="E2852" t="e">
        <f>VLOOKUP(C2852,Apabi!$H:$H,1,FALSE)</f>
        <v>#N/A</v>
      </c>
      <c r="G2852" t="e">
        <f>VLOOKUP(C2852,Dacheng!$I:$I,1,FALSE)</f>
        <v>#N/A</v>
      </c>
      <c r="I2852" t="e">
        <f>VLOOKUP(C2852,'Hytong (not in CrossAsia)'!$C:$C,1,FALSE)</f>
        <v>#N/A</v>
      </c>
      <c r="K2852" s="9" t="str">
        <f t="shared" si="102"/>
        <v>nur hier</v>
      </c>
    </row>
    <row r="2853" spans="1:11">
      <c r="A2853" s="34" t="s">
        <v>2602</v>
      </c>
      <c r="C2853" s="4" t="str">
        <f t="shared" si="104"/>
        <v>国本</v>
      </c>
      <c r="E2853" t="e">
        <f>VLOOKUP(C2853,Apabi!$H:$H,1,FALSE)</f>
        <v>#N/A</v>
      </c>
      <c r="G2853" t="e">
        <f>VLOOKUP(C2853,Dacheng!$I:$I,1,FALSE)</f>
        <v>#N/A</v>
      </c>
      <c r="I2853" t="e">
        <f>VLOOKUP(C2853,'Hytong (not in CrossAsia)'!$C:$C,1,FALSE)</f>
        <v>#N/A</v>
      </c>
      <c r="K2853" s="9" t="str">
        <f t="shared" si="102"/>
        <v>nur hier</v>
      </c>
    </row>
    <row r="2854" spans="1:11">
      <c r="A2854" s="34" t="s">
        <v>2603</v>
      </c>
      <c r="C2854" s="4" t="str">
        <f t="shared" si="104"/>
        <v>国产导报</v>
      </c>
      <c r="E2854" t="e">
        <f>VLOOKUP(C2854,Apabi!$H:$H,1,FALSE)</f>
        <v>#N/A</v>
      </c>
      <c r="G2854" t="e">
        <f>VLOOKUP(C2854,Dacheng!$I:$I,1,FALSE)</f>
        <v>#N/A</v>
      </c>
      <c r="I2854" t="e">
        <f>VLOOKUP(C2854,'Hytong (not in CrossAsia)'!$C:$C,1,FALSE)</f>
        <v>#N/A</v>
      </c>
      <c r="K2854" s="9" t="str">
        <f t="shared" si="102"/>
        <v>nur hier</v>
      </c>
    </row>
    <row r="2855" spans="1:11">
      <c r="A2855" s="34" t="s">
        <v>2604</v>
      </c>
      <c r="C2855" s="4" t="str">
        <f t="shared" si="104"/>
        <v>国产月刊</v>
      </c>
      <c r="E2855" t="e">
        <f>VLOOKUP(C2855,Apabi!$H:$H,1,FALSE)</f>
        <v>#N/A</v>
      </c>
      <c r="G2855" t="e">
        <f>VLOOKUP(C2855,Dacheng!$I:$I,1,FALSE)</f>
        <v>#N/A</v>
      </c>
      <c r="I2855" t="e">
        <f>VLOOKUP(C2855,'Hytong (not in CrossAsia)'!$C:$C,1,FALSE)</f>
        <v>#N/A</v>
      </c>
      <c r="K2855" s="9" t="str">
        <f t="shared" si="102"/>
        <v>nur hier</v>
      </c>
    </row>
    <row r="2856" spans="1:11">
      <c r="A2856" s="34" t="s">
        <v>2605</v>
      </c>
      <c r="C2856" s="4" t="str">
        <f t="shared" si="104"/>
        <v>国耻</v>
      </c>
      <c r="E2856" t="e">
        <f>VLOOKUP(C2856,Apabi!$H:$H,1,FALSE)</f>
        <v>#N/A</v>
      </c>
      <c r="G2856" t="e">
        <f>VLOOKUP(C2856,Dacheng!$I:$I,1,FALSE)</f>
        <v>#N/A</v>
      </c>
      <c r="I2856" t="e">
        <f>VLOOKUP(C2856,'Hytong (not in CrossAsia)'!$C:$C,1,FALSE)</f>
        <v>#N/A</v>
      </c>
      <c r="K2856" s="9" t="str">
        <f t="shared" si="102"/>
        <v>nur hier</v>
      </c>
    </row>
    <row r="2857" spans="1:11">
      <c r="A2857" s="34" t="s">
        <v>2606</v>
      </c>
      <c r="C2857" s="4" t="str">
        <f t="shared" si="104"/>
        <v>国戳季刊</v>
      </c>
      <c r="E2857" t="e">
        <f>VLOOKUP(C2857,Apabi!$H:$H,1,FALSE)</f>
        <v>#N/A</v>
      </c>
      <c r="G2857" t="e">
        <f>VLOOKUP(C2857,Dacheng!$I:$I,1,FALSE)</f>
        <v>#N/A</v>
      </c>
      <c r="I2857" t="e">
        <f>VLOOKUP(C2857,'Hytong (not in CrossAsia)'!$C:$C,1,FALSE)</f>
        <v>#N/A</v>
      </c>
      <c r="K2857" s="9" t="str">
        <f t="shared" si="102"/>
        <v>nur hier</v>
      </c>
    </row>
    <row r="2858" spans="1:11">
      <c r="A2858" s="34" t="s">
        <v>2607</v>
      </c>
      <c r="C2858" s="4" t="str">
        <f t="shared" si="104"/>
        <v>国粹医药</v>
      </c>
      <c r="E2858" t="e">
        <f>VLOOKUP(C2858,Apabi!$H:$H,1,FALSE)</f>
        <v>#N/A</v>
      </c>
      <c r="G2858" t="e">
        <f>VLOOKUP(C2858,Dacheng!$I:$I,1,FALSE)</f>
        <v>#N/A</v>
      </c>
      <c r="I2858" t="e">
        <f>VLOOKUP(C2858,'Hytong (not in CrossAsia)'!$C:$C,1,FALSE)</f>
        <v>#N/A</v>
      </c>
      <c r="K2858" s="9" t="str">
        <f t="shared" si="102"/>
        <v>nur hier</v>
      </c>
    </row>
    <row r="2859" spans="1:11">
      <c r="A2859" s="34" t="s">
        <v>2949</v>
      </c>
      <c r="C2859" s="4" t="str">
        <f t="shared" si="104"/>
        <v>国粹邮刊</v>
      </c>
      <c r="E2859" t="e">
        <f>VLOOKUP(C2859,Apabi!$H:$H,1,FALSE)</f>
        <v>#N/A</v>
      </c>
      <c r="G2859" t="e">
        <f>VLOOKUP(C2859,Dacheng!$I:$I,1,FALSE)</f>
        <v>#N/A</v>
      </c>
      <c r="I2859" t="e">
        <f>VLOOKUP(C2859,'Hytong (not in CrossAsia)'!$C:$C,1,FALSE)</f>
        <v>#N/A</v>
      </c>
      <c r="K2859" s="9" t="str">
        <f t="shared" si="102"/>
        <v>nur hier</v>
      </c>
    </row>
    <row r="2860" spans="1:11">
      <c r="A2860" s="34" t="s">
        <v>2950</v>
      </c>
      <c r="C2860" s="4" t="str">
        <f t="shared" si="104"/>
        <v>国粹月刊</v>
      </c>
      <c r="E2860" t="e">
        <f>VLOOKUP(C2860,Apabi!$H:$H,1,FALSE)</f>
        <v>#N/A</v>
      </c>
      <c r="G2860" t="e">
        <f>VLOOKUP(C2860,Dacheng!$I:$I,1,FALSE)</f>
        <v>#N/A</v>
      </c>
      <c r="I2860" t="e">
        <f>VLOOKUP(C2860,'Hytong (not in CrossAsia)'!$C:$C,1,FALSE)</f>
        <v>#N/A</v>
      </c>
      <c r="K2860" s="9" t="str">
        <f t="shared" si="102"/>
        <v>nur hier</v>
      </c>
    </row>
    <row r="2861" spans="1:11">
      <c r="A2861" s="34" t="s">
        <v>5100</v>
      </c>
      <c r="C2861" s="4" t="str">
        <f t="shared" si="104"/>
        <v>国大周刊</v>
      </c>
      <c r="E2861" t="e">
        <f>VLOOKUP(C2861,Apabi!$H:$H,1,FALSE)</f>
        <v>#N/A</v>
      </c>
      <c r="G2861" t="str">
        <f>VLOOKUP(C2861,Dacheng!$I:$I,1,FALSE)</f>
        <v>国大周刊</v>
      </c>
      <c r="I2861" t="e">
        <f>VLOOKUP(C2861,'Hytong (not in CrossAsia)'!$C:$C,1,FALSE)</f>
        <v>#N/A</v>
      </c>
      <c r="K2861" s="9" t="str">
        <f t="shared" si="102"/>
        <v>Doppel</v>
      </c>
    </row>
    <row r="2862" spans="1:11">
      <c r="A2862" s="34" t="s">
        <v>2951</v>
      </c>
      <c r="C2862" s="4" t="str">
        <f t="shared" si="104"/>
        <v>国防报</v>
      </c>
      <c r="E2862" t="e">
        <f>VLOOKUP(C2862,Apabi!$H:$H,1,FALSE)</f>
        <v>#N/A</v>
      </c>
      <c r="G2862" t="e">
        <f>VLOOKUP(C2862,Dacheng!$I:$I,1,FALSE)</f>
        <v>#N/A</v>
      </c>
      <c r="I2862" t="e">
        <f>VLOOKUP(C2862,'Hytong (not in CrossAsia)'!$C:$C,1,FALSE)</f>
        <v>#N/A</v>
      </c>
      <c r="K2862" s="9" t="str">
        <f t="shared" si="102"/>
        <v>nur hier</v>
      </c>
    </row>
    <row r="2863" spans="1:11">
      <c r="A2863" s="34" t="s">
        <v>12661</v>
      </c>
      <c r="C2863" s="4" t="str">
        <f t="shared" si="104"/>
        <v>国防部测</v>
      </c>
      <c r="E2863" t="e">
        <f>VLOOKUP(C2863,Apabi!$H:$H,1,FALSE)</f>
        <v>#N/A</v>
      </c>
      <c r="G2863" t="str">
        <f>VLOOKUP(C2863,Dacheng!$I:$I,1,FALSE)</f>
        <v>国防部测</v>
      </c>
      <c r="I2863" t="e">
        <f>VLOOKUP(C2863,'Hytong (not in CrossAsia)'!$C:$C,1,FALSE)</f>
        <v>#N/A</v>
      </c>
      <c r="K2863" s="9" t="str">
        <f t="shared" si="102"/>
        <v>Doppel</v>
      </c>
    </row>
    <row r="2864" spans="1:11">
      <c r="A2864" s="34" t="s">
        <v>2952</v>
      </c>
      <c r="C2864" s="4" t="str">
        <f t="shared" si="104"/>
        <v>国防教育</v>
      </c>
      <c r="E2864" t="e">
        <f>VLOOKUP(C2864,Apabi!$H:$H,1,FALSE)</f>
        <v>#N/A</v>
      </c>
      <c r="G2864" t="e">
        <f>VLOOKUP(C2864,Dacheng!$I:$I,1,FALSE)</f>
        <v>#N/A</v>
      </c>
      <c r="I2864" t="e">
        <f>VLOOKUP(C2864,'Hytong (not in CrossAsia)'!$C:$C,1,FALSE)</f>
        <v>#N/A</v>
      </c>
      <c r="K2864" s="9" t="str">
        <f t="shared" si="102"/>
        <v>nur hier</v>
      </c>
    </row>
    <row r="2865" spans="1:11">
      <c r="A2865" s="34" t="s">
        <v>1769</v>
      </c>
      <c r="C2865" s="4" t="str">
        <f t="shared" si="104"/>
        <v>国防经济</v>
      </c>
      <c r="E2865" t="e">
        <f>VLOOKUP(C2865,Apabi!$H:$H,1,FALSE)</f>
        <v>#N/A</v>
      </c>
      <c r="G2865" t="str">
        <f>VLOOKUP(C2865,Dacheng!$I:$I,1,FALSE)</f>
        <v>国防经济</v>
      </c>
      <c r="I2865" t="e">
        <f>VLOOKUP(C2865,'Hytong (not in CrossAsia)'!$C:$C,1,FALSE)</f>
        <v>#N/A</v>
      </c>
      <c r="K2865" s="9" t="str">
        <f t="shared" si="102"/>
        <v>Doppel</v>
      </c>
    </row>
    <row r="2866" spans="1:11">
      <c r="A2866" s="34" t="s">
        <v>9071</v>
      </c>
      <c r="C2866" s="4" t="str">
        <f t="shared" si="104"/>
        <v>国防科学</v>
      </c>
      <c r="E2866" t="e">
        <f>VLOOKUP(C2866,Apabi!$H:$H,1,FALSE)</f>
        <v>#N/A</v>
      </c>
      <c r="G2866" t="str">
        <f>VLOOKUP(C2866,Dacheng!$I:$I,1,FALSE)</f>
        <v>国防科学</v>
      </c>
      <c r="I2866" t="e">
        <f>VLOOKUP(C2866,'Hytong (not in CrossAsia)'!$C:$C,1,FALSE)</f>
        <v>#N/A</v>
      </c>
      <c r="K2866" s="9" t="str">
        <f t="shared" si="102"/>
        <v>Doppel</v>
      </c>
    </row>
    <row r="2867" spans="1:11">
      <c r="A2867" s="34" t="s">
        <v>8716</v>
      </c>
      <c r="C2867" s="4" t="str">
        <f t="shared" si="104"/>
        <v>国防科学</v>
      </c>
      <c r="E2867" t="e">
        <f>VLOOKUP(C2867,Apabi!$H:$H,1,FALSE)</f>
        <v>#N/A</v>
      </c>
      <c r="G2867" t="str">
        <f>VLOOKUP(C2867,Dacheng!$I:$I,1,FALSE)</f>
        <v>国防科学</v>
      </c>
      <c r="I2867" t="e">
        <f>VLOOKUP(C2867,'Hytong (not in CrossAsia)'!$C:$C,1,FALSE)</f>
        <v>#N/A</v>
      </c>
      <c r="K2867" s="9" t="str">
        <f t="shared" si="102"/>
        <v>Doppel</v>
      </c>
    </row>
    <row r="2868" spans="1:11">
      <c r="A2868" s="34" t="s">
        <v>9086</v>
      </c>
      <c r="C2868" s="4" t="str">
        <f t="shared" si="104"/>
        <v>国防线</v>
      </c>
      <c r="E2868" t="e">
        <f>VLOOKUP(C2868,Apabi!$H:$H,1,FALSE)</f>
        <v>#N/A</v>
      </c>
      <c r="G2868" t="str">
        <f>VLOOKUP(C2868,Dacheng!$I:$I,1,FALSE)</f>
        <v>国防线</v>
      </c>
      <c r="I2868" t="e">
        <f>VLOOKUP(C2868,'Hytong (not in CrossAsia)'!$C:$C,1,FALSE)</f>
        <v>#N/A</v>
      </c>
      <c r="K2868" s="9" t="str">
        <f t="shared" si="102"/>
        <v>Doppel</v>
      </c>
    </row>
    <row r="2869" spans="1:11">
      <c r="A2869" s="34" t="s">
        <v>2953</v>
      </c>
      <c r="C2869" s="4" t="str">
        <f t="shared" si="104"/>
        <v>国防新报</v>
      </c>
      <c r="E2869" t="e">
        <f>VLOOKUP(C2869,Apabi!$H:$H,1,FALSE)</f>
        <v>#N/A</v>
      </c>
      <c r="G2869" t="e">
        <f>VLOOKUP(C2869,Dacheng!$I:$I,1,FALSE)</f>
        <v>#N/A</v>
      </c>
      <c r="I2869" t="e">
        <f>VLOOKUP(C2869,'Hytong (not in CrossAsia)'!$C:$C,1,FALSE)</f>
        <v>#N/A</v>
      </c>
      <c r="K2869" s="9" t="str">
        <f t="shared" si="102"/>
        <v>nur hier</v>
      </c>
    </row>
    <row r="2870" spans="1:11">
      <c r="A2870" s="34" t="s">
        <v>8894</v>
      </c>
      <c r="C2870" s="4" t="str">
        <f t="shared" si="104"/>
        <v>国防月刊</v>
      </c>
      <c r="E2870" t="e">
        <f>VLOOKUP(C2870,Apabi!$H:$H,1,FALSE)</f>
        <v>#N/A</v>
      </c>
      <c r="G2870" t="str">
        <f>VLOOKUP(C2870,Dacheng!$I:$I,1,FALSE)</f>
        <v>国防月刊</v>
      </c>
      <c r="I2870" t="e">
        <f>VLOOKUP(C2870,'Hytong (not in CrossAsia)'!$C:$C,1,FALSE)</f>
        <v>#N/A</v>
      </c>
      <c r="K2870" s="9" t="str">
        <f t="shared" si="102"/>
        <v>Doppel</v>
      </c>
    </row>
    <row r="2871" spans="1:11">
      <c r="A2871" s="34" t="s">
        <v>9083</v>
      </c>
      <c r="C2871" s="4" t="str">
        <f t="shared" si="104"/>
        <v>国防周报</v>
      </c>
      <c r="E2871" t="e">
        <f>VLOOKUP(C2871,Apabi!$H:$H,1,FALSE)</f>
        <v>#N/A</v>
      </c>
      <c r="G2871" t="str">
        <f>VLOOKUP(C2871,Dacheng!$I:$I,1,FALSE)</f>
        <v>国防周报</v>
      </c>
      <c r="I2871" t="e">
        <f>VLOOKUP(C2871,'Hytong (not in CrossAsia)'!$C:$C,1,FALSE)</f>
        <v>#N/A</v>
      </c>
      <c r="K2871" s="9" t="str">
        <f t="shared" si="102"/>
        <v>Doppel</v>
      </c>
    </row>
    <row r="2872" spans="1:11">
      <c r="A2872" s="34" t="s">
        <v>2954</v>
      </c>
      <c r="C2872" s="4" t="str">
        <f>MID(A2872,1,2)</f>
        <v>国风</v>
      </c>
      <c r="E2872" t="e">
        <f>VLOOKUP(C2872,Apabi!$H:$H,1,FALSE)</f>
        <v>#N/A</v>
      </c>
      <c r="G2872" t="str">
        <f>VLOOKUP(C2872,Dacheng!$I:$I,1,FALSE)</f>
        <v>国风</v>
      </c>
      <c r="I2872" t="e">
        <f>VLOOKUP(C2872,'Hytong (not in CrossAsia)'!$C:$C,1,FALSE)</f>
        <v>#N/A</v>
      </c>
      <c r="K2872" s="9" t="str">
        <f t="shared" si="102"/>
        <v>Doppel</v>
      </c>
    </row>
    <row r="2873" spans="1:11">
      <c r="A2873" s="34" t="s">
        <v>2955</v>
      </c>
      <c r="C2873" s="4" t="str">
        <f>MID(A2873,1,2)</f>
        <v>国风</v>
      </c>
      <c r="E2873" t="e">
        <f>VLOOKUP(C2873,Apabi!$H:$H,1,FALSE)</f>
        <v>#N/A</v>
      </c>
      <c r="G2873" t="str">
        <f>VLOOKUP(C2873,Dacheng!$I:$I,1,FALSE)</f>
        <v>国风</v>
      </c>
      <c r="I2873" t="e">
        <f>VLOOKUP(C2873,'Hytong (not in CrossAsia)'!$C:$C,1,FALSE)</f>
        <v>#N/A</v>
      </c>
      <c r="K2873" s="9" t="str">
        <f t="shared" si="102"/>
        <v>Doppel</v>
      </c>
    </row>
    <row r="2874" spans="1:11">
      <c r="A2874" s="34" t="s">
        <v>9679</v>
      </c>
      <c r="C2874" s="4" t="str">
        <f t="shared" si="104"/>
        <v>国风报</v>
      </c>
      <c r="E2874" t="e">
        <f>VLOOKUP(C2874,Apabi!$H:$H,1,FALSE)</f>
        <v>#N/A</v>
      </c>
      <c r="G2874" t="str">
        <f>VLOOKUP(C2874,Dacheng!$I:$I,1,FALSE)</f>
        <v>国风报</v>
      </c>
      <c r="I2874" t="e">
        <f>VLOOKUP(C2874,'Hytong (not in CrossAsia)'!$C:$C,1,FALSE)</f>
        <v>#N/A</v>
      </c>
      <c r="K2874" s="9" t="str">
        <f t="shared" si="102"/>
        <v>Doppel</v>
      </c>
    </row>
    <row r="2875" spans="1:11">
      <c r="A2875" s="34" t="s">
        <v>2956</v>
      </c>
      <c r="C2875" s="4" t="str">
        <f t="shared" si="104"/>
        <v>国故</v>
      </c>
      <c r="E2875" t="e">
        <f>VLOOKUP(C2875,Apabi!$H:$H,1,FALSE)</f>
        <v>#N/A</v>
      </c>
      <c r="G2875" t="e">
        <f>VLOOKUP(C2875,Dacheng!$I:$I,1,FALSE)</f>
        <v>#N/A</v>
      </c>
      <c r="I2875" t="e">
        <f>VLOOKUP(C2875,'Hytong (not in CrossAsia)'!$C:$C,1,FALSE)</f>
        <v>#N/A</v>
      </c>
      <c r="K2875" s="9" t="str">
        <f t="shared" si="102"/>
        <v>nur hier</v>
      </c>
    </row>
    <row r="2876" spans="1:11">
      <c r="A2876" s="34" t="s">
        <v>2957</v>
      </c>
      <c r="C2876" s="4" t="str">
        <f>MID(A2876,1,2)</f>
        <v>国光</v>
      </c>
      <c r="E2876" t="e">
        <f>VLOOKUP(C2876,Apabi!$H:$H,1,FALSE)</f>
        <v>#N/A</v>
      </c>
      <c r="G2876" t="e">
        <f>VLOOKUP(C2876,Dacheng!$I:$I,1,FALSE)</f>
        <v>#N/A</v>
      </c>
      <c r="I2876" t="e">
        <f>VLOOKUP(C2876,'Hytong (not in CrossAsia)'!$C:$C,1,FALSE)</f>
        <v>#N/A</v>
      </c>
      <c r="K2876" s="9" t="str">
        <f t="shared" si="102"/>
        <v>nur hier</v>
      </c>
    </row>
    <row r="2877" spans="1:11">
      <c r="A2877" s="34" t="s">
        <v>2958</v>
      </c>
      <c r="C2877" s="4" t="str">
        <f>MID(A2877,1,2)</f>
        <v>国光</v>
      </c>
      <c r="E2877" t="e">
        <f>VLOOKUP(C2877,Apabi!$H:$H,1,FALSE)</f>
        <v>#N/A</v>
      </c>
      <c r="G2877" t="e">
        <f>VLOOKUP(C2877,Dacheng!$I:$I,1,FALSE)</f>
        <v>#N/A</v>
      </c>
      <c r="I2877" t="e">
        <f>VLOOKUP(C2877,'Hytong (not in CrossAsia)'!$C:$C,1,FALSE)</f>
        <v>#N/A</v>
      </c>
      <c r="K2877" s="9" t="str">
        <f t="shared" si="102"/>
        <v>nur hier</v>
      </c>
    </row>
    <row r="2878" spans="1:11">
      <c r="A2878" s="34" t="s">
        <v>2959</v>
      </c>
      <c r="C2878" s="4" t="str">
        <f>MID(A2878,1,2)</f>
        <v>国光</v>
      </c>
      <c r="E2878" t="e">
        <f>VLOOKUP(C2878,Apabi!$H:$H,1,FALSE)</f>
        <v>#N/A</v>
      </c>
      <c r="G2878" t="e">
        <f>VLOOKUP(C2878,Dacheng!$I:$I,1,FALSE)</f>
        <v>#N/A</v>
      </c>
      <c r="I2878" t="e">
        <f>VLOOKUP(C2878,'Hytong (not in CrossAsia)'!$C:$C,1,FALSE)</f>
        <v>#N/A</v>
      </c>
      <c r="K2878" s="9" t="str">
        <f t="shared" si="102"/>
        <v>nur hier</v>
      </c>
    </row>
    <row r="2879" spans="1:11">
      <c r="A2879" s="34" t="s">
        <v>2960</v>
      </c>
      <c r="C2879" s="4" t="str">
        <f>MID(A2879,1,2)</f>
        <v>国光</v>
      </c>
      <c r="E2879" t="e">
        <f>VLOOKUP(C2879,Apabi!$H:$H,1,FALSE)</f>
        <v>#N/A</v>
      </c>
      <c r="G2879" t="e">
        <f>VLOOKUP(C2879,Dacheng!$I:$I,1,FALSE)</f>
        <v>#N/A</v>
      </c>
      <c r="I2879" t="e">
        <f>VLOOKUP(C2879,'Hytong (not in CrossAsia)'!$C:$C,1,FALSE)</f>
        <v>#N/A</v>
      </c>
      <c r="K2879" s="9" t="str">
        <f t="shared" si="102"/>
        <v>nur hier</v>
      </c>
    </row>
    <row r="2880" spans="1:11">
      <c r="A2880" s="34" t="s">
        <v>18449</v>
      </c>
      <c r="C2880" s="4" t="str">
        <f t="shared" si="104"/>
        <v>国光英语</v>
      </c>
      <c r="E2880" t="e">
        <f>VLOOKUP(C2880,Apabi!$H:$H,1,FALSE)</f>
        <v>#N/A</v>
      </c>
      <c r="G2880" t="str">
        <f>VLOOKUP(C2880,Dacheng!$I:$I,1,FALSE)</f>
        <v>国光英语</v>
      </c>
      <c r="I2880" t="e">
        <f>VLOOKUP(C2880,'Hytong (not in CrossAsia)'!$C:$C,1,FALSE)</f>
        <v>#N/A</v>
      </c>
      <c r="K2880" s="9" t="str">
        <f t="shared" si="102"/>
        <v>Doppel</v>
      </c>
    </row>
    <row r="2881" spans="1:11">
      <c r="A2881" s="34" t="s">
        <v>20817</v>
      </c>
      <c r="C2881" s="4" t="str">
        <f t="shared" si="104"/>
        <v>国光影讯</v>
      </c>
      <c r="E2881" t="e">
        <f>VLOOKUP(C2881,Apabi!$H:$H,1,FALSE)</f>
        <v>#N/A</v>
      </c>
      <c r="G2881" t="str">
        <f>VLOOKUP(C2881,Dacheng!$I:$I,1,FALSE)</f>
        <v>国光影讯</v>
      </c>
      <c r="I2881" t="e">
        <f>VLOOKUP(C2881,'Hytong (not in CrossAsia)'!$C:$C,1,FALSE)</f>
        <v>#N/A</v>
      </c>
      <c r="K2881" s="9" t="str">
        <f t="shared" si="102"/>
        <v>Doppel</v>
      </c>
    </row>
    <row r="2882" spans="1:11">
      <c r="A2882" s="34" t="s">
        <v>17579</v>
      </c>
      <c r="C2882" s="4" t="str">
        <f t="shared" si="104"/>
        <v>国光杂志</v>
      </c>
      <c r="E2882" t="e">
        <f>VLOOKUP(C2882,Apabi!$H:$H,1,FALSE)</f>
        <v>#N/A</v>
      </c>
      <c r="G2882" t="str">
        <f>VLOOKUP(C2882,Dacheng!$I:$I,1,FALSE)</f>
        <v>国光杂志</v>
      </c>
      <c r="I2882" t="e">
        <f>VLOOKUP(C2882,'Hytong (not in CrossAsia)'!$C:$C,1,FALSE)</f>
        <v>#N/A</v>
      </c>
      <c r="K2882" s="9" t="str">
        <f t="shared" si="102"/>
        <v>Doppel</v>
      </c>
    </row>
    <row r="2883" spans="1:11">
      <c r="A2883" s="34" t="s">
        <v>14777</v>
      </c>
      <c r="C2883" s="4" t="str">
        <f t="shared" si="104"/>
        <v>国衡</v>
      </c>
      <c r="E2883" t="e">
        <f>VLOOKUP(C2883,Apabi!$H:$H,1,FALSE)</f>
        <v>#N/A</v>
      </c>
      <c r="G2883" t="str">
        <f>VLOOKUP(C2883,Dacheng!$I:$I,1,FALSE)</f>
        <v>国衡</v>
      </c>
      <c r="I2883" t="e">
        <f>VLOOKUP(C2883,'Hytong (not in CrossAsia)'!$C:$C,1,FALSE)</f>
        <v>#N/A</v>
      </c>
      <c r="K2883" s="9" t="str">
        <f t="shared" si="102"/>
        <v>Doppel</v>
      </c>
    </row>
    <row r="2884" spans="1:11">
      <c r="A2884" s="34" t="s">
        <v>16832</v>
      </c>
      <c r="C2884" s="4" t="str">
        <f t="shared" si="104"/>
        <v>国花</v>
      </c>
      <c r="E2884" t="e">
        <f>VLOOKUP(C2884,Apabi!$H:$H,1,FALSE)</f>
        <v>#N/A</v>
      </c>
      <c r="G2884" t="str">
        <f>VLOOKUP(C2884,Dacheng!$I:$I,1,FALSE)</f>
        <v>国花</v>
      </c>
      <c r="I2884" t="e">
        <f>VLOOKUP(C2884,'Hytong (not in CrossAsia)'!$C:$C,1,FALSE)</f>
        <v>#N/A</v>
      </c>
      <c r="K2884" s="9" t="str">
        <f t="shared" ref="K2884:K2947" si="105">(IF(AND(ISNA(E2884),ISNA(G2884),ISNA(I2884)),"nur hier","Doppel"))</f>
        <v>Doppel</v>
      </c>
    </row>
    <row r="2885" spans="1:11">
      <c r="A2885" s="34" t="s">
        <v>2961</v>
      </c>
      <c r="C2885" s="4" t="str">
        <f t="shared" si="104"/>
        <v>国花报</v>
      </c>
      <c r="E2885" t="e">
        <f>VLOOKUP(C2885,Apabi!$H:$H,1,FALSE)</f>
        <v>#N/A</v>
      </c>
      <c r="G2885" t="e">
        <f>VLOOKUP(C2885,Dacheng!$I:$I,1,FALSE)</f>
        <v>#N/A</v>
      </c>
      <c r="I2885" t="e">
        <f>VLOOKUP(C2885,'Hytong (not in CrossAsia)'!$C:$C,1,FALSE)</f>
        <v>#N/A</v>
      </c>
      <c r="K2885" s="9" t="str">
        <f t="shared" si="105"/>
        <v>nur hier</v>
      </c>
    </row>
    <row r="2886" spans="1:11">
      <c r="A2886" s="34" t="s">
        <v>2962</v>
      </c>
      <c r="C2886" s="4" t="str">
        <f t="shared" si="104"/>
        <v>国华</v>
      </c>
      <c r="E2886" t="e">
        <f>VLOOKUP(C2886,Apabi!$H:$H,1,FALSE)</f>
        <v>#N/A</v>
      </c>
      <c r="G2886" t="e">
        <f>VLOOKUP(C2886,Dacheng!$I:$I,1,FALSE)</f>
        <v>#N/A</v>
      </c>
      <c r="I2886" t="e">
        <f>VLOOKUP(C2886,'Hytong (not in CrossAsia)'!$C:$C,1,FALSE)</f>
        <v>#N/A</v>
      </c>
      <c r="K2886" s="9" t="str">
        <f t="shared" si="105"/>
        <v>nur hier</v>
      </c>
    </row>
    <row r="2887" spans="1:11">
      <c r="A2887" s="34" t="s">
        <v>17775</v>
      </c>
      <c r="C2887" s="4" t="str">
        <f t="shared" si="104"/>
        <v>国华半月</v>
      </c>
      <c r="E2887" t="e">
        <f>VLOOKUP(C2887,Apabi!$H:$H,1,FALSE)</f>
        <v>#N/A</v>
      </c>
      <c r="G2887" t="str">
        <f>VLOOKUP(C2887,Dacheng!$I:$I,1,FALSE)</f>
        <v>国华半月</v>
      </c>
      <c r="I2887" t="e">
        <f>VLOOKUP(C2887,'Hytong (not in CrossAsia)'!$C:$C,1,FALSE)</f>
        <v>#N/A</v>
      </c>
      <c r="K2887" s="9" t="str">
        <f t="shared" si="105"/>
        <v>Doppel</v>
      </c>
    </row>
    <row r="2888" spans="1:11">
      <c r="A2888" s="34" t="s">
        <v>2963</v>
      </c>
      <c r="C2888" s="4" t="str">
        <f t="shared" si="104"/>
        <v>国华校刊</v>
      </c>
      <c r="E2888" t="e">
        <f>VLOOKUP(C2888,Apabi!$H:$H,1,FALSE)</f>
        <v>#N/A</v>
      </c>
      <c r="G2888" t="e">
        <f>VLOOKUP(C2888,Dacheng!$I:$I,1,FALSE)</f>
        <v>#N/A</v>
      </c>
      <c r="I2888" t="e">
        <f>VLOOKUP(C2888,'Hytong (not in CrossAsia)'!$C:$C,1,FALSE)</f>
        <v>#N/A</v>
      </c>
      <c r="K2888" s="9" t="str">
        <f t="shared" si="105"/>
        <v>nur hier</v>
      </c>
    </row>
    <row r="2889" spans="1:11">
      <c r="A2889" s="34" t="s">
        <v>2964</v>
      </c>
      <c r="C2889" s="4" t="str">
        <f t="shared" si="104"/>
        <v>国华月刊</v>
      </c>
      <c r="E2889" t="e">
        <f>VLOOKUP(C2889,Apabi!$H:$H,1,FALSE)</f>
        <v>#N/A</v>
      </c>
      <c r="G2889" t="e">
        <f>VLOOKUP(C2889,Dacheng!$I:$I,1,FALSE)</f>
        <v>#N/A</v>
      </c>
      <c r="I2889" t="e">
        <f>VLOOKUP(C2889,'Hytong (not in CrossAsia)'!$C:$C,1,FALSE)</f>
        <v>#N/A</v>
      </c>
      <c r="K2889" s="9" t="str">
        <f t="shared" si="105"/>
        <v>nur hier</v>
      </c>
    </row>
    <row r="2890" spans="1:11">
      <c r="A2890" s="34" t="s">
        <v>2965</v>
      </c>
      <c r="C2890" s="4" t="str">
        <f t="shared" si="104"/>
        <v>国画</v>
      </c>
      <c r="E2890" t="e">
        <f>VLOOKUP(C2890,Apabi!$H:$H,1,FALSE)</f>
        <v>#N/A</v>
      </c>
      <c r="G2890" t="e">
        <f>VLOOKUP(C2890,Dacheng!$I:$I,1,FALSE)</f>
        <v>#N/A</v>
      </c>
      <c r="I2890" t="e">
        <f>VLOOKUP(C2890,'Hytong (not in CrossAsia)'!$C:$C,1,FALSE)</f>
        <v>#N/A</v>
      </c>
      <c r="K2890" s="9" t="str">
        <f t="shared" si="105"/>
        <v>nur hier</v>
      </c>
    </row>
    <row r="2891" spans="1:11">
      <c r="A2891" s="34" t="s">
        <v>15638</v>
      </c>
      <c r="C2891" s="4" t="str">
        <f t="shared" si="104"/>
        <v>国画月刊</v>
      </c>
      <c r="E2891" t="e">
        <f>VLOOKUP(C2891,Apabi!$H:$H,1,FALSE)</f>
        <v>#N/A</v>
      </c>
      <c r="G2891" t="str">
        <f>VLOOKUP(C2891,Dacheng!$I:$I,1,FALSE)</f>
        <v>国画月刊</v>
      </c>
      <c r="I2891" t="e">
        <f>VLOOKUP(C2891,'Hytong (not in CrossAsia)'!$C:$C,1,FALSE)</f>
        <v>#N/A</v>
      </c>
      <c r="K2891" s="9" t="str">
        <f t="shared" si="105"/>
        <v>Doppel</v>
      </c>
    </row>
    <row r="2892" spans="1:11">
      <c r="A2892" s="34" t="s">
        <v>2966</v>
      </c>
      <c r="C2892" s="4" t="str">
        <f t="shared" si="104"/>
        <v>国会丛报</v>
      </c>
      <c r="E2892" t="e">
        <f>VLOOKUP(C2892,Apabi!$H:$H,1,FALSE)</f>
        <v>#N/A</v>
      </c>
      <c r="G2892" t="e">
        <f>VLOOKUP(C2892,Dacheng!$I:$I,1,FALSE)</f>
        <v>#N/A</v>
      </c>
      <c r="I2892" t="e">
        <f>VLOOKUP(C2892,'Hytong (not in CrossAsia)'!$C:$C,1,FALSE)</f>
        <v>#N/A</v>
      </c>
      <c r="K2892" s="9" t="str">
        <f t="shared" si="105"/>
        <v>nur hier</v>
      </c>
    </row>
    <row r="2893" spans="1:11">
      <c r="A2893" s="34" t="s">
        <v>2967</v>
      </c>
      <c r="C2893" s="4" t="str">
        <f t="shared" si="104"/>
        <v>国货半月</v>
      </c>
      <c r="E2893" t="e">
        <f>VLOOKUP(C2893,Apabi!$H:$H,1,FALSE)</f>
        <v>#N/A</v>
      </c>
      <c r="G2893" t="str">
        <f>VLOOKUP(C2893,Dacheng!$I:$I,1,FALSE)</f>
        <v>国货半月</v>
      </c>
      <c r="I2893" t="e">
        <f>VLOOKUP(C2893,'Hytong (not in CrossAsia)'!$C:$C,1,FALSE)</f>
        <v>#N/A</v>
      </c>
      <c r="K2893" s="9" t="str">
        <f t="shared" si="105"/>
        <v>Doppel</v>
      </c>
    </row>
    <row r="2894" spans="1:11">
      <c r="A2894" s="34" t="s">
        <v>2968</v>
      </c>
      <c r="C2894" s="4" t="str">
        <f t="shared" ref="C2894:C2952" si="106">MID(A2894,1,4)</f>
        <v>国货半月</v>
      </c>
      <c r="E2894" t="e">
        <f>VLOOKUP(C2894,Apabi!$H:$H,1,FALSE)</f>
        <v>#N/A</v>
      </c>
      <c r="G2894" t="str">
        <f>VLOOKUP(C2894,Dacheng!$I:$I,1,FALSE)</f>
        <v>国货半月</v>
      </c>
      <c r="I2894" t="e">
        <f>VLOOKUP(C2894,'Hytong (not in CrossAsia)'!$C:$C,1,FALSE)</f>
        <v>#N/A</v>
      </c>
      <c r="K2894" s="9" t="str">
        <f t="shared" si="105"/>
        <v>Doppel</v>
      </c>
    </row>
    <row r="2895" spans="1:11">
      <c r="A2895" s="34" t="s">
        <v>6524</v>
      </c>
      <c r="C2895" s="4" t="str">
        <f t="shared" si="106"/>
        <v>国货调查</v>
      </c>
      <c r="E2895" t="e">
        <f>VLOOKUP(C2895,Apabi!$H:$H,1,FALSE)</f>
        <v>#N/A</v>
      </c>
      <c r="G2895" t="str">
        <f>VLOOKUP(C2895,Dacheng!$I:$I,1,FALSE)</f>
        <v>国货调查</v>
      </c>
      <c r="I2895" t="e">
        <f>VLOOKUP(C2895,'Hytong (not in CrossAsia)'!$C:$C,1,FALSE)</f>
        <v>#N/A</v>
      </c>
      <c r="K2895" s="9" t="str">
        <f t="shared" si="105"/>
        <v>Doppel</v>
      </c>
    </row>
    <row r="2896" spans="1:11">
      <c r="A2896" s="34" t="s">
        <v>2969</v>
      </c>
      <c r="C2896" s="4" t="str">
        <f t="shared" si="106"/>
        <v>国货汇编</v>
      </c>
      <c r="E2896" t="e">
        <f>VLOOKUP(C2896,Apabi!$H:$H,1,FALSE)</f>
        <v>#N/A</v>
      </c>
      <c r="G2896" t="e">
        <f>VLOOKUP(C2896,Dacheng!$I:$I,1,FALSE)</f>
        <v>#N/A</v>
      </c>
      <c r="I2896" t="e">
        <f>VLOOKUP(C2896,'Hytong (not in CrossAsia)'!$C:$C,1,FALSE)</f>
        <v>#N/A</v>
      </c>
      <c r="K2896" s="9" t="str">
        <f t="shared" si="105"/>
        <v>nur hier</v>
      </c>
    </row>
    <row r="2897" spans="1:11">
      <c r="A2897" s="34" t="s">
        <v>6510</v>
      </c>
      <c r="C2897" s="4" t="str">
        <f t="shared" si="106"/>
        <v>国货年刊</v>
      </c>
      <c r="E2897" t="e">
        <f>VLOOKUP(C2897,Apabi!$H:$H,1,FALSE)</f>
        <v>#N/A</v>
      </c>
      <c r="G2897" t="str">
        <f>VLOOKUP(C2897,Dacheng!$I:$I,1,FALSE)</f>
        <v>国货年刊</v>
      </c>
      <c r="I2897" t="e">
        <f>VLOOKUP(C2897,'Hytong (not in CrossAsia)'!$C:$C,1,FALSE)</f>
        <v>#N/A</v>
      </c>
      <c r="K2897" s="9" t="str">
        <f t="shared" si="105"/>
        <v>Doppel</v>
      </c>
    </row>
    <row r="2898" spans="1:11">
      <c r="A2898" s="34" t="s">
        <v>6533</v>
      </c>
      <c r="C2898" s="4" t="str">
        <f t="shared" si="106"/>
        <v>国货评论</v>
      </c>
      <c r="E2898" t="e">
        <f>VLOOKUP(C2898,Apabi!$H:$H,1,FALSE)</f>
        <v>#N/A</v>
      </c>
      <c r="G2898" t="str">
        <f>VLOOKUP(C2898,Dacheng!$I:$I,1,FALSE)</f>
        <v>国货评论</v>
      </c>
      <c r="I2898" t="e">
        <f>VLOOKUP(C2898,'Hytong (not in CrossAsia)'!$C:$C,1,FALSE)</f>
        <v>#N/A</v>
      </c>
      <c r="K2898" s="9" t="str">
        <f t="shared" si="105"/>
        <v>Doppel</v>
      </c>
    </row>
    <row r="2899" spans="1:11">
      <c r="A2899" s="34" t="s">
        <v>2970</v>
      </c>
      <c r="C2899" s="4" t="str">
        <f t="shared" si="106"/>
        <v>国货商标</v>
      </c>
      <c r="E2899" t="e">
        <f>VLOOKUP(C2899,Apabi!$H:$H,1,FALSE)</f>
        <v>#N/A</v>
      </c>
      <c r="G2899" t="str">
        <f>VLOOKUP(C2899,Dacheng!$I:$I,1,FALSE)</f>
        <v>国货商标</v>
      </c>
      <c r="I2899" t="e">
        <f>VLOOKUP(C2899,'Hytong (not in CrossAsia)'!$C:$C,1,FALSE)</f>
        <v>#N/A</v>
      </c>
      <c r="K2899" s="9" t="str">
        <f t="shared" si="105"/>
        <v>Doppel</v>
      </c>
    </row>
    <row r="2900" spans="1:11">
      <c r="A2900" s="34" t="s">
        <v>2971</v>
      </c>
      <c r="C2900" s="4" t="str">
        <f t="shared" si="106"/>
        <v>国货商标</v>
      </c>
      <c r="E2900" t="e">
        <f>VLOOKUP(C2900,Apabi!$H:$H,1,FALSE)</f>
        <v>#N/A</v>
      </c>
      <c r="G2900" t="str">
        <f>VLOOKUP(C2900,Dacheng!$I:$I,1,FALSE)</f>
        <v>国货商标</v>
      </c>
      <c r="I2900" t="e">
        <f>VLOOKUP(C2900,'Hytong (not in CrossAsia)'!$C:$C,1,FALSE)</f>
        <v>#N/A</v>
      </c>
      <c r="K2900" s="9" t="str">
        <f t="shared" si="105"/>
        <v>Doppel</v>
      </c>
    </row>
    <row r="2901" spans="1:11">
      <c r="A2901" s="34" t="s">
        <v>6538</v>
      </c>
      <c r="C2901" s="4" t="str">
        <f t="shared" si="106"/>
        <v>国货研究</v>
      </c>
      <c r="E2901" t="e">
        <f>VLOOKUP(C2901,Apabi!$H:$H,1,FALSE)</f>
        <v>#N/A</v>
      </c>
      <c r="G2901" t="str">
        <f>VLOOKUP(C2901,Dacheng!$I:$I,1,FALSE)</f>
        <v>国货研究</v>
      </c>
      <c r="I2901" t="e">
        <f>VLOOKUP(C2901,'Hytong (not in CrossAsia)'!$C:$C,1,FALSE)</f>
        <v>#N/A</v>
      </c>
      <c r="K2901" s="9" t="str">
        <f t="shared" si="105"/>
        <v>Doppel</v>
      </c>
    </row>
    <row r="2902" spans="1:11">
      <c r="A2902" s="34" t="s">
        <v>2972</v>
      </c>
      <c r="C2902" s="4" t="str">
        <f t="shared" si="106"/>
        <v>国货与实</v>
      </c>
      <c r="E2902" t="e">
        <f>VLOOKUP(C2902,Apabi!$H:$H,1,FALSE)</f>
        <v>#N/A</v>
      </c>
      <c r="G2902" t="e">
        <f>VLOOKUP(C2902,Dacheng!$I:$I,1,FALSE)</f>
        <v>#N/A</v>
      </c>
      <c r="I2902" t="e">
        <f>VLOOKUP(C2902,'Hytong (not in CrossAsia)'!$C:$C,1,FALSE)</f>
        <v>#N/A</v>
      </c>
      <c r="K2902" s="9" t="str">
        <f t="shared" si="105"/>
        <v>nur hier</v>
      </c>
    </row>
    <row r="2903" spans="1:11">
      <c r="A2903" s="34" t="s">
        <v>2973</v>
      </c>
      <c r="C2903" s="4" t="str">
        <f t="shared" si="106"/>
        <v>国货月报</v>
      </c>
      <c r="E2903" t="e">
        <f>VLOOKUP(C2903,Apabi!$H:$H,1,FALSE)</f>
        <v>#N/A</v>
      </c>
      <c r="G2903" t="e">
        <f>VLOOKUP(C2903,Dacheng!$I:$I,1,FALSE)</f>
        <v>#N/A</v>
      </c>
      <c r="I2903" t="e">
        <f>VLOOKUP(C2903,'Hytong (not in CrossAsia)'!$C:$C,1,FALSE)</f>
        <v>#N/A</v>
      </c>
      <c r="K2903" s="9" t="str">
        <f t="shared" si="105"/>
        <v>nur hier</v>
      </c>
    </row>
    <row r="2904" spans="1:11">
      <c r="A2904" s="34" t="s">
        <v>2974</v>
      </c>
      <c r="C2904" s="4" t="str">
        <f t="shared" si="106"/>
        <v>国货月报</v>
      </c>
      <c r="E2904" t="e">
        <f>VLOOKUP(C2904,Apabi!$H:$H,1,FALSE)</f>
        <v>#N/A</v>
      </c>
      <c r="G2904" t="e">
        <f>VLOOKUP(C2904,Dacheng!$I:$I,1,FALSE)</f>
        <v>#N/A</v>
      </c>
      <c r="I2904" t="e">
        <f>VLOOKUP(C2904,'Hytong (not in CrossAsia)'!$C:$C,1,FALSE)</f>
        <v>#N/A</v>
      </c>
      <c r="K2904" s="9" t="str">
        <f t="shared" si="105"/>
        <v>nur hier</v>
      </c>
    </row>
    <row r="2905" spans="1:11">
      <c r="A2905" s="34" t="s">
        <v>2975</v>
      </c>
      <c r="C2905" s="4" t="str">
        <f t="shared" si="106"/>
        <v>国货月报</v>
      </c>
      <c r="E2905" t="e">
        <f>VLOOKUP(C2905,Apabi!$H:$H,1,FALSE)</f>
        <v>#N/A</v>
      </c>
      <c r="G2905" t="e">
        <f>VLOOKUP(C2905,Dacheng!$I:$I,1,FALSE)</f>
        <v>#N/A</v>
      </c>
      <c r="I2905" t="e">
        <f>VLOOKUP(C2905,'Hytong (not in CrossAsia)'!$C:$C,1,FALSE)</f>
        <v>#N/A</v>
      </c>
      <c r="K2905" s="9" t="str">
        <f t="shared" si="105"/>
        <v>nur hier</v>
      </c>
    </row>
    <row r="2906" spans="1:11">
      <c r="A2906" s="34" t="s">
        <v>2976</v>
      </c>
      <c r="C2906" s="4" t="str">
        <f t="shared" si="106"/>
        <v>国货月刊</v>
      </c>
      <c r="E2906" t="e">
        <f>VLOOKUP(C2906,Apabi!$H:$H,1,FALSE)</f>
        <v>#N/A</v>
      </c>
      <c r="G2906" t="str">
        <f>VLOOKUP(C2906,Dacheng!$I:$I,1,FALSE)</f>
        <v>国货月刊</v>
      </c>
      <c r="I2906" t="e">
        <f>VLOOKUP(C2906,'Hytong (not in CrossAsia)'!$C:$C,1,FALSE)</f>
        <v>#N/A</v>
      </c>
      <c r="K2906" s="9" t="str">
        <f t="shared" si="105"/>
        <v>Doppel</v>
      </c>
    </row>
    <row r="2907" spans="1:11">
      <c r="A2907" s="34" t="s">
        <v>2977</v>
      </c>
      <c r="C2907" s="4" t="str">
        <f t="shared" si="106"/>
        <v>国货月刊</v>
      </c>
      <c r="E2907" t="e">
        <f>VLOOKUP(C2907,Apabi!$H:$H,1,FALSE)</f>
        <v>#N/A</v>
      </c>
      <c r="G2907" t="str">
        <f>VLOOKUP(C2907,Dacheng!$I:$I,1,FALSE)</f>
        <v>国货月刊</v>
      </c>
      <c r="I2907" t="e">
        <f>VLOOKUP(C2907,'Hytong (not in CrossAsia)'!$C:$C,1,FALSE)</f>
        <v>#N/A</v>
      </c>
      <c r="K2907" s="9" t="str">
        <f t="shared" si="105"/>
        <v>Doppel</v>
      </c>
    </row>
    <row r="2908" spans="1:11">
      <c r="A2908" s="34" t="s">
        <v>2978</v>
      </c>
      <c r="C2908" s="4" t="str">
        <f t="shared" si="106"/>
        <v>国货运动</v>
      </c>
      <c r="E2908" t="e">
        <f>VLOOKUP(C2908,Apabi!$H:$H,1,FALSE)</f>
        <v>#N/A</v>
      </c>
      <c r="G2908" t="e">
        <f>VLOOKUP(C2908,Dacheng!$I:$I,1,FALSE)</f>
        <v>#N/A</v>
      </c>
      <c r="I2908" t="e">
        <f>VLOOKUP(C2908,'Hytong (not in CrossAsia)'!$C:$C,1,FALSE)</f>
        <v>#N/A</v>
      </c>
      <c r="K2908" s="9" t="str">
        <f t="shared" si="105"/>
        <v>nur hier</v>
      </c>
    </row>
    <row r="2909" spans="1:11">
      <c r="A2909" s="34" t="s">
        <v>2979</v>
      </c>
      <c r="C2909" s="4" t="str">
        <f t="shared" si="106"/>
        <v>国货周报</v>
      </c>
      <c r="E2909" t="e">
        <f>VLOOKUP(C2909,Apabi!$H:$H,1,FALSE)</f>
        <v>#N/A</v>
      </c>
      <c r="G2909" t="e">
        <f>VLOOKUP(C2909,Dacheng!$I:$I,1,FALSE)</f>
        <v>#N/A</v>
      </c>
      <c r="I2909" t="e">
        <f>VLOOKUP(C2909,'Hytong (not in CrossAsia)'!$C:$C,1,FALSE)</f>
        <v>#N/A</v>
      </c>
      <c r="K2909" s="9" t="str">
        <f t="shared" si="105"/>
        <v>nur hier</v>
      </c>
    </row>
    <row r="2910" spans="1:11">
      <c r="A2910" s="34" t="s">
        <v>2980</v>
      </c>
      <c r="C2910" s="4" t="str">
        <f>MID(A2910,1,2)</f>
        <v>国际</v>
      </c>
      <c r="D2910" s="4" t="str">
        <f>MID(B2910,1,2)</f>
        <v/>
      </c>
      <c r="E2910" t="e">
        <f>VLOOKUP(C2910,Apabi!$H:$H,1,FALSE)</f>
        <v>#N/A</v>
      </c>
      <c r="G2910" t="str">
        <f>VLOOKUP(C2910,Dacheng!$I:$I,1,FALSE)</f>
        <v>国际</v>
      </c>
      <c r="I2910" t="e">
        <f>VLOOKUP(C2910,'Hytong (not in CrossAsia)'!$C:$C,1,FALSE)</f>
        <v>#N/A</v>
      </c>
      <c r="K2910" s="9" t="str">
        <f t="shared" si="105"/>
        <v>Doppel</v>
      </c>
    </row>
    <row r="2911" spans="1:11">
      <c r="A2911" s="34" t="s">
        <v>2981</v>
      </c>
      <c r="C2911" s="4" t="str">
        <f>MID(A2911,1,2)</f>
        <v>国际</v>
      </c>
      <c r="E2911" t="e">
        <f>VLOOKUP(C2911,Apabi!$H:$H,1,FALSE)</f>
        <v>#N/A</v>
      </c>
      <c r="G2911" t="str">
        <f>VLOOKUP(C2911,Dacheng!$I:$I,1,FALSE)</f>
        <v>国际</v>
      </c>
      <c r="I2911" t="e">
        <f>VLOOKUP(C2911,'Hytong (not in CrossAsia)'!$C:$C,1,FALSE)</f>
        <v>#N/A</v>
      </c>
      <c r="K2911" s="9" t="str">
        <f t="shared" si="105"/>
        <v>Doppel</v>
      </c>
    </row>
    <row r="2912" spans="1:11">
      <c r="A2912" s="34" t="s">
        <v>8782</v>
      </c>
      <c r="C2912" s="4" t="str">
        <f t="shared" si="106"/>
        <v>国际编译</v>
      </c>
      <c r="E2912" t="e">
        <f>VLOOKUP(C2912,Apabi!$H:$H,1,FALSE)</f>
        <v>#N/A</v>
      </c>
      <c r="G2912" t="str">
        <f>VLOOKUP(C2912,Dacheng!$I:$I,1,FALSE)</f>
        <v>国际编译</v>
      </c>
      <c r="I2912" t="e">
        <f>VLOOKUP(C2912,'Hytong (not in CrossAsia)'!$C:$C,1,FALSE)</f>
        <v>#N/A</v>
      </c>
      <c r="K2912" s="9" t="str">
        <f t="shared" si="105"/>
        <v>Doppel</v>
      </c>
    </row>
    <row r="2913" spans="1:11">
      <c r="A2913" s="34" t="s">
        <v>10170</v>
      </c>
      <c r="C2913" s="4" t="str">
        <f t="shared" si="106"/>
        <v>国际丛报</v>
      </c>
      <c r="E2913" t="e">
        <f>VLOOKUP(C2913,Apabi!$H:$H,1,FALSE)</f>
        <v>#N/A</v>
      </c>
      <c r="G2913" t="str">
        <f>VLOOKUP(C2913,Dacheng!$I:$I,1,FALSE)</f>
        <v>国际丛报</v>
      </c>
      <c r="I2913" t="e">
        <f>VLOOKUP(C2913,'Hytong (not in CrossAsia)'!$C:$C,1,FALSE)</f>
        <v>#N/A</v>
      </c>
      <c r="K2913" s="9" t="str">
        <f t="shared" si="105"/>
        <v>Doppel</v>
      </c>
    </row>
    <row r="2914" spans="1:11">
      <c r="A2914" s="34" t="s">
        <v>14262</v>
      </c>
      <c r="C2914" s="4" t="str">
        <f t="shared" si="106"/>
        <v>国际汇刊</v>
      </c>
      <c r="E2914" t="e">
        <f>VLOOKUP(C2914,Apabi!$H:$H,1,FALSE)</f>
        <v>#N/A</v>
      </c>
      <c r="G2914" t="str">
        <f>VLOOKUP(C2914,Dacheng!$I:$I,1,FALSE)</f>
        <v>国际汇刊</v>
      </c>
      <c r="I2914" t="e">
        <f>VLOOKUP(C2914,'Hytong (not in CrossAsia)'!$C:$C,1,FALSE)</f>
        <v>#N/A</v>
      </c>
      <c r="K2914" s="9" t="str">
        <f t="shared" si="105"/>
        <v>Doppel</v>
      </c>
    </row>
    <row r="2915" spans="1:11">
      <c r="A2915" s="34" t="s">
        <v>9540</v>
      </c>
      <c r="C2915" s="4" t="str">
        <f t="shared" si="106"/>
        <v>国际间</v>
      </c>
      <c r="E2915" t="e">
        <f>VLOOKUP(C2915,Apabi!$H:$H,1,FALSE)</f>
        <v>#N/A</v>
      </c>
      <c r="G2915" t="str">
        <f>VLOOKUP(C2915,Dacheng!$I:$I,1,FALSE)</f>
        <v>国际间</v>
      </c>
      <c r="I2915" t="e">
        <f>VLOOKUP(C2915,'Hytong (not in CrossAsia)'!$C:$C,1,FALSE)</f>
        <v>#N/A</v>
      </c>
      <c r="K2915" s="9" t="str">
        <f t="shared" si="105"/>
        <v>Doppel</v>
      </c>
    </row>
    <row r="2916" spans="1:11">
      <c r="A2916" s="34" t="s">
        <v>21850</v>
      </c>
      <c r="C2916" s="4" t="str">
        <f t="shared" si="106"/>
        <v>国际教育</v>
      </c>
      <c r="E2916" t="e">
        <f>VLOOKUP(C2916,Apabi!$H:$H,1,FALSE)</f>
        <v>#N/A</v>
      </c>
      <c r="G2916" t="str">
        <f>VLOOKUP(C2916,Dacheng!$I:$I,1,FALSE)</f>
        <v>国际教育</v>
      </c>
      <c r="I2916" t="e">
        <f>VLOOKUP(C2916,'Hytong (not in CrossAsia)'!$C:$C,1,FALSE)</f>
        <v>#N/A</v>
      </c>
      <c r="K2916" s="9" t="str">
        <f t="shared" si="105"/>
        <v>Doppel</v>
      </c>
    </row>
    <row r="2917" spans="1:11">
      <c r="A2917" s="34" t="s">
        <v>6854</v>
      </c>
      <c r="C2917" s="4" t="str">
        <f t="shared" si="106"/>
        <v>国际劳工</v>
      </c>
      <c r="E2917" t="str">
        <f>VLOOKUP(C2917,Apabi!$H:$H,1,FALSE)</f>
        <v>国际劳工</v>
      </c>
      <c r="G2917" t="str">
        <f>VLOOKUP(C2917,Dacheng!$I:$I,1,FALSE)</f>
        <v>国际劳工</v>
      </c>
      <c r="I2917" t="str">
        <f>VLOOKUP(C2917,'Hytong (not in CrossAsia)'!$C:$C,1,FALSE)</f>
        <v>国际劳工</v>
      </c>
      <c r="K2917" s="9" t="str">
        <f t="shared" si="105"/>
        <v>Doppel</v>
      </c>
    </row>
    <row r="2918" spans="1:11">
      <c r="A2918" s="34" t="s">
        <v>9520</v>
      </c>
      <c r="C2918" s="4" t="str">
        <f t="shared" si="106"/>
        <v>国际劳工</v>
      </c>
      <c r="E2918" t="str">
        <f>VLOOKUP(C2918,Apabi!$H:$H,1,FALSE)</f>
        <v>国际劳工</v>
      </c>
      <c r="G2918" t="str">
        <f>VLOOKUP(C2918,Dacheng!$I:$I,1,FALSE)</f>
        <v>国际劳工</v>
      </c>
      <c r="I2918" t="str">
        <f>VLOOKUP(C2918,'Hytong (not in CrossAsia)'!$C:$C,1,FALSE)</f>
        <v>国际劳工</v>
      </c>
      <c r="K2918" s="9" t="str">
        <f t="shared" si="105"/>
        <v>Doppel</v>
      </c>
    </row>
    <row r="2919" spans="1:11">
      <c r="A2919" s="34" t="s">
        <v>10639</v>
      </c>
      <c r="C2919" s="4" t="str">
        <f t="shared" si="106"/>
        <v>国际两周</v>
      </c>
      <c r="E2919" t="e">
        <f>VLOOKUP(C2919,Apabi!$H:$H,1,FALSE)</f>
        <v>#N/A</v>
      </c>
      <c r="G2919" t="str">
        <f>VLOOKUP(C2919,Dacheng!$I:$I,1,FALSE)</f>
        <v>国际两周</v>
      </c>
      <c r="I2919" t="e">
        <f>VLOOKUP(C2919,'Hytong (not in CrossAsia)'!$C:$C,1,FALSE)</f>
        <v>#N/A</v>
      </c>
      <c r="K2919" s="9" t="str">
        <f t="shared" si="105"/>
        <v>Doppel</v>
      </c>
    </row>
    <row r="2920" spans="1:11">
      <c r="A2920" s="34" t="s">
        <v>3361</v>
      </c>
      <c r="C2920" s="4" t="str">
        <f t="shared" si="106"/>
        <v>国际贸易</v>
      </c>
      <c r="E2920" t="str">
        <f>VLOOKUP(C2920,Apabi!$H:$H,1,FALSE)</f>
        <v>国际贸易</v>
      </c>
      <c r="G2920" t="str">
        <f>VLOOKUP(C2920,Dacheng!$I:$I,1,FALSE)</f>
        <v>国际贸易</v>
      </c>
      <c r="I2920" t="e">
        <f>VLOOKUP(C2920,'Hytong (not in CrossAsia)'!$C:$C,1,FALSE)</f>
        <v>#N/A</v>
      </c>
      <c r="K2920" s="9" t="str">
        <f t="shared" si="105"/>
        <v>Doppel</v>
      </c>
    </row>
    <row r="2921" spans="1:11">
      <c r="A2921" s="34" t="s">
        <v>7229</v>
      </c>
      <c r="C2921" s="4" t="str">
        <f t="shared" si="106"/>
        <v>国际贸易</v>
      </c>
      <c r="E2921" t="str">
        <f>VLOOKUP(C2921,Apabi!$H:$H,1,FALSE)</f>
        <v>国际贸易</v>
      </c>
      <c r="G2921" t="str">
        <f>VLOOKUP(C2921,Dacheng!$I:$I,1,FALSE)</f>
        <v>国际贸易</v>
      </c>
      <c r="I2921" t="e">
        <f>VLOOKUP(C2921,'Hytong (not in CrossAsia)'!$C:$C,1,FALSE)</f>
        <v>#N/A</v>
      </c>
      <c r="K2921" s="9" t="str">
        <f t="shared" si="105"/>
        <v>Doppel</v>
      </c>
    </row>
    <row r="2922" spans="1:11">
      <c r="A2922" s="34" t="s">
        <v>12745</v>
      </c>
      <c r="C2922" s="4" t="str">
        <f t="shared" si="106"/>
        <v>国际贸易</v>
      </c>
      <c r="E2922" t="str">
        <f>VLOOKUP(C2922,Apabi!$H:$H,1,FALSE)</f>
        <v>国际贸易</v>
      </c>
      <c r="G2922" t="str">
        <f>VLOOKUP(C2922,Dacheng!$I:$I,1,FALSE)</f>
        <v>国际贸易</v>
      </c>
      <c r="I2922" t="e">
        <f>VLOOKUP(C2922,'Hytong (not in CrossAsia)'!$C:$C,1,FALSE)</f>
        <v>#N/A</v>
      </c>
      <c r="K2922" s="9" t="str">
        <f t="shared" si="105"/>
        <v>Doppel</v>
      </c>
    </row>
    <row r="2923" spans="1:11">
      <c r="A2923" s="34" t="s">
        <v>11164</v>
      </c>
      <c r="C2923" s="4" t="str">
        <f t="shared" si="106"/>
        <v>国际每日</v>
      </c>
      <c r="E2923" t="e">
        <f>VLOOKUP(C2923,Apabi!$H:$H,1,FALSE)</f>
        <v>#N/A</v>
      </c>
      <c r="G2923" t="str">
        <f>VLOOKUP(C2923,Dacheng!$I:$I,1,FALSE)</f>
        <v>国际每日</v>
      </c>
      <c r="I2923" t="e">
        <f>VLOOKUP(C2923,'Hytong (not in CrossAsia)'!$C:$C,1,FALSE)</f>
        <v>#N/A</v>
      </c>
      <c r="K2923" s="9" t="str">
        <f t="shared" si="105"/>
        <v>Doppel</v>
      </c>
    </row>
    <row r="2924" spans="1:11">
      <c r="A2924" s="34" t="s">
        <v>2982</v>
      </c>
      <c r="C2924" s="4" t="str">
        <f t="shared" si="106"/>
        <v>国际时事</v>
      </c>
      <c r="E2924" t="e">
        <f>VLOOKUP(C2924,Apabi!$H:$H,1,FALSE)</f>
        <v>#N/A</v>
      </c>
      <c r="G2924" t="e">
        <f>VLOOKUP(C2924,Dacheng!$I:$I,1,FALSE)</f>
        <v>#N/A</v>
      </c>
      <c r="I2924" t="e">
        <f>VLOOKUP(C2924,'Hytong (not in CrossAsia)'!$C:$C,1,FALSE)</f>
        <v>#N/A</v>
      </c>
      <c r="K2924" s="9" t="str">
        <f t="shared" si="105"/>
        <v>nur hier</v>
      </c>
    </row>
    <row r="2925" spans="1:11">
      <c r="A2925" s="34" t="s">
        <v>8260</v>
      </c>
      <c r="C2925" s="4" t="str">
        <f t="shared" si="106"/>
        <v>国际通讯</v>
      </c>
      <c r="E2925" t="e">
        <f>VLOOKUP(C2925,Apabi!$H:$H,1,FALSE)</f>
        <v>#N/A</v>
      </c>
      <c r="G2925" t="str">
        <f>VLOOKUP(C2925,Dacheng!$I:$I,1,FALSE)</f>
        <v>国际通讯</v>
      </c>
      <c r="I2925" t="e">
        <f>VLOOKUP(C2925,'Hytong (not in CrossAsia)'!$C:$C,1,FALSE)</f>
        <v>#N/A</v>
      </c>
      <c r="K2925" s="9" t="str">
        <f t="shared" si="105"/>
        <v>Doppel</v>
      </c>
    </row>
    <row r="2926" spans="1:11">
      <c r="A2926" s="34" t="s">
        <v>19409</v>
      </c>
      <c r="C2926" s="4" t="str">
        <f t="shared" si="106"/>
        <v>国际文化</v>
      </c>
      <c r="E2926" t="e">
        <f>VLOOKUP(C2926,Apabi!$H:$H,1,FALSE)</f>
        <v>#N/A</v>
      </c>
      <c r="G2926" t="str">
        <f>VLOOKUP(C2926,Dacheng!$I:$I,1,FALSE)</f>
        <v>国际文化</v>
      </c>
      <c r="I2926" t="e">
        <f>VLOOKUP(C2926,'Hytong (not in CrossAsia)'!$C:$C,1,FALSE)</f>
        <v>#N/A</v>
      </c>
      <c r="K2926" s="9" t="str">
        <f t="shared" si="105"/>
        <v>Doppel</v>
      </c>
    </row>
    <row r="2927" spans="1:11">
      <c r="A2927" s="34" t="s">
        <v>4683</v>
      </c>
      <c r="C2927" s="4" t="str">
        <f t="shared" si="106"/>
        <v>国际文摘</v>
      </c>
      <c r="E2927" t="e">
        <f>VLOOKUP(C2927,Apabi!$H:$H,1,FALSE)</f>
        <v>#N/A</v>
      </c>
      <c r="G2927" t="str">
        <f>VLOOKUP(C2927,Dacheng!$I:$I,1,FALSE)</f>
        <v>国际文摘</v>
      </c>
      <c r="I2927" t="e">
        <f>VLOOKUP(C2927,'Hytong (not in CrossAsia)'!$C:$C,1,FALSE)</f>
        <v>#N/A</v>
      </c>
      <c r="K2927" s="9" t="str">
        <f t="shared" si="105"/>
        <v>Doppel</v>
      </c>
    </row>
    <row r="2928" spans="1:11">
      <c r="A2928" s="34" t="s">
        <v>2983</v>
      </c>
      <c r="C2928" s="4" t="str">
        <f t="shared" si="106"/>
        <v>国际问题</v>
      </c>
      <c r="E2928" t="e">
        <f>VLOOKUP(C2928,Apabi!$H:$H,1,FALSE)</f>
        <v>#N/A</v>
      </c>
      <c r="G2928" t="str">
        <f>VLOOKUP(C2928,Dacheng!$I:$I,1,FALSE)</f>
        <v>国际问题</v>
      </c>
      <c r="I2928" t="e">
        <f>VLOOKUP(C2928,'Hytong (not in CrossAsia)'!$C:$C,1,FALSE)</f>
        <v>#N/A</v>
      </c>
      <c r="K2928" s="9" t="str">
        <f t="shared" si="105"/>
        <v>Doppel</v>
      </c>
    </row>
    <row r="2929" spans="1:11">
      <c r="A2929" s="34" t="s">
        <v>9525</v>
      </c>
      <c r="C2929" s="4" t="str">
        <f t="shared" si="106"/>
        <v>国际问题</v>
      </c>
      <c r="E2929" t="e">
        <f>VLOOKUP(C2929,Apabi!$H:$H,1,FALSE)</f>
        <v>#N/A</v>
      </c>
      <c r="G2929" t="str">
        <f>VLOOKUP(C2929,Dacheng!$I:$I,1,FALSE)</f>
        <v>国际问题</v>
      </c>
      <c r="I2929" t="e">
        <f>VLOOKUP(C2929,'Hytong (not in CrossAsia)'!$C:$C,1,FALSE)</f>
        <v>#N/A</v>
      </c>
      <c r="K2929" s="9" t="str">
        <f t="shared" si="105"/>
        <v>Doppel</v>
      </c>
    </row>
    <row r="2930" spans="1:11">
      <c r="A2930" s="34" t="s">
        <v>13643</v>
      </c>
      <c r="C2930" s="4" t="str">
        <f t="shared" si="106"/>
        <v>国际新闻</v>
      </c>
      <c r="E2930" t="e">
        <f>VLOOKUP(C2930,Apabi!$H:$H,1,FALSE)</f>
        <v>#N/A</v>
      </c>
      <c r="G2930" t="str">
        <f>VLOOKUP(C2930,Dacheng!$I:$I,1,FALSE)</f>
        <v>国际新闻</v>
      </c>
      <c r="I2930" t="e">
        <f>VLOOKUP(C2930,'Hytong (not in CrossAsia)'!$C:$C,1,FALSE)</f>
        <v>#N/A</v>
      </c>
      <c r="K2930" s="9" t="str">
        <f t="shared" si="105"/>
        <v>Doppel</v>
      </c>
    </row>
    <row r="2931" spans="1:11">
      <c r="A2931" s="34" t="s">
        <v>13574</v>
      </c>
      <c r="C2931" s="4" t="str">
        <f t="shared" si="106"/>
        <v>国际新闻</v>
      </c>
      <c r="E2931" t="e">
        <f>VLOOKUP(C2931,Apabi!$H:$H,1,FALSE)</f>
        <v>#N/A</v>
      </c>
      <c r="G2931" t="str">
        <f>VLOOKUP(C2931,Dacheng!$I:$I,1,FALSE)</f>
        <v>国际新闻</v>
      </c>
      <c r="I2931" t="e">
        <f>VLOOKUP(C2931,'Hytong (not in CrossAsia)'!$C:$C,1,FALSE)</f>
        <v>#N/A</v>
      </c>
      <c r="K2931" s="9" t="str">
        <f t="shared" si="105"/>
        <v>Doppel</v>
      </c>
    </row>
    <row r="2932" spans="1:11">
      <c r="A2932" s="34" t="s">
        <v>9545</v>
      </c>
      <c r="C2932" s="4" t="str">
        <f t="shared" si="106"/>
        <v>国际言论</v>
      </c>
      <c r="E2932" t="e">
        <f>VLOOKUP(C2932,Apabi!$H:$H,1,FALSE)</f>
        <v>#N/A</v>
      </c>
      <c r="G2932" t="str">
        <f>VLOOKUP(C2932,Dacheng!$I:$I,1,FALSE)</f>
        <v>国际言论</v>
      </c>
      <c r="I2932" t="e">
        <f>VLOOKUP(C2932,'Hytong (not in CrossAsia)'!$C:$C,1,FALSE)</f>
        <v>#N/A</v>
      </c>
      <c r="K2932" s="9" t="str">
        <f t="shared" si="105"/>
        <v>Doppel</v>
      </c>
    </row>
    <row r="2933" spans="1:11">
      <c r="A2933" s="34" t="s">
        <v>2984</v>
      </c>
      <c r="C2933" s="4" t="str">
        <f t="shared" si="106"/>
        <v>国际译报</v>
      </c>
      <c r="E2933" t="e">
        <f>VLOOKUP(C2933,Apabi!$H:$H,1,FALSE)</f>
        <v>#N/A</v>
      </c>
      <c r="G2933" t="str">
        <f>VLOOKUP(C2933,Dacheng!$I:$I,1,FALSE)</f>
        <v>国际译报</v>
      </c>
      <c r="I2933" t="e">
        <f>VLOOKUP(C2933,'Hytong (not in CrossAsia)'!$C:$C,1,FALSE)</f>
        <v>#N/A</v>
      </c>
      <c r="K2933" s="9" t="str">
        <f t="shared" si="105"/>
        <v>Doppel</v>
      </c>
    </row>
    <row r="2934" spans="1:11">
      <c r="A2934" s="34" t="s">
        <v>2985</v>
      </c>
      <c r="C2934" s="4" t="str">
        <f t="shared" si="106"/>
        <v>国际译报</v>
      </c>
      <c r="E2934" t="e">
        <f>VLOOKUP(C2934,Apabi!$H:$H,1,FALSE)</f>
        <v>#N/A</v>
      </c>
      <c r="G2934" t="str">
        <f>VLOOKUP(C2934,Dacheng!$I:$I,1,FALSE)</f>
        <v>国际译报</v>
      </c>
      <c r="I2934" t="e">
        <f>VLOOKUP(C2934,'Hytong (not in CrossAsia)'!$C:$C,1,FALSE)</f>
        <v>#N/A</v>
      </c>
      <c r="K2934" s="9" t="str">
        <f t="shared" si="105"/>
        <v>Doppel</v>
      </c>
    </row>
    <row r="2935" spans="1:11">
      <c r="A2935" s="34" t="s">
        <v>9238</v>
      </c>
      <c r="C2935" s="4" t="str">
        <f t="shared" si="106"/>
        <v>国际与中</v>
      </c>
      <c r="E2935" t="e">
        <f>VLOOKUP(C2935,Apabi!$H:$H,1,FALSE)</f>
        <v>#N/A</v>
      </c>
      <c r="G2935" t="str">
        <f>VLOOKUP(C2935,Dacheng!$I:$I,1,FALSE)</f>
        <v>国际与中</v>
      </c>
      <c r="I2935" t="e">
        <f>VLOOKUP(C2935,'Hytong (not in CrossAsia)'!$C:$C,1,FALSE)</f>
        <v>#N/A</v>
      </c>
      <c r="K2935" s="9" t="str">
        <f t="shared" si="105"/>
        <v>Doppel</v>
      </c>
    </row>
    <row r="2936" spans="1:11">
      <c r="A2936" s="34" t="s">
        <v>2986</v>
      </c>
      <c r="C2936" s="4" t="str">
        <f t="shared" si="106"/>
        <v>国际知识</v>
      </c>
      <c r="E2936" t="e">
        <f>VLOOKUP(C2936,Apabi!$H:$H,1,FALSE)</f>
        <v>#N/A</v>
      </c>
      <c r="G2936" t="str">
        <f>VLOOKUP(C2936,Dacheng!$I:$I,1,FALSE)</f>
        <v>国际知识</v>
      </c>
      <c r="I2936" t="e">
        <f>VLOOKUP(C2936,'Hytong (not in CrossAsia)'!$C:$C,1,FALSE)</f>
        <v>#N/A</v>
      </c>
      <c r="K2936" s="9" t="str">
        <f t="shared" si="105"/>
        <v>Doppel</v>
      </c>
    </row>
    <row r="2937" spans="1:11">
      <c r="A2937" s="34" t="s">
        <v>2987</v>
      </c>
      <c r="C2937" s="4" t="str">
        <f t="shared" si="106"/>
        <v>国际知识</v>
      </c>
      <c r="E2937" t="e">
        <f>VLOOKUP(C2937,Apabi!$H:$H,1,FALSE)</f>
        <v>#N/A</v>
      </c>
      <c r="G2937" t="str">
        <f>VLOOKUP(C2937,Dacheng!$I:$I,1,FALSE)</f>
        <v>国际知识</v>
      </c>
      <c r="I2937" t="e">
        <f>VLOOKUP(C2937,'Hytong (not in CrossAsia)'!$C:$C,1,FALSE)</f>
        <v>#N/A</v>
      </c>
      <c r="K2937" s="9" t="str">
        <f t="shared" si="105"/>
        <v>Doppel</v>
      </c>
    </row>
    <row r="2938" spans="1:11">
      <c r="A2938" s="34" t="s">
        <v>2988</v>
      </c>
      <c r="C2938" s="4" t="str">
        <f t="shared" si="106"/>
        <v>国际知识</v>
      </c>
      <c r="E2938" t="e">
        <f>VLOOKUP(C2938,Apabi!$H:$H,1,FALSE)</f>
        <v>#N/A</v>
      </c>
      <c r="G2938" t="str">
        <f>VLOOKUP(C2938,Dacheng!$I:$I,1,FALSE)</f>
        <v>国际知识</v>
      </c>
      <c r="I2938" t="e">
        <f>VLOOKUP(C2938,'Hytong (not in CrossAsia)'!$C:$C,1,FALSE)</f>
        <v>#N/A</v>
      </c>
      <c r="K2938" s="9" t="str">
        <f t="shared" si="105"/>
        <v>Doppel</v>
      </c>
    </row>
    <row r="2939" spans="1:11">
      <c r="A2939" s="34" t="s">
        <v>2989</v>
      </c>
      <c r="C2939" s="4" t="str">
        <f t="shared" si="106"/>
        <v>国际周报</v>
      </c>
      <c r="E2939" t="e">
        <f>VLOOKUP(C2939,Apabi!$H:$H,1,FALSE)</f>
        <v>#N/A</v>
      </c>
      <c r="G2939" t="str">
        <f>VLOOKUP(C2939,Dacheng!$I:$I,1,FALSE)</f>
        <v>国际周报</v>
      </c>
      <c r="I2939" t="e">
        <f>VLOOKUP(C2939,'Hytong (not in CrossAsia)'!$C:$C,1,FALSE)</f>
        <v>#N/A</v>
      </c>
      <c r="K2939" s="9" t="str">
        <f t="shared" si="105"/>
        <v>Doppel</v>
      </c>
    </row>
    <row r="2940" spans="1:11">
      <c r="A2940" s="34" t="s">
        <v>2990</v>
      </c>
      <c r="C2940" s="4" t="str">
        <f t="shared" si="106"/>
        <v>国际周报</v>
      </c>
      <c r="E2940" t="e">
        <f>VLOOKUP(C2940,Apabi!$H:$H,1,FALSE)</f>
        <v>#N/A</v>
      </c>
      <c r="G2940" t="str">
        <f>VLOOKUP(C2940,Dacheng!$I:$I,1,FALSE)</f>
        <v>国际周报</v>
      </c>
      <c r="I2940" t="e">
        <f>VLOOKUP(C2940,'Hytong (not in CrossAsia)'!$C:$C,1,FALSE)</f>
        <v>#N/A</v>
      </c>
      <c r="K2940" s="9" t="str">
        <f t="shared" si="105"/>
        <v>Doppel</v>
      </c>
    </row>
    <row r="2941" spans="1:11">
      <c r="A2941" s="34" t="s">
        <v>2991</v>
      </c>
      <c r="C2941" s="4" t="str">
        <f t="shared" si="106"/>
        <v>国际周报</v>
      </c>
      <c r="E2941" t="e">
        <f>VLOOKUP(C2941,Apabi!$H:$H,1,FALSE)</f>
        <v>#N/A</v>
      </c>
      <c r="G2941" t="str">
        <f>VLOOKUP(C2941,Dacheng!$I:$I,1,FALSE)</f>
        <v>国际周报</v>
      </c>
      <c r="I2941" t="e">
        <f>VLOOKUP(C2941,'Hytong (not in CrossAsia)'!$C:$C,1,FALSE)</f>
        <v>#N/A</v>
      </c>
      <c r="K2941" s="9" t="str">
        <f t="shared" si="105"/>
        <v>Doppel</v>
      </c>
    </row>
    <row r="2942" spans="1:11">
      <c r="A2942" s="34" t="s">
        <v>2992</v>
      </c>
      <c r="C2942" s="4" t="str">
        <f t="shared" si="106"/>
        <v>国际周报</v>
      </c>
      <c r="E2942" t="e">
        <f>VLOOKUP(C2942,Apabi!$H:$H,1,FALSE)</f>
        <v>#N/A</v>
      </c>
      <c r="G2942" t="str">
        <f>VLOOKUP(C2942,Dacheng!$I:$I,1,FALSE)</f>
        <v>国际周报</v>
      </c>
      <c r="I2942" t="e">
        <f>VLOOKUP(C2942,'Hytong (not in CrossAsia)'!$C:$C,1,FALSE)</f>
        <v>#N/A</v>
      </c>
      <c r="K2942" s="9" t="str">
        <f t="shared" si="105"/>
        <v>Doppel</v>
      </c>
    </row>
    <row r="2943" spans="1:11">
      <c r="A2943" s="34" t="s">
        <v>4173</v>
      </c>
      <c r="C2943" s="4" t="str">
        <f t="shared" si="106"/>
        <v>国家与社</v>
      </c>
      <c r="E2943" t="e">
        <f>VLOOKUP(C2943,Apabi!$H:$H,1,FALSE)</f>
        <v>#N/A</v>
      </c>
      <c r="G2943" t="str">
        <f>VLOOKUP(C2943,Dacheng!$I:$I,1,FALSE)</f>
        <v>国家与社</v>
      </c>
      <c r="I2943" t="e">
        <f>VLOOKUP(C2943,'Hytong (not in CrossAsia)'!$C:$C,1,FALSE)</f>
        <v>#N/A</v>
      </c>
      <c r="K2943" s="9" t="str">
        <f t="shared" si="105"/>
        <v>Doppel</v>
      </c>
    </row>
    <row r="2944" spans="1:11">
      <c r="A2944" s="34" t="s">
        <v>7341</v>
      </c>
      <c r="C2944" s="4" t="str">
        <f t="shared" si="106"/>
        <v>国立大学</v>
      </c>
      <c r="E2944" t="e">
        <f>VLOOKUP(C2944,Apabi!$H:$H,1,FALSE)</f>
        <v>#N/A</v>
      </c>
      <c r="G2944" t="str">
        <f>VLOOKUP(C2944,Dacheng!$I:$I,1,FALSE)</f>
        <v>国立大学</v>
      </c>
      <c r="I2944" t="e">
        <f>VLOOKUP(C2944,'Hytong (not in CrossAsia)'!$C:$C,1,FALSE)</f>
        <v>#N/A</v>
      </c>
      <c r="K2944" s="9" t="str">
        <f t="shared" si="105"/>
        <v>Doppel</v>
      </c>
    </row>
    <row r="2945" spans="1:11">
      <c r="A2945" s="34" t="s">
        <v>7075</v>
      </c>
      <c r="C2945" s="4" t="str">
        <f t="shared" si="106"/>
        <v>国立大学</v>
      </c>
      <c r="E2945" t="e">
        <f>VLOOKUP(C2945,Apabi!$H:$H,1,FALSE)</f>
        <v>#N/A</v>
      </c>
      <c r="G2945" t="str">
        <f>VLOOKUP(C2945,Dacheng!$I:$I,1,FALSE)</f>
        <v>国立大学</v>
      </c>
      <c r="I2945" t="e">
        <f>VLOOKUP(C2945,'Hytong (not in CrossAsia)'!$C:$C,1,FALSE)</f>
        <v>#N/A</v>
      </c>
      <c r="K2945" s="9" t="str">
        <f t="shared" si="105"/>
        <v>Doppel</v>
      </c>
    </row>
    <row r="2946" spans="1:11">
      <c r="A2946" s="34" t="s">
        <v>13090</v>
      </c>
      <c r="C2946" s="4" t="str">
        <f t="shared" si="106"/>
        <v>国立华北</v>
      </c>
      <c r="E2946" t="e">
        <f>VLOOKUP(C2946,Apabi!$H:$H,1,FALSE)</f>
        <v>#N/A</v>
      </c>
      <c r="G2946" t="str">
        <f>VLOOKUP(C2946,Dacheng!$I:$I,1,FALSE)</f>
        <v>国立华北</v>
      </c>
      <c r="I2946" t="e">
        <f>VLOOKUP(C2946,'Hytong (not in CrossAsia)'!$C:$C,1,FALSE)</f>
        <v>#N/A</v>
      </c>
      <c r="K2946" s="9" t="str">
        <f t="shared" si="105"/>
        <v>Doppel</v>
      </c>
    </row>
    <row r="2947" spans="1:11">
      <c r="A2947" s="34" t="s">
        <v>2993</v>
      </c>
      <c r="C2947" s="4" t="str">
        <f t="shared" si="106"/>
        <v>国立劳动</v>
      </c>
      <c r="E2947" t="e">
        <f>VLOOKUP(C2947,Apabi!$H:$H,1,FALSE)</f>
        <v>#N/A</v>
      </c>
      <c r="G2947" t="str">
        <f>VLOOKUP(C2947,Dacheng!$I:$I,1,FALSE)</f>
        <v>国立劳动</v>
      </c>
      <c r="I2947" t="str">
        <f>VLOOKUP(C2947,'Hytong (not in CrossAsia)'!$C:$C,1,FALSE)</f>
        <v>国立劳动</v>
      </c>
      <c r="K2947" s="9" t="str">
        <f t="shared" si="105"/>
        <v>Doppel</v>
      </c>
    </row>
    <row r="2948" spans="1:11">
      <c r="A2948" s="34" t="s">
        <v>2041</v>
      </c>
      <c r="C2948" s="4" t="str">
        <f t="shared" si="106"/>
        <v>国立劳动</v>
      </c>
      <c r="E2948" t="e">
        <f>VLOOKUP(C2948,Apabi!$H:$H,1,FALSE)</f>
        <v>#N/A</v>
      </c>
      <c r="G2948" t="str">
        <f>VLOOKUP(C2948,Dacheng!$I:$I,1,FALSE)</f>
        <v>国立劳动</v>
      </c>
      <c r="I2948" t="str">
        <f>VLOOKUP(C2948,'Hytong (not in CrossAsia)'!$C:$C,1,FALSE)</f>
        <v>国立劳动</v>
      </c>
      <c r="K2948" s="9" t="str">
        <f t="shared" ref="K2948:K3011" si="107">(IF(AND(ISNA(E2948),ISNA(G2948),ISNA(I2948)),"nur hier","Doppel"))</f>
        <v>Doppel</v>
      </c>
    </row>
    <row r="2949" spans="1:11">
      <c r="A2949" s="34" t="s">
        <v>7232</v>
      </c>
      <c r="C2949" s="4" t="str">
        <f t="shared" si="106"/>
        <v>国立劳动</v>
      </c>
      <c r="E2949" t="e">
        <f>VLOOKUP(C2949,Apabi!$H:$H,1,FALSE)</f>
        <v>#N/A</v>
      </c>
      <c r="G2949" t="str">
        <f>VLOOKUP(C2949,Dacheng!$I:$I,1,FALSE)</f>
        <v>国立劳动</v>
      </c>
      <c r="I2949" t="str">
        <f>VLOOKUP(C2949,'Hytong (not in CrossAsia)'!$C:$C,1,FALSE)</f>
        <v>国立劳动</v>
      </c>
      <c r="K2949" s="9" t="str">
        <f t="shared" si="107"/>
        <v>Doppel</v>
      </c>
    </row>
    <row r="2950" spans="1:11">
      <c r="A2950" s="34" t="s">
        <v>12702</v>
      </c>
      <c r="C2950" s="4" t="str">
        <f t="shared" si="106"/>
        <v>国立清华</v>
      </c>
      <c r="E2950" t="e">
        <f>VLOOKUP(C2950,Apabi!$H:$H,1,FALSE)</f>
        <v>#N/A</v>
      </c>
      <c r="G2950" t="str">
        <f>VLOOKUP(C2950,Dacheng!$I:$I,1,FALSE)</f>
        <v>国立清华</v>
      </c>
      <c r="I2950" t="e">
        <f>VLOOKUP(C2950,'Hytong (not in CrossAsia)'!$C:$C,1,FALSE)</f>
        <v>#N/A</v>
      </c>
      <c r="K2950" s="9" t="str">
        <f t="shared" si="107"/>
        <v>Doppel</v>
      </c>
    </row>
    <row r="2951" spans="1:11">
      <c r="A2951" s="34" t="s">
        <v>2994</v>
      </c>
      <c r="C2951" s="4" t="str">
        <f t="shared" si="106"/>
        <v>国联影讯</v>
      </c>
      <c r="E2951" t="e">
        <f>VLOOKUP(C2951,Apabi!$H:$H,1,FALSE)</f>
        <v>#N/A</v>
      </c>
      <c r="G2951" t="e">
        <f>VLOOKUP(C2951,Dacheng!$I:$I,1,FALSE)</f>
        <v>#N/A</v>
      </c>
      <c r="I2951" t="e">
        <f>VLOOKUP(C2951,'Hytong (not in CrossAsia)'!$C:$C,1,FALSE)</f>
        <v>#N/A</v>
      </c>
      <c r="K2951" s="9" t="str">
        <f t="shared" si="107"/>
        <v>nur hier</v>
      </c>
    </row>
    <row r="2952" spans="1:11">
      <c r="A2952" s="34" t="s">
        <v>8754</v>
      </c>
      <c r="C2952" s="4" t="str">
        <f t="shared" si="106"/>
        <v>国论</v>
      </c>
      <c r="E2952" t="e">
        <f>VLOOKUP(C2952,Apabi!$H:$H,1,FALSE)</f>
        <v>#N/A</v>
      </c>
      <c r="G2952" t="str">
        <f>VLOOKUP(C2952,Dacheng!$I:$I,1,FALSE)</f>
        <v>国论</v>
      </c>
      <c r="I2952" t="e">
        <f>VLOOKUP(C2952,'Hytong (not in CrossAsia)'!$C:$C,1,FALSE)</f>
        <v>#N/A</v>
      </c>
      <c r="K2952" s="9" t="str">
        <f t="shared" si="107"/>
        <v>Doppel</v>
      </c>
    </row>
    <row r="2953" spans="1:11">
      <c r="A2953" s="34" t="s">
        <v>2995</v>
      </c>
      <c r="C2953" s="4" t="str">
        <f>MID(A2953,1,2)</f>
        <v>国民</v>
      </c>
      <c r="E2953" t="e">
        <f>VLOOKUP(C2953,Apabi!$H:$H,1,FALSE)</f>
        <v>#N/A</v>
      </c>
      <c r="G2953" t="str">
        <f>VLOOKUP(C2953,Dacheng!$I:$I,1,FALSE)</f>
        <v>国民</v>
      </c>
      <c r="I2953" t="e">
        <f>VLOOKUP(C2953,'Hytong (not in CrossAsia)'!$C:$C,1,FALSE)</f>
        <v>#N/A</v>
      </c>
      <c r="K2953" s="9" t="str">
        <f t="shared" si="107"/>
        <v>Doppel</v>
      </c>
    </row>
    <row r="2954" spans="1:11">
      <c r="A2954" s="34" t="s">
        <v>2996</v>
      </c>
      <c r="C2954" s="4" t="str">
        <f>MID(A2954,1,2)</f>
        <v>国民</v>
      </c>
      <c r="E2954" t="e">
        <f>VLOOKUP(C2954,Apabi!$H:$H,1,FALSE)</f>
        <v>#N/A</v>
      </c>
      <c r="G2954" t="str">
        <f>VLOOKUP(C2954,Dacheng!$I:$I,1,FALSE)</f>
        <v>国民</v>
      </c>
      <c r="I2954" t="e">
        <f>VLOOKUP(C2954,'Hytong (not in CrossAsia)'!$C:$C,1,FALSE)</f>
        <v>#N/A</v>
      </c>
      <c r="K2954" s="9" t="str">
        <f t="shared" si="107"/>
        <v>Doppel</v>
      </c>
    </row>
    <row r="2955" spans="1:11">
      <c r="A2955" s="34" t="s">
        <v>2997</v>
      </c>
      <c r="C2955" s="4" t="str">
        <f>MID(A2955,1,2)</f>
        <v>国民</v>
      </c>
      <c r="E2955" t="e">
        <f>VLOOKUP(C2955,Apabi!$H:$H,1,FALSE)</f>
        <v>#N/A</v>
      </c>
      <c r="G2955" t="str">
        <f>VLOOKUP(C2955,Dacheng!$I:$I,1,FALSE)</f>
        <v>国民</v>
      </c>
      <c r="I2955" t="e">
        <f>VLOOKUP(C2955,'Hytong (not in CrossAsia)'!$C:$C,1,FALSE)</f>
        <v>#N/A</v>
      </c>
      <c r="K2955" s="9" t="str">
        <f t="shared" si="107"/>
        <v>Doppel</v>
      </c>
    </row>
    <row r="2956" spans="1:11">
      <c r="A2956" s="34" t="s">
        <v>2998</v>
      </c>
      <c r="C2956" s="4" t="str">
        <f>MID(A2956,1,2)</f>
        <v>国民</v>
      </c>
      <c r="E2956" t="e">
        <f>VLOOKUP(C2956,Apabi!$H:$H,1,FALSE)</f>
        <v>#N/A</v>
      </c>
      <c r="G2956" t="str">
        <f>VLOOKUP(C2956,Dacheng!$I:$I,1,FALSE)</f>
        <v>国民</v>
      </c>
      <c r="I2956" t="e">
        <f>VLOOKUP(C2956,'Hytong (not in CrossAsia)'!$C:$C,1,FALSE)</f>
        <v>#N/A</v>
      </c>
      <c r="K2956" s="9" t="str">
        <f t="shared" si="107"/>
        <v>Doppel</v>
      </c>
    </row>
    <row r="2957" spans="1:11">
      <c r="A2957" s="34" t="s">
        <v>2999</v>
      </c>
      <c r="C2957" s="4" t="str">
        <f>MID(A2957,1,2)</f>
        <v>国民</v>
      </c>
      <c r="E2957" t="e">
        <f>VLOOKUP(C2957,Apabi!$H:$H,1,FALSE)</f>
        <v>#N/A</v>
      </c>
      <c r="G2957" t="str">
        <f>VLOOKUP(C2957,Dacheng!$I:$I,1,FALSE)</f>
        <v>国民</v>
      </c>
      <c r="I2957" t="e">
        <f>VLOOKUP(C2957,'Hytong (not in CrossAsia)'!$C:$C,1,FALSE)</f>
        <v>#N/A</v>
      </c>
      <c r="K2957" s="9" t="str">
        <f t="shared" si="107"/>
        <v>Doppel</v>
      </c>
    </row>
    <row r="2958" spans="1:11">
      <c r="A2958" s="34" t="s">
        <v>3000</v>
      </c>
      <c r="C2958" s="4" t="str">
        <f t="shared" ref="C2958:C3021" si="108">MID(A2958,1,4)</f>
        <v>国民革命</v>
      </c>
      <c r="E2958" t="e">
        <f>VLOOKUP(C2958,Apabi!$H:$H,1,FALSE)</f>
        <v>#N/A</v>
      </c>
      <c r="G2958" t="str">
        <f>VLOOKUP(C2958,Dacheng!$I:$I,1,FALSE)</f>
        <v>国民革命</v>
      </c>
      <c r="I2958" t="e">
        <f>VLOOKUP(C2958,'Hytong (not in CrossAsia)'!$C:$C,1,FALSE)</f>
        <v>#N/A</v>
      </c>
      <c r="K2958" s="9" t="str">
        <f t="shared" si="107"/>
        <v>Doppel</v>
      </c>
    </row>
    <row r="2959" spans="1:11">
      <c r="A2959" s="34" t="s">
        <v>3001</v>
      </c>
      <c r="C2959" s="4" t="str">
        <f t="shared" si="108"/>
        <v>国民公论</v>
      </c>
      <c r="E2959" t="e">
        <f>VLOOKUP(C2959,Apabi!$H:$H,1,FALSE)</f>
        <v>#N/A</v>
      </c>
      <c r="G2959" t="str">
        <f>VLOOKUP(C2959,Dacheng!$I:$I,1,FALSE)</f>
        <v>国民公论</v>
      </c>
      <c r="I2959" t="e">
        <f>VLOOKUP(C2959,'Hytong (not in CrossAsia)'!$C:$C,1,FALSE)</f>
        <v>#N/A</v>
      </c>
      <c r="K2959" s="9" t="str">
        <f t="shared" si="107"/>
        <v>Doppel</v>
      </c>
    </row>
    <row r="2960" spans="1:11">
      <c r="A2960" s="34" t="s">
        <v>3002</v>
      </c>
      <c r="C2960" s="4" t="str">
        <f t="shared" si="108"/>
        <v>国民公论</v>
      </c>
      <c r="E2960" t="e">
        <f>VLOOKUP(C2960,Apabi!$H:$H,1,FALSE)</f>
        <v>#N/A</v>
      </c>
      <c r="G2960" t="str">
        <f>VLOOKUP(C2960,Dacheng!$I:$I,1,FALSE)</f>
        <v>国民公论</v>
      </c>
      <c r="I2960" t="e">
        <f>VLOOKUP(C2960,'Hytong (not in CrossAsia)'!$C:$C,1,FALSE)</f>
        <v>#N/A</v>
      </c>
      <c r="K2960" s="9" t="str">
        <f t="shared" si="107"/>
        <v>Doppel</v>
      </c>
    </row>
    <row r="2961" spans="1:11">
      <c r="A2961" s="34" t="s">
        <v>3003</v>
      </c>
      <c r="C2961" s="4" t="str">
        <f t="shared" si="108"/>
        <v>国民公论</v>
      </c>
      <c r="E2961" t="e">
        <f>VLOOKUP(C2961,Apabi!$H:$H,1,FALSE)</f>
        <v>#N/A</v>
      </c>
      <c r="G2961" t="str">
        <f>VLOOKUP(C2961,Dacheng!$I:$I,1,FALSE)</f>
        <v>国民公论</v>
      </c>
      <c r="I2961" t="e">
        <f>VLOOKUP(C2961,'Hytong (not in CrossAsia)'!$C:$C,1,FALSE)</f>
        <v>#N/A</v>
      </c>
      <c r="K2961" s="9" t="str">
        <f t="shared" si="107"/>
        <v>Doppel</v>
      </c>
    </row>
    <row r="2962" spans="1:11">
      <c r="A2962" s="34" t="s">
        <v>3004</v>
      </c>
      <c r="C2962" s="4" t="str">
        <f t="shared" si="108"/>
        <v>国民公论</v>
      </c>
      <c r="E2962" t="e">
        <f>VLOOKUP(C2962,Apabi!$H:$H,1,FALSE)</f>
        <v>#N/A</v>
      </c>
      <c r="G2962" t="str">
        <f>VLOOKUP(C2962,Dacheng!$I:$I,1,FALSE)</f>
        <v>国民公论</v>
      </c>
      <c r="I2962" t="e">
        <f>VLOOKUP(C2962,'Hytong (not in CrossAsia)'!$C:$C,1,FALSE)</f>
        <v>#N/A</v>
      </c>
      <c r="K2962" s="9" t="str">
        <f t="shared" si="107"/>
        <v>Doppel</v>
      </c>
    </row>
    <row r="2963" spans="1:11">
      <c r="A2963" s="34" t="s">
        <v>4273</v>
      </c>
      <c r="C2963" s="4" t="str">
        <f t="shared" si="108"/>
        <v>国民基础</v>
      </c>
      <c r="E2963" t="e">
        <f>VLOOKUP(C2963,Apabi!$H:$H,1,FALSE)</f>
        <v>#N/A</v>
      </c>
      <c r="G2963" t="str">
        <f>VLOOKUP(C2963,Dacheng!$I:$I,1,FALSE)</f>
        <v>国民基础</v>
      </c>
      <c r="I2963" t="e">
        <f>VLOOKUP(C2963,'Hytong (not in CrossAsia)'!$C:$C,1,FALSE)</f>
        <v>#N/A</v>
      </c>
      <c r="K2963" s="9" t="str">
        <f t="shared" si="107"/>
        <v>Doppel</v>
      </c>
    </row>
    <row r="2964" spans="1:11">
      <c r="A2964" s="34" t="s">
        <v>18460</v>
      </c>
      <c r="C2964" s="4" t="str">
        <f t="shared" si="108"/>
        <v>国民教育</v>
      </c>
      <c r="E2964" t="str">
        <f>VLOOKUP(C2964,Apabi!$H:$H,1,FALSE)</f>
        <v>国民教育</v>
      </c>
      <c r="G2964" t="str">
        <f>VLOOKUP(C2964,Dacheng!$I:$I,1,FALSE)</f>
        <v>国民教育</v>
      </c>
      <c r="I2964" t="e">
        <f>VLOOKUP(C2964,'Hytong (not in CrossAsia)'!$C:$C,1,FALSE)</f>
        <v>#N/A</v>
      </c>
      <c r="K2964" s="9" t="str">
        <f t="shared" si="107"/>
        <v>Doppel</v>
      </c>
    </row>
    <row r="2965" spans="1:11">
      <c r="A2965" s="34" t="s">
        <v>3005</v>
      </c>
      <c r="C2965" s="4" t="str">
        <f t="shared" si="108"/>
        <v>国民教育</v>
      </c>
      <c r="E2965" t="str">
        <f>VLOOKUP(C2965,Apabi!$H:$H,1,FALSE)</f>
        <v>国民教育</v>
      </c>
      <c r="G2965" t="str">
        <f>VLOOKUP(C2965,Dacheng!$I:$I,1,FALSE)</f>
        <v>国民教育</v>
      </c>
      <c r="I2965" t="e">
        <f>VLOOKUP(C2965,'Hytong (not in CrossAsia)'!$C:$C,1,FALSE)</f>
        <v>#N/A</v>
      </c>
      <c r="K2965" s="9" t="str">
        <f t="shared" si="107"/>
        <v>Doppel</v>
      </c>
    </row>
    <row r="2966" spans="1:11">
      <c r="A2966" s="34" t="s">
        <v>3006</v>
      </c>
      <c r="C2966" s="4" t="str">
        <f t="shared" si="108"/>
        <v>国民教育</v>
      </c>
      <c r="E2966" t="str">
        <f>VLOOKUP(C2966,Apabi!$H:$H,1,FALSE)</f>
        <v>国民教育</v>
      </c>
      <c r="G2966" t="str">
        <f>VLOOKUP(C2966,Dacheng!$I:$I,1,FALSE)</f>
        <v>国民教育</v>
      </c>
      <c r="I2966" t="e">
        <f>VLOOKUP(C2966,'Hytong (not in CrossAsia)'!$C:$C,1,FALSE)</f>
        <v>#N/A</v>
      </c>
      <c r="K2966" s="9" t="str">
        <f t="shared" si="107"/>
        <v>Doppel</v>
      </c>
    </row>
    <row r="2967" spans="1:11">
      <c r="A2967" s="34" t="s">
        <v>3007</v>
      </c>
      <c r="C2967" s="4" t="str">
        <f t="shared" si="108"/>
        <v>国民教育</v>
      </c>
      <c r="E2967" t="str">
        <f>VLOOKUP(C2967,Apabi!$H:$H,1,FALSE)</f>
        <v>国民教育</v>
      </c>
      <c r="G2967" t="str">
        <f>VLOOKUP(C2967,Dacheng!$I:$I,1,FALSE)</f>
        <v>国民教育</v>
      </c>
      <c r="I2967" t="e">
        <f>VLOOKUP(C2967,'Hytong (not in CrossAsia)'!$C:$C,1,FALSE)</f>
        <v>#N/A</v>
      </c>
      <c r="K2967" s="9" t="str">
        <f t="shared" si="107"/>
        <v>Doppel</v>
      </c>
    </row>
    <row r="2968" spans="1:11">
      <c r="A2968" s="34" t="s">
        <v>3008</v>
      </c>
      <c r="C2968" s="4" t="str">
        <f t="shared" si="108"/>
        <v>国民教育</v>
      </c>
      <c r="E2968" t="str">
        <f>VLOOKUP(C2968,Apabi!$H:$H,1,FALSE)</f>
        <v>国民教育</v>
      </c>
      <c r="G2968" t="str">
        <f>VLOOKUP(C2968,Dacheng!$I:$I,1,FALSE)</f>
        <v>国民教育</v>
      </c>
      <c r="I2968" t="e">
        <f>VLOOKUP(C2968,'Hytong (not in CrossAsia)'!$C:$C,1,FALSE)</f>
        <v>#N/A</v>
      </c>
      <c r="K2968" s="9" t="str">
        <f t="shared" si="107"/>
        <v>Doppel</v>
      </c>
    </row>
    <row r="2969" spans="1:11">
      <c r="A2969" s="34" t="s">
        <v>3009</v>
      </c>
      <c r="C2969" s="4" t="str">
        <f t="shared" si="108"/>
        <v>国民教育</v>
      </c>
      <c r="E2969" t="str">
        <f>VLOOKUP(C2969,Apabi!$H:$H,1,FALSE)</f>
        <v>国民教育</v>
      </c>
      <c r="G2969" t="str">
        <f>VLOOKUP(C2969,Dacheng!$I:$I,1,FALSE)</f>
        <v>国民教育</v>
      </c>
      <c r="I2969" t="e">
        <f>VLOOKUP(C2969,'Hytong (not in CrossAsia)'!$C:$C,1,FALSE)</f>
        <v>#N/A</v>
      </c>
      <c r="K2969" s="9" t="str">
        <f t="shared" si="107"/>
        <v>Doppel</v>
      </c>
    </row>
    <row r="2970" spans="1:11">
      <c r="A2970" s="34" t="s">
        <v>3010</v>
      </c>
      <c r="C2970" s="4" t="str">
        <f t="shared" si="108"/>
        <v>国民教育</v>
      </c>
      <c r="E2970" t="str">
        <f>VLOOKUP(C2970,Apabi!$H:$H,1,FALSE)</f>
        <v>国民教育</v>
      </c>
      <c r="G2970" t="str">
        <f>VLOOKUP(C2970,Dacheng!$I:$I,1,FALSE)</f>
        <v>国民教育</v>
      </c>
      <c r="I2970" t="e">
        <f>VLOOKUP(C2970,'Hytong (not in CrossAsia)'!$C:$C,1,FALSE)</f>
        <v>#N/A</v>
      </c>
      <c r="K2970" s="9" t="str">
        <f t="shared" si="107"/>
        <v>Doppel</v>
      </c>
    </row>
    <row r="2971" spans="1:11">
      <c r="A2971" s="34" t="s">
        <v>3011</v>
      </c>
      <c r="C2971" s="4" t="str">
        <f t="shared" si="108"/>
        <v>国民教育</v>
      </c>
      <c r="E2971" t="str">
        <f>VLOOKUP(C2971,Apabi!$H:$H,1,FALSE)</f>
        <v>国民教育</v>
      </c>
      <c r="G2971" t="str">
        <f>VLOOKUP(C2971,Dacheng!$I:$I,1,FALSE)</f>
        <v>国民教育</v>
      </c>
      <c r="I2971" t="e">
        <f>VLOOKUP(C2971,'Hytong (not in CrossAsia)'!$C:$C,1,FALSE)</f>
        <v>#N/A</v>
      </c>
      <c r="K2971" s="9" t="str">
        <f t="shared" si="107"/>
        <v>Doppel</v>
      </c>
    </row>
    <row r="2972" spans="1:11">
      <c r="A2972" s="34" t="s">
        <v>3012</v>
      </c>
      <c r="C2972" s="4" t="str">
        <f t="shared" si="108"/>
        <v>国民教育</v>
      </c>
      <c r="E2972" t="str">
        <f>VLOOKUP(C2972,Apabi!$H:$H,1,FALSE)</f>
        <v>国民教育</v>
      </c>
      <c r="G2972" t="str">
        <f>VLOOKUP(C2972,Dacheng!$I:$I,1,FALSE)</f>
        <v>国民教育</v>
      </c>
      <c r="I2972" t="e">
        <f>VLOOKUP(C2972,'Hytong (not in CrossAsia)'!$C:$C,1,FALSE)</f>
        <v>#N/A</v>
      </c>
      <c r="K2972" s="9" t="str">
        <f t="shared" si="107"/>
        <v>Doppel</v>
      </c>
    </row>
    <row r="2973" spans="1:11">
      <c r="A2973" s="34" t="s">
        <v>3013</v>
      </c>
      <c r="C2973" s="4" t="str">
        <f t="shared" si="108"/>
        <v>国民教育</v>
      </c>
      <c r="E2973" t="str">
        <f>VLOOKUP(C2973,Apabi!$H:$H,1,FALSE)</f>
        <v>国民教育</v>
      </c>
      <c r="G2973" t="str">
        <f>VLOOKUP(C2973,Dacheng!$I:$I,1,FALSE)</f>
        <v>国民教育</v>
      </c>
      <c r="I2973" t="e">
        <f>VLOOKUP(C2973,'Hytong (not in CrossAsia)'!$C:$C,1,FALSE)</f>
        <v>#N/A</v>
      </c>
      <c r="K2973" s="9" t="str">
        <f t="shared" si="107"/>
        <v>Doppel</v>
      </c>
    </row>
    <row r="2974" spans="1:11">
      <c r="A2974" s="34" t="s">
        <v>1327</v>
      </c>
      <c r="C2974" s="4" t="str">
        <f t="shared" si="108"/>
        <v>国民经济</v>
      </c>
      <c r="E2974" t="e">
        <f>VLOOKUP(C2974,Apabi!$H:$H,1,FALSE)</f>
        <v>#N/A</v>
      </c>
      <c r="G2974" t="str">
        <f>VLOOKUP(C2974,Dacheng!$I:$I,1,FALSE)</f>
        <v>国民经济</v>
      </c>
      <c r="I2974" t="e">
        <f>VLOOKUP(C2974,'Hytong (not in CrossAsia)'!$C:$C,1,FALSE)</f>
        <v>#N/A</v>
      </c>
      <c r="K2974" s="9" t="str">
        <f t="shared" si="107"/>
        <v>Doppel</v>
      </c>
    </row>
    <row r="2975" spans="1:11">
      <c r="A2975" s="34" t="s">
        <v>1265</v>
      </c>
      <c r="C2975" s="4" t="str">
        <f t="shared" si="108"/>
        <v>国民经济</v>
      </c>
      <c r="E2975" t="e">
        <f>VLOOKUP(C2975,Apabi!$H:$H,1,FALSE)</f>
        <v>#N/A</v>
      </c>
      <c r="G2975" t="str">
        <f>VLOOKUP(C2975,Dacheng!$I:$I,1,FALSE)</f>
        <v>国民经济</v>
      </c>
      <c r="I2975" t="e">
        <f>VLOOKUP(C2975,'Hytong (not in CrossAsia)'!$C:$C,1,FALSE)</f>
        <v>#N/A</v>
      </c>
      <c r="K2975" s="9" t="str">
        <f t="shared" si="107"/>
        <v>Doppel</v>
      </c>
    </row>
    <row r="2976" spans="1:11">
      <c r="A2976" s="34" t="s">
        <v>8877</v>
      </c>
      <c r="C2976" s="4" t="str">
        <f t="shared" si="108"/>
        <v>国民空军</v>
      </c>
      <c r="E2976" t="e">
        <f>VLOOKUP(C2976,Apabi!$H:$H,1,FALSE)</f>
        <v>#N/A</v>
      </c>
      <c r="G2976" t="str">
        <f>VLOOKUP(C2976,Dacheng!$I:$I,1,FALSE)</f>
        <v>国民空军</v>
      </c>
      <c r="I2976" t="e">
        <f>VLOOKUP(C2976,'Hytong (not in CrossAsia)'!$C:$C,1,FALSE)</f>
        <v>#N/A</v>
      </c>
      <c r="K2976" s="9" t="str">
        <f t="shared" si="107"/>
        <v>Doppel</v>
      </c>
    </row>
    <row r="2977" spans="1:11">
      <c r="A2977" s="34" t="s">
        <v>3014</v>
      </c>
      <c r="C2977" s="4" t="str">
        <f t="shared" si="108"/>
        <v>国民评论</v>
      </c>
      <c r="E2977" t="e">
        <f>VLOOKUP(C2977,Apabi!$H:$H,1,FALSE)</f>
        <v>#N/A</v>
      </c>
      <c r="G2977" t="e">
        <f>VLOOKUP(C2977,Dacheng!$I:$I,1,FALSE)</f>
        <v>#N/A</v>
      </c>
      <c r="I2977" t="e">
        <f>VLOOKUP(C2977,'Hytong (not in CrossAsia)'!$C:$C,1,FALSE)</f>
        <v>#N/A</v>
      </c>
      <c r="K2977" s="9" t="str">
        <f t="shared" si="107"/>
        <v>nur hier</v>
      </c>
    </row>
    <row r="2978" spans="1:11">
      <c r="A2978" s="34" t="s">
        <v>3015</v>
      </c>
      <c r="C2978" s="4" t="str">
        <f t="shared" si="108"/>
        <v>国民体育</v>
      </c>
      <c r="E2978" t="e">
        <f>VLOOKUP(C2978,Apabi!$H:$H,1,FALSE)</f>
        <v>#N/A</v>
      </c>
      <c r="G2978" t="str">
        <f>VLOOKUP(C2978,Dacheng!$I:$I,1,FALSE)</f>
        <v>国民体育</v>
      </c>
      <c r="I2978" t="e">
        <f>VLOOKUP(C2978,'Hytong (not in CrossAsia)'!$C:$C,1,FALSE)</f>
        <v>#N/A</v>
      </c>
      <c r="K2978" s="9" t="str">
        <f t="shared" si="107"/>
        <v>Doppel</v>
      </c>
    </row>
    <row r="2979" spans="1:11">
      <c r="A2979" s="34" t="s">
        <v>2687</v>
      </c>
      <c r="C2979" s="4" t="str">
        <f t="shared" si="108"/>
        <v>国民外交</v>
      </c>
      <c r="E2979" t="str">
        <f>VLOOKUP(C2979,Apabi!$H:$H,1,FALSE)</f>
        <v>国民外交</v>
      </c>
      <c r="G2979" t="str">
        <f>VLOOKUP(C2979,Dacheng!$I:$I,1,FALSE)</f>
        <v>国民外交</v>
      </c>
      <c r="I2979" t="str">
        <f>VLOOKUP(C2979,'Hytong (not in CrossAsia)'!$C:$C,1,FALSE)</f>
        <v>国民外交</v>
      </c>
      <c r="K2979" s="9" t="str">
        <f t="shared" si="107"/>
        <v>Doppel</v>
      </c>
    </row>
    <row r="2980" spans="1:11">
      <c r="A2980" s="34" t="s">
        <v>2688</v>
      </c>
      <c r="C2980" s="4" t="str">
        <f t="shared" si="108"/>
        <v>国民外交</v>
      </c>
      <c r="E2980" t="str">
        <f>VLOOKUP(C2980,Apabi!$H:$H,1,FALSE)</f>
        <v>国民外交</v>
      </c>
      <c r="G2980" t="str">
        <f>VLOOKUP(C2980,Dacheng!$I:$I,1,FALSE)</f>
        <v>国民外交</v>
      </c>
      <c r="I2980" t="str">
        <f>VLOOKUP(C2980,'Hytong (not in CrossAsia)'!$C:$C,1,FALSE)</f>
        <v>国民外交</v>
      </c>
      <c r="K2980" s="9" t="str">
        <f t="shared" si="107"/>
        <v>Doppel</v>
      </c>
    </row>
    <row r="2981" spans="1:11">
      <c r="A2981" s="34" t="s">
        <v>19265</v>
      </c>
      <c r="C2981" s="4" t="str">
        <f t="shared" si="108"/>
        <v>国民文学</v>
      </c>
      <c r="E2981" t="e">
        <f>VLOOKUP(C2981,Apabi!$H:$H,1,FALSE)</f>
        <v>#N/A</v>
      </c>
      <c r="G2981" t="str">
        <f>VLOOKUP(C2981,Dacheng!$I:$I,1,FALSE)</f>
        <v>国民文学</v>
      </c>
      <c r="I2981" t="e">
        <f>VLOOKUP(C2981,'Hytong (not in CrossAsia)'!$C:$C,1,FALSE)</f>
        <v>#N/A</v>
      </c>
      <c r="K2981" s="9" t="str">
        <f t="shared" si="107"/>
        <v>Doppel</v>
      </c>
    </row>
    <row r="2982" spans="1:11">
      <c r="A2982" s="34" t="s">
        <v>2689</v>
      </c>
      <c r="C2982" s="4" t="str">
        <f t="shared" si="108"/>
        <v>国民先导</v>
      </c>
      <c r="E2982" t="e">
        <f>VLOOKUP(C2982,Apabi!$H:$H,1,FALSE)</f>
        <v>#N/A</v>
      </c>
      <c r="G2982" t="e">
        <f>VLOOKUP(C2982,Dacheng!$I:$I,1,FALSE)</f>
        <v>#N/A</v>
      </c>
      <c r="I2982" t="e">
        <f>VLOOKUP(C2982,'Hytong (not in CrossAsia)'!$C:$C,1,FALSE)</f>
        <v>#N/A</v>
      </c>
      <c r="K2982" s="9" t="str">
        <f t="shared" si="107"/>
        <v>nur hier</v>
      </c>
    </row>
    <row r="2983" spans="1:11">
      <c r="A2983" s="34" t="s">
        <v>11159</v>
      </c>
      <c r="C2983" s="4" t="str">
        <f t="shared" si="108"/>
        <v>国民新报</v>
      </c>
      <c r="E2983" t="e">
        <f>VLOOKUP(C2983,Apabi!$H:$H,1,FALSE)</f>
        <v>#N/A</v>
      </c>
      <c r="G2983" t="str">
        <f>VLOOKUP(C2983,Dacheng!$I:$I,1,FALSE)</f>
        <v>国民新报</v>
      </c>
      <c r="I2983" t="e">
        <f>VLOOKUP(C2983,'Hytong (not in CrossAsia)'!$C:$C,1,FALSE)</f>
        <v>#N/A</v>
      </c>
      <c r="K2983" s="9" t="str">
        <f t="shared" si="107"/>
        <v>Doppel</v>
      </c>
    </row>
    <row r="2984" spans="1:11">
      <c r="A2984" s="34" t="s">
        <v>17773</v>
      </c>
      <c r="C2984" s="4" t="str">
        <f t="shared" si="108"/>
        <v>国民新闻</v>
      </c>
      <c r="E2984" t="e">
        <f>VLOOKUP(C2984,Apabi!$H:$H,1,FALSE)</f>
        <v>#N/A</v>
      </c>
      <c r="G2984" t="str">
        <f>VLOOKUP(C2984,Dacheng!$I:$I,1,FALSE)</f>
        <v>国民新闻</v>
      </c>
      <c r="I2984" t="e">
        <f>VLOOKUP(C2984,'Hytong (not in CrossAsia)'!$C:$C,1,FALSE)</f>
        <v>#N/A</v>
      </c>
      <c r="K2984" s="9" t="str">
        <f t="shared" si="107"/>
        <v>Doppel</v>
      </c>
    </row>
    <row r="2985" spans="1:11">
      <c r="A2985" s="34" t="s">
        <v>2690</v>
      </c>
      <c r="C2985" s="4" t="str">
        <f t="shared" si="108"/>
        <v>国民杂志</v>
      </c>
      <c r="E2985" t="e">
        <f>VLOOKUP(C2985,Apabi!$H:$H,1,FALSE)</f>
        <v>#N/A</v>
      </c>
      <c r="G2985" t="str">
        <f>VLOOKUP(C2985,Dacheng!$I:$I,1,FALSE)</f>
        <v>国民杂志</v>
      </c>
      <c r="I2985" t="e">
        <f>VLOOKUP(C2985,'Hytong (not in CrossAsia)'!$C:$C,1,FALSE)</f>
        <v>#N/A</v>
      </c>
      <c r="K2985" s="9" t="str">
        <f t="shared" si="107"/>
        <v>Doppel</v>
      </c>
    </row>
    <row r="2986" spans="1:11">
      <c r="A2986" s="34" t="s">
        <v>2691</v>
      </c>
      <c r="C2986" s="4" t="str">
        <f t="shared" si="108"/>
        <v>国民杂志</v>
      </c>
      <c r="E2986" t="e">
        <f>VLOOKUP(C2986,Apabi!$H:$H,1,FALSE)</f>
        <v>#N/A</v>
      </c>
      <c r="G2986" t="str">
        <f>VLOOKUP(C2986,Dacheng!$I:$I,1,FALSE)</f>
        <v>国民杂志</v>
      </c>
      <c r="I2986" t="e">
        <f>VLOOKUP(C2986,'Hytong (not in CrossAsia)'!$C:$C,1,FALSE)</f>
        <v>#N/A</v>
      </c>
      <c r="K2986" s="9" t="str">
        <f t="shared" si="107"/>
        <v>Doppel</v>
      </c>
    </row>
    <row r="2987" spans="1:11">
      <c r="A2987" s="34" t="s">
        <v>2692</v>
      </c>
      <c r="C2987" s="4" t="str">
        <f t="shared" si="108"/>
        <v>国民周刊</v>
      </c>
      <c r="E2987" t="e">
        <f>VLOOKUP(C2987,Apabi!$H:$H,1,FALSE)</f>
        <v>#N/A</v>
      </c>
      <c r="G2987" t="e">
        <f>VLOOKUP(C2987,Dacheng!$I:$I,1,FALSE)</f>
        <v>#N/A</v>
      </c>
      <c r="I2987" t="e">
        <f>VLOOKUP(C2987,'Hytong (not in CrossAsia)'!$C:$C,1,FALSE)</f>
        <v>#N/A</v>
      </c>
      <c r="K2987" s="9" t="str">
        <f t="shared" si="107"/>
        <v>nur hier</v>
      </c>
    </row>
    <row r="2988" spans="1:11">
      <c r="A2988" s="34" t="s">
        <v>2693</v>
      </c>
      <c r="C2988" s="4" t="str">
        <f t="shared" si="108"/>
        <v>国民自决</v>
      </c>
      <c r="E2988" t="e">
        <f>VLOOKUP(C2988,Apabi!$H:$H,1,FALSE)</f>
        <v>#N/A</v>
      </c>
      <c r="G2988" t="e">
        <f>VLOOKUP(C2988,Dacheng!$I:$I,1,FALSE)</f>
        <v>#N/A</v>
      </c>
      <c r="I2988" t="e">
        <f>VLOOKUP(C2988,'Hytong (not in CrossAsia)'!$C:$C,1,FALSE)</f>
        <v>#N/A</v>
      </c>
      <c r="K2988" s="9" t="str">
        <f t="shared" si="107"/>
        <v>nur hier</v>
      </c>
    </row>
    <row r="2989" spans="1:11">
      <c r="A2989" s="34" t="s">
        <v>14723</v>
      </c>
      <c r="C2989" s="4" t="str">
        <f t="shared" si="108"/>
        <v>国命旬刊</v>
      </c>
      <c r="E2989" t="e">
        <f>VLOOKUP(C2989,Apabi!$H:$H,1,FALSE)</f>
        <v>#N/A</v>
      </c>
      <c r="G2989" t="str">
        <f>VLOOKUP(C2989,Dacheng!$I:$I,1,FALSE)</f>
        <v>国命旬刊</v>
      </c>
      <c r="I2989" t="e">
        <f>VLOOKUP(C2989,'Hytong (not in CrossAsia)'!$C:$C,1,FALSE)</f>
        <v>#N/A</v>
      </c>
      <c r="K2989" s="9" t="str">
        <f t="shared" si="107"/>
        <v>Doppel</v>
      </c>
    </row>
    <row r="2990" spans="1:11">
      <c r="A2990" s="34" t="s">
        <v>9390</v>
      </c>
      <c r="C2990" s="4" t="str">
        <f t="shared" si="108"/>
        <v>国难半月</v>
      </c>
      <c r="E2990" t="e">
        <f>VLOOKUP(C2990,Apabi!$H:$H,1,FALSE)</f>
        <v>#N/A</v>
      </c>
      <c r="G2990" t="str">
        <f>VLOOKUP(C2990,Dacheng!$I:$I,1,FALSE)</f>
        <v>国难半月</v>
      </c>
      <c r="I2990" t="e">
        <f>VLOOKUP(C2990,'Hytong (not in CrossAsia)'!$C:$C,1,FALSE)</f>
        <v>#N/A</v>
      </c>
      <c r="K2990" s="9" t="str">
        <f t="shared" si="107"/>
        <v>Doppel</v>
      </c>
    </row>
    <row r="2991" spans="1:11">
      <c r="A2991" s="34" t="s">
        <v>2694</v>
      </c>
      <c r="C2991" s="4" t="str">
        <f t="shared" si="108"/>
        <v>国情</v>
      </c>
      <c r="E2991" t="e">
        <f>VLOOKUP(C2991,Apabi!$H:$H,1,FALSE)</f>
        <v>#N/A</v>
      </c>
      <c r="G2991" t="e">
        <f>VLOOKUP(C2991,Dacheng!$I:$I,1,FALSE)</f>
        <v>#N/A</v>
      </c>
      <c r="I2991" t="e">
        <f>VLOOKUP(C2991,'Hytong (not in CrossAsia)'!$C:$C,1,FALSE)</f>
        <v>#N/A</v>
      </c>
      <c r="K2991" s="9" t="str">
        <f t="shared" si="107"/>
        <v>nur hier</v>
      </c>
    </row>
    <row r="2992" spans="1:11">
      <c r="A2992" s="34" t="s">
        <v>18043</v>
      </c>
      <c r="C2992" s="4" t="str">
        <f t="shared" si="108"/>
        <v>国师季刊</v>
      </c>
      <c r="E2992" t="e">
        <f>VLOOKUP(C2992,Apabi!$H:$H,1,FALSE)</f>
        <v>#N/A</v>
      </c>
      <c r="G2992" t="str">
        <f>VLOOKUP(C2992,Dacheng!$I:$I,1,FALSE)</f>
        <v>国师季刊</v>
      </c>
      <c r="I2992" t="e">
        <f>VLOOKUP(C2992,'Hytong (not in CrossAsia)'!$C:$C,1,FALSE)</f>
        <v>#N/A</v>
      </c>
      <c r="K2992" s="9" t="str">
        <f t="shared" si="107"/>
        <v>Doppel</v>
      </c>
    </row>
    <row r="2993" spans="1:11">
      <c r="A2993" s="34" t="s">
        <v>20640</v>
      </c>
      <c r="C2993" s="4" t="str">
        <f t="shared" si="108"/>
        <v>国史馆馆</v>
      </c>
      <c r="E2993" t="e">
        <f>VLOOKUP(C2993,Apabi!$H:$H,1,FALSE)</f>
        <v>#N/A</v>
      </c>
      <c r="G2993" t="str">
        <f>VLOOKUP(C2993,Dacheng!$I:$I,1,FALSE)</f>
        <v>国史馆馆</v>
      </c>
      <c r="I2993" t="e">
        <f>VLOOKUP(C2993,'Hytong (not in CrossAsia)'!$C:$C,1,FALSE)</f>
        <v>#N/A</v>
      </c>
      <c r="K2993" s="9" t="str">
        <f t="shared" si="107"/>
        <v>Doppel</v>
      </c>
    </row>
    <row r="2994" spans="1:11">
      <c r="A2994" s="34" t="s">
        <v>2695</v>
      </c>
      <c r="C2994" s="4" t="str">
        <f t="shared" si="108"/>
        <v>国是</v>
      </c>
      <c r="E2994" t="e">
        <f>VLOOKUP(C2994,Apabi!$H:$H,1,FALSE)</f>
        <v>#N/A</v>
      </c>
      <c r="G2994" t="e">
        <f>VLOOKUP(C2994,Dacheng!$I:$I,1,FALSE)</f>
        <v>#N/A</v>
      </c>
      <c r="I2994" t="e">
        <f>VLOOKUP(C2994,'Hytong (not in CrossAsia)'!$C:$C,1,FALSE)</f>
        <v>#N/A</v>
      </c>
      <c r="K2994" s="9" t="str">
        <f t="shared" si="107"/>
        <v>nur hier</v>
      </c>
    </row>
    <row r="2995" spans="1:11">
      <c r="A2995" s="34" t="s">
        <v>3640</v>
      </c>
      <c r="C2995" s="4" t="str">
        <f t="shared" si="108"/>
        <v>国是公论</v>
      </c>
      <c r="E2995" t="e">
        <f>VLOOKUP(C2995,Apabi!$H:$H,1,FALSE)</f>
        <v>#N/A</v>
      </c>
      <c r="G2995" t="str">
        <f>VLOOKUP(C2995,Dacheng!$I:$I,1,FALSE)</f>
        <v>国是公论</v>
      </c>
      <c r="I2995" t="e">
        <f>VLOOKUP(C2995,'Hytong (not in CrossAsia)'!$C:$C,1,FALSE)</f>
        <v>#N/A</v>
      </c>
      <c r="K2995" s="9" t="str">
        <f t="shared" si="107"/>
        <v>Doppel</v>
      </c>
    </row>
    <row r="2996" spans="1:11">
      <c r="A2996" s="34" t="s">
        <v>2696</v>
      </c>
      <c r="C2996" s="4" t="str">
        <f>MID(A2996,1,2)</f>
        <v>国术</v>
      </c>
      <c r="E2996" t="e">
        <f>VLOOKUP(C2996,Apabi!$H:$H,1,FALSE)</f>
        <v>#N/A</v>
      </c>
      <c r="G2996" t="e">
        <f>VLOOKUP(C2996,Dacheng!$I:$I,1,FALSE)</f>
        <v>#N/A</v>
      </c>
      <c r="I2996" t="e">
        <f>VLOOKUP(C2996,'Hytong (not in CrossAsia)'!$C:$C,1,FALSE)</f>
        <v>#N/A</v>
      </c>
      <c r="K2996" s="9" t="str">
        <f t="shared" si="107"/>
        <v>nur hier</v>
      </c>
    </row>
    <row r="2997" spans="1:11">
      <c r="A2997" s="34" t="s">
        <v>2697</v>
      </c>
      <c r="C2997" s="4" t="str">
        <f>MID(A2997,1,2)</f>
        <v>国术</v>
      </c>
      <c r="E2997" t="e">
        <f>VLOOKUP(C2997,Apabi!$H:$H,1,FALSE)</f>
        <v>#N/A</v>
      </c>
      <c r="G2997" t="e">
        <f>VLOOKUP(C2997,Dacheng!$I:$I,1,FALSE)</f>
        <v>#N/A</v>
      </c>
      <c r="I2997" t="e">
        <f>VLOOKUP(C2997,'Hytong (not in CrossAsia)'!$C:$C,1,FALSE)</f>
        <v>#N/A</v>
      </c>
      <c r="K2997" s="9" t="str">
        <f t="shared" si="107"/>
        <v>nur hier</v>
      </c>
    </row>
    <row r="2998" spans="1:11">
      <c r="A2998" s="34" t="s">
        <v>20681</v>
      </c>
      <c r="C2998" s="4" t="str">
        <f t="shared" si="108"/>
        <v>国术统一</v>
      </c>
      <c r="E2998" t="e">
        <f>VLOOKUP(C2998,Apabi!$H:$H,1,FALSE)</f>
        <v>#N/A</v>
      </c>
      <c r="G2998" t="str">
        <f>VLOOKUP(C2998,Dacheng!$I:$I,1,FALSE)</f>
        <v>国术统一</v>
      </c>
      <c r="I2998" t="e">
        <f>VLOOKUP(C2998,'Hytong (not in CrossAsia)'!$C:$C,1,FALSE)</f>
        <v>#N/A</v>
      </c>
      <c r="K2998" s="9" t="str">
        <f t="shared" si="107"/>
        <v>Doppel</v>
      </c>
    </row>
    <row r="2999" spans="1:11">
      <c r="A2999" s="34" t="s">
        <v>2698</v>
      </c>
      <c r="C2999" s="4" t="str">
        <f t="shared" si="108"/>
        <v>国术周刊</v>
      </c>
      <c r="E2999" t="e">
        <f>VLOOKUP(C2999,Apabi!$H:$H,1,FALSE)</f>
        <v>#N/A</v>
      </c>
      <c r="G2999" t="str">
        <f>VLOOKUP(C2999,Dacheng!$I:$I,1,FALSE)</f>
        <v>国术周刊</v>
      </c>
      <c r="I2999" t="e">
        <f>VLOOKUP(C2999,'Hytong (not in CrossAsia)'!$C:$C,1,FALSE)</f>
        <v>#N/A</v>
      </c>
      <c r="K2999" s="9" t="str">
        <f t="shared" si="107"/>
        <v>Doppel</v>
      </c>
    </row>
    <row r="3000" spans="1:11">
      <c r="A3000" s="34" t="s">
        <v>2699</v>
      </c>
      <c r="C3000" s="4" t="str">
        <f t="shared" si="108"/>
        <v>国术周刊</v>
      </c>
      <c r="E3000" t="e">
        <f>VLOOKUP(C3000,Apabi!$H:$H,1,FALSE)</f>
        <v>#N/A</v>
      </c>
      <c r="G3000" t="str">
        <f>VLOOKUP(C3000,Dacheng!$I:$I,1,FALSE)</f>
        <v>国术周刊</v>
      </c>
      <c r="I3000" t="e">
        <f>VLOOKUP(C3000,'Hytong (not in CrossAsia)'!$C:$C,1,FALSE)</f>
        <v>#N/A</v>
      </c>
      <c r="K3000" s="9" t="str">
        <f t="shared" si="107"/>
        <v>Doppel</v>
      </c>
    </row>
    <row r="3001" spans="1:11">
      <c r="A3001" s="34" t="s">
        <v>2700</v>
      </c>
      <c r="C3001" s="4" t="str">
        <f t="shared" si="108"/>
        <v>国泰新片</v>
      </c>
      <c r="E3001" t="e">
        <f>VLOOKUP(C3001,Apabi!$H:$H,1,FALSE)</f>
        <v>#N/A</v>
      </c>
      <c r="G3001" t="e">
        <f>VLOOKUP(C3001,Dacheng!$I:$I,1,FALSE)</f>
        <v>#N/A</v>
      </c>
      <c r="I3001" t="e">
        <f>VLOOKUP(C3001,'Hytong (not in CrossAsia)'!$C:$C,1,FALSE)</f>
        <v>#N/A</v>
      </c>
      <c r="K3001" s="9" t="str">
        <f t="shared" si="107"/>
        <v>nur hier</v>
      </c>
    </row>
    <row r="3002" spans="1:11">
      <c r="A3002" s="34" t="s">
        <v>2701</v>
      </c>
      <c r="C3002" s="4" t="str">
        <f t="shared" si="108"/>
        <v>国外部通</v>
      </c>
      <c r="E3002" t="e">
        <f>VLOOKUP(C3002,Apabi!$H:$H,1,FALSE)</f>
        <v>#N/A</v>
      </c>
      <c r="G3002" t="e">
        <f>VLOOKUP(C3002,Dacheng!$I:$I,1,FALSE)</f>
        <v>#N/A</v>
      </c>
      <c r="I3002" t="e">
        <f>VLOOKUP(C3002,'Hytong (not in CrossAsia)'!$C:$C,1,FALSE)</f>
        <v>#N/A</v>
      </c>
      <c r="K3002" s="9" t="str">
        <f t="shared" si="107"/>
        <v>nur hier</v>
      </c>
    </row>
    <row r="3003" spans="1:11">
      <c r="A3003" s="34" t="s">
        <v>12751</v>
      </c>
      <c r="C3003" s="4" t="str">
        <f t="shared" si="108"/>
        <v>国外情报</v>
      </c>
      <c r="E3003" t="e">
        <f>VLOOKUP(C3003,Apabi!$H:$H,1,FALSE)</f>
        <v>#N/A</v>
      </c>
      <c r="G3003" t="str">
        <f>VLOOKUP(C3003,Dacheng!$I:$I,1,FALSE)</f>
        <v>国外情报</v>
      </c>
      <c r="I3003" t="e">
        <f>VLOOKUP(C3003,'Hytong (not in CrossAsia)'!$C:$C,1,FALSE)</f>
        <v>#N/A</v>
      </c>
      <c r="K3003" s="9" t="str">
        <f t="shared" si="107"/>
        <v>Doppel</v>
      </c>
    </row>
    <row r="3004" spans="1:11">
      <c r="A3004" s="34" t="s">
        <v>2702</v>
      </c>
      <c r="C3004" s="4" t="str">
        <f t="shared" si="108"/>
        <v>国文学会</v>
      </c>
      <c r="E3004" t="e">
        <f>VLOOKUP(C3004,Apabi!$H:$H,1,FALSE)</f>
        <v>#N/A</v>
      </c>
      <c r="G3004" t="str">
        <f>VLOOKUP(C3004,Dacheng!$I:$I,1,FALSE)</f>
        <v>国文学会</v>
      </c>
      <c r="I3004" t="str">
        <f>VLOOKUP(C3004,'Hytong (not in CrossAsia)'!$C:$C,1,FALSE)</f>
        <v>国文学会</v>
      </c>
      <c r="K3004" s="9" t="str">
        <f t="shared" si="107"/>
        <v>Doppel</v>
      </c>
    </row>
    <row r="3005" spans="1:11">
      <c r="A3005" s="34" t="s">
        <v>5278</v>
      </c>
      <c r="C3005" s="4" t="str">
        <f t="shared" si="108"/>
        <v>国文月刊</v>
      </c>
      <c r="E3005" t="e">
        <f>VLOOKUP(C3005,Apabi!$H:$H,1,FALSE)</f>
        <v>#N/A</v>
      </c>
      <c r="G3005" t="str">
        <f>VLOOKUP(C3005,Dacheng!$I:$I,1,FALSE)</f>
        <v>国文月刊</v>
      </c>
      <c r="I3005" t="e">
        <f>VLOOKUP(C3005,'Hytong (not in CrossAsia)'!$C:$C,1,FALSE)</f>
        <v>#N/A</v>
      </c>
      <c r="K3005" s="9" t="str">
        <f t="shared" si="107"/>
        <v>Doppel</v>
      </c>
    </row>
    <row r="3006" spans="1:11">
      <c r="A3006" s="34" t="s">
        <v>19135</v>
      </c>
      <c r="C3006" s="4" t="str">
        <f t="shared" si="108"/>
        <v>国文杂志</v>
      </c>
      <c r="E3006" t="e">
        <f>VLOOKUP(C3006,Apabi!$H:$H,1,FALSE)</f>
        <v>#N/A</v>
      </c>
      <c r="G3006" t="str">
        <f>VLOOKUP(C3006,Dacheng!$I:$I,1,FALSE)</f>
        <v>国文杂志</v>
      </c>
      <c r="I3006" t="e">
        <f>VLOOKUP(C3006,'Hytong (not in CrossAsia)'!$C:$C,1,FALSE)</f>
        <v>#N/A</v>
      </c>
      <c r="K3006" s="9" t="str">
        <f t="shared" si="107"/>
        <v>Doppel</v>
      </c>
    </row>
    <row r="3007" spans="1:11">
      <c r="A3007" s="34" t="s">
        <v>4097</v>
      </c>
      <c r="C3007" s="4" t="str">
        <f t="shared" si="108"/>
        <v>国闻周报</v>
      </c>
      <c r="E3007" t="e">
        <f>VLOOKUP(C3007,Apabi!$H:$H,1,FALSE)</f>
        <v>#N/A</v>
      </c>
      <c r="G3007" t="str">
        <f>VLOOKUP(C3007,Dacheng!$I:$I,1,FALSE)</f>
        <v>国闻周报</v>
      </c>
      <c r="I3007" t="e">
        <f>VLOOKUP(C3007,'Hytong (not in CrossAsia)'!$C:$C,1,FALSE)</f>
        <v>#N/A</v>
      </c>
      <c r="K3007" s="9" t="str">
        <f t="shared" si="107"/>
        <v>Doppel</v>
      </c>
    </row>
    <row r="3008" spans="1:11">
      <c r="A3008" s="34" t="s">
        <v>2703</v>
      </c>
      <c r="C3008" s="4" t="str">
        <f>MID(A3008,1,2)</f>
        <v>国学</v>
      </c>
      <c r="E3008" t="e">
        <f>VLOOKUP(C3008,Apabi!$H:$H,1,FALSE)</f>
        <v>#N/A</v>
      </c>
      <c r="G3008" t="str">
        <f>VLOOKUP(C3008,Dacheng!$I:$I,1,FALSE)</f>
        <v>国学</v>
      </c>
      <c r="I3008" t="e">
        <f>VLOOKUP(C3008,'Hytong (not in CrossAsia)'!$C:$C,1,FALSE)</f>
        <v>#N/A</v>
      </c>
      <c r="K3008" s="9" t="str">
        <f t="shared" si="107"/>
        <v>Doppel</v>
      </c>
    </row>
    <row r="3009" spans="1:11">
      <c r="A3009" s="34" t="s">
        <v>2704</v>
      </c>
      <c r="C3009" s="4" t="str">
        <f>MID(A3009,1,2)</f>
        <v>国学</v>
      </c>
      <c r="E3009" t="e">
        <f>VLOOKUP(C3009,Apabi!$H:$H,1,FALSE)</f>
        <v>#N/A</v>
      </c>
      <c r="G3009" t="str">
        <f>VLOOKUP(C3009,Dacheng!$I:$I,1,FALSE)</f>
        <v>国学</v>
      </c>
      <c r="I3009" t="e">
        <f>VLOOKUP(C3009,'Hytong (not in CrossAsia)'!$C:$C,1,FALSE)</f>
        <v>#N/A</v>
      </c>
      <c r="K3009" s="9" t="str">
        <f t="shared" si="107"/>
        <v>Doppel</v>
      </c>
    </row>
    <row r="3010" spans="1:11">
      <c r="A3010" s="34" t="s">
        <v>20684</v>
      </c>
      <c r="C3010" s="4" t="str">
        <f t="shared" si="108"/>
        <v>国学丛编</v>
      </c>
      <c r="E3010" t="e">
        <f>VLOOKUP(C3010,Apabi!$H:$H,1,FALSE)</f>
        <v>#N/A</v>
      </c>
      <c r="G3010" t="str">
        <f>VLOOKUP(C3010,Dacheng!$I:$I,1,FALSE)</f>
        <v>国学丛编</v>
      </c>
      <c r="I3010" t="e">
        <f>VLOOKUP(C3010,'Hytong (not in CrossAsia)'!$C:$C,1,FALSE)</f>
        <v>#N/A</v>
      </c>
      <c r="K3010" s="9" t="str">
        <f t="shared" si="107"/>
        <v>Doppel</v>
      </c>
    </row>
    <row r="3011" spans="1:11">
      <c r="A3011" s="34" t="s">
        <v>2705</v>
      </c>
      <c r="C3011" s="4" t="str">
        <f t="shared" si="108"/>
        <v>国学丛刊</v>
      </c>
      <c r="E3011" t="e">
        <f>VLOOKUP(C3011,Apabi!$H:$H,1,FALSE)</f>
        <v>#N/A</v>
      </c>
      <c r="G3011" t="str">
        <f>VLOOKUP(C3011,Dacheng!$I:$I,1,FALSE)</f>
        <v>国学丛刊</v>
      </c>
      <c r="I3011" t="e">
        <f>VLOOKUP(C3011,'Hytong (not in CrossAsia)'!$C:$C,1,FALSE)</f>
        <v>#N/A</v>
      </c>
      <c r="K3011" s="9" t="str">
        <f t="shared" si="107"/>
        <v>Doppel</v>
      </c>
    </row>
    <row r="3012" spans="1:11">
      <c r="A3012" s="34" t="s">
        <v>2706</v>
      </c>
      <c r="C3012" s="4" t="str">
        <f t="shared" si="108"/>
        <v>国学丛刊</v>
      </c>
      <c r="E3012" t="e">
        <f>VLOOKUP(C3012,Apabi!$H:$H,1,FALSE)</f>
        <v>#N/A</v>
      </c>
      <c r="G3012" t="str">
        <f>VLOOKUP(C3012,Dacheng!$I:$I,1,FALSE)</f>
        <v>国学丛刊</v>
      </c>
      <c r="I3012" t="e">
        <f>VLOOKUP(C3012,'Hytong (not in CrossAsia)'!$C:$C,1,FALSE)</f>
        <v>#N/A</v>
      </c>
      <c r="K3012" s="9" t="str">
        <f t="shared" ref="K3012:K3075" si="109">(IF(AND(ISNA(E3012),ISNA(G3012),ISNA(I3012)),"nur hier","Doppel"))</f>
        <v>Doppel</v>
      </c>
    </row>
    <row r="3013" spans="1:11">
      <c r="A3013" s="34" t="s">
        <v>2707</v>
      </c>
      <c r="C3013" s="4" t="str">
        <f t="shared" si="108"/>
        <v>国学荟编</v>
      </c>
      <c r="E3013" t="e">
        <f>VLOOKUP(C3013,Apabi!$H:$H,1,FALSE)</f>
        <v>#N/A</v>
      </c>
      <c r="G3013" t="e">
        <f>VLOOKUP(C3013,Dacheng!$I:$I,1,FALSE)</f>
        <v>#N/A</v>
      </c>
      <c r="I3013" t="e">
        <f>VLOOKUP(C3013,'Hytong (not in CrossAsia)'!$C:$C,1,FALSE)</f>
        <v>#N/A</v>
      </c>
      <c r="K3013" s="9" t="str">
        <f t="shared" si="109"/>
        <v>nur hier</v>
      </c>
    </row>
    <row r="3014" spans="1:11">
      <c r="A3014" s="34" t="s">
        <v>20669</v>
      </c>
      <c r="C3014" s="4" t="str">
        <f t="shared" si="108"/>
        <v>国学辑林</v>
      </c>
      <c r="E3014" t="e">
        <f>VLOOKUP(C3014,Apabi!$H:$H,1,FALSE)</f>
        <v>#N/A</v>
      </c>
      <c r="G3014" t="str">
        <f>VLOOKUP(C3014,Dacheng!$I:$I,1,FALSE)</f>
        <v>国学辑林</v>
      </c>
      <c r="I3014" t="e">
        <f>VLOOKUP(C3014,'Hytong (not in CrossAsia)'!$C:$C,1,FALSE)</f>
        <v>#N/A</v>
      </c>
      <c r="K3014" s="9" t="str">
        <f t="shared" si="109"/>
        <v>Doppel</v>
      </c>
    </row>
    <row r="3015" spans="1:11">
      <c r="A3015" s="34" t="s">
        <v>20664</v>
      </c>
      <c r="C3015" s="4" t="str">
        <f t="shared" si="108"/>
        <v>国学论丛</v>
      </c>
      <c r="E3015" t="e">
        <f>VLOOKUP(C3015,Apabi!$H:$H,1,FALSE)</f>
        <v>#N/A</v>
      </c>
      <c r="G3015" t="str">
        <f>VLOOKUP(C3015,Dacheng!$I:$I,1,FALSE)</f>
        <v>国学论丛</v>
      </c>
      <c r="I3015" t="e">
        <f>VLOOKUP(C3015,'Hytong (not in CrossAsia)'!$C:$C,1,FALSE)</f>
        <v>#N/A</v>
      </c>
      <c r="K3015" s="9" t="str">
        <f t="shared" si="109"/>
        <v>Doppel</v>
      </c>
    </row>
    <row r="3016" spans="1:11">
      <c r="A3016" s="34" t="s">
        <v>2708</v>
      </c>
      <c r="C3016" s="4" t="str">
        <f t="shared" si="108"/>
        <v>国学论衡</v>
      </c>
      <c r="E3016" t="e">
        <f>VLOOKUP(C3016,Apabi!$H:$H,1,FALSE)</f>
        <v>#N/A</v>
      </c>
      <c r="G3016" t="e">
        <f>VLOOKUP(C3016,Dacheng!$I:$I,1,FALSE)</f>
        <v>#N/A</v>
      </c>
      <c r="I3016" t="e">
        <f>VLOOKUP(C3016,'Hytong (not in CrossAsia)'!$C:$C,1,FALSE)</f>
        <v>#N/A</v>
      </c>
      <c r="K3016" s="9" t="str">
        <f t="shared" si="109"/>
        <v>nur hier</v>
      </c>
    </row>
    <row r="3017" spans="1:11">
      <c r="A3017" s="34" t="s">
        <v>20658</v>
      </c>
      <c r="C3017" s="4" t="str">
        <f t="shared" si="108"/>
        <v>国学商兑</v>
      </c>
      <c r="E3017" t="e">
        <f>VLOOKUP(C3017,Apabi!$H:$H,1,FALSE)</f>
        <v>#N/A</v>
      </c>
      <c r="G3017" t="str">
        <f>VLOOKUP(C3017,Dacheng!$I:$I,1,FALSE)</f>
        <v>国学商兑</v>
      </c>
      <c r="I3017" t="e">
        <f>VLOOKUP(C3017,'Hytong (not in CrossAsia)'!$C:$C,1,FALSE)</f>
        <v>#N/A</v>
      </c>
      <c r="K3017" s="9" t="str">
        <f t="shared" si="109"/>
        <v>Doppel</v>
      </c>
    </row>
    <row r="3018" spans="1:11">
      <c r="A3018" s="34" t="s">
        <v>2709</v>
      </c>
      <c r="C3018" s="4" t="str">
        <f t="shared" si="108"/>
        <v>国学月报</v>
      </c>
      <c r="E3018" t="e">
        <f>VLOOKUP(C3018,Apabi!$H:$H,1,FALSE)</f>
        <v>#N/A</v>
      </c>
      <c r="G3018" t="str">
        <f>VLOOKUP(C3018,Dacheng!$I:$I,1,FALSE)</f>
        <v>国学月报</v>
      </c>
      <c r="I3018" t="e">
        <f>VLOOKUP(C3018,'Hytong (not in CrossAsia)'!$C:$C,1,FALSE)</f>
        <v>#N/A</v>
      </c>
      <c r="K3018" s="9" t="str">
        <f t="shared" si="109"/>
        <v>Doppel</v>
      </c>
    </row>
    <row r="3019" spans="1:11">
      <c r="A3019" s="34" t="s">
        <v>19432</v>
      </c>
      <c r="C3019" s="4" t="str">
        <f t="shared" si="108"/>
        <v>国学月报</v>
      </c>
      <c r="E3019" t="e">
        <f>VLOOKUP(C3019,Apabi!$H:$H,1,FALSE)</f>
        <v>#N/A</v>
      </c>
      <c r="G3019" t="str">
        <f>VLOOKUP(C3019,Dacheng!$I:$I,1,FALSE)</f>
        <v>国学月报</v>
      </c>
      <c r="I3019" t="e">
        <f>VLOOKUP(C3019,'Hytong (not in CrossAsia)'!$C:$C,1,FALSE)</f>
        <v>#N/A</v>
      </c>
      <c r="K3019" s="9" t="str">
        <f t="shared" si="109"/>
        <v>Doppel</v>
      </c>
    </row>
    <row r="3020" spans="1:11">
      <c r="A3020" s="34" t="s">
        <v>1614</v>
      </c>
      <c r="C3020" s="4" t="str">
        <f t="shared" si="108"/>
        <v>国学杂志</v>
      </c>
      <c r="E3020" t="e">
        <f>VLOOKUP(C3020,Apabi!$H:$H,1,FALSE)</f>
        <v>#N/A</v>
      </c>
      <c r="G3020" t="str">
        <f>VLOOKUP(C3020,Dacheng!$I:$I,1,FALSE)</f>
        <v>国学杂志</v>
      </c>
      <c r="I3020" t="e">
        <f>VLOOKUP(C3020,'Hytong (not in CrossAsia)'!$C:$C,1,FALSE)</f>
        <v>#N/A</v>
      </c>
      <c r="K3020" s="9" t="str">
        <f t="shared" si="109"/>
        <v>Doppel</v>
      </c>
    </row>
    <row r="3021" spans="1:11">
      <c r="A3021" s="34" t="s">
        <v>19075</v>
      </c>
      <c r="C3021" s="4" t="str">
        <f t="shared" si="108"/>
        <v>国学专刊</v>
      </c>
      <c r="E3021" t="e">
        <f>VLOOKUP(C3021,Apabi!$H:$H,1,FALSE)</f>
        <v>#N/A</v>
      </c>
      <c r="G3021" t="str">
        <f>VLOOKUP(C3021,Dacheng!$I:$I,1,FALSE)</f>
        <v>国学专刊</v>
      </c>
      <c r="I3021" t="e">
        <f>VLOOKUP(C3021,'Hytong (not in CrossAsia)'!$C:$C,1,FALSE)</f>
        <v>#N/A</v>
      </c>
      <c r="K3021" s="9" t="str">
        <f t="shared" si="109"/>
        <v>Doppel</v>
      </c>
    </row>
    <row r="3022" spans="1:11">
      <c r="A3022" s="34" t="s">
        <v>14684</v>
      </c>
      <c r="C3022" s="4" t="str">
        <f t="shared" ref="C3022:C3085" si="110">MID(A3022,1,4)</f>
        <v>国讯</v>
      </c>
      <c r="E3022" t="e">
        <f>VLOOKUP(C3022,Apabi!$H:$H,1,FALSE)</f>
        <v>#N/A</v>
      </c>
      <c r="G3022" t="str">
        <f>VLOOKUP(C3022,Dacheng!$I:$I,1,FALSE)</f>
        <v>国讯</v>
      </c>
      <c r="I3022" t="e">
        <f>VLOOKUP(C3022,'Hytong (not in CrossAsia)'!$C:$C,1,FALSE)</f>
        <v>#N/A</v>
      </c>
      <c r="K3022" s="9" t="str">
        <f t="shared" si="109"/>
        <v>Doppel</v>
      </c>
    </row>
    <row r="3023" spans="1:11">
      <c r="A3023" s="34" t="s">
        <v>2710</v>
      </c>
      <c r="C3023" s="4" t="str">
        <f t="shared" si="110"/>
        <v>国讯:港</v>
      </c>
      <c r="E3023" t="e">
        <f>VLOOKUP(C3023,Apabi!$H:$H,1,FALSE)</f>
        <v>#N/A</v>
      </c>
      <c r="G3023" t="e">
        <f>VLOOKUP(C3023,Dacheng!$I:$I,1,FALSE)</f>
        <v>#N/A</v>
      </c>
      <c r="I3023" t="e">
        <f>VLOOKUP(C3023,'Hytong (not in CrossAsia)'!$C:$C,1,FALSE)</f>
        <v>#N/A</v>
      </c>
      <c r="K3023" s="9" t="str">
        <f t="shared" si="109"/>
        <v>nur hier</v>
      </c>
    </row>
    <row r="3024" spans="1:11">
      <c r="A3024" s="34" t="s">
        <v>2711</v>
      </c>
      <c r="C3024" s="4" t="str">
        <f t="shared" si="110"/>
        <v>国药新声</v>
      </c>
      <c r="E3024" t="e">
        <f>VLOOKUP(C3024,Apabi!$H:$H,1,FALSE)</f>
        <v>#N/A</v>
      </c>
      <c r="G3024" t="e">
        <f>VLOOKUP(C3024,Dacheng!$I:$I,1,FALSE)</f>
        <v>#N/A</v>
      </c>
      <c r="I3024" t="e">
        <f>VLOOKUP(C3024,'Hytong (not in CrossAsia)'!$C:$C,1,FALSE)</f>
        <v>#N/A</v>
      </c>
      <c r="K3024" s="9" t="str">
        <f t="shared" si="109"/>
        <v>nur hier</v>
      </c>
    </row>
    <row r="3025" spans="1:11">
      <c r="A3025" s="34" t="s">
        <v>2712</v>
      </c>
      <c r="C3025" s="4" t="str">
        <f t="shared" si="110"/>
        <v>国医导报</v>
      </c>
      <c r="E3025" t="e">
        <f>VLOOKUP(C3025,Apabi!$H:$H,1,FALSE)</f>
        <v>#N/A</v>
      </c>
      <c r="G3025" t="e">
        <f>VLOOKUP(C3025,Dacheng!$I:$I,1,FALSE)</f>
        <v>#N/A</v>
      </c>
      <c r="I3025" t="e">
        <f>VLOOKUP(C3025,'Hytong (not in CrossAsia)'!$C:$C,1,FALSE)</f>
        <v>#N/A</v>
      </c>
      <c r="K3025" s="9" t="str">
        <f t="shared" si="109"/>
        <v>nur hier</v>
      </c>
    </row>
    <row r="3026" spans="1:11">
      <c r="A3026" s="34" t="s">
        <v>7927</v>
      </c>
      <c r="C3026" s="4" t="str">
        <f t="shared" si="110"/>
        <v>国医砥柱</v>
      </c>
      <c r="E3026" t="e">
        <f>VLOOKUP(C3026,Apabi!$H:$H,1,FALSE)</f>
        <v>#N/A</v>
      </c>
      <c r="G3026" t="str">
        <f>VLOOKUP(C3026,Dacheng!$I:$I,1,FALSE)</f>
        <v>国医砥柱</v>
      </c>
      <c r="I3026" t="e">
        <f>VLOOKUP(C3026,'Hytong (not in CrossAsia)'!$C:$C,1,FALSE)</f>
        <v>#N/A</v>
      </c>
      <c r="K3026" s="9" t="str">
        <f t="shared" si="109"/>
        <v>Doppel</v>
      </c>
    </row>
    <row r="3027" spans="1:11">
      <c r="A3027" s="34" t="s">
        <v>2713</v>
      </c>
      <c r="C3027" s="4" t="str">
        <f t="shared" si="110"/>
        <v>国医砥柱</v>
      </c>
      <c r="E3027" t="e">
        <f>VLOOKUP(C3027,Apabi!$H:$H,1,FALSE)</f>
        <v>#N/A</v>
      </c>
      <c r="G3027" t="str">
        <f>VLOOKUP(C3027,Dacheng!$I:$I,1,FALSE)</f>
        <v>国医砥柱</v>
      </c>
      <c r="I3027" t="e">
        <f>VLOOKUP(C3027,'Hytong (not in CrossAsia)'!$C:$C,1,FALSE)</f>
        <v>#N/A</v>
      </c>
      <c r="K3027" s="9" t="str">
        <f t="shared" si="109"/>
        <v>Doppel</v>
      </c>
    </row>
    <row r="3028" spans="1:11">
      <c r="A3028" s="34" t="s">
        <v>2714</v>
      </c>
      <c r="C3028" s="4" t="str">
        <f t="shared" si="110"/>
        <v>国医讲习</v>
      </c>
      <c r="E3028" t="e">
        <f>VLOOKUP(C3028,Apabi!$H:$H,1,FALSE)</f>
        <v>#N/A</v>
      </c>
      <c r="G3028" t="e">
        <f>VLOOKUP(C3028,Dacheng!$I:$I,1,FALSE)</f>
        <v>#N/A</v>
      </c>
      <c r="I3028" t="e">
        <f>VLOOKUP(C3028,'Hytong (not in CrossAsia)'!$C:$C,1,FALSE)</f>
        <v>#N/A</v>
      </c>
      <c r="K3028" s="9" t="str">
        <f t="shared" si="109"/>
        <v>nur hier</v>
      </c>
    </row>
    <row r="3029" spans="1:11">
      <c r="A3029" s="34" t="s">
        <v>2715</v>
      </c>
      <c r="C3029" s="4" t="str">
        <f t="shared" si="110"/>
        <v>国医评论</v>
      </c>
      <c r="E3029" t="e">
        <f>VLOOKUP(C3029,Apabi!$H:$H,1,FALSE)</f>
        <v>#N/A</v>
      </c>
      <c r="G3029" t="e">
        <f>VLOOKUP(C3029,Dacheng!$I:$I,1,FALSE)</f>
        <v>#N/A</v>
      </c>
      <c r="I3029" t="e">
        <f>VLOOKUP(C3029,'Hytong (not in CrossAsia)'!$C:$C,1,FALSE)</f>
        <v>#N/A</v>
      </c>
      <c r="K3029" s="9" t="str">
        <f t="shared" si="109"/>
        <v>nur hier</v>
      </c>
    </row>
    <row r="3030" spans="1:11">
      <c r="A3030" s="34" t="s">
        <v>2716</v>
      </c>
      <c r="C3030" s="4" t="str">
        <f t="shared" si="110"/>
        <v>国医求是</v>
      </c>
      <c r="E3030" t="e">
        <f>VLOOKUP(C3030,Apabi!$H:$H,1,FALSE)</f>
        <v>#N/A</v>
      </c>
      <c r="G3030" t="e">
        <f>VLOOKUP(C3030,Dacheng!$I:$I,1,FALSE)</f>
        <v>#N/A</v>
      </c>
      <c r="I3030" t="e">
        <f>VLOOKUP(C3030,'Hytong (not in CrossAsia)'!$C:$C,1,FALSE)</f>
        <v>#N/A</v>
      </c>
      <c r="K3030" s="9" t="str">
        <f t="shared" si="109"/>
        <v>nur hier</v>
      </c>
    </row>
    <row r="3031" spans="1:11">
      <c r="A3031" s="34" t="s">
        <v>2717</v>
      </c>
      <c r="C3031" s="4" t="str">
        <f t="shared" si="110"/>
        <v>国医素</v>
      </c>
      <c r="E3031" t="e">
        <f>VLOOKUP(C3031,Apabi!$H:$H,1,FALSE)</f>
        <v>#N/A</v>
      </c>
      <c r="G3031" t="e">
        <f>VLOOKUP(C3031,Dacheng!$I:$I,1,FALSE)</f>
        <v>#N/A</v>
      </c>
      <c r="I3031" t="e">
        <f>VLOOKUP(C3031,'Hytong (not in CrossAsia)'!$C:$C,1,FALSE)</f>
        <v>#N/A</v>
      </c>
      <c r="K3031" s="9" t="str">
        <f t="shared" si="109"/>
        <v>nur hier</v>
      </c>
    </row>
    <row r="3032" spans="1:11">
      <c r="A3032" s="34" t="s">
        <v>13748</v>
      </c>
      <c r="C3032" s="4" t="str">
        <f t="shared" si="110"/>
        <v>国医文献</v>
      </c>
      <c r="E3032" t="e">
        <f>VLOOKUP(C3032,Apabi!$H:$H,1,FALSE)</f>
        <v>#N/A</v>
      </c>
      <c r="G3032" t="str">
        <f>VLOOKUP(C3032,Dacheng!$I:$I,1,FALSE)</f>
        <v>国医文献</v>
      </c>
      <c r="I3032" t="e">
        <f>VLOOKUP(C3032,'Hytong (not in CrossAsia)'!$C:$C,1,FALSE)</f>
        <v>#N/A</v>
      </c>
      <c r="K3032" s="9" t="str">
        <f t="shared" si="109"/>
        <v>Doppel</v>
      </c>
    </row>
    <row r="3033" spans="1:11">
      <c r="A3033" s="34" t="s">
        <v>2718</v>
      </c>
      <c r="C3033" s="4" t="str">
        <f t="shared" si="110"/>
        <v>国医学社</v>
      </c>
      <c r="E3033" t="e">
        <f>VLOOKUP(C3033,Apabi!$H:$H,1,FALSE)</f>
        <v>#N/A</v>
      </c>
      <c r="G3033" t="e">
        <f>VLOOKUP(C3033,Dacheng!$I:$I,1,FALSE)</f>
        <v>#N/A</v>
      </c>
      <c r="I3033" t="e">
        <f>VLOOKUP(C3033,'Hytong (not in CrossAsia)'!$C:$C,1,FALSE)</f>
        <v>#N/A</v>
      </c>
      <c r="K3033" s="9" t="str">
        <f t="shared" si="109"/>
        <v>nur hier</v>
      </c>
    </row>
    <row r="3034" spans="1:11">
      <c r="A3034" s="34" t="s">
        <v>2719</v>
      </c>
      <c r="C3034" s="4" t="str">
        <f t="shared" si="110"/>
        <v>国医旬刊</v>
      </c>
      <c r="E3034" t="e">
        <f>VLOOKUP(C3034,Apabi!$H:$H,1,FALSE)</f>
        <v>#N/A</v>
      </c>
      <c r="G3034" t="e">
        <f>VLOOKUP(C3034,Dacheng!$I:$I,1,FALSE)</f>
        <v>#N/A</v>
      </c>
      <c r="I3034" t="e">
        <f>VLOOKUP(C3034,'Hytong (not in CrossAsia)'!$C:$C,1,FALSE)</f>
        <v>#N/A</v>
      </c>
      <c r="K3034" s="9" t="str">
        <f t="shared" si="109"/>
        <v>nur hier</v>
      </c>
    </row>
    <row r="3035" spans="1:11">
      <c r="A3035" s="34" t="s">
        <v>8036</v>
      </c>
      <c r="C3035" s="4" t="str">
        <f t="shared" si="110"/>
        <v>国医正言</v>
      </c>
      <c r="E3035" t="e">
        <f>VLOOKUP(C3035,Apabi!$H:$H,1,FALSE)</f>
        <v>#N/A</v>
      </c>
      <c r="G3035" t="str">
        <f>VLOOKUP(C3035,Dacheng!$I:$I,1,FALSE)</f>
        <v>国医正言</v>
      </c>
      <c r="I3035" t="e">
        <f>VLOOKUP(C3035,'Hytong (not in CrossAsia)'!$C:$C,1,FALSE)</f>
        <v>#N/A</v>
      </c>
      <c r="K3035" s="9" t="str">
        <f t="shared" si="109"/>
        <v>Doppel</v>
      </c>
    </row>
    <row r="3036" spans="1:11">
      <c r="A3036" s="34" t="s">
        <v>2720</v>
      </c>
      <c r="C3036" s="4" t="str">
        <f t="shared" si="110"/>
        <v>国艺</v>
      </c>
      <c r="E3036" t="e">
        <f>VLOOKUP(C3036,Apabi!$H:$H,1,FALSE)</f>
        <v>#N/A</v>
      </c>
      <c r="G3036" t="e">
        <f>VLOOKUP(C3036,Dacheng!$I:$I,1,FALSE)</f>
        <v>#N/A</v>
      </c>
      <c r="I3036" t="e">
        <f>VLOOKUP(C3036,'Hytong (not in CrossAsia)'!$C:$C,1,FALSE)</f>
        <v>#N/A</v>
      </c>
      <c r="K3036" s="9" t="str">
        <f t="shared" si="109"/>
        <v>nur hier</v>
      </c>
    </row>
    <row r="3037" spans="1:11">
      <c r="A3037" s="34" t="s">
        <v>2721</v>
      </c>
      <c r="C3037" s="4" t="str">
        <f t="shared" si="110"/>
        <v>国营招商</v>
      </c>
      <c r="E3037" t="e">
        <f>VLOOKUP(C3037,Apabi!$H:$H,1,FALSE)</f>
        <v>#N/A</v>
      </c>
      <c r="G3037" t="e">
        <f>VLOOKUP(C3037,Dacheng!$I:$I,1,FALSE)</f>
        <v>#N/A</v>
      </c>
      <c r="I3037" t="e">
        <f>VLOOKUP(C3037,'Hytong (not in CrossAsia)'!$C:$C,1,FALSE)</f>
        <v>#N/A</v>
      </c>
      <c r="K3037" s="9" t="str">
        <f t="shared" si="109"/>
        <v>nur hier</v>
      </c>
    </row>
    <row r="3038" spans="1:11">
      <c r="A3038" s="34" t="s">
        <v>2722</v>
      </c>
      <c r="C3038" s="4" t="str">
        <f t="shared" si="110"/>
        <v>国营招商</v>
      </c>
      <c r="E3038" t="e">
        <f>VLOOKUP(C3038,Apabi!$H:$H,1,FALSE)</f>
        <v>#N/A</v>
      </c>
      <c r="G3038" t="e">
        <f>VLOOKUP(C3038,Dacheng!$I:$I,1,FALSE)</f>
        <v>#N/A</v>
      </c>
      <c r="I3038" t="e">
        <f>VLOOKUP(C3038,'Hytong (not in CrossAsia)'!$C:$C,1,FALSE)</f>
        <v>#N/A</v>
      </c>
      <c r="K3038" s="9" t="str">
        <f t="shared" si="109"/>
        <v>nur hier</v>
      </c>
    </row>
    <row r="3039" spans="1:11">
      <c r="A3039" s="34" t="s">
        <v>2723</v>
      </c>
      <c r="C3039" s="4" t="str">
        <f t="shared" si="110"/>
        <v>国有铁路</v>
      </c>
      <c r="E3039" t="e">
        <f>VLOOKUP(C3039,Apabi!$H:$H,1,FALSE)</f>
        <v>#N/A</v>
      </c>
      <c r="G3039" t="str">
        <f>VLOOKUP(C3039,Dacheng!$I:$I,1,FALSE)</f>
        <v>国有铁路</v>
      </c>
      <c r="I3039" t="e">
        <f>VLOOKUP(C3039,'Hytong (not in CrossAsia)'!$C:$C,1,FALSE)</f>
        <v>#N/A</v>
      </c>
      <c r="K3039" s="9" t="str">
        <f t="shared" si="109"/>
        <v>Doppel</v>
      </c>
    </row>
    <row r="3040" spans="1:11">
      <c r="A3040" s="34" t="s">
        <v>2724</v>
      </c>
      <c r="C3040" s="4" t="str">
        <f t="shared" si="110"/>
        <v>国语报</v>
      </c>
      <c r="E3040" t="e">
        <f>VLOOKUP(C3040,Apabi!$H:$H,1,FALSE)</f>
        <v>#N/A</v>
      </c>
      <c r="G3040" t="e">
        <f>VLOOKUP(C3040,Dacheng!$I:$I,1,FALSE)</f>
        <v>#N/A</v>
      </c>
      <c r="I3040" t="e">
        <f>VLOOKUP(C3040,'Hytong (not in CrossAsia)'!$C:$C,1,FALSE)</f>
        <v>#N/A</v>
      </c>
      <c r="K3040" s="9" t="str">
        <f t="shared" si="109"/>
        <v>nur hier</v>
      </c>
    </row>
    <row r="3041" spans="1:11">
      <c r="A3041" s="34" t="s">
        <v>2725</v>
      </c>
      <c r="C3041" s="4" t="str">
        <f t="shared" si="110"/>
        <v>国语月报</v>
      </c>
      <c r="E3041" t="e">
        <f>VLOOKUP(C3041,Apabi!$H:$H,1,FALSE)</f>
        <v>#N/A</v>
      </c>
      <c r="G3041" t="e">
        <f>VLOOKUP(C3041,Dacheng!$I:$I,1,FALSE)</f>
        <v>#N/A</v>
      </c>
      <c r="I3041" t="e">
        <f>VLOOKUP(C3041,'Hytong (not in CrossAsia)'!$C:$C,1,FALSE)</f>
        <v>#N/A</v>
      </c>
      <c r="K3041" s="9" t="str">
        <f t="shared" si="109"/>
        <v>nur hier</v>
      </c>
    </row>
    <row r="3042" spans="1:11">
      <c r="A3042" s="34" t="s">
        <v>19381</v>
      </c>
      <c r="C3042" s="4" t="str">
        <f t="shared" si="110"/>
        <v>国语月刊</v>
      </c>
      <c r="E3042" t="e">
        <f>VLOOKUP(C3042,Apabi!$H:$H,1,FALSE)</f>
        <v>#N/A</v>
      </c>
      <c r="G3042" t="str">
        <f>VLOOKUP(C3042,Dacheng!$I:$I,1,FALSE)</f>
        <v>国语月刊</v>
      </c>
      <c r="I3042" t="e">
        <f>VLOOKUP(C3042,'Hytong (not in CrossAsia)'!$C:$C,1,FALSE)</f>
        <v>#N/A</v>
      </c>
      <c r="K3042" s="9" t="str">
        <f t="shared" si="109"/>
        <v>Doppel</v>
      </c>
    </row>
    <row r="3043" spans="1:11">
      <c r="A3043" s="34" t="s">
        <v>6025</v>
      </c>
      <c r="C3043" s="4" t="str">
        <f t="shared" si="110"/>
        <v>国专月刊</v>
      </c>
      <c r="E3043" t="e">
        <f>VLOOKUP(C3043,Apabi!$H:$H,1,FALSE)</f>
        <v>#N/A</v>
      </c>
      <c r="G3043" t="str">
        <f>VLOOKUP(C3043,Dacheng!$I:$I,1,FALSE)</f>
        <v>国专月刊</v>
      </c>
      <c r="I3043" t="e">
        <f>VLOOKUP(C3043,'Hytong (not in CrossAsia)'!$C:$C,1,FALSE)</f>
        <v>#N/A</v>
      </c>
      <c r="K3043" s="9" t="str">
        <f t="shared" si="109"/>
        <v>Doppel</v>
      </c>
    </row>
    <row r="3044" spans="1:11">
      <c r="A3044" s="34" t="s">
        <v>2726</v>
      </c>
      <c r="C3044" s="4" t="str">
        <f t="shared" si="110"/>
        <v>寒光</v>
      </c>
      <c r="E3044" t="e">
        <f>VLOOKUP(C3044,Apabi!$H:$H,1,FALSE)</f>
        <v>#N/A</v>
      </c>
      <c r="G3044" t="e">
        <f>VLOOKUP(C3044,Dacheng!$I:$I,1,FALSE)</f>
        <v>#N/A</v>
      </c>
      <c r="I3044" t="e">
        <f>VLOOKUP(C3044,'Hytong (not in CrossAsia)'!$C:$C,1,FALSE)</f>
        <v>#N/A</v>
      </c>
      <c r="K3044" s="9" t="str">
        <f t="shared" si="109"/>
        <v>nur hier</v>
      </c>
    </row>
    <row r="3045" spans="1:11">
      <c r="A3045" s="34" t="s">
        <v>17939</v>
      </c>
      <c r="C3045" s="4" t="str">
        <f t="shared" si="110"/>
        <v>寒圃</v>
      </c>
      <c r="E3045" t="e">
        <f>VLOOKUP(C3045,Apabi!$H:$H,1,FALSE)</f>
        <v>#N/A</v>
      </c>
      <c r="G3045" t="str">
        <f>VLOOKUP(C3045,Dacheng!$I:$I,1,FALSE)</f>
        <v>寒圃</v>
      </c>
      <c r="I3045" t="e">
        <f>VLOOKUP(C3045,'Hytong (not in CrossAsia)'!$C:$C,1,FALSE)</f>
        <v>#N/A</v>
      </c>
      <c r="K3045" s="9" t="str">
        <f t="shared" si="109"/>
        <v>Doppel</v>
      </c>
    </row>
    <row r="3046" spans="1:11">
      <c r="A3046" s="34" t="s">
        <v>15280</v>
      </c>
      <c r="C3046" s="4" t="str">
        <f t="shared" si="110"/>
        <v>寒友</v>
      </c>
      <c r="E3046" t="e">
        <f>VLOOKUP(C3046,Apabi!$H:$H,1,FALSE)</f>
        <v>#N/A</v>
      </c>
      <c r="G3046" t="str">
        <f>VLOOKUP(C3046,Dacheng!$I:$I,1,FALSE)</f>
        <v>寒友</v>
      </c>
      <c r="I3046" t="e">
        <f>VLOOKUP(C3046,'Hytong (not in CrossAsia)'!$C:$C,1,FALSE)</f>
        <v>#N/A</v>
      </c>
      <c r="K3046" s="9" t="str">
        <f t="shared" si="109"/>
        <v>Doppel</v>
      </c>
    </row>
    <row r="3047" spans="1:11">
      <c r="A3047" s="34" t="s">
        <v>2727</v>
      </c>
      <c r="C3047" s="4" t="str">
        <f>MID(A3047,1,2)</f>
        <v>航空</v>
      </c>
      <c r="E3047" t="e">
        <f>VLOOKUP(C3047,Apabi!$H:$H,1,FALSE)</f>
        <v>#N/A</v>
      </c>
      <c r="G3047" t="str">
        <f>VLOOKUP(C3047,Dacheng!$I:$I,1,FALSE)</f>
        <v>航空</v>
      </c>
      <c r="I3047" t="e">
        <f>VLOOKUP(C3047,'Hytong (not in CrossAsia)'!$C:$C,1,FALSE)</f>
        <v>#N/A</v>
      </c>
      <c r="K3047" s="9" t="str">
        <f t="shared" si="109"/>
        <v>Doppel</v>
      </c>
    </row>
    <row r="3048" spans="1:11">
      <c r="A3048" s="34" t="s">
        <v>2728</v>
      </c>
      <c r="C3048" s="4" t="str">
        <f>MID(A3048,1,2)</f>
        <v>航空</v>
      </c>
      <c r="E3048" t="e">
        <f>VLOOKUP(C3048,Apabi!$H:$H,1,FALSE)</f>
        <v>#N/A</v>
      </c>
      <c r="G3048" t="str">
        <f>VLOOKUP(C3048,Dacheng!$I:$I,1,FALSE)</f>
        <v>航空</v>
      </c>
      <c r="I3048" t="e">
        <f>VLOOKUP(C3048,'Hytong (not in CrossAsia)'!$C:$C,1,FALSE)</f>
        <v>#N/A</v>
      </c>
      <c r="K3048" s="9" t="str">
        <f t="shared" si="109"/>
        <v>Doppel</v>
      </c>
    </row>
    <row r="3049" spans="1:11">
      <c r="A3049" s="34" t="s">
        <v>17681</v>
      </c>
      <c r="C3049" s="4" t="str">
        <f t="shared" si="110"/>
        <v>航空建设</v>
      </c>
      <c r="E3049" t="e">
        <f>VLOOKUP(C3049,Apabi!$H:$H,1,FALSE)</f>
        <v>#N/A</v>
      </c>
      <c r="G3049" t="str">
        <f>VLOOKUP(C3049,Dacheng!$I:$I,1,FALSE)</f>
        <v>航空建设</v>
      </c>
      <c r="I3049" t="e">
        <f>VLOOKUP(C3049,'Hytong (not in CrossAsia)'!$C:$C,1,FALSE)</f>
        <v>#N/A</v>
      </c>
      <c r="K3049" s="9" t="str">
        <f t="shared" si="109"/>
        <v>Doppel</v>
      </c>
    </row>
    <row r="3050" spans="1:11">
      <c r="A3050" s="34" t="s">
        <v>17676</v>
      </c>
      <c r="C3050" s="4" t="str">
        <f t="shared" si="110"/>
        <v>航空生活</v>
      </c>
      <c r="E3050" t="e">
        <f>VLOOKUP(C3050,Apabi!$H:$H,1,FALSE)</f>
        <v>#N/A</v>
      </c>
      <c r="G3050" t="str">
        <f>VLOOKUP(C3050,Dacheng!$I:$I,1,FALSE)</f>
        <v>航空生活</v>
      </c>
      <c r="I3050" t="e">
        <f>VLOOKUP(C3050,'Hytong (not in CrossAsia)'!$C:$C,1,FALSE)</f>
        <v>#N/A</v>
      </c>
      <c r="K3050" s="9" t="str">
        <f t="shared" si="109"/>
        <v>Doppel</v>
      </c>
    </row>
    <row r="3051" spans="1:11">
      <c r="A3051" s="34" t="s">
        <v>2729</v>
      </c>
      <c r="C3051" s="4" t="str">
        <f t="shared" si="110"/>
        <v>航空月刊</v>
      </c>
      <c r="E3051" t="e">
        <f>VLOOKUP(C3051,Apabi!$H:$H,1,FALSE)</f>
        <v>#N/A</v>
      </c>
      <c r="G3051" t="e">
        <f>VLOOKUP(C3051,Dacheng!$I:$I,1,FALSE)</f>
        <v>#N/A</v>
      </c>
      <c r="I3051" t="e">
        <f>VLOOKUP(C3051,'Hytong (not in CrossAsia)'!$C:$C,1,FALSE)</f>
        <v>#N/A</v>
      </c>
      <c r="K3051" s="9" t="str">
        <f t="shared" si="109"/>
        <v>nur hier</v>
      </c>
    </row>
    <row r="3052" spans="1:11">
      <c r="A3052" s="34" t="s">
        <v>2730</v>
      </c>
      <c r="C3052" s="4" t="str">
        <f t="shared" si="110"/>
        <v>航空月刊</v>
      </c>
      <c r="E3052" t="e">
        <f>VLOOKUP(C3052,Apabi!$H:$H,1,FALSE)</f>
        <v>#N/A</v>
      </c>
      <c r="G3052" t="e">
        <f>VLOOKUP(C3052,Dacheng!$I:$I,1,FALSE)</f>
        <v>#N/A</v>
      </c>
      <c r="I3052" t="e">
        <f>VLOOKUP(C3052,'Hytong (not in CrossAsia)'!$C:$C,1,FALSE)</f>
        <v>#N/A</v>
      </c>
      <c r="K3052" s="9" t="str">
        <f t="shared" si="109"/>
        <v>nur hier</v>
      </c>
    </row>
    <row r="3053" spans="1:11">
      <c r="A3053" s="34" t="s">
        <v>2731</v>
      </c>
      <c r="C3053" s="4" t="str">
        <f t="shared" si="110"/>
        <v>航空月刊</v>
      </c>
      <c r="E3053" t="e">
        <f>VLOOKUP(C3053,Apabi!$H:$H,1,FALSE)</f>
        <v>#N/A</v>
      </c>
      <c r="G3053" t="e">
        <f>VLOOKUP(C3053,Dacheng!$I:$I,1,FALSE)</f>
        <v>#N/A</v>
      </c>
      <c r="I3053" t="e">
        <f>VLOOKUP(C3053,'Hytong (not in CrossAsia)'!$C:$C,1,FALSE)</f>
        <v>#N/A</v>
      </c>
      <c r="K3053" s="9" t="str">
        <f t="shared" si="109"/>
        <v>nur hier</v>
      </c>
    </row>
    <row r="3054" spans="1:11">
      <c r="A3054" s="34" t="s">
        <v>17708</v>
      </c>
      <c r="C3054" s="4" t="str">
        <f t="shared" si="110"/>
        <v>航空杂志</v>
      </c>
      <c r="E3054" t="e">
        <f>VLOOKUP(C3054,Apabi!$H:$H,1,FALSE)</f>
        <v>#N/A</v>
      </c>
      <c r="G3054" t="str">
        <f>VLOOKUP(C3054,Dacheng!$I:$I,1,FALSE)</f>
        <v>航空杂志</v>
      </c>
      <c r="I3054" t="e">
        <f>VLOOKUP(C3054,'Hytong (not in CrossAsia)'!$C:$C,1,FALSE)</f>
        <v>#N/A</v>
      </c>
      <c r="K3054" s="9" t="str">
        <f t="shared" si="109"/>
        <v>Doppel</v>
      </c>
    </row>
    <row r="3055" spans="1:11">
      <c r="A3055" s="34" t="s">
        <v>2732</v>
      </c>
      <c r="C3055" s="4" t="str">
        <f t="shared" si="110"/>
        <v>航声</v>
      </c>
      <c r="E3055" t="e">
        <f>VLOOKUP(C3055,Apabi!$H:$H,1,FALSE)</f>
        <v>#N/A</v>
      </c>
      <c r="G3055" t="e">
        <f>VLOOKUP(C3055,Dacheng!$I:$I,1,FALSE)</f>
        <v>#N/A</v>
      </c>
      <c r="I3055" t="e">
        <f>VLOOKUP(C3055,'Hytong (not in CrossAsia)'!$C:$C,1,FALSE)</f>
        <v>#N/A</v>
      </c>
      <c r="K3055" s="9" t="str">
        <f t="shared" si="109"/>
        <v>nur hier</v>
      </c>
    </row>
    <row r="3056" spans="1:11">
      <c r="A3056" s="34" t="s">
        <v>18017</v>
      </c>
      <c r="C3056" s="4" t="str">
        <f t="shared" si="110"/>
        <v>航务通讯</v>
      </c>
      <c r="E3056" t="e">
        <f>VLOOKUP(C3056,Apabi!$H:$H,1,FALSE)</f>
        <v>#N/A</v>
      </c>
      <c r="G3056" t="str">
        <f>VLOOKUP(C3056,Dacheng!$I:$I,1,FALSE)</f>
        <v>航务通讯</v>
      </c>
      <c r="I3056" t="e">
        <f>VLOOKUP(C3056,'Hytong (not in CrossAsia)'!$C:$C,1,FALSE)</f>
        <v>#N/A</v>
      </c>
      <c r="K3056" s="9" t="str">
        <f t="shared" si="109"/>
        <v>Doppel</v>
      </c>
    </row>
    <row r="3057" spans="1:11">
      <c r="A3057" s="34" t="s">
        <v>2733</v>
      </c>
      <c r="C3057" s="4" t="str">
        <f t="shared" si="110"/>
        <v>航务月刊</v>
      </c>
      <c r="E3057" t="e">
        <f>VLOOKUP(C3057,Apabi!$H:$H,1,FALSE)</f>
        <v>#N/A</v>
      </c>
      <c r="G3057" t="str">
        <f>VLOOKUP(C3057,Dacheng!$I:$I,1,FALSE)</f>
        <v>航务月刊</v>
      </c>
      <c r="I3057" t="e">
        <f>VLOOKUP(C3057,'Hytong (not in CrossAsia)'!$C:$C,1,FALSE)</f>
        <v>#N/A</v>
      </c>
      <c r="K3057" s="9" t="str">
        <f t="shared" si="109"/>
        <v>Doppel</v>
      </c>
    </row>
    <row r="3058" spans="1:11">
      <c r="A3058" s="34" t="s">
        <v>2734</v>
      </c>
      <c r="C3058" s="4" t="str">
        <f t="shared" si="110"/>
        <v>航务月刊</v>
      </c>
      <c r="E3058" t="e">
        <f>VLOOKUP(C3058,Apabi!$H:$H,1,FALSE)</f>
        <v>#N/A</v>
      </c>
      <c r="G3058" t="str">
        <f>VLOOKUP(C3058,Dacheng!$I:$I,1,FALSE)</f>
        <v>航务月刊</v>
      </c>
      <c r="I3058" t="e">
        <f>VLOOKUP(C3058,'Hytong (not in CrossAsia)'!$C:$C,1,FALSE)</f>
        <v>#N/A</v>
      </c>
      <c r="K3058" s="9" t="str">
        <f t="shared" si="109"/>
        <v>Doppel</v>
      </c>
    </row>
    <row r="3059" spans="1:11">
      <c r="A3059" s="34" t="s">
        <v>2735</v>
      </c>
      <c r="C3059" s="4" t="str">
        <f t="shared" si="110"/>
        <v>航业通讯</v>
      </c>
      <c r="E3059" t="e">
        <f>VLOOKUP(C3059,Apabi!$H:$H,1,FALSE)</f>
        <v>#N/A</v>
      </c>
      <c r="G3059" t="e">
        <f>VLOOKUP(C3059,Dacheng!$I:$I,1,FALSE)</f>
        <v>#N/A</v>
      </c>
      <c r="I3059" t="e">
        <f>VLOOKUP(C3059,'Hytong (not in CrossAsia)'!$C:$C,1,FALSE)</f>
        <v>#N/A</v>
      </c>
      <c r="K3059" s="9" t="str">
        <f t="shared" si="109"/>
        <v>nur hier</v>
      </c>
    </row>
    <row r="3060" spans="1:11">
      <c r="A3060" s="34" t="s">
        <v>18005</v>
      </c>
      <c r="C3060" s="4" t="str">
        <f t="shared" si="110"/>
        <v>航业月刊</v>
      </c>
      <c r="E3060" t="e">
        <f>VLOOKUP(C3060,Apabi!$H:$H,1,FALSE)</f>
        <v>#N/A</v>
      </c>
      <c r="G3060" t="str">
        <f>VLOOKUP(C3060,Dacheng!$I:$I,1,FALSE)</f>
        <v>航业月刊</v>
      </c>
      <c r="I3060" t="e">
        <f>VLOOKUP(C3060,'Hytong (not in CrossAsia)'!$C:$C,1,FALSE)</f>
        <v>#N/A</v>
      </c>
      <c r="K3060" s="9" t="str">
        <f t="shared" si="109"/>
        <v>Doppel</v>
      </c>
    </row>
    <row r="3061" spans="1:11">
      <c r="A3061" s="34" t="s">
        <v>2736</v>
      </c>
      <c r="C3061" s="4" t="str">
        <f t="shared" si="110"/>
        <v>荷属华侨</v>
      </c>
      <c r="E3061" t="e">
        <f>VLOOKUP(C3061,Apabi!$H:$H,1,FALSE)</f>
        <v>#N/A</v>
      </c>
      <c r="G3061" t="e">
        <f>VLOOKUP(C3061,Dacheng!$I:$I,1,FALSE)</f>
        <v>#N/A</v>
      </c>
      <c r="I3061" t="e">
        <f>VLOOKUP(C3061,'Hytong (not in CrossAsia)'!$C:$C,1,FALSE)</f>
        <v>#N/A</v>
      </c>
      <c r="K3061" s="9" t="str">
        <f t="shared" si="109"/>
        <v>nur hier</v>
      </c>
    </row>
    <row r="3062" spans="1:11">
      <c r="A3062" s="34" t="s">
        <v>2737</v>
      </c>
      <c r="C3062" s="4" t="str">
        <f t="shared" si="110"/>
        <v>贺兰风</v>
      </c>
      <c r="E3062" t="e">
        <f>VLOOKUP(C3062,Apabi!$H:$H,1,FALSE)</f>
        <v>#N/A</v>
      </c>
      <c r="G3062" t="e">
        <f>VLOOKUP(C3062,Dacheng!$I:$I,1,FALSE)</f>
        <v>#N/A</v>
      </c>
      <c r="I3062" t="e">
        <f>VLOOKUP(C3062,'Hytong (not in CrossAsia)'!$C:$C,1,FALSE)</f>
        <v>#N/A</v>
      </c>
      <c r="K3062" s="9" t="str">
        <f t="shared" si="109"/>
        <v>nur hier</v>
      </c>
    </row>
    <row r="3063" spans="1:11">
      <c r="A3063" s="34" t="s">
        <v>2738</v>
      </c>
      <c r="C3063" s="4" t="str">
        <f t="shared" si="110"/>
        <v>湖北财政</v>
      </c>
      <c r="E3063" t="e">
        <f>VLOOKUP(C3063,Apabi!$H:$H,1,FALSE)</f>
        <v>#N/A</v>
      </c>
      <c r="G3063" t="str">
        <f>VLOOKUP(C3063,Dacheng!$I:$I,1,FALSE)</f>
        <v>湖北财政</v>
      </c>
      <c r="I3063" t="e">
        <f>VLOOKUP(C3063,'Hytong (not in CrossAsia)'!$C:$C,1,FALSE)</f>
        <v>#N/A</v>
      </c>
      <c r="K3063" s="9" t="str">
        <f t="shared" si="109"/>
        <v>Doppel</v>
      </c>
    </row>
    <row r="3064" spans="1:11">
      <c r="A3064" s="34" t="s">
        <v>2739</v>
      </c>
      <c r="C3064" s="4" t="str">
        <f t="shared" si="110"/>
        <v>湖北地方</v>
      </c>
      <c r="E3064" t="e">
        <f>VLOOKUP(C3064,Apabi!$H:$H,1,FALSE)</f>
        <v>#N/A</v>
      </c>
      <c r="G3064" t="e">
        <f>VLOOKUP(C3064,Dacheng!$I:$I,1,FALSE)</f>
        <v>#N/A</v>
      </c>
      <c r="I3064" t="e">
        <f>VLOOKUP(C3064,'Hytong (not in CrossAsia)'!$C:$C,1,FALSE)</f>
        <v>#N/A</v>
      </c>
      <c r="K3064" s="9" t="str">
        <f t="shared" si="109"/>
        <v>nur hier</v>
      </c>
    </row>
    <row r="3065" spans="1:11">
      <c r="A3065" s="34" t="s">
        <v>2740</v>
      </c>
      <c r="C3065" s="4" t="str">
        <f t="shared" si="110"/>
        <v>湖北地方</v>
      </c>
      <c r="E3065" t="e">
        <f>VLOOKUP(C3065,Apabi!$H:$H,1,FALSE)</f>
        <v>#N/A</v>
      </c>
      <c r="G3065" t="e">
        <f>VLOOKUP(C3065,Dacheng!$I:$I,1,FALSE)</f>
        <v>#N/A</v>
      </c>
      <c r="I3065" t="e">
        <f>VLOOKUP(C3065,'Hytong (not in CrossAsia)'!$C:$C,1,FALSE)</f>
        <v>#N/A</v>
      </c>
      <c r="K3065" s="9" t="str">
        <f t="shared" si="109"/>
        <v>nur hier</v>
      </c>
    </row>
    <row r="3066" spans="1:11">
      <c r="A3066" s="34" t="s">
        <v>17983</v>
      </c>
      <c r="C3066" s="4" t="str">
        <f t="shared" si="110"/>
        <v>湖北公路</v>
      </c>
      <c r="E3066" t="e">
        <f>VLOOKUP(C3066,Apabi!$H:$H,1,FALSE)</f>
        <v>#N/A</v>
      </c>
      <c r="G3066" t="str">
        <f>VLOOKUP(C3066,Dacheng!$I:$I,1,FALSE)</f>
        <v>湖北公路</v>
      </c>
      <c r="I3066" t="e">
        <f>VLOOKUP(C3066,'Hytong (not in CrossAsia)'!$C:$C,1,FALSE)</f>
        <v>#N/A</v>
      </c>
      <c r="K3066" s="9" t="str">
        <f t="shared" si="109"/>
        <v>Doppel</v>
      </c>
    </row>
    <row r="3067" spans="1:11">
      <c r="A3067" s="34" t="s">
        <v>2741</v>
      </c>
      <c r="C3067" s="4" t="str">
        <f t="shared" si="110"/>
        <v>湖北民教</v>
      </c>
      <c r="E3067" t="e">
        <f>VLOOKUP(C3067,Apabi!$H:$H,1,FALSE)</f>
        <v>#N/A</v>
      </c>
      <c r="G3067" t="e">
        <f>VLOOKUP(C3067,Dacheng!$I:$I,1,FALSE)</f>
        <v>#N/A</v>
      </c>
      <c r="I3067" t="e">
        <f>VLOOKUP(C3067,'Hytong (not in CrossAsia)'!$C:$C,1,FALSE)</f>
        <v>#N/A</v>
      </c>
      <c r="K3067" s="9" t="str">
        <f t="shared" si="109"/>
        <v>nur hier</v>
      </c>
    </row>
    <row r="3068" spans="1:11">
      <c r="A3068" s="34" t="s">
        <v>2742</v>
      </c>
      <c r="C3068" s="4" t="str">
        <f t="shared" si="110"/>
        <v>湖北省棉</v>
      </c>
      <c r="E3068" t="e">
        <f>VLOOKUP(C3068,Apabi!$H:$H,1,FALSE)</f>
        <v>#N/A</v>
      </c>
      <c r="G3068" t="e">
        <f>VLOOKUP(C3068,Dacheng!$I:$I,1,FALSE)</f>
        <v>#N/A</v>
      </c>
      <c r="I3068" t="e">
        <f>VLOOKUP(C3068,'Hytong (not in CrossAsia)'!$C:$C,1,FALSE)</f>
        <v>#N/A</v>
      </c>
      <c r="K3068" s="9" t="str">
        <f t="shared" si="109"/>
        <v>nur hier</v>
      </c>
    </row>
    <row r="3069" spans="1:11">
      <c r="A3069" s="34" t="s">
        <v>2743</v>
      </c>
      <c r="C3069" s="4" t="str">
        <f t="shared" si="110"/>
        <v>湖北省运</v>
      </c>
      <c r="E3069" t="e">
        <f>VLOOKUP(C3069,Apabi!$H:$H,1,FALSE)</f>
        <v>#N/A</v>
      </c>
      <c r="G3069" t="e">
        <f>VLOOKUP(C3069,Dacheng!$I:$I,1,FALSE)</f>
        <v>#N/A</v>
      </c>
      <c r="I3069" t="e">
        <f>VLOOKUP(C3069,'Hytong (not in CrossAsia)'!$C:$C,1,FALSE)</f>
        <v>#N/A</v>
      </c>
      <c r="K3069" s="9" t="str">
        <f t="shared" si="109"/>
        <v>nur hier</v>
      </c>
    </row>
    <row r="3070" spans="1:11">
      <c r="A3070" s="34" t="s">
        <v>2744</v>
      </c>
      <c r="C3070" s="4" t="str">
        <f t="shared" si="110"/>
        <v>湖北特教</v>
      </c>
      <c r="E3070" t="e">
        <f>VLOOKUP(C3070,Apabi!$H:$H,1,FALSE)</f>
        <v>#N/A</v>
      </c>
      <c r="G3070" t="e">
        <f>VLOOKUP(C3070,Dacheng!$I:$I,1,FALSE)</f>
        <v>#N/A</v>
      </c>
      <c r="I3070" t="e">
        <f>VLOOKUP(C3070,'Hytong (not in CrossAsia)'!$C:$C,1,FALSE)</f>
        <v>#N/A</v>
      </c>
      <c r="K3070" s="9" t="str">
        <f t="shared" si="109"/>
        <v>nur hier</v>
      </c>
    </row>
    <row r="3071" spans="1:11">
      <c r="A3071" s="34" t="s">
        <v>9871</v>
      </c>
      <c r="C3071" s="4" t="str">
        <f t="shared" si="110"/>
        <v>湖北训练</v>
      </c>
      <c r="E3071" t="e">
        <f>VLOOKUP(C3071,Apabi!$H:$H,1,FALSE)</f>
        <v>#N/A</v>
      </c>
      <c r="G3071" t="str">
        <f>VLOOKUP(C3071,Dacheng!$I:$I,1,FALSE)</f>
        <v>湖北训练</v>
      </c>
      <c r="I3071" t="e">
        <f>VLOOKUP(C3071,'Hytong (not in CrossAsia)'!$C:$C,1,FALSE)</f>
        <v>#N/A</v>
      </c>
      <c r="K3071" s="9" t="str">
        <f t="shared" si="109"/>
        <v>Doppel</v>
      </c>
    </row>
    <row r="3072" spans="1:11">
      <c r="A3072" s="34" t="s">
        <v>2745</v>
      </c>
      <c r="C3072" s="4" t="str">
        <f t="shared" si="110"/>
        <v>湖南财政</v>
      </c>
      <c r="E3072" t="e">
        <f>VLOOKUP(C3072,Apabi!$H:$H,1,FALSE)</f>
        <v>#N/A</v>
      </c>
      <c r="G3072" t="str">
        <f>VLOOKUP(C3072,Dacheng!$I:$I,1,FALSE)</f>
        <v>湖南财政</v>
      </c>
      <c r="I3072" t="e">
        <f>VLOOKUP(C3072,'Hytong (not in CrossAsia)'!$C:$C,1,FALSE)</f>
        <v>#N/A</v>
      </c>
      <c r="K3072" s="9" t="str">
        <f t="shared" si="109"/>
        <v>Doppel</v>
      </c>
    </row>
    <row r="3073" spans="1:11">
      <c r="A3073" s="34" t="s">
        <v>2746</v>
      </c>
      <c r="C3073" s="4" t="str">
        <f t="shared" si="110"/>
        <v>湖南财政</v>
      </c>
      <c r="E3073" t="e">
        <f>VLOOKUP(C3073,Apabi!$H:$H,1,FALSE)</f>
        <v>#N/A</v>
      </c>
      <c r="G3073" t="str">
        <f>VLOOKUP(C3073,Dacheng!$I:$I,1,FALSE)</f>
        <v>湖南财政</v>
      </c>
      <c r="I3073" t="e">
        <f>VLOOKUP(C3073,'Hytong (not in CrossAsia)'!$C:$C,1,FALSE)</f>
        <v>#N/A</v>
      </c>
      <c r="K3073" s="9" t="str">
        <f t="shared" si="109"/>
        <v>Doppel</v>
      </c>
    </row>
    <row r="3074" spans="1:11">
      <c r="A3074" s="34" t="s">
        <v>2747</v>
      </c>
      <c r="C3074" s="4" t="str">
        <f t="shared" si="110"/>
        <v>湖南财政</v>
      </c>
      <c r="E3074" t="e">
        <f>VLOOKUP(C3074,Apabi!$H:$H,1,FALSE)</f>
        <v>#N/A</v>
      </c>
      <c r="G3074" t="str">
        <f>VLOOKUP(C3074,Dacheng!$I:$I,1,FALSE)</f>
        <v>湖南财政</v>
      </c>
      <c r="I3074" t="e">
        <f>VLOOKUP(C3074,'Hytong (not in CrossAsia)'!$C:$C,1,FALSE)</f>
        <v>#N/A</v>
      </c>
      <c r="K3074" s="9" t="str">
        <f t="shared" si="109"/>
        <v>Doppel</v>
      </c>
    </row>
    <row r="3075" spans="1:11">
      <c r="A3075" s="34" t="s">
        <v>21623</v>
      </c>
      <c r="C3075" s="4" t="str">
        <f t="shared" si="110"/>
        <v>湖南教育</v>
      </c>
      <c r="E3075" t="e">
        <f>VLOOKUP(C3075,Apabi!$H:$H,1,FALSE)</f>
        <v>#N/A</v>
      </c>
      <c r="G3075" t="str">
        <f>VLOOKUP(C3075,Dacheng!$I:$I,1,FALSE)</f>
        <v>湖南教育</v>
      </c>
      <c r="I3075" t="e">
        <f>VLOOKUP(C3075,'Hytong (not in CrossAsia)'!$C:$C,1,FALSE)</f>
        <v>#N/A</v>
      </c>
      <c r="K3075" s="9" t="str">
        <f t="shared" si="109"/>
        <v>Doppel</v>
      </c>
    </row>
    <row r="3076" spans="1:11">
      <c r="A3076" s="34" t="s">
        <v>2748</v>
      </c>
      <c r="C3076" s="4" t="str">
        <f t="shared" si="110"/>
        <v>湖南教育</v>
      </c>
      <c r="E3076" t="e">
        <f>VLOOKUP(C3076,Apabi!$H:$H,1,FALSE)</f>
        <v>#N/A</v>
      </c>
      <c r="G3076" t="str">
        <f>VLOOKUP(C3076,Dacheng!$I:$I,1,FALSE)</f>
        <v>湖南教育</v>
      </c>
      <c r="I3076" t="e">
        <f>VLOOKUP(C3076,'Hytong (not in CrossAsia)'!$C:$C,1,FALSE)</f>
        <v>#N/A</v>
      </c>
      <c r="K3076" s="9" t="str">
        <f t="shared" ref="K3076:K3139" si="111">(IF(AND(ISNA(E3076),ISNA(G3076),ISNA(I3076)),"nur hier","Doppel"))</f>
        <v>Doppel</v>
      </c>
    </row>
    <row r="3077" spans="1:11">
      <c r="A3077" s="34" t="s">
        <v>6966</v>
      </c>
      <c r="C3077" s="4" t="str">
        <f t="shared" si="110"/>
        <v>湖南经济</v>
      </c>
      <c r="E3077" t="e">
        <f>VLOOKUP(C3077,Apabi!$H:$H,1,FALSE)</f>
        <v>#N/A</v>
      </c>
      <c r="G3077" t="str">
        <f>VLOOKUP(C3077,Dacheng!$I:$I,1,FALSE)</f>
        <v>湖南经济</v>
      </c>
      <c r="I3077" t="e">
        <f>VLOOKUP(C3077,'Hytong (not in CrossAsia)'!$C:$C,1,FALSE)</f>
        <v>#N/A</v>
      </c>
      <c r="K3077" s="9" t="str">
        <f t="shared" si="111"/>
        <v>Doppel</v>
      </c>
    </row>
    <row r="3078" spans="1:11">
      <c r="A3078" s="34" t="s">
        <v>2749</v>
      </c>
      <c r="C3078" s="4" t="str">
        <f t="shared" si="110"/>
        <v>湖南农讯</v>
      </c>
      <c r="E3078" t="e">
        <f>VLOOKUP(C3078,Apabi!$H:$H,1,FALSE)</f>
        <v>#N/A</v>
      </c>
      <c r="G3078" t="e">
        <f>VLOOKUP(C3078,Dacheng!$I:$I,1,FALSE)</f>
        <v>#N/A</v>
      </c>
      <c r="I3078" t="e">
        <f>VLOOKUP(C3078,'Hytong (not in CrossAsia)'!$C:$C,1,FALSE)</f>
        <v>#N/A</v>
      </c>
      <c r="K3078" s="9" t="str">
        <f t="shared" si="111"/>
        <v>nur hier</v>
      </c>
    </row>
    <row r="3079" spans="1:11">
      <c r="A3079" s="34" t="s">
        <v>2750</v>
      </c>
      <c r="C3079" s="4" t="str">
        <f t="shared" si="110"/>
        <v>湖南省财</v>
      </c>
      <c r="E3079" t="e">
        <f>VLOOKUP(C3079,Apabi!$H:$H,1,FALSE)</f>
        <v>#N/A</v>
      </c>
      <c r="G3079" t="e">
        <f>VLOOKUP(C3079,Dacheng!$I:$I,1,FALSE)</f>
        <v>#N/A</v>
      </c>
      <c r="I3079" t="e">
        <f>VLOOKUP(C3079,'Hytong (not in CrossAsia)'!$C:$C,1,FALSE)</f>
        <v>#N/A</v>
      </c>
      <c r="K3079" s="9" t="str">
        <f t="shared" si="111"/>
        <v>nur hier</v>
      </c>
    </row>
    <row r="3080" spans="1:11">
      <c r="A3080" s="34" t="s">
        <v>9780</v>
      </c>
      <c r="C3080" s="4" t="str">
        <f t="shared" si="110"/>
        <v>湖南省参</v>
      </c>
      <c r="E3080" t="e">
        <f>VLOOKUP(C3080,Apabi!$H:$H,1,FALSE)</f>
        <v>#N/A</v>
      </c>
      <c r="G3080" t="str">
        <f>VLOOKUP(C3080,Dacheng!$I:$I,1,FALSE)</f>
        <v>湖南省参</v>
      </c>
      <c r="I3080" t="e">
        <f>VLOOKUP(C3080,'Hytong (not in CrossAsia)'!$C:$C,1,FALSE)</f>
        <v>#N/A</v>
      </c>
      <c r="K3080" s="9" t="str">
        <f t="shared" si="111"/>
        <v>Doppel</v>
      </c>
    </row>
    <row r="3081" spans="1:11">
      <c r="A3081" s="34" t="s">
        <v>2751</v>
      </c>
      <c r="C3081" s="4" t="str">
        <f t="shared" si="110"/>
        <v>湖南省建</v>
      </c>
      <c r="E3081" t="e">
        <f>VLOOKUP(C3081,Apabi!$H:$H,1,FALSE)</f>
        <v>#N/A</v>
      </c>
      <c r="G3081" t="e">
        <f>VLOOKUP(C3081,Dacheng!$I:$I,1,FALSE)</f>
        <v>#N/A</v>
      </c>
      <c r="I3081" t="e">
        <f>VLOOKUP(C3081,'Hytong (not in CrossAsia)'!$C:$C,1,FALSE)</f>
        <v>#N/A</v>
      </c>
      <c r="K3081" s="9" t="str">
        <f t="shared" si="111"/>
        <v>nur hier</v>
      </c>
    </row>
    <row r="3082" spans="1:11">
      <c r="A3082" s="34" t="s">
        <v>18053</v>
      </c>
      <c r="C3082" s="4" t="str">
        <f t="shared" si="110"/>
        <v>湖南学生</v>
      </c>
      <c r="E3082" t="e">
        <f>VLOOKUP(C3082,Apabi!$H:$H,1,FALSE)</f>
        <v>#N/A</v>
      </c>
      <c r="G3082" t="str">
        <f>VLOOKUP(C3082,Dacheng!$I:$I,1,FALSE)</f>
        <v>湖南学生</v>
      </c>
      <c r="I3082" t="e">
        <f>VLOOKUP(C3082,'Hytong (not in CrossAsia)'!$C:$C,1,FALSE)</f>
        <v>#N/A</v>
      </c>
      <c r="K3082" s="9" t="str">
        <f t="shared" si="111"/>
        <v>Doppel</v>
      </c>
    </row>
    <row r="3083" spans="1:11">
      <c r="A3083" s="34" t="s">
        <v>2752</v>
      </c>
      <c r="C3083" s="4" t="str">
        <f t="shared" si="110"/>
        <v>湖南赈务</v>
      </c>
      <c r="E3083" t="e">
        <f>VLOOKUP(C3083,Apabi!$H:$H,1,FALSE)</f>
        <v>#N/A</v>
      </c>
      <c r="G3083" t="e">
        <f>VLOOKUP(C3083,Dacheng!$I:$I,1,FALSE)</f>
        <v>#N/A</v>
      </c>
      <c r="I3083" t="e">
        <f>VLOOKUP(C3083,'Hytong (not in CrossAsia)'!$C:$C,1,FALSE)</f>
        <v>#N/A</v>
      </c>
      <c r="K3083" s="9" t="str">
        <f t="shared" si="111"/>
        <v>nur hier</v>
      </c>
    </row>
    <row r="3084" spans="1:11">
      <c r="A3084" s="34" t="s">
        <v>2753</v>
      </c>
      <c r="C3084" s="4" t="str">
        <f t="shared" si="110"/>
        <v>湖南征训</v>
      </c>
      <c r="E3084" t="e">
        <f>VLOOKUP(C3084,Apabi!$H:$H,1,FALSE)</f>
        <v>#N/A</v>
      </c>
      <c r="G3084" t="e">
        <f>VLOOKUP(C3084,Dacheng!$I:$I,1,FALSE)</f>
        <v>#N/A</v>
      </c>
      <c r="I3084" t="e">
        <f>VLOOKUP(C3084,'Hytong (not in CrossAsia)'!$C:$C,1,FALSE)</f>
        <v>#N/A</v>
      </c>
      <c r="K3084" s="9" t="str">
        <f t="shared" si="111"/>
        <v>nur hier</v>
      </c>
    </row>
    <row r="3085" spans="1:11">
      <c r="A3085" s="34" t="s">
        <v>2754</v>
      </c>
      <c r="C3085" s="4" t="str">
        <f t="shared" si="110"/>
        <v>湖山杂志</v>
      </c>
      <c r="E3085" t="e">
        <f>VLOOKUP(C3085,Apabi!$H:$H,1,FALSE)</f>
        <v>#N/A</v>
      </c>
      <c r="G3085" t="e">
        <f>VLOOKUP(C3085,Dacheng!$I:$I,1,FALSE)</f>
        <v>#N/A</v>
      </c>
      <c r="I3085" t="e">
        <f>VLOOKUP(C3085,'Hytong (not in CrossAsia)'!$C:$C,1,FALSE)</f>
        <v>#N/A</v>
      </c>
      <c r="K3085" s="9" t="str">
        <f t="shared" si="111"/>
        <v>nur hier</v>
      </c>
    </row>
    <row r="3086" spans="1:11">
      <c r="A3086" s="34" t="s">
        <v>2755</v>
      </c>
      <c r="C3086" s="4" t="str">
        <f t="shared" ref="C3086:C3111" si="112">MID(A3086,1,4)</f>
        <v>沪大商业</v>
      </c>
      <c r="E3086" t="e">
        <f>VLOOKUP(C3086,Apabi!$H:$H,1,FALSE)</f>
        <v>#N/A</v>
      </c>
      <c r="G3086" t="e">
        <f>VLOOKUP(C3086,Dacheng!$I:$I,1,FALSE)</f>
        <v>#N/A</v>
      </c>
      <c r="I3086" t="e">
        <f>VLOOKUP(C3086,'Hytong (not in CrossAsia)'!$C:$C,1,FALSE)</f>
        <v>#N/A</v>
      </c>
      <c r="K3086" s="9" t="str">
        <f t="shared" si="111"/>
        <v>nur hier</v>
      </c>
    </row>
    <row r="3087" spans="1:11">
      <c r="A3087" s="34" t="s">
        <v>10576</v>
      </c>
      <c r="C3087" s="4" t="str">
        <f t="shared" si="112"/>
        <v>华北</v>
      </c>
      <c r="E3087" t="e">
        <f>VLOOKUP(C3087,Apabi!$H:$H,1,FALSE)</f>
        <v>#N/A</v>
      </c>
      <c r="G3087" t="e">
        <f>VLOOKUP(C3087,Dacheng!$I:$I,1,FALSE)</f>
        <v>#N/A</v>
      </c>
      <c r="I3087" t="e">
        <f>VLOOKUP(C3087,'Hytong (not in CrossAsia)'!$C:$C,1,FALSE)</f>
        <v>#N/A</v>
      </c>
      <c r="K3087" s="9" t="str">
        <f t="shared" si="111"/>
        <v>nur hier</v>
      </c>
    </row>
    <row r="3088" spans="1:11">
      <c r="A3088" s="34" t="s">
        <v>6733</v>
      </c>
      <c r="C3088" s="4" t="str">
        <f t="shared" si="112"/>
        <v>华北工商</v>
      </c>
      <c r="E3088" t="e">
        <f>VLOOKUP(C3088,Apabi!$H:$H,1,FALSE)</f>
        <v>#N/A</v>
      </c>
      <c r="G3088" t="str">
        <f>VLOOKUP(C3088,Dacheng!$I:$I,1,FALSE)</f>
        <v>华北工商</v>
      </c>
      <c r="I3088" t="e">
        <f>VLOOKUP(C3088,'Hytong (not in CrossAsia)'!$C:$C,1,FALSE)</f>
        <v>#N/A</v>
      </c>
      <c r="K3088" s="9" t="str">
        <f t="shared" si="111"/>
        <v>Doppel</v>
      </c>
    </row>
    <row r="3089" spans="1:11">
      <c r="A3089" s="34" t="s">
        <v>2756</v>
      </c>
      <c r="C3089" s="4" t="str">
        <f t="shared" si="112"/>
        <v>华北水利</v>
      </c>
      <c r="E3089" t="e">
        <f>VLOOKUP(C3089,Apabi!$H:$H,1,FALSE)</f>
        <v>#N/A</v>
      </c>
      <c r="G3089" t="str">
        <f>VLOOKUP(C3089,Dacheng!$I:$I,1,FALSE)</f>
        <v>华北水利</v>
      </c>
      <c r="I3089" t="e">
        <f>VLOOKUP(C3089,'Hytong (not in CrossAsia)'!$C:$C,1,FALSE)</f>
        <v>#N/A</v>
      </c>
      <c r="K3089" s="9" t="str">
        <f t="shared" si="111"/>
        <v>Doppel</v>
      </c>
    </row>
    <row r="3090" spans="1:11">
      <c r="A3090" s="34" t="s">
        <v>2757</v>
      </c>
      <c r="C3090" s="4" t="str">
        <f t="shared" si="112"/>
        <v>华北水利</v>
      </c>
      <c r="E3090" t="e">
        <f>VLOOKUP(C3090,Apabi!$H:$H,1,FALSE)</f>
        <v>#N/A</v>
      </c>
      <c r="G3090" t="str">
        <f>VLOOKUP(C3090,Dacheng!$I:$I,1,FALSE)</f>
        <v>华北水利</v>
      </c>
      <c r="I3090" t="e">
        <f>VLOOKUP(C3090,'Hytong (not in CrossAsia)'!$C:$C,1,FALSE)</f>
        <v>#N/A</v>
      </c>
      <c r="K3090" s="9" t="str">
        <f t="shared" si="111"/>
        <v>Doppel</v>
      </c>
    </row>
    <row r="3091" spans="1:11">
      <c r="A3091" s="34" t="s">
        <v>12408</v>
      </c>
      <c r="C3091" s="4" t="str">
        <f t="shared" si="112"/>
        <v>华北水利</v>
      </c>
      <c r="E3091" t="e">
        <f>VLOOKUP(C3091,Apabi!$H:$H,1,FALSE)</f>
        <v>#N/A</v>
      </c>
      <c r="G3091" t="str">
        <f>VLOOKUP(C3091,Dacheng!$I:$I,1,FALSE)</f>
        <v>华北水利</v>
      </c>
      <c r="I3091" t="e">
        <f>VLOOKUP(C3091,'Hytong (not in CrossAsia)'!$C:$C,1,FALSE)</f>
        <v>#N/A</v>
      </c>
      <c r="K3091" s="9" t="str">
        <f t="shared" si="111"/>
        <v>Doppel</v>
      </c>
    </row>
    <row r="3092" spans="1:11">
      <c r="A3092" s="34" t="s">
        <v>10574</v>
      </c>
      <c r="C3092" s="4" t="str">
        <f t="shared" si="112"/>
        <v>华北文艺</v>
      </c>
      <c r="E3092" t="e">
        <f>VLOOKUP(C3092,Apabi!$H:$H,1,FALSE)</f>
        <v>#N/A</v>
      </c>
      <c r="G3092" t="str">
        <f>VLOOKUP(C3092,Dacheng!$I:$I,1,FALSE)</f>
        <v>华北文艺</v>
      </c>
      <c r="I3092" t="e">
        <f>VLOOKUP(C3092,'Hytong (not in CrossAsia)'!$C:$C,1,FALSE)</f>
        <v>#N/A</v>
      </c>
      <c r="K3092" s="9" t="str">
        <f t="shared" si="111"/>
        <v>Doppel</v>
      </c>
    </row>
    <row r="3093" spans="1:11">
      <c r="A3093" s="34" t="s">
        <v>2034</v>
      </c>
      <c r="C3093" s="4" t="str">
        <f t="shared" si="112"/>
        <v>华北月刊</v>
      </c>
      <c r="E3093" t="e">
        <f>VLOOKUP(C3093,Apabi!$H:$H,1,FALSE)</f>
        <v>#N/A</v>
      </c>
      <c r="G3093" t="str">
        <f>VLOOKUP(C3093,Dacheng!$I:$I,1,FALSE)</f>
        <v>华北月刊</v>
      </c>
      <c r="I3093" t="e">
        <f>VLOOKUP(C3093,'Hytong (not in CrossAsia)'!$C:$C,1,FALSE)</f>
        <v>#N/A</v>
      </c>
      <c r="K3093" s="9" t="str">
        <f t="shared" si="111"/>
        <v>Doppel</v>
      </c>
    </row>
    <row r="3094" spans="1:11">
      <c r="A3094" s="34" t="s">
        <v>2387</v>
      </c>
      <c r="C3094" s="4" t="str">
        <f t="shared" si="112"/>
        <v>华北政务</v>
      </c>
      <c r="E3094" t="e">
        <f>VLOOKUP(C3094,Apabi!$H:$H,1,FALSE)</f>
        <v>#N/A</v>
      </c>
      <c r="G3094" t="e">
        <f>VLOOKUP(C3094,Dacheng!$I:$I,1,FALSE)</f>
        <v>#N/A</v>
      </c>
      <c r="I3094" t="e">
        <f>VLOOKUP(C3094,'Hytong (not in CrossAsia)'!$C:$C,1,FALSE)</f>
        <v>#N/A</v>
      </c>
      <c r="K3094" s="9" t="str">
        <f t="shared" si="111"/>
        <v>nur hier</v>
      </c>
    </row>
    <row r="3095" spans="1:11">
      <c r="A3095" s="34" t="s">
        <v>2388</v>
      </c>
      <c r="C3095" s="4" t="str">
        <f t="shared" si="112"/>
        <v>华北作家</v>
      </c>
      <c r="E3095" t="e">
        <f>VLOOKUP(C3095,Apabi!$H:$H,1,FALSE)</f>
        <v>#N/A</v>
      </c>
      <c r="G3095" t="e">
        <f>VLOOKUP(C3095,Dacheng!$I:$I,1,FALSE)</f>
        <v>#N/A</v>
      </c>
      <c r="I3095" t="e">
        <f>VLOOKUP(C3095,'Hytong (not in CrossAsia)'!$C:$C,1,FALSE)</f>
        <v>#N/A</v>
      </c>
      <c r="K3095" s="9" t="str">
        <f t="shared" si="111"/>
        <v>nur hier</v>
      </c>
    </row>
    <row r="3096" spans="1:11">
      <c r="A3096" s="34" t="s">
        <v>1468</v>
      </c>
      <c r="C3096" s="4" t="str">
        <f t="shared" si="112"/>
        <v>华大经济</v>
      </c>
      <c r="E3096" t="e">
        <f>VLOOKUP(C3096,Apabi!$H:$H,1,FALSE)</f>
        <v>#N/A</v>
      </c>
      <c r="G3096" t="str">
        <f>VLOOKUP(C3096,Dacheng!$I:$I,1,FALSE)</f>
        <v>华大经济</v>
      </c>
      <c r="I3096" t="e">
        <f>VLOOKUP(C3096,'Hytong (not in CrossAsia)'!$C:$C,1,FALSE)</f>
        <v>#N/A</v>
      </c>
      <c r="K3096" s="9" t="str">
        <f t="shared" si="111"/>
        <v>Doppel</v>
      </c>
    </row>
    <row r="3097" spans="1:11">
      <c r="A3097" s="34" t="s">
        <v>2389</v>
      </c>
      <c r="C3097" s="4" t="str">
        <f t="shared" si="112"/>
        <v>华文大阪</v>
      </c>
      <c r="E3097" t="e">
        <f>VLOOKUP(C3097,Apabi!$H:$H,1,FALSE)</f>
        <v>#N/A</v>
      </c>
      <c r="G3097" t="e">
        <f>VLOOKUP(C3097,Dacheng!$I:$I,1,FALSE)</f>
        <v>#N/A</v>
      </c>
      <c r="I3097" t="e">
        <f>VLOOKUP(C3097,'Hytong (not in CrossAsia)'!$C:$C,1,FALSE)</f>
        <v>#N/A</v>
      </c>
      <c r="K3097" s="9" t="str">
        <f t="shared" si="111"/>
        <v>nur hier</v>
      </c>
    </row>
    <row r="3098" spans="1:11">
      <c r="A3098" s="34" t="s">
        <v>17723</v>
      </c>
      <c r="C3098" s="4" t="str">
        <f t="shared" si="112"/>
        <v>华文国际</v>
      </c>
      <c r="E3098" t="e">
        <f>VLOOKUP(C3098,Apabi!$H:$H,1,FALSE)</f>
        <v>#N/A</v>
      </c>
      <c r="G3098" t="str">
        <f>VLOOKUP(C3098,Dacheng!$I:$I,1,FALSE)</f>
        <v>华文国际</v>
      </c>
      <c r="I3098" t="e">
        <f>VLOOKUP(C3098,'Hytong (not in CrossAsia)'!$C:$C,1,FALSE)</f>
        <v>#N/A</v>
      </c>
      <c r="K3098" s="9" t="str">
        <f t="shared" si="111"/>
        <v>Doppel</v>
      </c>
    </row>
    <row r="3099" spans="1:11">
      <c r="A3099" s="34" t="s">
        <v>2390</v>
      </c>
      <c r="C3099" s="4" t="str">
        <f t="shared" si="112"/>
        <v>华文每日</v>
      </c>
      <c r="E3099" t="e">
        <f>VLOOKUP(C3099,Apabi!$H:$H,1,FALSE)</f>
        <v>#N/A</v>
      </c>
      <c r="G3099" t="str">
        <f>VLOOKUP(C3099,Dacheng!$I:$I,1,FALSE)</f>
        <v>华文每日</v>
      </c>
      <c r="I3099" t="e">
        <f>VLOOKUP(C3099,'Hytong (not in CrossAsia)'!$C:$C,1,FALSE)</f>
        <v>#N/A</v>
      </c>
      <c r="K3099" s="9" t="str">
        <f t="shared" si="111"/>
        <v>Doppel</v>
      </c>
    </row>
    <row r="3100" spans="1:11">
      <c r="A3100" s="34" t="s">
        <v>2391</v>
      </c>
      <c r="C3100" s="4" t="str">
        <f t="shared" si="112"/>
        <v>华文震华</v>
      </c>
      <c r="E3100" t="e">
        <f>VLOOKUP(C3100,Apabi!$H:$H,1,FALSE)</f>
        <v>#N/A</v>
      </c>
      <c r="G3100" t="e">
        <f>VLOOKUP(C3100,Dacheng!$I:$I,1,FALSE)</f>
        <v>#N/A</v>
      </c>
      <c r="I3100" t="e">
        <f>VLOOKUP(C3100,'Hytong (not in CrossAsia)'!$C:$C,1,FALSE)</f>
        <v>#N/A</v>
      </c>
      <c r="K3100" s="9" t="str">
        <f t="shared" si="111"/>
        <v>nur hier</v>
      </c>
    </row>
    <row r="3101" spans="1:11">
      <c r="A3101" s="34" t="s">
        <v>2392</v>
      </c>
      <c r="C3101" s="4" t="str">
        <f t="shared" si="112"/>
        <v>华西协合</v>
      </c>
      <c r="E3101" t="e">
        <f>VLOOKUP(C3101,Apabi!$H:$H,1,FALSE)</f>
        <v>#N/A</v>
      </c>
      <c r="G3101" t="str">
        <f>VLOOKUP(C3101,Dacheng!$I:$I,1,FALSE)</f>
        <v>华西协合</v>
      </c>
      <c r="I3101" t="e">
        <f>VLOOKUP(C3101,'Hytong (not in CrossAsia)'!$C:$C,1,FALSE)</f>
        <v>#N/A</v>
      </c>
      <c r="K3101" s="9" t="str">
        <f t="shared" si="111"/>
        <v>Doppel</v>
      </c>
    </row>
    <row r="3102" spans="1:11">
      <c r="A3102" s="34" t="s">
        <v>13303</v>
      </c>
      <c r="C3102" s="4" t="str">
        <f t="shared" si="112"/>
        <v>华西学报</v>
      </c>
      <c r="E3102" t="e">
        <f>VLOOKUP(C3102,Apabi!$H:$H,1,FALSE)</f>
        <v>#N/A</v>
      </c>
      <c r="G3102" t="str">
        <f>VLOOKUP(C3102,Dacheng!$I:$I,1,FALSE)</f>
        <v>华西学报</v>
      </c>
      <c r="I3102" t="e">
        <f>VLOOKUP(C3102,'Hytong (not in CrossAsia)'!$C:$C,1,FALSE)</f>
        <v>#N/A</v>
      </c>
      <c r="K3102" s="9" t="str">
        <f t="shared" si="111"/>
        <v>Doppel</v>
      </c>
    </row>
    <row r="3103" spans="1:11">
      <c r="A3103" s="34" t="s">
        <v>11489</v>
      </c>
      <c r="C3103" s="4" t="str">
        <f t="shared" si="112"/>
        <v>华中通讯</v>
      </c>
      <c r="E3103" t="e">
        <f>VLOOKUP(C3103,Apabi!$H:$H,1,FALSE)</f>
        <v>#N/A</v>
      </c>
      <c r="G3103" t="str">
        <f>VLOOKUP(C3103,Dacheng!$I:$I,1,FALSE)</f>
        <v>华中通讯</v>
      </c>
      <c r="I3103" t="e">
        <f>VLOOKUP(C3103,'Hytong (not in CrossAsia)'!$C:$C,1,FALSE)</f>
        <v>#N/A</v>
      </c>
      <c r="K3103" s="9" t="str">
        <f t="shared" si="111"/>
        <v>Doppel</v>
      </c>
    </row>
    <row r="3104" spans="1:11">
      <c r="A3104" s="34" t="s">
        <v>2393</v>
      </c>
      <c r="C3104" s="4" t="str">
        <f t="shared" si="112"/>
        <v>画风</v>
      </c>
      <c r="E3104" t="e">
        <f>VLOOKUP(C3104,Apabi!$H:$H,1,FALSE)</f>
        <v>#N/A</v>
      </c>
      <c r="G3104" t="e">
        <f>VLOOKUP(C3104,Dacheng!$I:$I,1,FALSE)</f>
        <v>#N/A</v>
      </c>
      <c r="I3104" t="e">
        <f>VLOOKUP(C3104,'Hytong (not in CrossAsia)'!$C:$C,1,FALSE)</f>
        <v>#N/A</v>
      </c>
      <c r="K3104" s="9" t="str">
        <f t="shared" si="111"/>
        <v>nur hier</v>
      </c>
    </row>
    <row r="3105" spans="1:11">
      <c r="A3105" s="34" t="s">
        <v>20385</v>
      </c>
      <c r="C3105" s="4" t="str">
        <f t="shared" si="112"/>
        <v>画学月刊</v>
      </c>
      <c r="E3105" t="e">
        <f>VLOOKUP(C3105,Apabi!$H:$H,1,FALSE)</f>
        <v>#N/A</v>
      </c>
      <c r="G3105" t="str">
        <f>VLOOKUP(C3105,Dacheng!$I:$I,1,FALSE)</f>
        <v>画学月刊</v>
      </c>
      <c r="I3105" t="e">
        <f>VLOOKUP(C3105,'Hytong (not in CrossAsia)'!$C:$C,1,FALSE)</f>
        <v>#N/A</v>
      </c>
      <c r="K3105" s="9" t="str">
        <f t="shared" si="111"/>
        <v>Doppel</v>
      </c>
    </row>
    <row r="3106" spans="1:11">
      <c r="A3106" s="34" t="s">
        <v>2394</v>
      </c>
      <c r="C3106" s="4" t="str">
        <f t="shared" si="112"/>
        <v>画阵</v>
      </c>
      <c r="E3106" t="e">
        <f>VLOOKUP(C3106,Apabi!$H:$H,1,FALSE)</f>
        <v>#N/A</v>
      </c>
      <c r="G3106" t="e">
        <f>VLOOKUP(C3106,Dacheng!$I:$I,1,FALSE)</f>
        <v>#N/A</v>
      </c>
      <c r="I3106" t="e">
        <f>VLOOKUP(C3106,'Hytong (not in CrossAsia)'!$C:$C,1,FALSE)</f>
        <v>#N/A</v>
      </c>
      <c r="K3106" s="9" t="str">
        <f t="shared" si="111"/>
        <v>nur hier</v>
      </c>
    </row>
    <row r="3107" spans="1:11">
      <c r="A3107" s="34" t="s">
        <v>2395</v>
      </c>
      <c r="C3107" s="4" t="str">
        <f t="shared" si="112"/>
        <v>淮海</v>
      </c>
      <c r="E3107" t="e">
        <f>VLOOKUP(C3107,Apabi!$H:$H,1,FALSE)</f>
        <v>#N/A</v>
      </c>
      <c r="G3107" t="e">
        <f>VLOOKUP(C3107,Dacheng!$I:$I,1,FALSE)</f>
        <v>#N/A</v>
      </c>
      <c r="I3107" t="e">
        <f>VLOOKUP(C3107,'Hytong (not in CrossAsia)'!$C:$C,1,FALSE)</f>
        <v>#N/A</v>
      </c>
      <c r="K3107" s="9" t="str">
        <f t="shared" si="111"/>
        <v>nur hier</v>
      </c>
    </row>
    <row r="3108" spans="1:11">
      <c r="A3108" s="34" t="s">
        <v>2396</v>
      </c>
      <c r="C3108" s="4" t="str">
        <f t="shared" si="112"/>
        <v>淮南警讯</v>
      </c>
      <c r="E3108" t="e">
        <f>VLOOKUP(C3108,Apabi!$H:$H,1,FALSE)</f>
        <v>#N/A</v>
      </c>
      <c r="G3108" t="e">
        <f>VLOOKUP(C3108,Dacheng!$I:$I,1,FALSE)</f>
        <v>#N/A</v>
      </c>
      <c r="I3108" t="e">
        <f>VLOOKUP(C3108,'Hytong (not in CrossAsia)'!$C:$C,1,FALSE)</f>
        <v>#N/A</v>
      </c>
      <c r="K3108" s="9" t="str">
        <f t="shared" si="111"/>
        <v>nur hier</v>
      </c>
    </row>
    <row r="3109" spans="1:11">
      <c r="A3109" s="34" t="s">
        <v>2397</v>
      </c>
      <c r="C3109" s="4" t="str">
        <f t="shared" si="112"/>
        <v>荒漠活泉</v>
      </c>
      <c r="E3109" t="e">
        <f>VLOOKUP(C3109,Apabi!$H:$H,1,FALSE)</f>
        <v>#N/A</v>
      </c>
      <c r="G3109" t="e">
        <f>VLOOKUP(C3109,Dacheng!$I:$I,1,FALSE)</f>
        <v>#N/A</v>
      </c>
      <c r="I3109" t="e">
        <f>VLOOKUP(C3109,'Hytong (not in CrossAsia)'!$C:$C,1,FALSE)</f>
        <v>#N/A</v>
      </c>
      <c r="K3109" s="9" t="str">
        <f t="shared" si="111"/>
        <v>nur hier</v>
      </c>
    </row>
    <row r="3110" spans="1:11">
      <c r="A3110" s="34" t="s">
        <v>2398</v>
      </c>
      <c r="C3110" s="4" t="str">
        <f t="shared" si="112"/>
        <v>荒园</v>
      </c>
      <c r="E3110" t="e">
        <f>VLOOKUP(C3110,Apabi!$H:$H,1,FALSE)</f>
        <v>#N/A</v>
      </c>
      <c r="G3110" t="e">
        <f>VLOOKUP(C3110,Dacheng!$I:$I,1,FALSE)</f>
        <v>#N/A</v>
      </c>
      <c r="I3110" t="e">
        <f>VLOOKUP(C3110,'Hytong (not in CrossAsia)'!$C:$C,1,FALSE)</f>
        <v>#N/A</v>
      </c>
      <c r="K3110" s="9" t="str">
        <f t="shared" si="111"/>
        <v>nur hier</v>
      </c>
    </row>
    <row r="3111" spans="1:11">
      <c r="A3111" s="34" t="s">
        <v>22008</v>
      </c>
      <c r="C3111" s="4" t="str">
        <f t="shared" si="112"/>
        <v>荒原</v>
      </c>
      <c r="E3111" t="str">
        <f>VLOOKUP(C3111,Apabi!$H:$H,1,FALSE)</f>
        <v>荒原</v>
      </c>
      <c r="G3111" t="e">
        <f>VLOOKUP(C3111,Dacheng!$I:$I,1,FALSE)</f>
        <v>#N/A</v>
      </c>
      <c r="I3111" t="e">
        <f>VLOOKUP(C3111,'Hytong (not in CrossAsia)'!$C:$C,1,FALSE)</f>
        <v>#N/A</v>
      </c>
      <c r="K3111" s="9" t="str">
        <f t="shared" si="111"/>
        <v>Doppel</v>
      </c>
    </row>
    <row r="3112" spans="1:11">
      <c r="A3112" s="34" t="s">
        <v>2399</v>
      </c>
      <c r="C3112" s="4" t="str">
        <f>MID(A3112,1,2)</f>
        <v>黄河</v>
      </c>
      <c r="E3112" t="e">
        <f>VLOOKUP(C3112,Apabi!$H:$H,1,FALSE)</f>
        <v>#N/A</v>
      </c>
      <c r="G3112" t="str">
        <f>VLOOKUP(C3112,Dacheng!$I:$I,1,FALSE)</f>
        <v>黄河</v>
      </c>
      <c r="I3112" t="e">
        <f>VLOOKUP(C3112,'Hytong (not in CrossAsia)'!$C:$C,1,FALSE)</f>
        <v>#N/A</v>
      </c>
      <c r="K3112" s="9" t="str">
        <f t="shared" si="111"/>
        <v>Doppel</v>
      </c>
    </row>
    <row r="3113" spans="1:11">
      <c r="A3113" s="34" t="s">
        <v>2400</v>
      </c>
      <c r="C3113" s="4" t="str">
        <f>MID(A3113,1,2)</f>
        <v>黄河</v>
      </c>
      <c r="E3113" t="e">
        <f>VLOOKUP(C3113,Apabi!$H:$H,1,FALSE)</f>
        <v>#N/A</v>
      </c>
      <c r="G3113" t="str">
        <f>VLOOKUP(C3113,Dacheng!$I:$I,1,FALSE)</f>
        <v>黄河</v>
      </c>
      <c r="I3113" t="e">
        <f>VLOOKUP(C3113,'Hytong (not in CrossAsia)'!$C:$C,1,FALSE)</f>
        <v>#N/A</v>
      </c>
      <c r="K3113" s="9" t="str">
        <f t="shared" si="111"/>
        <v>Doppel</v>
      </c>
    </row>
    <row r="3114" spans="1:11">
      <c r="A3114" s="34" t="s">
        <v>2401</v>
      </c>
      <c r="C3114" s="4" t="str">
        <f>MID(A3114,1,4)</f>
        <v>黄河水利</v>
      </c>
      <c r="E3114" t="e">
        <f>VLOOKUP(C3114,Apabi!$H:$H,1,FALSE)</f>
        <v>#N/A</v>
      </c>
      <c r="G3114" t="e">
        <f>VLOOKUP(C3114,Dacheng!$I:$I,1,FALSE)</f>
        <v>#N/A</v>
      </c>
      <c r="I3114" t="e">
        <f>VLOOKUP(C3114,'Hytong (not in CrossAsia)'!$C:$C,1,FALSE)</f>
        <v>#N/A</v>
      </c>
      <c r="K3114" s="9" t="str">
        <f t="shared" si="111"/>
        <v>nur hier</v>
      </c>
    </row>
    <row r="3115" spans="1:11">
      <c r="A3115" s="34" t="s">
        <v>2402</v>
      </c>
      <c r="C3115" s="4" t="str">
        <f>MID(A3115,1,4)</f>
        <v>黄河文艺</v>
      </c>
      <c r="E3115" t="e">
        <f>VLOOKUP(C3115,Apabi!$H:$H,1,FALSE)</f>
        <v>#N/A</v>
      </c>
      <c r="G3115" t="e">
        <f>VLOOKUP(C3115,Dacheng!$I:$I,1,FALSE)</f>
        <v>#N/A</v>
      </c>
      <c r="I3115" t="e">
        <f>VLOOKUP(C3115,'Hytong (not in CrossAsia)'!$C:$C,1,FALSE)</f>
        <v>#N/A</v>
      </c>
      <c r="K3115" s="9" t="str">
        <f t="shared" si="111"/>
        <v>nur hier</v>
      </c>
    </row>
    <row r="3116" spans="1:11">
      <c r="A3116" s="34" t="s">
        <v>2403</v>
      </c>
      <c r="C3116" s="4" t="str">
        <f>MID(A3116,1,4)</f>
        <v>黄花旬报</v>
      </c>
      <c r="E3116" t="e">
        <f>VLOOKUP(C3116,Apabi!$H:$H,1,FALSE)</f>
        <v>#N/A</v>
      </c>
      <c r="G3116" t="e">
        <f>VLOOKUP(C3116,Dacheng!$I:$I,1,FALSE)</f>
        <v>#N/A</v>
      </c>
      <c r="I3116" t="e">
        <f>VLOOKUP(C3116,'Hytong (not in CrossAsia)'!$C:$C,1,FALSE)</f>
        <v>#N/A</v>
      </c>
      <c r="K3116" s="9" t="str">
        <f t="shared" si="111"/>
        <v>nur hier</v>
      </c>
    </row>
    <row r="3117" spans="1:11">
      <c r="A3117" s="34" t="s">
        <v>2404</v>
      </c>
      <c r="C3117" s="4" t="str">
        <f>MID(A3117,1,4)</f>
        <v>黄华</v>
      </c>
      <c r="E3117" t="e">
        <f>VLOOKUP(C3117,Apabi!$H:$H,1,FALSE)</f>
        <v>#N/A</v>
      </c>
      <c r="G3117" t="e">
        <f>VLOOKUP(C3117,Dacheng!$I:$I,1,FALSE)</f>
        <v>#N/A</v>
      </c>
      <c r="I3117" t="e">
        <f>VLOOKUP(C3117,'Hytong (not in CrossAsia)'!$C:$C,1,FALSE)</f>
        <v>#N/A</v>
      </c>
      <c r="K3117" s="9" t="str">
        <f t="shared" si="111"/>
        <v>nur hier</v>
      </c>
    </row>
    <row r="3118" spans="1:11">
      <c r="A3118" s="34" t="s">
        <v>2405</v>
      </c>
      <c r="C3118" s="4" t="str">
        <f>MID(A3118,1,2)</f>
        <v>黄埔</v>
      </c>
      <c r="E3118" t="e">
        <f>VLOOKUP(C3118,Apabi!$H:$H,1,FALSE)</f>
        <v>#N/A</v>
      </c>
      <c r="G3118" t="str">
        <f>VLOOKUP(C3118,Dacheng!$I:$I,1,FALSE)</f>
        <v>黄埔</v>
      </c>
      <c r="I3118" t="e">
        <f>VLOOKUP(C3118,'Hytong (not in CrossAsia)'!$C:$C,1,FALSE)</f>
        <v>#N/A</v>
      </c>
      <c r="K3118" s="9" t="str">
        <f t="shared" si="111"/>
        <v>Doppel</v>
      </c>
    </row>
    <row r="3119" spans="1:11">
      <c r="A3119" s="34" t="s">
        <v>2406</v>
      </c>
      <c r="C3119" s="4" t="str">
        <f>MID(A3119,1,2)</f>
        <v>黄埔</v>
      </c>
      <c r="E3119" t="e">
        <f>VLOOKUP(C3119,Apabi!$H:$H,1,FALSE)</f>
        <v>#N/A</v>
      </c>
      <c r="G3119" t="str">
        <f>VLOOKUP(C3119,Dacheng!$I:$I,1,FALSE)</f>
        <v>黄埔</v>
      </c>
      <c r="I3119" t="e">
        <f>VLOOKUP(C3119,'Hytong (not in CrossAsia)'!$C:$C,1,FALSE)</f>
        <v>#N/A</v>
      </c>
      <c r="K3119" s="9" t="str">
        <f t="shared" si="111"/>
        <v>Doppel</v>
      </c>
    </row>
    <row r="3120" spans="1:11">
      <c r="A3120" s="34" t="s">
        <v>15156</v>
      </c>
      <c r="C3120" s="4" t="str">
        <f t="shared" ref="C3120:C3146" si="113">MID(A3120,1,4)</f>
        <v>黄埔潮</v>
      </c>
      <c r="E3120" t="e">
        <f>VLOOKUP(C3120,Apabi!$H:$H,1,FALSE)</f>
        <v>#N/A</v>
      </c>
      <c r="G3120" t="str">
        <f>VLOOKUP(C3120,Dacheng!$I:$I,1,FALSE)</f>
        <v>黄埔潮</v>
      </c>
      <c r="I3120" t="e">
        <f>VLOOKUP(C3120,'Hytong (not in CrossAsia)'!$C:$C,1,FALSE)</f>
        <v>#N/A</v>
      </c>
      <c r="K3120" s="9" t="str">
        <f t="shared" si="111"/>
        <v>Doppel</v>
      </c>
    </row>
    <row r="3121" spans="1:11">
      <c r="A3121" s="34" t="s">
        <v>10027</v>
      </c>
      <c r="C3121" s="4" t="str">
        <f t="shared" si="113"/>
        <v>黄埔季刊</v>
      </c>
      <c r="E3121" t="e">
        <f>VLOOKUP(C3121,Apabi!$H:$H,1,FALSE)</f>
        <v>#N/A</v>
      </c>
      <c r="G3121" t="str">
        <f>VLOOKUP(C3121,Dacheng!$I:$I,1,FALSE)</f>
        <v>黄埔季刊</v>
      </c>
      <c r="I3121" t="e">
        <f>VLOOKUP(C3121,'Hytong (not in CrossAsia)'!$C:$C,1,FALSE)</f>
        <v>#N/A</v>
      </c>
      <c r="K3121" s="9" t="str">
        <f t="shared" si="111"/>
        <v>Doppel</v>
      </c>
    </row>
    <row r="3122" spans="1:11">
      <c r="A3122" s="34" t="s">
        <v>2407</v>
      </c>
      <c r="C3122" s="4" t="str">
        <f t="shared" si="113"/>
        <v>黄埔生活</v>
      </c>
      <c r="E3122" t="e">
        <f>VLOOKUP(C3122,Apabi!$H:$H,1,FALSE)</f>
        <v>#N/A</v>
      </c>
      <c r="G3122" t="e">
        <f>VLOOKUP(C3122,Dacheng!$I:$I,1,FALSE)</f>
        <v>#N/A</v>
      </c>
      <c r="I3122" t="e">
        <f>VLOOKUP(C3122,'Hytong (not in CrossAsia)'!$C:$C,1,FALSE)</f>
        <v>#N/A</v>
      </c>
      <c r="K3122" s="9" t="str">
        <f t="shared" si="111"/>
        <v>nur hier</v>
      </c>
    </row>
    <row r="3123" spans="1:11">
      <c r="A3123" s="34" t="s">
        <v>2408</v>
      </c>
      <c r="C3123" s="4" t="str">
        <f t="shared" si="113"/>
        <v>黄埔同学</v>
      </c>
      <c r="E3123" t="e">
        <f>VLOOKUP(C3123,Apabi!$H:$H,1,FALSE)</f>
        <v>#N/A</v>
      </c>
      <c r="G3123" t="e">
        <f>VLOOKUP(C3123,Dacheng!$I:$I,1,FALSE)</f>
        <v>#N/A</v>
      </c>
      <c r="I3123" t="e">
        <f>VLOOKUP(C3123,'Hytong (not in CrossAsia)'!$C:$C,1,FALSE)</f>
        <v>#N/A</v>
      </c>
      <c r="K3123" s="9" t="str">
        <f t="shared" si="111"/>
        <v>nur hier</v>
      </c>
    </row>
    <row r="3124" spans="1:11">
      <c r="A3124" s="34" t="s">
        <v>2409</v>
      </c>
      <c r="C3124" s="4" t="str">
        <f t="shared" si="113"/>
        <v>黄埔武力</v>
      </c>
      <c r="E3124" t="e">
        <f>VLOOKUP(C3124,Apabi!$H:$H,1,FALSE)</f>
        <v>#N/A</v>
      </c>
      <c r="G3124" t="e">
        <f>VLOOKUP(C3124,Dacheng!$I:$I,1,FALSE)</f>
        <v>#N/A</v>
      </c>
      <c r="I3124" t="e">
        <f>VLOOKUP(C3124,'Hytong (not in CrossAsia)'!$C:$C,1,FALSE)</f>
        <v>#N/A</v>
      </c>
      <c r="K3124" s="9" t="str">
        <f t="shared" si="111"/>
        <v>nur hier</v>
      </c>
    </row>
    <row r="3125" spans="1:11">
      <c r="A3125" s="34" t="s">
        <v>9269</v>
      </c>
      <c r="C3125" s="4" t="str">
        <f t="shared" si="113"/>
        <v>黄埔月刊</v>
      </c>
      <c r="E3125" t="e">
        <f>VLOOKUP(C3125,Apabi!$H:$H,1,FALSE)</f>
        <v>#N/A</v>
      </c>
      <c r="G3125" t="str">
        <f>VLOOKUP(C3125,Dacheng!$I:$I,1,FALSE)</f>
        <v>黄埔月刊</v>
      </c>
      <c r="I3125" t="e">
        <f>VLOOKUP(C3125,'Hytong (not in CrossAsia)'!$C:$C,1,FALSE)</f>
        <v>#N/A</v>
      </c>
      <c r="K3125" s="9" t="str">
        <f t="shared" si="111"/>
        <v>Doppel</v>
      </c>
    </row>
    <row r="3126" spans="1:11">
      <c r="A3126" s="34" t="s">
        <v>2410</v>
      </c>
      <c r="C3126" s="4" t="str">
        <f t="shared" si="113"/>
        <v>黄埔周刊</v>
      </c>
      <c r="E3126" t="e">
        <f>VLOOKUP(C3126,Apabi!$H:$H,1,FALSE)</f>
        <v>#N/A</v>
      </c>
      <c r="G3126" t="e">
        <f>VLOOKUP(C3126,Dacheng!$I:$I,1,FALSE)</f>
        <v>#N/A</v>
      </c>
      <c r="I3126" t="e">
        <f>VLOOKUP(C3126,'Hytong (not in CrossAsia)'!$C:$C,1,FALSE)</f>
        <v>#N/A</v>
      </c>
      <c r="K3126" s="9" t="str">
        <f t="shared" si="111"/>
        <v>nur hier</v>
      </c>
    </row>
    <row r="3127" spans="1:11">
      <c r="A3127" s="34" t="s">
        <v>2411</v>
      </c>
      <c r="C3127" s="4" t="str">
        <f t="shared" si="113"/>
        <v>黄埔周刊</v>
      </c>
      <c r="E3127" t="e">
        <f>VLOOKUP(C3127,Apabi!$H:$H,1,FALSE)</f>
        <v>#N/A</v>
      </c>
      <c r="G3127" t="e">
        <f>VLOOKUP(C3127,Dacheng!$I:$I,1,FALSE)</f>
        <v>#N/A</v>
      </c>
      <c r="I3127" t="e">
        <f>VLOOKUP(C3127,'Hytong (not in CrossAsia)'!$C:$C,1,FALSE)</f>
        <v>#N/A</v>
      </c>
      <c r="K3127" s="9" t="str">
        <f t="shared" si="111"/>
        <v>nur hier</v>
      </c>
    </row>
    <row r="3128" spans="1:11">
      <c r="A3128" s="34" t="s">
        <v>2412</v>
      </c>
      <c r="C3128" s="4" t="str">
        <f t="shared" si="113"/>
        <v>黄墟</v>
      </c>
      <c r="E3128" t="e">
        <f>VLOOKUP(C3128,Apabi!$H:$H,1,FALSE)</f>
        <v>#N/A</v>
      </c>
      <c r="G3128" t="e">
        <f>VLOOKUP(C3128,Dacheng!$I:$I,1,FALSE)</f>
        <v>#N/A</v>
      </c>
      <c r="I3128" t="e">
        <f>VLOOKUP(C3128,'Hytong (not in CrossAsia)'!$C:$C,1,FALSE)</f>
        <v>#N/A</v>
      </c>
      <c r="K3128" s="9" t="str">
        <f t="shared" si="111"/>
        <v>nur hier</v>
      </c>
    </row>
    <row r="3129" spans="1:11">
      <c r="A3129" s="34" t="s">
        <v>17052</v>
      </c>
      <c r="C3129" s="4" t="str">
        <f t="shared" si="113"/>
        <v>黄钟</v>
      </c>
      <c r="E3129" t="e">
        <f>VLOOKUP(C3129,Apabi!$H:$H,1,FALSE)</f>
        <v>#N/A</v>
      </c>
      <c r="G3129" t="str">
        <f>VLOOKUP(C3129,Dacheng!$I:$I,1,FALSE)</f>
        <v>黄钟</v>
      </c>
      <c r="I3129" t="e">
        <f>VLOOKUP(C3129,'Hytong (not in CrossAsia)'!$C:$C,1,FALSE)</f>
        <v>#N/A</v>
      </c>
      <c r="K3129" s="9" t="str">
        <f t="shared" si="111"/>
        <v>Doppel</v>
      </c>
    </row>
    <row r="3130" spans="1:11">
      <c r="A3130" s="34" t="s">
        <v>2413</v>
      </c>
      <c r="C3130" s="4" t="str">
        <f t="shared" si="113"/>
        <v>彗星</v>
      </c>
      <c r="E3130" t="e">
        <f>VLOOKUP(C3130,Apabi!$H:$H,1,FALSE)</f>
        <v>#N/A</v>
      </c>
      <c r="G3130" t="e">
        <f>VLOOKUP(C3130,Dacheng!$I:$I,1,FALSE)</f>
        <v>#N/A</v>
      </c>
      <c r="I3130" t="e">
        <f>VLOOKUP(C3130,'Hytong (not in CrossAsia)'!$C:$C,1,FALSE)</f>
        <v>#N/A</v>
      </c>
      <c r="K3130" s="9" t="str">
        <f t="shared" si="111"/>
        <v>nur hier</v>
      </c>
    </row>
    <row r="3131" spans="1:11">
      <c r="A3131" s="34" t="s">
        <v>2414</v>
      </c>
      <c r="C3131" s="4" t="str">
        <f t="shared" si="113"/>
        <v>晦鸣</v>
      </c>
      <c r="E3131" t="e">
        <f>VLOOKUP(C3131,Apabi!$H:$H,1,FALSE)</f>
        <v>#N/A</v>
      </c>
      <c r="G3131" t="e">
        <f>VLOOKUP(C3131,Dacheng!$I:$I,1,FALSE)</f>
        <v>#N/A</v>
      </c>
      <c r="I3131" t="e">
        <f>VLOOKUP(C3131,'Hytong (not in CrossAsia)'!$C:$C,1,FALSE)</f>
        <v>#N/A</v>
      </c>
      <c r="K3131" s="9" t="str">
        <f t="shared" si="111"/>
        <v>nur hier</v>
      </c>
    </row>
    <row r="3132" spans="1:11">
      <c r="A3132" s="34" t="s">
        <v>2415</v>
      </c>
      <c r="C3132" s="4" t="str">
        <f t="shared" si="113"/>
        <v>基本教育</v>
      </c>
      <c r="E3132" t="e">
        <f>VLOOKUP(C3132,Apabi!$H:$H,1,FALSE)</f>
        <v>#N/A</v>
      </c>
      <c r="G3132" t="e">
        <f>VLOOKUP(C3132,Dacheng!$I:$I,1,FALSE)</f>
        <v>#N/A</v>
      </c>
      <c r="I3132" t="e">
        <f>VLOOKUP(C3132,'Hytong (not in CrossAsia)'!$C:$C,1,FALSE)</f>
        <v>#N/A</v>
      </c>
      <c r="K3132" s="9" t="str">
        <f t="shared" si="111"/>
        <v>nur hier</v>
      </c>
    </row>
    <row r="3133" spans="1:11">
      <c r="A3133" s="34" t="s">
        <v>1434</v>
      </c>
      <c r="C3133" s="4" t="str">
        <f t="shared" si="113"/>
        <v>基层建设</v>
      </c>
      <c r="E3133" t="e">
        <f>VLOOKUP(C3133,Apabi!$H:$H,1,FALSE)</f>
        <v>#N/A</v>
      </c>
      <c r="G3133" t="str">
        <f>VLOOKUP(C3133,Dacheng!$I:$I,1,FALSE)</f>
        <v>基层建设</v>
      </c>
      <c r="I3133" t="e">
        <f>VLOOKUP(C3133,'Hytong (not in CrossAsia)'!$C:$C,1,FALSE)</f>
        <v>#N/A</v>
      </c>
      <c r="K3133" s="9" t="str">
        <f t="shared" si="111"/>
        <v>Doppel</v>
      </c>
    </row>
    <row r="3134" spans="1:11">
      <c r="A3134" s="34" t="s">
        <v>8207</v>
      </c>
      <c r="C3134" s="4" t="str">
        <f t="shared" si="113"/>
        <v>基督教丛</v>
      </c>
      <c r="E3134" t="e">
        <f>VLOOKUP(C3134,Apabi!$H:$H,1,FALSE)</f>
        <v>#N/A</v>
      </c>
      <c r="G3134" t="str">
        <f>VLOOKUP(C3134,Dacheng!$I:$I,1,FALSE)</f>
        <v>基督教丛</v>
      </c>
      <c r="I3134" t="e">
        <f>VLOOKUP(C3134,'Hytong (not in CrossAsia)'!$C:$C,1,FALSE)</f>
        <v>#N/A</v>
      </c>
      <c r="K3134" s="9" t="str">
        <f t="shared" si="111"/>
        <v>Doppel</v>
      </c>
    </row>
    <row r="3135" spans="1:11">
      <c r="A3135" s="34" t="s">
        <v>2416</v>
      </c>
      <c r="C3135" s="4" t="str">
        <f t="shared" si="113"/>
        <v>基督教苏</v>
      </c>
      <c r="E3135" t="e">
        <f>VLOOKUP(C3135,Apabi!$H:$H,1,FALSE)</f>
        <v>#N/A</v>
      </c>
      <c r="G3135" t="e">
        <f>VLOOKUP(C3135,Dacheng!$I:$I,1,FALSE)</f>
        <v>#N/A</v>
      </c>
      <c r="I3135" t="e">
        <f>VLOOKUP(C3135,'Hytong (not in CrossAsia)'!$C:$C,1,FALSE)</f>
        <v>#N/A</v>
      </c>
      <c r="K3135" s="9" t="str">
        <f t="shared" si="111"/>
        <v>nur hier</v>
      </c>
    </row>
    <row r="3136" spans="1:11">
      <c r="A3136" s="34" t="s">
        <v>2792</v>
      </c>
      <c r="C3136" s="4" t="str">
        <f t="shared" si="113"/>
        <v>基督堂年</v>
      </c>
      <c r="E3136" t="e">
        <f>VLOOKUP(C3136,Apabi!$H:$H,1,FALSE)</f>
        <v>#N/A</v>
      </c>
      <c r="G3136" t="e">
        <f>VLOOKUP(C3136,Dacheng!$I:$I,1,FALSE)</f>
        <v>#N/A</v>
      </c>
      <c r="I3136" t="e">
        <f>VLOOKUP(C3136,'Hytong (not in CrossAsia)'!$C:$C,1,FALSE)</f>
        <v>#N/A</v>
      </c>
      <c r="K3136" s="9" t="str">
        <f t="shared" si="111"/>
        <v>nur hier</v>
      </c>
    </row>
    <row r="3137" spans="1:11">
      <c r="A3137" s="34" t="s">
        <v>2793</v>
      </c>
      <c r="C3137" s="4" t="str">
        <f t="shared" si="113"/>
        <v>基督徒</v>
      </c>
      <c r="E3137" t="e">
        <f>VLOOKUP(C3137,Apabi!$H:$H,1,FALSE)</f>
        <v>#N/A</v>
      </c>
      <c r="G3137" t="e">
        <f>VLOOKUP(C3137,Dacheng!$I:$I,1,FALSE)</f>
        <v>#N/A</v>
      </c>
      <c r="I3137" t="e">
        <f>VLOOKUP(C3137,'Hytong (not in CrossAsia)'!$C:$C,1,FALSE)</f>
        <v>#N/A</v>
      </c>
      <c r="K3137" s="9" t="str">
        <f t="shared" si="111"/>
        <v>nur hier</v>
      </c>
    </row>
    <row r="3138" spans="1:11">
      <c r="A3138" s="34" t="s">
        <v>2794</v>
      </c>
      <c r="C3138" s="4" t="str">
        <f t="shared" si="113"/>
        <v>基督徒报</v>
      </c>
      <c r="E3138" t="e">
        <f>VLOOKUP(C3138,Apabi!$H:$H,1,FALSE)</f>
        <v>#N/A</v>
      </c>
      <c r="G3138" t="e">
        <f>VLOOKUP(C3138,Dacheng!$I:$I,1,FALSE)</f>
        <v>#N/A</v>
      </c>
      <c r="I3138" t="e">
        <f>VLOOKUP(C3138,'Hytong (not in CrossAsia)'!$C:$C,1,FALSE)</f>
        <v>#N/A</v>
      </c>
      <c r="K3138" s="9" t="str">
        <f t="shared" si="111"/>
        <v>nur hier</v>
      </c>
    </row>
    <row r="3139" spans="1:11">
      <c r="A3139" s="34" t="s">
        <v>2795</v>
      </c>
      <c r="C3139" s="4" t="str">
        <f t="shared" si="113"/>
        <v>级友</v>
      </c>
      <c r="E3139" t="e">
        <f>VLOOKUP(C3139,Apabi!$H:$H,1,FALSE)</f>
        <v>#N/A</v>
      </c>
      <c r="G3139" t="e">
        <f>VLOOKUP(C3139,Dacheng!$I:$I,1,FALSE)</f>
        <v>#N/A</v>
      </c>
      <c r="I3139" t="e">
        <f>VLOOKUP(C3139,'Hytong (not in CrossAsia)'!$C:$C,1,FALSE)</f>
        <v>#N/A</v>
      </c>
      <c r="K3139" s="9" t="str">
        <f t="shared" si="111"/>
        <v>nur hier</v>
      </c>
    </row>
    <row r="3140" spans="1:11">
      <c r="A3140" s="34" t="s">
        <v>2796</v>
      </c>
      <c r="C3140" s="4" t="str">
        <f t="shared" si="113"/>
        <v>棘林蔓草</v>
      </c>
      <c r="E3140" t="e">
        <f>VLOOKUP(C3140,Apabi!$H:$H,1,FALSE)</f>
        <v>#N/A</v>
      </c>
      <c r="G3140" t="e">
        <f>VLOOKUP(C3140,Dacheng!$I:$I,1,FALSE)</f>
        <v>#N/A</v>
      </c>
      <c r="I3140" t="e">
        <f>VLOOKUP(C3140,'Hytong (not in CrossAsia)'!$C:$C,1,FALSE)</f>
        <v>#N/A</v>
      </c>
      <c r="K3140" s="9" t="str">
        <f t="shared" ref="K3140:K3203" si="114">(IF(AND(ISNA(E3140),ISNA(G3140),ISNA(I3140)),"nur hier","Doppel"))</f>
        <v>nur hier</v>
      </c>
    </row>
    <row r="3141" spans="1:11">
      <c r="A3141" s="34" t="s">
        <v>2797</v>
      </c>
      <c r="C3141" s="4" t="str">
        <f t="shared" si="113"/>
        <v>集美师范</v>
      </c>
      <c r="E3141" t="e">
        <f>VLOOKUP(C3141,Apabi!$H:$H,1,FALSE)</f>
        <v>#N/A</v>
      </c>
      <c r="G3141" t="e">
        <f>VLOOKUP(C3141,Dacheng!$I:$I,1,FALSE)</f>
        <v>#N/A</v>
      </c>
      <c r="I3141" t="e">
        <f>VLOOKUP(C3141,'Hytong (not in CrossAsia)'!$C:$C,1,FALSE)</f>
        <v>#N/A</v>
      </c>
      <c r="K3141" s="9" t="str">
        <f t="shared" si="114"/>
        <v>nur hier</v>
      </c>
    </row>
    <row r="3142" spans="1:11">
      <c r="A3142" s="34" t="s">
        <v>2798</v>
      </c>
      <c r="C3142" s="4" t="str">
        <f t="shared" si="113"/>
        <v>寂光半月</v>
      </c>
      <c r="E3142" t="e">
        <f>VLOOKUP(C3142,Apabi!$H:$H,1,FALSE)</f>
        <v>#N/A</v>
      </c>
      <c r="G3142" t="e">
        <f>VLOOKUP(C3142,Dacheng!$I:$I,1,FALSE)</f>
        <v>#N/A</v>
      </c>
      <c r="I3142" t="e">
        <f>VLOOKUP(C3142,'Hytong (not in CrossAsia)'!$C:$C,1,FALSE)</f>
        <v>#N/A</v>
      </c>
      <c r="K3142" s="9" t="str">
        <f t="shared" si="114"/>
        <v>nur hier</v>
      </c>
    </row>
    <row r="3143" spans="1:11">
      <c r="A3143" s="34" t="s">
        <v>2799</v>
      </c>
      <c r="C3143" s="4" t="str">
        <f t="shared" si="113"/>
        <v>剪报</v>
      </c>
      <c r="E3143" t="e">
        <f>VLOOKUP(C3143,Apabi!$H:$H,1,FALSE)</f>
        <v>#N/A</v>
      </c>
      <c r="G3143" t="e">
        <f>VLOOKUP(C3143,Dacheng!$I:$I,1,FALSE)</f>
        <v>#N/A</v>
      </c>
      <c r="I3143" t="e">
        <f>VLOOKUP(C3143,'Hytong (not in CrossAsia)'!$C:$C,1,FALSE)</f>
        <v>#N/A</v>
      </c>
      <c r="K3143" s="9" t="str">
        <f t="shared" si="114"/>
        <v>nur hier</v>
      </c>
    </row>
    <row r="3144" spans="1:11">
      <c r="A3144" s="34" t="s">
        <v>2800</v>
      </c>
      <c r="C3144" s="4" t="str">
        <f t="shared" si="113"/>
        <v>健而美影</v>
      </c>
      <c r="E3144" t="e">
        <f>VLOOKUP(C3144,Apabi!$H:$H,1,FALSE)</f>
        <v>#N/A</v>
      </c>
      <c r="G3144" t="e">
        <f>VLOOKUP(C3144,Dacheng!$I:$I,1,FALSE)</f>
        <v>#N/A</v>
      </c>
      <c r="I3144" t="e">
        <f>VLOOKUP(C3144,'Hytong (not in CrossAsia)'!$C:$C,1,FALSE)</f>
        <v>#N/A</v>
      </c>
      <c r="K3144" s="9" t="str">
        <f t="shared" si="114"/>
        <v>nur hier</v>
      </c>
    </row>
    <row r="3145" spans="1:11">
      <c r="A3145" s="34" t="s">
        <v>7646</v>
      </c>
      <c r="C3145" s="4" t="str">
        <f t="shared" si="113"/>
        <v>健康生活</v>
      </c>
      <c r="E3145" t="e">
        <f>VLOOKUP(C3145,Apabi!$H:$H,1,FALSE)</f>
        <v>#N/A</v>
      </c>
      <c r="G3145" t="str">
        <f>VLOOKUP(C3145,Dacheng!$I:$I,1,FALSE)</f>
        <v>健康生活</v>
      </c>
      <c r="I3145" t="e">
        <f>VLOOKUP(C3145,'Hytong (not in CrossAsia)'!$C:$C,1,FALSE)</f>
        <v>#N/A</v>
      </c>
      <c r="K3145" s="9" t="str">
        <f t="shared" si="114"/>
        <v>Doppel</v>
      </c>
    </row>
    <row r="3146" spans="1:11">
      <c r="A3146" s="34" t="s">
        <v>10852</v>
      </c>
      <c r="C3146" s="4" t="str">
        <f t="shared" si="113"/>
        <v>健力美</v>
      </c>
      <c r="E3146" t="e">
        <f>VLOOKUP(C3146,Apabi!$H:$H,1,FALSE)</f>
        <v>#N/A</v>
      </c>
      <c r="G3146" t="str">
        <f>VLOOKUP(C3146,Dacheng!$I:$I,1,FALSE)</f>
        <v>健力美</v>
      </c>
      <c r="I3146" t="e">
        <f>VLOOKUP(C3146,'Hytong (not in CrossAsia)'!$C:$C,1,FALSE)</f>
        <v>#N/A</v>
      </c>
      <c r="K3146" s="9" t="str">
        <f t="shared" si="114"/>
        <v>Doppel</v>
      </c>
    </row>
    <row r="3147" spans="1:11">
      <c r="A3147" s="34" t="s">
        <v>2801</v>
      </c>
      <c r="C3147" s="4" t="str">
        <f>MID(A3147,1,3)</f>
        <v>健力美</v>
      </c>
      <c r="E3147" t="e">
        <f>VLOOKUP(C3147,Apabi!$H:$H,1,FALSE)</f>
        <v>#N/A</v>
      </c>
      <c r="G3147" t="str">
        <f>VLOOKUP(C3147,Dacheng!$I:$I,1,FALSE)</f>
        <v>健力美</v>
      </c>
      <c r="I3147" t="e">
        <f>VLOOKUP(C3147,'Hytong (not in CrossAsia)'!$C:$C,1,FALSE)</f>
        <v>#N/A</v>
      </c>
      <c r="K3147" s="9" t="str">
        <f t="shared" si="114"/>
        <v>Doppel</v>
      </c>
    </row>
    <row r="3148" spans="1:11">
      <c r="A3148" s="34" t="s">
        <v>2802</v>
      </c>
      <c r="C3148" s="4" t="str">
        <f>MID(A3148,1,4)</f>
        <v>健宁</v>
      </c>
      <c r="E3148" t="e">
        <f>VLOOKUP(C3148,Apabi!$H:$H,1,FALSE)</f>
        <v>#N/A</v>
      </c>
      <c r="G3148" t="e">
        <f>VLOOKUP(C3148,Dacheng!$I:$I,1,FALSE)</f>
        <v>#N/A</v>
      </c>
      <c r="I3148" t="e">
        <f>VLOOKUP(C3148,'Hytong (not in CrossAsia)'!$C:$C,1,FALSE)</f>
        <v>#N/A</v>
      </c>
      <c r="K3148" s="9" t="str">
        <f t="shared" si="114"/>
        <v>nur hier</v>
      </c>
    </row>
    <row r="3149" spans="1:11">
      <c r="A3149" s="34" t="s">
        <v>2803</v>
      </c>
      <c r="C3149" s="4" t="str">
        <f>MID(A3149,1,4)</f>
        <v>健行</v>
      </c>
      <c r="E3149" t="e">
        <f>VLOOKUP(C3149,Apabi!$H:$H,1,FALSE)</f>
        <v>#N/A</v>
      </c>
      <c r="G3149" t="e">
        <f>VLOOKUP(C3149,Dacheng!$I:$I,1,FALSE)</f>
        <v>#N/A</v>
      </c>
      <c r="I3149" t="e">
        <f>VLOOKUP(C3149,'Hytong (not in CrossAsia)'!$C:$C,1,FALSE)</f>
        <v>#N/A</v>
      </c>
      <c r="K3149" s="9" t="str">
        <f t="shared" si="114"/>
        <v>nur hier</v>
      </c>
    </row>
    <row r="3150" spans="1:11">
      <c r="A3150" s="34" t="s">
        <v>2804</v>
      </c>
      <c r="C3150" s="4" t="str">
        <f t="shared" ref="C3150:C3213" si="115">MID(A3150,1,4)</f>
        <v>健与力</v>
      </c>
      <c r="E3150" t="e">
        <f>VLOOKUP(C3150,Apabi!$H:$H,1,FALSE)</f>
        <v>#N/A</v>
      </c>
      <c r="G3150" t="e">
        <f>VLOOKUP(C3150,Dacheng!$I:$I,1,FALSE)</f>
        <v>#N/A</v>
      </c>
      <c r="I3150" t="e">
        <f>VLOOKUP(C3150,'Hytong (not in CrossAsia)'!$C:$C,1,FALSE)</f>
        <v>#N/A</v>
      </c>
      <c r="K3150" s="9" t="str">
        <f t="shared" si="114"/>
        <v>nur hier</v>
      </c>
    </row>
    <row r="3151" spans="1:11">
      <c r="A3151" s="34" t="s">
        <v>20598</v>
      </c>
      <c r="C3151" s="4" t="str">
        <f t="shared" si="115"/>
        <v>健与美</v>
      </c>
      <c r="E3151" t="e">
        <f>VLOOKUP(C3151,Apabi!$H:$H,1,FALSE)</f>
        <v>#N/A</v>
      </c>
      <c r="G3151" t="str">
        <f>VLOOKUP(C3151,Dacheng!$I:$I,1,FALSE)</f>
        <v>健与美</v>
      </c>
      <c r="I3151" t="e">
        <f>VLOOKUP(C3151,'Hytong (not in CrossAsia)'!$C:$C,1,FALSE)</f>
        <v>#N/A</v>
      </c>
      <c r="K3151" s="9" t="str">
        <f t="shared" si="114"/>
        <v>Doppel</v>
      </c>
    </row>
    <row r="3152" spans="1:11">
      <c r="A3152" s="34" t="s">
        <v>2805</v>
      </c>
      <c r="C3152" s="4" t="str">
        <f t="shared" si="115"/>
        <v>教导周刊</v>
      </c>
      <c r="E3152" t="e">
        <f>VLOOKUP(C3152,Apabi!$H:$H,1,FALSE)</f>
        <v>#N/A</v>
      </c>
      <c r="G3152" t="e">
        <f>VLOOKUP(C3152,Dacheng!$I:$I,1,FALSE)</f>
        <v>#N/A</v>
      </c>
      <c r="I3152" t="e">
        <f>VLOOKUP(C3152,'Hytong (not in CrossAsia)'!$C:$C,1,FALSE)</f>
        <v>#N/A</v>
      </c>
      <c r="K3152" s="9" t="str">
        <f t="shared" si="114"/>
        <v>nur hier</v>
      </c>
    </row>
    <row r="3153" spans="1:11">
      <c r="A3153" s="34" t="s">
        <v>2806</v>
      </c>
      <c r="C3153" s="4" t="str">
        <f t="shared" si="115"/>
        <v>教师进修</v>
      </c>
      <c r="E3153" t="str">
        <f>VLOOKUP(C3153,Apabi!$H:$H,1,FALSE)</f>
        <v>教师进修</v>
      </c>
      <c r="G3153" t="e">
        <f>VLOOKUP(C3153,Dacheng!$I:$I,1,FALSE)</f>
        <v>#N/A</v>
      </c>
      <c r="I3153" t="e">
        <f>VLOOKUP(C3153,'Hytong (not in CrossAsia)'!$C:$C,1,FALSE)</f>
        <v>#N/A</v>
      </c>
      <c r="K3153" s="9" t="str">
        <f t="shared" si="114"/>
        <v>Doppel</v>
      </c>
    </row>
    <row r="3154" spans="1:11">
      <c r="A3154" s="34" t="s">
        <v>2807</v>
      </c>
      <c r="C3154" s="4" t="str">
        <f t="shared" si="115"/>
        <v>教师生活</v>
      </c>
      <c r="E3154" t="e">
        <f>VLOOKUP(C3154,Apabi!$H:$H,1,FALSE)</f>
        <v>#N/A</v>
      </c>
      <c r="G3154" t="e">
        <f>VLOOKUP(C3154,Dacheng!$I:$I,1,FALSE)</f>
        <v>#N/A</v>
      </c>
      <c r="I3154" t="e">
        <f>VLOOKUP(C3154,'Hytong (not in CrossAsia)'!$C:$C,1,FALSE)</f>
        <v>#N/A</v>
      </c>
      <c r="K3154" s="9" t="str">
        <f t="shared" si="114"/>
        <v>nur hier</v>
      </c>
    </row>
    <row r="3155" spans="1:11">
      <c r="A3155" s="34" t="s">
        <v>2808</v>
      </c>
      <c r="C3155" s="4" t="str">
        <f t="shared" si="115"/>
        <v>教师之友</v>
      </c>
      <c r="E3155" t="e">
        <f>VLOOKUP(C3155,Apabi!$H:$H,1,FALSE)</f>
        <v>#N/A</v>
      </c>
      <c r="G3155" t="str">
        <f>VLOOKUP(C3155,Dacheng!$I:$I,1,FALSE)</f>
        <v>教师之友</v>
      </c>
      <c r="I3155" t="e">
        <f>VLOOKUP(C3155,'Hytong (not in CrossAsia)'!$C:$C,1,FALSE)</f>
        <v>#N/A</v>
      </c>
      <c r="K3155" s="9" t="str">
        <f t="shared" si="114"/>
        <v>Doppel</v>
      </c>
    </row>
    <row r="3156" spans="1:11">
      <c r="A3156" s="34" t="s">
        <v>2809</v>
      </c>
      <c r="C3156" s="4" t="str">
        <f t="shared" si="115"/>
        <v>教师之友</v>
      </c>
      <c r="E3156" t="e">
        <f>VLOOKUP(C3156,Apabi!$H:$H,1,FALSE)</f>
        <v>#N/A</v>
      </c>
      <c r="G3156" t="str">
        <f>VLOOKUP(C3156,Dacheng!$I:$I,1,FALSE)</f>
        <v>教师之友</v>
      </c>
      <c r="I3156" t="e">
        <f>VLOOKUP(C3156,'Hytong (not in CrossAsia)'!$C:$C,1,FALSE)</f>
        <v>#N/A</v>
      </c>
      <c r="K3156" s="9" t="str">
        <f t="shared" si="114"/>
        <v>Doppel</v>
      </c>
    </row>
    <row r="3157" spans="1:11">
      <c r="A3157" s="34" t="s">
        <v>19789</v>
      </c>
      <c r="C3157" s="4" t="str">
        <f t="shared" si="115"/>
        <v>教授与作</v>
      </c>
      <c r="E3157" t="e">
        <f>VLOOKUP(C3157,Apabi!$H:$H,1,FALSE)</f>
        <v>#N/A</v>
      </c>
      <c r="G3157" t="str">
        <f>VLOOKUP(C3157,Dacheng!$I:$I,1,FALSE)</f>
        <v>教授与作</v>
      </c>
      <c r="I3157" t="e">
        <f>VLOOKUP(C3157,'Hytong (not in CrossAsia)'!$C:$C,1,FALSE)</f>
        <v>#N/A</v>
      </c>
      <c r="K3157" s="9" t="str">
        <f t="shared" si="114"/>
        <v>Doppel</v>
      </c>
    </row>
    <row r="3158" spans="1:11">
      <c r="A3158" s="34" t="s">
        <v>2810</v>
      </c>
      <c r="C3158" s="4" t="str">
        <f t="shared" si="115"/>
        <v>教学研究</v>
      </c>
      <c r="E3158" t="e">
        <f>VLOOKUP(C3158,Apabi!$H:$H,1,FALSE)</f>
        <v>#N/A</v>
      </c>
      <c r="G3158" t="e">
        <f>VLOOKUP(C3158,Dacheng!$I:$I,1,FALSE)</f>
        <v>#N/A</v>
      </c>
      <c r="I3158" t="e">
        <f>VLOOKUP(C3158,'Hytong (not in CrossAsia)'!$C:$C,1,FALSE)</f>
        <v>#N/A</v>
      </c>
      <c r="K3158" s="9" t="str">
        <f t="shared" si="114"/>
        <v>nur hier</v>
      </c>
    </row>
    <row r="3159" spans="1:11">
      <c r="A3159" s="34" t="s">
        <v>2811</v>
      </c>
      <c r="C3159" s="4" t="str">
        <f t="shared" si="115"/>
        <v>教友生活</v>
      </c>
      <c r="E3159" t="e">
        <f>VLOOKUP(C3159,Apabi!$H:$H,1,FALSE)</f>
        <v>#N/A</v>
      </c>
      <c r="G3159" t="e">
        <f>VLOOKUP(C3159,Dacheng!$I:$I,1,FALSE)</f>
        <v>#N/A</v>
      </c>
      <c r="I3159" t="e">
        <f>VLOOKUP(C3159,'Hytong (not in CrossAsia)'!$C:$C,1,FALSE)</f>
        <v>#N/A</v>
      </c>
      <c r="K3159" s="9" t="str">
        <f t="shared" si="114"/>
        <v>nur hier</v>
      </c>
    </row>
    <row r="3160" spans="1:11">
      <c r="A3160" s="34" t="s">
        <v>21791</v>
      </c>
      <c r="C3160" s="4" t="str">
        <f t="shared" si="115"/>
        <v>教与学</v>
      </c>
      <c r="E3160" t="e">
        <f>VLOOKUP(C3160,Apabi!$H:$H,1,FALSE)</f>
        <v>#N/A</v>
      </c>
      <c r="G3160" t="str">
        <f>VLOOKUP(C3160,Dacheng!$I:$I,1,FALSE)</f>
        <v>教与学</v>
      </c>
      <c r="I3160" t="e">
        <f>VLOOKUP(C3160,'Hytong (not in CrossAsia)'!$C:$C,1,FALSE)</f>
        <v>#N/A</v>
      </c>
      <c r="K3160" s="9" t="str">
        <f t="shared" si="114"/>
        <v>Doppel</v>
      </c>
    </row>
    <row r="3161" spans="1:11">
      <c r="A3161" s="34" t="s">
        <v>18251</v>
      </c>
      <c r="C3161" s="4" t="str">
        <f t="shared" si="115"/>
        <v>教育</v>
      </c>
      <c r="E3161" t="e">
        <f>VLOOKUP(C3161,Apabi!$H:$H,1,FALSE)</f>
        <v>#N/A</v>
      </c>
      <c r="G3161" t="str">
        <f>VLOOKUP(C3161,Dacheng!$I:$I,1,FALSE)</f>
        <v>教育</v>
      </c>
      <c r="I3161" t="e">
        <f>VLOOKUP(C3161,'Hytong (not in CrossAsia)'!$C:$C,1,FALSE)</f>
        <v>#N/A</v>
      </c>
      <c r="K3161" s="9" t="str">
        <f t="shared" si="114"/>
        <v>Doppel</v>
      </c>
    </row>
    <row r="3162" spans="1:11">
      <c r="A3162" s="34" t="s">
        <v>18675</v>
      </c>
      <c r="C3162" s="4" t="str">
        <f t="shared" si="115"/>
        <v>教育半月</v>
      </c>
      <c r="E3162" t="e">
        <f>VLOOKUP(C3162,Apabi!$H:$H,1,FALSE)</f>
        <v>#N/A</v>
      </c>
      <c r="G3162" t="str">
        <f>VLOOKUP(C3162,Dacheng!$I:$I,1,FALSE)</f>
        <v>教育半月</v>
      </c>
      <c r="I3162" t="e">
        <f>VLOOKUP(C3162,'Hytong (not in CrossAsia)'!$C:$C,1,FALSE)</f>
        <v>#N/A</v>
      </c>
      <c r="K3162" s="9" t="str">
        <f t="shared" si="114"/>
        <v>Doppel</v>
      </c>
    </row>
    <row r="3163" spans="1:11">
      <c r="A3163" s="34" t="s">
        <v>2812</v>
      </c>
      <c r="C3163" s="4" t="str">
        <f t="shared" si="115"/>
        <v>教育部编</v>
      </c>
      <c r="E3163" t="e">
        <f>VLOOKUP(C3163,Apabi!$H:$H,1,FALSE)</f>
        <v>#N/A</v>
      </c>
      <c r="G3163" t="e">
        <f>VLOOKUP(C3163,Dacheng!$I:$I,1,FALSE)</f>
        <v>#N/A</v>
      </c>
      <c r="I3163" t="e">
        <f>VLOOKUP(C3163,'Hytong (not in CrossAsia)'!$C:$C,1,FALSE)</f>
        <v>#N/A</v>
      </c>
      <c r="K3163" s="9" t="str">
        <f t="shared" si="114"/>
        <v>nur hier</v>
      </c>
    </row>
    <row r="3164" spans="1:11">
      <c r="A3164" s="34" t="s">
        <v>18705</v>
      </c>
      <c r="C3164" s="4" t="str">
        <f t="shared" si="115"/>
        <v>教育部国</v>
      </c>
      <c r="E3164" t="e">
        <f>VLOOKUP(C3164,Apabi!$H:$H,1,FALSE)</f>
        <v>#N/A</v>
      </c>
      <c r="G3164" t="str">
        <f>VLOOKUP(C3164,Dacheng!$I:$I,1,FALSE)</f>
        <v>教育部国</v>
      </c>
      <c r="I3164" t="e">
        <f>VLOOKUP(C3164,'Hytong (not in CrossAsia)'!$C:$C,1,FALSE)</f>
        <v>#N/A</v>
      </c>
      <c r="K3164" s="9" t="str">
        <f t="shared" si="114"/>
        <v>Doppel</v>
      </c>
    </row>
    <row r="3165" spans="1:11">
      <c r="A3165" s="34" t="s">
        <v>2813</v>
      </c>
      <c r="C3165" s="4" t="str">
        <f t="shared" si="115"/>
        <v>教育潮</v>
      </c>
      <c r="E3165" t="e">
        <f>VLOOKUP(C3165,Apabi!$H:$H,1,FALSE)</f>
        <v>#N/A</v>
      </c>
      <c r="G3165" t="e">
        <f>VLOOKUP(C3165,Dacheng!$I:$I,1,FALSE)</f>
        <v>#N/A</v>
      </c>
      <c r="I3165" t="e">
        <f>VLOOKUP(C3165,'Hytong (not in CrossAsia)'!$C:$C,1,FALSE)</f>
        <v>#N/A</v>
      </c>
      <c r="K3165" s="9" t="str">
        <f t="shared" si="114"/>
        <v>nur hier</v>
      </c>
    </row>
    <row r="3166" spans="1:11">
      <c r="A3166" s="34" t="s">
        <v>18585</v>
      </c>
      <c r="C3166" s="4" t="str">
        <f t="shared" si="115"/>
        <v>教育丛刊</v>
      </c>
      <c r="E3166" t="e">
        <f>VLOOKUP(C3166,Apabi!$H:$H,1,FALSE)</f>
        <v>#N/A</v>
      </c>
      <c r="G3166" t="str">
        <f>VLOOKUP(C3166,Dacheng!$I:$I,1,FALSE)</f>
        <v>教育丛刊</v>
      </c>
      <c r="I3166" t="e">
        <f>VLOOKUP(C3166,'Hytong (not in CrossAsia)'!$C:$C,1,FALSE)</f>
        <v>#N/A</v>
      </c>
      <c r="K3166" s="9" t="str">
        <f t="shared" si="114"/>
        <v>Doppel</v>
      </c>
    </row>
    <row r="3167" spans="1:11">
      <c r="A3167" s="34" t="s">
        <v>18182</v>
      </c>
      <c r="C3167" s="4" t="str">
        <f t="shared" si="115"/>
        <v>教育短波</v>
      </c>
      <c r="E3167" t="e">
        <f>VLOOKUP(C3167,Apabi!$H:$H,1,FALSE)</f>
        <v>#N/A</v>
      </c>
      <c r="G3167" t="str">
        <f>VLOOKUP(C3167,Dacheng!$I:$I,1,FALSE)</f>
        <v>教育短波</v>
      </c>
      <c r="I3167" t="e">
        <f>VLOOKUP(C3167,'Hytong (not in CrossAsia)'!$C:$C,1,FALSE)</f>
        <v>#N/A</v>
      </c>
      <c r="K3167" s="9" t="str">
        <f t="shared" si="114"/>
        <v>Doppel</v>
      </c>
    </row>
    <row r="3168" spans="1:11">
      <c r="A3168" s="34" t="s">
        <v>2814</v>
      </c>
      <c r="C3168" s="4" t="str">
        <f t="shared" si="115"/>
        <v>教育辅导</v>
      </c>
      <c r="E3168" t="e">
        <f>VLOOKUP(C3168,Apabi!$H:$H,1,FALSE)</f>
        <v>#N/A</v>
      </c>
      <c r="G3168" t="e">
        <f>VLOOKUP(C3168,Dacheng!$I:$I,1,FALSE)</f>
        <v>#N/A</v>
      </c>
      <c r="I3168" t="e">
        <f>VLOOKUP(C3168,'Hytong (not in CrossAsia)'!$C:$C,1,FALSE)</f>
        <v>#N/A</v>
      </c>
      <c r="K3168" s="9" t="str">
        <f t="shared" si="114"/>
        <v>nur hier</v>
      </c>
    </row>
    <row r="3169" spans="1:11">
      <c r="A3169" s="34" t="s">
        <v>2815</v>
      </c>
      <c r="C3169" s="4" t="str">
        <f t="shared" si="115"/>
        <v>教育改进</v>
      </c>
      <c r="E3169" t="e">
        <f>VLOOKUP(C3169,Apabi!$H:$H,1,FALSE)</f>
        <v>#N/A</v>
      </c>
      <c r="G3169" t="e">
        <f>VLOOKUP(C3169,Dacheng!$I:$I,1,FALSE)</f>
        <v>#N/A</v>
      </c>
      <c r="I3169" t="e">
        <f>VLOOKUP(C3169,'Hytong (not in CrossAsia)'!$C:$C,1,FALSE)</f>
        <v>#N/A</v>
      </c>
      <c r="K3169" s="9" t="str">
        <f t="shared" si="114"/>
        <v>nur hier</v>
      </c>
    </row>
    <row r="3170" spans="1:11">
      <c r="A3170" s="34" t="s">
        <v>18184</v>
      </c>
      <c r="C3170" s="4" t="str">
        <f t="shared" si="115"/>
        <v>教育函授</v>
      </c>
      <c r="E3170" t="e">
        <f>VLOOKUP(C3170,Apabi!$H:$H,1,FALSE)</f>
        <v>#N/A</v>
      </c>
      <c r="G3170" t="str">
        <f>VLOOKUP(C3170,Dacheng!$I:$I,1,FALSE)</f>
        <v>教育函授</v>
      </c>
      <c r="I3170" t="e">
        <f>VLOOKUP(C3170,'Hytong (not in CrossAsia)'!$C:$C,1,FALSE)</f>
        <v>#N/A</v>
      </c>
      <c r="K3170" s="9" t="str">
        <f t="shared" si="114"/>
        <v>Doppel</v>
      </c>
    </row>
    <row r="3171" spans="1:11">
      <c r="A3171" s="34" t="s">
        <v>2816</v>
      </c>
      <c r="C3171" s="4" t="str">
        <f t="shared" si="115"/>
        <v>教育汇刊</v>
      </c>
      <c r="E3171" t="e">
        <f>VLOOKUP(C3171,Apabi!$H:$H,1,FALSE)</f>
        <v>#N/A</v>
      </c>
      <c r="G3171" t="e">
        <f>VLOOKUP(C3171,Dacheng!$I:$I,1,FALSE)</f>
        <v>#N/A</v>
      </c>
      <c r="I3171" t="e">
        <f>VLOOKUP(C3171,'Hytong (not in CrossAsia)'!$C:$C,1,FALSE)</f>
        <v>#N/A</v>
      </c>
      <c r="K3171" s="9" t="str">
        <f t="shared" si="114"/>
        <v>nur hier</v>
      </c>
    </row>
    <row r="3172" spans="1:11">
      <c r="A3172" s="34" t="s">
        <v>2817</v>
      </c>
      <c r="C3172" s="4" t="str">
        <f t="shared" si="115"/>
        <v>教育汇刊</v>
      </c>
      <c r="E3172" t="e">
        <f>VLOOKUP(C3172,Apabi!$H:$H,1,FALSE)</f>
        <v>#N/A</v>
      </c>
      <c r="G3172" t="e">
        <f>VLOOKUP(C3172,Dacheng!$I:$I,1,FALSE)</f>
        <v>#N/A</v>
      </c>
      <c r="I3172" t="e">
        <f>VLOOKUP(C3172,'Hytong (not in CrossAsia)'!$C:$C,1,FALSE)</f>
        <v>#N/A</v>
      </c>
      <c r="K3172" s="9" t="str">
        <f t="shared" si="114"/>
        <v>nur hier</v>
      </c>
    </row>
    <row r="3173" spans="1:11">
      <c r="A3173" s="34" t="s">
        <v>2818</v>
      </c>
      <c r="C3173" s="4" t="str">
        <f t="shared" si="115"/>
        <v>教育汇刊</v>
      </c>
      <c r="E3173" t="e">
        <f>VLOOKUP(C3173,Apabi!$H:$H,1,FALSE)</f>
        <v>#N/A</v>
      </c>
      <c r="G3173" t="e">
        <f>VLOOKUP(C3173,Dacheng!$I:$I,1,FALSE)</f>
        <v>#N/A</v>
      </c>
      <c r="I3173" t="e">
        <f>VLOOKUP(C3173,'Hytong (not in CrossAsia)'!$C:$C,1,FALSE)</f>
        <v>#N/A</v>
      </c>
      <c r="K3173" s="9" t="str">
        <f t="shared" si="114"/>
        <v>nur hier</v>
      </c>
    </row>
    <row r="3174" spans="1:11">
      <c r="A3174" s="34" t="s">
        <v>2819</v>
      </c>
      <c r="C3174" s="4" t="str">
        <f t="shared" si="115"/>
        <v>教育季刊</v>
      </c>
      <c r="E3174" t="e">
        <f>VLOOKUP(C3174,Apabi!$H:$H,1,FALSE)</f>
        <v>#N/A</v>
      </c>
      <c r="G3174" t="str">
        <f>VLOOKUP(C3174,Dacheng!$I:$I,1,FALSE)</f>
        <v>教育季刊</v>
      </c>
      <c r="I3174" t="e">
        <f>VLOOKUP(C3174,'Hytong (not in CrossAsia)'!$C:$C,1,FALSE)</f>
        <v>#N/A</v>
      </c>
      <c r="K3174" s="9" t="str">
        <f t="shared" si="114"/>
        <v>Doppel</v>
      </c>
    </row>
    <row r="3175" spans="1:11">
      <c r="A3175" s="34" t="s">
        <v>2820</v>
      </c>
      <c r="C3175" s="4" t="str">
        <f t="shared" si="115"/>
        <v>教育季刊</v>
      </c>
      <c r="E3175" t="e">
        <f>VLOOKUP(C3175,Apabi!$H:$H,1,FALSE)</f>
        <v>#N/A</v>
      </c>
      <c r="G3175" t="str">
        <f>VLOOKUP(C3175,Dacheng!$I:$I,1,FALSE)</f>
        <v>教育季刊</v>
      </c>
      <c r="I3175" t="e">
        <f>VLOOKUP(C3175,'Hytong (not in CrossAsia)'!$C:$C,1,FALSE)</f>
        <v>#N/A</v>
      </c>
      <c r="K3175" s="9" t="str">
        <f t="shared" si="114"/>
        <v>Doppel</v>
      </c>
    </row>
    <row r="3176" spans="1:11">
      <c r="A3176" s="34" t="s">
        <v>2821</v>
      </c>
      <c r="C3176" s="4" t="str">
        <f t="shared" si="115"/>
        <v>教育季刊</v>
      </c>
      <c r="E3176" t="e">
        <f>VLOOKUP(C3176,Apabi!$H:$H,1,FALSE)</f>
        <v>#N/A</v>
      </c>
      <c r="G3176" t="str">
        <f>VLOOKUP(C3176,Dacheng!$I:$I,1,FALSE)</f>
        <v>教育季刊</v>
      </c>
      <c r="I3176" t="e">
        <f>VLOOKUP(C3176,'Hytong (not in CrossAsia)'!$C:$C,1,FALSE)</f>
        <v>#N/A</v>
      </c>
      <c r="K3176" s="9" t="str">
        <f t="shared" si="114"/>
        <v>Doppel</v>
      </c>
    </row>
    <row r="3177" spans="1:11">
      <c r="A3177" s="34" t="s">
        <v>2822</v>
      </c>
      <c r="C3177" s="4" t="str">
        <f t="shared" si="115"/>
        <v>教育季刊</v>
      </c>
      <c r="E3177" t="e">
        <f>VLOOKUP(C3177,Apabi!$H:$H,1,FALSE)</f>
        <v>#N/A</v>
      </c>
      <c r="G3177" t="str">
        <f>VLOOKUP(C3177,Dacheng!$I:$I,1,FALSE)</f>
        <v>教育季刊</v>
      </c>
      <c r="I3177" t="e">
        <f>VLOOKUP(C3177,'Hytong (not in CrossAsia)'!$C:$C,1,FALSE)</f>
        <v>#N/A</v>
      </c>
      <c r="K3177" s="9" t="str">
        <f t="shared" si="114"/>
        <v>Doppel</v>
      </c>
    </row>
    <row r="3178" spans="1:11">
      <c r="A3178" s="34" t="s">
        <v>2823</v>
      </c>
      <c r="C3178" s="4" t="str">
        <f t="shared" si="115"/>
        <v>教育建设</v>
      </c>
      <c r="E3178" t="e">
        <f>VLOOKUP(C3178,Apabi!$H:$H,1,FALSE)</f>
        <v>#N/A</v>
      </c>
      <c r="G3178" t="str">
        <f>VLOOKUP(C3178,Dacheng!$I:$I,1,FALSE)</f>
        <v>教育建设</v>
      </c>
      <c r="I3178" t="e">
        <f>VLOOKUP(C3178,'Hytong (not in CrossAsia)'!$C:$C,1,FALSE)</f>
        <v>#N/A</v>
      </c>
      <c r="K3178" s="9" t="str">
        <f t="shared" si="114"/>
        <v>Doppel</v>
      </c>
    </row>
    <row r="3179" spans="1:11">
      <c r="A3179" s="34" t="s">
        <v>2824</v>
      </c>
      <c r="C3179" s="4" t="str">
        <f t="shared" si="115"/>
        <v>教育建设</v>
      </c>
      <c r="E3179" t="e">
        <f>VLOOKUP(C3179,Apabi!$H:$H,1,FALSE)</f>
        <v>#N/A</v>
      </c>
      <c r="G3179" t="str">
        <f>VLOOKUP(C3179,Dacheng!$I:$I,1,FALSE)</f>
        <v>教育建设</v>
      </c>
      <c r="I3179" t="e">
        <f>VLOOKUP(C3179,'Hytong (not in CrossAsia)'!$C:$C,1,FALSE)</f>
        <v>#N/A</v>
      </c>
      <c r="K3179" s="9" t="str">
        <f t="shared" si="114"/>
        <v>Doppel</v>
      </c>
    </row>
    <row r="3180" spans="1:11">
      <c r="A3180" s="34" t="s">
        <v>18469</v>
      </c>
      <c r="C3180" s="4" t="str">
        <f t="shared" si="115"/>
        <v>教育论坛</v>
      </c>
      <c r="E3180" t="e">
        <f>VLOOKUP(C3180,Apabi!$H:$H,1,FALSE)</f>
        <v>#N/A</v>
      </c>
      <c r="G3180" t="str">
        <f>VLOOKUP(C3180,Dacheng!$I:$I,1,FALSE)</f>
        <v>教育论坛</v>
      </c>
      <c r="I3180" t="e">
        <f>VLOOKUP(C3180,'Hytong (not in CrossAsia)'!$C:$C,1,FALSE)</f>
        <v>#N/A</v>
      </c>
      <c r="K3180" s="9" t="str">
        <f t="shared" si="114"/>
        <v>Doppel</v>
      </c>
    </row>
    <row r="3181" spans="1:11">
      <c r="A3181" s="34" t="s">
        <v>2825</v>
      </c>
      <c r="C3181" s="4" t="str">
        <f t="shared" si="115"/>
        <v>教育生活</v>
      </c>
      <c r="E3181" t="e">
        <f>VLOOKUP(C3181,Apabi!$H:$H,1,FALSE)</f>
        <v>#N/A</v>
      </c>
      <c r="G3181" t="e">
        <f>VLOOKUP(C3181,Dacheng!$I:$I,1,FALSE)</f>
        <v>#N/A</v>
      </c>
      <c r="I3181" t="e">
        <f>VLOOKUP(C3181,'Hytong (not in CrossAsia)'!$C:$C,1,FALSE)</f>
        <v>#N/A</v>
      </c>
      <c r="K3181" s="9" t="str">
        <f t="shared" si="114"/>
        <v>nur hier</v>
      </c>
    </row>
    <row r="3182" spans="1:11">
      <c r="A3182" s="34" t="s">
        <v>2826</v>
      </c>
      <c r="C3182" s="4" t="str">
        <f t="shared" si="115"/>
        <v>教育实业</v>
      </c>
      <c r="E3182" t="e">
        <f>VLOOKUP(C3182,Apabi!$H:$H,1,FALSE)</f>
        <v>#N/A</v>
      </c>
      <c r="G3182" t="e">
        <f>VLOOKUP(C3182,Dacheng!$I:$I,1,FALSE)</f>
        <v>#N/A</v>
      </c>
      <c r="I3182" t="e">
        <f>VLOOKUP(C3182,'Hytong (not in CrossAsia)'!$C:$C,1,FALSE)</f>
        <v>#N/A</v>
      </c>
      <c r="K3182" s="9" t="str">
        <f t="shared" si="114"/>
        <v>nur hier</v>
      </c>
    </row>
    <row r="3183" spans="1:11">
      <c r="A3183" s="34" t="s">
        <v>2827</v>
      </c>
      <c r="C3183" s="4" t="str">
        <f t="shared" si="115"/>
        <v>教育通讯</v>
      </c>
      <c r="E3183" t="e">
        <f>VLOOKUP(C3183,Apabi!$H:$H,1,FALSE)</f>
        <v>#N/A</v>
      </c>
      <c r="G3183" t="str">
        <f>VLOOKUP(C3183,Dacheng!$I:$I,1,FALSE)</f>
        <v>教育通讯</v>
      </c>
      <c r="I3183" t="e">
        <f>VLOOKUP(C3183,'Hytong (not in CrossAsia)'!$C:$C,1,FALSE)</f>
        <v>#N/A</v>
      </c>
      <c r="K3183" s="9" t="str">
        <f t="shared" si="114"/>
        <v>Doppel</v>
      </c>
    </row>
    <row r="3184" spans="1:11">
      <c r="A3184" s="34" t="s">
        <v>2828</v>
      </c>
      <c r="C3184" s="4" t="str">
        <f t="shared" si="115"/>
        <v>教育通讯</v>
      </c>
      <c r="E3184" t="e">
        <f>VLOOKUP(C3184,Apabi!$H:$H,1,FALSE)</f>
        <v>#N/A</v>
      </c>
      <c r="G3184" t="str">
        <f>VLOOKUP(C3184,Dacheng!$I:$I,1,FALSE)</f>
        <v>教育通讯</v>
      </c>
      <c r="I3184" t="e">
        <f>VLOOKUP(C3184,'Hytong (not in CrossAsia)'!$C:$C,1,FALSE)</f>
        <v>#N/A</v>
      </c>
      <c r="K3184" s="9" t="str">
        <f t="shared" si="114"/>
        <v>Doppel</v>
      </c>
    </row>
    <row r="3185" spans="1:11">
      <c r="A3185" s="34" t="s">
        <v>18350</v>
      </c>
      <c r="C3185" s="4" t="str">
        <f t="shared" si="115"/>
        <v>教育心理</v>
      </c>
      <c r="E3185" t="e">
        <f>VLOOKUP(C3185,Apabi!$H:$H,1,FALSE)</f>
        <v>#N/A</v>
      </c>
      <c r="G3185" t="str">
        <f>VLOOKUP(C3185,Dacheng!$I:$I,1,FALSE)</f>
        <v>教育心理</v>
      </c>
      <c r="I3185" t="e">
        <f>VLOOKUP(C3185,'Hytong (not in CrossAsia)'!$C:$C,1,FALSE)</f>
        <v>#N/A</v>
      </c>
      <c r="K3185" s="9" t="str">
        <f t="shared" si="114"/>
        <v>Doppel</v>
      </c>
    </row>
    <row r="3186" spans="1:11">
      <c r="A3186" s="34" t="s">
        <v>2829</v>
      </c>
      <c r="C3186" s="4" t="str">
        <f t="shared" si="115"/>
        <v>教育新时</v>
      </c>
      <c r="E3186" t="e">
        <f>VLOOKUP(C3186,Apabi!$H:$H,1,FALSE)</f>
        <v>#N/A</v>
      </c>
      <c r="G3186" t="e">
        <f>VLOOKUP(C3186,Dacheng!$I:$I,1,FALSE)</f>
        <v>#N/A</v>
      </c>
      <c r="I3186" t="e">
        <f>VLOOKUP(C3186,'Hytong (not in CrossAsia)'!$C:$C,1,FALSE)</f>
        <v>#N/A</v>
      </c>
      <c r="K3186" s="9" t="str">
        <f t="shared" si="114"/>
        <v>nur hier</v>
      </c>
    </row>
    <row r="3187" spans="1:11">
      <c r="A3187" s="34" t="s">
        <v>2830</v>
      </c>
      <c r="C3187" s="4" t="str">
        <f t="shared" si="115"/>
        <v>教育学报</v>
      </c>
      <c r="E3187" t="e">
        <f>VLOOKUP(C3187,Apabi!$H:$H,1,FALSE)</f>
        <v>#N/A</v>
      </c>
      <c r="G3187" t="str">
        <f>VLOOKUP(C3187,Dacheng!$I:$I,1,FALSE)</f>
        <v>教育学报</v>
      </c>
      <c r="I3187" t="e">
        <f>VLOOKUP(C3187,'Hytong (not in CrossAsia)'!$C:$C,1,FALSE)</f>
        <v>#N/A</v>
      </c>
      <c r="K3187" s="9" t="str">
        <f t="shared" si="114"/>
        <v>Doppel</v>
      </c>
    </row>
    <row r="3188" spans="1:11">
      <c r="A3188" s="34" t="s">
        <v>2831</v>
      </c>
      <c r="C3188" s="4" t="str">
        <f t="shared" si="115"/>
        <v>教育学报</v>
      </c>
      <c r="E3188" t="e">
        <f>VLOOKUP(C3188,Apabi!$H:$H,1,FALSE)</f>
        <v>#N/A</v>
      </c>
      <c r="G3188" t="str">
        <f>VLOOKUP(C3188,Dacheng!$I:$I,1,FALSE)</f>
        <v>教育学报</v>
      </c>
      <c r="I3188" t="e">
        <f>VLOOKUP(C3188,'Hytong (not in CrossAsia)'!$C:$C,1,FALSE)</f>
        <v>#N/A</v>
      </c>
      <c r="K3188" s="9" t="str">
        <f t="shared" si="114"/>
        <v>Doppel</v>
      </c>
    </row>
    <row r="3189" spans="1:11">
      <c r="A3189" s="34" t="s">
        <v>2832</v>
      </c>
      <c r="C3189" s="4" t="str">
        <f t="shared" si="115"/>
        <v>教育学报</v>
      </c>
      <c r="E3189" t="e">
        <f>VLOOKUP(C3189,Apabi!$H:$H,1,FALSE)</f>
        <v>#N/A</v>
      </c>
      <c r="G3189" t="str">
        <f>VLOOKUP(C3189,Dacheng!$I:$I,1,FALSE)</f>
        <v>教育学报</v>
      </c>
      <c r="I3189" t="e">
        <f>VLOOKUP(C3189,'Hytong (not in CrossAsia)'!$C:$C,1,FALSE)</f>
        <v>#N/A</v>
      </c>
      <c r="K3189" s="9" t="str">
        <f t="shared" si="114"/>
        <v>Doppel</v>
      </c>
    </row>
    <row r="3190" spans="1:11">
      <c r="A3190" s="34" t="s">
        <v>21797</v>
      </c>
      <c r="C3190" s="4" t="str">
        <f t="shared" si="115"/>
        <v>教育学期</v>
      </c>
      <c r="E3190" t="e">
        <f>VLOOKUP(C3190,Apabi!$H:$H,1,FALSE)</f>
        <v>#N/A</v>
      </c>
      <c r="G3190" t="str">
        <f>VLOOKUP(C3190,Dacheng!$I:$I,1,FALSE)</f>
        <v>教育学期</v>
      </c>
      <c r="I3190" t="e">
        <f>VLOOKUP(C3190,'Hytong (not in CrossAsia)'!$C:$C,1,FALSE)</f>
        <v>#N/A</v>
      </c>
      <c r="K3190" s="9" t="str">
        <f t="shared" si="114"/>
        <v>Doppel</v>
      </c>
    </row>
    <row r="3191" spans="1:11">
      <c r="A3191" s="34" t="s">
        <v>21794</v>
      </c>
      <c r="C3191" s="4" t="str">
        <f t="shared" si="115"/>
        <v>教育学术</v>
      </c>
      <c r="E3191" t="e">
        <f>VLOOKUP(C3191,Apabi!$H:$H,1,FALSE)</f>
        <v>#N/A</v>
      </c>
      <c r="G3191" t="str">
        <f>VLOOKUP(C3191,Dacheng!$I:$I,1,FALSE)</f>
        <v>教育学术</v>
      </c>
      <c r="I3191" t="e">
        <f>VLOOKUP(C3191,'Hytong (not in CrossAsia)'!$C:$C,1,FALSE)</f>
        <v>#N/A</v>
      </c>
      <c r="K3191" s="9" t="str">
        <f t="shared" si="114"/>
        <v>Doppel</v>
      </c>
    </row>
    <row r="3192" spans="1:11">
      <c r="A3192" s="34" t="s">
        <v>18436</v>
      </c>
      <c r="C3192" s="4" t="str">
        <f t="shared" si="115"/>
        <v>教育旬刊</v>
      </c>
      <c r="E3192" t="e">
        <f>VLOOKUP(C3192,Apabi!$H:$H,1,FALSE)</f>
        <v>#N/A</v>
      </c>
      <c r="G3192" t="str">
        <f>VLOOKUP(C3192,Dacheng!$I:$I,1,FALSE)</f>
        <v>教育旬刊</v>
      </c>
      <c r="I3192" t="e">
        <f>VLOOKUP(C3192,'Hytong (not in CrossAsia)'!$C:$C,1,FALSE)</f>
        <v>#N/A</v>
      </c>
      <c r="K3192" s="9" t="str">
        <f t="shared" si="114"/>
        <v>Doppel</v>
      </c>
    </row>
    <row r="3193" spans="1:11">
      <c r="A3193" s="34" t="s">
        <v>2833</v>
      </c>
      <c r="C3193" s="4" t="str">
        <f t="shared" si="115"/>
        <v>教育研究</v>
      </c>
      <c r="E3193" t="str">
        <f>VLOOKUP(C3193,Apabi!$H:$H,1,FALSE)</f>
        <v>教育研究</v>
      </c>
      <c r="G3193" t="str">
        <f>VLOOKUP(C3193,Dacheng!$I:$I,1,FALSE)</f>
        <v>教育研究</v>
      </c>
      <c r="I3193" t="e">
        <f>VLOOKUP(C3193,'Hytong (not in CrossAsia)'!$C:$C,1,FALSE)</f>
        <v>#N/A</v>
      </c>
      <c r="K3193" s="9" t="str">
        <f t="shared" si="114"/>
        <v>Doppel</v>
      </c>
    </row>
    <row r="3194" spans="1:11">
      <c r="A3194" s="34" t="s">
        <v>2834</v>
      </c>
      <c r="C3194" s="4" t="str">
        <f t="shared" si="115"/>
        <v>教育研究</v>
      </c>
      <c r="E3194" t="str">
        <f>VLOOKUP(C3194,Apabi!$H:$H,1,FALSE)</f>
        <v>教育研究</v>
      </c>
      <c r="G3194" t="str">
        <f>VLOOKUP(C3194,Dacheng!$I:$I,1,FALSE)</f>
        <v>教育研究</v>
      </c>
      <c r="I3194" t="e">
        <f>VLOOKUP(C3194,'Hytong (not in CrossAsia)'!$C:$C,1,FALSE)</f>
        <v>#N/A</v>
      </c>
      <c r="K3194" s="9" t="str">
        <f t="shared" si="114"/>
        <v>Doppel</v>
      </c>
    </row>
    <row r="3195" spans="1:11">
      <c r="A3195" s="34" t="s">
        <v>2835</v>
      </c>
      <c r="C3195" s="4" t="str">
        <f t="shared" si="115"/>
        <v>教育研究</v>
      </c>
      <c r="E3195" t="str">
        <f>VLOOKUP(C3195,Apabi!$H:$H,1,FALSE)</f>
        <v>教育研究</v>
      </c>
      <c r="G3195" t="str">
        <f>VLOOKUP(C3195,Dacheng!$I:$I,1,FALSE)</f>
        <v>教育研究</v>
      </c>
      <c r="I3195" t="e">
        <f>VLOOKUP(C3195,'Hytong (not in CrossAsia)'!$C:$C,1,FALSE)</f>
        <v>#N/A</v>
      </c>
      <c r="K3195" s="9" t="str">
        <f t="shared" si="114"/>
        <v>Doppel</v>
      </c>
    </row>
    <row r="3196" spans="1:11">
      <c r="A3196" s="34" t="s">
        <v>2836</v>
      </c>
      <c r="C3196" s="4" t="str">
        <f t="shared" si="115"/>
        <v>教育研究</v>
      </c>
      <c r="E3196" t="str">
        <f>VLOOKUP(C3196,Apabi!$H:$H,1,FALSE)</f>
        <v>教育研究</v>
      </c>
      <c r="G3196" t="str">
        <f>VLOOKUP(C3196,Dacheng!$I:$I,1,FALSE)</f>
        <v>教育研究</v>
      </c>
      <c r="I3196" t="e">
        <f>VLOOKUP(C3196,'Hytong (not in CrossAsia)'!$C:$C,1,FALSE)</f>
        <v>#N/A</v>
      </c>
      <c r="K3196" s="9" t="str">
        <f t="shared" si="114"/>
        <v>Doppel</v>
      </c>
    </row>
    <row r="3197" spans="1:11">
      <c r="A3197" s="34" t="s">
        <v>2837</v>
      </c>
      <c r="C3197" s="4" t="str">
        <f t="shared" si="115"/>
        <v>教育夜市</v>
      </c>
      <c r="E3197" t="e">
        <f>VLOOKUP(C3197,Apabi!$H:$H,1,FALSE)</f>
        <v>#N/A</v>
      </c>
      <c r="G3197" t="e">
        <f>VLOOKUP(C3197,Dacheng!$I:$I,1,FALSE)</f>
        <v>#N/A</v>
      </c>
      <c r="I3197" t="e">
        <f>VLOOKUP(C3197,'Hytong (not in CrossAsia)'!$C:$C,1,FALSE)</f>
        <v>#N/A</v>
      </c>
      <c r="K3197" s="9" t="str">
        <f t="shared" si="114"/>
        <v>nur hier</v>
      </c>
    </row>
    <row r="3198" spans="1:11">
      <c r="A3198" s="34" t="s">
        <v>2838</v>
      </c>
      <c r="C3198" s="4" t="str">
        <f t="shared" si="115"/>
        <v>教育益闻</v>
      </c>
      <c r="E3198" t="e">
        <f>VLOOKUP(C3198,Apabi!$H:$H,1,FALSE)</f>
        <v>#N/A</v>
      </c>
      <c r="G3198" t="e">
        <f>VLOOKUP(C3198,Dacheng!$I:$I,1,FALSE)</f>
        <v>#N/A</v>
      </c>
      <c r="I3198" t="e">
        <f>VLOOKUP(C3198,'Hytong (not in CrossAsia)'!$C:$C,1,FALSE)</f>
        <v>#N/A</v>
      </c>
      <c r="K3198" s="9" t="str">
        <f t="shared" si="114"/>
        <v>nur hier</v>
      </c>
    </row>
    <row r="3199" spans="1:11">
      <c r="A3199" s="34" t="s">
        <v>13109</v>
      </c>
      <c r="C3199" s="4" t="str">
        <f t="shared" si="115"/>
        <v>教育与科</v>
      </c>
      <c r="E3199" t="e">
        <f>VLOOKUP(C3199,Apabi!$H:$H,1,FALSE)</f>
        <v>#N/A</v>
      </c>
      <c r="G3199" t="str">
        <f>VLOOKUP(C3199,Dacheng!$I:$I,1,FALSE)</f>
        <v>教育与科</v>
      </c>
      <c r="I3199" t="e">
        <f>VLOOKUP(C3199,'Hytong (not in CrossAsia)'!$C:$C,1,FALSE)</f>
        <v>#N/A</v>
      </c>
      <c r="K3199" s="9" t="str">
        <f t="shared" si="114"/>
        <v>Doppel</v>
      </c>
    </row>
    <row r="3200" spans="1:11">
      <c r="A3200" s="34" t="s">
        <v>20580</v>
      </c>
      <c r="C3200" s="4" t="str">
        <f t="shared" si="115"/>
        <v>教育与民</v>
      </c>
      <c r="E3200" t="e">
        <f>VLOOKUP(C3200,Apabi!$H:$H,1,FALSE)</f>
        <v>#N/A</v>
      </c>
      <c r="G3200" t="str">
        <f>VLOOKUP(C3200,Dacheng!$I:$I,1,FALSE)</f>
        <v>教育与民</v>
      </c>
      <c r="I3200" t="e">
        <f>VLOOKUP(C3200,'Hytong (not in CrossAsia)'!$C:$C,1,FALSE)</f>
        <v>#N/A</v>
      </c>
      <c r="K3200" s="9" t="str">
        <f t="shared" si="114"/>
        <v>Doppel</v>
      </c>
    </row>
    <row r="3201" spans="1:11">
      <c r="A3201" s="34" t="s">
        <v>2839</v>
      </c>
      <c r="C3201" s="4" t="str">
        <f t="shared" si="115"/>
        <v>教育与农</v>
      </c>
      <c r="E3201" t="e">
        <f>VLOOKUP(C3201,Apabi!$H:$H,1,FALSE)</f>
        <v>#N/A</v>
      </c>
      <c r="G3201" t="str">
        <f>VLOOKUP(C3201,Dacheng!$I:$I,1,FALSE)</f>
        <v>教育与农</v>
      </c>
      <c r="I3201" t="e">
        <f>VLOOKUP(C3201,'Hytong (not in CrossAsia)'!$C:$C,1,FALSE)</f>
        <v>#N/A</v>
      </c>
      <c r="K3201" s="9" t="str">
        <f t="shared" si="114"/>
        <v>Doppel</v>
      </c>
    </row>
    <row r="3202" spans="1:11">
      <c r="A3202" s="34" t="s">
        <v>2840</v>
      </c>
      <c r="C3202" s="4" t="str">
        <f t="shared" si="115"/>
        <v>教育与社</v>
      </c>
      <c r="E3202" t="e">
        <f>VLOOKUP(C3202,Apabi!$H:$H,1,FALSE)</f>
        <v>#N/A</v>
      </c>
      <c r="G3202" t="e">
        <f>VLOOKUP(C3202,Dacheng!$I:$I,1,FALSE)</f>
        <v>#N/A</v>
      </c>
      <c r="I3202" t="e">
        <f>VLOOKUP(C3202,'Hytong (not in CrossAsia)'!$C:$C,1,FALSE)</f>
        <v>#N/A</v>
      </c>
      <c r="K3202" s="9" t="str">
        <f t="shared" si="114"/>
        <v>nur hier</v>
      </c>
    </row>
    <row r="3203" spans="1:11">
      <c r="A3203" s="34" t="s">
        <v>2841</v>
      </c>
      <c r="C3203" s="4" t="str">
        <f t="shared" si="115"/>
        <v>教育与文</v>
      </c>
      <c r="E3203" t="e">
        <f>VLOOKUP(C3203,Apabi!$H:$H,1,FALSE)</f>
        <v>#N/A</v>
      </c>
      <c r="G3203" t="e">
        <f>VLOOKUP(C3203,Dacheng!$I:$I,1,FALSE)</f>
        <v>#N/A</v>
      </c>
      <c r="I3203" t="e">
        <f>VLOOKUP(C3203,'Hytong (not in CrossAsia)'!$C:$C,1,FALSE)</f>
        <v>#N/A</v>
      </c>
      <c r="K3203" s="9" t="str">
        <f t="shared" si="114"/>
        <v>nur hier</v>
      </c>
    </row>
    <row r="3204" spans="1:11">
      <c r="A3204" s="34" t="s">
        <v>2842</v>
      </c>
      <c r="C3204" s="4" t="str">
        <f t="shared" si="115"/>
        <v>教育与文</v>
      </c>
      <c r="E3204" t="e">
        <f>VLOOKUP(C3204,Apabi!$H:$H,1,FALSE)</f>
        <v>#N/A</v>
      </c>
      <c r="G3204" t="e">
        <f>VLOOKUP(C3204,Dacheng!$I:$I,1,FALSE)</f>
        <v>#N/A</v>
      </c>
      <c r="I3204" t="e">
        <f>VLOOKUP(C3204,'Hytong (not in CrossAsia)'!$C:$C,1,FALSE)</f>
        <v>#N/A</v>
      </c>
      <c r="K3204" s="9" t="str">
        <f t="shared" ref="K3204:K3267" si="116">(IF(AND(ISNA(E3204),ISNA(G3204),ISNA(I3204)),"nur hier","Doppel"))</f>
        <v>nur hier</v>
      </c>
    </row>
    <row r="3205" spans="1:11">
      <c r="A3205" s="34" t="s">
        <v>2843</v>
      </c>
      <c r="C3205" s="4" t="str">
        <f t="shared" si="115"/>
        <v>教育与心</v>
      </c>
      <c r="E3205" t="e">
        <f>VLOOKUP(C3205,Apabi!$H:$H,1,FALSE)</f>
        <v>#N/A</v>
      </c>
      <c r="G3205" t="e">
        <f>VLOOKUP(C3205,Dacheng!$I:$I,1,FALSE)</f>
        <v>#N/A</v>
      </c>
      <c r="I3205" t="e">
        <f>VLOOKUP(C3205,'Hytong (not in CrossAsia)'!$C:$C,1,FALSE)</f>
        <v>#N/A</v>
      </c>
      <c r="K3205" s="9" t="str">
        <f t="shared" si="116"/>
        <v>nur hier</v>
      </c>
    </row>
    <row r="3206" spans="1:11">
      <c r="A3206" s="34" t="s">
        <v>21439</v>
      </c>
      <c r="C3206" s="4" t="str">
        <f t="shared" si="115"/>
        <v>教育与职</v>
      </c>
      <c r="E3206" t="e">
        <f>VLOOKUP(C3206,Apabi!$H:$H,1,FALSE)</f>
        <v>#N/A</v>
      </c>
      <c r="G3206" t="str">
        <f>VLOOKUP(C3206,Dacheng!$I:$I,1,FALSE)</f>
        <v>教育与职</v>
      </c>
      <c r="I3206" t="e">
        <f>VLOOKUP(C3206,'Hytong (not in CrossAsia)'!$C:$C,1,FALSE)</f>
        <v>#N/A</v>
      </c>
      <c r="K3206" s="9" t="str">
        <f t="shared" si="116"/>
        <v>Doppel</v>
      </c>
    </row>
    <row r="3207" spans="1:11">
      <c r="A3207" s="34" t="s">
        <v>2844</v>
      </c>
      <c r="C3207" s="4" t="str">
        <f t="shared" si="115"/>
        <v>教育与中</v>
      </c>
      <c r="E3207" t="e">
        <f>VLOOKUP(C3207,Apabi!$H:$H,1,FALSE)</f>
        <v>#N/A</v>
      </c>
      <c r="G3207" t="e">
        <f>VLOOKUP(C3207,Dacheng!$I:$I,1,FALSE)</f>
        <v>#N/A</v>
      </c>
      <c r="I3207" t="e">
        <f>VLOOKUP(C3207,'Hytong (not in CrossAsia)'!$C:$C,1,FALSE)</f>
        <v>#N/A</v>
      </c>
      <c r="K3207" s="9" t="str">
        <f t="shared" si="116"/>
        <v>nur hier</v>
      </c>
    </row>
    <row r="3208" spans="1:11">
      <c r="A3208" s="34" t="s">
        <v>2845</v>
      </c>
      <c r="C3208" s="4" t="str">
        <f t="shared" si="115"/>
        <v>教育月报</v>
      </c>
      <c r="E3208" t="e">
        <f>VLOOKUP(C3208,Apabi!$H:$H,1,FALSE)</f>
        <v>#N/A</v>
      </c>
      <c r="G3208" t="e">
        <f>VLOOKUP(C3208,Dacheng!$I:$I,1,FALSE)</f>
        <v>#N/A</v>
      </c>
      <c r="I3208" t="e">
        <f>VLOOKUP(C3208,'Hytong (not in CrossAsia)'!$C:$C,1,FALSE)</f>
        <v>#N/A</v>
      </c>
      <c r="K3208" s="9" t="str">
        <f t="shared" si="116"/>
        <v>nur hier</v>
      </c>
    </row>
    <row r="3209" spans="1:11">
      <c r="A3209" s="34" t="s">
        <v>2846</v>
      </c>
      <c r="C3209" s="4" t="str">
        <f t="shared" si="115"/>
        <v>教育月刊</v>
      </c>
      <c r="E3209" t="str">
        <f>VLOOKUP(C3209,Apabi!$H:$H,1,FALSE)</f>
        <v>教育月刊</v>
      </c>
      <c r="G3209" t="str">
        <f>VLOOKUP(C3209,Dacheng!$I:$I,1,FALSE)</f>
        <v>教育月刊</v>
      </c>
      <c r="I3209" t="e">
        <f>VLOOKUP(C3209,'Hytong (not in CrossAsia)'!$C:$C,1,FALSE)</f>
        <v>#N/A</v>
      </c>
      <c r="K3209" s="9" t="str">
        <f t="shared" si="116"/>
        <v>Doppel</v>
      </c>
    </row>
    <row r="3210" spans="1:11">
      <c r="A3210" s="34" t="s">
        <v>2847</v>
      </c>
      <c r="C3210" s="4" t="str">
        <f t="shared" si="115"/>
        <v>教育月刊</v>
      </c>
      <c r="E3210" t="str">
        <f>VLOOKUP(C3210,Apabi!$H:$H,1,FALSE)</f>
        <v>教育月刊</v>
      </c>
      <c r="G3210" t="str">
        <f>VLOOKUP(C3210,Dacheng!$I:$I,1,FALSE)</f>
        <v>教育月刊</v>
      </c>
      <c r="I3210" t="e">
        <f>VLOOKUP(C3210,'Hytong (not in CrossAsia)'!$C:$C,1,FALSE)</f>
        <v>#N/A</v>
      </c>
      <c r="K3210" s="9" t="str">
        <f t="shared" si="116"/>
        <v>Doppel</v>
      </c>
    </row>
    <row r="3211" spans="1:11">
      <c r="A3211" s="34" t="s">
        <v>18399</v>
      </c>
      <c r="C3211" s="4" t="str">
        <f t="shared" si="115"/>
        <v>教育杂志</v>
      </c>
      <c r="E3211" t="e">
        <f>VLOOKUP(C3211,Apabi!$H:$H,1,FALSE)</f>
        <v>#N/A</v>
      </c>
      <c r="G3211" t="str">
        <f>VLOOKUP(C3211,Dacheng!$I:$I,1,FALSE)</f>
        <v>教育杂志</v>
      </c>
      <c r="I3211" t="e">
        <f>VLOOKUP(C3211,'Hytong (not in CrossAsia)'!$C:$C,1,FALSE)</f>
        <v>#N/A</v>
      </c>
      <c r="K3211" s="9" t="str">
        <f t="shared" si="116"/>
        <v>Doppel</v>
      </c>
    </row>
    <row r="3212" spans="1:11">
      <c r="A3212" s="34" t="s">
        <v>2848</v>
      </c>
      <c r="C3212" s="4" t="str">
        <f t="shared" si="115"/>
        <v>教育周报</v>
      </c>
      <c r="E3212" t="str">
        <f>VLOOKUP(C3212,Apabi!$H:$H,1,FALSE)</f>
        <v>教育周报</v>
      </c>
      <c r="G3212" t="e">
        <f>VLOOKUP(C3212,Dacheng!$I:$I,1,FALSE)</f>
        <v>#N/A</v>
      </c>
      <c r="I3212" t="e">
        <f>VLOOKUP(C3212,'Hytong (not in CrossAsia)'!$C:$C,1,FALSE)</f>
        <v>#N/A</v>
      </c>
      <c r="K3212" s="9" t="str">
        <f t="shared" si="116"/>
        <v>Doppel</v>
      </c>
    </row>
    <row r="3213" spans="1:11">
      <c r="A3213" s="34" t="s">
        <v>2849</v>
      </c>
      <c r="C3213" s="4" t="str">
        <f t="shared" si="115"/>
        <v>教育周报</v>
      </c>
      <c r="E3213" t="str">
        <f>VLOOKUP(C3213,Apabi!$H:$H,1,FALSE)</f>
        <v>教育周报</v>
      </c>
      <c r="G3213" t="e">
        <f>VLOOKUP(C3213,Dacheng!$I:$I,1,FALSE)</f>
        <v>#N/A</v>
      </c>
      <c r="I3213" t="e">
        <f>VLOOKUP(C3213,'Hytong (not in CrossAsia)'!$C:$C,1,FALSE)</f>
        <v>#N/A</v>
      </c>
      <c r="K3213" s="9" t="str">
        <f t="shared" si="116"/>
        <v>Doppel</v>
      </c>
    </row>
    <row r="3214" spans="1:11">
      <c r="A3214" s="34" t="s">
        <v>2850</v>
      </c>
      <c r="C3214" s="4" t="str">
        <f t="shared" ref="C3214:C3277" si="117">MID(A3214,1,4)</f>
        <v>教育周报</v>
      </c>
      <c r="E3214" t="str">
        <f>VLOOKUP(C3214,Apabi!$H:$H,1,FALSE)</f>
        <v>教育周报</v>
      </c>
      <c r="G3214" t="e">
        <f>VLOOKUP(C3214,Dacheng!$I:$I,1,FALSE)</f>
        <v>#N/A</v>
      </c>
      <c r="I3214" t="e">
        <f>VLOOKUP(C3214,'Hytong (not in CrossAsia)'!$C:$C,1,FALSE)</f>
        <v>#N/A</v>
      </c>
      <c r="K3214" s="9" t="str">
        <f t="shared" si="116"/>
        <v>Doppel</v>
      </c>
    </row>
    <row r="3215" spans="1:11">
      <c r="A3215" s="34" t="s">
        <v>18454</v>
      </c>
      <c r="C3215" s="4" t="str">
        <f t="shared" si="117"/>
        <v>教战导报</v>
      </c>
      <c r="E3215" t="e">
        <f>VLOOKUP(C3215,Apabi!$H:$H,1,FALSE)</f>
        <v>#N/A</v>
      </c>
      <c r="G3215" t="str">
        <f>VLOOKUP(C3215,Dacheng!$I:$I,1,FALSE)</f>
        <v>教战导报</v>
      </c>
      <c r="I3215" t="e">
        <f>VLOOKUP(C3215,'Hytong (not in CrossAsia)'!$C:$C,1,FALSE)</f>
        <v>#N/A</v>
      </c>
      <c r="K3215" s="9" t="str">
        <f t="shared" si="116"/>
        <v>Doppel</v>
      </c>
    </row>
    <row r="3216" spans="1:11">
      <c r="A3216" s="34" t="s">
        <v>7020</v>
      </c>
      <c r="C3216" s="4" t="str">
        <f t="shared" si="117"/>
        <v>经建季刊</v>
      </c>
      <c r="E3216" t="e">
        <f>VLOOKUP(C3216,Apabi!$H:$H,1,FALSE)</f>
        <v>#N/A</v>
      </c>
      <c r="G3216" t="str">
        <f>VLOOKUP(C3216,Dacheng!$I:$I,1,FALSE)</f>
        <v>经建季刊</v>
      </c>
      <c r="I3216" t="e">
        <f>VLOOKUP(C3216,'Hytong (not in CrossAsia)'!$C:$C,1,FALSE)</f>
        <v>#N/A</v>
      </c>
      <c r="K3216" s="9" t="str">
        <f t="shared" si="116"/>
        <v>Doppel</v>
      </c>
    </row>
    <row r="3217" spans="1:11">
      <c r="A3217" s="34" t="s">
        <v>2851</v>
      </c>
      <c r="C3217" s="4" t="str">
        <f t="shared" si="117"/>
        <v>净土宗月</v>
      </c>
      <c r="E3217" t="e">
        <f>VLOOKUP(C3217,Apabi!$H:$H,1,FALSE)</f>
        <v>#N/A</v>
      </c>
      <c r="G3217" t="e">
        <f>VLOOKUP(C3217,Dacheng!$I:$I,1,FALSE)</f>
        <v>#N/A</v>
      </c>
      <c r="I3217" t="e">
        <f>VLOOKUP(C3217,'Hytong (not in CrossAsia)'!$C:$C,1,FALSE)</f>
        <v>#N/A</v>
      </c>
      <c r="K3217" s="9" t="str">
        <f t="shared" si="116"/>
        <v>nur hier</v>
      </c>
    </row>
    <row r="3218" spans="1:11">
      <c r="A3218" s="34" t="s">
        <v>2852</v>
      </c>
      <c r="C3218" s="4" t="str">
        <f t="shared" si="117"/>
        <v>净业月刊</v>
      </c>
      <c r="E3218" t="e">
        <f>VLOOKUP(C3218,Apabi!$H:$H,1,FALSE)</f>
        <v>#N/A</v>
      </c>
      <c r="G3218" t="e">
        <f>VLOOKUP(C3218,Dacheng!$I:$I,1,FALSE)</f>
        <v>#N/A</v>
      </c>
      <c r="I3218" t="e">
        <f>VLOOKUP(C3218,'Hytong (not in CrossAsia)'!$C:$C,1,FALSE)</f>
        <v>#N/A</v>
      </c>
      <c r="K3218" s="9" t="str">
        <f t="shared" si="116"/>
        <v>nur hier</v>
      </c>
    </row>
    <row r="3219" spans="1:11">
      <c r="A3219" s="34" t="s">
        <v>2853</v>
      </c>
      <c r="C3219" s="4" t="str">
        <f t="shared" si="117"/>
        <v>救国</v>
      </c>
      <c r="E3219" t="e">
        <f>VLOOKUP(C3219,Apabi!$H:$H,1,FALSE)</f>
        <v>#N/A</v>
      </c>
      <c r="G3219" t="e">
        <f>VLOOKUP(C3219,Dacheng!$I:$I,1,FALSE)</f>
        <v>#N/A</v>
      </c>
      <c r="I3219" t="e">
        <f>VLOOKUP(C3219,'Hytong (not in CrossAsia)'!$C:$C,1,FALSE)</f>
        <v>#N/A</v>
      </c>
      <c r="K3219" s="9" t="str">
        <f t="shared" si="116"/>
        <v>nur hier</v>
      </c>
    </row>
    <row r="3220" spans="1:11">
      <c r="A3220" s="34" t="s">
        <v>2854</v>
      </c>
      <c r="C3220" s="4" t="str">
        <f t="shared" si="117"/>
        <v>救国通讯</v>
      </c>
      <c r="E3220" t="e">
        <f>VLOOKUP(C3220,Apabi!$H:$H,1,FALSE)</f>
        <v>#N/A</v>
      </c>
      <c r="G3220" t="e">
        <f>VLOOKUP(C3220,Dacheng!$I:$I,1,FALSE)</f>
        <v>#N/A</v>
      </c>
      <c r="I3220" t="e">
        <f>VLOOKUP(C3220,'Hytong (not in CrossAsia)'!$C:$C,1,FALSE)</f>
        <v>#N/A</v>
      </c>
      <c r="K3220" s="9" t="str">
        <f t="shared" si="116"/>
        <v>nur hier</v>
      </c>
    </row>
    <row r="3221" spans="1:11">
      <c r="A3221" s="34" t="s">
        <v>9409</v>
      </c>
      <c r="C3221" s="4" t="str">
        <f t="shared" si="117"/>
        <v>救国周报</v>
      </c>
      <c r="E3221" t="e">
        <f>VLOOKUP(C3221,Apabi!$H:$H,1,FALSE)</f>
        <v>#N/A</v>
      </c>
      <c r="G3221" t="str">
        <f>VLOOKUP(C3221,Dacheng!$I:$I,1,FALSE)</f>
        <v>救国周报</v>
      </c>
      <c r="I3221" t="e">
        <f>VLOOKUP(C3221,'Hytong (not in CrossAsia)'!$C:$C,1,FALSE)</f>
        <v>#N/A</v>
      </c>
      <c r="K3221" s="9" t="str">
        <f t="shared" si="116"/>
        <v>Doppel</v>
      </c>
    </row>
    <row r="3222" spans="1:11">
      <c r="A3222" s="34" t="s">
        <v>3956</v>
      </c>
      <c r="C3222" s="4" t="str">
        <f t="shared" si="117"/>
        <v>救亡周刊</v>
      </c>
      <c r="E3222" t="e">
        <f>VLOOKUP(C3222,Apabi!$H:$H,1,FALSE)</f>
        <v>#N/A</v>
      </c>
      <c r="G3222" t="str">
        <f>VLOOKUP(C3222,Dacheng!$I:$I,1,FALSE)</f>
        <v>救亡周刊</v>
      </c>
      <c r="I3222" t="e">
        <f>VLOOKUP(C3222,'Hytong (not in CrossAsia)'!$C:$C,1,FALSE)</f>
        <v>#N/A</v>
      </c>
      <c r="K3222" s="9" t="str">
        <f t="shared" si="116"/>
        <v>Doppel</v>
      </c>
    </row>
    <row r="3223" spans="1:11">
      <c r="A3223" s="34" t="s">
        <v>2855</v>
      </c>
      <c r="C3223" s="4" t="str">
        <f t="shared" si="117"/>
        <v>救灾会刊</v>
      </c>
      <c r="E3223" t="e">
        <f>VLOOKUP(C3223,Apabi!$H:$H,1,FALSE)</f>
        <v>#N/A</v>
      </c>
      <c r="G3223" t="e">
        <f>VLOOKUP(C3223,Dacheng!$I:$I,1,FALSE)</f>
        <v>#N/A</v>
      </c>
      <c r="I3223" t="e">
        <f>VLOOKUP(C3223,'Hytong (not in CrossAsia)'!$C:$C,1,FALSE)</f>
        <v>#N/A</v>
      </c>
      <c r="K3223" s="9" t="str">
        <f t="shared" si="116"/>
        <v>nur hier</v>
      </c>
    </row>
    <row r="3224" spans="1:11">
      <c r="A3224" s="34" t="s">
        <v>2856</v>
      </c>
      <c r="C3224" s="4" t="str">
        <f t="shared" si="117"/>
        <v>俱乐部</v>
      </c>
      <c r="E3224" t="e">
        <f>VLOOKUP(C3224,Apabi!$H:$H,1,FALSE)</f>
        <v>#N/A</v>
      </c>
      <c r="G3224" t="e">
        <f>VLOOKUP(C3224,Dacheng!$I:$I,1,FALSE)</f>
        <v>#N/A</v>
      </c>
      <c r="I3224" t="e">
        <f>VLOOKUP(C3224,'Hytong (not in CrossAsia)'!$C:$C,1,FALSE)</f>
        <v>#N/A</v>
      </c>
      <c r="K3224" s="9" t="str">
        <f t="shared" si="116"/>
        <v>nur hier</v>
      </c>
    </row>
    <row r="3225" spans="1:11">
      <c r="A3225" s="34" t="s">
        <v>2857</v>
      </c>
      <c r="C3225" s="4" t="str">
        <f t="shared" si="117"/>
        <v>卷烟月刊</v>
      </c>
      <c r="E3225" t="e">
        <f>VLOOKUP(C3225,Apabi!$H:$H,1,FALSE)</f>
        <v>#N/A</v>
      </c>
      <c r="G3225" t="e">
        <f>VLOOKUP(C3225,Dacheng!$I:$I,1,FALSE)</f>
        <v>#N/A</v>
      </c>
      <c r="I3225" t="e">
        <f>VLOOKUP(C3225,'Hytong (not in CrossAsia)'!$C:$C,1,FALSE)</f>
        <v>#N/A</v>
      </c>
      <c r="K3225" s="9" t="str">
        <f t="shared" si="116"/>
        <v>nur hier</v>
      </c>
    </row>
    <row r="3226" spans="1:11">
      <c r="A3226" s="34" t="s">
        <v>2858</v>
      </c>
      <c r="C3226" s="4" t="str">
        <f t="shared" si="117"/>
        <v>军事知识</v>
      </c>
      <c r="E3226" t="e">
        <f>VLOOKUP(C3226,Apabi!$H:$H,1,FALSE)</f>
        <v>#N/A</v>
      </c>
      <c r="G3226" t="e">
        <f>VLOOKUP(C3226,Dacheng!$I:$I,1,FALSE)</f>
        <v>#N/A</v>
      </c>
      <c r="I3226" t="e">
        <f>VLOOKUP(C3226,'Hytong (not in CrossAsia)'!$C:$C,1,FALSE)</f>
        <v>#N/A</v>
      </c>
      <c r="K3226" s="9" t="str">
        <f t="shared" si="116"/>
        <v>nur hier</v>
      </c>
    </row>
    <row r="3227" spans="1:11">
      <c r="A3227" s="34" t="s">
        <v>7007</v>
      </c>
      <c r="C3227" s="4" t="str">
        <f t="shared" si="117"/>
        <v>开发西北</v>
      </c>
      <c r="E3227" t="e">
        <f>VLOOKUP(C3227,Apabi!$H:$H,1,FALSE)</f>
        <v>#N/A</v>
      </c>
      <c r="G3227" t="str">
        <f>VLOOKUP(C3227,Dacheng!$I:$I,1,FALSE)</f>
        <v>开发西北</v>
      </c>
      <c r="I3227" t="e">
        <f>VLOOKUP(C3227,'Hytong (not in CrossAsia)'!$C:$C,1,FALSE)</f>
        <v>#N/A</v>
      </c>
      <c r="K3227" s="9" t="str">
        <f t="shared" si="116"/>
        <v>Doppel</v>
      </c>
    </row>
    <row r="3228" spans="1:11">
      <c r="A3228" s="34" t="s">
        <v>2859</v>
      </c>
      <c r="C3228" s="4" t="str">
        <f t="shared" si="117"/>
        <v>开发西北</v>
      </c>
      <c r="E3228" t="e">
        <f>VLOOKUP(C3228,Apabi!$H:$H,1,FALSE)</f>
        <v>#N/A</v>
      </c>
      <c r="G3228" t="str">
        <f>VLOOKUP(C3228,Dacheng!$I:$I,1,FALSE)</f>
        <v>开发西北</v>
      </c>
      <c r="I3228" t="e">
        <f>VLOOKUP(C3228,'Hytong (not in CrossAsia)'!$C:$C,1,FALSE)</f>
        <v>#N/A</v>
      </c>
      <c r="K3228" s="9" t="str">
        <f t="shared" si="116"/>
        <v>Doppel</v>
      </c>
    </row>
    <row r="3229" spans="1:11">
      <c r="A3229" s="34" t="s">
        <v>2860</v>
      </c>
      <c r="C3229" s="4" t="str">
        <f t="shared" si="117"/>
        <v>开封教育</v>
      </c>
      <c r="E3229" t="e">
        <f>VLOOKUP(C3229,Apabi!$H:$H,1,FALSE)</f>
        <v>#N/A</v>
      </c>
      <c r="G3229" t="e">
        <f>VLOOKUP(C3229,Dacheng!$I:$I,1,FALSE)</f>
        <v>#N/A</v>
      </c>
      <c r="I3229" t="e">
        <f>VLOOKUP(C3229,'Hytong (not in CrossAsia)'!$C:$C,1,FALSE)</f>
        <v>#N/A</v>
      </c>
      <c r="K3229" s="9" t="str">
        <f t="shared" si="116"/>
        <v>nur hier</v>
      </c>
    </row>
    <row r="3230" spans="1:11">
      <c r="A3230" s="34" t="s">
        <v>21105</v>
      </c>
      <c r="C3230" s="4" t="str">
        <f t="shared" si="117"/>
        <v>开封实验</v>
      </c>
      <c r="E3230" t="e">
        <f>VLOOKUP(C3230,Apabi!$H:$H,1,FALSE)</f>
        <v>#N/A</v>
      </c>
      <c r="G3230" t="str">
        <f>VLOOKUP(C3230,Dacheng!$I:$I,1,FALSE)</f>
        <v>开封实验</v>
      </c>
      <c r="I3230" t="e">
        <f>VLOOKUP(C3230,'Hytong (not in CrossAsia)'!$C:$C,1,FALSE)</f>
        <v>#N/A</v>
      </c>
      <c r="K3230" s="9" t="str">
        <f t="shared" si="116"/>
        <v>Doppel</v>
      </c>
    </row>
    <row r="3231" spans="1:11">
      <c r="A3231" s="34" t="s">
        <v>2861</v>
      </c>
      <c r="C3231" s="4" t="str">
        <f>MID(A3231,1,2)</f>
        <v>开明</v>
      </c>
      <c r="E3231" t="e">
        <f>VLOOKUP(C3231,Apabi!$H:$H,1,FALSE)</f>
        <v>#N/A</v>
      </c>
      <c r="G3231" t="str">
        <f>VLOOKUP(C3231,Dacheng!$I:$I,1,FALSE)</f>
        <v>开明</v>
      </c>
      <c r="I3231" t="e">
        <f>VLOOKUP(C3231,'Hytong (not in CrossAsia)'!$C:$C,1,FALSE)</f>
        <v>#N/A</v>
      </c>
      <c r="K3231" s="9" t="str">
        <f t="shared" si="116"/>
        <v>Doppel</v>
      </c>
    </row>
    <row r="3232" spans="1:11">
      <c r="A3232" s="34" t="s">
        <v>4896</v>
      </c>
      <c r="C3232" s="4" t="str">
        <f t="shared" si="117"/>
        <v>开明少年</v>
      </c>
      <c r="E3232" t="e">
        <f>VLOOKUP(C3232,Apabi!$H:$H,1,FALSE)</f>
        <v>#N/A</v>
      </c>
      <c r="G3232" t="str">
        <f>VLOOKUP(C3232,Dacheng!$I:$I,1,FALSE)</f>
        <v>开明少年</v>
      </c>
      <c r="I3232" t="e">
        <f>VLOOKUP(C3232,'Hytong (not in CrossAsia)'!$C:$C,1,FALSE)</f>
        <v>#N/A</v>
      </c>
      <c r="K3232" s="9" t="str">
        <f t="shared" si="116"/>
        <v>Doppel</v>
      </c>
    </row>
    <row r="3233" spans="1:11">
      <c r="A3233" s="34" t="s">
        <v>2862</v>
      </c>
      <c r="C3233" s="4" t="str">
        <f t="shared" si="117"/>
        <v>开明学期</v>
      </c>
      <c r="E3233" t="e">
        <f>VLOOKUP(C3233,Apabi!$H:$H,1,FALSE)</f>
        <v>#N/A</v>
      </c>
      <c r="G3233" t="e">
        <f>VLOOKUP(C3233,Dacheng!$I:$I,1,FALSE)</f>
        <v>#N/A</v>
      </c>
      <c r="I3233" t="e">
        <f>VLOOKUP(C3233,'Hytong (not in CrossAsia)'!$C:$C,1,FALSE)</f>
        <v>#N/A</v>
      </c>
      <c r="K3233" s="9" t="str">
        <f t="shared" si="116"/>
        <v>nur hier</v>
      </c>
    </row>
    <row r="3234" spans="1:11">
      <c r="A3234" s="34" t="s">
        <v>2863</v>
      </c>
      <c r="C3234" s="4" t="str">
        <f t="shared" si="117"/>
        <v>开明中学</v>
      </c>
      <c r="E3234" t="e">
        <f>VLOOKUP(C3234,Apabi!$H:$H,1,FALSE)</f>
        <v>#N/A</v>
      </c>
      <c r="G3234" t="e">
        <f>VLOOKUP(C3234,Dacheng!$I:$I,1,FALSE)</f>
        <v>#N/A</v>
      </c>
      <c r="I3234" t="e">
        <f>VLOOKUP(C3234,'Hytong (not in CrossAsia)'!$C:$C,1,FALSE)</f>
        <v>#N/A</v>
      </c>
      <c r="K3234" s="9" t="str">
        <f t="shared" si="116"/>
        <v>nur hier</v>
      </c>
    </row>
    <row r="3235" spans="1:11">
      <c r="A3235" s="34" t="s">
        <v>2864</v>
      </c>
      <c r="C3235" s="4" t="str">
        <f t="shared" si="117"/>
        <v>开心特刊</v>
      </c>
      <c r="E3235" t="e">
        <f>VLOOKUP(C3235,Apabi!$H:$H,1,FALSE)</f>
        <v>#N/A</v>
      </c>
      <c r="G3235" t="e">
        <f>VLOOKUP(C3235,Dacheng!$I:$I,1,FALSE)</f>
        <v>#N/A</v>
      </c>
      <c r="I3235" t="e">
        <f>VLOOKUP(C3235,'Hytong (not in CrossAsia)'!$C:$C,1,FALSE)</f>
        <v>#N/A</v>
      </c>
      <c r="K3235" s="9" t="str">
        <f t="shared" si="116"/>
        <v>nur hier</v>
      </c>
    </row>
    <row r="3236" spans="1:11">
      <c r="A3236" s="34" t="s">
        <v>19872</v>
      </c>
      <c r="C3236" s="4" t="str">
        <f t="shared" si="117"/>
        <v>康藏前锋</v>
      </c>
      <c r="E3236" t="e">
        <f>VLOOKUP(C3236,Apabi!$H:$H,1,FALSE)</f>
        <v>#N/A</v>
      </c>
      <c r="G3236" t="str">
        <f>VLOOKUP(C3236,Dacheng!$I:$I,1,FALSE)</f>
        <v>康藏前锋</v>
      </c>
      <c r="I3236" t="e">
        <f>VLOOKUP(C3236,'Hytong (not in CrossAsia)'!$C:$C,1,FALSE)</f>
        <v>#N/A</v>
      </c>
      <c r="K3236" s="9" t="str">
        <f t="shared" si="116"/>
        <v>Doppel</v>
      </c>
    </row>
    <row r="3237" spans="1:11">
      <c r="A3237" s="34" t="s">
        <v>2865</v>
      </c>
      <c r="C3237" s="4" t="str">
        <f t="shared" si="117"/>
        <v>康藏研究</v>
      </c>
      <c r="E3237" t="e">
        <f>VLOOKUP(C3237,Apabi!$H:$H,1,FALSE)</f>
        <v>#N/A</v>
      </c>
      <c r="G3237" t="e">
        <f>VLOOKUP(C3237,Dacheng!$I:$I,1,FALSE)</f>
        <v>#N/A</v>
      </c>
      <c r="I3237" t="e">
        <f>VLOOKUP(C3237,'Hytong (not in CrossAsia)'!$C:$C,1,FALSE)</f>
        <v>#N/A</v>
      </c>
      <c r="K3237" s="9" t="str">
        <f t="shared" si="116"/>
        <v>nur hier</v>
      </c>
    </row>
    <row r="3238" spans="1:11">
      <c r="A3238" s="34" t="s">
        <v>9682</v>
      </c>
      <c r="C3238" s="4" t="str">
        <f t="shared" si="117"/>
        <v>康导月刊</v>
      </c>
      <c r="E3238" t="e">
        <f>VLOOKUP(C3238,Apabi!$H:$H,1,FALSE)</f>
        <v>#N/A</v>
      </c>
      <c r="G3238" t="str">
        <f>VLOOKUP(C3238,Dacheng!$I:$I,1,FALSE)</f>
        <v>康导月刊</v>
      </c>
      <c r="I3238" t="e">
        <f>VLOOKUP(C3238,'Hytong (not in CrossAsia)'!$C:$C,1,FALSE)</f>
        <v>#N/A</v>
      </c>
      <c r="K3238" s="9" t="str">
        <f t="shared" si="116"/>
        <v>Doppel</v>
      </c>
    </row>
    <row r="3239" spans="1:11">
      <c r="A3239" s="34" t="s">
        <v>2866</v>
      </c>
      <c r="C3239" s="4" t="str">
        <f t="shared" si="117"/>
        <v>康健世界</v>
      </c>
      <c r="E3239" t="e">
        <f>VLOOKUP(C3239,Apabi!$H:$H,1,FALSE)</f>
        <v>#N/A</v>
      </c>
      <c r="G3239" t="e">
        <f>VLOOKUP(C3239,Dacheng!$I:$I,1,FALSE)</f>
        <v>#N/A</v>
      </c>
      <c r="I3239" t="e">
        <f>VLOOKUP(C3239,'Hytong (not in CrossAsia)'!$C:$C,1,FALSE)</f>
        <v>#N/A</v>
      </c>
      <c r="K3239" s="9" t="str">
        <f t="shared" si="116"/>
        <v>nur hier</v>
      </c>
    </row>
    <row r="3240" spans="1:11">
      <c r="A3240" s="34" t="s">
        <v>2867</v>
      </c>
      <c r="C3240" s="4" t="str">
        <f t="shared" si="117"/>
        <v>康健杂志</v>
      </c>
      <c r="E3240" t="e">
        <f>VLOOKUP(C3240,Apabi!$H:$H,1,FALSE)</f>
        <v>#N/A</v>
      </c>
      <c r="G3240" t="str">
        <f>VLOOKUP(C3240,Dacheng!$I:$I,1,FALSE)</f>
        <v>康健杂志</v>
      </c>
      <c r="I3240" t="e">
        <f>VLOOKUP(C3240,'Hytong (not in CrossAsia)'!$C:$C,1,FALSE)</f>
        <v>#N/A</v>
      </c>
      <c r="K3240" s="9" t="str">
        <f t="shared" si="116"/>
        <v>Doppel</v>
      </c>
    </row>
    <row r="3241" spans="1:11">
      <c r="A3241" s="34" t="s">
        <v>2868</v>
      </c>
      <c r="C3241" s="4" t="str">
        <f t="shared" si="117"/>
        <v>康健杂志</v>
      </c>
      <c r="E3241" t="e">
        <f>VLOOKUP(C3241,Apabi!$H:$H,1,FALSE)</f>
        <v>#N/A</v>
      </c>
      <c r="G3241" t="str">
        <f>VLOOKUP(C3241,Dacheng!$I:$I,1,FALSE)</f>
        <v>康健杂志</v>
      </c>
      <c r="I3241" t="e">
        <f>VLOOKUP(C3241,'Hytong (not in CrossAsia)'!$C:$C,1,FALSE)</f>
        <v>#N/A</v>
      </c>
      <c r="K3241" s="9" t="str">
        <f t="shared" si="116"/>
        <v>Doppel</v>
      </c>
    </row>
    <row r="3242" spans="1:11">
      <c r="A3242" s="34" t="s">
        <v>2869</v>
      </c>
      <c r="C3242" s="4" t="str">
        <f t="shared" si="117"/>
        <v>康乐世界</v>
      </c>
      <c r="E3242" t="e">
        <f>VLOOKUP(C3242,Apabi!$H:$H,1,FALSE)</f>
        <v>#N/A</v>
      </c>
      <c r="G3242" t="e">
        <f>VLOOKUP(C3242,Dacheng!$I:$I,1,FALSE)</f>
        <v>#N/A</v>
      </c>
      <c r="I3242" t="e">
        <f>VLOOKUP(C3242,'Hytong (not in CrossAsia)'!$C:$C,1,FALSE)</f>
        <v>#N/A</v>
      </c>
      <c r="K3242" s="9" t="str">
        <f t="shared" si="116"/>
        <v>nur hier</v>
      </c>
    </row>
    <row r="3243" spans="1:11">
      <c r="A3243" s="34" t="s">
        <v>2503</v>
      </c>
      <c r="C3243" s="4" t="str">
        <f t="shared" si="117"/>
        <v>昆仑影讯</v>
      </c>
      <c r="E3243" t="e">
        <f>VLOOKUP(C3243,Apabi!$H:$H,1,FALSE)</f>
        <v>#N/A</v>
      </c>
      <c r="G3243" t="e">
        <f>VLOOKUP(C3243,Dacheng!$I:$I,1,FALSE)</f>
        <v>#N/A</v>
      </c>
      <c r="I3243" t="e">
        <f>VLOOKUP(C3243,'Hytong (not in CrossAsia)'!$C:$C,1,FALSE)</f>
        <v>#N/A</v>
      </c>
      <c r="K3243" s="9" t="str">
        <f t="shared" si="116"/>
        <v>nur hier</v>
      </c>
    </row>
    <row r="3244" spans="1:11">
      <c r="A3244" s="34" t="s">
        <v>2504</v>
      </c>
      <c r="C3244" s="4" t="str">
        <f t="shared" si="117"/>
        <v>昆山教育</v>
      </c>
      <c r="E3244" t="e">
        <f>VLOOKUP(C3244,Apabi!$H:$H,1,FALSE)</f>
        <v>#N/A</v>
      </c>
      <c r="G3244" t="e">
        <f>VLOOKUP(C3244,Dacheng!$I:$I,1,FALSE)</f>
        <v>#N/A</v>
      </c>
      <c r="I3244" t="e">
        <f>VLOOKUP(C3244,'Hytong (not in CrossAsia)'!$C:$C,1,FALSE)</f>
        <v>#N/A</v>
      </c>
      <c r="K3244" s="9" t="str">
        <f t="shared" si="116"/>
        <v>nur hier</v>
      </c>
    </row>
    <row r="3245" spans="1:11">
      <c r="A3245" s="34" t="s">
        <v>2505</v>
      </c>
      <c r="C3245" s="4" t="str">
        <f t="shared" si="117"/>
        <v>狼烟文艺</v>
      </c>
      <c r="E3245" t="e">
        <f>VLOOKUP(C3245,Apabi!$H:$H,1,FALSE)</f>
        <v>#N/A</v>
      </c>
      <c r="G3245" t="e">
        <f>VLOOKUP(C3245,Dacheng!$I:$I,1,FALSE)</f>
        <v>#N/A</v>
      </c>
      <c r="I3245" t="e">
        <f>VLOOKUP(C3245,'Hytong (not in CrossAsia)'!$C:$C,1,FALSE)</f>
        <v>#N/A</v>
      </c>
      <c r="K3245" s="9" t="str">
        <f t="shared" si="116"/>
        <v>nur hier</v>
      </c>
    </row>
    <row r="3246" spans="1:11">
      <c r="A3246" s="34" t="s">
        <v>2506</v>
      </c>
      <c r="C3246" s="4" t="str">
        <f t="shared" si="117"/>
        <v>劳大周刊</v>
      </c>
      <c r="E3246" t="e">
        <f>VLOOKUP(C3246,Apabi!$H:$H,1,FALSE)</f>
        <v>#N/A</v>
      </c>
      <c r="G3246" t="e">
        <f>VLOOKUP(C3246,Dacheng!$I:$I,1,FALSE)</f>
        <v>#N/A</v>
      </c>
      <c r="I3246" t="e">
        <f>VLOOKUP(C3246,'Hytong (not in CrossAsia)'!$C:$C,1,FALSE)</f>
        <v>#N/A</v>
      </c>
      <c r="K3246" s="9" t="str">
        <f t="shared" si="116"/>
        <v>nur hier</v>
      </c>
    </row>
    <row r="3247" spans="1:11">
      <c r="A3247" s="34" t="s">
        <v>2074</v>
      </c>
      <c r="C3247" s="4" t="str">
        <f t="shared" si="117"/>
        <v>劳动</v>
      </c>
      <c r="E3247" t="e">
        <f>VLOOKUP(C3247,Apabi!$H:$H,1,FALSE)</f>
        <v>#N/A</v>
      </c>
      <c r="G3247" t="str">
        <f>VLOOKUP(C3247,Dacheng!$I:$I,1,FALSE)</f>
        <v>劳动</v>
      </c>
      <c r="I3247" t="e">
        <f>VLOOKUP(C3247,'Hytong (not in CrossAsia)'!$C:$C,1,FALSE)</f>
        <v>#N/A</v>
      </c>
      <c r="K3247" s="9" t="str">
        <f t="shared" si="116"/>
        <v>Doppel</v>
      </c>
    </row>
    <row r="3248" spans="1:11">
      <c r="A3248" s="34" t="s">
        <v>6840</v>
      </c>
      <c r="C3248" s="4" t="str">
        <f t="shared" si="117"/>
        <v>劳动季报</v>
      </c>
      <c r="E3248" t="e">
        <f>VLOOKUP(C3248,Apabi!$H:$H,1,FALSE)</f>
        <v>#N/A</v>
      </c>
      <c r="G3248" t="str">
        <f>VLOOKUP(C3248,Dacheng!$I:$I,1,FALSE)</f>
        <v>劳动季报</v>
      </c>
      <c r="I3248" t="e">
        <f>VLOOKUP(C3248,'Hytong (not in CrossAsia)'!$C:$C,1,FALSE)</f>
        <v>#N/A</v>
      </c>
      <c r="K3248" s="9" t="str">
        <f t="shared" si="116"/>
        <v>Doppel</v>
      </c>
    </row>
    <row r="3249" spans="1:11">
      <c r="A3249" s="34" t="s">
        <v>2507</v>
      </c>
      <c r="C3249" s="4" t="str">
        <f t="shared" si="117"/>
        <v>劳动周刊</v>
      </c>
      <c r="E3249" t="e">
        <f>VLOOKUP(C3249,Apabi!$H:$H,1,FALSE)</f>
        <v>#N/A</v>
      </c>
      <c r="G3249" t="e">
        <f>VLOOKUP(C3249,Dacheng!$I:$I,1,FALSE)</f>
        <v>#N/A</v>
      </c>
      <c r="I3249" t="e">
        <f>VLOOKUP(C3249,'Hytong (not in CrossAsia)'!$C:$C,1,FALSE)</f>
        <v>#N/A</v>
      </c>
      <c r="K3249" s="9" t="str">
        <f t="shared" si="116"/>
        <v>nur hier</v>
      </c>
    </row>
    <row r="3250" spans="1:11">
      <c r="A3250" s="34" t="s">
        <v>3727</v>
      </c>
      <c r="C3250" s="4" t="str">
        <f t="shared" si="117"/>
        <v>劳工月刊</v>
      </c>
      <c r="E3250" t="e">
        <f>VLOOKUP(C3250,Apabi!$H:$H,1,FALSE)</f>
        <v>#N/A</v>
      </c>
      <c r="G3250" t="str">
        <f>VLOOKUP(C3250,Dacheng!$I:$I,1,FALSE)</f>
        <v>劳工月刊</v>
      </c>
      <c r="I3250" t="e">
        <f>VLOOKUP(C3250,'Hytong (not in CrossAsia)'!$C:$C,1,FALSE)</f>
        <v>#N/A</v>
      </c>
      <c r="K3250" s="9" t="str">
        <f t="shared" si="116"/>
        <v>Doppel</v>
      </c>
    </row>
    <row r="3251" spans="1:11">
      <c r="A3251" s="34" t="s">
        <v>2508</v>
      </c>
      <c r="C3251" s="4" t="str">
        <f t="shared" si="117"/>
        <v>劳农</v>
      </c>
      <c r="E3251" t="e">
        <f>VLOOKUP(C3251,Apabi!$H:$H,1,FALSE)</f>
        <v>#N/A</v>
      </c>
      <c r="G3251" t="e">
        <f>VLOOKUP(C3251,Dacheng!$I:$I,1,FALSE)</f>
        <v>#N/A</v>
      </c>
      <c r="I3251" t="e">
        <f>VLOOKUP(C3251,'Hytong (not in CrossAsia)'!$C:$C,1,FALSE)</f>
        <v>#N/A</v>
      </c>
      <c r="K3251" s="9" t="str">
        <f t="shared" si="116"/>
        <v>nur hier</v>
      </c>
    </row>
    <row r="3252" spans="1:11">
      <c r="A3252" s="34" t="s">
        <v>2509</v>
      </c>
      <c r="C3252" s="4" t="str">
        <f t="shared" si="117"/>
        <v>犁头周报</v>
      </c>
      <c r="E3252" t="e">
        <f>VLOOKUP(C3252,Apabi!$H:$H,1,FALSE)</f>
        <v>#N/A</v>
      </c>
      <c r="G3252" t="e">
        <f>VLOOKUP(C3252,Dacheng!$I:$I,1,FALSE)</f>
        <v>#N/A</v>
      </c>
      <c r="I3252" t="e">
        <f>VLOOKUP(C3252,'Hytong (not in CrossAsia)'!$C:$C,1,FALSE)</f>
        <v>#N/A</v>
      </c>
      <c r="K3252" s="9" t="str">
        <f t="shared" si="116"/>
        <v>nur hier</v>
      </c>
    </row>
    <row r="3253" spans="1:11">
      <c r="A3253" s="34" t="s">
        <v>2510</v>
      </c>
      <c r="C3253" s="4" t="str">
        <f t="shared" si="117"/>
        <v>理论与现</v>
      </c>
      <c r="E3253" t="e">
        <f>VLOOKUP(C3253,Apabi!$H:$H,1,FALSE)</f>
        <v>#N/A</v>
      </c>
      <c r="G3253" t="str">
        <f>VLOOKUP(C3253,Dacheng!$I:$I,1,FALSE)</f>
        <v>理论与现</v>
      </c>
      <c r="I3253" t="str">
        <f>VLOOKUP(C3253,'Hytong (not in CrossAsia)'!$C:$C,1,FALSE)</f>
        <v>理论与现</v>
      </c>
      <c r="K3253" s="9" t="str">
        <f t="shared" si="116"/>
        <v>Doppel</v>
      </c>
    </row>
    <row r="3254" spans="1:11">
      <c r="A3254" s="34" t="s">
        <v>2511</v>
      </c>
      <c r="C3254" s="4" t="str">
        <f t="shared" si="117"/>
        <v>理论与现</v>
      </c>
      <c r="E3254" t="e">
        <f>VLOOKUP(C3254,Apabi!$H:$H,1,FALSE)</f>
        <v>#N/A</v>
      </c>
      <c r="G3254" t="str">
        <f>VLOOKUP(C3254,Dacheng!$I:$I,1,FALSE)</f>
        <v>理论与现</v>
      </c>
      <c r="I3254" t="str">
        <f>VLOOKUP(C3254,'Hytong (not in CrossAsia)'!$C:$C,1,FALSE)</f>
        <v>理论与现</v>
      </c>
      <c r="K3254" s="9" t="str">
        <f t="shared" si="116"/>
        <v>Doppel</v>
      </c>
    </row>
    <row r="3255" spans="1:11">
      <c r="A3255" s="34" t="s">
        <v>5593</v>
      </c>
      <c r="C3255" s="4" t="str">
        <f t="shared" si="117"/>
        <v>理论与现</v>
      </c>
      <c r="E3255" t="e">
        <f>VLOOKUP(C3255,Apabi!$H:$H,1,FALSE)</f>
        <v>#N/A</v>
      </c>
      <c r="G3255" t="str">
        <f>VLOOKUP(C3255,Dacheng!$I:$I,1,FALSE)</f>
        <v>理论与现</v>
      </c>
      <c r="I3255" t="str">
        <f>VLOOKUP(C3255,'Hytong (not in CrossAsia)'!$C:$C,1,FALSE)</f>
        <v>理论与现</v>
      </c>
      <c r="K3255" s="9" t="str">
        <f t="shared" si="116"/>
        <v>Doppel</v>
      </c>
    </row>
    <row r="3256" spans="1:11">
      <c r="A3256" s="34" t="s">
        <v>2512</v>
      </c>
      <c r="C3256" s="4" t="str">
        <f t="shared" si="117"/>
        <v>理想家庭</v>
      </c>
      <c r="E3256" t="e">
        <f>VLOOKUP(C3256,Apabi!$H:$H,1,FALSE)</f>
        <v>#N/A</v>
      </c>
      <c r="G3256" t="e">
        <f>VLOOKUP(C3256,Dacheng!$I:$I,1,FALSE)</f>
        <v>#N/A</v>
      </c>
      <c r="I3256" t="e">
        <f>VLOOKUP(C3256,'Hytong (not in CrossAsia)'!$C:$C,1,FALSE)</f>
        <v>#N/A</v>
      </c>
      <c r="K3256" s="9" t="str">
        <f t="shared" si="116"/>
        <v>nur hier</v>
      </c>
    </row>
    <row r="3257" spans="1:11">
      <c r="A3257" s="34" t="s">
        <v>20199</v>
      </c>
      <c r="C3257" s="4" t="str">
        <f t="shared" si="117"/>
        <v>理想历史</v>
      </c>
      <c r="E3257" t="e">
        <f>VLOOKUP(C3257,Apabi!$H:$H,1,FALSE)</f>
        <v>#N/A</v>
      </c>
      <c r="G3257" t="str">
        <f>VLOOKUP(C3257,Dacheng!$I:$I,1,FALSE)</f>
        <v>理想历史</v>
      </c>
      <c r="I3257" t="e">
        <f>VLOOKUP(C3257,'Hytong (not in CrossAsia)'!$C:$C,1,FALSE)</f>
        <v>#N/A</v>
      </c>
      <c r="K3257" s="9" t="str">
        <f t="shared" si="116"/>
        <v>Doppel</v>
      </c>
    </row>
    <row r="3258" spans="1:11">
      <c r="A3258" s="34" t="s">
        <v>19378</v>
      </c>
      <c r="C3258" s="4" t="str">
        <f t="shared" si="117"/>
        <v>理想与文</v>
      </c>
      <c r="E3258" t="e">
        <f>VLOOKUP(C3258,Apabi!$H:$H,1,FALSE)</f>
        <v>#N/A</v>
      </c>
      <c r="G3258" t="str">
        <f>VLOOKUP(C3258,Dacheng!$I:$I,1,FALSE)</f>
        <v>理想与文</v>
      </c>
      <c r="I3258" t="str">
        <f>VLOOKUP(C3258,'Hytong (not in CrossAsia)'!$C:$C,1,FALSE)</f>
        <v>理想与文</v>
      </c>
      <c r="K3258" s="9" t="str">
        <f t="shared" si="116"/>
        <v>Doppel</v>
      </c>
    </row>
    <row r="3259" spans="1:11">
      <c r="A3259" s="34" t="s">
        <v>2513</v>
      </c>
      <c r="C3259" s="4" t="str">
        <f t="shared" si="117"/>
        <v>聊斋</v>
      </c>
      <c r="E3259" t="e">
        <f>VLOOKUP(C3259,Apabi!$H:$H,1,FALSE)</f>
        <v>#N/A</v>
      </c>
      <c r="G3259" t="e">
        <f>VLOOKUP(C3259,Dacheng!$I:$I,1,FALSE)</f>
        <v>#N/A</v>
      </c>
      <c r="I3259" t="e">
        <f>VLOOKUP(C3259,'Hytong (not in CrossAsia)'!$C:$C,1,FALSE)</f>
        <v>#N/A</v>
      </c>
      <c r="K3259" s="9" t="str">
        <f t="shared" si="116"/>
        <v>nur hier</v>
      </c>
    </row>
    <row r="3260" spans="1:11">
      <c r="A3260" s="34" t="s">
        <v>12629</v>
      </c>
      <c r="C3260" s="4" t="str">
        <f t="shared" si="117"/>
        <v>留东学报</v>
      </c>
      <c r="E3260" t="e">
        <f>VLOOKUP(C3260,Apabi!$H:$H,1,FALSE)</f>
        <v>#N/A</v>
      </c>
      <c r="G3260" t="str">
        <f>VLOOKUP(C3260,Dacheng!$I:$I,1,FALSE)</f>
        <v>留东学报</v>
      </c>
      <c r="I3260" t="str">
        <f>VLOOKUP(C3260,'Hytong (not in CrossAsia)'!$C:$C,1,FALSE)</f>
        <v>留东学报</v>
      </c>
      <c r="K3260" s="9" t="str">
        <f t="shared" si="116"/>
        <v>Doppel</v>
      </c>
    </row>
    <row r="3261" spans="1:11">
      <c r="A3261" s="34" t="s">
        <v>2514</v>
      </c>
      <c r="C3261" s="4" t="str">
        <f t="shared" si="117"/>
        <v>留东周报</v>
      </c>
      <c r="E3261" t="e">
        <f>VLOOKUP(C3261,Apabi!$H:$H,1,FALSE)</f>
        <v>#N/A</v>
      </c>
      <c r="G3261" t="e">
        <f>VLOOKUP(C3261,Dacheng!$I:$I,1,FALSE)</f>
        <v>#N/A</v>
      </c>
      <c r="I3261" t="e">
        <f>VLOOKUP(C3261,'Hytong (not in CrossAsia)'!$C:$C,1,FALSE)</f>
        <v>#N/A</v>
      </c>
      <c r="K3261" s="9" t="str">
        <f t="shared" si="116"/>
        <v>nur hier</v>
      </c>
    </row>
    <row r="3262" spans="1:11">
      <c r="A3262" s="34" t="s">
        <v>7392</v>
      </c>
      <c r="C3262" s="4" t="str">
        <f t="shared" si="117"/>
        <v>留美学生</v>
      </c>
      <c r="E3262" t="e">
        <f>VLOOKUP(C3262,Apabi!$H:$H,1,FALSE)</f>
        <v>#N/A</v>
      </c>
      <c r="G3262" t="str">
        <f>VLOOKUP(C3262,Dacheng!$I:$I,1,FALSE)</f>
        <v>留美学生</v>
      </c>
      <c r="I3262" t="e">
        <f>VLOOKUP(C3262,'Hytong (not in CrossAsia)'!$C:$C,1,FALSE)</f>
        <v>#N/A</v>
      </c>
      <c r="K3262" s="9" t="str">
        <f t="shared" si="116"/>
        <v>Doppel</v>
      </c>
    </row>
    <row r="3263" spans="1:11">
      <c r="A3263" s="34" t="s">
        <v>2515</v>
      </c>
      <c r="C3263" s="4" t="str">
        <f t="shared" si="117"/>
        <v>留美学生</v>
      </c>
      <c r="E3263" t="e">
        <f>VLOOKUP(C3263,Apabi!$H:$H,1,FALSE)</f>
        <v>#N/A</v>
      </c>
      <c r="G3263" t="str">
        <f>VLOOKUP(C3263,Dacheng!$I:$I,1,FALSE)</f>
        <v>留美学生</v>
      </c>
      <c r="I3263" t="e">
        <f>VLOOKUP(C3263,'Hytong (not in CrossAsia)'!$C:$C,1,FALSE)</f>
        <v>#N/A</v>
      </c>
      <c r="K3263" s="9" t="str">
        <f t="shared" si="116"/>
        <v>Doppel</v>
      </c>
    </row>
    <row r="3264" spans="1:11">
      <c r="A3264" s="34" t="s">
        <v>2516</v>
      </c>
      <c r="C3264" s="4" t="str">
        <f t="shared" si="117"/>
        <v>留美学生</v>
      </c>
      <c r="E3264" t="e">
        <f>VLOOKUP(C3264,Apabi!$H:$H,1,FALSE)</f>
        <v>#N/A</v>
      </c>
      <c r="G3264" t="str">
        <f>VLOOKUP(C3264,Dacheng!$I:$I,1,FALSE)</f>
        <v>留美学生</v>
      </c>
      <c r="I3264" t="e">
        <f>VLOOKUP(C3264,'Hytong (not in CrossAsia)'!$C:$C,1,FALSE)</f>
        <v>#N/A</v>
      </c>
      <c r="K3264" s="9" t="str">
        <f t="shared" si="116"/>
        <v>Doppel</v>
      </c>
    </row>
    <row r="3265" spans="1:11">
      <c r="A3265" s="34" t="s">
        <v>2517</v>
      </c>
      <c r="C3265" s="4" t="str">
        <f t="shared" si="117"/>
        <v>留日学生</v>
      </c>
      <c r="E3265" t="e">
        <f>VLOOKUP(C3265,Apabi!$H:$H,1,FALSE)</f>
        <v>#N/A</v>
      </c>
      <c r="G3265" t="e">
        <f>VLOOKUP(C3265,Dacheng!$I:$I,1,FALSE)</f>
        <v>#N/A</v>
      </c>
      <c r="I3265" t="e">
        <f>VLOOKUP(C3265,'Hytong (not in CrossAsia)'!$C:$C,1,FALSE)</f>
        <v>#N/A</v>
      </c>
      <c r="K3265" s="9" t="str">
        <f t="shared" si="116"/>
        <v>nur hier</v>
      </c>
    </row>
    <row r="3266" spans="1:11">
      <c r="A3266" s="34" t="s">
        <v>2518</v>
      </c>
      <c r="C3266" s="4" t="str">
        <f t="shared" si="117"/>
        <v>留声机</v>
      </c>
      <c r="E3266" t="e">
        <f>VLOOKUP(C3266,Apabi!$H:$H,1,FALSE)</f>
        <v>#N/A</v>
      </c>
      <c r="G3266" t="e">
        <f>VLOOKUP(C3266,Dacheng!$I:$I,1,FALSE)</f>
        <v>#N/A</v>
      </c>
      <c r="I3266" t="e">
        <f>VLOOKUP(C3266,'Hytong (not in CrossAsia)'!$C:$C,1,FALSE)</f>
        <v>#N/A</v>
      </c>
      <c r="K3266" s="9" t="str">
        <f t="shared" si="116"/>
        <v>nur hier</v>
      </c>
    </row>
    <row r="3267" spans="1:11">
      <c r="A3267" s="34" t="s">
        <v>2519</v>
      </c>
      <c r="C3267" s="4" t="str">
        <f t="shared" si="117"/>
        <v>娄风</v>
      </c>
      <c r="E3267" t="e">
        <f>VLOOKUP(C3267,Apabi!$H:$H,1,FALSE)</f>
        <v>#N/A</v>
      </c>
      <c r="G3267" t="e">
        <f>VLOOKUP(C3267,Dacheng!$I:$I,1,FALSE)</f>
        <v>#N/A</v>
      </c>
      <c r="I3267" t="e">
        <f>VLOOKUP(C3267,'Hytong (not in CrossAsia)'!$C:$C,1,FALSE)</f>
        <v>#N/A</v>
      </c>
      <c r="K3267" s="9" t="str">
        <f t="shared" si="116"/>
        <v>nur hier</v>
      </c>
    </row>
    <row r="3268" spans="1:11">
      <c r="A3268" s="34" t="s">
        <v>1826</v>
      </c>
      <c r="C3268" s="4" t="str">
        <f t="shared" si="117"/>
        <v>陆大季刊</v>
      </c>
      <c r="E3268" t="e">
        <f>VLOOKUP(C3268,Apabi!$H:$H,1,FALSE)</f>
        <v>#N/A</v>
      </c>
      <c r="G3268" t="str">
        <f>VLOOKUP(C3268,Dacheng!$I:$I,1,FALSE)</f>
        <v>陆大季刊</v>
      </c>
      <c r="I3268" t="e">
        <f>VLOOKUP(C3268,'Hytong (not in CrossAsia)'!$C:$C,1,FALSE)</f>
        <v>#N/A</v>
      </c>
      <c r="K3268" s="9" t="str">
        <f t="shared" ref="K3268:K3331" si="118">(IF(AND(ISNA(E3268),ISNA(G3268),ISNA(I3268)),"nur hier","Doppel"))</f>
        <v>Doppel</v>
      </c>
    </row>
    <row r="3269" spans="1:11">
      <c r="A3269" s="34" t="s">
        <v>2520</v>
      </c>
      <c r="C3269" s="4" t="str">
        <f t="shared" si="117"/>
        <v>陆大月刊</v>
      </c>
      <c r="E3269" t="e">
        <f>VLOOKUP(C3269,Apabi!$H:$H,1,FALSE)</f>
        <v>#N/A</v>
      </c>
      <c r="G3269" t="e">
        <f>VLOOKUP(C3269,Dacheng!$I:$I,1,FALSE)</f>
        <v>#N/A</v>
      </c>
      <c r="I3269" t="e">
        <f>VLOOKUP(C3269,'Hytong (not in CrossAsia)'!$C:$C,1,FALSE)</f>
        <v>#N/A</v>
      </c>
      <c r="K3269" s="9" t="str">
        <f t="shared" si="118"/>
        <v>nur hier</v>
      </c>
    </row>
    <row r="3270" spans="1:11">
      <c r="A3270" s="34" t="s">
        <v>9003</v>
      </c>
      <c r="C3270" s="4" t="str">
        <f t="shared" si="117"/>
        <v>陆军经理</v>
      </c>
      <c r="E3270" t="e">
        <f>VLOOKUP(C3270,Apabi!$H:$H,1,FALSE)</f>
        <v>#N/A</v>
      </c>
      <c r="G3270" t="str">
        <f>VLOOKUP(C3270,Dacheng!$I:$I,1,FALSE)</f>
        <v>陆军经理</v>
      </c>
      <c r="I3270" t="e">
        <f>VLOOKUP(C3270,'Hytong (not in CrossAsia)'!$C:$C,1,FALSE)</f>
        <v>#N/A</v>
      </c>
      <c r="K3270" s="9" t="str">
        <f t="shared" si="118"/>
        <v>Doppel</v>
      </c>
    </row>
    <row r="3271" spans="1:11">
      <c r="A3271" s="34" t="s">
        <v>2521</v>
      </c>
      <c r="C3271" s="4" t="str">
        <f t="shared" si="117"/>
        <v>陆军学会</v>
      </c>
      <c r="E3271" t="e">
        <f>VLOOKUP(C3271,Apabi!$H:$H,1,FALSE)</f>
        <v>#N/A</v>
      </c>
      <c r="G3271" t="e">
        <f>VLOOKUP(C3271,Dacheng!$I:$I,1,FALSE)</f>
        <v>#N/A</v>
      </c>
      <c r="I3271" t="e">
        <f>VLOOKUP(C3271,'Hytong (not in CrossAsia)'!$C:$C,1,FALSE)</f>
        <v>#N/A</v>
      </c>
      <c r="K3271" s="9" t="str">
        <f t="shared" si="118"/>
        <v>nur hier</v>
      </c>
    </row>
    <row r="3272" spans="1:11">
      <c r="A3272" s="34" t="s">
        <v>2522</v>
      </c>
      <c r="C3272" s="4" t="str">
        <f t="shared" si="117"/>
        <v>陆军月刊</v>
      </c>
      <c r="E3272" t="e">
        <f>VLOOKUP(C3272,Apabi!$H:$H,1,FALSE)</f>
        <v>#N/A</v>
      </c>
      <c r="G3272" t="e">
        <f>VLOOKUP(C3272,Dacheng!$I:$I,1,FALSE)</f>
        <v>#N/A</v>
      </c>
      <c r="I3272" t="e">
        <f>VLOOKUP(C3272,'Hytong (not in CrossAsia)'!$C:$C,1,FALSE)</f>
        <v>#N/A</v>
      </c>
      <c r="K3272" s="9" t="str">
        <f t="shared" si="118"/>
        <v>nur hier</v>
      </c>
    </row>
    <row r="3273" spans="1:11">
      <c r="A3273" s="34" t="s">
        <v>13534</v>
      </c>
      <c r="C3273" s="4" t="str">
        <f t="shared" si="117"/>
        <v>麻疯季刊</v>
      </c>
      <c r="E3273" t="e">
        <f>VLOOKUP(C3273,Apabi!$H:$H,1,FALSE)</f>
        <v>#N/A</v>
      </c>
      <c r="G3273" t="str">
        <f>VLOOKUP(C3273,Dacheng!$I:$I,1,FALSE)</f>
        <v>麻疯季刊</v>
      </c>
      <c r="I3273" t="e">
        <f>VLOOKUP(C3273,'Hytong (not in CrossAsia)'!$C:$C,1,FALSE)</f>
        <v>#N/A</v>
      </c>
      <c r="K3273" s="9" t="str">
        <f t="shared" si="118"/>
        <v>Doppel</v>
      </c>
    </row>
    <row r="3274" spans="1:11">
      <c r="A3274" s="34" t="s">
        <v>7450</v>
      </c>
      <c r="C3274" s="4" t="str">
        <f t="shared" si="117"/>
        <v>麦籽</v>
      </c>
      <c r="E3274" t="e">
        <f>VLOOKUP(C3274,Apabi!$H:$H,1,FALSE)</f>
        <v>#N/A</v>
      </c>
      <c r="G3274" t="str">
        <f>VLOOKUP(C3274,Dacheng!$I:$I,1,FALSE)</f>
        <v>麦籽</v>
      </c>
      <c r="I3274" t="e">
        <f>VLOOKUP(C3274,'Hytong (not in CrossAsia)'!$C:$C,1,FALSE)</f>
        <v>#N/A</v>
      </c>
      <c r="K3274" s="9" t="str">
        <f t="shared" si="118"/>
        <v>Doppel</v>
      </c>
    </row>
    <row r="3275" spans="1:11">
      <c r="A3275" s="34" t="s">
        <v>9740</v>
      </c>
      <c r="C3275" s="4" t="str">
        <f t="shared" si="117"/>
        <v>莽原</v>
      </c>
      <c r="E3275" t="e">
        <f>VLOOKUP(C3275,Apabi!$H:$H,1,FALSE)</f>
        <v>#N/A</v>
      </c>
      <c r="G3275" t="str">
        <f>VLOOKUP(C3275,Dacheng!$I:$I,1,FALSE)</f>
        <v>莽原</v>
      </c>
      <c r="I3275" t="e">
        <f>VLOOKUP(C3275,'Hytong (not in CrossAsia)'!$C:$C,1,FALSE)</f>
        <v>#N/A</v>
      </c>
      <c r="K3275" s="9" t="str">
        <f t="shared" si="118"/>
        <v>Doppel</v>
      </c>
    </row>
    <row r="3276" spans="1:11">
      <c r="A3276" s="34" t="s">
        <v>2523</v>
      </c>
      <c r="C3276" s="4" t="str">
        <f t="shared" si="117"/>
        <v>梅剧团出</v>
      </c>
      <c r="E3276" t="e">
        <f>VLOOKUP(C3276,Apabi!$H:$H,1,FALSE)</f>
        <v>#N/A</v>
      </c>
      <c r="G3276" t="e">
        <f>VLOOKUP(C3276,Dacheng!$I:$I,1,FALSE)</f>
        <v>#N/A</v>
      </c>
      <c r="I3276" t="e">
        <f>VLOOKUP(C3276,'Hytong (not in CrossAsia)'!$C:$C,1,FALSE)</f>
        <v>#N/A</v>
      </c>
      <c r="K3276" s="9" t="str">
        <f t="shared" si="118"/>
        <v>nur hier</v>
      </c>
    </row>
    <row r="3277" spans="1:11">
      <c r="A3277" s="34" t="s">
        <v>2524</v>
      </c>
      <c r="C3277" s="4" t="str">
        <f t="shared" si="117"/>
        <v>梅社月刊</v>
      </c>
      <c r="E3277" t="e">
        <f>VLOOKUP(C3277,Apabi!$H:$H,1,FALSE)</f>
        <v>#N/A</v>
      </c>
      <c r="G3277" t="e">
        <f>VLOOKUP(C3277,Dacheng!$I:$I,1,FALSE)</f>
        <v>#N/A</v>
      </c>
      <c r="I3277" t="e">
        <f>VLOOKUP(C3277,'Hytong (not in CrossAsia)'!$C:$C,1,FALSE)</f>
        <v>#N/A</v>
      </c>
      <c r="K3277" s="9" t="str">
        <f t="shared" si="118"/>
        <v>nur hier</v>
      </c>
    </row>
    <row r="3278" spans="1:11">
      <c r="A3278" s="34" t="s">
        <v>2525</v>
      </c>
      <c r="C3278" s="4" t="str">
        <f t="shared" ref="C3278:C3341" si="119">MID(A3278,1,4)</f>
        <v>猛进</v>
      </c>
      <c r="E3278" t="e">
        <f>VLOOKUP(C3278,Apabi!$H:$H,1,FALSE)</f>
        <v>#N/A</v>
      </c>
      <c r="G3278" t="e">
        <f>VLOOKUP(C3278,Dacheng!$I:$I,1,FALSE)</f>
        <v>#N/A</v>
      </c>
      <c r="I3278" t="e">
        <f>VLOOKUP(C3278,'Hytong (not in CrossAsia)'!$C:$C,1,FALSE)</f>
        <v>#N/A</v>
      </c>
      <c r="K3278" s="9" t="str">
        <f t="shared" si="118"/>
        <v>nur hier</v>
      </c>
    </row>
    <row r="3279" spans="1:11">
      <c r="A3279" s="34" t="s">
        <v>2526</v>
      </c>
      <c r="C3279" s="4" t="str">
        <f t="shared" si="119"/>
        <v>秘闻</v>
      </c>
      <c r="E3279" t="e">
        <f>VLOOKUP(C3279,Apabi!$H:$H,1,FALSE)</f>
        <v>#N/A</v>
      </c>
      <c r="G3279" t="e">
        <f>VLOOKUP(C3279,Dacheng!$I:$I,1,FALSE)</f>
        <v>#N/A</v>
      </c>
      <c r="I3279" t="e">
        <f>VLOOKUP(C3279,'Hytong (not in CrossAsia)'!$C:$C,1,FALSE)</f>
        <v>#N/A</v>
      </c>
      <c r="K3279" s="9" t="str">
        <f t="shared" si="118"/>
        <v>nur hier</v>
      </c>
    </row>
    <row r="3280" spans="1:11">
      <c r="A3280" s="34" t="s">
        <v>2527</v>
      </c>
      <c r="C3280" s="4" t="str">
        <f t="shared" si="119"/>
        <v>密教讲习</v>
      </c>
      <c r="E3280" t="e">
        <f>VLOOKUP(C3280,Apabi!$H:$H,1,FALSE)</f>
        <v>#N/A</v>
      </c>
      <c r="G3280" t="e">
        <f>VLOOKUP(C3280,Dacheng!$I:$I,1,FALSE)</f>
        <v>#N/A</v>
      </c>
      <c r="I3280" t="e">
        <f>VLOOKUP(C3280,'Hytong (not in CrossAsia)'!$C:$C,1,FALSE)</f>
        <v>#N/A</v>
      </c>
      <c r="K3280" s="9" t="str">
        <f t="shared" si="118"/>
        <v>nur hier</v>
      </c>
    </row>
    <row r="3281" spans="1:11">
      <c r="A3281" s="34" t="s">
        <v>2528</v>
      </c>
      <c r="C3281" s="4" t="str">
        <f t="shared" si="119"/>
        <v>棉报</v>
      </c>
      <c r="E3281" t="e">
        <f>VLOOKUP(C3281,Apabi!$H:$H,1,FALSE)</f>
        <v>#N/A</v>
      </c>
      <c r="G3281" t="e">
        <f>VLOOKUP(C3281,Dacheng!$I:$I,1,FALSE)</f>
        <v>#N/A</v>
      </c>
      <c r="I3281" t="e">
        <f>VLOOKUP(C3281,'Hytong (not in CrossAsia)'!$C:$C,1,FALSE)</f>
        <v>#N/A</v>
      </c>
      <c r="K3281" s="9" t="str">
        <f t="shared" si="118"/>
        <v>nur hier</v>
      </c>
    </row>
    <row r="3282" spans="1:11">
      <c r="A3282" s="34" t="s">
        <v>2529</v>
      </c>
      <c r="C3282" s="4" t="str">
        <f t="shared" si="119"/>
        <v>棉布月报</v>
      </c>
      <c r="E3282" t="e">
        <f>VLOOKUP(C3282,Apabi!$H:$H,1,FALSE)</f>
        <v>#N/A</v>
      </c>
      <c r="G3282" t="e">
        <f>VLOOKUP(C3282,Dacheng!$I:$I,1,FALSE)</f>
        <v>#N/A</v>
      </c>
      <c r="I3282" t="e">
        <f>VLOOKUP(C3282,'Hytong (not in CrossAsia)'!$C:$C,1,FALSE)</f>
        <v>#N/A</v>
      </c>
      <c r="K3282" s="9" t="str">
        <f t="shared" si="118"/>
        <v>nur hier</v>
      </c>
    </row>
    <row r="3283" spans="1:11">
      <c r="A3283" s="34" t="s">
        <v>2530</v>
      </c>
      <c r="C3283" s="4" t="str">
        <f t="shared" si="119"/>
        <v>棉纺会讯</v>
      </c>
      <c r="E3283" t="e">
        <f>VLOOKUP(C3283,Apabi!$H:$H,1,FALSE)</f>
        <v>#N/A</v>
      </c>
      <c r="G3283" t="e">
        <f>VLOOKUP(C3283,Dacheng!$I:$I,1,FALSE)</f>
        <v>#N/A</v>
      </c>
      <c r="I3283" t="e">
        <f>VLOOKUP(C3283,'Hytong (not in CrossAsia)'!$C:$C,1,FALSE)</f>
        <v>#N/A</v>
      </c>
      <c r="K3283" s="9" t="str">
        <f t="shared" si="118"/>
        <v>nur hier</v>
      </c>
    </row>
    <row r="3284" spans="1:11">
      <c r="A3284" s="34" t="s">
        <v>2531</v>
      </c>
      <c r="C3284" s="4" t="str">
        <f t="shared" si="119"/>
        <v>棉级丛刊</v>
      </c>
      <c r="E3284" t="e">
        <f>VLOOKUP(C3284,Apabi!$H:$H,1,FALSE)</f>
        <v>#N/A</v>
      </c>
      <c r="G3284" t="e">
        <f>VLOOKUP(C3284,Dacheng!$I:$I,1,FALSE)</f>
        <v>#N/A</v>
      </c>
      <c r="I3284" t="e">
        <f>VLOOKUP(C3284,'Hytong (not in CrossAsia)'!$C:$C,1,FALSE)</f>
        <v>#N/A</v>
      </c>
      <c r="K3284" s="9" t="str">
        <f t="shared" si="118"/>
        <v>nur hier</v>
      </c>
    </row>
    <row r="3285" spans="1:11">
      <c r="A3285" s="34" t="s">
        <v>2532</v>
      </c>
      <c r="C3285" s="4" t="str">
        <f t="shared" si="119"/>
        <v>棉检通讯</v>
      </c>
      <c r="E3285" t="e">
        <f>VLOOKUP(C3285,Apabi!$H:$H,1,FALSE)</f>
        <v>#N/A</v>
      </c>
      <c r="G3285" t="e">
        <f>VLOOKUP(C3285,Dacheng!$I:$I,1,FALSE)</f>
        <v>#N/A</v>
      </c>
      <c r="I3285" t="e">
        <f>VLOOKUP(C3285,'Hytong (not in CrossAsia)'!$C:$C,1,FALSE)</f>
        <v>#N/A</v>
      </c>
      <c r="K3285" s="9" t="str">
        <f t="shared" si="118"/>
        <v>nur hier</v>
      </c>
    </row>
    <row r="3286" spans="1:11">
      <c r="A3286" s="34" t="s">
        <v>2533</v>
      </c>
      <c r="C3286" s="4" t="str">
        <f t="shared" si="119"/>
        <v>棉情月志</v>
      </c>
      <c r="E3286" t="e">
        <f>VLOOKUP(C3286,Apabi!$H:$H,1,FALSE)</f>
        <v>#N/A</v>
      </c>
      <c r="G3286" t="e">
        <f>VLOOKUP(C3286,Dacheng!$I:$I,1,FALSE)</f>
        <v>#N/A</v>
      </c>
      <c r="I3286" t="e">
        <f>VLOOKUP(C3286,'Hytong (not in CrossAsia)'!$C:$C,1,FALSE)</f>
        <v>#N/A</v>
      </c>
      <c r="K3286" s="9" t="str">
        <f t="shared" si="118"/>
        <v>nur hier</v>
      </c>
    </row>
    <row r="3287" spans="1:11">
      <c r="A3287" s="34" t="s">
        <v>2534</v>
      </c>
      <c r="C3287" s="4" t="str">
        <f t="shared" si="119"/>
        <v>棉市周报</v>
      </c>
      <c r="E3287" t="e">
        <f>VLOOKUP(C3287,Apabi!$H:$H,1,FALSE)</f>
        <v>#N/A</v>
      </c>
      <c r="G3287" t="e">
        <f>VLOOKUP(C3287,Dacheng!$I:$I,1,FALSE)</f>
        <v>#N/A</v>
      </c>
      <c r="I3287" t="e">
        <f>VLOOKUP(C3287,'Hytong (not in CrossAsia)'!$C:$C,1,FALSE)</f>
        <v>#N/A</v>
      </c>
      <c r="K3287" s="9" t="str">
        <f t="shared" si="118"/>
        <v>nur hier</v>
      </c>
    </row>
    <row r="3288" spans="1:11">
      <c r="A3288" s="34" t="s">
        <v>2535</v>
      </c>
      <c r="C3288" s="4" t="str">
        <f t="shared" si="119"/>
        <v>棉讯</v>
      </c>
      <c r="E3288" t="e">
        <f>VLOOKUP(C3288,Apabi!$H:$H,1,FALSE)</f>
        <v>#N/A</v>
      </c>
      <c r="G3288" t="e">
        <f>VLOOKUP(C3288,Dacheng!$I:$I,1,FALSE)</f>
        <v>#N/A</v>
      </c>
      <c r="I3288" t="e">
        <f>VLOOKUP(C3288,'Hytong (not in CrossAsia)'!$C:$C,1,FALSE)</f>
        <v>#N/A</v>
      </c>
      <c r="K3288" s="9" t="str">
        <f t="shared" si="118"/>
        <v>nur hier</v>
      </c>
    </row>
    <row r="3289" spans="1:11">
      <c r="A3289" s="34" t="s">
        <v>2536</v>
      </c>
      <c r="C3289" s="4" t="str">
        <f t="shared" si="119"/>
        <v>棉业</v>
      </c>
      <c r="E3289" t="e">
        <f>VLOOKUP(C3289,Apabi!$H:$H,1,FALSE)</f>
        <v>#N/A</v>
      </c>
      <c r="G3289" t="e">
        <f>VLOOKUP(C3289,Dacheng!$I:$I,1,FALSE)</f>
        <v>#N/A</v>
      </c>
      <c r="I3289" t="e">
        <f>VLOOKUP(C3289,'Hytong (not in CrossAsia)'!$C:$C,1,FALSE)</f>
        <v>#N/A</v>
      </c>
      <c r="K3289" s="9" t="str">
        <f t="shared" si="118"/>
        <v>nur hier</v>
      </c>
    </row>
    <row r="3290" spans="1:11">
      <c r="A3290" s="34" t="s">
        <v>2537</v>
      </c>
      <c r="C3290" s="4" t="str">
        <f t="shared" si="119"/>
        <v>棉业年报</v>
      </c>
      <c r="E3290" t="e">
        <f>VLOOKUP(C3290,Apabi!$H:$H,1,FALSE)</f>
        <v>#N/A</v>
      </c>
      <c r="G3290" t="e">
        <f>VLOOKUP(C3290,Dacheng!$I:$I,1,FALSE)</f>
        <v>#N/A</v>
      </c>
      <c r="I3290" t="e">
        <f>VLOOKUP(C3290,'Hytong (not in CrossAsia)'!$C:$C,1,FALSE)</f>
        <v>#N/A</v>
      </c>
      <c r="K3290" s="9" t="str">
        <f t="shared" si="118"/>
        <v>nur hier</v>
      </c>
    </row>
    <row r="3291" spans="1:11">
      <c r="A3291" s="34" t="s">
        <v>10716</v>
      </c>
      <c r="C3291" s="4" t="str">
        <f t="shared" si="119"/>
        <v>棉业月报</v>
      </c>
      <c r="E3291" t="e">
        <f>VLOOKUP(C3291,Apabi!$H:$H,1,FALSE)</f>
        <v>#N/A</v>
      </c>
      <c r="G3291" t="str">
        <f>VLOOKUP(C3291,Dacheng!$I:$I,1,FALSE)</f>
        <v>棉业月报</v>
      </c>
      <c r="I3291" t="e">
        <f>VLOOKUP(C3291,'Hytong (not in CrossAsia)'!$C:$C,1,FALSE)</f>
        <v>#N/A</v>
      </c>
      <c r="K3291" s="9" t="str">
        <f t="shared" si="118"/>
        <v>Doppel</v>
      </c>
    </row>
    <row r="3292" spans="1:11">
      <c r="A3292" s="34" t="s">
        <v>14828</v>
      </c>
      <c r="C3292" s="4" t="str">
        <f t="shared" si="119"/>
        <v>棉业月刊</v>
      </c>
      <c r="E3292" t="e">
        <f>VLOOKUP(C3292,Apabi!$H:$H,1,FALSE)</f>
        <v>#N/A</v>
      </c>
      <c r="G3292" t="str">
        <f>VLOOKUP(C3292,Dacheng!$I:$I,1,FALSE)</f>
        <v>棉业月刊</v>
      </c>
      <c r="I3292" t="e">
        <f>VLOOKUP(C3292,'Hytong (not in CrossAsia)'!$C:$C,1,FALSE)</f>
        <v>#N/A</v>
      </c>
      <c r="K3292" s="9" t="str">
        <f t="shared" si="118"/>
        <v>Doppel</v>
      </c>
    </row>
    <row r="3293" spans="1:11">
      <c r="A3293" s="34" t="s">
        <v>2538</v>
      </c>
      <c r="C3293" s="4" t="str">
        <f t="shared" si="119"/>
        <v>棉运合作</v>
      </c>
      <c r="E3293" t="e">
        <f>VLOOKUP(C3293,Apabi!$H:$H,1,FALSE)</f>
        <v>#N/A</v>
      </c>
      <c r="G3293" t="e">
        <f>VLOOKUP(C3293,Dacheng!$I:$I,1,FALSE)</f>
        <v>#N/A</v>
      </c>
      <c r="I3293" t="e">
        <f>VLOOKUP(C3293,'Hytong (not in CrossAsia)'!$C:$C,1,FALSE)</f>
        <v>#N/A</v>
      </c>
      <c r="K3293" s="9" t="str">
        <f t="shared" si="118"/>
        <v>nur hier</v>
      </c>
    </row>
    <row r="3294" spans="1:11">
      <c r="A3294" s="34" t="s">
        <v>8739</v>
      </c>
      <c r="C3294" s="4" t="str">
        <f t="shared" si="119"/>
        <v>莫厘风</v>
      </c>
      <c r="E3294" t="e">
        <f>VLOOKUP(C3294,Apabi!$H:$H,1,FALSE)</f>
        <v>#N/A</v>
      </c>
      <c r="G3294" t="str">
        <f>VLOOKUP(C3294,Dacheng!$I:$I,1,FALSE)</f>
        <v>莫厘风</v>
      </c>
      <c r="I3294" t="e">
        <f>VLOOKUP(C3294,'Hytong (not in CrossAsia)'!$C:$C,1,FALSE)</f>
        <v>#N/A</v>
      </c>
      <c r="K3294" s="9" t="str">
        <f t="shared" si="118"/>
        <v>Doppel</v>
      </c>
    </row>
    <row r="3295" spans="1:11">
      <c r="A3295" s="34" t="s">
        <v>2539</v>
      </c>
      <c r="C3295" s="4" t="str">
        <f t="shared" si="119"/>
        <v>呐喊（上</v>
      </c>
      <c r="E3295" t="e">
        <f>VLOOKUP(C3295,Apabi!$H:$H,1,FALSE)</f>
        <v>#N/A</v>
      </c>
      <c r="G3295" t="e">
        <f>VLOOKUP(C3295,Dacheng!$I:$I,1,FALSE)</f>
        <v>#N/A</v>
      </c>
      <c r="I3295" t="e">
        <f>VLOOKUP(C3295,'Hytong (not in CrossAsia)'!$C:$C,1,FALSE)</f>
        <v>#N/A</v>
      </c>
      <c r="K3295" s="9" t="str">
        <f t="shared" si="118"/>
        <v>nur hier</v>
      </c>
    </row>
    <row r="3296" spans="1:11">
      <c r="A3296" s="34" t="s">
        <v>2540</v>
      </c>
      <c r="C3296" s="4" t="str">
        <f t="shared" si="119"/>
        <v>俳优杂志</v>
      </c>
      <c r="E3296" t="e">
        <f>VLOOKUP(C3296,Apabi!$H:$H,1,FALSE)</f>
        <v>#N/A</v>
      </c>
      <c r="G3296" t="e">
        <f>VLOOKUP(C3296,Dacheng!$I:$I,1,FALSE)</f>
        <v>#N/A</v>
      </c>
      <c r="I3296" t="e">
        <f>VLOOKUP(C3296,'Hytong (not in CrossAsia)'!$C:$C,1,FALSE)</f>
        <v>#N/A</v>
      </c>
      <c r="K3296" s="9" t="str">
        <f t="shared" si="118"/>
        <v>nur hier</v>
      </c>
    </row>
    <row r="3297" spans="1:11">
      <c r="A3297" s="34" t="s">
        <v>2541</v>
      </c>
      <c r="C3297" s="4" t="str">
        <f t="shared" si="119"/>
        <v>陪都邮声</v>
      </c>
      <c r="E3297" t="e">
        <f>VLOOKUP(C3297,Apabi!$H:$H,1,FALSE)</f>
        <v>#N/A</v>
      </c>
      <c r="G3297" t="e">
        <f>VLOOKUP(C3297,Dacheng!$I:$I,1,FALSE)</f>
        <v>#N/A</v>
      </c>
      <c r="I3297" t="e">
        <f>VLOOKUP(C3297,'Hytong (not in CrossAsia)'!$C:$C,1,FALSE)</f>
        <v>#N/A</v>
      </c>
      <c r="K3297" s="9" t="str">
        <f t="shared" si="118"/>
        <v>nur hier</v>
      </c>
    </row>
    <row r="3298" spans="1:11">
      <c r="A3298" s="34" t="s">
        <v>14753</v>
      </c>
      <c r="C3298" s="4" t="str">
        <f t="shared" si="119"/>
        <v>培正校刊</v>
      </c>
      <c r="E3298" t="e">
        <f>VLOOKUP(C3298,Apabi!$H:$H,1,FALSE)</f>
        <v>#N/A</v>
      </c>
      <c r="G3298" t="str">
        <f>VLOOKUP(C3298,Dacheng!$I:$I,1,FALSE)</f>
        <v>培正校刊</v>
      </c>
      <c r="I3298" t="e">
        <f>VLOOKUP(C3298,'Hytong (not in CrossAsia)'!$C:$C,1,FALSE)</f>
        <v>#N/A</v>
      </c>
      <c r="K3298" s="9" t="str">
        <f t="shared" si="118"/>
        <v>Doppel</v>
      </c>
    </row>
    <row r="3299" spans="1:11">
      <c r="A3299" s="34" t="s">
        <v>4811</v>
      </c>
      <c r="C3299" s="4" t="str">
        <f t="shared" si="119"/>
        <v>评论报</v>
      </c>
      <c r="E3299" t="e">
        <f>VLOOKUP(C3299,Apabi!$H:$H,1,FALSE)</f>
        <v>#N/A</v>
      </c>
      <c r="G3299" t="str">
        <f>VLOOKUP(C3299,Dacheng!$I:$I,1,FALSE)</f>
        <v>评论报</v>
      </c>
      <c r="I3299" t="e">
        <f>VLOOKUP(C3299,'Hytong (not in CrossAsia)'!$C:$C,1,FALSE)</f>
        <v>#N/A</v>
      </c>
      <c r="K3299" s="9" t="str">
        <f t="shared" si="118"/>
        <v>Doppel</v>
      </c>
    </row>
    <row r="3300" spans="1:11">
      <c r="A3300" s="34" t="s">
        <v>2542</v>
      </c>
      <c r="C3300" s="4" t="str">
        <f t="shared" si="119"/>
        <v>评论与通</v>
      </c>
      <c r="E3300" t="e">
        <f>VLOOKUP(C3300,Apabi!$H:$H,1,FALSE)</f>
        <v>#N/A</v>
      </c>
      <c r="G3300" t="e">
        <f>VLOOKUP(C3300,Dacheng!$I:$I,1,FALSE)</f>
        <v>#N/A</v>
      </c>
      <c r="I3300" t="e">
        <f>VLOOKUP(C3300,'Hytong (not in CrossAsia)'!$C:$C,1,FALSE)</f>
        <v>#N/A</v>
      </c>
      <c r="K3300" s="9" t="str">
        <f t="shared" si="118"/>
        <v>nur hier</v>
      </c>
    </row>
    <row r="3301" spans="1:11">
      <c r="A3301" s="34" t="s">
        <v>2543</v>
      </c>
      <c r="C3301" s="4" t="str">
        <f t="shared" si="119"/>
        <v>评论之评</v>
      </c>
      <c r="E3301" t="e">
        <f>VLOOKUP(C3301,Apabi!$H:$H,1,FALSE)</f>
        <v>#N/A</v>
      </c>
      <c r="G3301" t="str">
        <f>VLOOKUP(C3301,Dacheng!$I:$I,1,FALSE)</f>
        <v>评论之评</v>
      </c>
      <c r="I3301" t="e">
        <f>VLOOKUP(C3301,'Hytong (not in CrossAsia)'!$C:$C,1,FALSE)</f>
        <v>#N/A</v>
      </c>
      <c r="K3301" s="9" t="str">
        <f t="shared" si="118"/>
        <v>Doppel</v>
      </c>
    </row>
    <row r="3302" spans="1:11">
      <c r="A3302" s="34" t="s">
        <v>2544</v>
      </c>
      <c r="C3302" s="4" t="str">
        <f t="shared" si="119"/>
        <v>评论之评</v>
      </c>
      <c r="E3302" t="e">
        <f>VLOOKUP(C3302,Apabi!$H:$H,1,FALSE)</f>
        <v>#N/A</v>
      </c>
      <c r="G3302" t="str">
        <f>VLOOKUP(C3302,Dacheng!$I:$I,1,FALSE)</f>
        <v>评论之评</v>
      </c>
      <c r="I3302" t="e">
        <f>VLOOKUP(C3302,'Hytong (not in CrossAsia)'!$C:$C,1,FALSE)</f>
        <v>#N/A</v>
      </c>
      <c r="K3302" s="9" t="str">
        <f t="shared" si="118"/>
        <v>Doppel</v>
      </c>
    </row>
    <row r="3303" spans="1:11">
      <c r="A3303" s="34" t="s">
        <v>11317</v>
      </c>
      <c r="C3303" s="4" t="str">
        <f t="shared" si="119"/>
        <v>评论周报</v>
      </c>
      <c r="E3303" t="e">
        <f>VLOOKUP(C3303,Apabi!$H:$H,1,FALSE)</f>
        <v>#N/A</v>
      </c>
      <c r="G3303" t="str">
        <f>VLOOKUP(C3303,Dacheng!$I:$I,1,FALSE)</f>
        <v>评论周报</v>
      </c>
      <c r="I3303" t="e">
        <f>VLOOKUP(C3303,'Hytong (not in CrossAsia)'!$C:$C,1,FALSE)</f>
        <v>#N/A</v>
      </c>
      <c r="K3303" s="9" t="str">
        <f t="shared" si="118"/>
        <v>Doppel</v>
      </c>
    </row>
    <row r="3304" spans="1:11">
      <c r="A3304" s="34" t="s">
        <v>2545</v>
      </c>
      <c r="C3304" s="4" t="str">
        <f t="shared" si="119"/>
        <v>萍</v>
      </c>
      <c r="E3304" t="e">
        <f>VLOOKUP(C3304,Apabi!$H:$H,1,FALSE)</f>
        <v>#N/A</v>
      </c>
      <c r="G3304" t="e">
        <f>VLOOKUP(C3304,Dacheng!$I:$I,1,FALSE)</f>
        <v>#N/A</v>
      </c>
      <c r="I3304" t="e">
        <f>VLOOKUP(C3304,'Hytong (not in CrossAsia)'!$C:$C,1,FALSE)</f>
        <v>#N/A</v>
      </c>
      <c r="K3304" s="9" t="str">
        <f t="shared" si="118"/>
        <v>nur hier</v>
      </c>
    </row>
    <row r="3305" spans="1:11">
      <c r="A3305" s="34" t="s">
        <v>2546</v>
      </c>
      <c r="C3305" s="4" t="str">
        <f t="shared" si="119"/>
        <v>萍乡县立</v>
      </c>
      <c r="E3305" t="e">
        <f>VLOOKUP(C3305,Apabi!$H:$H,1,FALSE)</f>
        <v>#N/A</v>
      </c>
      <c r="G3305" t="e">
        <f>VLOOKUP(C3305,Dacheng!$I:$I,1,FALSE)</f>
        <v>#N/A</v>
      </c>
      <c r="I3305" t="e">
        <f>VLOOKUP(C3305,'Hytong (not in CrossAsia)'!$C:$C,1,FALSE)</f>
        <v>#N/A</v>
      </c>
      <c r="K3305" s="9" t="str">
        <f t="shared" si="118"/>
        <v>nur hier</v>
      </c>
    </row>
    <row r="3306" spans="1:11">
      <c r="A3306" s="34" t="s">
        <v>2547</v>
      </c>
      <c r="C3306" s="4" t="str">
        <f t="shared" si="119"/>
        <v>萍影</v>
      </c>
      <c r="E3306" t="e">
        <f>VLOOKUP(C3306,Apabi!$H:$H,1,FALSE)</f>
        <v>#N/A</v>
      </c>
      <c r="G3306" t="e">
        <f>VLOOKUP(C3306,Dacheng!$I:$I,1,FALSE)</f>
        <v>#N/A</v>
      </c>
      <c r="I3306" t="e">
        <f>VLOOKUP(C3306,'Hytong (not in CrossAsia)'!$C:$C,1,FALSE)</f>
        <v>#N/A</v>
      </c>
      <c r="K3306" s="9" t="str">
        <f t="shared" si="118"/>
        <v>nur hier</v>
      </c>
    </row>
    <row r="3307" spans="1:11">
      <c r="A3307" s="34" t="s">
        <v>2548</v>
      </c>
      <c r="C3307" s="4" t="str">
        <f t="shared" si="119"/>
        <v>萍中校刊</v>
      </c>
      <c r="E3307" t="e">
        <f>VLOOKUP(C3307,Apabi!$H:$H,1,FALSE)</f>
        <v>#N/A</v>
      </c>
      <c r="G3307" t="e">
        <f>VLOOKUP(C3307,Dacheng!$I:$I,1,FALSE)</f>
        <v>#N/A</v>
      </c>
      <c r="I3307" t="e">
        <f>VLOOKUP(C3307,'Hytong (not in CrossAsia)'!$C:$C,1,FALSE)</f>
        <v>#N/A</v>
      </c>
      <c r="K3307" s="9" t="str">
        <f t="shared" si="118"/>
        <v>nur hier</v>
      </c>
    </row>
    <row r="3308" spans="1:11">
      <c r="A3308" s="34" t="s">
        <v>2549</v>
      </c>
      <c r="C3308" s="4" t="str">
        <f>MID(A3308,1,2)</f>
        <v>破浪</v>
      </c>
      <c r="E3308" t="e">
        <f>VLOOKUP(C3308,Apabi!$H:$H,1,FALSE)</f>
        <v>#N/A</v>
      </c>
      <c r="G3308" t="e">
        <f>VLOOKUP(C3308,Dacheng!$I:$I,1,FALSE)</f>
        <v>#N/A</v>
      </c>
      <c r="I3308" t="e">
        <f>VLOOKUP(C3308,'Hytong (not in CrossAsia)'!$C:$C,1,FALSE)</f>
        <v>#N/A</v>
      </c>
      <c r="K3308" s="9" t="str">
        <f t="shared" si="118"/>
        <v>nur hier</v>
      </c>
    </row>
    <row r="3309" spans="1:11">
      <c r="A3309" s="34" t="s">
        <v>2550</v>
      </c>
      <c r="C3309" s="4" t="str">
        <f>MID(A3309,1,2)</f>
        <v>破浪</v>
      </c>
      <c r="E3309" t="e">
        <f>VLOOKUP(C3309,Apabi!$H:$H,1,FALSE)</f>
        <v>#N/A</v>
      </c>
      <c r="G3309" t="e">
        <f>VLOOKUP(C3309,Dacheng!$I:$I,1,FALSE)</f>
        <v>#N/A</v>
      </c>
      <c r="I3309" t="e">
        <f>VLOOKUP(C3309,'Hytong (not in CrossAsia)'!$C:$C,1,FALSE)</f>
        <v>#N/A</v>
      </c>
      <c r="K3309" s="9" t="str">
        <f t="shared" si="118"/>
        <v>nur hier</v>
      </c>
    </row>
    <row r="3310" spans="1:11">
      <c r="A3310" s="34" t="s">
        <v>2551</v>
      </c>
      <c r="C3310" s="4" t="str">
        <f t="shared" si="119"/>
        <v>普福钟</v>
      </c>
      <c r="E3310" t="e">
        <f>VLOOKUP(C3310,Apabi!$H:$H,1,FALSE)</f>
        <v>#N/A</v>
      </c>
      <c r="G3310" t="e">
        <f>VLOOKUP(C3310,Dacheng!$I:$I,1,FALSE)</f>
        <v>#N/A</v>
      </c>
      <c r="I3310" t="e">
        <f>VLOOKUP(C3310,'Hytong (not in CrossAsia)'!$C:$C,1,FALSE)</f>
        <v>#N/A</v>
      </c>
      <c r="K3310" s="9" t="str">
        <f t="shared" si="118"/>
        <v>nur hier</v>
      </c>
    </row>
    <row r="3311" spans="1:11">
      <c r="A3311" s="34" t="s">
        <v>2552</v>
      </c>
      <c r="C3311" s="4" t="str">
        <f>MID(A3311,1,2)</f>
        <v>期刊</v>
      </c>
      <c r="E3311" t="e">
        <f>VLOOKUP(C3311,Apabi!$H:$H,1,FALSE)</f>
        <v>#N/A</v>
      </c>
      <c r="G3311" t="str">
        <f>VLOOKUP(C3311,Dacheng!$I:$I,1,FALSE)</f>
        <v>期刊</v>
      </c>
      <c r="I3311" t="e">
        <f>VLOOKUP(C3311,'Hytong (not in CrossAsia)'!$C:$C,1,FALSE)</f>
        <v>#N/A</v>
      </c>
      <c r="K3311" s="9" t="str">
        <f t="shared" si="118"/>
        <v>Doppel</v>
      </c>
    </row>
    <row r="3312" spans="1:11">
      <c r="A3312" s="34" t="s">
        <v>2553</v>
      </c>
      <c r="C3312" s="4" t="str">
        <f>MID(A3312,1,2)</f>
        <v>期刊</v>
      </c>
      <c r="E3312" t="e">
        <f>VLOOKUP(C3312,Apabi!$H:$H,1,FALSE)</f>
        <v>#N/A</v>
      </c>
      <c r="G3312" t="str">
        <f>VLOOKUP(C3312,Dacheng!$I:$I,1,FALSE)</f>
        <v>期刊</v>
      </c>
      <c r="I3312" t="e">
        <f>VLOOKUP(C3312,'Hytong (not in CrossAsia)'!$C:$C,1,FALSE)</f>
        <v>#N/A</v>
      </c>
      <c r="K3312" s="9" t="str">
        <f t="shared" si="118"/>
        <v>Doppel</v>
      </c>
    </row>
    <row r="3313" spans="1:11">
      <c r="A3313" s="34" t="s">
        <v>2554</v>
      </c>
      <c r="C3313" s="4" t="str">
        <f t="shared" si="119"/>
        <v>启东青年</v>
      </c>
      <c r="E3313" t="e">
        <f>VLOOKUP(C3313,Apabi!$H:$H,1,FALSE)</f>
        <v>#N/A</v>
      </c>
      <c r="G3313" t="e">
        <f>VLOOKUP(C3313,Dacheng!$I:$I,1,FALSE)</f>
        <v>#N/A</v>
      </c>
      <c r="I3313" t="e">
        <f>VLOOKUP(C3313,'Hytong (not in CrossAsia)'!$C:$C,1,FALSE)</f>
        <v>#N/A</v>
      </c>
      <c r="K3313" s="9" t="str">
        <f t="shared" si="118"/>
        <v>nur hier</v>
      </c>
    </row>
    <row r="3314" spans="1:11">
      <c r="A3314" s="34" t="s">
        <v>16955</v>
      </c>
      <c r="C3314" s="4" t="str">
        <f t="shared" si="119"/>
        <v>启示</v>
      </c>
      <c r="E3314" t="e">
        <f>VLOOKUP(C3314,Apabi!$H:$H,1,FALSE)</f>
        <v>#N/A</v>
      </c>
      <c r="G3314" t="str">
        <f>VLOOKUP(C3314,Dacheng!$I:$I,1,FALSE)</f>
        <v>启示</v>
      </c>
      <c r="I3314" t="e">
        <f>VLOOKUP(C3314,'Hytong (not in CrossAsia)'!$C:$C,1,FALSE)</f>
        <v>#N/A</v>
      </c>
      <c r="K3314" s="9" t="str">
        <f t="shared" si="118"/>
        <v>Doppel</v>
      </c>
    </row>
    <row r="3315" spans="1:11">
      <c r="A3315" s="34" t="s">
        <v>2555</v>
      </c>
      <c r="C3315" s="4" t="str">
        <f t="shared" si="119"/>
        <v>气象报告</v>
      </c>
      <c r="E3315" t="str">
        <f>VLOOKUP(C3315,Apabi!$H:$H,1,FALSE)</f>
        <v>气象报告</v>
      </c>
      <c r="G3315" t="e">
        <f>VLOOKUP(C3315,Dacheng!$I:$I,1,FALSE)</f>
        <v>#N/A</v>
      </c>
      <c r="I3315" t="e">
        <f>VLOOKUP(C3315,'Hytong (not in CrossAsia)'!$C:$C,1,FALSE)</f>
        <v>#N/A</v>
      </c>
      <c r="K3315" s="9" t="str">
        <f t="shared" si="118"/>
        <v>Doppel</v>
      </c>
    </row>
    <row r="3316" spans="1:11">
      <c r="A3316" s="34" t="s">
        <v>14335</v>
      </c>
      <c r="C3316" s="4" t="str">
        <f t="shared" si="119"/>
        <v>气象汇报</v>
      </c>
      <c r="E3316" t="e">
        <f>VLOOKUP(C3316,Apabi!$H:$H,1,FALSE)</f>
        <v>#N/A</v>
      </c>
      <c r="G3316" t="str">
        <f>VLOOKUP(C3316,Dacheng!$I:$I,1,FALSE)</f>
        <v>气象汇报</v>
      </c>
      <c r="I3316" t="e">
        <f>VLOOKUP(C3316,'Hytong (not in CrossAsia)'!$C:$C,1,FALSE)</f>
        <v>#N/A</v>
      </c>
      <c r="K3316" s="9" t="str">
        <f t="shared" si="118"/>
        <v>Doppel</v>
      </c>
    </row>
    <row r="3317" spans="1:11">
      <c r="A3317" s="34" t="s">
        <v>14354</v>
      </c>
      <c r="C3317" s="4" t="str">
        <f t="shared" si="119"/>
        <v>气象学报</v>
      </c>
      <c r="E3317" t="e">
        <f>VLOOKUP(C3317,Apabi!$H:$H,1,FALSE)</f>
        <v>#N/A</v>
      </c>
      <c r="G3317" t="str">
        <f>VLOOKUP(C3317,Dacheng!$I:$I,1,FALSE)</f>
        <v>气象学报</v>
      </c>
      <c r="I3317" t="e">
        <f>VLOOKUP(C3317,'Hytong (not in CrossAsia)'!$C:$C,1,FALSE)</f>
        <v>#N/A</v>
      </c>
      <c r="K3317" s="9" t="str">
        <f t="shared" si="118"/>
        <v>Doppel</v>
      </c>
    </row>
    <row r="3318" spans="1:11">
      <c r="A3318" s="34" t="s">
        <v>2556</v>
      </c>
      <c r="C3318" s="4" t="str">
        <f t="shared" si="119"/>
        <v>气象月报</v>
      </c>
      <c r="E3318" t="e">
        <f>VLOOKUP(C3318,Apabi!$H:$H,1,FALSE)</f>
        <v>#N/A</v>
      </c>
      <c r="G3318" t="str">
        <f>VLOOKUP(C3318,Dacheng!$I:$I,1,FALSE)</f>
        <v>气象月报</v>
      </c>
      <c r="I3318" t="e">
        <f>VLOOKUP(C3318,'Hytong (not in CrossAsia)'!$C:$C,1,FALSE)</f>
        <v>#N/A</v>
      </c>
      <c r="K3318" s="9" t="str">
        <f t="shared" si="118"/>
        <v>Doppel</v>
      </c>
    </row>
    <row r="3319" spans="1:11">
      <c r="A3319" s="34" t="s">
        <v>2557</v>
      </c>
      <c r="C3319" s="4" t="str">
        <f t="shared" si="119"/>
        <v>气象月报</v>
      </c>
      <c r="E3319" t="e">
        <f>VLOOKUP(C3319,Apabi!$H:$H,1,FALSE)</f>
        <v>#N/A</v>
      </c>
      <c r="G3319" t="str">
        <f>VLOOKUP(C3319,Dacheng!$I:$I,1,FALSE)</f>
        <v>气象月报</v>
      </c>
      <c r="I3319" t="e">
        <f>VLOOKUP(C3319,'Hytong (not in CrossAsia)'!$C:$C,1,FALSE)</f>
        <v>#N/A</v>
      </c>
      <c r="K3319" s="9" t="str">
        <f t="shared" si="118"/>
        <v>Doppel</v>
      </c>
    </row>
    <row r="3320" spans="1:11">
      <c r="A3320" s="34" t="s">
        <v>2558</v>
      </c>
      <c r="C3320" s="4" t="str">
        <f t="shared" si="119"/>
        <v>气象月报</v>
      </c>
      <c r="E3320" t="e">
        <f>VLOOKUP(C3320,Apabi!$H:$H,1,FALSE)</f>
        <v>#N/A</v>
      </c>
      <c r="G3320" t="str">
        <f>VLOOKUP(C3320,Dacheng!$I:$I,1,FALSE)</f>
        <v>气象月报</v>
      </c>
      <c r="I3320" t="e">
        <f>VLOOKUP(C3320,'Hytong (not in CrossAsia)'!$C:$C,1,FALSE)</f>
        <v>#N/A</v>
      </c>
      <c r="K3320" s="9" t="str">
        <f t="shared" si="118"/>
        <v>Doppel</v>
      </c>
    </row>
    <row r="3321" spans="1:11">
      <c r="A3321" s="34" t="s">
        <v>2559</v>
      </c>
      <c r="C3321" s="4" t="str">
        <f t="shared" si="119"/>
        <v>气象月刊</v>
      </c>
      <c r="E3321" t="str">
        <f>VLOOKUP(C3321,Apabi!$H:$H,1,FALSE)</f>
        <v>气象月刊</v>
      </c>
      <c r="G3321" t="str">
        <f>VLOOKUP(C3321,Dacheng!$I:$I,1,FALSE)</f>
        <v>气象月刊</v>
      </c>
      <c r="I3321" t="e">
        <f>VLOOKUP(C3321,'Hytong (not in CrossAsia)'!$C:$C,1,FALSE)</f>
        <v>#N/A</v>
      </c>
      <c r="K3321" s="9" t="str">
        <f t="shared" si="118"/>
        <v>Doppel</v>
      </c>
    </row>
    <row r="3322" spans="1:11">
      <c r="A3322" s="34" t="s">
        <v>2560</v>
      </c>
      <c r="C3322" s="4" t="str">
        <f t="shared" si="119"/>
        <v>气象月刊</v>
      </c>
      <c r="E3322" t="str">
        <f>VLOOKUP(C3322,Apabi!$H:$H,1,FALSE)</f>
        <v>气象月刊</v>
      </c>
      <c r="G3322" t="str">
        <f>VLOOKUP(C3322,Dacheng!$I:$I,1,FALSE)</f>
        <v>气象月刊</v>
      </c>
      <c r="I3322" t="e">
        <f>VLOOKUP(C3322,'Hytong (not in CrossAsia)'!$C:$C,1,FALSE)</f>
        <v>#N/A</v>
      </c>
      <c r="K3322" s="9" t="str">
        <f t="shared" si="118"/>
        <v>Doppel</v>
      </c>
    </row>
    <row r="3323" spans="1:11">
      <c r="A3323" s="34" t="s">
        <v>2561</v>
      </c>
      <c r="C3323" s="4" t="str">
        <f t="shared" si="119"/>
        <v>气象月刊</v>
      </c>
      <c r="E3323" t="str">
        <f>VLOOKUP(C3323,Apabi!$H:$H,1,FALSE)</f>
        <v>气象月刊</v>
      </c>
      <c r="G3323" t="str">
        <f>VLOOKUP(C3323,Dacheng!$I:$I,1,FALSE)</f>
        <v>气象月刊</v>
      </c>
      <c r="I3323" t="e">
        <f>VLOOKUP(C3323,'Hytong (not in CrossAsia)'!$C:$C,1,FALSE)</f>
        <v>#N/A</v>
      </c>
      <c r="K3323" s="9" t="str">
        <f t="shared" si="118"/>
        <v>Doppel</v>
      </c>
    </row>
    <row r="3324" spans="1:11">
      <c r="A3324" s="34" t="s">
        <v>2562</v>
      </c>
      <c r="C3324" s="4" t="str">
        <f t="shared" si="119"/>
        <v>气象月刊</v>
      </c>
      <c r="E3324" t="str">
        <f>VLOOKUP(C3324,Apabi!$H:$H,1,FALSE)</f>
        <v>气象月刊</v>
      </c>
      <c r="G3324" t="str">
        <f>VLOOKUP(C3324,Dacheng!$I:$I,1,FALSE)</f>
        <v>气象月刊</v>
      </c>
      <c r="I3324" t="e">
        <f>VLOOKUP(C3324,'Hytong (not in CrossAsia)'!$C:$C,1,FALSE)</f>
        <v>#N/A</v>
      </c>
      <c r="K3324" s="9" t="str">
        <f t="shared" si="118"/>
        <v>Doppel</v>
      </c>
    </row>
    <row r="3325" spans="1:11">
      <c r="A3325" s="34" t="s">
        <v>14371</v>
      </c>
      <c r="C3325" s="4" t="str">
        <f t="shared" si="119"/>
        <v>气象杂志</v>
      </c>
      <c r="E3325" t="e">
        <f>VLOOKUP(C3325,Apabi!$H:$H,1,FALSE)</f>
        <v>#N/A</v>
      </c>
      <c r="G3325" t="str">
        <f>VLOOKUP(C3325,Dacheng!$I:$I,1,FALSE)</f>
        <v>气象杂志</v>
      </c>
      <c r="I3325" t="e">
        <f>VLOOKUP(C3325,'Hytong (not in CrossAsia)'!$C:$C,1,FALSE)</f>
        <v>#N/A</v>
      </c>
      <c r="K3325" s="9" t="str">
        <f t="shared" si="118"/>
        <v>Doppel</v>
      </c>
    </row>
    <row r="3326" spans="1:11">
      <c r="A3326" s="34" t="s">
        <v>2563</v>
      </c>
      <c r="C3326" s="4" t="str">
        <f t="shared" si="119"/>
        <v>乾坤</v>
      </c>
      <c r="E3326" t="e">
        <f>VLOOKUP(C3326,Apabi!$H:$H,1,FALSE)</f>
        <v>#N/A</v>
      </c>
      <c r="G3326" t="e">
        <f>VLOOKUP(C3326,Dacheng!$I:$I,1,FALSE)</f>
        <v>#N/A</v>
      </c>
      <c r="I3326" t="e">
        <f>VLOOKUP(C3326,'Hytong (not in CrossAsia)'!$C:$C,1,FALSE)</f>
        <v>#N/A</v>
      </c>
      <c r="K3326" s="9" t="str">
        <f t="shared" si="118"/>
        <v>nur hier</v>
      </c>
    </row>
    <row r="3327" spans="1:11">
      <c r="A3327" s="34" t="s">
        <v>2564</v>
      </c>
      <c r="C3327" s="4" t="str">
        <f t="shared" si="119"/>
        <v>浅草</v>
      </c>
      <c r="E3327" t="e">
        <f>VLOOKUP(C3327,Apabi!$H:$H,1,FALSE)</f>
        <v>#N/A</v>
      </c>
      <c r="G3327" t="e">
        <f>VLOOKUP(C3327,Dacheng!$I:$I,1,FALSE)</f>
        <v>#N/A</v>
      </c>
      <c r="I3327" t="e">
        <f>VLOOKUP(C3327,'Hytong (not in CrossAsia)'!$C:$C,1,FALSE)</f>
        <v>#N/A</v>
      </c>
      <c r="K3327" s="9" t="str">
        <f t="shared" si="118"/>
        <v>nur hier</v>
      </c>
    </row>
    <row r="3328" spans="1:11">
      <c r="A3328" s="34" t="s">
        <v>15411</v>
      </c>
      <c r="C3328" s="4" t="str">
        <f t="shared" si="119"/>
        <v>清华</v>
      </c>
      <c r="E3328" t="e">
        <f>VLOOKUP(C3328,Apabi!$H:$H,1,FALSE)</f>
        <v>#N/A</v>
      </c>
      <c r="G3328" t="str">
        <f>VLOOKUP(C3328,Dacheng!$I:$I,1,FALSE)</f>
        <v>清华</v>
      </c>
      <c r="I3328" t="e">
        <f>VLOOKUP(C3328,'Hytong (not in CrossAsia)'!$C:$C,1,FALSE)</f>
        <v>#N/A</v>
      </c>
      <c r="K3328" s="9" t="str">
        <f t="shared" si="118"/>
        <v>Doppel</v>
      </c>
    </row>
    <row r="3329" spans="1:11">
      <c r="A3329" s="34" t="s">
        <v>2299</v>
      </c>
      <c r="C3329" s="4" t="str">
        <f t="shared" si="119"/>
        <v>清华副刊</v>
      </c>
      <c r="E3329" t="e">
        <f>VLOOKUP(C3329,Apabi!$H:$H,1,FALSE)</f>
        <v>#N/A</v>
      </c>
      <c r="G3329" t="str">
        <f>VLOOKUP(C3329,Dacheng!$I:$I,1,FALSE)</f>
        <v>清华副刊</v>
      </c>
      <c r="I3329" t="e">
        <f>VLOOKUP(C3329,'Hytong (not in CrossAsia)'!$C:$C,1,FALSE)</f>
        <v>#N/A</v>
      </c>
      <c r="K3329" s="9" t="str">
        <f t="shared" si="118"/>
        <v>Doppel</v>
      </c>
    </row>
    <row r="3330" spans="1:11">
      <c r="A3330" s="34" t="s">
        <v>16285</v>
      </c>
      <c r="C3330" s="4" t="str">
        <f t="shared" si="119"/>
        <v>清华暑期</v>
      </c>
      <c r="E3330" t="str">
        <f>VLOOKUP(C3330,Apabi!$H:$H,1,FALSE)</f>
        <v>清华暑期</v>
      </c>
      <c r="G3330" t="e">
        <f>VLOOKUP(C3330,Dacheng!$I:$I,1,FALSE)</f>
        <v>#N/A</v>
      </c>
      <c r="I3330" t="e">
        <f>VLOOKUP(C3330,'Hytong (not in CrossAsia)'!$C:$C,1,FALSE)</f>
        <v>#N/A</v>
      </c>
      <c r="K3330" s="9" t="str">
        <f t="shared" si="118"/>
        <v>Doppel</v>
      </c>
    </row>
    <row r="3331" spans="1:11">
      <c r="A3331" s="34" t="s">
        <v>2565</v>
      </c>
      <c r="C3331" s="4" t="str">
        <f t="shared" si="119"/>
        <v>清华文艺</v>
      </c>
      <c r="E3331" t="e">
        <f>VLOOKUP(C3331,Apabi!$H:$H,1,FALSE)</f>
        <v>#N/A</v>
      </c>
      <c r="G3331" t="e">
        <f>VLOOKUP(C3331,Dacheng!$I:$I,1,FALSE)</f>
        <v>#N/A</v>
      </c>
      <c r="I3331" t="e">
        <f>VLOOKUP(C3331,'Hytong (not in CrossAsia)'!$C:$C,1,FALSE)</f>
        <v>#N/A</v>
      </c>
      <c r="K3331" s="9" t="str">
        <f t="shared" si="118"/>
        <v>nur hier</v>
      </c>
    </row>
    <row r="3332" spans="1:11">
      <c r="A3332" s="34" t="s">
        <v>2566</v>
      </c>
      <c r="C3332" s="4" t="str">
        <f t="shared" si="119"/>
        <v>清华校刊</v>
      </c>
      <c r="E3332" t="e">
        <f>VLOOKUP(C3332,Apabi!$H:$H,1,FALSE)</f>
        <v>#N/A</v>
      </c>
      <c r="G3332" t="e">
        <f>VLOOKUP(C3332,Dacheng!$I:$I,1,FALSE)</f>
        <v>#N/A</v>
      </c>
      <c r="I3332" t="e">
        <f>VLOOKUP(C3332,'Hytong (not in CrossAsia)'!$C:$C,1,FALSE)</f>
        <v>#N/A</v>
      </c>
      <c r="K3332" s="9" t="str">
        <f t="shared" ref="K3332:K3395" si="120">(IF(AND(ISNA(E3332),ISNA(G3332),ISNA(I3332)),"nur hier","Doppel"))</f>
        <v>nur hier</v>
      </c>
    </row>
    <row r="3333" spans="1:11">
      <c r="A3333" s="34" t="s">
        <v>21246</v>
      </c>
      <c r="C3333" s="4" t="str">
        <f t="shared" si="119"/>
        <v>清华校友</v>
      </c>
      <c r="E3333" t="e">
        <f>VLOOKUP(C3333,Apabi!$H:$H,1,FALSE)</f>
        <v>#N/A</v>
      </c>
      <c r="G3333" t="str">
        <f>VLOOKUP(C3333,Dacheng!$I:$I,1,FALSE)</f>
        <v>清华校友</v>
      </c>
      <c r="I3333" t="e">
        <f>VLOOKUP(C3333,'Hytong (not in CrossAsia)'!$C:$C,1,FALSE)</f>
        <v>#N/A</v>
      </c>
      <c r="K3333" s="9" t="str">
        <f t="shared" si="120"/>
        <v>Doppel</v>
      </c>
    </row>
    <row r="3334" spans="1:11">
      <c r="A3334" s="34" t="s">
        <v>2567</v>
      </c>
      <c r="C3334" s="4" t="str">
        <f t="shared" si="119"/>
        <v>清华学报</v>
      </c>
      <c r="E3334" t="e">
        <f>VLOOKUP(C3334,Apabi!$H:$H,1,FALSE)</f>
        <v>#N/A</v>
      </c>
      <c r="G3334" t="str">
        <f>VLOOKUP(C3334,Dacheng!$I:$I,1,FALSE)</f>
        <v>清华学报</v>
      </c>
      <c r="I3334" t="e">
        <f>VLOOKUP(C3334,'Hytong (not in CrossAsia)'!$C:$C,1,FALSE)</f>
        <v>#N/A</v>
      </c>
      <c r="K3334" s="9" t="str">
        <f t="shared" si="120"/>
        <v>Doppel</v>
      </c>
    </row>
    <row r="3335" spans="1:11">
      <c r="A3335" s="34" t="s">
        <v>2568</v>
      </c>
      <c r="C3335" s="4" t="str">
        <f t="shared" si="119"/>
        <v>清华旬刊</v>
      </c>
      <c r="E3335" t="e">
        <f>VLOOKUP(C3335,Apabi!$H:$H,1,FALSE)</f>
        <v>#N/A</v>
      </c>
      <c r="G3335" t="e">
        <f>VLOOKUP(C3335,Dacheng!$I:$I,1,FALSE)</f>
        <v>#N/A</v>
      </c>
      <c r="I3335" t="e">
        <f>VLOOKUP(C3335,'Hytong (not in CrossAsia)'!$C:$C,1,FALSE)</f>
        <v>#N/A</v>
      </c>
      <c r="K3335" s="9" t="str">
        <f t="shared" si="120"/>
        <v>nur hier</v>
      </c>
    </row>
    <row r="3336" spans="1:11">
      <c r="A3336" s="34" t="s">
        <v>2569</v>
      </c>
      <c r="C3336" s="4" t="str">
        <f t="shared" si="119"/>
        <v>清华周刊</v>
      </c>
      <c r="E3336" t="e">
        <f>VLOOKUP(C3336,Apabi!$H:$H,1,FALSE)</f>
        <v>#N/A</v>
      </c>
      <c r="G3336" t="str">
        <f>VLOOKUP(C3336,Dacheng!$I:$I,1,FALSE)</f>
        <v>清华周刊</v>
      </c>
      <c r="I3336" t="e">
        <f>VLOOKUP(C3336,'Hytong (not in CrossAsia)'!$C:$C,1,FALSE)</f>
        <v>#N/A</v>
      </c>
      <c r="K3336" s="9" t="str">
        <f t="shared" si="120"/>
        <v>Doppel</v>
      </c>
    </row>
    <row r="3337" spans="1:11">
      <c r="A3337" s="34" t="s">
        <v>2570</v>
      </c>
      <c r="C3337" s="4" t="str">
        <f t="shared" si="119"/>
        <v>清华周刊</v>
      </c>
      <c r="E3337" t="e">
        <f>VLOOKUP(C3337,Apabi!$H:$H,1,FALSE)</f>
        <v>#N/A</v>
      </c>
      <c r="G3337" t="str">
        <f>VLOOKUP(C3337,Dacheng!$I:$I,1,FALSE)</f>
        <v>清华周刊</v>
      </c>
      <c r="I3337" t="e">
        <f>VLOOKUP(C3337,'Hytong (not in CrossAsia)'!$C:$C,1,FALSE)</f>
        <v>#N/A</v>
      </c>
      <c r="K3337" s="9" t="str">
        <f t="shared" si="120"/>
        <v>Doppel</v>
      </c>
    </row>
    <row r="3338" spans="1:11">
      <c r="A3338" s="34" t="s">
        <v>2186</v>
      </c>
      <c r="C3338" s="4" t="str">
        <f t="shared" si="119"/>
        <v>清华周刊</v>
      </c>
      <c r="E3338" t="e">
        <f>VLOOKUP(C3338,Apabi!$H:$H,1,FALSE)</f>
        <v>#N/A</v>
      </c>
      <c r="G3338" t="str">
        <f>VLOOKUP(C3338,Dacheng!$I:$I,1,FALSE)</f>
        <v>清华周刊</v>
      </c>
      <c r="I3338" t="e">
        <f>VLOOKUP(C3338,'Hytong (not in CrossAsia)'!$C:$C,1,FALSE)</f>
        <v>#N/A</v>
      </c>
      <c r="K3338" s="9" t="str">
        <f t="shared" si="120"/>
        <v>Doppel</v>
      </c>
    </row>
    <row r="3339" spans="1:11">
      <c r="A3339" s="34" t="s">
        <v>2571</v>
      </c>
      <c r="C3339" s="4" t="str">
        <f>MID(A3339,1,2)</f>
        <v>清明</v>
      </c>
      <c r="E3339" t="e">
        <f>VLOOKUP(C3339,Apabi!$H:$H,1,FALSE)</f>
        <v>#N/A</v>
      </c>
      <c r="G3339" t="str">
        <f>VLOOKUP(C3339,Dacheng!$I:$I,1,FALSE)</f>
        <v>清明</v>
      </c>
      <c r="I3339" t="e">
        <f>VLOOKUP(C3339,'Hytong (not in CrossAsia)'!$C:$C,1,FALSE)</f>
        <v>#N/A</v>
      </c>
      <c r="K3339" s="9" t="str">
        <f t="shared" si="120"/>
        <v>Doppel</v>
      </c>
    </row>
    <row r="3340" spans="1:11">
      <c r="A3340" s="34" t="s">
        <v>2572</v>
      </c>
      <c r="C3340" s="4" t="str">
        <f>MID(A3340,1,2)</f>
        <v>清明</v>
      </c>
      <c r="E3340" t="e">
        <f>VLOOKUP(C3340,Apabi!$H:$H,1,FALSE)</f>
        <v>#N/A</v>
      </c>
      <c r="G3340" t="str">
        <f>VLOOKUP(C3340,Dacheng!$I:$I,1,FALSE)</f>
        <v>清明</v>
      </c>
      <c r="I3340" t="e">
        <f>VLOOKUP(C3340,'Hytong (not in CrossAsia)'!$C:$C,1,FALSE)</f>
        <v>#N/A</v>
      </c>
      <c r="K3340" s="9" t="str">
        <f t="shared" si="120"/>
        <v>Doppel</v>
      </c>
    </row>
    <row r="3341" spans="1:11">
      <c r="A3341" s="34" t="s">
        <v>2573</v>
      </c>
      <c r="C3341" s="4" t="str">
        <f t="shared" si="119"/>
        <v>清心月刊</v>
      </c>
      <c r="E3341" t="e">
        <f>VLOOKUP(C3341,Apabi!$H:$H,1,FALSE)</f>
        <v>#N/A</v>
      </c>
      <c r="G3341" t="e">
        <f>VLOOKUP(C3341,Dacheng!$I:$I,1,FALSE)</f>
        <v>#N/A</v>
      </c>
      <c r="I3341" t="e">
        <f>VLOOKUP(C3341,'Hytong (not in CrossAsia)'!$C:$C,1,FALSE)</f>
        <v>#N/A</v>
      </c>
      <c r="K3341" s="9" t="str">
        <f t="shared" si="120"/>
        <v>nur hier</v>
      </c>
    </row>
    <row r="3342" spans="1:11">
      <c r="A3342" s="34" t="s">
        <v>2574</v>
      </c>
      <c r="C3342" s="4" t="str">
        <f t="shared" ref="C3342:C3405" si="121">MID(A3342,1,4)</f>
        <v>清心月刊</v>
      </c>
      <c r="E3342" t="e">
        <f>VLOOKUP(C3342,Apabi!$H:$H,1,FALSE)</f>
        <v>#N/A</v>
      </c>
      <c r="G3342" t="e">
        <f>VLOOKUP(C3342,Dacheng!$I:$I,1,FALSE)</f>
        <v>#N/A</v>
      </c>
      <c r="I3342" t="e">
        <f>VLOOKUP(C3342,'Hytong (not in CrossAsia)'!$C:$C,1,FALSE)</f>
        <v>#N/A</v>
      </c>
      <c r="K3342" s="9" t="str">
        <f t="shared" si="120"/>
        <v>nur hier</v>
      </c>
    </row>
    <row r="3343" spans="1:11">
      <c r="A3343" s="34" t="s">
        <v>16287</v>
      </c>
      <c r="C3343" s="4" t="str">
        <f t="shared" si="121"/>
        <v>清心钟</v>
      </c>
      <c r="E3343" t="str">
        <f>VLOOKUP(C3343,Apabi!$H:$H,1,FALSE)</f>
        <v>清心钟</v>
      </c>
      <c r="G3343" t="e">
        <f>VLOOKUP(C3343,Dacheng!$I:$I,1,FALSE)</f>
        <v>#N/A</v>
      </c>
      <c r="I3343" t="e">
        <f>VLOOKUP(C3343,'Hytong (not in CrossAsia)'!$C:$C,1,FALSE)</f>
        <v>#N/A</v>
      </c>
      <c r="K3343" s="9" t="str">
        <f t="shared" si="120"/>
        <v>Doppel</v>
      </c>
    </row>
    <row r="3344" spans="1:11">
      <c r="A3344" s="34" t="s">
        <v>14853</v>
      </c>
      <c r="C3344" s="4" t="str">
        <f t="shared" si="121"/>
        <v>清议</v>
      </c>
      <c r="E3344" t="e">
        <f>VLOOKUP(C3344,Apabi!$H:$H,1,FALSE)</f>
        <v>#N/A</v>
      </c>
      <c r="G3344" t="str">
        <f>VLOOKUP(C3344,Dacheng!$I:$I,1,FALSE)</f>
        <v>清议</v>
      </c>
      <c r="I3344" t="e">
        <f>VLOOKUP(C3344,'Hytong (not in CrossAsia)'!$C:$C,1,FALSE)</f>
        <v>#N/A</v>
      </c>
      <c r="K3344" s="9" t="str">
        <f t="shared" si="120"/>
        <v>Doppel</v>
      </c>
    </row>
    <row r="3345" spans="1:11">
      <c r="A3345" s="34" t="s">
        <v>12305</v>
      </c>
      <c r="C3345" s="4" t="str">
        <f t="shared" si="121"/>
        <v>清真铎报</v>
      </c>
      <c r="E3345" t="e">
        <f>VLOOKUP(C3345,Apabi!$H:$H,1,FALSE)</f>
        <v>#N/A</v>
      </c>
      <c r="G3345" t="str">
        <f>VLOOKUP(C3345,Dacheng!$I:$I,1,FALSE)</f>
        <v>清真铎报</v>
      </c>
      <c r="I3345" t="e">
        <f>VLOOKUP(C3345,'Hytong (not in CrossAsia)'!$C:$C,1,FALSE)</f>
        <v>#N/A</v>
      </c>
      <c r="K3345" s="9" t="str">
        <f t="shared" si="120"/>
        <v>Doppel</v>
      </c>
    </row>
    <row r="3346" spans="1:11">
      <c r="A3346" s="34" t="s">
        <v>2575</v>
      </c>
      <c r="C3346" s="4" t="str">
        <f t="shared" si="121"/>
        <v>清真铎报</v>
      </c>
      <c r="E3346" t="e">
        <f>VLOOKUP(C3346,Apabi!$H:$H,1,FALSE)</f>
        <v>#N/A</v>
      </c>
      <c r="G3346" t="str">
        <f>VLOOKUP(C3346,Dacheng!$I:$I,1,FALSE)</f>
        <v>清真铎报</v>
      </c>
      <c r="I3346" t="e">
        <f>VLOOKUP(C3346,'Hytong (not in CrossAsia)'!$C:$C,1,FALSE)</f>
        <v>#N/A</v>
      </c>
      <c r="K3346" s="9" t="str">
        <f t="shared" si="120"/>
        <v>Doppel</v>
      </c>
    </row>
    <row r="3347" spans="1:11">
      <c r="A3347" s="34" t="s">
        <v>2576</v>
      </c>
      <c r="C3347" s="4" t="str">
        <f t="shared" si="121"/>
        <v>情报</v>
      </c>
      <c r="E3347" t="e">
        <f>VLOOKUP(C3347,Apabi!$H:$H,1,FALSE)</f>
        <v>#N/A</v>
      </c>
      <c r="G3347" t="e">
        <f>VLOOKUP(C3347,Dacheng!$I:$I,1,FALSE)</f>
        <v>#N/A</v>
      </c>
      <c r="I3347" t="e">
        <f>VLOOKUP(C3347,'Hytong (not in CrossAsia)'!$C:$C,1,FALSE)</f>
        <v>#N/A</v>
      </c>
      <c r="K3347" s="9" t="str">
        <f t="shared" si="120"/>
        <v>nur hier</v>
      </c>
    </row>
    <row r="3348" spans="1:11">
      <c r="A3348" s="34" t="s">
        <v>2577</v>
      </c>
      <c r="C3348" s="4" t="str">
        <f t="shared" si="121"/>
        <v>情化</v>
      </c>
      <c r="E3348" t="e">
        <f>VLOOKUP(C3348,Apabi!$H:$H,1,FALSE)</f>
        <v>#N/A</v>
      </c>
      <c r="G3348" t="e">
        <f>VLOOKUP(C3348,Dacheng!$I:$I,1,FALSE)</f>
        <v>#N/A</v>
      </c>
      <c r="I3348" t="e">
        <f>VLOOKUP(C3348,'Hytong (not in CrossAsia)'!$C:$C,1,FALSE)</f>
        <v>#N/A</v>
      </c>
      <c r="K3348" s="9" t="str">
        <f t="shared" si="120"/>
        <v>nur hier</v>
      </c>
    </row>
    <row r="3349" spans="1:11">
      <c r="A3349" s="34" t="s">
        <v>11994</v>
      </c>
      <c r="C3349" s="4" t="str">
        <f t="shared" si="121"/>
        <v>扫荡</v>
      </c>
      <c r="E3349" t="e">
        <f>VLOOKUP(C3349,Apabi!$H:$H,1,FALSE)</f>
        <v>#N/A</v>
      </c>
      <c r="G3349" t="str">
        <f>VLOOKUP(C3349,Dacheng!$I:$I,1,FALSE)</f>
        <v>扫荡</v>
      </c>
      <c r="I3349" t="e">
        <f>VLOOKUP(C3349,'Hytong (not in CrossAsia)'!$C:$C,1,FALSE)</f>
        <v>#N/A</v>
      </c>
      <c r="K3349" s="9" t="str">
        <f t="shared" si="120"/>
        <v>Doppel</v>
      </c>
    </row>
    <row r="3350" spans="1:11">
      <c r="A3350" s="34" t="s">
        <v>2578</v>
      </c>
      <c r="C3350" s="4" t="str">
        <f t="shared" si="121"/>
        <v>扫荡:文</v>
      </c>
      <c r="E3350" t="e">
        <f>VLOOKUP(C3350,Apabi!$H:$H,1,FALSE)</f>
        <v>#N/A</v>
      </c>
      <c r="G3350" t="e">
        <f>VLOOKUP(C3350,Dacheng!$I:$I,1,FALSE)</f>
        <v>#N/A</v>
      </c>
      <c r="I3350" t="e">
        <f>VLOOKUP(C3350,'Hytong (not in CrossAsia)'!$C:$C,1,FALSE)</f>
        <v>#N/A</v>
      </c>
      <c r="K3350" s="9" t="str">
        <f t="shared" si="120"/>
        <v>nur hier</v>
      </c>
    </row>
    <row r="3351" spans="1:11">
      <c r="A3351" s="34" t="s">
        <v>2579</v>
      </c>
      <c r="C3351" s="4" t="str">
        <f t="shared" si="121"/>
        <v>陕西教育</v>
      </c>
      <c r="E3351" t="e">
        <f>VLOOKUP(C3351,Apabi!$H:$H,1,FALSE)</f>
        <v>#N/A</v>
      </c>
      <c r="G3351" t="str">
        <f>VLOOKUP(C3351,Dacheng!$I:$I,1,FALSE)</f>
        <v>陕西教育</v>
      </c>
      <c r="I3351" t="e">
        <f>VLOOKUP(C3351,'Hytong (not in CrossAsia)'!$C:$C,1,FALSE)</f>
        <v>#N/A</v>
      </c>
      <c r="K3351" s="9" t="str">
        <f t="shared" si="120"/>
        <v>Doppel</v>
      </c>
    </row>
    <row r="3352" spans="1:11">
      <c r="A3352" s="34" t="s">
        <v>2580</v>
      </c>
      <c r="C3352" s="4" t="str">
        <f t="shared" si="121"/>
        <v>陕西教育</v>
      </c>
      <c r="E3352" t="e">
        <f>VLOOKUP(C3352,Apabi!$H:$H,1,FALSE)</f>
        <v>#N/A</v>
      </c>
      <c r="G3352" t="str">
        <f>VLOOKUP(C3352,Dacheng!$I:$I,1,FALSE)</f>
        <v>陕西教育</v>
      </c>
      <c r="I3352" t="e">
        <f>VLOOKUP(C3352,'Hytong (not in CrossAsia)'!$C:$C,1,FALSE)</f>
        <v>#N/A</v>
      </c>
      <c r="K3352" s="9" t="str">
        <f t="shared" si="120"/>
        <v>Doppel</v>
      </c>
    </row>
    <row r="3353" spans="1:11">
      <c r="A3353" s="34" t="s">
        <v>2204</v>
      </c>
      <c r="C3353" s="4" t="str">
        <f t="shared" si="121"/>
        <v>陕西教育</v>
      </c>
      <c r="E3353" t="e">
        <f>VLOOKUP(C3353,Apabi!$H:$H,1,FALSE)</f>
        <v>#N/A</v>
      </c>
      <c r="G3353" t="str">
        <f>VLOOKUP(C3353,Dacheng!$I:$I,1,FALSE)</f>
        <v>陕西教育</v>
      </c>
      <c r="I3353" t="e">
        <f>VLOOKUP(C3353,'Hytong (not in CrossAsia)'!$C:$C,1,FALSE)</f>
        <v>#N/A</v>
      </c>
      <c r="K3353" s="9" t="str">
        <f t="shared" si="120"/>
        <v>Doppel</v>
      </c>
    </row>
    <row r="3354" spans="1:11">
      <c r="A3354" s="34" t="s">
        <v>18342</v>
      </c>
      <c r="C3354" s="4" t="str">
        <f t="shared" si="121"/>
        <v>陕西教育</v>
      </c>
      <c r="E3354" t="e">
        <f>VLOOKUP(C3354,Apabi!$H:$H,1,FALSE)</f>
        <v>#N/A</v>
      </c>
      <c r="G3354" t="str">
        <f>VLOOKUP(C3354,Dacheng!$I:$I,1,FALSE)</f>
        <v>陕西教育</v>
      </c>
      <c r="I3354" t="e">
        <f>VLOOKUP(C3354,'Hytong (not in CrossAsia)'!$C:$C,1,FALSE)</f>
        <v>#N/A</v>
      </c>
      <c r="K3354" s="9" t="str">
        <f t="shared" si="120"/>
        <v>Doppel</v>
      </c>
    </row>
    <row r="3355" spans="1:11">
      <c r="A3355" s="34" t="s">
        <v>2205</v>
      </c>
      <c r="C3355" s="4" t="str">
        <f t="shared" si="121"/>
        <v>陕西旅平</v>
      </c>
      <c r="E3355" t="e">
        <f>VLOOKUP(C3355,Apabi!$H:$H,1,FALSE)</f>
        <v>#N/A</v>
      </c>
      <c r="G3355" t="e">
        <f>VLOOKUP(C3355,Dacheng!$I:$I,1,FALSE)</f>
        <v>#N/A</v>
      </c>
      <c r="I3355" t="e">
        <f>VLOOKUP(C3355,'Hytong (not in CrossAsia)'!$C:$C,1,FALSE)</f>
        <v>#N/A</v>
      </c>
      <c r="K3355" s="9" t="str">
        <f t="shared" si="120"/>
        <v>nur hier</v>
      </c>
    </row>
    <row r="3356" spans="1:11">
      <c r="A3356" s="34" t="s">
        <v>2206</v>
      </c>
      <c r="C3356" s="4" t="str">
        <f t="shared" si="121"/>
        <v>陕西棉讯</v>
      </c>
      <c r="E3356" t="e">
        <f>VLOOKUP(C3356,Apabi!$H:$H,1,FALSE)</f>
        <v>#N/A</v>
      </c>
      <c r="G3356" t="e">
        <f>VLOOKUP(C3356,Dacheng!$I:$I,1,FALSE)</f>
        <v>#N/A</v>
      </c>
      <c r="I3356" t="e">
        <f>VLOOKUP(C3356,'Hytong (not in CrossAsia)'!$C:$C,1,FALSE)</f>
        <v>#N/A</v>
      </c>
      <c r="K3356" s="9" t="str">
        <f t="shared" si="120"/>
        <v>nur hier</v>
      </c>
    </row>
    <row r="3357" spans="1:11">
      <c r="A3357" s="34" t="s">
        <v>2207</v>
      </c>
      <c r="C3357" s="4" t="str">
        <f t="shared" si="121"/>
        <v>陕西省银</v>
      </c>
      <c r="E3357" t="e">
        <f>VLOOKUP(C3357,Apabi!$H:$H,1,FALSE)</f>
        <v>#N/A</v>
      </c>
      <c r="G3357" t="e">
        <f>VLOOKUP(C3357,Dacheng!$I:$I,1,FALSE)</f>
        <v>#N/A</v>
      </c>
      <c r="I3357" t="e">
        <f>VLOOKUP(C3357,'Hytong (not in CrossAsia)'!$C:$C,1,FALSE)</f>
        <v>#N/A</v>
      </c>
      <c r="K3357" s="9" t="str">
        <f t="shared" si="120"/>
        <v>nur hier</v>
      </c>
    </row>
    <row r="3358" spans="1:11">
      <c r="A3358" s="34" t="s">
        <v>2208</v>
      </c>
      <c r="C3358" s="4" t="str">
        <f t="shared" si="121"/>
        <v>陕西实业</v>
      </c>
      <c r="E3358" t="e">
        <f>VLOOKUP(C3358,Apabi!$H:$H,1,FALSE)</f>
        <v>#N/A</v>
      </c>
      <c r="G3358" t="e">
        <f>VLOOKUP(C3358,Dacheng!$I:$I,1,FALSE)</f>
        <v>#N/A</v>
      </c>
      <c r="I3358" t="e">
        <f>VLOOKUP(C3358,'Hytong (not in CrossAsia)'!$C:$C,1,FALSE)</f>
        <v>#N/A</v>
      </c>
      <c r="K3358" s="9" t="str">
        <f t="shared" si="120"/>
        <v>nur hier</v>
      </c>
    </row>
    <row r="3359" spans="1:11">
      <c r="A3359" s="34" t="s">
        <v>5596</v>
      </c>
      <c r="C3359" s="4" t="str">
        <f t="shared" si="121"/>
        <v>陕行汇刊</v>
      </c>
      <c r="E3359" t="e">
        <f>VLOOKUP(C3359,Apabi!$H:$H,1,FALSE)</f>
        <v>#N/A</v>
      </c>
      <c r="G3359" t="str">
        <f>VLOOKUP(C3359,Dacheng!$I:$I,1,FALSE)</f>
        <v>陕行汇刊</v>
      </c>
      <c r="I3359" t="e">
        <f>VLOOKUP(C3359,'Hytong (not in CrossAsia)'!$C:$C,1,FALSE)</f>
        <v>#N/A</v>
      </c>
      <c r="K3359" s="9" t="str">
        <f t="shared" si="120"/>
        <v>Doppel</v>
      </c>
    </row>
    <row r="3360" spans="1:11">
      <c r="A3360" s="34" t="s">
        <v>5987</v>
      </c>
      <c r="C3360" s="4" t="str">
        <f t="shared" si="121"/>
        <v>陕政</v>
      </c>
      <c r="E3360" t="e">
        <f>VLOOKUP(C3360,Apabi!$H:$H,1,FALSE)</f>
        <v>#N/A</v>
      </c>
      <c r="G3360" t="str">
        <f>VLOOKUP(C3360,Dacheng!$I:$I,1,FALSE)</f>
        <v>陕政</v>
      </c>
      <c r="I3360" t="e">
        <f>VLOOKUP(C3360,'Hytong (not in CrossAsia)'!$C:$C,1,FALSE)</f>
        <v>#N/A</v>
      </c>
      <c r="K3360" s="9" t="str">
        <f t="shared" si="120"/>
        <v>Doppel</v>
      </c>
    </row>
    <row r="3361" spans="1:11">
      <c r="A3361" s="34" t="s">
        <v>2209</v>
      </c>
      <c r="C3361" s="4" t="str">
        <f t="shared" si="121"/>
        <v>善导报</v>
      </c>
      <c r="E3361" t="e">
        <f>VLOOKUP(C3361,Apabi!$H:$H,1,FALSE)</f>
        <v>#N/A</v>
      </c>
      <c r="G3361" t="e">
        <f>VLOOKUP(C3361,Dacheng!$I:$I,1,FALSE)</f>
        <v>#N/A</v>
      </c>
      <c r="I3361" t="e">
        <f>VLOOKUP(C3361,'Hytong (not in CrossAsia)'!$C:$C,1,FALSE)</f>
        <v>#N/A</v>
      </c>
      <c r="K3361" s="9" t="str">
        <f t="shared" si="120"/>
        <v>nur hier</v>
      </c>
    </row>
    <row r="3362" spans="1:11">
      <c r="A3362" s="34" t="s">
        <v>2210</v>
      </c>
      <c r="C3362" s="4" t="str">
        <f t="shared" si="121"/>
        <v>善导月报</v>
      </c>
      <c r="E3362" t="e">
        <f>VLOOKUP(C3362,Apabi!$H:$H,1,FALSE)</f>
        <v>#N/A</v>
      </c>
      <c r="G3362" t="e">
        <f>VLOOKUP(C3362,Dacheng!$I:$I,1,FALSE)</f>
        <v>#N/A</v>
      </c>
      <c r="I3362" t="e">
        <f>VLOOKUP(C3362,'Hytong (not in CrossAsia)'!$C:$C,1,FALSE)</f>
        <v>#N/A</v>
      </c>
      <c r="K3362" s="9" t="str">
        <f t="shared" si="120"/>
        <v>nur hier</v>
      </c>
    </row>
    <row r="3363" spans="1:11">
      <c r="A3363" s="34" t="s">
        <v>2211</v>
      </c>
      <c r="C3363" s="4" t="str">
        <f t="shared" si="121"/>
        <v>善后救济</v>
      </c>
      <c r="E3363" t="e">
        <f>VLOOKUP(C3363,Apabi!$H:$H,1,FALSE)</f>
        <v>#N/A</v>
      </c>
      <c r="G3363" t="e">
        <f>VLOOKUP(C3363,Dacheng!$I:$I,1,FALSE)</f>
        <v>#N/A</v>
      </c>
      <c r="I3363" t="e">
        <f>VLOOKUP(C3363,'Hytong (not in CrossAsia)'!$C:$C,1,FALSE)</f>
        <v>#N/A</v>
      </c>
      <c r="K3363" s="9" t="str">
        <f t="shared" si="120"/>
        <v>nur hier</v>
      </c>
    </row>
    <row r="3364" spans="1:11">
      <c r="A3364" s="34" t="s">
        <v>2212</v>
      </c>
      <c r="C3364" s="4" t="str">
        <f t="shared" si="121"/>
        <v>善救</v>
      </c>
      <c r="E3364" t="e">
        <f>VLOOKUP(C3364,Apabi!$H:$H,1,FALSE)</f>
        <v>#N/A</v>
      </c>
      <c r="G3364" t="e">
        <f>VLOOKUP(C3364,Dacheng!$I:$I,1,FALSE)</f>
        <v>#N/A</v>
      </c>
      <c r="I3364" t="e">
        <f>VLOOKUP(C3364,'Hytong (not in CrossAsia)'!$C:$C,1,FALSE)</f>
        <v>#N/A</v>
      </c>
      <c r="K3364" s="9" t="str">
        <f t="shared" si="120"/>
        <v>nur hier</v>
      </c>
    </row>
    <row r="3365" spans="1:11">
      <c r="A3365" s="34" t="s">
        <v>10799</v>
      </c>
      <c r="C3365" s="4" t="str">
        <f t="shared" si="121"/>
        <v>善救月刊</v>
      </c>
      <c r="E3365" t="e">
        <f>VLOOKUP(C3365,Apabi!$H:$H,1,FALSE)</f>
        <v>#N/A</v>
      </c>
      <c r="G3365" t="str">
        <f>VLOOKUP(C3365,Dacheng!$I:$I,1,FALSE)</f>
        <v>善救月刊</v>
      </c>
      <c r="I3365" t="e">
        <f>VLOOKUP(C3365,'Hytong (not in CrossAsia)'!$C:$C,1,FALSE)</f>
        <v>#N/A</v>
      </c>
      <c r="K3365" s="9" t="str">
        <f t="shared" si="120"/>
        <v>Doppel</v>
      </c>
    </row>
    <row r="3366" spans="1:11">
      <c r="A3366" s="34" t="s">
        <v>986</v>
      </c>
      <c r="C3366" s="4" t="str">
        <f t="shared" si="121"/>
        <v>商兑</v>
      </c>
      <c r="E3366" t="e">
        <f>VLOOKUP(C3366,Apabi!$H:$H,1,FALSE)</f>
        <v>#N/A</v>
      </c>
      <c r="G3366" t="str">
        <f>VLOOKUP(C3366,Dacheng!$I:$I,1,FALSE)</f>
        <v>商兑</v>
      </c>
      <c r="I3366" t="e">
        <f>VLOOKUP(C3366,'Hytong (not in CrossAsia)'!$C:$C,1,FALSE)</f>
        <v>#N/A</v>
      </c>
      <c r="K3366" s="9" t="str">
        <f t="shared" si="120"/>
        <v>Doppel</v>
      </c>
    </row>
    <row r="3367" spans="1:11">
      <c r="A3367" s="34" t="s">
        <v>2213</v>
      </c>
      <c r="C3367" s="4" t="str">
        <f t="shared" si="121"/>
        <v>商联月刊</v>
      </c>
      <c r="E3367" t="e">
        <f>VLOOKUP(C3367,Apabi!$H:$H,1,FALSE)</f>
        <v>#N/A</v>
      </c>
      <c r="G3367" t="e">
        <f>VLOOKUP(C3367,Dacheng!$I:$I,1,FALSE)</f>
        <v>#N/A</v>
      </c>
      <c r="I3367" t="e">
        <f>VLOOKUP(C3367,'Hytong (not in CrossAsia)'!$C:$C,1,FALSE)</f>
        <v>#N/A</v>
      </c>
      <c r="K3367" s="9" t="str">
        <f t="shared" si="120"/>
        <v>nur hier</v>
      </c>
    </row>
    <row r="3368" spans="1:11">
      <c r="A3368" s="34" t="s">
        <v>19891</v>
      </c>
      <c r="C3368" s="4" t="str">
        <f t="shared" si="121"/>
        <v>商旅友报</v>
      </c>
      <c r="E3368" t="e">
        <f>VLOOKUP(C3368,Apabi!$H:$H,1,FALSE)</f>
        <v>#N/A</v>
      </c>
      <c r="G3368" t="str">
        <f>VLOOKUP(C3368,Dacheng!$I:$I,1,FALSE)</f>
        <v>商旅友报</v>
      </c>
      <c r="I3368" t="e">
        <f>VLOOKUP(C3368,'Hytong (not in CrossAsia)'!$C:$C,1,FALSE)</f>
        <v>#N/A</v>
      </c>
      <c r="K3368" s="9" t="str">
        <f t="shared" si="120"/>
        <v>Doppel</v>
      </c>
    </row>
    <row r="3369" spans="1:11">
      <c r="A3369" s="34" t="s">
        <v>2214</v>
      </c>
      <c r="C3369" s="4" t="str">
        <f t="shared" si="121"/>
        <v>商品新闻</v>
      </c>
      <c r="E3369" t="e">
        <f>VLOOKUP(C3369,Apabi!$H:$H,1,FALSE)</f>
        <v>#N/A</v>
      </c>
      <c r="G3369" t="e">
        <f>VLOOKUP(C3369,Dacheng!$I:$I,1,FALSE)</f>
        <v>#N/A</v>
      </c>
      <c r="I3369" t="e">
        <f>VLOOKUP(C3369,'Hytong (not in CrossAsia)'!$C:$C,1,FALSE)</f>
        <v>#N/A</v>
      </c>
      <c r="K3369" s="9" t="str">
        <f t="shared" si="120"/>
        <v>nur hier</v>
      </c>
    </row>
    <row r="3370" spans="1:11">
      <c r="A3370" s="34" t="s">
        <v>2215</v>
      </c>
      <c r="C3370" s="4" t="str">
        <f t="shared" si="121"/>
        <v>商人公论</v>
      </c>
      <c r="E3370" t="e">
        <f>VLOOKUP(C3370,Apabi!$H:$H,1,FALSE)</f>
        <v>#N/A</v>
      </c>
      <c r="G3370" t="e">
        <f>VLOOKUP(C3370,Dacheng!$I:$I,1,FALSE)</f>
        <v>#N/A</v>
      </c>
      <c r="I3370" t="e">
        <f>VLOOKUP(C3370,'Hytong (not in CrossAsia)'!$C:$C,1,FALSE)</f>
        <v>#N/A</v>
      </c>
      <c r="K3370" s="9" t="str">
        <f t="shared" si="120"/>
        <v>nur hier</v>
      </c>
    </row>
    <row r="3371" spans="1:11">
      <c r="A3371" s="34" t="s">
        <v>2216</v>
      </c>
      <c r="C3371" s="4" t="str">
        <f t="shared" si="121"/>
        <v>商人救国</v>
      </c>
      <c r="E3371" t="e">
        <f>VLOOKUP(C3371,Apabi!$H:$H,1,FALSE)</f>
        <v>#N/A</v>
      </c>
      <c r="G3371" t="e">
        <f>VLOOKUP(C3371,Dacheng!$I:$I,1,FALSE)</f>
        <v>#N/A</v>
      </c>
      <c r="I3371" t="e">
        <f>VLOOKUP(C3371,'Hytong (not in CrossAsia)'!$C:$C,1,FALSE)</f>
        <v>#N/A</v>
      </c>
      <c r="K3371" s="9" t="str">
        <f t="shared" si="120"/>
        <v>nur hier</v>
      </c>
    </row>
    <row r="3372" spans="1:11">
      <c r="A3372" s="34" t="s">
        <v>9842</v>
      </c>
      <c r="C3372" s="4" t="str">
        <f t="shared" si="121"/>
        <v>商务印书</v>
      </c>
      <c r="E3372" t="e">
        <f>VLOOKUP(C3372,Apabi!$H:$H,1,FALSE)</f>
        <v>#N/A</v>
      </c>
      <c r="G3372" t="str">
        <f>VLOOKUP(C3372,Dacheng!$I:$I,1,FALSE)</f>
        <v>商务印书</v>
      </c>
      <c r="I3372" t="e">
        <f>VLOOKUP(C3372,'Hytong (not in CrossAsia)'!$C:$C,1,FALSE)</f>
        <v>#N/A</v>
      </c>
      <c r="K3372" s="9" t="str">
        <f t="shared" si="120"/>
        <v>Doppel</v>
      </c>
    </row>
    <row r="3373" spans="1:11">
      <c r="A3373" s="34" t="s">
        <v>2217</v>
      </c>
      <c r="C3373" s="4" t="str">
        <f t="shared" si="121"/>
        <v>商务印刷</v>
      </c>
      <c r="E3373" t="e">
        <f>VLOOKUP(C3373,Apabi!$H:$H,1,FALSE)</f>
        <v>#N/A</v>
      </c>
      <c r="G3373" t="e">
        <f>VLOOKUP(C3373,Dacheng!$I:$I,1,FALSE)</f>
        <v>#N/A</v>
      </c>
      <c r="I3373" t="e">
        <f>VLOOKUP(C3373,'Hytong (not in CrossAsia)'!$C:$C,1,FALSE)</f>
        <v>#N/A</v>
      </c>
      <c r="K3373" s="9" t="str">
        <f t="shared" si="120"/>
        <v>nur hier</v>
      </c>
    </row>
    <row r="3374" spans="1:11">
      <c r="A3374" s="34" t="s">
        <v>2218</v>
      </c>
      <c r="C3374" s="4" t="str">
        <f t="shared" si="121"/>
        <v>商务周报</v>
      </c>
      <c r="E3374" t="e">
        <f>VLOOKUP(C3374,Apabi!$H:$H,1,FALSE)</f>
        <v>#N/A</v>
      </c>
      <c r="G3374" t="e">
        <f>VLOOKUP(C3374,Dacheng!$I:$I,1,FALSE)</f>
        <v>#N/A</v>
      </c>
      <c r="I3374" t="e">
        <f>VLOOKUP(C3374,'Hytong (not in CrossAsia)'!$C:$C,1,FALSE)</f>
        <v>#N/A</v>
      </c>
      <c r="K3374" s="9" t="str">
        <f t="shared" si="120"/>
        <v>nur hier</v>
      </c>
    </row>
    <row r="3375" spans="1:11">
      <c r="A3375" s="34" t="s">
        <v>6131</v>
      </c>
      <c r="C3375" s="4" t="str">
        <f t="shared" si="121"/>
        <v>商学丛刊</v>
      </c>
      <c r="E3375" t="e">
        <f>VLOOKUP(C3375,Apabi!$H:$H,1,FALSE)</f>
        <v>#N/A</v>
      </c>
      <c r="G3375" t="str">
        <f>VLOOKUP(C3375,Dacheng!$I:$I,1,FALSE)</f>
        <v>商学丛刊</v>
      </c>
      <c r="I3375" t="e">
        <f>VLOOKUP(C3375,'Hytong (not in CrossAsia)'!$C:$C,1,FALSE)</f>
        <v>#N/A</v>
      </c>
      <c r="K3375" s="9" t="str">
        <f t="shared" si="120"/>
        <v>Doppel</v>
      </c>
    </row>
    <row r="3376" spans="1:11">
      <c r="A3376" s="34" t="s">
        <v>2219</v>
      </c>
      <c r="C3376" s="4" t="str">
        <f t="shared" si="121"/>
        <v>商学汇报</v>
      </c>
      <c r="E3376" t="e">
        <f>VLOOKUP(C3376,Apabi!$H:$H,1,FALSE)</f>
        <v>#N/A</v>
      </c>
      <c r="G3376" t="e">
        <f>VLOOKUP(C3376,Dacheng!$I:$I,1,FALSE)</f>
        <v>#N/A</v>
      </c>
      <c r="I3376" t="e">
        <f>VLOOKUP(C3376,'Hytong (not in CrossAsia)'!$C:$C,1,FALSE)</f>
        <v>#N/A</v>
      </c>
      <c r="K3376" s="9" t="str">
        <f t="shared" si="120"/>
        <v>nur hier</v>
      </c>
    </row>
    <row r="3377" spans="1:11">
      <c r="A3377" s="34" t="s">
        <v>2220</v>
      </c>
      <c r="C3377" s="4" t="str">
        <f t="shared" si="121"/>
        <v>商学汇刊</v>
      </c>
      <c r="E3377" t="e">
        <f>VLOOKUP(C3377,Apabi!$H:$H,1,FALSE)</f>
        <v>#N/A</v>
      </c>
      <c r="G3377" t="e">
        <f>VLOOKUP(C3377,Dacheng!$I:$I,1,FALSE)</f>
        <v>#N/A</v>
      </c>
      <c r="I3377" t="e">
        <f>VLOOKUP(C3377,'Hytong (not in CrossAsia)'!$C:$C,1,FALSE)</f>
        <v>#N/A</v>
      </c>
      <c r="K3377" s="9" t="str">
        <f t="shared" si="120"/>
        <v>nur hier</v>
      </c>
    </row>
    <row r="3378" spans="1:11">
      <c r="A3378" s="34" t="s">
        <v>2221</v>
      </c>
      <c r="C3378" s="4" t="str">
        <f t="shared" si="121"/>
        <v>商学季刊</v>
      </c>
      <c r="E3378" t="e">
        <f>VLOOKUP(C3378,Apabi!$H:$H,1,FALSE)</f>
        <v>#N/A</v>
      </c>
      <c r="G3378" t="str">
        <f>VLOOKUP(C3378,Dacheng!$I:$I,1,FALSE)</f>
        <v>商学季刊</v>
      </c>
      <c r="I3378" t="e">
        <f>VLOOKUP(C3378,'Hytong (not in CrossAsia)'!$C:$C,1,FALSE)</f>
        <v>#N/A</v>
      </c>
      <c r="K3378" s="9" t="str">
        <f t="shared" si="120"/>
        <v>Doppel</v>
      </c>
    </row>
    <row r="3379" spans="1:11">
      <c r="A3379" s="34" t="s">
        <v>2222</v>
      </c>
      <c r="C3379" s="4" t="str">
        <f t="shared" si="121"/>
        <v>商学季刊</v>
      </c>
      <c r="E3379" t="e">
        <f>VLOOKUP(C3379,Apabi!$H:$H,1,FALSE)</f>
        <v>#N/A</v>
      </c>
      <c r="G3379" t="str">
        <f>VLOOKUP(C3379,Dacheng!$I:$I,1,FALSE)</f>
        <v>商学季刊</v>
      </c>
      <c r="I3379" t="e">
        <f>VLOOKUP(C3379,'Hytong (not in CrossAsia)'!$C:$C,1,FALSE)</f>
        <v>#N/A</v>
      </c>
      <c r="K3379" s="9" t="str">
        <f t="shared" si="120"/>
        <v>Doppel</v>
      </c>
    </row>
    <row r="3380" spans="1:11">
      <c r="A3380" s="34" t="s">
        <v>2223</v>
      </c>
      <c r="C3380" s="4" t="str">
        <f t="shared" si="121"/>
        <v>商学期刊</v>
      </c>
      <c r="E3380" t="e">
        <f>VLOOKUP(C3380,Apabi!$H:$H,1,FALSE)</f>
        <v>#N/A</v>
      </c>
      <c r="G3380" t="str">
        <f>VLOOKUP(C3380,Dacheng!$I:$I,1,FALSE)</f>
        <v>商学期刊</v>
      </c>
      <c r="I3380" t="e">
        <f>VLOOKUP(C3380,'Hytong (not in CrossAsia)'!$C:$C,1,FALSE)</f>
        <v>#N/A</v>
      </c>
      <c r="K3380" s="9" t="str">
        <f t="shared" si="120"/>
        <v>Doppel</v>
      </c>
    </row>
    <row r="3381" spans="1:11">
      <c r="A3381" s="34" t="s">
        <v>2224</v>
      </c>
      <c r="C3381" s="4" t="str">
        <f t="shared" si="121"/>
        <v>商学期刊</v>
      </c>
      <c r="E3381" t="e">
        <f>VLOOKUP(C3381,Apabi!$H:$H,1,FALSE)</f>
        <v>#N/A</v>
      </c>
      <c r="G3381" t="str">
        <f>VLOOKUP(C3381,Dacheng!$I:$I,1,FALSE)</f>
        <v>商学期刊</v>
      </c>
      <c r="I3381" t="e">
        <f>VLOOKUP(C3381,'Hytong (not in CrossAsia)'!$C:$C,1,FALSE)</f>
        <v>#N/A</v>
      </c>
      <c r="K3381" s="9" t="str">
        <f t="shared" si="120"/>
        <v>Doppel</v>
      </c>
    </row>
    <row r="3382" spans="1:11">
      <c r="A3382" s="34" t="s">
        <v>2225</v>
      </c>
      <c r="C3382" s="4" t="str">
        <f t="shared" si="121"/>
        <v>商学研究</v>
      </c>
      <c r="E3382" t="e">
        <f>VLOOKUP(C3382,Apabi!$H:$H,1,FALSE)</f>
        <v>#N/A</v>
      </c>
      <c r="G3382" t="str">
        <f>VLOOKUP(C3382,Dacheng!$I:$I,1,FALSE)</f>
        <v>商学研究</v>
      </c>
      <c r="I3382" t="e">
        <f>VLOOKUP(C3382,'Hytong (not in CrossAsia)'!$C:$C,1,FALSE)</f>
        <v>#N/A</v>
      </c>
      <c r="K3382" s="9" t="str">
        <f t="shared" si="120"/>
        <v>Doppel</v>
      </c>
    </row>
    <row r="3383" spans="1:11">
      <c r="A3383" s="34" t="s">
        <v>2226</v>
      </c>
      <c r="C3383" s="4" t="str">
        <f t="shared" si="121"/>
        <v>商学研究</v>
      </c>
      <c r="E3383" t="e">
        <f>VLOOKUP(C3383,Apabi!$H:$H,1,FALSE)</f>
        <v>#N/A</v>
      </c>
      <c r="G3383" t="str">
        <f>VLOOKUP(C3383,Dacheng!$I:$I,1,FALSE)</f>
        <v>商学研究</v>
      </c>
      <c r="I3383" t="e">
        <f>VLOOKUP(C3383,'Hytong (not in CrossAsia)'!$C:$C,1,FALSE)</f>
        <v>#N/A</v>
      </c>
      <c r="K3383" s="9" t="str">
        <f t="shared" si="120"/>
        <v>Doppel</v>
      </c>
    </row>
    <row r="3384" spans="1:11">
      <c r="A3384" s="34" t="s">
        <v>2227</v>
      </c>
      <c r="C3384" s="4" t="str">
        <f t="shared" si="121"/>
        <v>商学杂志</v>
      </c>
      <c r="E3384" t="e">
        <f>VLOOKUP(C3384,Apabi!$H:$H,1,FALSE)</f>
        <v>#N/A</v>
      </c>
      <c r="G3384" t="e">
        <f>VLOOKUP(C3384,Dacheng!$I:$I,1,FALSE)</f>
        <v>#N/A</v>
      </c>
      <c r="I3384" t="e">
        <f>VLOOKUP(C3384,'Hytong (not in CrossAsia)'!$C:$C,1,FALSE)</f>
        <v>#N/A</v>
      </c>
      <c r="K3384" s="9" t="str">
        <f t="shared" si="120"/>
        <v>nur hier</v>
      </c>
    </row>
    <row r="3385" spans="1:11">
      <c r="A3385" s="34" t="s">
        <v>2228</v>
      </c>
      <c r="C3385" s="4" t="str">
        <f t="shared" si="121"/>
        <v>商业丛刊</v>
      </c>
      <c r="E3385" t="e">
        <f>VLOOKUP(C3385,Apabi!$H:$H,1,FALSE)</f>
        <v>#N/A</v>
      </c>
      <c r="G3385" t="e">
        <f>VLOOKUP(C3385,Dacheng!$I:$I,1,FALSE)</f>
        <v>#N/A</v>
      </c>
      <c r="I3385" t="e">
        <f>VLOOKUP(C3385,'Hytong (not in CrossAsia)'!$C:$C,1,FALSE)</f>
        <v>#N/A</v>
      </c>
      <c r="K3385" s="9" t="str">
        <f t="shared" si="120"/>
        <v>nur hier</v>
      </c>
    </row>
    <row r="3386" spans="1:11">
      <c r="A3386" s="34" t="s">
        <v>2229</v>
      </c>
      <c r="C3386" s="4" t="str">
        <f t="shared" si="121"/>
        <v>商业导报</v>
      </c>
      <c r="E3386" t="e">
        <f>VLOOKUP(C3386,Apabi!$H:$H,1,FALSE)</f>
        <v>#N/A</v>
      </c>
      <c r="G3386" t="str">
        <f>VLOOKUP(C3386,Dacheng!$I:$I,1,FALSE)</f>
        <v>商业导报</v>
      </c>
      <c r="I3386" t="e">
        <f>VLOOKUP(C3386,'Hytong (not in CrossAsia)'!$C:$C,1,FALSE)</f>
        <v>#N/A</v>
      </c>
      <c r="K3386" s="9" t="str">
        <f t="shared" si="120"/>
        <v>Doppel</v>
      </c>
    </row>
    <row r="3387" spans="1:11">
      <c r="A3387" s="34" t="s">
        <v>2230</v>
      </c>
      <c r="C3387" s="4" t="str">
        <f t="shared" si="121"/>
        <v>商业实务</v>
      </c>
      <c r="E3387" t="e">
        <f>VLOOKUP(C3387,Apabi!$H:$H,1,FALSE)</f>
        <v>#N/A</v>
      </c>
      <c r="G3387" t="str">
        <f>VLOOKUP(C3387,Dacheng!$I:$I,1,FALSE)</f>
        <v>商业实务</v>
      </c>
      <c r="I3387" t="e">
        <f>VLOOKUP(C3387,'Hytong (not in CrossAsia)'!$C:$C,1,FALSE)</f>
        <v>#N/A</v>
      </c>
      <c r="K3387" s="9" t="str">
        <f t="shared" si="120"/>
        <v>Doppel</v>
      </c>
    </row>
    <row r="3388" spans="1:11">
      <c r="A3388" s="34" t="s">
        <v>2231</v>
      </c>
      <c r="C3388" s="4" t="str">
        <f t="shared" si="121"/>
        <v>商业统制</v>
      </c>
      <c r="E3388" t="e">
        <f>VLOOKUP(C3388,Apabi!$H:$H,1,FALSE)</f>
        <v>#N/A</v>
      </c>
      <c r="G3388" t="e">
        <f>VLOOKUP(C3388,Dacheng!$I:$I,1,FALSE)</f>
        <v>#N/A</v>
      </c>
      <c r="I3388" t="e">
        <f>VLOOKUP(C3388,'Hytong (not in CrossAsia)'!$C:$C,1,FALSE)</f>
        <v>#N/A</v>
      </c>
      <c r="K3388" s="9" t="str">
        <f t="shared" si="120"/>
        <v>nur hier</v>
      </c>
    </row>
    <row r="3389" spans="1:11">
      <c r="A3389" s="34" t="s">
        <v>2608</v>
      </c>
      <c r="C3389" s="4" t="str">
        <f t="shared" si="121"/>
        <v>商业新闻</v>
      </c>
      <c r="E3389" t="e">
        <f>VLOOKUP(C3389,Apabi!$H:$H,1,FALSE)</f>
        <v>#N/A</v>
      </c>
      <c r="G3389" t="e">
        <f>VLOOKUP(C3389,Dacheng!$I:$I,1,FALSE)</f>
        <v>#N/A</v>
      </c>
      <c r="I3389" t="e">
        <f>VLOOKUP(C3389,'Hytong (not in CrossAsia)'!$C:$C,1,FALSE)</f>
        <v>#N/A</v>
      </c>
      <c r="K3389" s="9" t="str">
        <f t="shared" si="120"/>
        <v>nur hier</v>
      </c>
    </row>
    <row r="3390" spans="1:11">
      <c r="A3390" s="34" t="s">
        <v>2609</v>
      </c>
      <c r="C3390" s="4" t="str">
        <f t="shared" si="121"/>
        <v>商业新闻</v>
      </c>
      <c r="E3390" t="e">
        <f>VLOOKUP(C3390,Apabi!$H:$H,1,FALSE)</f>
        <v>#N/A</v>
      </c>
      <c r="G3390" t="e">
        <f>VLOOKUP(C3390,Dacheng!$I:$I,1,FALSE)</f>
        <v>#N/A</v>
      </c>
      <c r="I3390" t="e">
        <f>VLOOKUP(C3390,'Hytong (not in CrossAsia)'!$C:$C,1,FALSE)</f>
        <v>#N/A</v>
      </c>
      <c r="K3390" s="9" t="str">
        <f t="shared" si="120"/>
        <v>nur hier</v>
      </c>
    </row>
    <row r="3391" spans="1:11">
      <c r="A3391" s="34" t="s">
        <v>1529</v>
      </c>
      <c r="C3391" s="4" t="str">
        <f t="shared" si="121"/>
        <v>商业月报</v>
      </c>
      <c r="E3391" t="e">
        <f>VLOOKUP(C3391,Apabi!$H:$H,1,FALSE)</f>
        <v>#N/A</v>
      </c>
      <c r="G3391" t="str">
        <f>VLOOKUP(C3391,Dacheng!$I:$I,1,FALSE)</f>
        <v>商业月报</v>
      </c>
      <c r="I3391" t="e">
        <f>VLOOKUP(C3391,'Hytong (not in CrossAsia)'!$C:$C,1,FALSE)</f>
        <v>#N/A</v>
      </c>
      <c r="K3391" s="9" t="str">
        <f t="shared" si="120"/>
        <v>Doppel</v>
      </c>
    </row>
    <row r="3392" spans="1:11">
      <c r="A3392" s="34" t="s">
        <v>2610</v>
      </c>
      <c r="C3392" s="4" t="str">
        <f t="shared" si="121"/>
        <v>商业月报</v>
      </c>
      <c r="E3392" t="e">
        <f>VLOOKUP(C3392,Apabi!$H:$H,1,FALSE)</f>
        <v>#N/A</v>
      </c>
      <c r="G3392" t="str">
        <f>VLOOKUP(C3392,Dacheng!$I:$I,1,FALSE)</f>
        <v>商业月报</v>
      </c>
      <c r="I3392" t="e">
        <f>VLOOKUP(C3392,'Hytong (not in CrossAsia)'!$C:$C,1,FALSE)</f>
        <v>#N/A</v>
      </c>
      <c r="K3392" s="9" t="str">
        <f t="shared" si="120"/>
        <v>Doppel</v>
      </c>
    </row>
    <row r="3393" spans="1:11">
      <c r="A3393" s="34" t="s">
        <v>1486</v>
      </c>
      <c r="C3393" s="4" t="str">
        <f t="shared" si="121"/>
        <v>商业月刊</v>
      </c>
      <c r="E3393" t="e">
        <f>VLOOKUP(C3393,Apabi!$H:$H,1,FALSE)</f>
        <v>#N/A</v>
      </c>
      <c r="G3393" t="str">
        <f>VLOOKUP(C3393,Dacheng!$I:$I,1,FALSE)</f>
        <v>商业月刊</v>
      </c>
      <c r="I3393" t="e">
        <f>VLOOKUP(C3393,'Hytong (not in CrossAsia)'!$C:$C,1,FALSE)</f>
        <v>#N/A</v>
      </c>
      <c r="K3393" s="9" t="str">
        <f t="shared" si="120"/>
        <v>Doppel</v>
      </c>
    </row>
    <row r="3394" spans="1:11">
      <c r="A3394" s="34" t="s">
        <v>2611</v>
      </c>
      <c r="C3394" s="4" t="str">
        <f t="shared" si="121"/>
        <v>商业杂志</v>
      </c>
      <c r="E3394" t="e">
        <f>VLOOKUP(C3394,Apabi!$H:$H,1,FALSE)</f>
        <v>#N/A</v>
      </c>
      <c r="G3394" t="str">
        <f>VLOOKUP(C3394,Dacheng!$I:$I,1,FALSE)</f>
        <v>商业杂志</v>
      </c>
      <c r="I3394" t="e">
        <f>VLOOKUP(C3394,'Hytong (not in CrossAsia)'!$C:$C,1,FALSE)</f>
        <v>#N/A</v>
      </c>
      <c r="K3394" s="9" t="str">
        <f t="shared" si="120"/>
        <v>Doppel</v>
      </c>
    </row>
    <row r="3395" spans="1:11">
      <c r="A3395" s="34" t="s">
        <v>2612</v>
      </c>
      <c r="C3395" s="4" t="str">
        <f t="shared" si="121"/>
        <v>商业杂志</v>
      </c>
      <c r="E3395" t="e">
        <f>VLOOKUP(C3395,Apabi!$H:$H,1,FALSE)</f>
        <v>#N/A</v>
      </c>
      <c r="G3395" t="str">
        <f>VLOOKUP(C3395,Dacheng!$I:$I,1,FALSE)</f>
        <v>商业杂志</v>
      </c>
      <c r="I3395" t="e">
        <f>VLOOKUP(C3395,'Hytong (not in CrossAsia)'!$C:$C,1,FALSE)</f>
        <v>#N/A</v>
      </c>
      <c r="K3395" s="9" t="str">
        <f t="shared" si="120"/>
        <v>Doppel</v>
      </c>
    </row>
    <row r="3396" spans="1:11">
      <c r="A3396" s="34" t="s">
        <v>2613</v>
      </c>
      <c r="C3396" s="4" t="str">
        <f t="shared" si="121"/>
        <v>商夜月刊</v>
      </c>
      <c r="E3396" t="e">
        <f>VLOOKUP(C3396,Apabi!$H:$H,1,FALSE)</f>
        <v>#N/A</v>
      </c>
      <c r="G3396" t="e">
        <f>VLOOKUP(C3396,Dacheng!$I:$I,1,FALSE)</f>
        <v>#N/A</v>
      </c>
      <c r="I3396" t="e">
        <f>VLOOKUP(C3396,'Hytong (not in CrossAsia)'!$C:$C,1,FALSE)</f>
        <v>#N/A</v>
      </c>
      <c r="K3396" s="9" t="str">
        <f t="shared" ref="K3396:K3459" si="122">(IF(AND(ISNA(E3396),ISNA(G3396),ISNA(I3396)),"nur hier","Doppel"))</f>
        <v>nur hier</v>
      </c>
    </row>
    <row r="3397" spans="1:11">
      <c r="A3397" s="34" t="s">
        <v>2614</v>
      </c>
      <c r="C3397" s="4" t="str">
        <f t="shared" si="121"/>
        <v>商友</v>
      </c>
      <c r="E3397" t="e">
        <f>VLOOKUP(C3397,Apabi!$H:$H,1,FALSE)</f>
        <v>#N/A</v>
      </c>
      <c r="G3397" t="e">
        <f>VLOOKUP(C3397,Dacheng!$I:$I,1,FALSE)</f>
        <v>#N/A</v>
      </c>
      <c r="I3397" t="e">
        <f>VLOOKUP(C3397,'Hytong (not in CrossAsia)'!$C:$C,1,FALSE)</f>
        <v>#N/A</v>
      </c>
      <c r="K3397" s="9" t="str">
        <f t="shared" si="122"/>
        <v>nur hier</v>
      </c>
    </row>
    <row r="3398" spans="1:11">
      <c r="A3398" s="34" t="s">
        <v>2615</v>
      </c>
      <c r="C3398" s="4" t="str">
        <f t="shared" si="121"/>
        <v>商余会报</v>
      </c>
      <c r="E3398" t="e">
        <f>VLOOKUP(C3398,Apabi!$H:$H,1,FALSE)</f>
        <v>#N/A</v>
      </c>
      <c r="G3398" t="e">
        <f>VLOOKUP(C3398,Dacheng!$I:$I,1,FALSE)</f>
        <v>#N/A</v>
      </c>
      <c r="I3398" t="e">
        <f>VLOOKUP(C3398,'Hytong (not in CrossAsia)'!$C:$C,1,FALSE)</f>
        <v>#N/A</v>
      </c>
      <c r="K3398" s="9" t="str">
        <f t="shared" si="122"/>
        <v>nur hier</v>
      </c>
    </row>
    <row r="3399" spans="1:11">
      <c r="A3399" s="34" t="s">
        <v>1581</v>
      </c>
      <c r="C3399" s="4" t="str">
        <f t="shared" si="121"/>
        <v>商职月刊</v>
      </c>
      <c r="E3399" t="e">
        <f>VLOOKUP(C3399,Apabi!$H:$H,1,FALSE)</f>
        <v>#N/A</v>
      </c>
      <c r="G3399" t="str">
        <f>VLOOKUP(C3399,Dacheng!$I:$I,1,FALSE)</f>
        <v>商职月刊</v>
      </c>
      <c r="I3399" t="e">
        <f>VLOOKUP(C3399,'Hytong (not in CrossAsia)'!$C:$C,1,FALSE)</f>
        <v>#N/A</v>
      </c>
      <c r="K3399" s="9" t="str">
        <f t="shared" si="122"/>
        <v>Doppel</v>
      </c>
    </row>
    <row r="3400" spans="1:11">
      <c r="A3400" s="34" t="s">
        <v>1483</v>
      </c>
      <c r="C3400" s="4" t="str">
        <f t="shared" si="121"/>
        <v>商专年刊</v>
      </c>
      <c r="E3400" t="e">
        <f>VLOOKUP(C3400,Apabi!$H:$H,1,FALSE)</f>
        <v>#N/A</v>
      </c>
      <c r="G3400" t="str">
        <f>VLOOKUP(C3400,Dacheng!$I:$I,1,FALSE)</f>
        <v>商专年刊</v>
      </c>
      <c r="I3400" t="e">
        <f>VLOOKUP(C3400,'Hytong (not in CrossAsia)'!$C:$C,1,FALSE)</f>
        <v>#N/A</v>
      </c>
      <c r="K3400" s="9" t="str">
        <f t="shared" si="122"/>
        <v>Doppel</v>
      </c>
    </row>
    <row r="3401" spans="1:11">
      <c r="A3401" s="34" t="s">
        <v>11613</v>
      </c>
      <c r="C3401" s="4" t="str">
        <f t="shared" si="121"/>
        <v>商专月刊</v>
      </c>
      <c r="E3401" t="e">
        <f>VLOOKUP(C3401,Apabi!$H:$H,1,FALSE)</f>
        <v>#N/A</v>
      </c>
      <c r="G3401" t="str">
        <f>VLOOKUP(C3401,Dacheng!$I:$I,1,FALSE)</f>
        <v>商专月刊</v>
      </c>
      <c r="I3401" t="str">
        <f>VLOOKUP(C3401,'Hytong (not in CrossAsia)'!$C:$C,1,FALSE)</f>
        <v>商专月刊</v>
      </c>
      <c r="K3401" s="9" t="str">
        <f t="shared" si="122"/>
        <v>Doppel</v>
      </c>
    </row>
    <row r="3402" spans="1:11">
      <c r="A3402" s="34" t="s">
        <v>2616</v>
      </c>
      <c r="C3402" s="4" t="str">
        <f t="shared" si="121"/>
        <v>上海法学</v>
      </c>
      <c r="E3402" t="e">
        <f>VLOOKUP(C3402,Apabi!$H:$H,1,FALSE)</f>
        <v>#N/A</v>
      </c>
      <c r="G3402" t="e">
        <f>VLOOKUP(C3402,Dacheng!$I:$I,1,FALSE)</f>
        <v>#N/A</v>
      </c>
      <c r="I3402" t="e">
        <f>VLOOKUP(C3402,'Hytong (not in CrossAsia)'!$C:$C,1,FALSE)</f>
        <v>#N/A</v>
      </c>
      <c r="K3402" s="9" t="str">
        <f t="shared" si="122"/>
        <v>nur hier</v>
      </c>
    </row>
    <row r="3403" spans="1:11">
      <c r="A3403" s="34" t="s">
        <v>6494</v>
      </c>
      <c r="C3403" s="4" t="str">
        <f t="shared" si="121"/>
        <v>上海总商</v>
      </c>
      <c r="E3403" t="e">
        <f>VLOOKUP(C3403,Apabi!$H:$H,1,FALSE)</f>
        <v>#N/A</v>
      </c>
      <c r="G3403" t="str">
        <f>VLOOKUP(C3403,Dacheng!$I:$I,1,FALSE)</f>
        <v>上海总商</v>
      </c>
      <c r="I3403" t="e">
        <f>VLOOKUP(C3403,'Hytong (not in CrossAsia)'!$C:$C,1,FALSE)</f>
        <v>#N/A</v>
      </c>
      <c r="K3403" s="9" t="str">
        <f t="shared" si="122"/>
        <v>Doppel</v>
      </c>
    </row>
    <row r="3404" spans="1:11">
      <c r="A3404" s="34" t="s">
        <v>2617</v>
      </c>
      <c r="C3404" s="4" t="str">
        <f t="shared" si="121"/>
        <v>绍兴教育</v>
      </c>
      <c r="E3404" t="e">
        <f>VLOOKUP(C3404,Apabi!$H:$H,1,FALSE)</f>
        <v>#N/A</v>
      </c>
      <c r="G3404" t="e">
        <f>VLOOKUP(C3404,Dacheng!$I:$I,1,FALSE)</f>
        <v>#N/A</v>
      </c>
      <c r="I3404" t="e">
        <f>VLOOKUP(C3404,'Hytong (not in CrossAsia)'!$C:$C,1,FALSE)</f>
        <v>#N/A</v>
      </c>
      <c r="K3404" s="9" t="str">
        <f t="shared" si="122"/>
        <v>nur hier</v>
      </c>
    </row>
    <row r="3405" spans="1:11">
      <c r="A3405" s="34" t="s">
        <v>2618</v>
      </c>
      <c r="C3405" s="4" t="str">
        <f t="shared" si="121"/>
        <v>绍兴教育</v>
      </c>
      <c r="E3405" t="e">
        <f>VLOOKUP(C3405,Apabi!$H:$H,1,FALSE)</f>
        <v>#N/A</v>
      </c>
      <c r="G3405" t="e">
        <f>VLOOKUP(C3405,Dacheng!$I:$I,1,FALSE)</f>
        <v>#N/A</v>
      </c>
      <c r="I3405" t="e">
        <f>VLOOKUP(C3405,'Hytong (not in CrossAsia)'!$C:$C,1,FALSE)</f>
        <v>#N/A</v>
      </c>
      <c r="K3405" s="9" t="str">
        <f t="shared" si="122"/>
        <v>nur hier</v>
      </c>
    </row>
    <row r="3406" spans="1:11">
      <c r="A3406" s="34" t="s">
        <v>2619</v>
      </c>
      <c r="C3406" s="4" t="str">
        <f t="shared" ref="C3406:C3469" si="123">MID(A3406,1,4)</f>
        <v>绍兴民国</v>
      </c>
      <c r="E3406" t="e">
        <f>VLOOKUP(C3406,Apabi!$H:$H,1,FALSE)</f>
        <v>#N/A</v>
      </c>
      <c r="G3406" t="e">
        <f>VLOOKUP(C3406,Dacheng!$I:$I,1,FALSE)</f>
        <v>#N/A</v>
      </c>
      <c r="I3406" t="e">
        <f>VLOOKUP(C3406,'Hytong (not in CrossAsia)'!$C:$C,1,FALSE)</f>
        <v>#N/A</v>
      </c>
      <c r="K3406" s="9" t="str">
        <f t="shared" si="122"/>
        <v>nur hier</v>
      </c>
    </row>
    <row r="3407" spans="1:11">
      <c r="A3407" s="34" t="s">
        <v>16318</v>
      </c>
      <c r="C3407" s="4" t="str">
        <f t="shared" si="123"/>
        <v>绍兴医药</v>
      </c>
      <c r="E3407" t="str">
        <f>VLOOKUP(C3407,Apabi!$H:$H,1,FALSE)</f>
        <v>绍兴医药</v>
      </c>
      <c r="G3407" t="e">
        <f>VLOOKUP(C3407,Dacheng!$I:$I,1,FALSE)</f>
        <v>#N/A</v>
      </c>
      <c r="I3407" t="e">
        <f>VLOOKUP(C3407,'Hytong (not in CrossAsia)'!$C:$C,1,FALSE)</f>
        <v>#N/A</v>
      </c>
      <c r="K3407" s="9" t="str">
        <f t="shared" si="122"/>
        <v>Doppel</v>
      </c>
    </row>
    <row r="3408" spans="1:11">
      <c r="A3408" s="34" t="s">
        <v>2620</v>
      </c>
      <c r="C3408" s="4" t="str">
        <f t="shared" si="123"/>
        <v>绍兴医药</v>
      </c>
      <c r="E3408" t="str">
        <f>VLOOKUP(C3408,Apabi!$H:$H,1,FALSE)</f>
        <v>绍兴医药</v>
      </c>
      <c r="G3408" t="e">
        <f>VLOOKUP(C3408,Dacheng!$I:$I,1,FALSE)</f>
        <v>#N/A</v>
      </c>
      <c r="I3408" t="e">
        <f>VLOOKUP(C3408,'Hytong (not in CrossAsia)'!$C:$C,1,FALSE)</f>
        <v>#N/A</v>
      </c>
      <c r="K3408" s="9" t="str">
        <f t="shared" si="122"/>
        <v>Doppel</v>
      </c>
    </row>
    <row r="3409" spans="1:11">
      <c r="A3409" s="34" t="s">
        <v>2621</v>
      </c>
      <c r="C3409" s="4" t="str">
        <f t="shared" si="123"/>
        <v>绍兴医药</v>
      </c>
      <c r="E3409" t="str">
        <f>VLOOKUP(C3409,Apabi!$H:$H,1,FALSE)</f>
        <v>绍兴医药</v>
      </c>
      <c r="G3409" t="e">
        <f>VLOOKUP(C3409,Dacheng!$I:$I,1,FALSE)</f>
        <v>#N/A</v>
      </c>
      <c r="I3409" t="e">
        <f>VLOOKUP(C3409,'Hytong (not in CrossAsia)'!$C:$C,1,FALSE)</f>
        <v>#N/A</v>
      </c>
      <c r="K3409" s="9" t="str">
        <f t="shared" si="122"/>
        <v>Doppel</v>
      </c>
    </row>
    <row r="3410" spans="1:11">
      <c r="A3410" s="34" t="s">
        <v>2622</v>
      </c>
      <c r="C3410" s="4" t="str">
        <f t="shared" si="123"/>
        <v>绍中校刊</v>
      </c>
      <c r="E3410" t="e">
        <f>VLOOKUP(C3410,Apabi!$H:$H,1,FALSE)</f>
        <v>#N/A</v>
      </c>
      <c r="G3410" t="e">
        <f>VLOOKUP(C3410,Dacheng!$I:$I,1,FALSE)</f>
        <v>#N/A</v>
      </c>
      <c r="I3410" t="e">
        <f>VLOOKUP(C3410,'Hytong (not in CrossAsia)'!$C:$C,1,FALSE)</f>
        <v>#N/A</v>
      </c>
      <c r="K3410" s="9" t="str">
        <f t="shared" si="122"/>
        <v>nur hier</v>
      </c>
    </row>
    <row r="3411" spans="1:11">
      <c r="A3411" s="34" t="s">
        <v>2623</v>
      </c>
      <c r="C3411" s="4" t="str">
        <f t="shared" si="123"/>
        <v>绍中月刊</v>
      </c>
      <c r="E3411" t="e">
        <f>VLOOKUP(C3411,Apabi!$H:$H,1,FALSE)</f>
        <v>#N/A</v>
      </c>
      <c r="G3411" t="e">
        <f>VLOOKUP(C3411,Dacheng!$I:$I,1,FALSE)</f>
        <v>#N/A</v>
      </c>
      <c r="I3411" t="e">
        <f>VLOOKUP(C3411,'Hytong (not in CrossAsia)'!$C:$C,1,FALSE)</f>
        <v>#N/A</v>
      </c>
      <c r="K3411" s="9" t="str">
        <f t="shared" si="122"/>
        <v>nur hier</v>
      </c>
    </row>
    <row r="3412" spans="1:11">
      <c r="A3412" s="34" t="s">
        <v>2624</v>
      </c>
      <c r="C3412" s="4" t="str">
        <f t="shared" si="123"/>
        <v>射电</v>
      </c>
      <c r="E3412" t="e">
        <f>VLOOKUP(C3412,Apabi!$H:$H,1,FALSE)</f>
        <v>#N/A</v>
      </c>
      <c r="G3412" t="e">
        <f>VLOOKUP(C3412,Dacheng!$I:$I,1,FALSE)</f>
        <v>#N/A</v>
      </c>
      <c r="I3412" t="e">
        <f>VLOOKUP(C3412,'Hytong (not in CrossAsia)'!$C:$C,1,FALSE)</f>
        <v>#N/A</v>
      </c>
      <c r="K3412" s="9" t="str">
        <f t="shared" si="122"/>
        <v>nur hier</v>
      </c>
    </row>
    <row r="3413" spans="1:11">
      <c r="A3413" s="34" t="s">
        <v>20675</v>
      </c>
      <c r="C3413" s="4" t="str">
        <f t="shared" si="123"/>
        <v>师大国学</v>
      </c>
      <c r="E3413" t="e">
        <f>VLOOKUP(C3413,Apabi!$H:$H,1,FALSE)</f>
        <v>#N/A</v>
      </c>
      <c r="G3413" t="str">
        <f>VLOOKUP(C3413,Dacheng!$I:$I,1,FALSE)</f>
        <v>师大国学</v>
      </c>
      <c r="I3413" t="e">
        <f>VLOOKUP(C3413,'Hytong (not in CrossAsia)'!$C:$C,1,FALSE)</f>
        <v>#N/A</v>
      </c>
      <c r="K3413" s="9" t="str">
        <f t="shared" si="122"/>
        <v>Doppel</v>
      </c>
    </row>
    <row r="3414" spans="1:11">
      <c r="A3414" s="34" t="s">
        <v>2625</v>
      </c>
      <c r="C3414" s="4" t="str">
        <f t="shared" si="123"/>
        <v>师大学刊</v>
      </c>
      <c r="E3414" t="e">
        <f>VLOOKUP(C3414,Apabi!$H:$H,1,FALSE)</f>
        <v>#N/A</v>
      </c>
      <c r="G3414" t="e">
        <f>VLOOKUP(C3414,Dacheng!$I:$I,1,FALSE)</f>
        <v>#N/A</v>
      </c>
      <c r="I3414" t="e">
        <f>VLOOKUP(C3414,'Hytong (not in CrossAsia)'!$C:$C,1,FALSE)</f>
        <v>#N/A</v>
      </c>
      <c r="K3414" s="9" t="str">
        <f t="shared" si="122"/>
        <v>nur hier</v>
      </c>
    </row>
    <row r="3415" spans="1:11">
      <c r="A3415" s="34" t="s">
        <v>16938</v>
      </c>
      <c r="C3415" s="4" t="str">
        <f t="shared" si="123"/>
        <v>师大月刊</v>
      </c>
      <c r="E3415" t="e">
        <f>VLOOKUP(C3415,Apabi!$H:$H,1,FALSE)</f>
        <v>#N/A</v>
      </c>
      <c r="G3415" t="str">
        <f>VLOOKUP(C3415,Dacheng!$I:$I,1,FALSE)</f>
        <v>师大月刊</v>
      </c>
      <c r="I3415" t="e">
        <f>VLOOKUP(C3415,'Hytong (not in CrossAsia)'!$C:$C,1,FALSE)</f>
        <v>#N/A</v>
      </c>
      <c r="K3415" s="9" t="str">
        <f t="shared" si="122"/>
        <v>Doppel</v>
      </c>
    </row>
    <row r="3416" spans="1:11">
      <c r="A3416" s="34" t="s">
        <v>22421</v>
      </c>
      <c r="C3416" s="4" t="str">
        <f t="shared" si="123"/>
        <v>师范讲义</v>
      </c>
      <c r="E3416" t="e">
        <f>VLOOKUP(C3416,Apabi!$H:$H,1,FALSE)</f>
        <v>#N/A</v>
      </c>
      <c r="G3416" t="e">
        <f>VLOOKUP(C3416,Dacheng!$I:$I,1,FALSE)</f>
        <v>#N/A</v>
      </c>
      <c r="I3416" t="e">
        <f>VLOOKUP(C3416,'Hytong (not in CrossAsia)'!$C:$C,1,FALSE)</f>
        <v>#N/A</v>
      </c>
      <c r="K3416" s="9" t="str">
        <f t="shared" si="122"/>
        <v>nur hier</v>
      </c>
    </row>
    <row r="3417" spans="1:11">
      <c r="A3417" s="34" t="s">
        <v>2626</v>
      </c>
      <c r="C3417" s="4" t="str">
        <f t="shared" si="123"/>
        <v>师范教育</v>
      </c>
      <c r="E3417" t="e">
        <f>VLOOKUP(C3417,Apabi!$H:$H,1,FALSE)</f>
        <v>#N/A</v>
      </c>
      <c r="G3417" t="e">
        <f>VLOOKUP(C3417,Dacheng!$I:$I,1,FALSE)</f>
        <v>#N/A</v>
      </c>
      <c r="I3417" t="e">
        <f>VLOOKUP(C3417,'Hytong (not in CrossAsia)'!$C:$C,1,FALSE)</f>
        <v>#N/A</v>
      </c>
      <c r="K3417" s="9" t="str">
        <f t="shared" si="122"/>
        <v>nur hier</v>
      </c>
    </row>
    <row r="3418" spans="1:11">
      <c r="A3418" s="34" t="s">
        <v>2627</v>
      </c>
      <c r="C3418" s="4" t="str">
        <f t="shared" si="123"/>
        <v>师风</v>
      </c>
      <c r="E3418" t="e">
        <f>VLOOKUP(C3418,Apabi!$H:$H,1,FALSE)</f>
        <v>#N/A</v>
      </c>
      <c r="G3418" t="e">
        <f>VLOOKUP(C3418,Dacheng!$I:$I,1,FALSE)</f>
        <v>#N/A</v>
      </c>
      <c r="I3418" t="e">
        <f>VLOOKUP(C3418,'Hytong (not in CrossAsia)'!$C:$C,1,FALSE)</f>
        <v>#N/A</v>
      </c>
      <c r="K3418" s="9" t="str">
        <f t="shared" si="122"/>
        <v>nur hier</v>
      </c>
    </row>
    <row r="3419" spans="1:11">
      <c r="A3419" s="34" t="s">
        <v>2628</v>
      </c>
      <c r="C3419" s="4" t="str">
        <f t="shared" si="123"/>
        <v>师中季刊</v>
      </c>
      <c r="E3419" t="e">
        <f>VLOOKUP(C3419,Apabi!$H:$H,1,FALSE)</f>
        <v>#N/A</v>
      </c>
      <c r="G3419" t="e">
        <f>VLOOKUP(C3419,Dacheng!$I:$I,1,FALSE)</f>
        <v>#N/A</v>
      </c>
      <c r="I3419" t="e">
        <f>VLOOKUP(C3419,'Hytong (not in CrossAsia)'!$C:$C,1,FALSE)</f>
        <v>#N/A</v>
      </c>
      <c r="K3419" s="9" t="str">
        <f t="shared" si="122"/>
        <v>nur hier</v>
      </c>
    </row>
    <row r="3420" spans="1:11">
      <c r="A3420" s="34" t="s">
        <v>2629</v>
      </c>
      <c r="C3420" s="4" t="str">
        <f t="shared" ref="C3420:C3425" si="124">MID(A3420,1,2)</f>
        <v>时代</v>
      </c>
      <c r="E3420" t="e">
        <f>VLOOKUP(C3420,Apabi!$H:$H,1,FALSE)</f>
        <v>#N/A</v>
      </c>
      <c r="G3420" t="str">
        <f>VLOOKUP(C3420,Dacheng!$I:$I,1,FALSE)</f>
        <v>时代</v>
      </c>
      <c r="I3420" t="e">
        <f>VLOOKUP(C3420,'Hytong (not in CrossAsia)'!$C:$C,1,FALSE)</f>
        <v>#N/A</v>
      </c>
      <c r="K3420" s="9" t="str">
        <f t="shared" si="122"/>
        <v>Doppel</v>
      </c>
    </row>
    <row r="3421" spans="1:11">
      <c r="A3421" s="34" t="s">
        <v>2630</v>
      </c>
      <c r="C3421" s="4" t="str">
        <f t="shared" si="124"/>
        <v>时代</v>
      </c>
      <c r="E3421" t="e">
        <f>VLOOKUP(C3421,Apabi!$H:$H,1,FALSE)</f>
        <v>#N/A</v>
      </c>
      <c r="G3421" t="str">
        <f>VLOOKUP(C3421,Dacheng!$I:$I,1,FALSE)</f>
        <v>时代</v>
      </c>
      <c r="I3421" t="e">
        <f>VLOOKUP(C3421,'Hytong (not in CrossAsia)'!$C:$C,1,FALSE)</f>
        <v>#N/A</v>
      </c>
      <c r="K3421" s="9" t="str">
        <f t="shared" si="122"/>
        <v>Doppel</v>
      </c>
    </row>
    <row r="3422" spans="1:11">
      <c r="A3422" s="34" t="s">
        <v>2631</v>
      </c>
      <c r="C3422" s="4" t="str">
        <f t="shared" si="124"/>
        <v>时代</v>
      </c>
      <c r="E3422" t="e">
        <f>VLOOKUP(C3422,Apabi!$H:$H,1,FALSE)</f>
        <v>#N/A</v>
      </c>
      <c r="G3422" t="str">
        <f>VLOOKUP(C3422,Dacheng!$I:$I,1,FALSE)</f>
        <v>时代</v>
      </c>
      <c r="I3422" t="e">
        <f>VLOOKUP(C3422,'Hytong (not in CrossAsia)'!$C:$C,1,FALSE)</f>
        <v>#N/A</v>
      </c>
      <c r="K3422" s="9" t="str">
        <f t="shared" si="122"/>
        <v>Doppel</v>
      </c>
    </row>
    <row r="3423" spans="1:11">
      <c r="A3423" s="34" t="s">
        <v>2632</v>
      </c>
      <c r="C3423" s="4" t="str">
        <f t="shared" si="124"/>
        <v>时代</v>
      </c>
      <c r="E3423" t="e">
        <f>VLOOKUP(C3423,Apabi!$H:$H,1,FALSE)</f>
        <v>#N/A</v>
      </c>
      <c r="G3423" t="str">
        <f>VLOOKUP(C3423,Dacheng!$I:$I,1,FALSE)</f>
        <v>时代</v>
      </c>
      <c r="I3423" t="e">
        <f>VLOOKUP(C3423,'Hytong (not in CrossAsia)'!$C:$C,1,FALSE)</f>
        <v>#N/A</v>
      </c>
      <c r="K3423" s="9" t="str">
        <f t="shared" si="122"/>
        <v>Doppel</v>
      </c>
    </row>
    <row r="3424" spans="1:11">
      <c r="A3424" s="34" t="s">
        <v>2633</v>
      </c>
      <c r="C3424" s="4" t="str">
        <f t="shared" si="124"/>
        <v>时代</v>
      </c>
      <c r="E3424" t="e">
        <f>VLOOKUP(C3424,Apabi!$H:$H,1,FALSE)</f>
        <v>#N/A</v>
      </c>
      <c r="G3424" t="str">
        <f>VLOOKUP(C3424,Dacheng!$I:$I,1,FALSE)</f>
        <v>时代</v>
      </c>
      <c r="I3424" t="e">
        <f>VLOOKUP(C3424,'Hytong (not in CrossAsia)'!$C:$C,1,FALSE)</f>
        <v>#N/A</v>
      </c>
      <c r="K3424" s="9" t="str">
        <f t="shared" si="122"/>
        <v>Doppel</v>
      </c>
    </row>
    <row r="3425" spans="1:11">
      <c r="A3425" s="34" t="s">
        <v>2634</v>
      </c>
      <c r="C3425" s="4" t="str">
        <f t="shared" si="124"/>
        <v>时代</v>
      </c>
      <c r="E3425" t="e">
        <f>VLOOKUP(C3425,Apabi!$H:$H,1,FALSE)</f>
        <v>#N/A</v>
      </c>
      <c r="G3425" t="str">
        <f>VLOOKUP(C3425,Dacheng!$I:$I,1,FALSE)</f>
        <v>时代</v>
      </c>
      <c r="I3425" t="e">
        <f>VLOOKUP(C3425,'Hytong (not in CrossAsia)'!$C:$C,1,FALSE)</f>
        <v>#N/A</v>
      </c>
      <c r="K3425" s="9" t="str">
        <f t="shared" si="122"/>
        <v>Doppel</v>
      </c>
    </row>
    <row r="3426" spans="1:11">
      <c r="A3426" s="34" t="s">
        <v>2635</v>
      </c>
      <c r="C3426" s="4" t="str">
        <f t="shared" si="123"/>
        <v>时代电影</v>
      </c>
      <c r="E3426" t="e">
        <f>VLOOKUP(C3426,Apabi!$H:$H,1,FALSE)</f>
        <v>#N/A</v>
      </c>
      <c r="G3426" t="e">
        <f>VLOOKUP(C3426,Dacheng!$I:$I,1,FALSE)</f>
        <v>#N/A</v>
      </c>
      <c r="I3426" t="e">
        <f>VLOOKUP(C3426,'Hytong (not in CrossAsia)'!$C:$C,1,FALSE)</f>
        <v>#N/A</v>
      </c>
      <c r="K3426" s="9" t="str">
        <f t="shared" si="122"/>
        <v>nur hier</v>
      </c>
    </row>
    <row r="3427" spans="1:11">
      <c r="A3427" s="34" t="s">
        <v>2636</v>
      </c>
      <c r="C3427" s="4" t="str">
        <f t="shared" si="123"/>
        <v>时代电影</v>
      </c>
      <c r="E3427" t="e">
        <f>VLOOKUP(C3427,Apabi!$H:$H,1,FALSE)</f>
        <v>#N/A</v>
      </c>
      <c r="G3427" t="e">
        <f>VLOOKUP(C3427,Dacheng!$I:$I,1,FALSE)</f>
        <v>#N/A</v>
      </c>
      <c r="I3427" t="e">
        <f>VLOOKUP(C3427,'Hytong (not in CrossAsia)'!$C:$C,1,FALSE)</f>
        <v>#N/A</v>
      </c>
      <c r="K3427" s="9" t="str">
        <f t="shared" si="122"/>
        <v>nur hier</v>
      </c>
    </row>
    <row r="3428" spans="1:11">
      <c r="A3428" s="34" t="s">
        <v>2637</v>
      </c>
      <c r="C3428" s="4" t="str">
        <f t="shared" si="123"/>
        <v>时代儿童</v>
      </c>
      <c r="E3428" t="e">
        <f>VLOOKUP(C3428,Apabi!$H:$H,1,FALSE)</f>
        <v>#N/A</v>
      </c>
      <c r="G3428" t="e">
        <f>VLOOKUP(C3428,Dacheng!$I:$I,1,FALSE)</f>
        <v>#N/A</v>
      </c>
      <c r="I3428" t="e">
        <f>VLOOKUP(C3428,'Hytong (not in CrossAsia)'!$C:$C,1,FALSE)</f>
        <v>#N/A</v>
      </c>
      <c r="K3428" s="9" t="str">
        <f t="shared" si="122"/>
        <v>nur hier</v>
      </c>
    </row>
    <row r="3429" spans="1:11">
      <c r="A3429" s="34" t="s">
        <v>4161</v>
      </c>
      <c r="C3429" s="4" t="str">
        <f t="shared" si="123"/>
        <v>时代风</v>
      </c>
      <c r="E3429" t="e">
        <f>VLOOKUP(C3429,Apabi!$H:$H,1,FALSE)</f>
        <v>#N/A</v>
      </c>
      <c r="G3429" t="str">
        <f>VLOOKUP(C3429,Dacheng!$I:$I,1,FALSE)</f>
        <v>时代风</v>
      </c>
      <c r="I3429" t="e">
        <f>VLOOKUP(C3429,'Hytong (not in CrossAsia)'!$C:$C,1,FALSE)</f>
        <v>#N/A</v>
      </c>
      <c r="K3429" s="9" t="str">
        <f t="shared" si="122"/>
        <v>Doppel</v>
      </c>
    </row>
    <row r="3430" spans="1:11">
      <c r="A3430" s="34" t="s">
        <v>2638</v>
      </c>
      <c r="C3430" s="4" t="str">
        <f t="shared" si="123"/>
        <v>时代妇女</v>
      </c>
      <c r="E3430" t="e">
        <f>VLOOKUP(C3430,Apabi!$H:$H,1,FALSE)</f>
        <v>#N/A</v>
      </c>
      <c r="G3430" t="e">
        <f>VLOOKUP(C3430,Dacheng!$I:$I,1,FALSE)</f>
        <v>#N/A</v>
      </c>
      <c r="I3430" t="e">
        <f>VLOOKUP(C3430,'Hytong (not in CrossAsia)'!$C:$C,1,FALSE)</f>
        <v>#N/A</v>
      </c>
      <c r="K3430" s="9" t="str">
        <f t="shared" si="122"/>
        <v>nur hier</v>
      </c>
    </row>
    <row r="3431" spans="1:11">
      <c r="A3431" s="34" t="s">
        <v>2639</v>
      </c>
      <c r="C3431" s="4" t="str">
        <f t="shared" si="123"/>
        <v>时代妇女</v>
      </c>
      <c r="E3431" t="e">
        <f>VLOOKUP(C3431,Apabi!$H:$H,1,FALSE)</f>
        <v>#N/A</v>
      </c>
      <c r="G3431" t="e">
        <f>VLOOKUP(C3431,Dacheng!$I:$I,1,FALSE)</f>
        <v>#N/A</v>
      </c>
      <c r="I3431" t="e">
        <f>VLOOKUP(C3431,'Hytong (not in CrossAsia)'!$C:$C,1,FALSE)</f>
        <v>#N/A</v>
      </c>
      <c r="K3431" s="9" t="str">
        <f t="shared" si="122"/>
        <v>nur hier</v>
      </c>
    </row>
    <row r="3432" spans="1:11">
      <c r="A3432" s="34" t="s">
        <v>2640</v>
      </c>
      <c r="C3432" s="4" t="str">
        <f t="shared" si="123"/>
        <v>时代公论</v>
      </c>
      <c r="E3432" t="e">
        <f>VLOOKUP(C3432,Apabi!$H:$H,1,FALSE)</f>
        <v>#N/A</v>
      </c>
      <c r="G3432" t="str">
        <f>VLOOKUP(C3432,Dacheng!$I:$I,1,FALSE)</f>
        <v>时代公论</v>
      </c>
      <c r="I3432" t="e">
        <f>VLOOKUP(C3432,'Hytong (not in CrossAsia)'!$C:$C,1,FALSE)</f>
        <v>#N/A</v>
      </c>
      <c r="K3432" s="9" t="str">
        <f t="shared" si="122"/>
        <v>Doppel</v>
      </c>
    </row>
    <row r="3433" spans="1:11">
      <c r="A3433" s="34" t="s">
        <v>2641</v>
      </c>
      <c r="C3433" s="4" t="str">
        <f t="shared" si="123"/>
        <v>时代公论</v>
      </c>
      <c r="E3433" t="e">
        <f>VLOOKUP(C3433,Apabi!$H:$H,1,FALSE)</f>
        <v>#N/A</v>
      </c>
      <c r="G3433" t="str">
        <f>VLOOKUP(C3433,Dacheng!$I:$I,1,FALSE)</f>
        <v>时代公论</v>
      </c>
      <c r="I3433" t="e">
        <f>VLOOKUP(C3433,'Hytong (not in CrossAsia)'!$C:$C,1,FALSE)</f>
        <v>#N/A</v>
      </c>
      <c r="K3433" s="9" t="str">
        <f t="shared" si="122"/>
        <v>Doppel</v>
      </c>
    </row>
    <row r="3434" spans="1:11">
      <c r="A3434" s="34" t="s">
        <v>11111</v>
      </c>
      <c r="C3434" s="4" t="str">
        <f t="shared" si="123"/>
        <v>时代观</v>
      </c>
      <c r="E3434" t="e">
        <f>VLOOKUP(C3434,Apabi!$H:$H,1,FALSE)</f>
        <v>#N/A</v>
      </c>
      <c r="G3434" t="str">
        <f>VLOOKUP(C3434,Dacheng!$I:$I,1,FALSE)</f>
        <v>时代观</v>
      </c>
      <c r="I3434" t="e">
        <f>VLOOKUP(C3434,'Hytong (not in CrossAsia)'!$C:$C,1,FALSE)</f>
        <v>#N/A</v>
      </c>
      <c r="K3434" s="9" t="str">
        <f t="shared" si="122"/>
        <v>Doppel</v>
      </c>
    </row>
    <row r="3435" spans="1:11">
      <c r="A3435" s="34" t="s">
        <v>2642</v>
      </c>
      <c r="C3435" s="4" t="str">
        <f t="shared" si="123"/>
        <v>时代教育</v>
      </c>
      <c r="E3435" t="e">
        <f>VLOOKUP(C3435,Apabi!$H:$H,1,FALSE)</f>
        <v>#N/A</v>
      </c>
      <c r="G3435" t="str">
        <f>VLOOKUP(C3435,Dacheng!$I:$I,1,FALSE)</f>
        <v>时代教育</v>
      </c>
      <c r="I3435" t="e">
        <f>VLOOKUP(C3435,'Hytong (not in CrossAsia)'!$C:$C,1,FALSE)</f>
        <v>#N/A</v>
      </c>
      <c r="K3435" s="9" t="str">
        <f t="shared" si="122"/>
        <v>Doppel</v>
      </c>
    </row>
    <row r="3436" spans="1:11">
      <c r="A3436" s="34" t="s">
        <v>2643</v>
      </c>
      <c r="C3436" s="4" t="str">
        <f t="shared" si="123"/>
        <v>时代教育</v>
      </c>
      <c r="E3436" t="e">
        <f>VLOOKUP(C3436,Apabi!$H:$H,1,FALSE)</f>
        <v>#N/A</v>
      </c>
      <c r="G3436" t="str">
        <f>VLOOKUP(C3436,Dacheng!$I:$I,1,FALSE)</f>
        <v>时代教育</v>
      </c>
      <c r="I3436" t="e">
        <f>VLOOKUP(C3436,'Hytong (not in CrossAsia)'!$C:$C,1,FALSE)</f>
        <v>#N/A</v>
      </c>
      <c r="K3436" s="9" t="str">
        <f t="shared" si="122"/>
        <v>Doppel</v>
      </c>
    </row>
    <row r="3437" spans="1:11">
      <c r="A3437" s="34" t="s">
        <v>8523</v>
      </c>
      <c r="C3437" s="4" t="str">
        <f t="shared" si="123"/>
        <v>时代经济</v>
      </c>
      <c r="E3437" t="e">
        <f>VLOOKUP(C3437,Apabi!$H:$H,1,FALSE)</f>
        <v>#N/A</v>
      </c>
      <c r="G3437" t="str">
        <f>VLOOKUP(C3437,Dacheng!$I:$I,1,FALSE)</f>
        <v>时代经济</v>
      </c>
      <c r="I3437" t="e">
        <f>VLOOKUP(C3437,'Hytong (not in CrossAsia)'!$C:$C,1,FALSE)</f>
        <v>#N/A</v>
      </c>
      <c r="K3437" s="9" t="str">
        <f t="shared" si="122"/>
        <v>Doppel</v>
      </c>
    </row>
    <row r="3438" spans="1:11">
      <c r="A3438" s="34" t="s">
        <v>4932</v>
      </c>
      <c r="C3438" s="4" t="str">
        <f t="shared" si="123"/>
        <v>时代精神</v>
      </c>
      <c r="E3438" t="e">
        <f>VLOOKUP(C3438,Apabi!$H:$H,1,FALSE)</f>
        <v>#N/A</v>
      </c>
      <c r="G3438" t="str">
        <f>VLOOKUP(C3438,Dacheng!$I:$I,1,FALSE)</f>
        <v>时代精神</v>
      </c>
      <c r="I3438" t="e">
        <f>VLOOKUP(C3438,'Hytong (not in CrossAsia)'!$C:$C,1,FALSE)</f>
        <v>#N/A</v>
      </c>
      <c r="K3438" s="9" t="str">
        <f t="shared" si="122"/>
        <v>Doppel</v>
      </c>
    </row>
    <row r="3439" spans="1:11">
      <c r="A3439" s="34" t="s">
        <v>2293</v>
      </c>
      <c r="C3439" s="4" t="str">
        <f t="shared" si="123"/>
        <v>时代论坛</v>
      </c>
      <c r="E3439" t="e">
        <f>VLOOKUP(C3439,Apabi!$H:$H,1,FALSE)</f>
        <v>#N/A</v>
      </c>
      <c r="G3439" t="str">
        <f>VLOOKUP(C3439,Dacheng!$I:$I,1,FALSE)</f>
        <v>时代论坛</v>
      </c>
      <c r="I3439" t="str">
        <f>VLOOKUP(C3439,'Hytong (not in CrossAsia)'!$C:$C,1,FALSE)</f>
        <v>时代论坛</v>
      </c>
      <c r="K3439" s="9" t="str">
        <f t="shared" si="122"/>
        <v>Doppel</v>
      </c>
    </row>
    <row r="3440" spans="1:11">
      <c r="A3440" s="34" t="s">
        <v>2644</v>
      </c>
      <c r="C3440" s="4" t="str">
        <f t="shared" si="123"/>
        <v>时代青年</v>
      </c>
      <c r="E3440" t="e">
        <f>VLOOKUP(C3440,Apabi!$H:$H,1,FALSE)</f>
        <v>#N/A</v>
      </c>
      <c r="G3440" t="str">
        <f>VLOOKUP(C3440,Dacheng!$I:$I,1,FALSE)</f>
        <v>时代青年</v>
      </c>
      <c r="I3440" t="e">
        <f>VLOOKUP(C3440,'Hytong (not in CrossAsia)'!$C:$C,1,FALSE)</f>
        <v>#N/A</v>
      </c>
      <c r="K3440" s="9" t="str">
        <f t="shared" si="122"/>
        <v>Doppel</v>
      </c>
    </row>
    <row r="3441" spans="1:11">
      <c r="A3441" s="34" t="s">
        <v>2645</v>
      </c>
      <c r="C3441" s="4" t="str">
        <f t="shared" si="123"/>
        <v>时代青年</v>
      </c>
      <c r="E3441" t="e">
        <f>VLOOKUP(C3441,Apabi!$H:$H,1,FALSE)</f>
        <v>#N/A</v>
      </c>
      <c r="G3441" t="str">
        <f>VLOOKUP(C3441,Dacheng!$I:$I,1,FALSE)</f>
        <v>时代青年</v>
      </c>
      <c r="I3441" t="e">
        <f>VLOOKUP(C3441,'Hytong (not in CrossAsia)'!$C:$C,1,FALSE)</f>
        <v>#N/A</v>
      </c>
      <c r="K3441" s="9" t="str">
        <f t="shared" si="122"/>
        <v>Doppel</v>
      </c>
    </row>
    <row r="3442" spans="1:11">
      <c r="A3442" s="34" t="s">
        <v>2646</v>
      </c>
      <c r="C3442" s="4" t="str">
        <f t="shared" si="123"/>
        <v>时代青年</v>
      </c>
      <c r="E3442" t="e">
        <f>VLOOKUP(C3442,Apabi!$H:$H,1,FALSE)</f>
        <v>#N/A</v>
      </c>
      <c r="G3442" t="str">
        <f>VLOOKUP(C3442,Dacheng!$I:$I,1,FALSE)</f>
        <v>时代青年</v>
      </c>
      <c r="I3442" t="e">
        <f>VLOOKUP(C3442,'Hytong (not in CrossAsia)'!$C:$C,1,FALSE)</f>
        <v>#N/A</v>
      </c>
      <c r="K3442" s="9" t="str">
        <f t="shared" si="122"/>
        <v>Doppel</v>
      </c>
    </row>
    <row r="3443" spans="1:11">
      <c r="A3443" s="34" t="s">
        <v>2647</v>
      </c>
      <c r="C3443" s="4" t="str">
        <f t="shared" si="123"/>
        <v>时代少年</v>
      </c>
      <c r="E3443" t="e">
        <f>VLOOKUP(C3443,Apabi!$H:$H,1,FALSE)</f>
        <v>#N/A</v>
      </c>
      <c r="G3443" t="e">
        <f>VLOOKUP(C3443,Dacheng!$I:$I,1,FALSE)</f>
        <v>#N/A</v>
      </c>
      <c r="I3443" t="e">
        <f>VLOOKUP(C3443,'Hytong (not in CrossAsia)'!$C:$C,1,FALSE)</f>
        <v>#N/A</v>
      </c>
      <c r="K3443" s="9" t="str">
        <f t="shared" si="122"/>
        <v>nur hier</v>
      </c>
    </row>
    <row r="3444" spans="1:11">
      <c r="A3444" s="34" t="s">
        <v>2648</v>
      </c>
      <c r="C3444" s="4" t="str">
        <f t="shared" si="123"/>
        <v>时代生活</v>
      </c>
      <c r="E3444" t="e">
        <f>VLOOKUP(C3444,Apabi!$H:$H,1,FALSE)</f>
        <v>#N/A</v>
      </c>
      <c r="G3444" t="str">
        <f>VLOOKUP(C3444,Dacheng!$I:$I,1,FALSE)</f>
        <v>时代生活</v>
      </c>
      <c r="I3444" t="e">
        <f>VLOOKUP(C3444,'Hytong (not in CrossAsia)'!$C:$C,1,FALSE)</f>
        <v>#N/A</v>
      </c>
      <c r="K3444" s="9" t="str">
        <f t="shared" si="122"/>
        <v>Doppel</v>
      </c>
    </row>
    <row r="3445" spans="1:11">
      <c r="A3445" s="34" t="s">
        <v>2649</v>
      </c>
      <c r="C3445" s="4" t="str">
        <f t="shared" si="123"/>
        <v>时代生活</v>
      </c>
      <c r="E3445" t="e">
        <f>VLOOKUP(C3445,Apabi!$H:$H,1,FALSE)</f>
        <v>#N/A</v>
      </c>
      <c r="G3445" t="str">
        <f>VLOOKUP(C3445,Dacheng!$I:$I,1,FALSE)</f>
        <v>时代生活</v>
      </c>
      <c r="I3445" t="e">
        <f>VLOOKUP(C3445,'Hytong (not in CrossAsia)'!$C:$C,1,FALSE)</f>
        <v>#N/A</v>
      </c>
      <c r="K3445" s="9" t="str">
        <f t="shared" si="122"/>
        <v>Doppel</v>
      </c>
    </row>
    <row r="3446" spans="1:11">
      <c r="A3446" s="34" t="s">
        <v>2650</v>
      </c>
      <c r="C3446" s="4" t="str">
        <f t="shared" si="123"/>
        <v>时代生活</v>
      </c>
      <c r="E3446" t="e">
        <f>VLOOKUP(C3446,Apabi!$H:$H,1,FALSE)</f>
        <v>#N/A</v>
      </c>
      <c r="G3446" t="str">
        <f>VLOOKUP(C3446,Dacheng!$I:$I,1,FALSE)</f>
        <v>时代生活</v>
      </c>
      <c r="I3446" t="e">
        <f>VLOOKUP(C3446,'Hytong (not in CrossAsia)'!$C:$C,1,FALSE)</f>
        <v>#N/A</v>
      </c>
      <c r="K3446" s="9" t="str">
        <f t="shared" si="122"/>
        <v>Doppel</v>
      </c>
    </row>
    <row r="3447" spans="1:11">
      <c r="A3447" s="34" t="s">
        <v>4024</v>
      </c>
      <c r="C3447" s="4" t="str">
        <f t="shared" si="123"/>
        <v>时代思潮</v>
      </c>
      <c r="E3447" t="e">
        <f>VLOOKUP(C3447,Apabi!$H:$H,1,FALSE)</f>
        <v>#N/A</v>
      </c>
      <c r="G3447" t="str">
        <f>VLOOKUP(C3447,Dacheng!$I:$I,1,FALSE)</f>
        <v>时代思潮</v>
      </c>
      <c r="I3447" t="e">
        <f>VLOOKUP(C3447,'Hytong (not in CrossAsia)'!$C:$C,1,FALSE)</f>
        <v>#N/A</v>
      </c>
      <c r="K3447" s="9" t="str">
        <f t="shared" si="122"/>
        <v>Doppel</v>
      </c>
    </row>
    <row r="3448" spans="1:11">
      <c r="A3448" s="34" t="s">
        <v>8381</v>
      </c>
      <c r="C3448" s="4" t="str">
        <f t="shared" si="123"/>
        <v>时代文化</v>
      </c>
      <c r="E3448" t="e">
        <f>VLOOKUP(C3448,Apabi!$H:$H,1,FALSE)</f>
        <v>#N/A</v>
      </c>
      <c r="G3448" t="str">
        <f>VLOOKUP(C3448,Dacheng!$I:$I,1,FALSE)</f>
        <v>时代文化</v>
      </c>
      <c r="I3448" t="e">
        <f>VLOOKUP(C3448,'Hytong (not in CrossAsia)'!$C:$C,1,FALSE)</f>
        <v>#N/A</v>
      </c>
      <c r="K3448" s="9" t="str">
        <f t="shared" si="122"/>
        <v>Doppel</v>
      </c>
    </row>
    <row r="3449" spans="1:11">
      <c r="A3449" s="34" t="s">
        <v>16537</v>
      </c>
      <c r="C3449" s="4" t="str">
        <f t="shared" si="123"/>
        <v>时代文选</v>
      </c>
      <c r="E3449" t="e">
        <f>VLOOKUP(C3449,Apabi!$H:$H,1,FALSE)</f>
        <v>#N/A</v>
      </c>
      <c r="G3449" t="str">
        <f>VLOOKUP(C3449,Dacheng!$I:$I,1,FALSE)</f>
        <v>时代文选</v>
      </c>
      <c r="I3449" t="e">
        <f>VLOOKUP(C3449,'Hytong (not in CrossAsia)'!$C:$C,1,FALSE)</f>
        <v>#N/A</v>
      </c>
      <c r="K3449" s="9" t="str">
        <f t="shared" si="122"/>
        <v>Doppel</v>
      </c>
    </row>
    <row r="3450" spans="1:11">
      <c r="A3450" s="34" t="s">
        <v>16435</v>
      </c>
      <c r="C3450" s="4" t="str">
        <f t="shared" si="123"/>
        <v>时代文学</v>
      </c>
      <c r="E3450" t="e">
        <f>VLOOKUP(C3450,Apabi!$H:$H,1,FALSE)</f>
        <v>#N/A</v>
      </c>
      <c r="G3450" t="str">
        <f>VLOOKUP(C3450,Dacheng!$I:$I,1,FALSE)</f>
        <v>时代文学</v>
      </c>
      <c r="I3450" t="e">
        <f>VLOOKUP(C3450,'Hytong (not in CrossAsia)'!$C:$C,1,FALSE)</f>
        <v>#N/A</v>
      </c>
      <c r="K3450" s="9" t="str">
        <f t="shared" si="122"/>
        <v>Doppel</v>
      </c>
    </row>
    <row r="3451" spans="1:11">
      <c r="A3451" s="34" t="s">
        <v>2651</v>
      </c>
      <c r="C3451" s="4" t="str">
        <f t="shared" si="123"/>
        <v>时代文艺</v>
      </c>
      <c r="E3451" t="e">
        <f>VLOOKUP(C3451,Apabi!$H:$H,1,FALSE)</f>
        <v>#N/A</v>
      </c>
      <c r="G3451" t="str">
        <f>VLOOKUP(C3451,Dacheng!$I:$I,1,FALSE)</f>
        <v>时代文艺</v>
      </c>
      <c r="I3451" t="e">
        <f>VLOOKUP(C3451,'Hytong (not in CrossAsia)'!$C:$C,1,FALSE)</f>
        <v>#N/A</v>
      </c>
      <c r="K3451" s="9" t="str">
        <f t="shared" si="122"/>
        <v>Doppel</v>
      </c>
    </row>
    <row r="3452" spans="1:11">
      <c r="A3452" s="34" t="s">
        <v>2652</v>
      </c>
      <c r="C3452" s="4" t="str">
        <f t="shared" si="123"/>
        <v>时代文艺</v>
      </c>
      <c r="E3452" t="e">
        <f>VLOOKUP(C3452,Apabi!$H:$H,1,FALSE)</f>
        <v>#N/A</v>
      </c>
      <c r="G3452" t="str">
        <f>VLOOKUP(C3452,Dacheng!$I:$I,1,FALSE)</f>
        <v>时代文艺</v>
      </c>
      <c r="I3452" t="e">
        <f>VLOOKUP(C3452,'Hytong (not in CrossAsia)'!$C:$C,1,FALSE)</f>
        <v>#N/A</v>
      </c>
      <c r="K3452" s="9" t="str">
        <f t="shared" si="122"/>
        <v>Doppel</v>
      </c>
    </row>
    <row r="3453" spans="1:11">
      <c r="A3453" s="34" t="s">
        <v>2653</v>
      </c>
      <c r="C3453" s="4" t="str">
        <f t="shared" si="123"/>
        <v>时代文摘</v>
      </c>
      <c r="E3453" t="e">
        <f>VLOOKUP(C3453,Apabi!$H:$H,1,FALSE)</f>
        <v>#N/A</v>
      </c>
      <c r="G3453" t="e">
        <f>VLOOKUP(C3453,Dacheng!$I:$I,1,FALSE)</f>
        <v>#N/A</v>
      </c>
      <c r="I3453" t="e">
        <f>VLOOKUP(C3453,'Hytong (not in CrossAsia)'!$C:$C,1,FALSE)</f>
        <v>#N/A</v>
      </c>
      <c r="K3453" s="9" t="str">
        <f t="shared" si="122"/>
        <v>nur hier</v>
      </c>
    </row>
    <row r="3454" spans="1:11">
      <c r="A3454" s="34" t="s">
        <v>2654</v>
      </c>
      <c r="C3454" s="4" t="str">
        <f t="shared" si="123"/>
        <v>时代新星</v>
      </c>
      <c r="E3454" t="e">
        <f>VLOOKUP(C3454,Apabi!$H:$H,1,FALSE)</f>
        <v>#N/A</v>
      </c>
      <c r="G3454" t="e">
        <f>VLOOKUP(C3454,Dacheng!$I:$I,1,FALSE)</f>
        <v>#N/A</v>
      </c>
      <c r="I3454" t="e">
        <f>VLOOKUP(C3454,'Hytong (not in CrossAsia)'!$C:$C,1,FALSE)</f>
        <v>#N/A</v>
      </c>
      <c r="K3454" s="9" t="str">
        <f t="shared" si="122"/>
        <v>nur hier</v>
      </c>
    </row>
    <row r="3455" spans="1:11">
      <c r="A3455" s="34" t="s">
        <v>2655</v>
      </c>
      <c r="C3455" s="4" t="str">
        <f t="shared" si="123"/>
        <v>时代学生</v>
      </c>
      <c r="E3455" t="e">
        <f>VLOOKUP(C3455,Apabi!$H:$H,1,FALSE)</f>
        <v>#N/A</v>
      </c>
      <c r="G3455" t="str">
        <f>VLOOKUP(C3455,Dacheng!$I:$I,1,FALSE)</f>
        <v>时代学生</v>
      </c>
      <c r="I3455" t="e">
        <f>VLOOKUP(C3455,'Hytong (not in CrossAsia)'!$C:$C,1,FALSE)</f>
        <v>#N/A</v>
      </c>
      <c r="K3455" s="9" t="str">
        <f t="shared" si="122"/>
        <v>Doppel</v>
      </c>
    </row>
    <row r="3456" spans="1:11">
      <c r="A3456" s="34" t="s">
        <v>2656</v>
      </c>
      <c r="C3456" s="4" t="str">
        <f t="shared" si="123"/>
        <v>时代学生</v>
      </c>
      <c r="E3456" t="e">
        <f>VLOOKUP(C3456,Apabi!$H:$H,1,FALSE)</f>
        <v>#N/A</v>
      </c>
      <c r="G3456" t="str">
        <f>VLOOKUP(C3456,Dacheng!$I:$I,1,FALSE)</f>
        <v>时代学生</v>
      </c>
      <c r="I3456" t="e">
        <f>VLOOKUP(C3456,'Hytong (not in CrossAsia)'!$C:$C,1,FALSE)</f>
        <v>#N/A</v>
      </c>
      <c r="K3456" s="9" t="str">
        <f t="shared" si="122"/>
        <v>Doppel</v>
      </c>
    </row>
    <row r="3457" spans="1:11">
      <c r="A3457" s="34" t="s">
        <v>2657</v>
      </c>
      <c r="C3457" s="4" t="str">
        <f t="shared" si="123"/>
        <v>时代艺术</v>
      </c>
      <c r="E3457" t="e">
        <f>VLOOKUP(C3457,Apabi!$H:$H,1,FALSE)</f>
        <v>#N/A</v>
      </c>
      <c r="G3457" t="e">
        <f>VLOOKUP(C3457,Dacheng!$I:$I,1,FALSE)</f>
        <v>#N/A</v>
      </c>
      <c r="I3457" t="e">
        <f>VLOOKUP(C3457,'Hytong (not in CrossAsia)'!$C:$C,1,FALSE)</f>
        <v>#N/A</v>
      </c>
      <c r="K3457" s="9" t="str">
        <f t="shared" si="122"/>
        <v>nur hier</v>
      </c>
    </row>
    <row r="3458" spans="1:11">
      <c r="A3458" s="34" t="s">
        <v>2658</v>
      </c>
      <c r="C3458" s="4" t="str">
        <f t="shared" si="123"/>
        <v>时代英文</v>
      </c>
      <c r="E3458" t="e">
        <f>VLOOKUP(C3458,Apabi!$H:$H,1,FALSE)</f>
        <v>#N/A</v>
      </c>
      <c r="G3458" t="e">
        <f>VLOOKUP(C3458,Dacheng!$I:$I,1,FALSE)</f>
        <v>#N/A</v>
      </c>
      <c r="I3458" t="e">
        <f>VLOOKUP(C3458,'Hytong (not in CrossAsia)'!$C:$C,1,FALSE)</f>
        <v>#N/A</v>
      </c>
      <c r="K3458" s="9" t="str">
        <f t="shared" si="122"/>
        <v>nur hier</v>
      </c>
    </row>
    <row r="3459" spans="1:11">
      <c r="A3459" s="34" t="s">
        <v>2659</v>
      </c>
      <c r="C3459" s="4" t="str">
        <f t="shared" si="123"/>
        <v>时代与教</v>
      </c>
      <c r="E3459" t="e">
        <f>VLOOKUP(C3459,Apabi!$H:$H,1,FALSE)</f>
        <v>#N/A</v>
      </c>
      <c r="G3459" t="e">
        <f>VLOOKUP(C3459,Dacheng!$I:$I,1,FALSE)</f>
        <v>#N/A</v>
      </c>
      <c r="I3459" t="e">
        <f>VLOOKUP(C3459,'Hytong (not in CrossAsia)'!$C:$C,1,FALSE)</f>
        <v>#N/A</v>
      </c>
      <c r="K3459" s="9" t="str">
        <f t="shared" si="122"/>
        <v>nur hier</v>
      </c>
    </row>
    <row r="3460" spans="1:11">
      <c r="A3460" s="34" t="s">
        <v>2660</v>
      </c>
      <c r="C3460" s="4" t="str">
        <f t="shared" si="123"/>
        <v>时代杂志</v>
      </c>
      <c r="E3460" t="e">
        <f>VLOOKUP(C3460,Apabi!$H:$H,1,FALSE)</f>
        <v>#N/A</v>
      </c>
      <c r="G3460" t="e">
        <f>VLOOKUP(C3460,Dacheng!$I:$I,1,FALSE)</f>
        <v>#N/A</v>
      </c>
      <c r="I3460" t="e">
        <f>VLOOKUP(C3460,'Hytong (not in CrossAsia)'!$C:$C,1,FALSE)</f>
        <v>#N/A</v>
      </c>
      <c r="K3460" s="9" t="str">
        <f t="shared" ref="K3460:K3523" si="125">(IF(AND(ISNA(E3460),ISNA(G3460),ISNA(I3460)),"nur hier","Doppel"))</f>
        <v>nur hier</v>
      </c>
    </row>
    <row r="3461" spans="1:11">
      <c r="A3461" s="34" t="s">
        <v>2661</v>
      </c>
      <c r="C3461" s="4" t="str">
        <f t="shared" si="123"/>
        <v>时代之美</v>
      </c>
      <c r="E3461" t="e">
        <f>VLOOKUP(C3461,Apabi!$H:$H,1,FALSE)</f>
        <v>#N/A</v>
      </c>
      <c r="G3461" t="e">
        <f>VLOOKUP(C3461,Dacheng!$I:$I,1,FALSE)</f>
        <v>#N/A</v>
      </c>
      <c r="I3461" t="e">
        <f>VLOOKUP(C3461,'Hytong (not in CrossAsia)'!$C:$C,1,FALSE)</f>
        <v>#N/A</v>
      </c>
      <c r="K3461" s="9" t="str">
        <f t="shared" si="125"/>
        <v>nur hier</v>
      </c>
    </row>
    <row r="3462" spans="1:11">
      <c r="A3462" s="34" t="s">
        <v>17921</v>
      </c>
      <c r="C3462" s="4" t="str">
        <f t="shared" si="123"/>
        <v>时代知识</v>
      </c>
      <c r="E3462" t="e">
        <f>VLOOKUP(C3462,Apabi!$H:$H,1,FALSE)</f>
        <v>#N/A</v>
      </c>
      <c r="G3462" t="str">
        <f>VLOOKUP(C3462,Dacheng!$I:$I,1,FALSE)</f>
        <v>时代知识</v>
      </c>
      <c r="I3462" t="e">
        <f>VLOOKUP(C3462,'Hytong (not in CrossAsia)'!$C:$C,1,FALSE)</f>
        <v>#N/A</v>
      </c>
      <c r="K3462" s="9" t="str">
        <f t="shared" si="125"/>
        <v>Doppel</v>
      </c>
    </row>
    <row r="3463" spans="1:11">
      <c r="A3463" s="34" t="s">
        <v>18849</v>
      </c>
      <c r="C3463" s="4" t="str">
        <f t="shared" si="123"/>
        <v>时代中国</v>
      </c>
      <c r="E3463" t="e">
        <f>VLOOKUP(C3463,Apabi!$H:$H,1,FALSE)</f>
        <v>#N/A</v>
      </c>
      <c r="G3463" t="str">
        <f>VLOOKUP(C3463,Dacheng!$I:$I,1,FALSE)</f>
        <v>时代中国</v>
      </c>
      <c r="I3463" t="e">
        <f>VLOOKUP(C3463,'Hytong (not in CrossAsia)'!$C:$C,1,FALSE)</f>
        <v>#N/A</v>
      </c>
      <c r="K3463" s="9" t="str">
        <f t="shared" si="125"/>
        <v>Doppel</v>
      </c>
    </row>
    <row r="3464" spans="1:11">
      <c r="A3464" s="34" t="s">
        <v>8153</v>
      </c>
      <c r="C3464" s="4" t="str">
        <f t="shared" si="123"/>
        <v>时局观察</v>
      </c>
      <c r="E3464" t="e">
        <f>VLOOKUP(C3464,Apabi!$H:$H,1,FALSE)</f>
        <v>#N/A</v>
      </c>
      <c r="G3464" t="str">
        <f>VLOOKUP(C3464,Dacheng!$I:$I,1,FALSE)</f>
        <v>时局观察</v>
      </c>
      <c r="I3464" t="e">
        <f>VLOOKUP(C3464,'Hytong (not in CrossAsia)'!$C:$C,1,FALSE)</f>
        <v>#N/A</v>
      </c>
      <c r="K3464" s="9" t="str">
        <f t="shared" si="125"/>
        <v>Doppel</v>
      </c>
    </row>
    <row r="3465" spans="1:11">
      <c r="A3465" s="34" t="s">
        <v>2662</v>
      </c>
      <c r="C3465" s="4" t="str">
        <f t="shared" si="123"/>
        <v>时局人物</v>
      </c>
      <c r="E3465" t="e">
        <f>VLOOKUP(C3465,Apabi!$H:$H,1,FALSE)</f>
        <v>#N/A</v>
      </c>
      <c r="G3465" t="e">
        <f>VLOOKUP(C3465,Dacheng!$I:$I,1,FALSE)</f>
        <v>#N/A</v>
      </c>
      <c r="I3465" t="e">
        <f>VLOOKUP(C3465,'Hytong (not in CrossAsia)'!$C:$C,1,FALSE)</f>
        <v>#N/A</v>
      </c>
      <c r="K3465" s="9" t="str">
        <f t="shared" si="125"/>
        <v>nur hier</v>
      </c>
    </row>
    <row r="3466" spans="1:11">
      <c r="A3466" s="34" t="s">
        <v>2663</v>
      </c>
      <c r="C3466" s="4" t="str">
        <f>MID(A3466,1,2)</f>
        <v>时论</v>
      </c>
      <c r="E3466" t="e">
        <f>VLOOKUP(C3466,Apabi!$H:$H,1,FALSE)</f>
        <v>#N/A</v>
      </c>
      <c r="G3466" t="str">
        <f>VLOOKUP(C3466,Dacheng!$I:$I,1,FALSE)</f>
        <v>时论</v>
      </c>
      <c r="I3466" t="e">
        <f>VLOOKUP(C3466,'Hytong (not in CrossAsia)'!$C:$C,1,FALSE)</f>
        <v>#N/A</v>
      </c>
      <c r="K3466" s="9" t="str">
        <f t="shared" si="125"/>
        <v>Doppel</v>
      </c>
    </row>
    <row r="3467" spans="1:11">
      <c r="A3467" s="34" t="s">
        <v>2664</v>
      </c>
      <c r="C3467" s="4" t="str">
        <f>MID(A3467,1,2)</f>
        <v>时论</v>
      </c>
      <c r="E3467" t="e">
        <f>VLOOKUP(C3467,Apabi!$H:$H,1,FALSE)</f>
        <v>#N/A</v>
      </c>
      <c r="G3467" t="str">
        <f>VLOOKUP(C3467,Dacheng!$I:$I,1,FALSE)</f>
        <v>时论</v>
      </c>
      <c r="I3467" t="e">
        <f>VLOOKUP(C3467,'Hytong (not in CrossAsia)'!$C:$C,1,FALSE)</f>
        <v>#N/A</v>
      </c>
      <c r="K3467" s="9" t="str">
        <f t="shared" si="125"/>
        <v>Doppel</v>
      </c>
    </row>
    <row r="3468" spans="1:11">
      <c r="A3468" s="34" t="s">
        <v>17806</v>
      </c>
      <c r="C3468" s="4" t="str">
        <f t="shared" si="123"/>
        <v>时论丛刊</v>
      </c>
      <c r="E3468" t="e">
        <f>VLOOKUP(C3468,Apabi!$H:$H,1,FALSE)</f>
        <v>#N/A</v>
      </c>
      <c r="G3468" t="str">
        <f>VLOOKUP(C3468,Dacheng!$I:$I,1,FALSE)</f>
        <v>时论丛刊</v>
      </c>
      <c r="I3468" t="e">
        <f>VLOOKUP(C3468,'Hytong (not in CrossAsia)'!$C:$C,1,FALSE)</f>
        <v>#N/A</v>
      </c>
      <c r="K3468" s="9" t="str">
        <f t="shared" si="125"/>
        <v>Doppel</v>
      </c>
    </row>
    <row r="3469" spans="1:11">
      <c r="A3469" s="34" t="s">
        <v>10994</v>
      </c>
      <c r="C3469" s="4" t="str">
        <f t="shared" si="123"/>
        <v>时论分析</v>
      </c>
      <c r="E3469" t="e">
        <f>VLOOKUP(C3469,Apabi!$H:$H,1,FALSE)</f>
        <v>#N/A</v>
      </c>
      <c r="G3469" t="str">
        <f>VLOOKUP(C3469,Dacheng!$I:$I,1,FALSE)</f>
        <v>时论分析</v>
      </c>
      <c r="I3469" t="e">
        <f>VLOOKUP(C3469,'Hytong (not in CrossAsia)'!$C:$C,1,FALSE)</f>
        <v>#N/A</v>
      </c>
      <c r="K3469" s="9" t="str">
        <f t="shared" si="125"/>
        <v>Doppel</v>
      </c>
    </row>
    <row r="3470" spans="1:11">
      <c r="A3470" s="34" t="s">
        <v>18155</v>
      </c>
      <c r="C3470" s="4" t="str">
        <f t="shared" ref="C3470:C3512" si="126">MID(A3470,1,4)</f>
        <v>时论月刊</v>
      </c>
      <c r="E3470" t="e">
        <f>VLOOKUP(C3470,Apabi!$H:$H,1,FALSE)</f>
        <v>#N/A</v>
      </c>
      <c r="G3470" t="str">
        <f>VLOOKUP(C3470,Dacheng!$I:$I,1,FALSE)</f>
        <v>时论月刊</v>
      </c>
      <c r="I3470" t="e">
        <f>VLOOKUP(C3470,'Hytong (not in CrossAsia)'!$C:$C,1,FALSE)</f>
        <v>#N/A</v>
      </c>
      <c r="K3470" s="9" t="str">
        <f t="shared" si="125"/>
        <v>Doppel</v>
      </c>
    </row>
    <row r="3471" spans="1:11">
      <c r="A3471" s="34" t="s">
        <v>10975</v>
      </c>
      <c r="C3471" s="4" t="str">
        <f t="shared" si="126"/>
        <v>时论周刊</v>
      </c>
      <c r="E3471" t="e">
        <f>VLOOKUP(C3471,Apabi!$H:$H,1,FALSE)</f>
        <v>#N/A</v>
      </c>
      <c r="G3471" t="str">
        <f>VLOOKUP(C3471,Dacheng!$I:$I,1,FALSE)</f>
        <v>时论周刊</v>
      </c>
      <c r="I3471" t="e">
        <f>VLOOKUP(C3471,'Hytong (not in CrossAsia)'!$C:$C,1,FALSE)</f>
        <v>#N/A</v>
      </c>
      <c r="K3471" s="9" t="str">
        <f t="shared" si="125"/>
        <v>Doppel</v>
      </c>
    </row>
    <row r="3472" spans="1:11">
      <c r="A3472" s="34" t="s">
        <v>5720</v>
      </c>
      <c r="C3472" s="4" t="str">
        <f t="shared" si="126"/>
        <v>时时周报</v>
      </c>
      <c r="E3472" t="e">
        <f>VLOOKUP(C3472,Apabi!$H:$H,1,FALSE)</f>
        <v>#N/A</v>
      </c>
      <c r="G3472" t="str">
        <f>VLOOKUP(C3472,Dacheng!$I:$I,1,FALSE)</f>
        <v>时时周报</v>
      </c>
      <c r="I3472" t="e">
        <f>VLOOKUP(C3472,'Hytong (not in CrossAsia)'!$C:$C,1,FALSE)</f>
        <v>#N/A</v>
      </c>
      <c r="K3472" s="9" t="str">
        <f t="shared" si="125"/>
        <v>Doppel</v>
      </c>
    </row>
    <row r="3473" spans="1:11">
      <c r="A3473" s="34" t="s">
        <v>4335</v>
      </c>
      <c r="C3473" s="4" t="str">
        <f t="shared" si="126"/>
        <v>时事半月</v>
      </c>
      <c r="E3473" t="e">
        <f>VLOOKUP(C3473,Apabi!$H:$H,1,FALSE)</f>
        <v>#N/A</v>
      </c>
      <c r="G3473" t="str">
        <f>VLOOKUP(C3473,Dacheng!$I:$I,1,FALSE)</f>
        <v>时事半月</v>
      </c>
      <c r="I3473" t="e">
        <f>VLOOKUP(C3473,'Hytong (not in CrossAsia)'!$C:$C,1,FALSE)</f>
        <v>#N/A</v>
      </c>
      <c r="K3473" s="9" t="str">
        <f t="shared" si="125"/>
        <v>Doppel</v>
      </c>
    </row>
    <row r="3474" spans="1:11">
      <c r="A3474" s="34" t="s">
        <v>2665</v>
      </c>
      <c r="C3474" s="4" t="str">
        <f t="shared" si="126"/>
        <v>时事大观</v>
      </c>
      <c r="E3474" t="e">
        <f>VLOOKUP(C3474,Apabi!$H:$H,1,FALSE)</f>
        <v>#N/A</v>
      </c>
      <c r="G3474" t="str">
        <f>VLOOKUP(C3474,Dacheng!$I:$I,1,FALSE)</f>
        <v>时事大观</v>
      </c>
      <c r="I3474" t="e">
        <f>VLOOKUP(C3474,'Hytong (not in CrossAsia)'!$C:$C,1,FALSE)</f>
        <v>#N/A</v>
      </c>
      <c r="K3474" s="9" t="str">
        <f t="shared" si="125"/>
        <v>Doppel</v>
      </c>
    </row>
    <row r="3475" spans="1:11">
      <c r="A3475" s="34" t="s">
        <v>2666</v>
      </c>
      <c r="C3475" s="4" t="str">
        <f t="shared" si="126"/>
        <v>时事公论</v>
      </c>
      <c r="E3475" t="e">
        <f>VLOOKUP(C3475,Apabi!$H:$H,1,FALSE)</f>
        <v>#N/A</v>
      </c>
      <c r="G3475" t="e">
        <f>VLOOKUP(C3475,Dacheng!$I:$I,1,FALSE)</f>
        <v>#N/A</v>
      </c>
      <c r="I3475" t="e">
        <f>VLOOKUP(C3475,'Hytong (not in CrossAsia)'!$C:$C,1,FALSE)</f>
        <v>#N/A</v>
      </c>
      <c r="K3475" s="9" t="str">
        <f t="shared" si="125"/>
        <v>nur hier</v>
      </c>
    </row>
    <row r="3476" spans="1:11">
      <c r="A3476" s="34" t="s">
        <v>6020</v>
      </c>
      <c r="C3476" s="4" t="str">
        <f t="shared" si="126"/>
        <v>时事汇报</v>
      </c>
      <c r="E3476" t="e">
        <f>VLOOKUP(C3476,Apabi!$H:$H,1,FALSE)</f>
        <v>#N/A</v>
      </c>
      <c r="G3476" t="str">
        <f>VLOOKUP(C3476,Dacheng!$I:$I,1,FALSE)</f>
        <v>时事汇报</v>
      </c>
      <c r="I3476" t="e">
        <f>VLOOKUP(C3476,'Hytong (not in CrossAsia)'!$C:$C,1,FALSE)</f>
        <v>#N/A</v>
      </c>
      <c r="K3476" s="9" t="str">
        <f t="shared" si="125"/>
        <v>Doppel</v>
      </c>
    </row>
    <row r="3477" spans="1:11">
      <c r="A3477" s="34" t="s">
        <v>3600</v>
      </c>
      <c r="C3477" s="4" t="str">
        <f t="shared" si="126"/>
        <v>时事解剖</v>
      </c>
      <c r="E3477" t="e">
        <f>VLOOKUP(C3477,Apabi!$H:$H,1,FALSE)</f>
        <v>#N/A</v>
      </c>
      <c r="G3477" t="str">
        <f>VLOOKUP(C3477,Dacheng!$I:$I,1,FALSE)</f>
        <v>时事解剖</v>
      </c>
      <c r="I3477" t="e">
        <f>VLOOKUP(C3477,'Hytong (not in CrossAsia)'!$C:$C,1,FALSE)</f>
        <v>#N/A</v>
      </c>
      <c r="K3477" s="9" t="str">
        <f t="shared" si="125"/>
        <v>Doppel</v>
      </c>
    </row>
    <row r="3478" spans="1:11">
      <c r="A3478" s="34" t="s">
        <v>4634</v>
      </c>
      <c r="C3478" s="4" t="str">
        <f t="shared" si="126"/>
        <v>时事类编</v>
      </c>
      <c r="E3478" t="e">
        <f>VLOOKUP(C3478,Apabi!$H:$H,1,FALSE)</f>
        <v>#N/A</v>
      </c>
      <c r="G3478" t="str">
        <f>VLOOKUP(C3478,Dacheng!$I:$I,1,FALSE)</f>
        <v>时事类编</v>
      </c>
      <c r="I3478" t="e">
        <f>VLOOKUP(C3478,'Hytong (not in CrossAsia)'!$C:$C,1,FALSE)</f>
        <v>#N/A</v>
      </c>
      <c r="K3478" s="9" t="str">
        <f t="shared" si="125"/>
        <v>Doppel</v>
      </c>
    </row>
    <row r="3479" spans="1:11">
      <c r="A3479" s="34" t="s">
        <v>4333</v>
      </c>
      <c r="C3479" s="4" t="str">
        <f t="shared" si="126"/>
        <v>时事年刊</v>
      </c>
      <c r="E3479" t="e">
        <f>VLOOKUP(C3479,Apabi!$H:$H,1,FALSE)</f>
        <v>#N/A</v>
      </c>
      <c r="G3479" t="str">
        <f>VLOOKUP(C3479,Dacheng!$I:$I,1,FALSE)</f>
        <v>时事年刊</v>
      </c>
      <c r="I3479" t="e">
        <f>VLOOKUP(C3479,'Hytong (not in CrossAsia)'!$C:$C,1,FALSE)</f>
        <v>#N/A</v>
      </c>
      <c r="K3479" s="9" t="str">
        <f t="shared" si="125"/>
        <v>Doppel</v>
      </c>
    </row>
    <row r="3480" spans="1:11">
      <c r="A3480" s="34" t="s">
        <v>4379</v>
      </c>
      <c r="C3480" s="4" t="str">
        <f t="shared" si="126"/>
        <v>时事评论</v>
      </c>
      <c r="E3480" t="e">
        <f>VLOOKUP(C3480,Apabi!$H:$H,1,FALSE)</f>
        <v>#N/A</v>
      </c>
      <c r="G3480" t="str">
        <f>VLOOKUP(C3480,Dacheng!$I:$I,1,FALSE)</f>
        <v>时事评论</v>
      </c>
      <c r="I3480" t="e">
        <f>VLOOKUP(C3480,'Hytong (not in CrossAsia)'!$C:$C,1,FALSE)</f>
        <v>#N/A</v>
      </c>
      <c r="K3480" s="9" t="str">
        <f t="shared" si="125"/>
        <v>Doppel</v>
      </c>
    </row>
    <row r="3481" spans="1:11">
      <c r="A3481" s="34" t="s">
        <v>2667</v>
      </c>
      <c r="C3481" s="4" t="str">
        <f t="shared" si="126"/>
        <v>时事通讯</v>
      </c>
      <c r="E3481" t="e">
        <f>VLOOKUP(C3481,Apabi!$H:$H,1,FALSE)</f>
        <v>#N/A</v>
      </c>
      <c r="G3481" t="e">
        <f>VLOOKUP(C3481,Dacheng!$I:$I,1,FALSE)</f>
        <v>#N/A</v>
      </c>
      <c r="I3481" t="e">
        <f>VLOOKUP(C3481,'Hytong (not in CrossAsia)'!$C:$C,1,FALSE)</f>
        <v>#N/A</v>
      </c>
      <c r="K3481" s="9" t="str">
        <f t="shared" si="125"/>
        <v>nur hier</v>
      </c>
    </row>
    <row r="3482" spans="1:11">
      <c r="A3482" s="34" t="s">
        <v>2668</v>
      </c>
      <c r="C3482" s="4" t="str">
        <f t="shared" si="126"/>
        <v>时事文萃</v>
      </c>
      <c r="E3482" t="e">
        <f>VLOOKUP(C3482,Apabi!$H:$H,1,FALSE)</f>
        <v>#N/A</v>
      </c>
      <c r="G3482" t="e">
        <f>VLOOKUP(C3482,Dacheng!$I:$I,1,FALSE)</f>
        <v>#N/A</v>
      </c>
      <c r="I3482" t="e">
        <f>VLOOKUP(C3482,'Hytong (not in CrossAsia)'!$C:$C,1,FALSE)</f>
        <v>#N/A</v>
      </c>
      <c r="K3482" s="9" t="str">
        <f t="shared" si="125"/>
        <v>nur hier</v>
      </c>
    </row>
    <row r="3483" spans="1:11">
      <c r="A3483" s="34" t="s">
        <v>3688</v>
      </c>
      <c r="C3483" s="4" t="str">
        <f t="shared" si="126"/>
        <v>时事文汇</v>
      </c>
      <c r="E3483" t="e">
        <f>VLOOKUP(C3483,Apabi!$H:$H,1,FALSE)</f>
        <v>#N/A</v>
      </c>
      <c r="G3483" t="str">
        <f>VLOOKUP(C3483,Dacheng!$I:$I,1,FALSE)</f>
        <v>时事文汇</v>
      </c>
      <c r="I3483" t="e">
        <f>VLOOKUP(C3483,'Hytong (not in CrossAsia)'!$C:$C,1,FALSE)</f>
        <v>#N/A</v>
      </c>
      <c r="K3483" s="9" t="str">
        <f t="shared" si="125"/>
        <v>Doppel</v>
      </c>
    </row>
    <row r="3484" spans="1:11">
      <c r="A3484" s="34" t="s">
        <v>2669</v>
      </c>
      <c r="C3484" s="4" t="str">
        <f t="shared" si="126"/>
        <v>时事新报</v>
      </c>
      <c r="E3484" t="e">
        <f>VLOOKUP(C3484,Apabi!$H:$H,1,FALSE)</f>
        <v>#N/A</v>
      </c>
      <c r="G3484" t="e">
        <f>VLOOKUP(C3484,Dacheng!$I:$I,1,FALSE)</f>
        <v>#N/A</v>
      </c>
      <c r="I3484" t="e">
        <f>VLOOKUP(C3484,'Hytong (not in CrossAsia)'!$C:$C,1,FALSE)</f>
        <v>#N/A</v>
      </c>
      <c r="K3484" s="9" t="str">
        <f t="shared" si="125"/>
        <v>nur hier</v>
      </c>
    </row>
    <row r="3485" spans="1:11">
      <c r="A3485" s="34" t="s">
        <v>3669</v>
      </c>
      <c r="C3485" s="4" t="str">
        <f t="shared" si="126"/>
        <v>时事新闻</v>
      </c>
      <c r="E3485" t="e">
        <f>VLOOKUP(C3485,Apabi!$H:$H,1,FALSE)</f>
        <v>#N/A</v>
      </c>
      <c r="G3485" t="str">
        <f>VLOOKUP(C3485,Dacheng!$I:$I,1,FALSE)</f>
        <v>时事新闻</v>
      </c>
      <c r="I3485" t="e">
        <f>VLOOKUP(C3485,'Hytong (not in CrossAsia)'!$C:$C,1,FALSE)</f>
        <v>#N/A</v>
      </c>
      <c r="K3485" s="9" t="str">
        <f t="shared" si="125"/>
        <v>Doppel</v>
      </c>
    </row>
    <row r="3486" spans="1:11">
      <c r="A3486" s="34" t="s">
        <v>3638</v>
      </c>
      <c r="C3486" s="4" t="str">
        <f t="shared" si="126"/>
        <v>时事旬报</v>
      </c>
      <c r="E3486" t="e">
        <f>VLOOKUP(C3486,Apabi!$H:$H,1,FALSE)</f>
        <v>#N/A</v>
      </c>
      <c r="G3486" t="str">
        <f>VLOOKUP(C3486,Dacheng!$I:$I,1,FALSE)</f>
        <v>时事旬报</v>
      </c>
      <c r="I3486" t="e">
        <f>VLOOKUP(C3486,'Hytong (not in CrossAsia)'!$C:$C,1,FALSE)</f>
        <v>#N/A</v>
      </c>
      <c r="K3486" s="9" t="str">
        <f t="shared" si="125"/>
        <v>Doppel</v>
      </c>
    </row>
    <row r="3487" spans="1:11">
      <c r="A3487" s="34" t="s">
        <v>9167</v>
      </c>
      <c r="C3487" s="4" t="str">
        <f t="shared" si="126"/>
        <v>时事旬刊</v>
      </c>
      <c r="E3487" t="e">
        <f>VLOOKUP(C3487,Apabi!$H:$H,1,FALSE)</f>
        <v>#N/A</v>
      </c>
      <c r="G3487" t="str">
        <f>VLOOKUP(C3487,Dacheng!$I:$I,1,FALSE)</f>
        <v>时事旬刊</v>
      </c>
      <c r="I3487" t="e">
        <f>VLOOKUP(C3487,'Hytong (not in CrossAsia)'!$C:$C,1,FALSE)</f>
        <v>#N/A</v>
      </c>
      <c r="K3487" s="9" t="str">
        <f t="shared" si="125"/>
        <v>Doppel</v>
      </c>
    </row>
    <row r="3488" spans="1:11">
      <c r="A3488" s="34" t="s">
        <v>2670</v>
      </c>
      <c r="C3488" s="4" t="str">
        <f t="shared" si="126"/>
        <v>时事译丛</v>
      </c>
      <c r="E3488" t="e">
        <f>VLOOKUP(C3488,Apabi!$H:$H,1,FALSE)</f>
        <v>#N/A</v>
      </c>
      <c r="G3488" t="e">
        <f>VLOOKUP(C3488,Dacheng!$I:$I,1,FALSE)</f>
        <v>#N/A</v>
      </c>
      <c r="I3488" t="e">
        <f>VLOOKUP(C3488,'Hytong (not in CrossAsia)'!$C:$C,1,FALSE)</f>
        <v>#N/A</v>
      </c>
      <c r="K3488" s="9" t="str">
        <f t="shared" si="125"/>
        <v>nur hier</v>
      </c>
    </row>
    <row r="3489" spans="1:11">
      <c r="A3489" s="34" t="s">
        <v>3157</v>
      </c>
      <c r="C3489" s="4" t="str">
        <f t="shared" si="126"/>
        <v>时事译读</v>
      </c>
      <c r="E3489" t="e">
        <f>VLOOKUP(C3489,Apabi!$H:$H,1,FALSE)</f>
        <v>#N/A</v>
      </c>
      <c r="G3489" t="e">
        <f>VLOOKUP(C3489,Dacheng!$I:$I,1,FALSE)</f>
        <v>#N/A</v>
      </c>
      <c r="I3489" t="str">
        <f>VLOOKUP(C3489,'Hytong (not in CrossAsia)'!$C:$C,1,FALSE)</f>
        <v>时事译读</v>
      </c>
      <c r="K3489" s="9" t="str">
        <f t="shared" si="125"/>
        <v>Doppel</v>
      </c>
    </row>
    <row r="3490" spans="1:11">
      <c r="A3490" s="34" t="s">
        <v>15136</v>
      </c>
      <c r="C3490" s="4" t="str">
        <f t="shared" si="126"/>
        <v>时事月报</v>
      </c>
      <c r="E3490" t="e">
        <f>VLOOKUP(C3490,Apabi!$H:$H,1,FALSE)</f>
        <v>#N/A</v>
      </c>
      <c r="G3490" t="str">
        <f>VLOOKUP(C3490,Dacheng!$I:$I,1,FALSE)</f>
        <v>时事月报</v>
      </c>
      <c r="I3490" t="e">
        <f>VLOOKUP(C3490,'Hytong (not in CrossAsia)'!$C:$C,1,FALSE)</f>
        <v>#N/A</v>
      </c>
      <c r="K3490" s="9" t="str">
        <f t="shared" si="125"/>
        <v>Doppel</v>
      </c>
    </row>
    <row r="3491" spans="1:11">
      <c r="A3491" s="34" t="s">
        <v>2671</v>
      </c>
      <c r="C3491" s="4" t="str">
        <f t="shared" si="126"/>
        <v>时事月刊</v>
      </c>
      <c r="E3491" t="e">
        <f>VLOOKUP(C3491,Apabi!$H:$H,1,FALSE)</f>
        <v>#N/A</v>
      </c>
      <c r="G3491" t="e">
        <f>VLOOKUP(C3491,Dacheng!$I:$I,1,FALSE)</f>
        <v>#N/A</v>
      </c>
      <c r="I3491" t="e">
        <f>VLOOKUP(C3491,'Hytong (not in CrossAsia)'!$C:$C,1,FALSE)</f>
        <v>#N/A</v>
      </c>
      <c r="K3491" s="9" t="str">
        <f t="shared" si="125"/>
        <v>nur hier</v>
      </c>
    </row>
    <row r="3492" spans="1:11">
      <c r="A3492" s="34" t="s">
        <v>10909</v>
      </c>
      <c r="C3492" s="4" t="str">
        <f t="shared" si="126"/>
        <v>时事周报</v>
      </c>
      <c r="E3492" t="e">
        <f>VLOOKUP(C3492,Apabi!$H:$H,1,FALSE)</f>
        <v>#N/A</v>
      </c>
      <c r="G3492" t="str">
        <f>VLOOKUP(C3492,Dacheng!$I:$I,1,FALSE)</f>
        <v>时事周报</v>
      </c>
      <c r="I3492" t="e">
        <f>VLOOKUP(C3492,'Hytong (not in CrossAsia)'!$C:$C,1,FALSE)</f>
        <v>#N/A</v>
      </c>
      <c r="K3492" s="9" t="str">
        <f t="shared" si="125"/>
        <v>Doppel</v>
      </c>
    </row>
    <row r="3493" spans="1:11">
      <c r="A3493" s="34" t="s">
        <v>11154</v>
      </c>
      <c r="C3493" s="4" t="str">
        <f t="shared" si="126"/>
        <v>时与潮</v>
      </c>
      <c r="E3493" t="e">
        <f>VLOOKUP(C3493,Apabi!$H:$H,1,FALSE)</f>
        <v>#N/A</v>
      </c>
      <c r="G3493" t="str">
        <f>VLOOKUP(C3493,Dacheng!$I:$I,1,FALSE)</f>
        <v>时与潮</v>
      </c>
      <c r="I3493" t="e">
        <f>VLOOKUP(C3493,'Hytong (not in CrossAsia)'!$C:$C,1,FALSE)</f>
        <v>#N/A</v>
      </c>
      <c r="K3493" s="9" t="str">
        <f t="shared" si="125"/>
        <v>Doppel</v>
      </c>
    </row>
    <row r="3494" spans="1:11">
      <c r="A3494" s="34" t="s">
        <v>8589</v>
      </c>
      <c r="C3494" s="4" t="str">
        <f t="shared" si="126"/>
        <v>时与潮副</v>
      </c>
      <c r="E3494" t="e">
        <f>VLOOKUP(C3494,Apabi!$H:$H,1,FALSE)</f>
        <v>#N/A</v>
      </c>
      <c r="G3494" t="str">
        <f>VLOOKUP(C3494,Dacheng!$I:$I,1,FALSE)</f>
        <v>时与潮副</v>
      </c>
      <c r="I3494" t="e">
        <f>VLOOKUP(C3494,'Hytong (not in CrossAsia)'!$C:$C,1,FALSE)</f>
        <v>#N/A</v>
      </c>
      <c r="K3494" s="9" t="str">
        <f t="shared" si="125"/>
        <v>Doppel</v>
      </c>
    </row>
    <row r="3495" spans="1:11">
      <c r="A3495" s="34" t="s">
        <v>16722</v>
      </c>
      <c r="C3495" s="4" t="str">
        <f t="shared" si="126"/>
        <v>时与潮文</v>
      </c>
      <c r="E3495" t="e">
        <f>VLOOKUP(C3495,Apabi!$H:$H,1,FALSE)</f>
        <v>#N/A</v>
      </c>
      <c r="G3495" t="str">
        <f>VLOOKUP(C3495,Dacheng!$I:$I,1,FALSE)</f>
        <v>时与潮文</v>
      </c>
      <c r="I3495" t="e">
        <f>VLOOKUP(C3495,'Hytong (not in CrossAsia)'!$C:$C,1,FALSE)</f>
        <v>#N/A</v>
      </c>
      <c r="K3495" s="9" t="str">
        <f t="shared" si="125"/>
        <v>Doppel</v>
      </c>
    </row>
    <row r="3496" spans="1:11">
      <c r="A3496" s="34" t="s">
        <v>22256</v>
      </c>
      <c r="C3496" s="4" t="str">
        <f t="shared" si="126"/>
        <v>时与文</v>
      </c>
      <c r="E3496" t="e">
        <f>VLOOKUP(C3496,Apabi!$H:$H,1,FALSE)</f>
        <v>#N/A</v>
      </c>
      <c r="G3496" t="str">
        <f>VLOOKUP(C3496,Dacheng!$I:$I,1,FALSE)</f>
        <v>时与文</v>
      </c>
      <c r="I3496" t="e">
        <f>VLOOKUP(C3496,'Hytong (not in CrossAsia)'!$C:$C,1,FALSE)</f>
        <v>#N/A</v>
      </c>
      <c r="K3496" s="9" t="str">
        <f t="shared" si="125"/>
        <v>Doppel</v>
      </c>
    </row>
    <row r="3497" spans="1:11">
      <c r="A3497" s="34" t="s">
        <v>5707</v>
      </c>
      <c r="C3497" s="4" t="str">
        <f t="shared" si="126"/>
        <v>时兆月报</v>
      </c>
      <c r="E3497" t="e">
        <f>VLOOKUP(C3497,Apabi!$H:$H,1,FALSE)</f>
        <v>#N/A</v>
      </c>
      <c r="G3497" t="str">
        <f>VLOOKUP(C3497,Dacheng!$I:$I,1,FALSE)</f>
        <v>时兆月报</v>
      </c>
      <c r="I3497" t="e">
        <f>VLOOKUP(C3497,'Hytong (not in CrossAsia)'!$C:$C,1,FALSE)</f>
        <v>#N/A</v>
      </c>
      <c r="K3497" s="9" t="str">
        <f t="shared" si="125"/>
        <v>Doppel</v>
      </c>
    </row>
    <row r="3498" spans="1:11">
      <c r="A3498" s="34" t="s">
        <v>21678</v>
      </c>
      <c r="C3498" s="4" t="str">
        <f t="shared" si="126"/>
        <v>书报</v>
      </c>
      <c r="E3498" t="e">
        <f>VLOOKUP(C3498,Apabi!$H:$H,1,FALSE)</f>
        <v>#N/A</v>
      </c>
      <c r="G3498" t="str">
        <f>VLOOKUP(C3498,Dacheng!$I:$I,1,FALSE)</f>
        <v>书报</v>
      </c>
      <c r="I3498" t="e">
        <f>VLOOKUP(C3498,'Hytong (not in CrossAsia)'!$C:$C,1,FALSE)</f>
        <v>#N/A</v>
      </c>
      <c r="K3498" s="9" t="str">
        <f t="shared" si="125"/>
        <v>Doppel</v>
      </c>
    </row>
    <row r="3499" spans="1:11">
      <c r="A3499" s="34" t="s">
        <v>1758</v>
      </c>
      <c r="C3499" s="4" t="str">
        <f t="shared" si="126"/>
        <v>书报精华</v>
      </c>
      <c r="E3499" t="e">
        <f>VLOOKUP(C3499,Apabi!$H:$H,1,FALSE)</f>
        <v>#N/A</v>
      </c>
      <c r="G3499" t="str">
        <f>VLOOKUP(C3499,Dacheng!$I:$I,1,FALSE)</f>
        <v>书报精华</v>
      </c>
      <c r="I3499" t="e">
        <f>VLOOKUP(C3499,'Hytong (not in CrossAsia)'!$C:$C,1,FALSE)</f>
        <v>#N/A</v>
      </c>
      <c r="K3499" s="9" t="str">
        <f t="shared" si="125"/>
        <v>Doppel</v>
      </c>
    </row>
    <row r="3500" spans="1:11">
      <c r="A3500" s="34" t="s">
        <v>2672</v>
      </c>
      <c r="C3500" s="4" t="str">
        <f t="shared" si="126"/>
        <v>书报精华</v>
      </c>
      <c r="E3500" t="e">
        <f>VLOOKUP(C3500,Apabi!$H:$H,1,FALSE)</f>
        <v>#N/A</v>
      </c>
      <c r="G3500" t="str">
        <f>VLOOKUP(C3500,Dacheng!$I:$I,1,FALSE)</f>
        <v>书报精华</v>
      </c>
      <c r="I3500" t="e">
        <f>VLOOKUP(C3500,'Hytong (not in CrossAsia)'!$C:$C,1,FALSE)</f>
        <v>#N/A</v>
      </c>
      <c r="K3500" s="9" t="str">
        <f t="shared" si="125"/>
        <v>Doppel</v>
      </c>
    </row>
    <row r="3501" spans="1:11">
      <c r="A3501" s="34" t="s">
        <v>6207</v>
      </c>
      <c r="C3501" s="4" t="str">
        <f t="shared" si="126"/>
        <v>书报评论</v>
      </c>
      <c r="E3501" t="e">
        <f>VLOOKUP(C3501,Apabi!$H:$H,1,FALSE)</f>
        <v>#N/A</v>
      </c>
      <c r="G3501" t="str">
        <f>VLOOKUP(C3501,Dacheng!$I:$I,1,FALSE)</f>
        <v>书报评论</v>
      </c>
      <c r="I3501" t="e">
        <f>VLOOKUP(C3501,'Hytong (not in CrossAsia)'!$C:$C,1,FALSE)</f>
        <v>#N/A</v>
      </c>
      <c r="K3501" s="9" t="str">
        <f t="shared" si="125"/>
        <v>Doppel</v>
      </c>
    </row>
    <row r="3502" spans="1:11">
      <c r="A3502" s="34" t="s">
        <v>13191</v>
      </c>
      <c r="C3502" s="4" t="str">
        <f t="shared" si="126"/>
        <v>书报展望</v>
      </c>
      <c r="E3502" t="e">
        <f>VLOOKUP(C3502,Apabi!$H:$H,1,FALSE)</f>
        <v>#N/A</v>
      </c>
      <c r="G3502" t="str">
        <f>VLOOKUP(C3502,Dacheng!$I:$I,1,FALSE)</f>
        <v>书报展望</v>
      </c>
      <c r="I3502" t="e">
        <f>VLOOKUP(C3502,'Hytong (not in CrossAsia)'!$C:$C,1,FALSE)</f>
        <v>#N/A</v>
      </c>
      <c r="K3502" s="9" t="str">
        <f t="shared" si="125"/>
        <v>Doppel</v>
      </c>
    </row>
    <row r="3503" spans="1:11">
      <c r="A3503" s="34" t="s">
        <v>17768</v>
      </c>
      <c r="C3503" s="4" t="str">
        <f t="shared" si="126"/>
        <v>书简杂志</v>
      </c>
      <c r="E3503" t="e">
        <f>VLOOKUP(C3503,Apabi!$H:$H,1,FALSE)</f>
        <v>#N/A</v>
      </c>
      <c r="G3503" t="str">
        <f>VLOOKUP(C3503,Dacheng!$I:$I,1,FALSE)</f>
        <v>书简杂志</v>
      </c>
      <c r="I3503" t="e">
        <f>VLOOKUP(C3503,'Hytong (not in CrossAsia)'!$C:$C,1,FALSE)</f>
        <v>#N/A</v>
      </c>
      <c r="K3503" s="9" t="str">
        <f t="shared" si="125"/>
        <v>Doppel</v>
      </c>
    </row>
    <row r="3504" spans="1:11">
      <c r="A3504" s="34" t="s">
        <v>19806</v>
      </c>
      <c r="C3504" s="4" t="str">
        <f t="shared" si="126"/>
        <v>书林</v>
      </c>
      <c r="E3504" t="e">
        <f>VLOOKUP(C3504,Apabi!$H:$H,1,FALSE)</f>
        <v>#N/A</v>
      </c>
      <c r="G3504" t="str">
        <f>VLOOKUP(C3504,Dacheng!$I:$I,1,FALSE)</f>
        <v>书林</v>
      </c>
      <c r="I3504" t="e">
        <f>VLOOKUP(C3504,'Hytong (not in CrossAsia)'!$C:$C,1,FALSE)</f>
        <v>#N/A</v>
      </c>
      <c r="K3504" s="9" t="str">
        <f t="shared" si="125"/>
        <v>Doppel</v>
      </c>
    </row>
    <row r="3505" spans="1:11">
      <c r="A3505" s="34" t="s">
        <v>16566</v>
      </c>
      <c r="C3505" s="4" t="str">
        <f t="shared" si="126"/>
        <v>书人</v>
      </c>
      <c r="E3505" t="e">
        <f>VLOOKUP(C3505,Apabi!$H:$H,1,FALSE)</f>
        <v>#N/A</v>
      </c>
      <c r="G3505" t="str">
        <f>VLOOKUP(C3505,Dacheng!$I:$I,1,FALSE)</f>
        <v>书人</v>
      </c>
      <c r="I3505" t="e">
        <f>VLOOKUP(C3505,'Hytong (not in CrossAsia)'!$C:$C,1,FALSE)</f>
        <v>#N/A</v>
      </c>
      <c r="K3505" s="9" t="str">
        <f t="shared" si="125"/>
        <v>Doppel</v>
      </c>
    </row>
    <row r="3506" spans="1:11">
      <c r="A3506" s="34" t="s">
        <v>13398</v>
      </c>
      <c r="C3506" s="4" t="str">
        <f t="shared" si="126"/>
        <v>书学</v>
      </c>
      <c r="E3506" t="e">
        <f>VLOOKUP(C3506,Apabi!$H:$H,1,FALSE)</f>
        <v>#N/A</v>
      </c>
      <c r="G3506" t="str">
        <f>VLOOKUP(C3506,Dacheng!$I:$I,1,FALSE)</f>
        <v>书学</v>
      </c>
      <c r="I3506" t="e">
        <f>VLOOKUP(C3506,'Hytong (not in CrossAsia)'!$C:$C,1,FALSE)</f>
        <v>#N/A</v>
      </c>
      <c r="K3506" s="9" t="str">
        <f t="shared" si="125"/>
        <v>Doppel</v>
      </c>
    </row>
    <row r="3507" spans="1:11">
      <c r="A3507" s="34" t="s">
        <v>2673</v>
      </c>
      <c r="C3507" s="4" t="str">
        <f t="shared" si="126"/>
        <v>书摘</v>
      </c>
      <c r="E3507" t="e">
        <f>VLOOKUP(C3507,Apabi!$H:$H,1,FALSE)</f>
        <v>#N/A</v>
      </c>
      <c r="G3507" t="e">
        <f>VLOOKUP(C3507,Dacheng!$I:$I,1,FALSE)</f>
        <v>#N/A</v>
      </c>
      <c r="I3507" t="e">
        <f>VLOOKUP(C3507,'Hytong (not in CrossAsia)'!$C:$C,1,FALSE)</f>
        <v>#N/A</v>
      </c>
      <c r="K3507" s="9" t="str">
        <f t="shared" si="125"/>
        <v>nur hier</v>
      </c>
    </row>
    <row r="3508" spans="1:11">
      <c r="A3508" s="34" t="s">
        <v>4740</v>
      </c>
      <c r="C3508" s="4" t="str">
        <f t="shared" si="126"/>
        <v>税务月刊</v>
      </c>
      <c r="E3508" t="e">
        <f>VLOOKUP(C3508,Apabi!$H:$H,1,FALSE)</f>
        <v>#N/A</v>
      </c>
      <c r="G3508" t="str">
        <f>VLOOKUP(C3508,Dacheng!$I:$I,1,FALSE)</f>
        <v>税务月刊</v>
      </c>
      <c r="I3508" t="e">
        <f>VLOOKUP(C3508,'Hytong (not in CrossAsia)'!$C:$C,1,FALSE)</f>
        <v>#N/A</v>
      </c>
      <c r="K3508" s="9" t="str">
        <f t="shared" si="125"/>
        <v>Doppel</v>
      </c>
    </row>
    <row r="3509" spans="1:11">
      <c r="A3509" s="34" t="s">
        <v>7905</v>
      </c>
      <c r="C3509" s="4" t="str">
        <f t="shared" si="126"/>
        <v>斯文</v>
      </c>
      <c r="E3509" t="e">
        <f>VLOOKUP(C3509,Apabi!$H:$H,1,FALSE)</f>
        <v>#N/A</v>
      </c>
      <c r="G3509" t="str">
        <f>VLOOKUP(C3509,Dacheng!$I:$I,1,FALSE)</f>
        <v>斯文</v>
      </c>
      <c r="I3509" t="e">
        <f>VLOOKUP(C3509,'Hytong (not in CrossAsia)'!$C:$C,1,FALSE)</f>
        <v>#N/A</v>
      </c>
      <c r="K3509" s="9" t="str">
        <f t="shared" si="125"/>
        <v>Doppel</v>
      </c>
    </row>
    <row r="3510" spans="1:11">
      <c r="A3510" s="34" t="s">
        <v>2674</v>
      </c>
      <c r="C3510" s="4" t="str">
        <f t="shared" si="126"/>
        <v>四川国学</v>
      </c>
      <c r="E3510" t="e">
        <f>VLOOKUP(C3510,Apabi!$H:$H,1,FALSE)</f>
        <v>#N/A</v>
      </c>
      <c r="G3510" t="e">
        <f>VLOOKUP(C3510,Dacheng!$I:$I,1,FALSE)</f>
        <v>#N/A</v>
      </c>
      <c r="I3510" t="e">
        <f>VLOOKUP(C3510,'Hytong (not in CrossAsia)'!$C:$C,1,FALSE)</f>
        <v>#N/A</v>
      </c>
      <c r="K3510" s="9" t="str">
        <f t="shared" si="125"/>
        <v>nur hier</v>
      </c>
    </row>
    <row r="3511" spans="1:11">
      <c r="A3511" s="34" t="s">
        <v>2675</v>
      </c>
      <c r="C3511" s="4" t="str">
        <f t="shared" si="126"/>
        <v>甦</v>
      </c>
      <c r="E3511" t="e">
        <f>VLOOKUP(C3511,Apabi!$H:$H,1,FALSE)</f>
        <v>#N/A</v>
      </c>
      <c r="G3511" t="e">
        <f>VLOOKUP(C3511,Dacheng!$I:$I,1,FALSE)</f>
        <v>#N/A</v>
      </c>
      <c r="I3511" t="e">
        <f>VLOOKUP(C3511,'Hytong (not in CrossAsia)'!$C:$C,1,FALSE)</f>
        <v>#N/A</v>
      </c>
      <c r="K3511" s="9" t="str">
        <f t="shared" si="125"/>
        <v>nur hier</v>
      </c>
    </row>
    <row r="3512" spans="1:11">
      <c r="A3512" s="34" t="s">
        <v>1920</v>
      </c>
      <c r="C3512" s="4" t="str">
        <f t="shared" si="126"/>
        <v>泰东月刊</v>
      </c>
      <c r="E3512" t="e">
        <f>VLOOKUP(C3512,Apabi!$H:$H,1,FALSE)</f>
        <v>#N/A</v>
      </c>
      <c r="G3512" t="str">
        <f>VLOOKUP(C3512,Dacheng!$I:$I,1,FALSE)</f>
        <v>泰东月刊</v>
      </c>
      <c r="I3512" t="e">
        <f>VLOOKUP(C3512,'Hytong (not in CrossAsia)'!$C:$C,1,FALSE)</f>
        <v>#N/A</v>
      </c>
      <c r="K3512" s="9" t="str">
        <f t="shared" si="125"/>
        <v>Doppel</v>
      </c>
    </row>
    <row r="3513" spans="1:11">
      <c r="A3513" s="34" t="s">
        <v>2676</v>
      </c>
      <c r="C3513" s="4" t="str">
        <f>MID(A3513,1,3)</f>
        <v>探海灯</v>
      </c>
      <c r="E3513" t="e">
        <f>VLOOKUP(C3513,Apabi!$H:$H,1,FALSE)</f>
        <v>#N/A</v>
      </c>
      <c r="G3513" t="e">
        <f>VLOOKUP(C3513,Dacheng!$I:$I,1,FALSE)</f>
        <v>#N/A</v>
      </c>
      <c r="I3513" t="e">
        <f>VLOOKUP(C3513,'Hytong (not in CrossAsia)'!$C:$C,1,FALSE)</f>
        <v>#N/A</v>
      </c>
      <c r="K3513" s="9" t="str">
        <f t="shared" si="125"/>
        <v>nur hier</v>
      </c>
    </row>
    <row r="3514" spans="1:11">
      <c r="A3514" s="34" t="s">
        <v>2677</v>
      </c>
      <c r="C3514" s="4" t="str">
        <f t="shared" ref="C3514:C3527" si="127">MID(A3514,1,4)</f>
        <v>桃坞</v>
      </c>
      <c r="E3514" t="e">
        <f>VLOOKUP(C3514,Apabi!$H:$H,1,FALSE)</f>
        <v>#N/A</v>
      </c>
      <c r="G3514" t="e">
        <f>VLOOKUP(C3514,Dacheng!$I:$I,1,FALSE)</f>
        <v>#N/A</v>
      </c>
      <c r="I3514" t="e">
        <f>VLOOKUP(C3514,'Hytong (not in CrossAsia)'!$C:$C,1,FALSE)</f>
        <v>#N/A</v>
      </c>
      <c r="K3514" s="9" t="str">
        <f t="shared" si="125"/>
        <v>nur hier</v>
      </c>
    </row>
    <row r="3515" spans="1:11">
      <c r="A3515" s="34" t="s">
        <v>2678</v>
      </c>
      <c r="C3515" s="4" t="str">
        <f t="shared" si="127"/>
        <v>甜心</v>
      </c>
      <c r="E3515" t="e">
        <f>VLOOKUP(C3515,Apabi!$H:$H,1,FALSE)</f>
        <v>#N/A</v>
      </c>
      <c r="G3515" t="e">
        <f>VLOOKUP(C3515,Dacheng!$I:$I,1,FALSE)</f>
        <v>#N/A</v>
      </c>
      <c r="I3515" t="e">
        <f>VLOOKUP(C3515,'Hytong (not in CrossAsia)'!$C:$C,1,FALSE)</f>
        <v>#N/A</v>
      </c>
      <c r="K3515" s="9" t="str">
        <f t="shared" si="125"/>
        <v>nur hier</v>
      </c>
    </row>
    <row r="3516" spans="1:11">
      <c r="A3516" s="34" t="s">
        <v>2679</v>
      </c>
      <c r="C3516" s="4" t="str">
        <f t="shared" si="127"/>
        <v>停云</v>
      </c>
      <c r="E3516" t="e">
        <f>VLOOKUP(C3516,Apabi!$H:$H,1,FALSE)</f>
        <v>#N/A</v>
      </c>
      <c r="G3516" t="e">
        <f>VLOOKUP(C3516,Dacheng!$I:$I,1,FALSE)</f>
        <v>#N/A</v>
      </c>
      <c r="I3516" t="e">
        <f>VLOOKUP(C3516,'Hytong (not in CrossAsia)'!$C:$C,1,FALSE)</f>
        <v>#N/A</v>
      </c>
      <c r="K3516" s="9" t="str">
        <f t="shared" si="125"/>
        <v>nur hier</v>
      </c>
    </row>
    <row r="3517" spans="1:11">
      <c r="A3517" s="34" t="s">
        <v>7680</v>
      </c>
      <c r="C3517" s="4" t="str">
        <f t="shared" si="127"/>
        <v>通农期刊</v>
      </c>
      <c r="E3517" t="e">
        <f>VLOOKUP(C3517,Apabi!$H:$H,1,FALSE)</f>
        <v>#N/A</v>
      </c>
      <c r="G3517" t="str">
        <f>VLOOKUP(C3517,Dacheng!$I:$I,1,FALSE)</f>
        <v>通农期刊</v>
      </c>
      <c r="I3517" t="e">
        <f>VLOOKUP(C3517,'Hytong (not in CrossAsia)'!$C:$C,1,FALSE)</f>
        <v>#N/A</v>
      </c>
      <c r="K3517" s="9" t="str">
        <f t="shared" si="125"/>
        <v>Doppel</v>
      </c>
    </row>
    <row r="3518" spans="1:11">
      <c r="A3518" s="34" t="s">
        <v>2680</v>
      </c>
      <c r="C3518" s="4" t="str">
        <f t="shared" si="127"/>
        <v>通俗报</v>
      </c>
      <c r="E3518" t="e">
        <f>VLOOKUP(C3518,Apabi!$H:$H,1,FALSE)</f>
        <v>#N/A</v>
      </c>
      <c r="G3518" t="e">
        <f>VLOOKUP(C3518,Dacheng!$I:$I,1,FALSE)</f>
        <v>#N/A</v>
      </c>
      <c r="I3518" t="e">
        <f>VLOOKUP(C3518,'Hytong (not in CrossAsia)'!$C:$C,1,FALSE)</f>
        <v>#N/A</v>
      </c>
      <c r="K3518" s="9" t="str">
        <f t="shared" si="125"/>
        <v>nur hier</v>
      </c>
    </row>
    <row r="3519" spans="1:11">
      <c r="A3519" s="34" t="s">
        <v>2681</v>
      </c>
      <c r="C3519" s="4" t="str">
        <f t="shared" si="127"/>
        <v>通俗讲演</v>
      </c>
      <c r="E3519" t="e">
        <f>VLOOKUP(C3519,Apabi!$H:$H,1,FALSE)</f>
        <v>#N/A</v>
      </c>
      <c r="G3519" t="e">
        <f>VLOOKUP(C3519,Dacheng!$I:$I,1,FALSE)</f>
        <v>#N/A</v>
      </c>
      <c r="I3519" t="e">
        <f>VLOOKUP(C3519,'Hytong (not in CrossAsia)'!$C:$C,1,FALSE)</f>
        <v>#N/A</v>
      </c>
      <c r="K3519" s="9" t="str">
        <f t="shared" si="125"/>
        <v>nur hier</v>
      </c>
    </row>
    <row r="3520" spans="1:11">
      <c r="A3520" s="34" t="s">
        <v>2682</v>
      </c>
      <c r="C3520" s="4" t="str">
        <f t="shared" si="127"/>
        <v>通俗教育</v>
      </c>
      <c r="E3520" t="e">
        <f>VLOOKUP(C3520,Apabi!$H:$H,1,FALSE)</f>
        <v>#N/A</v>
      </c>
      <c r="G3520" t="e">
        <f>VLOOKUP(C3520,Dacheng!$I:$I,1,FALSE)</f>
        <v>#N/A</v>
      </c>
      <c r="I3520" t="e">
        <f>VLOOKUP(C3520,'Hytong (not in CrossAsia)'!$C:$C,1,FALSE)</f>
        <v>#N/A</v>
      </c>
      <c r="K3520" s="9" t="str">
        <f t="shared" si="125"/>
        <v>nur hier</v>
      </c>
    </row>
    <row r="3521" spans="1:11">
      <c r="A3521" s="34" t="s">
        <v>2683</v>
      </c>
      <c r="C3521" s="4" t="str">
        <f t="shared" si="127"/>
        <v>通俗教育</v>
      </c>
      <c r="E3521" t="e">
        <f>VLOOKUP(C3521,Apabi!$H:$H,1,FALSE)</f>
        <v>#N/A</v>
      </c>
      <c r="G3521" t="e">
        <f>VLOOKUP(C3521,Dacheng!$I:$I,1,FALSE)</f>
        <v>#N/A</v>
      </c>
      <c r="I3521" t="e">
        <f>VLOOKUP(C3521,'Hytong (not in CrossAsia)'!$C:$C,1,FALSE)</f>
        <v>#N/A</v>
      </c>
      <c r="K3521" s="9" t="str">
        <f t="shared" si="125"/>
        <v>nur hier</v>
      </c>
    </row>
    <row r="3522" spans="1:11">
      <c r="A3522" s="34" t="s">
        <v>2684</v>
      </c>
      <c r="C3522" s="4" t="str">
        <f t="shared" si="127"/>
        <v>通俗教育</v>
      </c>
      <c r="E3522" t="e">
        <f>VLOOKUP(C3522,Apabi!$H:$H,1,FALSE)</f>
        <v>#N/A</v>
      </c>
      <c r="G3522" t="e">
        <f>VLOOKUP(C3522,Dacheng!$I:$I,1,FALSE)</f>
        <v>#N/A</v>
      </c>
      <c r="I3522" t="e">
        <f>VLOOKUP(C3522,'Hytong (not in CrossAsia)'!$C:$C,1,FALSE)</f>
        <v>#N/A</v>
      </c>
      <c r="K3522" s="9" t="str">
        <f t="shared" si="125"/>
        <v>nur hier</v>
      </c>
    </row>
    <row r="3523" spans="1:11">
      <c r="A3523" s="34" t="s">
        <v>2685</v>
      </c>
      <c r="C3523" s="4" t="str">
        <f t="shared" si="127"/>
        <v>通俗文化</v>
      </c>
      <c r="E3523" t="e">
        <f>VLOOKUP(C3523,Apabi!$H:$H,1,FALSE)</f>
        <v>#N/A</v>
      </c>
      <c r="G3523" t="str">
        <f>VLOOKUP(C3523,Dacheng!$I:$I,1,FALSE)</f>
        <v>通俗文化</v>
      </c>
      <c r="I3523" t="e">
        <f>VLOOKUP(C3523,'Hytong (not in CrossAsia)'!$C:$C,1,FALSE)</f>
        <v>#N/A</v>
      </c>
      <c r="K3523" s="9" t="str">
        <f t="shared" si="125"/>
        <v>Doppel</v>
      </c>
    </row>
    <row r="3524" spans="1:11">
      <c r="A3524" s="34" t="s">
        <v>7942</v>
      </c>
      <c r="C3524" s="4" t="str">
        <f t="shared" si="127"/>
        <v>通俗医事</v>
      </c>
      <c r="E3524" t="e">
        <f>VLOOKUP(C3524,Apabi!$H:$H,1,FALSE)</f>
        <v>#N/A</v>
      </c>
      <c r="G3524" t="str">
        <f>VLOOKUP(C3524,Dacheng!$I:$I,1,FALSE)</f>
        <v>通俗医事</v>
      </c>
      <c r="I3524" t="e">
        <f>VLOOKUP(C3524,'Hytong (not in CrossAsia)'!$C:$C,1,FALSE)</f>
        <v>#N/A</v>
      </c>
      <c r="K3524" s="9" t="str">
        <f t="shared" ref="K3524:K3587" si="128">(IF(AND(ISNA(E3524),ISNA(G3524),ISNA(I3524)),"nur hier","Doppel"))</f>
        <v>Doppel</v>
      </c>
    </row>
    <row r="3525" spans="1:11">
      <c r="A3525" s="34" t="s">
        <v>2686</v>
      </c>
      <c r="C3525" s="4" t="str">
        <f t="shared" si="127"/>
        <v>通俗杂志</v>
      </c>
      <c r="E3525" t="e">
        <f>VLOOKUP(C3525,Apabi!$H:$H,1,FALSE)</f>
        <v>#N/A</v>
      </c>
      <c r="G3525" t="e">
        <f>VLOOKUP(C3525,Dacheng!$I:$I,1,FALSE)</f>
        <v>#N/A</v>
      </c>
      <c r="I3525" t="e">
        <f>VLOOKUP(C3525,'Hytong (not in CrossAsia)'!$C:$C,1,FALSE)</f>
        <v>#N/A</v>
      </c>
      <c r="K3525" s="9" t="str">
        <f t="shared" si="128"/>
        <v>nur hier</v>
      </c>
    </row>
    <row r="3526" spans="1:11">
      <c r="A3526" s="34" t="s">
        <v>2312</v>
      </c>
      <c r="C3526" s="4" t="str">
        <f t="shared" si="127"/>
        <v>通俗知识</v>
      </c>
      <c r="E3526" t="e">
        <f>VLOOKUP(C3526,Apabi!$H:$H,1,FALSE)</f>
        <v>#N/A</v>
      </c>
      <c r="G3526" t="e">
        <f>VLOOKUP(C3526,Dacheng!$I:$I,1,FALSE)</f>
        <v>#N/A</v>
      </c>
      <c r="I3526" t="e">
        <f>VLOOKUP(C3526,'Hytong (not in CrossAsia)'!$C:$C,1,FALSE)</f>
        <v>#N/A</v>
      </c>
      <c r="K3526" s="9" t="str">
        <f t="shared" si="128"/>
        <v>nur hier</v>
      </c>
    </row>
    <row r="3527" spans="1:11">
      <c r="A3527" s="34" t="s">
        <v>11484</v>
      </c>
      <c r="C3527" s="4" t="str">
        <f t="shared" si="127"/>
        <v>通俗周报</v>
      </c>
      <c r="E3527" t="e">
        <f>VLOOKUP(C3527,Apabi!$H:$H,1,FALSE)</f>
        <v>#N/A</v>
      </c>
      <c r="G3527" t="str">
        <f>VLOOKUP(C3527,Dacheng!$I:$I,1,FALSE)</f>
        <v>通俗周报</v>
      </c>
      <c r="I3527" t="e">
        <f>VLOOKUP(C3527,'Hytong (not in CrossAsia)'!$C:$C,1,FALSE)</f>
        <v>#N/A</v>
      </c>
      <c r="K3527" s="9" t="str">
        <f t="shared" si="128"/>
        <v>Doppel</v>
      </c>
    </row>
    <row r="3528" spans="1:11">
      <c r="A3528" s="34" t="s">
        <v>2313</v>
      </c>
      <c r="C3528" s="4" t="str">
        <f>MID(A3528,1,3)</f>
        <v>通问报</v>
      </c>
      <c r="E3528" t="e">
        <f>VLOOKUP(C3528,Apabi!$H:$H,1,FALSE)</f>
        <v>#N/A</v>
      </c>
      <c r="G3528" t="e">
        <f>VLOOKUP(C3528,Dacheng!$I:$I,1,FALSE)</f>
        <v>#N/A</v>
      </c>
      <c r="I3528" t="e">
        <f>VLOOKUP(C3528,'Hytong (not in CrossAsia)'!$C:$C,1,FALSE)</f>
        <v>#N/A</v>
      </c>
      <c r="K3528" s="9" t="str">
        <f t="shared" si="128"/>
        <v>nur hier</v>
      </c>
    </row>
    <row r="3529" spans="1:11">
      <c r="A3529" s="34" t="s">
        <v>2314</v>
      </c>
      <c r="C3529" s="4" t="str">
        <f>MID(A3529,1,4)</f>
        <v>通问月刊</v>
      </c>
      <c r="E3529" t="e">
        <f>VLOOKUP(C3529,Apabi!$H:$H,1,FALSE)</f>
        <v>#N/A</v>
      </c>
      <c r="G3529" t="e">
        <f>VLOOKUP(C3529,Dacheng!$I:$I,1,FALSE)</f>
        <v>#N/A</v>
      </c>
      <c r="I3529" t="e">
        <f>VLOOKUP(C3529,'Hytong (not in CrossAsia)'!$C:$C,1,FALSE)</f>
        <v>#N/A</v>
      </c>
      <c r="K3529" s="9" t="str">
        <f t="shared" si="128"/>
        <v>nur hier</v>
      </c>
    </row>
    <row r="3530" spans="1:11">
      <c r="A3530" s="34" t="s">
        <v>22441</v>
      </c>
      <c r="C3530" s="4" t="str">
        <f>MID(A3530,1,4)</f>
        <v>通学报</v>
      </c>
      <c r="E3530" t="e">
        <f>VLOOKUP(C3530,Apabi!$H:$H,1,FALSE)</f>
        <v>#N/A</v>
      </c>
      <c r="G3530" t="e">
        <f>VLOOKUP(C3530,Dacheng!$I:$I,1,FALSE)</f>
        <v>#N/A</v>
      </c>
      <c r="I3530" t="e">
        <f>VLOOKUP(C3530,'Hytong (not in CrossAsia)'!$C:$C,1,FALSE)</f>
        <v>#N/A</v>
      </c>
      <c r="K3530" s="9" t="str">
        <f t="shared" si="128"/>
        <v>nur hier</v>
      </c>
    </row>
    <row r="3531" spans="1:11">
      <c r="A3531" s="34" t="s">
        <v>8648</v>
      </c>
      <c r="C3531" s="4" t="str">
        <f>MID(A3531,1,4)</f>
        <v>通讯半月</v>
      </c>
      <c r="E3531" t="e">
        <f>VLOOKUP(C3531,Apabi!$H:$H,1,FALSE)</f>
        <v>#N/A</v>
      </c>
      <c r="G3531" t="str">
        <f>VLOOKUP(C3531,Dacheng!$I:$I,1,FALSE)</f>
        <v>通讯半月</v>
      </c>
      <c r="I3531" t="e">
        <f>VLOOKUP(C3531,'Hytong (not in CrossAsia)'!$C:$C,1,FALSE)</f>
        <v>#N/A</v>
      </c>
      <c r="K3531" s="9" t="str">
        <f t="shared" si="128"/>
        <v>Doppel</v>
      </c>
    </row>
    <row r="3532" spans="1:11">
      <c r="A3532" s="34" t="s">
        <v>2315</v>
      </c>
      <c r="C3532" s="4" t="str">
        <f>MID(A3532,1,4)</f>
        <v>通讯之友</v>
      </c>
      <c r="E3532" t="e">
        <f>VLOOKUP(C3532,Apabi!$H:$H,1,FALSE)</f>
        <v>#N/A</v>
      </c>
      <c r="G3532" t="e">
        <f>VLOOKUP(C3532,Dacheng!$I:$I,1,FALSE)</f>
        <v>#N/A</v>
      </c>
      <c r="I3532" t="e">
        <f>VLOOKUP(C3532,'Hytong (not in CrossAsia)'!$C:$C,1,FALSE)</f>
        <v>#N/A</v>
      </c>
      <c r="K3532" s="9" t="str">
        <f t="shared" si="128"/>
        <v>nur hier</v>
      </c>
    </row>
    <row r="3533" spans="1:11">
      <c r="A3533" s="34" t="s">
        <v>2316</v>
      </c>
      <c r="C3533" s="4" t="str">
        <f>MID(A3533,1,4)</f>
        <v>通运通讯</v>
      </c>
      <c r="E3533" t="e">
        <f>VLOOKUP(C3533,Apabi!$H:$H,1,FALSE)</f>
        <v>#N/A</v>
      </c>
      <c r="G3533" t="e">
        <f>VLOOKUP(C3533,Dacheng!$I:$I,1,FALSE)</f>
        <v>#N/A</v>
      </c>
      <c r="I3533" t="e">
        <f>VLOOKUP(C3533,'Hytong (not in CrossAsia)'!$C:$C,1,FALSE)</f>
        <v>#N/A</v>
      </c>
      <c r="K3533" s="9" t="str">
        <f t="shared" si="128"/>
        <v>nur hier</v>
      </c>
    </row>
    <row r="3534" spans="1:11">
      <c r="A3534" s="34" t="s">
        <v>2317</v>
      </c>
      <c r="C3534" s="4" t="str">
        <f t="shared" ref="C3534:C3597" si="129">MID(A3534,1,4)</f>
        <v>童军教育</v>
      </c>
      <c r="E3534" t="e">
        <f>VLOOKUP(C3534,Apabi!$H:$H,1,FALSE)</f>
        <v>#N/A</v>
      </c>
      <c r="G3534" t="e">
        <f>VLOOKUP(C3534,Dacheng!$I:$I,1,FALSE)</f>
        <v>#N/A</v>
      </c>
      <c r="I3534" t="e">
        <f>VLOOKUP(C3534,'Hytong (not in CrossAsia)'!$C:$C,1,FALSE)</f>
        <v>#N/A</v>
      </c>
      <c r="K3534" s="9" t="str">
        <f t="shared" si="128"/>
        <v>nur hier</v>
      </c>
    </row>
    <row r="3535" spans="1:11">
      <c r="A3535" s="34" t="s">
        <v>2318</v>
      </c>
      <c r="C3535" s="4" t="str">
        <f t="shared" si="129"/>
        <v>童年月刊</v>
      </c>
      <c r="E3535" t="e">
        <f>VLOOKUP(C3535,Apabi!$H:$H,1,FALSE)</f>
        <v>#N/A</v>
      </c>
      <c r="G3535" t="e">
        <f>VLOOKUP(C3535,Dacheng!$I:$I,1,FALSE)</f>
        <v>#N/A</v>
      </c>
      <c r="I3535" t="e">
        <f>VLOOKUP(C3535,'Hytong (not in CrossAsia)'!$C:$C,1,FALSE)</f>
        <v>#N/A</v>
      </c>
      <c r="K3535" s="9" t="str">
        <f t="shared" si="128"/>
        <v>nur hier</v>
      </c>
    </row>
    <row r="3536" spans="1:11">
      <c r="A3536" s="34" t="s">
        <v>2319</v>
      </c>
      <c r="C3536" s="4" t="str">
        <f t="shared" si="129"/>
        <v>童年月刊</v>
      </c>
      <c r="E3536" t="e">
        <f>VLOOKUP(C3536,Apabi!$H:$H,1,FALSE)</f>
        <v>#N/A</v>
      </c>
      <c r="G3536" t="e">
        <f>VLOOKUP(C3536,Dacheng!$I:$I,1,FALSE)</f>
        <v>#N/A</v>
      </c>
      <c r="I3536" t="e">
        <f>VLOOKUP(C3536,'Hytong (not in CrossAsia)'!$C:$C,1,FALSE)</f>
        <v>#N/A</v>
      </c>
      <c r="K3536" s="9" t="str">
        <f t="shared" si="128"/>
        <v>nur hier</v>
      </c>
    </row>
    <row r="3537" spans="1:11">
      <c r="A3537" s="34" t="s">
        <v>2320</v>
      </c>
      <c r="C3537" s="4" t="str">
        <f t="shared" si="129"/>
        <v>童育</v>
      </c>
      <c r="E3537" t="e">
        <f>VLOOKUP(C3537,Apabi!$H:$H,1,FALSE)</f>
        <v>#N/A</v>
      </c>
      <c r="G3537" t="e">
        <f>VLOOKUP(C3537,Dacheng!$I:$I,1,FALSE)</f>
        <v>#N/A</v>
      </c>
      <c r="I3537" t="e">
        <f>VLOOKUP(C3537,'Hytong (not in CrossAsia)'!$C:$C,1,FALSE)</f>
        <v>#N/A</v>
      </c>
      <c r="K3537" s="9" t="str">
        <f t="shared" si="128"/>
        <v>nur hier</v>
      </c>
    </row>
    <row r="3538" spans="1:11">
      <c r="A3538" s="34" t="s">
        <v>2321</v>
      </c>
      <c r="C3538" s="4" t="str">
        <f t="shared" si="129"/>
        <v>童子军</v>
      </c>
      <c r="E3538" t="e">
        <f>VLOOKUP(C3538,Apabi!$H:$H,1,FALSE)</f>
        <v>#N/A</v>
      </c>
      <c r="G3538" t="e">
        <f>VLOOKUP(C3538,Dacheng!$I:$I,1,FALSE)</f>
        <v>#N/A</v>
      </c>
      <c r="I3538" t="e">
        <f>VLOOKUP(C3538,'Hytong (not in CrossAsia)'!$C:$C,1,FALSE)</f>
        <v>#N/A</v>
      </c>
      <c r="K3538" s="9" t="str">
        <f t="shared" si="128"/>
        <v>nur hier</v>
      </c>
    </row>
    <row r="3539" spans="1:11">
      <c r="A3539" s="34" t="s">
        <v>18421</v>
      </c>
      <c r="C3539" s="4" t="str">
        <f t="shared" si="129"/>
        <v>童子军教</v>
      </c>
      <c r="E3539" t="e">
        <f>VLOOKUP(C3539,Apabi!$H:$H,1,FALSE)</f>
        <v>#N/A</v>
      </c>
      <c r="G3539" t="str">
        <f>VLOOKUP(C3539,Dacheng!$I:$I,1,FALSE)</f>
        <v>童子军教</v>
      </c>
      <c r="I3539" t="e">
        <f>VLOOKUP(C3539,'Hytong (not in CrossAsia)'!$C:$C,1,FALSE)</f>
        <v>#N/A</v>
      </c>
      <c r="K3539" s="9" t="str">
        <f t="shared" si="128"/>
        <v>Doppel</v>
      </c>
    </row>
    <row r="3540" spans="1:11">
      <c r="A3540" s="34" t="s">
        <v>2322</v>
      </c>
      <c r="C3540" s="4" t="str">
        <f t="shared" si="129"/>
        <v>童子军问</v>
      </c>
      <c r="E3540" t="e">
        <f>VLOOKUP(C3540,Apabi!$H:$H,1,FALSE)</f>
        <v>#N/A</v>
      </c>
      <c r="G3540" t="e">
        <f>VLOOKUP(C3540,Dacheng!$I:$I,1,FALSE)</f>
        <v>#N/A</v>
      </c>
      <c r="I3540" t="e">
        <f>VLOOKUP(C3540,'Hytong (not in CrossAsia)'!$C:$C,1,FALSE)</f>
        <v>#N/A</v>
      </c>
      <c r="K3540" s="9" t="str">
        <f t="shared" si="128"/>
        <v>nur hier</v>
      </c>
    </row>
    <row r="3541" spans="1:11">
      <c r="A3541" s="34" t="s">
        <v>2323</v>
      </c>
      <c r="C3541" s="4" t="str">
        <f t="shared" si="129"/>
        <v>童子军月</v>
      </c>
      <c r="E3541" t="e">
        <f>VLOOKUP(C3541,Apabi!$H:$H,1,FALSE)</f>
        <v>#N/A</v>
      </c>
      <c r="G3541" t="e">
        <f>VLOOKUP(C3541,Dacheng!$I:$I,1,FALSE)</f>
        <v>#N/A</v>
      </c>
      <c r="I3541" t="e">
        <f>VLOOKUP(C3541,'Hytong (not in CrossAsia)'!$C:$C,1,FALSE)</f>
        <v>#N/A</v>
      </c>
      <c r="K3541" s="9" t="str">
        <f t="shared" si="128"/>
        <v>nur hier</v>
      </c>
    </row>
    <row r="3542" spans="1:11">
      <c r="A3542" s="34" t="s">
        <v>2324</v>
      </c>
      <c r="C3542" s="4" t="str">
        <f t="shared" si="129"/>
        <v>童子声</v>
      </c>
      <c r="E3542" t="e">
        <f>VLOOKUP(C3542,Apabi!$H:$H,1,FALSE)</f>
        <v>#N/A</v>
      </c>
      <c r="G3542" t="e">
        <f>VLOOKUP(C3542,Dacheng!$I:$I,1,FALSE)</f>
        <v>#N/A</v>
      </c>
      <c r="I3542" t="e">
        <f>VLOOKUP(C3542,'Hytong (not in CrossAsia)'!$C:$C,1,FALSE)</f>
        <v>#N/A</v>
      </c>
      <c r="K3542" s="9" t="str">
        <f t="shared" si="128"/>
        <v>nur hier</v>
      </c>
    </row>
    <row r="3543" spans="1:11">
      <c r="A3543" s="34" t="s">
        <v>14511</v>
      </c>
      <c r="C3543" s="4" t="str">
        <f t="shared" si="129"/>
        <v>透视</v>
      </c>
      <c r="E3543" t="e">
        <f>VLOOKUP(C3543,Apabi!$H:$H,1,FALSE)</f>
        <v>#N/A</v>
      </c>
      <c r="G3543" t="str">
        <f>VLOOKUP(C3543,Dacheng!$I:$I,1,FALSE)</f>
        <v>透视</v>
      </c>
      <c r="I3543" t="e">
        <f>VLOOKUP(C3543,'Hytong (not in CrossAsia)'!$C:$C,1,FALSE)</f>
        <v>#N/A</v>
      </c>
      <c r="K3543" s="9" t="str">
        <f t="shared" si="128"/>
        <v>Doppel</v>
      </c>
    </row>
    <row r="3544" spans="1:11">
      <c r="A3544" s="34" t="s">
        <v>2325</v>
      </c>
      <c r="C3544" s="4" t="str">
        <f t="shared" si="129"/>
        <v>晚成庐丛</v>
      </c>
      <c r="E3544" t="e">
        <f>VLOOKUP(C3544,Apabi!$H:$H,1,FALSE)</f>
        <v>#N/A</v>
      </c>
      <c r="G3544" t="e">
        <f>VLOOKUP(C3544,Dacheng!$I:$I,1,FALSE)</f>
        <v>#N/A</v>
      </c>
      <c r="I3544" t="e">
        <f>VLOOKUP(C3544,'Hytong (not in CrossAsia)'!$C:$C,1,FALSE)</f>
        <v>#N/A</v>
      </c>
      <c r="K3544" s="9" t="str">
        <f t="shared" si="128"/>
        <v>nur hier</v>
      </c>
    </row>
    <row r="3545" spans="1:11">
      <c r="A3545" s="34" t="s">
        <v>2326</v>
      </c>
      <c r="C3545" s="4" t="str">
        <f t="shared" si="129"/>
        <v>晚霞</v>
      </c>
      <c r="E3545" t="e">
        <f>VLOOKUP(C3545,Apabi!$H:$H,1,FALSE)</f>
        <v>#N/A</v>
      </c>
      <c r="G3545" t="e">
        <f>VLOOKUP(C3545,Dacheng!$I:$I,1,FALSE)</f>
        <v>#N/A</v>
      </c>
      <c r="I3545" t="e">
        <f>VLOOKUP(C3545,'Hytong (not in CrossAsia)'!$C:$C,1,FALSE)</f>
        <v>#N/A</v>
      </c>
      <c r="K3545" s="9" t="str">
        <f t="shared" si="128"/>
        <v>nur hier</v>
      </c>
    </row>
    <row r="3546" spans="1:11">
      <c r="A3546" s="34" t="s">
        <v>1872</v>
      </c>
      <c r="C3546" s="4" t="str">
        <f t="shared" si="129"/>
        <v>唯民周刊</v>
      </c>
      <c r="E3546" t="e">
        <f>VLOOKUP(C3546,Apabi!$H:$H,1,FALSE)</f>
        <v>#N/A</v>
      </c>
      <c r="G3546" t="str">
        <f>VLOOKUP(C3546,Dacheng!$I:$I,1,FALSE)</f>
        <v>唯民周刊</v>
      </c>
      <c r="I3546" t="e">
        <f>VLOOKUP(C3546,'Hytong (not in CrossAsia)'!$C:$C,1,FALSE)</f>
        <v>#N/A</v>
      </c>
      <c r="K3546" s="9" t="str">
        <f t="shared" si="128"/>
        <v>Doppel</v>
      </c>
    </row>
    <row r="3547" spans="1:11">
      <c r="A3547" s="34" t="s">
        <v>2327</v>
      </c>
      <c r="C3547" s="4" t="str">
        <f t="shared" si="129"/>
        <v>唯是</v>
      </c>
      <c r="E3547" t="e">
        <f>VLOOKUP(C3547,Apabi!$H:$H,1,FALSE)</f>
        <v>#N/A</v>
      </c>
      <c r="G3547" t="e">
        <f>VLOOKUP(C3547,Dacheng!$I:$I,1,FALSE)</f>
        <v>#N/A</v>
      </c>
      <c r="I3547" t="e">
        <f>VLOOKUP(C3547,'Hytong (not in CrossAsia)'!$C:$C,1,FALSE)</f>
        <v>#N/A</v>
      </c>
      <c r="K3547" s="9" t="str">
        <f t="shared" si="128"/>
        <v>nur hier</v>
      </c>
    </row>
    <row r="3548" spans="1:11">
      <c r="A3548" s="34" t="s">
        <v>19171</v>
      </c>
      <c r="C3548" s="4" t="str">
        <f t="shared" si="129"/>
        <v>伪府内幕</v>
      </c>
      <c r="E3548" t="e">
        <f>VLOOKUP(C3548,Apabi!$H:$H,1,FALSE)</f>
        <v>#N/A</v>
      </c>
      <c r="G3548" t="str">
        <f>VLOOKUP(C3548,Dacheng!$I:$I,1,FALSE)</f>
        <v>伪府内幕</v>
      </c>
      <c r="I3548" t="e">
        <f>VLOOKUP(C3548,'Hytong (not in CrossAsia)'!$C:$C,1,FALSE)</f>
        <v>#N/A</v>
      </c>
      <c r="K3548" s="9" t="str">
        <f t="shared" si="128"/>
        <v>Doppel</v>
      </c>
    </row>
    <row r="3549" spans="1:11">
      <c r="A3549" s="34" t="s">
        <v>2328</v>
      </c>
      <c r="C3549" s="4" t="str">
        <f t="shared" si="129"/>
        <v>娓娓集</v>
      </c>
      <c r="E3549" t="e">
        <f>VLOOKUP(C3549,Apabi!$H:$H,1,FALSE)</f>
        <v>#N/A</v>
      </c>
      <c r="G3549" t="e">
        <f>VLOOKUP(C3549,Dacheng!$I:$I,1,FALSE)</f>
        <v>#N/A</v>
      </c>
      <c r="I3549" t="e">
        <f>VLOOKUP(C3549,'Hytong (not in CrossAsia)'!$C:$C,1,FALSE)</f>
        <v>#N/A</v>
      </c>
      <c r="K3549" s="9" t="str">
        <f t="shared" si="128"/>
        <v>nur hier</v>
      </c>
    </row>
    <row r="3550" spans="1:11">
      <c r="A3550" s="34" t="s">
        <v>2329</v>
      </c>
      <c r="C3550" s="4" t="str">
        <f t="shared" si="129"/>
        <v>温中校刊</v>
      </c>
      <c r="E3550" t="e">
        <f>VLOOKUP(C3550,Apabi!$H:$H,1,FALSE)</f>
        <v>#N/A</v>
      </c>
      <c r="G3550" t="e">
        <f>VLOOKUP(C3550,Dacheng!$I:$I,1,FALSE)</f>
        <v>#N/A</v>
      </c>
      <c r="I3550" t="e">
        <f>VLOOKUP(C3550,'Hytong (not in CrossAsia)'!$C:$C,1,FALSE)</f>
        <v>#N/A</v>
      </c>
      <c r="K3550" s="9" t="str">
        <f t="shared" si="128"/>
        <v>nur hier</v>
      </c>
    </row>
    <row r="3551" spans="1:11">
      <c r="A3551" s="34" t="s">
        <v>2330</v>
      </c>
      <c r="C3551" s="4" t="str">
        <f t="shared" si="129"/>
        <v>温州中学</v>
      </c>
      <c r="E3551" t="e">
        <f>VLOOKUP(C3551,Apabi!$H:$H,1,FALSE)</f>
        <v>#N/A</v>
      </c>
      <c r="G3551" t="e">
        <f>VLOOKUP(C3551,Dacheng!$I:$I,1,FALSE)</f>
        <v>#N/A</v>
      </c>
      <c r="I3551" t="e">
        <f>VLOOKUP(C3551,'Hytong (not in CrossAsia)'!$C:$C,1,FALSE)</f>
        <v>#N/A</v>
      </c>
      <c r="K3551" s="9" t="str">
        <f t="shared" si="128"/>
        <v>nur hier</v>
      </c>
    </row>
    <row r="3552" spans="1:11">
      <c r="A3552" s="34" t="s">
        <v>2331</v>
      </c>
      <c r="C3552" s="4" t="str">
        <f t="shared" si="129"/>
        <v>蚊雷</v>
      </c>
      <c r="E3552" t="e">
        <f>VLOOKUP(C3552,Apabi!$H:$H,1,FALSE)</f>
        <v>#N/A</v>
      </c>
      <c r="G3552" t="e">
        <f>VLOOKUP(C3552,Dacheng!$I:$I,1,FALSE)</f>
        <v>#N/A</v>
      </c>
      <c r="I3552" t="e">
        <f>VLOOKUP(C3552,'Hytong (not in CrossAsia)'!$C:$C,1,FALSE)</f>
        <v>#N/A</v>
      </c>
      <c r="K3552" s="9" t="str">
        <f t="shared" si="128"/>
        <v>nur hier</v>
      </c>
    </row>
    <row r="3553" spans="1:11">
      <c r="A3553" s="34" t="s">
        <v>2332</v>
      </c>
      <c r="C3553" s="4" t="str">
        <f t="shared" si="129"/>
        <v>问世</v>
      </c>
      <c r="E3553" t="e">
        <f>VLOOKUP(C3553,Apabi!$H:$H,1,FALSE)</f>
        <v>#N/A</v>
      </c>
      <c r="G3553" t="e">
        <f>VLOOKUP(C3553,Dacheng!$I:$I,1,FALSE)</f>
        <v>#N/A</v>
      </c>
      <c r="I3553" t="e">
        <f>VLOOKUP(C3553,'Hytong (not in CrossAsia)'!$C:$C,1,FALSE)</f>
        <v>#N/A</v>
      </c>
      <c r="K3553" s="9" t="str">
        <f t="shared" si="128"/>
        <v>nur hier</v>
      </c>
    </row>
    <row r="3554" spans="1:11">
      <c r="A3554" s="34" t="s">
        <v>2333</v>
      </c>
      <c r="C3554" s="4" t="str">
        <f t="shared" si="129"/>
        <v>问政</v>
      </c>
      <c r="E3554" t="e">
        <f>VLOOKUP(C3554,Apabi!$H:$H,1,FALSE)</f>
        <v>#N/A</v>
      </c>
      <c r="G3554" t="e">
        <f>VLOOKUP(C3554,Dacheng!$I:$I,1,FALSE)</f>
        <v>#N/A</v>
      </c>
      <c r="I3554" t="e">
        <f>VLOOKUP(C3554,'Hytong (not in CrossAsia)'!$C:$C,1,FALSE)</f>
        <v>#N/A</v>
      </c>
      <c r="K3554" s="9" t="str">
        <f t="shared" si="128"/>
        <v>nur hier</v>
      </c>
    </row>
    <row r="3555" spans="1:11">
      <c r="A3555" s="34" t="s">
        <v>2334</v>
      </c>
      <c r="C3555" s="4" t="str">
        <f t="shared" si="129"/>
        <v>惜阴周刊</v>
      </c>
      <c r="E3555" t="e">
        <f>VLOOKUP(C3555,Apabi!$H:$H,1,FALSE)</f>
        <v>#N/A</v>
      </c>
      <c r="G3555" t="e">
        <f>VLOOKUP(C3555,Dacheng!$I:$I,1,FALSE)</f>
        <v>#N/A</v>
      </c>
      <c r="I3555" t="e">
        <f>VLOOKUP(C3555,'Hytong (not in CrossAsia)'!$C:$C,1,FALSE)</f>
        <v>#N/A</v>
      </c>
      <c r="K3555" s="9" t="str">
        <f t="shared" si="128"/>
        <v>nur hier</v>
      </c>
    </row>
    <row r="3556" spans="1:11">
      <c r="A3556" s="34" t="s">
        <v>2335</v>
      </c>
      <c r="C3556" s="4" t="str">
        <f t="shared" si="129"/>
        <v>细流</v>
      </c>
      <c r="E3556" t="e">
        <f>VLOOKUP(C3556,Apabi!$H:$H,1,FALSE)</f>
        <v>#N/A</v>
      </c>
      <c r="G3556" t="e">
        <f>VLOOKUP(C3556,Dacheng!$I:$I,1,FALSE)</f>
        <v>#N/A</v>
      </c>
      <c r="I3556" t="e">
        <f>VLOOKUP(C3556,'Hytong (not in CrossAsia)'!$C:$C,1,FALSE)</f>
        <v>#N/A</v>
      </c>
      <c r="K3556" s="9" t="str">
        <f t="shared" si="128"/>
        <v>nur hier</v>
      </c>
    </row>
    <row r="3557" spans="1:11">
      <c r="A3557" s="34" t="s">
        <v>2336</v>
      </c>
      <c r="C3557" s="4" t="str">
        <f t="shared" si="129"/>
        <v>夏铎</v>
      </c>
      <c r="E3557" t="e">
        <f>VLOOKUP(C3557,Apabi!$H:$H,1,FALSE)</f>
        <v>#N/A</v>
      </c>
      <c r="G3557" t="e">
        <f>VLOOKUP(C3557,Dacheng!$I:$I,1,FALSE)</f>
        <v>#N/A</v>
      </c>
      <c r="I3557" t="e">
        <f>VLOOKUP(C3557,'Hytong (not in CrossAsia)'!$C:$C,1,FALSE)</f>
        <v>#N/A</v>
      </c>
      <c r="K3557" s="9" t="str">
        <f t="shared" si="128"/>
        <v>nur hier</v>
      </c>
    </row>
    <row r="3558" spans="1:11">
      <c r="A3558" s="34" t="s">
        <v>2337</v>
      </c>
      <c r="C3558" s="4" t="str">
        <f t="shared" si="129"/>
        <v>夏星</v>
      </c>
      <c r="E3558" t="e">
        <f>VLOOKUP(C3558,Apabi!$H:$H,1,FALSE)</f>
        <v>#N/A</v>
      </c>
      <c r="G3558" t="e">
        <f>VLOOKUP(C3558,Dacheng!$I:$I,1,FALSE)</f>
        <v>#N/A</v>
      </c>
      <c r="I3558" t="e">
        <f>VLOOKUP(C3558,'Hytong (not in CrossAsia)'!$C:$C,1,FALSE)</f>
        <v>#N/A</v>
      </c>
      <c r="K3558" s="9" t="str">
        <f t="shared" si="128"/>
        <v>nur hier</v>
      </c>
    </row>
    <row r="3559" spans="1:11">
      <c r="A3559" s="34" t="s">
        <v>2338</v>
      </c>
      <c r="C3559" s="4" t="str">
        <f t="shared" si="129"/>
        <v>夏之花小</v>
      </c>
      <c r="E3559" t="e">
        <f>VLOOKUP(C3559,Apabi!$H:$H,1,FALSE)</f>
        <v>#N/A</v>
      </c>
      <c r="G3559" t="e">
        <f>VLOOKUP(C3559,Dacheng!$I:$I,1,FALSE)</f>
        <v>#N/A</v>
      </c>
      <c r="I3559" t="e">
        <f>VLOOKUP(C3559,'Hytong (not in CrossAsia)'!$C:$C,1,FALSE)</f>
        <v>#N/A</v>
      </c>
      <c r="K3559" s="9" t="str">
        <f t="shared" si="128"/>
        <v>nur hier</v>
      </c>
    </row>
    <row r="3560" spans="1:11">
      <c r="A3560" s="34" t="s">
        <v>12385</v>
      </c>
      <c r="C3560" s="4" t="str">
        <f t="shared" si="129"/>
        <v>厦大社会</v>
      </c>
      <c r="E3560" t="e">
        <f>VLOOKUP(C3560,Apabi!$H:$H,1,FALSE)</f>
        <v>#N/A</v>
      </c>
      <c r="G3560" t="str">
        <f>VLOOKUP(C3560,Dacheng!$I:$I,1,FALSE)</f>
        <v>厦大社会</v>
      </c>
      <c r="I3560" t="e">
        <f>VLOOKUP(C3560,'Hytong (not in CrossAsia)'!$C:$C,1,FALSE)</f>
        <v>#N/A</v>
      </c>
      <c r="K3560" s="9" t="str">
        <f t="shared" si="128"/>
        <v>Doppel</v>
      </c>
    </row>
    <row r="3561" spans="1:11">
      <c r="A3561" s="34" t="s">
        <v>13495</v>
      </c>
      <c r="C3561" s="4" t="str">
        <f t="shared" si="129"/>
        <v>厦大图书</v>
      </c>
      <c r="E3561" t="e">
        <f>VLOOKUP(C3561,Apabi!$H:$H,1,FALSE)</f>
        <v>#N/A</v>
      </c>
      <c r="G3561" t="str">
        <f>VLOOKUP(C3561,Dacheng!$I:$I,1,FALSE)</f>
        <v>厦大图书</v>
      </c>
      <c r="I3561" t="e">
        <f>VLOOKUP(C3561,'Hytong (not in CrossAsia)'!$C:$C,1,FALSE)</f>
        <v>#N/A</v>
      </c>
      <c r="K3561" s="9" t="str">
        <f t="shared" si="128"/>
        <v>Doppel</v>
      </c>
    </row>
    <row r="3562" spans="1:11">
      <c r="A3562" s="34" t="s">
        <v>20774</v>
      </c>
      <c r="C3562" s="4" t="str">
        <f t="shared" si="129"/>
        <v>厦大校刊</v>
      </c>
      <c r="E3562" t="e">
        <f>VLOOKUP(C3562,Apabi!$H:$H,1,FALSE)</f>
        <v>#N/A</v>
      </c>
      <c r="G3562" t="str">
        <f>VLOOKUP(C3562,Dacheng!$I:$I,1,FALSE)</f>
        <v>厦大校刊</v>
      </c>
      <c r="I3562" t="e">
        <f>VLOOKUP(C3562,'Hytong (not in CrossAsia)'!$C:$C,1,FALSE)</f>
        <v>#N/A</v>
      </c>
      <c r="K3562" s="9" t="str">
        <f t="shared" si="128"/>
        <v>Doppel</v>
      </c>
    </row>
    <row r="3563" spans="1:11">
      <c r="A3563" s="34" t="s">
        <v>2339</v>
      </c>
      <c r="C3563" s="4" t="str">
        <f t="shared" si="129"/>
        <v>厦大学报</v>
      </c>
      <c r="E3563" t="e">
        <f>VLOOKUP(C3563,Apabi!$H:$H,1,FALSE)</f>
        <v>#N/A</v>
      </c>
      <c r="G3563" t="e">
        <f>VLOOKUP(C3563,Dacheng!$I:$I,1,FALSE)</f>
        <v>#N/A</v>
      </c>
      <c r="I3563" t="e">
        <f>VLOOKUP(C3563,'Hytong (not in CrossAsia)'!$C:$C,1,FALSE)</f>
        <v>#N/A</v>
      </c>
      <c r="K3563" s="9" t="str">
        <f t="shared" si="128"/>
        <v>nur hier</v>
      </c>
    </row>
    <row r="3564" spans="1:11">
      <c r="A3564" s="34" t="s">
        <v>2340</v>
      </c>
      <c r="C3564" s="4" t="str">
        <f t="shared" si="129"/>
        <v>厦大周刊</v>
      </c>
      <c r="E3564" t="e">
        <f>VLOOKUP(C3564,Apabi!$H:$H,1,FALSE)</f>
        <v>#N/A</v>
      </c>
      <c r="G3564" t="e">
        <f>VLOOKUP(C3564,Dacheng!$I:$I,1,FALSE)</f>
        <v>#N/A</v>
      </c>
      <c r="I3564" t="e">
        <f>VLOOKUP(C3564,'Hytong (not in CrossAsia)'!$C:$C,1,FALSE)</f>
        <v>#N/A</v>
      </c>
      <c r="K3564" s="9" t="str">
        <f t="shared" si="128"/>
        <v>nur hier</v>
      </c>
    </row>
    <row r="3565" spans="1:11">
      <c r="A3565" s="34" t="s">
        <v>2341</v>
      </c>
      <c r="C3565" s="4" t="str">
        <f t="shared" si="129"/>
        <v>厦门大学</v>
      </c>
      <c r="E3565" t="e">
        <f>VLOOKUP(C3565,Apabi!$H:$H,1,FALSE)</f>
        <v>#N/A</v>
      </c>
      <c r="G3565" t="str">
        <f>VLOOKUP(C3565,Dacheng!$I:$I,1,FALSE)</f>
        <v>厦门大学</v>
      </c>
      <c r="I3565" t="e">
        <f>VLOOKUP(C3565,'Hytong (not in CrossAsia)'!$C:$C,1,FALSE)</f>
        <v>#N/A</v>
      </c>
      <c r="K3565" s="9" t="str">
        <f t="shared" si="128"/>
        <v>Doppel</v>
      </c>
    </row>
    <row r="3566" spans="1:11">
      <c r="A3566" s="34" t="s">
        <v>2342</v>
      </c>
      <c r="C3566" s="4" t="str">
        <f t="shared" si="129"/>
        <v>厦门大学</v>
      </c>
      <c r="E3566" t="e">
        <f>VLOOKUP(C3566,Apabi!$H:$H,1,FALSE)</f>
        <v>#N/A</v>
      </c>
      <c r="G3566" t="str">
        <f>VLOOKUP(C3566,Dacheng!$I:$I,1,FALSE)</f>
        <v>厦门大学</v>
      </c>
      <c r="I3566" t="e">
        <f>VLOOKUP(C3566,'Hytong (not in CrossAsia)'!$C:$C,1,FALSE)</f>
        <v>#N/A</v>
      </c>
      <c r="K3566" s="9" t="str">
        <f t="shared" si="128"/>
        <v>Doppel</v>
      </c>
    </row>
    <row r="3567" spans="1:11">
      <c r="A3567" s="34" t="s">
        <v>2343</v>
      </c>
      <c r="C3567" s="4" t="str">
        <f t="shared" si="129"/>
        <v>闲书</v>
      </c>
      <c r="E3567" t="e">
        <f>VLOOKUP(C3567,Apabi!$H:$H,1,FALSE)</f>
        <v>#N/A</v>
      </c>
      <c r="G3567" t="e">
        <f>VLOOKUP(C3567,Dacheng!$I:$I,1,FALSE)</f>
        <v>#N/A</v>
      </c>
      <c r="I3567" t="e">
        <f>VLOOKUP(C3567,'Hytong (not in CrossAsia)'!$C:$C,1,FALSE)</f>
        <v>#N/A</v>
      </c>
      <c r="K3567" s="9" t="str">
        <f t="shared" si="128"/>
        <v>nur hier</v>
      </c>
    </row>
    <row r="3568" spans="1:11">
      <c r="A3568" s="34" t="s">
        <v>2344</v>
      </c>
      <c r="C3568" s="4" t="str">
        <f>MID(A3568,1,2)</f>
        <v>现代</v>
      </c>
      <c r="E3568" t="e">
        <f>VLOOKUP(C3568,Apabi!$H:$H,1,FALSE)</f>
        <v>#N/A</v>
      </c>
      <c r="G3568" t="str">
        <f>VLOOKUP(C3568,Dacheng!$I:$I,1,FALSE)</f>
        <v>现代</v>
      </c>
      <c r="I3568" t="e">
        <f>VLOOKUP(C3568,'Hytong (not in CrossAsia)'!$C:$C,1,FALSE)</f>
        <v>#N/A</v>
      </c>
      <c r="K3568" s="9" t="str">
        <f t="shared" si="128"/>
        <v>Doppel</v>
      </c>
    </row>
    <row r="3569" spans="1:11">
      <c r="A3569" s="34" t="s">
        <v>2345</v>
      </c>
      <c r="C3569" s="4" t="str">
        <f>MID(A3569,1,2)</f>
        <v>现代</v>
      </c>
      <c r="E3569" t="e">
        <f>VLOOKUP(C3569,Apabi!$H:$H,1,FALSE)</f>
        <v>#N/A</v>
      </c>
      <c r="G3569" t="str">
        <f>VLOOKUP(C3569,Dacheng!$I:$I,1,FALSE)</f>
        <v>现代</v>
      </c>
      <c r="I3569" t="e">
        <f>VLOOKUP(C3569,'Hytong (not in CrossAsia)'!$C:$C,1,FALSE)</f>
        <v>#N/A</v>
      </c>
      <c r="K3569" s="9" t="str">
        <f t="shared" si="128"/>
        <v>Doppel</v>
      </c>
    </row>
    <row r="3570" spans="1:11">
      <c r="A3570" s="34" t="s">
        <v>2346</v>
      </c>
      <c r="C3570" s="4" t="str">
        <f>MID(A3570,1,2)</f>
        <v>现代</v>
      </c>
      <c r="E3570" t="e">
        <f>VLOOKUP(C3570,Apabi!$H:$H,1,FALSE)</f>
        <v>#N/A</v>
      </c>
      <c r="G3570" t="str">
        <f>VLOOKUP(C3570,Dacheng!$I:$I,1,FALSE)</f>
        <v>现代</v>
      </c>
      <c r="I3570" t="e">
        <f>VLOOKUP(C3570,'Hytong (not in CrossAsia)'!$C:$C,1,FALSE)</f>
        <v>#N/A</v>
      </c>
      <c r="K3570" s="9" t="str">
        <f t="shared" si="128"/>
        <v>Doppel</v>
      </c>
    </row>
    <row r="3571" spans="1:11">
      <c r="A3571" s="34" t="s">
        <v>2347</v>
      </c>
      <c r="C3571" s="4" t="str">
        <f>MID(A3571,1,2)</f>
        <v>现代</v>
      </c>
      <c r="E3571" t="e">
        <f>VLOOKUP(C3571,Apabi!$H:$H,1,FALSE)</f>
        <v>#N/A</v>
      </c>
      <c r="G3571" t="str">
        <f>VLOOKUP(C3571,Dacheng!$I:$I,1,FALSE)</f>
        <v>现代</v>
      </c>
      <c r="I3571" t="e">
        <f>VLOOKUP(C3571,'Hytong (not in CrossAsia)'!$C:$C,1,FALSE)</f>
        <v>#N/A</v>
      </c>
      <c r="K3571" s="9" t="str">
        <f t="shared" si="128"/>
        <v>Doppel</v>
      </c>
    </row>
    <row r="3572" spans="1:11">
      <c r="A3572" s="34" t="s">
        <v>2348</v>
      </c>
      <c r="C3572" s="4" t="str">
        <f>MID(A3572,1,2)</f>
        <v>现代</v>
      </c>
      <c r="E3572" t="e">
        <f>VLOOKUP(C3572,Apabi!$H:$H,1,FALSE)</f>
        <v>#N/A</v>
      </c>
      <c r="G3572" t="str">
        <f>VLOOKUP(C3572,Dacheng!$I:$I,1,FALSE)</f>
        <v>现代</v>
      </c>
      <c r="I3572" t="e">
        <f>VLOOKUP(C3572,'Hytong (not in CrossAsia)'!$C:$C,1,FALSE)</f>
        <v>#N/A</v>
      </c>
      <c r="K3572" s="9" t="str">
        <f t="shared" si="128"/>
        <v>Doppel</v>
      </c>
    </row>
    <row r="3573" spans="1:11">
      <c r="A3573" s="34" t="s">
        <v>13360</v>
      </c>
      <c r="C3573" s="4" t="str">
        <f t="shared" si="129"/>
        <v>现代出版</v>
      </c>
      <c r="E3573" t="e">
        <f>VLOOKUP(C3573,Apabi!$H:$H,1,FALSE)</f>
        <v>#N/A</v>
      </c>
      <c r="G3573" t="str">
        <f>VLOOKUP(C3573,Dacheng!$I:$I,1,FALSE)</f>
        <v>现代出版</v>
      </c>
      <c r="I3573" t="e">
        <f>VLOOKUP(C3573,'Hytong (not in CrossAsia)'!$C:$C,1,FALSE)</f>
        <v>#N/A</v>
      </c>
      <c r="K3573" s="9" t="str">
        <f t="shared" si="128"/>
        <v>Doppel</v>
      </c>
    </row>
    <row r="3574" spans="1:11">
      <c r="A3574" s="34" t="s">
        <v>2349</v>
      </c>
      <c r="C3574" s="4" t="str">
        <f t="shared" si="129"/>
        <v>现代电影</v>
      </c>
      <c r="E3574" t="e">
        <f>VLOOKUP(C3574,Apabi!$H:$H,1,FALSE)</f>
        <v>#N/A</v>
      </c>
      <c r="G3574" t="e">
        <f>VLOOKUP(C3574,Dacheng!$I:$I,1,FALSE)</f>
        <v>#N/A</v>
      </c>
      <c r="I3574" t="e">
        <f>VLOOKUP(C3574,'Hytong (not in CrossAsia)'!$C:$C,1,FALSE)</f>
        <v>#N/A</v>
      </c>
      <c r="K3574" s="9" t="str">
        <f t="shared" si="128"/>
        <v>nur hier</v>
      </c>
    </row>
    <row r="3575" spans="1:11">
      <c r="A3575" s="34" t="s">
        <v>4908</v>
      </c>
      <c r="C3575" s="4" t="str">
        <f t="shared" si="129"/>
        <v>现代读物</v>
      </c>
      <c r="E3575" t="e">
        <f>VLOOKUP(C3575,Apabi!$H:$H,1,FALSE)</f>
        <v>#N/A</v>
      </c>
      <c r="G3575" t="str">
        <f>VLOOKUP(C3575,Dacheng!$I:$I,1,FALSE)</f>
        <v>现代读物</v>
      </c>
      <c r="I3575" t="e">
        <f>VLOOKUP(C3575,'Hytong (not in CrossAsia)'!$C:$C,1,FALSE)</f>
        <v>#N/A</v>
      </c>
      <c r="K3575" s="9" t="str">
        <f t="shared" si="128"/>
        <v>Doppel</v>
      </c>
    </row>
    <row r="3576" spans="1:11">
      <c r="A3576" s="34" t="s">
        <v>9475</v>
      </c>
      <c r="C3576" s="4" t="str">
        <f t="shared" si="129"/>
        <v>现代法学</v>
      </c>
      <c r="E3576" t="e">
        <f>VLOOKUP(C3576,Apabi!$H:$H,1,FALSE)</f>
        <v>#N/A</v>
      </c>
      <c r="G3576" t="str">
        <f>VLOOKUP(C3576,Dacheng!$I:$I,1,FALSE)</f>
        <v>现代法学</v>
      </c>
      <c r="I3576" t="e">
        <f>VLOOKUP(C3576,'Hytong (not in CrossAsia)'!$C:$C,1,FALSE)</f>
        <v>#N/A</v>
      </c>
      <c r="K3576" s="9" t="str">
        <f t="shared" si="128"/>
        <v>Doppel</v>
      </c>
    </row>
    <row r="3577" spans="1:11">
      <c r="A3577" s="34" t="s">
        <v>8870</v>
      </c>
      <c r="C3577" s="4" t="str">
        <f t="shared" si="129"/>
        <v>现代防空</v>
      </c>
      <c r="E3577" t="e">
        <f>VLOOKUP(C3577,Apabi!$H:$H,1,FALSE)</f>
        <v>#N/A</v>
      </c>
      <c r="G3577" t="str">
        <f>VLOOKUP(C3577,Dacheng!$I:$I,1,FALSE)</f>
        <v>现代防空</v>
      </c>
      <c r="I3577" t="e">
        <f>VLOOKUP(C3577,'Hytong (not in CrossAsia)'!$C:$C,1,FALSE)</f>
        <v>#N/A</v>
      </c>
      <c r="K3577" s="9" t="str">
        <f t="shared" si="128"/>
        <v>Doppel</v>
      </c>
    </row>
    <row r="3578" spans="1:11">
      <c r="A3578" s="34" t="s">
        <v>2350</v>
      </c>
      <c r="C3578" s="4" t="str">
        <f t="shared" si="129"/>
        <v>现代父母</v>
      </c>
      <c r="E3578" t="e">
        <f>VLOOKUP(C3578,Apabi!$H:$H,1,FALSE)</f>
        <v>#N/A</v>
      </c>
      <c r="G3578" t="e">
        <f>VLOOKUP(C3578,Dacheng!$I:$I,1,FALSE)</f>
        <v>#N/A</v>
      </c>
      <c r="I3578" t="e">
        <f>VLOOKUP(C3578,'Hytong (not in CrossAsia)'!$C:$C,1,FALSE)</f>
        <v>#N/A</v>
      </c>
      <c r="K3578" s="9" t="str">
        <f t="shared" si="128"/>
        <v>nur hier</v>
      </c>
    </row>
    <row r="3579" spans="1:11">
      <c r="A3579" s="34" t="s">
        <v>17988</v>
      </c>
      <c r="C3579" s="4" t="str">
        <f t="shared" si="129"/>
        <v>现代公路</v>
      </c>
      <c r="E3579" t="e">
        <f>VLOOKUP(C3579,Apabi!$H:$H,1,FALSE)</f>
        <v>#N/A</v>
      </c>
      <c r="G3579" t="str">
        <f>VLOOKUP(C3579,Dacheng!$I:$I,1,FALSE)</f>
        <v>现代公路</v>
      </c>
      <c r="I3579" t="e">
        <f>VLOOKUP(C3579,'Hytong (not in CrossAsia)'!$C:$C,1,FALSE)</f>
        <v>#N/A</v>
      </c>
      <c r="K3579" s="9" t="str">
        <f t="shared" si="128"/>
        <v>Doppel</v>
      </c>
    </row>
    <row r="3580" spans="1:11">
      <c r="A3580" s="34" t="s">
        <v>2351</v>
      </c>
      <c r="C3580" s="4" t="str">
        <f t="shared" si="129"/>
        <v>现代公论</v>
      </c>
      <c r="E3580" t="e">
        <f>VLOOKUP(C3580,Apabi!$H:$H,1,FALSE)</f>
        <v>#N/A</v>
      </c>
      <c r="G3580" t="str">
        <f>VLOOKUP(C3580,Dacheng!$I:$I,1,FALSE)</f>
        <v>现代公论</v>
      </c>
      <c r="I3580" t="e">
        <f>VLOOKUP(C3580,'Hytong (not in CrossAsia)'!$C:$C,1,FALSE)</f>
        <v>#N/A</v>
      </c>
      <c r="K3580" s="9" t="str">
        <f t="shared" si="128"/>
        <v>Doppel</v>
      </c>
    </row>
    <row r="3581" spans="1:11">
      <c r="A3581" s="34" t="s">
        <v>9216</v>
      </c>
      <c r="C3581" s="4" t="str">
        <f t="shared" si="129"/>
        <v>现代国际</v>
      </c>
      <c r="E3581" t="e">
        <f>VLOOKUP(C3581,Apabi!$H:$H,1,FALSE)</f>
        <v>#N/A</v>
      </c>
      <c r="G3581" t="str">
        <f>VLOOKUP(C3581,Dacheng!$I:$I,1,FALSE)</f>
        <v>现代国际</v>
      </c>
      <c r="I3581" t="e">
        <f>VLOOKUP(C3581,'Hytong (not in CrossAsia)'!$C:$C,1,FALSE)</f>
        <v>#N/A</v>
      </c>
      <c r="K3581" s="9" t="str">
        <f t="shared" si="128"/>
        <v>Doppel</v>
      </c>
    </row>
    <row r="3582" spans="1:11">
      <c r="A3582" s="34" t="s">
        <v>16089</v>
      </c>
      <c r="C3582" s="4" t="str">
        <f t="shared" si="129"/>
        <v>现代国医</v>
      </c>
      <c r="E3582" t="str">
        <f>VLOOKUP(C3582,Apabi!$H:$H,1,FALSE)</f>
        <v>现代国医</v>
      </c>
      <c r="G3582" t="e">
        <f>VLOOKUP(C3582,Dacheng!$I:$I,1,FALSE)</f>
        <v>#N/A</v>
      </c>
      <c r="I3582" t="e">
        <f>VLOOKUP(C3582,'Hytong (not in CrossAsia)'!$C:$C,1,FALSE)</f>
        <v>#N/A</v>
      </c>
      <c r="K3582" s="9" t="str">
        <f t="shared" si="128"/>
        <v>Doppel</v>
      </c>
    </row>
    <row r="3583" spans="1:11">
      <c r="A3583" s="34" t="s">
        <v>2352</v>
      </c>
      <c r="C3583" s="4" t="str">
        <f t="shared" si="129"/>
        <v>现代华侨</v>
      </c>
      <c r="E3583" t="e">
        <f>VLOOKUP(C3583,Apabi!$H:$H,1,FALSE)</f>
        <v>#N/A</v>
      </c>
      <c r="G3583" t="e">
        <f>VLOOKUP(C3583,Dacheng!$I:$I,1,FALSE)</f>
        <v>#N/A</v>
      </c>
      <c r="I3583" t="e">
        <f>VLOOKUP(C3583,'Hytong (not in CrossAsia)'!$C:$C,1,FALSE)</f>
        <v>#N/A</v>
      </c>
      <c r="K3583" s="9" t="str">
        <f t="shared" si="128"/>
        <v>nur hier</v>
      </c>
    </row>
    <row r="3584" spans="1:11">
      <c r="A3584" s="34" t="s">
        <v>6466</v>
      </c>
      <c r="C3584" s="4" t="str">
        <f t="shared" si="129"/>
        <v>现代会计</v>
      </c>
      <c r="E3584" t="e">
        <f>VLOOKUP(C3584,Apabi!$H:$H,1,FALSE)</f>
        <v>#N/A</v>
      </c>
      <c r="G3584" t="str">
        <f>VLOOKUP(C3584,Dacheng!$I:$I,1,FALSE)</f>
        <v>现代会计</v>
      </c>
      <c r="I3584" t="e">
        <f>VLOOKUP(C3584,'Hytong (not in CrossAsia)'!$C:$C,1,FALSE)</f>
        <v>#N/A</v>
      </c>
      <c r="K3584" s="9" t="str">
        <f t="shared" si="128"/>
        <v>Doppel</v>
      </c>
    </row>
    <row r="3585" spans="1:11">
      <c r="A3585" s="34" t="s">
        <v>2001</v>
      </c>
      <c r="C3585" s="4" t="str">
        <f t="shared" si="129"/>
        <v>现代家庭</v>
      </c>
      <c r="E3585" t="e">
        <f>VLOOKUP(C3585,Apabi!$H:$H,1,FALSE)</f>
        <v>#N/A</v>
      </c>
      <c r="G3585" t="str">
        <f>VLOOKUP(C3585,Dacheng!$I:$I,1,FALSE)</f>
        <v>现代家庭</v>
      </c>
      <c r="I3585" t="e">
        <f>VLOOKUP(C3585,'Hytong (not in CrossAsia)'!$C:$C,1,FALSE)</f>
        <v>#N/A</v>
      </c>
      <c r="K3585" s="9" t="str">
        <f t="shared" si="128"/>
        <v>Doppel</v>
      </c>
    </row>
    <row r="3586" spans="1:11">
      <c r="A3586" s="34" t="s">
        <v>18236</v>
      </c>
      <c r="C3586" s="4" t="str">
        <f t="shared" si="129"/>
        <v>现代教学</v>
      </c>
      <c r="E3586" t="e">
        <f>VLOOKUP(C3586,Apabi!$H:$H,1,FALSE)</f>
        <v>#N/A</v>
      </c>
      <c r="G3586" t="str">
        <f>VLOOKUP(C3586,Dacheng!$I:$I,1,FALSE)</f>
        <v>现代教学</v>
      </c>
      <c r="I3586" t="e">
        <f>VLOOKUP(C3586,'Hytong (not in CrossAsia)'!$C:$C,1,FALSE)</f>
        <v>#N/A</v>
      </c>
      <c r="K3586" s="9" t="str">
        <f t="shared" si="128"/>
        <v>Doppel</v>
      </c>
    </row>
    <row r="3587" spans="1:11">
      <c r="A3587" s="34" t="s">
        <v>21408</v>
      </c>
      <c r="C3587" s="4" t="str">
        <f t="shared" si="129"/>
        <v>现代教育</v>
      </c>
      <c r="E3587" t="e">
        <f>VLOOKUP(C3587,Apabi!$H:$H,1,FALSE)</f>
        <v>#N/A</v>
      </c>
      <c r="G3587" t="str">
        <f>VLOOKUP(C3587,Dacheng!$I:$I,1,FALSE)</f>
        <v>现代教育</v>
      </c>
      <c r="I3587" t="e">
        <f>VLOOKUP(C3587,'Hytong (not in CrossAsia)'!$C:$C,1,FALSE)</f>
        <v>#N/A</v>
      </c>
      <c r="K3587" s="9" t="str">
        <f t="shared" si="128"/>
        <v>Doppel</v>
      </c>
    </row>
    <row r="3588" spans="1:11">
      <c r="A3588" s="34" t="s">
        <v>2353</v>
      </c>
      <c r="C3588" s="4" t="str">
        <f t="shared" si="129"/>
        <v>现代教育</v>
      </c>
      <c r="E3588" t="e">
        <f>VLOOKUP(C3588,Apabi!$H:$H,1,FALSE)</f>
        <v>#N/A</v>
      </c>
      <c r="G3588" t="str">
        <f>VLOOKUP(C3588,Dacheng!$I:$I,1,FALSE)</f>
        <v>现代教育</v>
      </c>
      <c r="I3588" t="e">
        <f>VLOOKUP(C3588,'Hytong (not in CrossAsia)'!$C:$C,1,FALSE)</f>
        <v>#N/A</v>
      </c>
      <c r="K3588" s="9" t="str">
        <f t="shared" ref="K3588:K3651" si="130">(IF(AND(ISNA(E3588),ISNA(G3588),ISNA(I3588)),"nur hier","Doppel"))</f>
        <v>Doppel</v>
      </c>
    </row>
    <row r="3589" spans="1:11">
      <c r="A3589" s="34" t="s">
        <v>2354</v>
      </c>
      <c r="C3589" s="4" t="str">
        <f t="shared" si="129"/>
        <v>现代经济</v>
      </c>
      <c r="E3589" t="e">
        <f>VLOOKUP(C3589,Apabi!$H:$H,1,FALSE)</f>
        <v>#N/A</v>
      </c>
      <c r="G3589" t="str">
        <f>VLOOKUP(C3589,Dacheng!$I:$I,1,FALSE)</f>
        <v>现代经济</v>
      </c>
      <c r="I3589" t="e">
        <f>VLOOKUP(C3589,'Hytong (not in CrossAsia)'!$C:$C,1,FALSE)</f>
        <v>#N/A</v>
      </c>
      <c r="K3589" s="9" t="str">
        <f t="shared" si="130"/>
        <v>Doppel</v>
      </c>
    </row>
    <row r="3590" spans="1:11">
      <c r="A3590" s="34" t="s">
        <v>2355</v>
      </c>
      <c r="C3590" s="4" t="str">
        <f t="shared" si="129"/>
        <v>现代经济</v>
      </c>
      <c r="E3590" t="e">
        <f>VLOOKUP(C3590,Apabi!$H:$H,1,FALSE)</f>
        <v>#N/A</v>
      </c>
      <c r="G3590" t="str">
        <f>VLOOKUP(C3590,Dacheng!$I:$I,1,FALSE)</f>
        <v>现代经济</v>
      </c>
      <c r="I3590" t="e">
        <f>VLOOKUP(C3590,'Hytong (not in CrossAsia)'!$C:$C,1,FALSE)</f>
        <v>#N/A</v>
      </c>
      <c r="K3590" s="9" t="str">
        <f t="shared" si="130"/>
        <v>Doppel</v>
      </c>
    </row>
    <row r="3591" spans="1:11">
      <c r="A3591" s="34" t="s">
        <v>1592</v>
      </c>
      <c r="C3591" s="4" t="str">
        <f t="shared" si="129"/>
        <v>现代经济</v>
      </c>
      <c r="E3591" t="e">
        <f>VLOOKUP(C3591,Apabi!$H:$H,1,FALSE)</f>
        <v>#N/A</v>
      </c>
      <c r="G3591" t="str">
        <f>VLOOKUP(C3591,Dacheng!$I:$I,1,FALSE)</f>
        <v>现代经济</v>
      </c>
      <c r="I3591" t="e">
        <f>VLOOKUP(C3591,'Hytong (not in CrossAsia)'!$C:$C,1,FALSE)</f>
        <v>#N/A</v>
      </c>
      <c r="K3591" s="9" t="str">
        <f t="shared" si="130"/>
        <v>Doppel</v>
      </c>
    </row>
    <row r="3592" spans="1:11">
      <c r="A3592" s="34" t="s">
        <v>2356</v>
      </c>
      <c r="C3592" s="4" t="str">
        <f t="shared" si="129"/>
        <v>现代警察</v>
      </c>
      <c r="E3592" t="e">
        <f>VLOOKUP(C3592,Apabi!$H:$H,1,FALSE)</f>
        <v>#N/A</v>
      </c>
      <c r="G3592" t="e">
        <f>VLOOKUP(C3592,Dacheng!$I:$I,1,FALSE)</f>
        <v>#N/A</v>
      </c>
      <c r="I3592" t="e">
        <f>VLOOKUP(C3592,'Hytong (not in CrossAsia)'!$C:$C,1,FALSE)</f>
        <v>#N/A</v>
      </c>
      <c r="K3592" s="9" t="str">
        <f t="shared" si="130"/>
        <v>nur hier</v>
      </c>
    </row>
    <row r="3593" spans="1:11">
      <c r="A3593" s="34" t="s">
        <v>9000</v>
      </c>
      <c r="C3593" s="4" t="str">
        <f t="shared" si="129"/>
        <v>现代军人</v>
      </c>
      <c r="E3593" t="e">
        <f>VLOOKUP(C3593,Apabi!$H:$H,1,FALSE)</f>
        <v>#N/A</v>
      </c>
      <c r="G3593" t="str">
        <f>VLOOKUP(C3593,Dacheng!$I:$I,1,FALSE)</f>
        <v>现代军人</v>
      </c>
      <c r="I3593" t="e">
        <f>VLOOKUP(C3593,'Hytong (not in CrossAsia)'!$C:$C,1,FALSE)</f>
        <v>#N/A</v>
      </c>
      <c r="K3593" s="9" t="str">
        <f t="shared" si="130"/>
        <v>Doppel</v>
      </c>
    </row>
    <row r="3594" spans="1:11">
      <c r="A3594" s="34" t="s">
        <v>9156</v>
      </c>
      <c r="C3594" s="4" t="str">
        <f t="shared" si="129"/>
        <v>现代军事</v>
      </c>
      <c r="E3594" t="e">
        <f>VLOOKUP(C3594,Apabi!$H:$H,1,FALSE)</f>
        <v>#N/A</v>
      </c>
      <c r="G3594" t="str">
        <f>VLOOKUP(C3594,Dacheng!$I:$I,1,FALSE)</f>
        <v>现代军事</v>
      </c>
      <c r="I3594" t="e">
        <f>VLOOKUP(C3594,'Hytong (not in CrossAsia)'!$C:$C,1,FALSE)</f>
        <v>#N/A</v>
      </c>
      <c r="K3594" s="9" t="str">
        <f t="shared" si="130"/>
        <v>Doppel</v>
      </c>
    </row>
    <row r="3595" spans="1:11">
      <c r="A3595" s="34" t="s">
        <v>2357</v>
      </c>
      <c r="C3595" s="4" t="str">
        <f t="shared" si="129"/>
        <v>现代论坛</v>
      </c>
      <c r="E3595" t="e">
        <f>VLOOKUP(C3595,Apabi!$H:$H,1,FALSE)</f>
        <v>#N/A</v>
      </c>
      <c r="G3595" t="e">
        <f>VLOOKUP(C3595,Dacheng!$I:$I,1,FALSE)</f>
        <v>#N/A</v>
      </c>
      <c r="I3595" t="e">
        <f>VLOOKUP(C3595,'Hytong (not in CrossAsia)'!$C:$C,1,FALSE)</f>
        <v>#N/A</v>
      </c>
      <c r="K3595" s="9" t="str">
        <f t="shared" si="130"/>
        <v>nur hier</v>
      </c>
    </row>
    <row r="3596" spans="1:11">
      <c r="A3596" s="34" t="s">
        <v>2031</v>
      </c>
      <c r="C3596" s="4" t="str">
        <f t="shared" si="129"/>
        <v>现代民众</v>
      </c>
      <c r="E3596" t="e">
        <f>VLOOKUP(C3596,Apabi!$H:$H,1,FALSE)</f>
        <v>#N/A</v>
      </c>
      <c r="G3596" t="str">
        <f>VLOOKUP(C3596,Dacheng!$I:$I,1,FALSE)</f>
        <v>现代民众</v>
      </c>
      <c r="I3596" t="e">
        <f>VLOOKUP(C3596,'Hytong (not in CrossAsia)'!$C:$C,1,FALSE)</f>
        <v>#N/A</v>
      </c>
      <c r="K3596" s="9" t="str">
        <f t="shared" si="130"/>
        <v>Doppel</v>
      </c>
    </row>
    <row r="3597" spans="1:11">
      <c r="A3597" s="34" t="s">
        <v>3736</v>
      </c>
      <c r="C3597" s="4" t="str">
        <f t="shared" si="129"/>
        <v>现代农民</v>
      </c>
      <c r="E3597" t="e">
        <f>VLOOKUP(C3597,Apabi!$H:$H,1,FALSE)</f>
        <v>#N/A</v>
      </c>
      <c r="G3597" t="str">
        <f>VLOOKUP(C3597,Dacheng!$I:$I,1,FALSE)</f>
        <v>现代农民</v>
      </c>
      <c r="I3597" t="e">
        <f>VLOOKUP(C3597,'Hytong (not in CrossAsia)'!$C:$C,1,FALSE)</f>
        <v>#N/A</v>
      </c>
      <c r="K3597" s="9" t="str">
        <f t="shared" si="130"/>
        <v>Doppel</v>
      </c>
    </row>
    <row r="3598" spans="1:11">
      <c r="A3598" s="34" t="s">
        <v>16091</v>
      </c>
      <c r="C3598" s="4" t="str">
        <f t="shared" ref="C3598:C3661" si="131">MID(A3598,1,4)</f>
        <v>现代女性</v>
      </c>
      <c r="E3598" t="str">
        <f>VLOOKUP(C3598,Apabi!$H:$H,1,FALSE)</f>
        <v>现代女性</v>
      </c>
      <c r="G3598" t="e">
        <f>VLOOKUP(C3598,Dacheng!$I:$I,1,FALSE)</f>
        <v>#N/A</v>
      </c>
      <c r="I3598" t="e">
        <f>VLOOKUP(C3598,'Hytong (not in CrossAsia)'!$C:$C,1,FALSE)</f>
        <v>#N/A</v>
      </c>
      <c r="K3598" s="9" t="str">
        <f t="shared" si="130"/>
        <v>Doppel</v>
      </c>
    </row>
    <row r="3599" spans="1:11">
      <c r="A3599" s="34" t="s">
        <v>14283</v>
      </c>
      <c r="C3599" s="4" t="str">
        <f t="shared" si="131"/>
        <v>现代评论</v>
      </c>
      <c r="E3599" t="e">
        <f>VLOOKUP(C3599,Apabi!$H:$H,1,FALSE)</f>
        <v>#N/A</v>
      </c>
      <c r="G3599" t="str">
        <f>VLOOKUP(C3599,Dacheng!$I:$I,1,FALSE)</f>
        <v>现代评论</v>
      </c>
      <c r="I3599" t="e">
        <f>VLOOKUP(C3599,'Hytong (not in CrossAsia)'!$C:$C,1,FALSE)</f>
        <v>#N/A</v>
      </c>
      <c r="K3599" s="9" t="str">
        <f t="shared" si="130"/>
        <v>Doppel</v>
      </c>
    </row>
    <row r="3600" spans="1:11">
      <c r="A3600" s="34" t="s">
        <v>4722</v>
      </c>
      <c r="C3600" s="4" t="str">
        <f t="shared" si="131"/>
        <v>现代评坛</v>
      </c>
      <c r="E3600" t="e">
        <f>VLOOKUP(C3600,Apabi!$H:$H,1,FALSE)</f>
        <v>#N/A</v>
      </c>
      <c r="G3600" t="str">
        <f>VLOOKUP(C3600,Dacheng!$I:$I,1,FALSE)</f>
        <v>现代评坛</v>
      </c>
      <c r="I3600" t="e">
        <f>VLOOKUP(C3600,'Hytong (not in CrossAsia)'!$C:$C,1,FALSE)</f>
        <v>#N/A</v>
      </c>
      <c r="K3600" s="9" t="str">
        <f t="shared" si="130"/>
        <v>Doppel</v>
      </c>
    </row>
    <row r="3601" spans="1:11">
      <c r="A3601" s="34" t="s">
        <v>2358</v>
      </c>
      <c r="C3601" s="4" t="str">
        <f t="shared" si="131"/>
        <v>现代青年</v>
      </c>
      <c r="E3601" t="e">
        <f>VLOOKUP(C3601,Apabi!$H:$H,1,FALSE)</f>
        <v>#N/A</v>
      </c>
      <c r="G3601" t="str">
        <f>VLOOKUP(C3601,Dacheng!$I:$I,1,FALSE)</f>
        <v>现代青年</v>
      </c>
      <c r="I3601" t="e">
        <f>VLOOKUP(C3601,'Hytong (not in CrossAsia)'!$C:$C,1,FALSE)</f>
        <v>#N/A</v>
      </c>
      <c r="K3601" s="9" t="str">
        <f t="shared" si="130"/>
        <v>Doppel</v>
      </c>
    </row>
    <row r="3602" spans="1:11">
      <c r="A3602" s="34" t="s">
        <v>2359</v>
      </c>
      <c r="C3602" s="4" t="str">
        <f t="shared" si="131"/>
        <v>现代青年</v>
      </c>
      <c r="E3602" t="e">
        <f>VLOOKUP(C3602,Apabi!$H:$H,1,FALSE)</f>
        <v>#N/A</v>
      </c>
      <c r="G3602" t="str">
        <f>VLOOKUP(C3602,Dacheng!$I:$I,1,FALSE)</f>
        <v>现代青年</v>
      </c>
      <c r="I3602" t="e">
        <f>VLOOKUP(C3602,'Hytong (not in CrossAsia)'!$C:$C,1,FALSE)</f>
        <v>#N/A</v>
      </c>
      <c r="K3602" s="9" t="str">
        <f t="shared" si="130"/>
        <v>Doppel</v>
      </c>
    </row>
    <row r="3603" spans="1:11">
      <c r="A3603" s="34" t="s">
        <v>2360</v>
      </c>
      <c r="C3603" s="4" t="str">
        <f t="shared" si="131"/>
        <v>现代青年</v>
      </c>
      <c r="E3603" t="e">
        <f>VLOOKUP(C3603,Apabi!$H:$H,1,FALSE)</f>
        <v>#N/A</v>
      </c>
      <c r="G3603" t="str">
        <f>VLOOKUP(C3603,Dacheng!$I:$I,1,FALSE)</f>
        <v>现代青年</v>
      </c>
      <c r="I3603" t="e">
        <f>VLOOKUP(C3603,'Hytong (not in CrossAsia)'!$C:$C,1,FALSE)</f>
        <v>#N/A</v>
      </c>
      <c r="K3603" s="9" t="str">
        <f t="shared" si="130"/>
        <v>Doppel</v>
      </c>
    </row>
    <row r="3604" spans="1:11">
      <c r="A3604" s="34" t="s">
        <v>2361</v>
      </c>
      <c r="C3604" s="4" t="str">
        <f t="shared" si="131"/>
        <v>现代少年</v>
      </c>
      <c r="E3604" t="e">
        <f>VLOOKUP(C3604,Apabi!$H:$H,1,FALSE)</f>
        <v>#N/A</v>
      </c>
      <c r="G3604" t="e">
        <f>VLOOKUP(C3604,Dacheng!$I:$I,1,FALSE)</f>
        <v>#N/A</v>
      </c>
      <c r="I3604" t="e">
        <f>VLOOKUP(C3604,'Hytong (not in CrossAsia)'!$C:$C,1,FALSE)</f>
        <v>#N/A</v>
      </c>
      <c r="K3604" s="9" t="str">
        <f t="shared" si="130"/>
        <v>nur hier</v>
      </c>
    </row>
    <row r="3605" spans="1:11">
      <c r="A3605" s="34" t="s">
        <v>12232</v>
      </c>
      <c r="C3605" s="4" t="str">
        <f t="shared" si="131"/>
        <v>现代社会</v>
      </c>
      <c r="E3605" t="e">
        <f>VLOOKUP(C3605,Apabi!$H:$H,1,FALSE)</f>
        <v>#N/A</v>
      </c>
      <c r="G3605" t="str">
        <f>VLOOKUP(C3605,Dacheng!$I:$I,1,FALSE)</f>
        <v>现代社会</v>
      </c>
      <c r="I3605" t="e">
        <f>VLOOKUP(C3605,'Hytong (not in CrossAsia)'!$C:$C,1,FALSE)</f>
        <v>#N/A</v>
      </c>
      <c r="K3605" s="9" t="str">
        <f t="shared" si="130"/>
        <v>Doppel</v>
      </c>
    </row>
    <row r="3606" spans="1:11">
      <c r="A3606" s="34" t="s">
        <v>1558</v>
      </c>
      <c r="C3606" s="4" t="str">
        <f t="shared" si="131"/>
        <v>现代社会</v>
      </c>
      <c r="E3606" t="e">
        <f>VLOOKUP(C3606,Apabi!$H:$H,1,FALSE)</f>
        <v>#N/A</v>
      </c>
      <c r="G3606" t="str">
        <f>VLOOKUP(C3606,Dacheng!$I:$I,1,FALSE)</f>
        <v>现代社会</v>
      </c>
      <c r="I3606" t="e">
        <f>VLOOKUP(C3606,'Hytong (not in CrossAsia)'!$C:$C,1,FALSE)</f>
        <v>#N/A</v>
      </c>
      <c r="K3606" s="9" t="str">
        <f t="shared" si="130"/>
        <v>Doppel</v>
      </c>
    </row>
    <row r="3607" spans="1:11">
      <c r="A3607" s="34" t="s">
        <v>9899</v>
      </c>
      <c r="C3607" s="4" t="str">
        <f t="shared" si="131"/>
        <v>现代生产</v>
      </c>
      <c r="E3607" t="e">
        <f>VLOOKUP(C3607,Apabi!$H:$H,1,FALSE)</f>
        <v>#N/A</v>
      </c>
      <c r="G3607" t="str">
        <f>VLOOKUP(C3607,Dacheng!$I:$I,1,FALSE)</f>
        <v>现代生产</v>
      </c>
      <c r="I3607" t="e">
        <f>VLOOKUP(C3607,'Hytong (not in CrossAsia)'!$C:$C,1,FALSE)</f>
        <v>#N/A</v>
      </c>
      <c r="K3607" s="9" t="str">
        <f t="shared" si="130"/>
        <v>Doppel</v>
      </c>
    </row>
    <row r="3608" spans="1:11">
      <c r="A3608" s="34" t="s">
        <v>4595</v>
      </c>
      <c r="C3608" s="4" t="str">
        <f t="shared" si="131"/>
        <v>现代生活</v>
      </c>
      <c r="E3608" t="e">
        <f>VLOOKUP(C3608,Apabi!$H:$H,1,FALSE)</f>
        <v>#N/A</v>
      </c>
      <c r="G3608" t="str">
        <f>VLOOKUP(C3608,Dacheng!$I:$I,1,FALSE)</f>
        <v>现代生活</v>
      </c>
      <c r="I3608" t="e">
        <f>VLOOKUP(C3608,'Hytong (not in CrossAsia)'!$C:$C,1,FALSE)</f>
        <v>#N/A</v>
      </c>
      <c r="K3608" s="9" t="str">
        <f t="shared" si="130"/>
        <v>Doppel</v>
      </c>
    </row>
    <row r="3609" spans="1:11">
      <c r="A3609" s="34" t="s">
        <v>19649</v>
      </c>
      <c r="C3609" s="4" t="str">
        <f t="shared" si="131"/>
        <v>现代诗风</v>
      </c>
      <c r="E3609" t="e">
        <f>VLOOKUP(C3609,Apabi!$H:$H,1,FALSE)</f>
        <v>#N/A</v>
      </c>
      <c r="G3609" t="str">
        <f>VLOOKUP(C3609,Dacheng!$I:$I,1,FALSE)</f>
        <v>现代诗风</v>
      </c>
      <c r="I3609" t="e">
        <f>VLOOKUP(C3609,'Hytong (not in CrossAsia)'!$C:$C,1,FALSE)</f>
        <v>#N/A</v>
      </c>
      <c r="K3609" s="9" t="str">
        <f t="shared" si="130"/>
        <v>Doppel</v>
      </c>
    </row>
    <row r="3610" spans="1:11">
      <c r="A3610" s="34" t="s">
        <v>20259</v>
      </c>
      <c r="C3610" s="4" t="str">
        <f t="shared" si="131"/>
        <v>现代史学</v>
      </c>
      <c r="E3610" t="e">
        <f>VLOOKUP(C3610,Apabi!$H:$H,1,FALSE)</f>
        <v>#N/A</v>
      </c>
      <c r="G3610" t="str">
        <f>VLOOKUP(C3610,Dacheng!$I:$I,1,FALSE)</f>
        <v>现代史学</v>
      </c>
      <c r="I3610" t="e">
        <f>VLOOKUP(C3610,'Hytong (not in CrossAsia)'!$C:$C,1,FALSE)</f>
        <v>#N/A</v>
      </c>
      <c r="K3610" s="9" t="str">
        <f t="shared" si="130"/>
        <v>Doppel</v>
      </c>
    </row>
    <row r="3611" spans="1:11">
      <c r="A3611" s="34" t="s">
        <v>9366</v>
      </c>
      <c r="C3611" s="4" t="str">
        <f t="shared" si="131"/>
        <v>现代司法</v>
      </c>
      <c r="E3611" t="e">
        <f>VLOOKUP(C3611,Apabi!$H:$H,1,FALSE)</f>
        <v>#N/A</v>
      </c>
      <c r="G3611" t="str">
        <f>VLOOKUP(C3611,Dacheng!$I:$I,1,FALSE)</f>
        <v>现代司法</v>
      </c>
      <c r="I3611" t="e">
        <f>VLOOKUP(C3611,'Hytong (not in CrossAsia)'!$C:$C,1,FALSE)</f>
        <v>#N/A</v>
      </c>
      <c r="K3611" s="9" t="str">
        <f t="shared" si="130"/>
        <v>Doppel</v>
      </c>
    </row>
    <row r="3612" spans="1:11">
      <c r="A3612" s="34" t="s">
        <v>2362</v>
      </c>
      <c r="C3612" s="4" t="str">
        <f t="shared" si="131"/>
        <v>现代体育</v>
      </c>
      <c r="E3612" t="e">
        <f>VLOOKUP(C3612,Apabi!$H:$H,1,FALSE)</f>
        <v>#N/A</v>
      </c>
      <c r="G3612" t="e">
        <f>VLOOKUP(C3612,Dacheng!$I:$I,1,FALSE)</f>
        <v>#N/A</v>
      </c>
      <c r="I3612" t="e">
        <f>VLOOKUP(C3612,'Hytong (not in CrossAsia)'!$C:$C,1,FALSE)</f>
        <v>#N/A</v>
      </c>
      <c r="K3612" s="9" t="str">
        <f t="shared" si="130"/>
        <v>nur hier</v>
      </c>
    </row>
    <row r="3613" spans="1:11">
      <c r="A3613" s="34" t="s">
        <v>2363</v>
      </c>
      <c r="C3613" s="4" t="str">
        <f t="shared" si="131"/>
        <v>现代文丛</v>
      </c>
      <c r="E3613" t="e">
        <f>VLOOKUP(C3613,Apabi!$H:$H,1,FALSE)</f>
        <v>#N/A</v>
      </c>
      <c r="G3613" t="e">
        <f>VLOOKUP(C3613,Dacheng!$I:$I,1,FALSE)</f>
        <v>#N/A</v>
      </c>
      <c r="I3613" t="e">
        <f>VLOOKUP(C3613,'Hytong (not in CrossAsia)'!$C:$C,1,FALSE)</f>
        <v>#N/A</v>
      </c>
      <c r="K3613" s="9" t="str">
        <f t="shared" si="130"/>
        <v>nur hier</v>
      </c>
    </row>
    <row r="3614" spans="1:11">
      <c r="A3614" s="34" t="s">
        <v>6161</v>
      </c>
      <c r="C3614" s="4" t="str">
        <f t="shared" si="131"/>
        <v>现代文化</v>
      </c>
      <c r="E3614" t="e">
        <f>VLOOKUP(C3614,Apabi!$H:$H,1,FALSE)</f>
        <v>#N/A</v>
      </c>
      <c r="G3614" t="str">
        <f>VLOOKUP(C3614,Dacheng!$I:$I,1,FALSE)</f>
        <v>现代文化</v>
      </c>
      <c r="I3614" t="e">
        <f>VLOOKUP(C3614,'Hytong (not in CrossAsia)'!$C:$C,1,FALSE)</f>
        <v>#N/A</v>
      </c>
      <c r="K3614" s="9" t="str">
        <f t="shared" si="130"/>
        <v>Doppel</v>
      </c>
    </row>
    <row r="3615" spans="1:11">
      <c r="A3615" s="34" t="s">
        <v>2364</v>
      </c>
      <c r="C3615" s="4" t="str">
        <f t="shared" si="131"/>
        <v>现代文献</v>
      </c>
      <c r="E3615" t="e">
        <f>VLOOKUP(C3615,Apabi!$H:$H,1,FALSE)</f>
        <v>#N/A</v>
      </c>
      <c r="G3615" t="e">
        <f>VLOOKUP(C3615,Dacheng!$I:$I,1,FALSE)</f>
        <v>#N/A</v>
      </c>
      <c r="I3615" t="e">
        <f>VLOOKUP(C3615,'Hytong (not in CrossAsia)'!$C:$C,1,FALSE)</f>
        <v>#N/A</v>
      </c>
      <c r="K3615" s="9" t="str">
        <f t="shared" si="130"/>
        <v>nur hier</v>
      </c>
    </row>
    <row r="3616" spans="1:11">
      <c r="A3616" s="34" t="s">
        <v>2365</v>
      </c>
      <c r="C3616" s="4" t="str">
        <f t="shared" si="131"/>
        <v>现代文学</v>
      </c>
      <c r="E3616" t="e">
        <f>VLOOKUP(C3616,Apabi!$H:$H,1,FALSE)</f>
        <v>#N/A</v>
      </c>
      <c r="G3616" t="str">
        <f>VLOOKUP(C3616,Dacheng!$I:$I,1,FALSE)</f>
        <v>现代文学</v>
      </c>
      <c r="I3616" t="e">
        <f>VLOOKUP(C3616,'Hytong (not in CrossAsia)'!$C:$C,1,FALSE)</f>
        <v>#N/A</v>
      </c>
      <c r="K3616" s="9" t="str">
        <f t="shared" si="130"/>
        <v>Doppel</v>
      </c>
    </row>
    <row r="3617" spans="1:11">
      <c r="A3617" s="34" t="s">
        <v>2366</v>
      </c>
      <c r="C3617" s="4" t="str">
        <f t="shared" si="131"/>
        <v>现代文学</v>
      </c>
      <c r="E3617" t="e">
        <f>VLOOKUP(C3617,Apabi!$H:$H,1,FALSE)</f>
        <v>#N/A</v>
      </c>
      <c r="G3617" t="str">
        <f>VLOOKUP(C3617,Dacheng!$I:$I,1,FALSE)</f>
        <v>现代文学</v>
      </c>
      <c r="I3617" t="e">
        <f>VLOOKUP(C3617,'Hytong (not in CrossAsia)'!$C:$C,1,FALSE)</f>
        <v>#N/A</v>
      </c>
      <c r="K3617" s="9" t="str">
        <f t="shared" si="130"/>
        <v>Doppel</v>
      </c>
    </row>
    <row r="3618" spans="1:11">
      <c r="A3618" s="34" t="s">
        <v>19749</v>
      </c>
      <c r="C3618" s="4" t="str">
        <f t="shared" si="131"/>
        <v>现代文学</v>
      </c>
      <c r="E3618" t="e">
        <f>VLOOKUP(C3618,Apabi!$H:$H,1,FALSE)</f>
        <v>#N/A</v>
      </c>
      <c r="G3618" t="str">
        <f>VLOOKUP(C3618,Dacheng!$I:$I,1,FALSE)</f>
        <v>现代文学</v>
      </c>
      <c r="I3618" t="e">
        <f>VLOOKUP(C3618,'Hytong (not in CrossAsia)'!$C:$C,1,FALSE)</f>
        <v>#N/A</v>
      </c>
      <c r="K3618" s="9" t="str">
        <f t="shared" si="130"/>
        <v>Doppel</v>
      </c>
    </row>
    <row r="3619" spans="1:11">
      <c r="A3619" s="34" t="s">
        <v>2367</v>
      </c>
      <c r="C3619" s="4" t="str">
        <f t="shared" si="131"/>
        <v>现代文艺</v>
      </c>
      <c r="E3619" t="e">
        <f>VLOOKUP(C3619,Apabi!$H:$H,1,FALSE)</f>
        <v>#N/A</v>
      </c>
      <c r="G3619" t="str">
        <f>VLOOKUP(C3619,Dacheng!$I:$I,1,FALSE)</f>
        <v>现代文艺</v>
      </c>
      <c r="I3619" t="e">
        <f>VLOOKUP(C3619,'Hytong (not in CrossAsia)'!$C:$C,1,FALSE)</f>
        <v>#N/A</v>
      </c>
      <c r="K3619" s="9" t="str">
        <f t="shared" si="130"/>
        <v>Doppel</v>
      </c>
    </row>
    <row r="3620" spans="1:11">
      <c r="A3620" s="34" t="s">
        <v>2368</v>
      </c>
      <c r="C3620" s="4" t="str">
        <f t="shared" si="131"/>
        <v>现代文艺</v>
      </c>
      <c r="E3620" t="e">
        <f>VLOOKUP(C3620,Apabi!$H:$H,1,FALSE)</f>
        <v>#N/A</v>
      </c>
      <c r="G3620" t="str">
        <f>VLOOKUP(C3620,Dacheng!$I:$I,1,FALSE)</f>
        <v>现代文艺</v>
      </c>
      <c r="I3620" t="e">
        <f>VLOOKUP(C3620,'Hytong (not in CrossAsia)'!$C:$C,1,FALSE)</f>
        <v>#N/A</v>
      </c>
      <c r="K3620" s="9" t="str">
        <f t="shared" si="130"/>
        <v>Doppel</v>
      </c>
    </row>
    <row r="3621" spans="1:11">
      <c r="A3621" s="34" t="s">
        <v>2369</v>
      </c>
      <c r="C3621" s="4" t="str">
        <f t="shared" si="131"/>
        <v>现代文摘</v>
      </c>
      <c r="E3621" t="e">
        <f>VLOOKUP(C3621,Apabi!$H:$H,1,FALSE)</f>
        <v>#N/A</v>
      </c>
      <c r="G3621" t="str">
        <f>VLOOKUP(C3621,Dacheng!$I:$I,1,FALSE)</f>
        <v>现代文摘</v>
      </c>
      <c r="I3621" t="e">
        <f>VLOOKUP(C3621,'Hytong (not in CrossAsia)'!$C:$C,1,FALSE)</f>
        <v>#N/A</v>
      </c>
      <c r="K3621" s="9" t="str">
        <f t="shared" si="130"/>
        <v>Doppel</v>
      </c>
    </row>
    <row r="3622" spans="1:11">
      <c r="A3622" s="34" t="s">
        <v>2370</v>
      </c>
      <c r="C3622" s="4" t="str">
        <f t="shared" si="131"/>
        <v>现代文摘</v>
      </c>
      <c r="E3622" t="e">
        <f>VLOOKUP(C3622,Apabi!$H:$H,1,FALSE)</f>
        <v>#N/A</v>
      </c>
      <c r="G3622" t="str">
        <f>VLOOKUP(C3622,Dacheng!$I:$I,1,FALSE)</f>
        <v>现代文摘</v>
      </c>
      <c r="I3622" t="e">
        <f>VLOOKUP(C3622,'Hytong (not in CrossAsia)'!$C:$C,1,FALSE)</f>
        <v>#N/A</v>
      </c>
      <c r="K3622" s="9" t="str">
        <f t="shared" si="130"/>
        <v>Doppel</v>
      </c>
    </row>
    <row r="3623" spans="1:11">
      <c r="A3623" s="34" t="s">
        <v>3173</v>
      </c>
      <c r="C3623" s="4" t="str">
        <f t="shared" si="131"/>
        <v>现代戏剧</v>
      </c>
      <c r="E3623" t="e">
        <f>VLOOKUP(C3623,Apabi!$H:$H,1,FALSE)</f>
        <v>#N/A</v>
      </c>
      <c r="G3623" t="e">
        <f>VLOOKUP(C3623,Dacheng!$I:$I,1,FALSE)</f>
        <v>#N/A</v>
      </c>
      <c r="I3623" t="str">
        <f>VLOOKUP(C3623,'Hytong (not in CrossAsia)'!$C:$C,1,FALSE)</f>
        <v>现代戏剧</v>
      </c>
      <c r="K3623" s="9" t="str">
        <f t="shared" si="130"/>
        <v>Doppel</v>
      </c>
    </row>
    <row r="3624" spans="1:11">
      <c r="A3624" s="34" t="s">
        <v>16684</v>
      </c>
      <c r="C3624" s="4" t="str">
        <f t="shared" si="131"/>
        <v>现代小说</v>
      </c>
      <c r="E3624" t="e">
        <f>VLOOKUP(C3624,Apabi!$H:$H,1,FALSE)</f>
        <v>#N/A</v>
      </c>
      <c r="G3624" t="str">
        <f>VLOOKUP(C3624,Dacheng!$I:$I,1,FALSE)</f>
        <v>现代小说</v>
      </c>
      <c r="I3624" t="str">
        <f>VLOOKUP(C3624,'Hytong (not in CrossAsia)'!$C:$C,1,FALSE)</f>
        <v>现代小说</v>
      </c>
      <c r="K3624" s="9" t="str">
        <f t="shared" si="130"/>
        <v>Doppel</v>
      </c>
    </row>
    <row r="3625" spans="1:11">
      <c r="A3625" s="34" t="s">
        <v>2371</v>
      </c>
      <c r="C3625" s="4" t="str">
        <f t="shared" si="131"/>
        <v>现代新闻</v>
      </c>
      <c r="E3625" t="e">
        <f>VLOOKUP(C3625,Apabi!$H:$H,1,FALSE)</f>
        <v>#N/A</v>
      </c>
      <c r="G3625" t="str">
        <f>VLOOKUP(C3625,Dacheng!$I:$I,1,FALSE)</f>
        <v>现代新闻</v>
      </c>
      <c r="I3625" t="e">
        <f>VLOOKUP(C3625,'Hytong (not in CrossAsia)'!$C:$C,1,FALSE)</f>
        <v>#N/A</v>
      </c>
      <c r="K3625" s="9" t="str">
        <f t="shared" si="130"/>
        <v>Doppel</v>
      </c>
    </row>
    <row r="3626" spans="1:11">
      <c r="A3626" s="34" t="s">
        <v>2372</v>
      </c>
      <c r="C3626" s="4" t="str">
        <f t="shared" si="131"/>
        <v>现代新闻</v>
      </c>
      <c r="E3626" t="e">
        <f>VLOOKUP(C3626,Apabi!$H:$H,1,FALSE)</f>
        <v>#N/A</v>
      </c>
      <c r="G3626" t="str">
        <f>VLOOKUP(C3626,Dacheng!$I:$I,1,FALSE)</f>
        <v>现代新闻</v>
      </c>
      <c r="I3626" t="e">
        <f>VLOOKUP(C3626,'Hytong (not in CrossAsia)'!$C:$C,1,FALSE)</f>
        <v>#N/A</v>
      </c>
      <c r="K3626" s="9" t="str">
        <f t="shared" si="130"/>
        <v>Doppel</v>
      </c>
    </row>
    <row r="3627" spans="1:11">
      <c r="A3627" s="34" t="s">
        <v>4760</v>
      </c>
      <c r="C3627" s="4" t="str">
        <f t="shared" si="131"/>
        <v>现代学报</v>
      </c>
      <c r="E3627" t="e">
        <f>VLOOKUP(C3627,Apabi!$H:$H,1,FALSE)</f>
        <v>#N/A</v>
      </c>
      <c r="G3627" t="str">
        <f>VLOOKUP(C3627,Dacheng!$I:$I,1,FALSE)</f>
        <v>现代学报</v>
      </c>
      <c r="I3627" t="e">
        <f>VLOOKUP(C3627,'Hytong (not in CrossAsia)'!$C:$C,1,FALSE)</f>
        <v>#N/A</v>
      </c>
      <c r="K3627" s="9" t="str">
        <f t="shared" si="130"/>
        <v>Doppel</v>
      </c>
    </row>
    <row r="3628" spans="1:11">
      <c r="A3628" s="34" t="s">
        <v>2373</v>
      </c>
      <c r="C3628" s="4" t="str">
        <f t="shared" si="131"/>
        <v>现代学生</v>
      </c>
      <c r="E3628" t="e">
        <f>VLOOKUP(C3628,Apabi!$H:$H,1,FALSE)</f>
        <v>#N/A</v>
      </c>
      <c r="G3628" t="str">
        <f>VLOOKUP(C3628,Dacheng!$I:$I,1,FALSE)</f>
        <v>现代学生</v>
      </c>
      <c r="I3628" t="e">
        <f>VLOOKUP(C3628,'Hytong (not in CrossAsia)'!$C:$C,1,FALSE)</f>
        <v>#N/A</v>
      </c>
      <c r="K3628" s="9" t="str">
        <f t="shared" si="130"/>
        <v>Doppel</v>
      </c>
    </row>
    <row r="3629" spans="1:11">
      <c r="A3629" s="34" t="s">
        <v>2374</v>
      </c>
      <c r="C3629" s="4" t="str">
        <f t="shared" si="131"/>
        <v>现代学生</v>
      </c>
      <c r="E3629" t="e">
        <f>VLOOKUP(C3629,Apabi!$H:$H,1,FALSE)</f>
        <v>#N/A</v>
      </c>
      <c r="G3629" t="str">
        <f>VLOOKUP(C3629,Dacheng!$I:$I,1,FALSE)</f>
        <v>现代学生</v>
      </c>
      <c r="I3629" t="e">
        <f>VLOOKUP(C3629,'Hytong (not in CrossAsia)'!$C:$C,1,FALSE)</f>
        <v>#N/A</v>
      </c>
      <c r="K3629" s="9" t="str">
        <f t="shared" si="130"/>
        <v>Doppel</v>
      </c>
    </row>
    <row r="3630" spans="1:11">
      <c r="A3630" s="34" t="s">
        <v>2375</v>
      </c>
      <c r="C3630" s="4" t="str">
        <f t="shared" si="131"/>
        <v>现代学生</v>
      </c>
      <c r="E3630" t="e">
        <f>VLOOKUP(C3630,Apabi!$H:$H,1,FALSE)</f>
        <v>#N/A</v>
      </c>
      <c r="G3630" t="str">
        <f>VLOOKUP(C3630,Dacheng!$I:$I,1,FALSE)</f>
        <v>现代学生</v>
      </c>
      <c r="I3630" t="e">
        <f>VLOOKUP(C3630,'Hytong (not in CrossAsia)'!$C:$C,1,FALSE)</f>
        <v>#N/A</v>
      </c>
      <c r="K3630" s="9" t="str">
        <f t="shared" si="130"/>
        <v>Doppel</v>
      </c>
    </row>
    <row r="3631" spans="1:11">
      <c r="A3631" s="34" t="s">
        <v>13027</v>
      </c>
      <c r="C3631" s="4" t="str">
        <f t="shared" si="131"/>
        <v>现代学术</v>
      </c>
      <c r="E3631" t="e">
        <f>VLOOKUP(C3631,Apabi!$H:$H,1,FALSE)</f>
        <v>#N/A</v>
      </c>
      <c r="G3631" t="str">
        <f>VLOOKUP(C3631,Dacheng!$I:$I,1,FALSE)</f>
        <v>现代学术</v>
      </c>
      <c r="I3631" t="e">
        <f>VLOOKUP(C3631,'Hytong (not in CrossAsia)'!$C:$C,1,FALSE)</f>
        <v>#N/A</v>
      </c>
      <c r="K3631" s="9" t="str">
        <f t="shared" si="130"/>
        <v>Doppel</v>
      </c>
    </row>
    <row r="3632" spans="1:11">
      <c r="A3632" s="34" t="s">
        <v>18439</v>
      </c>
      <c r="C3632" s="4" t="str">
        <f t="shared" si="131"/>
        <v>现代学校</v>
      </c>
      <c r="E3632" t="e">
        <f>VLOOKUP(C3632,Apabi!$H:$H,1,FALSE)</f>
        <v>#N/A</v>
      </c>
      <c r="G3632" t="str">
        <f>VLOOKUP(C3632,Dacheng!$I:$I,1,FALSE)</f>
        <v>现代学校</v>
      </c>
      <c r="I3632" t="e">
        <f>VLOOKUP(C3632,'Hytong (not in CrossAsia)'!$C:$C,1,FALSE)</f>
        <v>#N/A</v>
      </c>
      <c r="K3632" s="9" t="str">
        <f t="shared" si="130"/>
        <v>Doppel</v>
      </c>
    </row>
    <row r="3633" spans="1:11">
      <c r="A3633" s="34" t="s">
        <v>2376</v>
      </c>
      <c r="C3633" s="4" t="str">
        <f t="shared" si="131"/>
        <v>现代演剧</v>
      </c>
      <c r="E3633" t="e">
        <f>VLOOKUP(C3633,Apabi!$H:$H,1,FALSE)</f>
        <v>#N/A</v>
      </c>
      <c r="G3633" t="e">
        <f>VLOOKUP(C3633,Dacheng!$I:$I,1,FALSE)</f>
        <v>#N/A</v>
      </c>
      <c r="I3633" t="e">
        <f>VLOOKUP(C3633,'Hytong (not in CrossAsia)'!$C:$C,1,FALSE)</f>
        <v>#N/A</v>
      </c>
      <c r="K3633" s="9" t="str">
        <f t="shared" si="130"/>
        <v>nur hier</v>
      </c>
    </row>
    <row r="3634" spans="1:11">
      <c r="A3634" s="34" t="s">
        <v>13754</v>
      </c>
      <c r="C3634" s="4" t="str">
        <f t="shared" si="131"/>
        <v>现代医学</v>
      </c>
      <c r="E3634" t="e">
        <f>VLOOKUP(C3634,Apabi!$H:$H,1,FALSE)</f>
        <v>#N/A</v>
      </c>
      <c r="G3634" t="str">
        <f>VLOOKUP(C3634,Dacheng!$I:$I,1,FALSE)</f>
        <v>现代医学</v>
      </c>
      <c r="I3634" t="e">
        <f>VLOOKUP(C3634,'Hytong (not in CrossAsia)'!$C:$C,1,FALSE)</f>
        <v>#N/A</v>
      </c>
      <c r="K3634" s="9" t="str">
        <f t="shared" si="130"/>
        <v>Doppel</v>
      </c>
    </row>
    <row r="3635" spans="1:11">
      <c r="A3635" s="34" t="s">
        <v>2377</v>
      </c>
      <c r="C3635" s="4" t="str">
        <f t="shared" si="131"/>
        <v>现代医学</v>
      </c>
      <c r="E3635" t="e">
        <f>VLOOKUP(C3635,Apabi!$H:$H,1,FALSE)</f>
        <v>#N/A</v>
      </c>
      <c r="G3635" t="str">
        <f>VLOOKUP(C3635,Dacheng!$I:$I,1,FALSE)</f>
        <v>现代医学</v>
      </c>
      <c r="I3635" t="e">
        <f>VLOOKUP(C3635,'Hytong (not in CrossAsia)'!$C:$C,1,FALSE)</f>
        <v>#N/A</v>
      </c>
      <c r="K3635" s="9" t="str">
        <f t="shared" si="130"/>
        <v>Doppel</v>
      </c>
    </row>
    <row r="3636" spans="1:11">
      <c r="A3636" s="34" t="s">
        <v>2378</v>
      </c>
      <c r="C3636" s="4" t="str">
        <f t="shared" si="131"/>
        <v>现代医药</v>
      </c>
      <c r="E3636" t="e">
        <f>VLOOKUP(C3636,Apabi!$H:$H,1,FALSE)</f>
        <v>#N/A</v>
      </c>
      <c r="G3636" t="str">
        <f>VLOOKUP(C3636,Dacheng!$I:$I,1,FALSE)</f>
        <v>现代医药</v>
      </c>
      <c r="I3636" t="e">
        <f>VLOOKUP(C3636,'Hytong (not in CrossAsia)'!$C:$C,1,FALSE)</f>
        <v>#N/A</v>
      </c>
      <c r="K3636" s="9" t="str">
        <f t="shared" si="130"/>
        <v>Doppel</v>
      </c>
    </row>
    <row r="3637" spans="1:11">
      <c r="A3637" s="34" t="s">
        <v>13427</v>
      </c>
      <c r="C3637" s="4" t="str">
        <f t="shared" si="131"/>
        <v>现代医药</v>
      </c>
      <c r="E3637" t="e">
        <f>VLOOKUP(C3637,Apabi!$H:$H,1,FALSE)</f>
        <v>#N/A</v>
      </c>
      <c r="G3637" t="str">
        <f>VLOOKUP(C3637,Dacheng!$I:$I,1,FALSE)</f>
        <v>现代医药</v>
      </c>
      <c r="I3637" t="e">
        <f>VLOOKUP(C3637,'Hytong (not in CrossAsia)'!$C:$C,1,FALSE)</f>
        <v>#N/A</v>
      </c>
      <c r="K3637" s="9" t="str">
        <f t="shared" si="130"/>
        <v>Doppel</v>
      </c>
    </row>
    <row r="3638" spans="1:11">
      <c r="A3638" s="34" t="s">
        <v>2379</v>
      </c>
      <c r="C3638" s="4" t="str">
        <f t="shared" si="131"/>
        <v>现代艺术</v>
      </c>
      <c r="E3638" t="e">
        <f>VLOOKUP(C3638,Apabi!$H:$H,1,FALSE)</f>
        <v>#N/A</v>
      </c>
      <c r="G3638" t="e">
        <f>VLOOKUP(C3638,Dacheng!$I:$I,1,FALSE)</f>
        <v>#N/A</v>
      </c>
      <c r="I3638" t="e">
        <f>VLOOKUP(C3638,'Hytong (not in CrossAsia)'!$C:$C,1,FALSE)</f>
        <v>#N/A</v>
      </c>
      <c r="K3638" s="9" t="str">
        <f t="shared" si="130"/>
        <v>nur hier</v>
      </c>
    </row>
    <row r="3639" spans="1:11">
      <c r="A3639" s="34" t="s">
        <v>2380</v>
      </c>
      <c r="C3639" s="4" t="str">
        <f t="shared" si="131"/>
        <v>现代英文</v>
      </c>
      <c r="E3639" t="e">
        <f>VLOOKUP(C3639,Apabi!$H:$H,1,FALSE)</f>
        <v>#N/A</v>
      </c>
      <c r="G3639" t="e">
        <f>VLOOKUP(C3639,Dacheng!$I:$I,1,FALSE)</f>
        <v>#N/A</v>
      </c>
      <c r="I3639" t="e">
        <f>VLOOKUP(C3639,'Hytong (not in CrossAsia)'!$C:$C,1,FALSE)</f>
        <v>#N/A</v>
      </c>
      <c r="K3639" s="9" t="str">
        <f t="shared" si="130"/>
        <v>nur hier</v>
      </c>
    </row>
    <row r="3640" spans="1:11">
      <c r="A3640" s="34" t="s">
        <v>16775</v>
      </c>
      <c r="C3640" s="4" t="str">
        <f t="shared" si="131"/>
        <v>现代英语</v>
      </c>
      <c r="E3640" t="e">
        <f>VLOOKUP(C3640,Apabi!$H:$H,1,FALSE)</f>
        <v>#N/A</v>
      </c>
      <c r="G3640" t="str">
        <f>VLOOKUP(C3640,Dacheng!$I:$I,1,FALSE)</f>
        <v>现代英语</v>
      </c>
      <c r="I3640" t="e">
        <f>VLOOKUP(C3640,'Hytong (not in CrossAsia)'!$C:$C,1,FALSE)</f>
        <v>#N/A</v>
      </c>
      <c r="K3640" s="9" t="str">
        <f t="shared" si="130"/>
        <v>Doppel</v>
      </c>
    </row>
    <row r="3641" spans="1:11">
      <c r="A3641" s="34" t="s">
        <v>6451</v>
      </c>
      <c r="C3641" s="4" t="str">
        <f t="shared" si="131"/>
        <v>现代邮政</v>
      </c>
      <c r="E3641" t="e">
        <f>VLOOKUP(C3641,Apabi!$H:$H,1,FALSE)</f>
        <v>#N/A</v>
      </c>
      <c r="G3641" t="str">
        <f>VLOOKUP(C3641,Dacheng!$I:$I,1,FALSE)</f>
        <v>现代邮政</v>
      </c>
      <c r="I3641" t="e">
        <f>VLOOKUP(C3641,'Hytong (not in CrossAsia)'!$C:$C,1,FALSE)</f>
        <v>#N/A</v>
      </c>
      <c r="K3641" s="9" t="str">
        <f t="shared" si="130"/>
        <v>Doppel</v>
      </c>
    </row>
    <row r="3642" spans="1:11">
      <c r="A3642" s="34" t="s">
        <v>2381</v>
      </c>
      <c r="C3642" s="4" t="str">
        <f t="shared" si="131"/>
        <v>现代知识</v>
      </c>
      <c r="E3642" t="e">
        <f>VLOOKUP(C3642,Apabi!$H:$H,1,FALSE)</f>
        <v>#N/A</v>
      </c>
      <c r="G3642" t="str">
        <f>VLOOKUP(C3642,Dacheng!$I:$I,1,FALSE)</f>
        <v>现代知识</v>
      </c>
      <c r="I3642" t="e">
        <f>VLOOKUP(C3642,'Hytong (not in CrossAsia)'!$C:$C,1,FALSE)</f>
        <v>#N/A</v>
      </c>
      <c r="K3642" s="9" t="str">
        <f t="shared" si="130"/>
        <v>Doppel</v>
      </c>
    </row>
    <row r="3643" spans="1:11">
      <c r="A3643" s="34" t="s">
        <v>2382</v>
      </c>
      <c r="C3643" s="4" t="str">
        <f t="shared" si="131"/>
        <v>现代知识</v>
      </c>
      <c r="E3643" t="e">
        <f>VLOOKUP(C3643,Apabi!$H:$H,1,FALSE)</f>
        <v>#N/A</v>
      </c>
      <c r="G3643" t="str">
        <f>VLOOKUP(C3643,Dacheng!$I:$I,1,FALSE)</f>
        <v>现代知识</v>
      </c>
      <c r="I3643" t="e">
        <f>VLOOKUP(C3643,'Hytong (not in CrossAsia)'!$C:$C,1,FALSE)</f>
        <v>#N/A</v>
      </c>
      <c r="K3643" s="9" t="str">
        <f t="shared" si="130"/>
        <v>Doppel</v>
      </c>
    </row>
    <row r="3644" spans="1:11">
      <c r="A3644" s="34" t="s">
        <v>2383</v>
      </c>
      <c r="C3644" s="4" t="str">
        <f t="shared" si="131"/>
        <v>现代知识</v>
      </c>
      <c r="E3644" t="e">
        <f>VLOOKUP(C3644,Apabi!$H:$H,1,FALSE)</f>
        <v>#N/A</v>
      </c>
      <c r="G3644" t="str">
        <f>VLOOKUP(C3644,Dacheng!$I:$I,1,FALSE)</f>
        <v>现代知识</v>
      </c>
      <c r="I3644" t="e">
        <f>VLOOKUP(C3644,'Hytong (not in CrossAsia)'!$C:$C,1,FALSE)</f>
        <v>#N/A</v>
      </c>
      <c r="K3644" s="9" t="str">
        <f t="shared" si="130"/>
        <v>Doppel</v>
      </c>
    </row>
    <row r="3645" spans="1:11">
      <c r="A3645" s="34" t="s">
        <v>2384</v>
      </c>
      <c r="C3645" s="4" t="str">
        <f t="shared" si="131"/>
        <v>现代中国</v>
      </c>
      <c r="E3645" t="e">
        <f>VLOOKUP(C3645,Apabi!$H:$H,1,FALSE)</f>
        <v>#N/A</v>
      </c>
      <c r="G3645" t="str">
        <f>VLOOKUP(C3645,Dacheng!$I:$I,1,FALSE)</f>
        <v>现代中国</v>
      </c>
      <c r="I3645" t="e">
        <f>VLOOKUP(C3645,'Hytong (not in CrossAsia)'!$C:$C,1,FALSE)</f>
        <v>#N/A</v>
      </c>
      <c r="K3645" s="9" t="str">
        <f t="shared" si="130"/>
        <v>Doppel</v>
      </c>
    </row>
    <row r="3646" spans="1:11">
      <c r="A3646" s="34" t="s">
        <v>2385</v>
      </c>
      <c r="C3646" s="4" t="str">
        <f t="shared" si="131"/>
        <v>现代中国</v>
      </c>
      <c r="E3646" t="e">
        <f>VLOOKUP(C3646,Apabi!$H:$H,1,FALSE)</f>
        <v>#N/A</v>
      </c>
      <c r="G3646" t="str">
        <f>VLOOKUP(C3646,Dacheng!$I:$I,1,FALSE)</f>
        <v>现代中国</v>
      </c>
      <c r="I3646" t="e">
        <f>VLOOKUP(C3646,'Hytong (not in CrossAsia)'!$C:$C,1,FALSE)</f>
        <v>#N/A</v>
      </c>
      <c r="K3646" s="9" t="str">
        <f t="shared" si="130"/>
        <v>Doppel</v>
      </c>
    </row>
    <row r="3647" spans="1:11">
      <c r="A3647" s="34" t="s">
        <v>16092</v>
      </c>
      <c r="C3647" s="4" t="str">
        <f t="shared" si="131"/>
        <v>现代中学</v>
      </c>
      <c r="E3647" t="str">
        <f>VLOOKUP(C3647,Apabi!$H:$H,1,FALSE)</f>
        <v>现代中学</v>
      </c>
      <c r="G3647" t="e">
        <f>VLOOKUP(C3647,Dacheng!$I:$I,1,FALSE)</f>
        <v>#N/A</v>
      </c>
      <c r="I3647" t="e">
        <f>VLOOKUP(C3647,'Hytong (not in CrossAsia)'!$C:$C,1,FALSE)</f>
        <v>#N/A</v>
      </c>
      <c r="K3647" s="9" t="str">
        <f t="shared" si="130"/>
        <v>Doppel</v>
      </c>
    </row>
    <row r="3648" spans="1:11">
      <c r="A3648" s="34" t="s">
        <v>2386</v>
      </c>
      <c r="C3648" s="4" t="str">
        <f t="shared" si="131"/>
        <v>现代中医</v>
      </c>
      <c r="E3648" t="e">
        <f>VLOOKUP(C3648,Apabi!$H:$H,1,FALSE)</f>
        <v>#N/A</v>
      </c>
      <c r="G3648" t="e">
        <f>VLOOKUP(C3648,Dacheng!$I:$I,1,FALSE)</f>
        <v>#N/A</v>
      </c>
      <c r="I3648" t="e">
        <f>VLOOKUP(C3648,'Hytong (not in CrossAsia)'!$C:$C,1,FALSE)</f>
        <v>#N/A</v>
      </c>
      <c r="K3648" s="9" t="str">
        <f t="shared" si="130"/>
        <v>nur hier</v>
      </c>
    </row>
    <row r="3649" spans="1:11">
      <c r="A3649" s="34" t="s">
        <v>2043</v>
      </c>
      <c r="C3649" s="4" t="str">
        <f t="shared" si="131"/>
        <v>现代中医</v>
      </c>
      <c r="E3649" t="e">
        <f>VLOOKUP(C3649,Apabi!$H:$H,1,FALSE)</f>
        <v>#N/A</v>
      </c>
      <c r="G3649" t="e">
        <f>VLOOKUP(C3649,Dacheng!$I:$I,1,FALSE)</f>
        <v>#N/A</v>
      </c>
      <c r="I3649" t="e">
        <f>VLOOKUP(C3649,'Hytong (not in CrossAsia)'!$C:$C,1,FALSE)</f>
        <v>#N/A</v>
      </c>
      <c r="K3649" s="9" t="str">
        <f t="shared" si="130"/>
        <v>nur hier</v>
      </c>
    </row>
    <row r="3650" spans="1:11">
      <c r="A3650" s="34" t="s">
        <v>8615</v>
      </c>
      <c r="C3650" s="4" t="str">
        <f t="shared" si="131"/>
        <v>现代周报</v>
      </c>
      <c r="E3650" t="e">
        <f>VLOOKUP(C3650,Apabi!$H:$H,1,FALSE)</f>
        <v>#N/A</v>
      </c>
      <c r="G3650" t="str">
        <f>VLOOKUP(C3650,Dacheng!$I:$I,1,FALSE)</f>
        <v>现代周报</v>
      </c>
      <c r="I3650" t="e">
        <f>VLOOKUP(C3650,'Hytong (not in CrossAsia)'!$C:$C,1,FALSE)</f>
        <v>#N/A</v>
      </c>
      <c r="K3650" s="9" t="str">
        <f t="shared" si="130"/>
        <v>Doppel</v>
      </c>
    </row>
    <row r="3651" spans="1:11">
      <c r="A3651" s="34" t="s">
        <v>2044</v>
      </c>
      <c r="C3651" s="4" t="str">
        <f t="shared" si="131"/>
        <v>现代周刊</v>
      </c>
      <c r="E3651" t="e">
        <f>VLOOKUP(C3651,Apabi!$H:$H,1,FALSE)</f>
        <v>#N/A</v>
      </c>
      <c r="G3651" t="e">
        <f>VLOOKUP(C3651,Dacheng!$I:$I,1,FALSE)</f>
        <v>#N/A</v>
      </c>
      <c r="I3651" t="e">
        <f>VLOOKUP(C3651,'Hytong (not in CrossAsia)'!$C:$C,1,FALSE)</f>
        <v>#N/A</v>
      </c>
      <c r="K3651" s="9" t="str">
        <f t="shared" si="130"/>
        <v>nur hier</v>
      </c>
    </row>
    <row r="3652" spans="1:11">
      <c r="A3652" s="34" t="s">
        <v>2045</v>
      </c>
      <c r="C3652" s="4" t="str">
        <f t="shared" si="131"/>
        <v>现代周刊</v>
      </c>
      <c r="E3652" t="e">
        <f>VLOOKUP(C3652,Apabi!$H:$H,1,FALSE)</f>
        <v>#N/A</v>
      </c>
      <c r="G3652" t="e">
        <f>VLOOKUP(C3652,Dacheng!$I:$I,1,FALSE)</f>
        <v>#N/A</v>
      </c>
      <c r="I3652" t="e">
        <f>VLOOKUP(C3652,'Hytong (not in CrossAsia)'!$C:$C,1,FALSE)</f>
        <v>#N/A</v>
      </c>
      <c r="K3652" s="9" t="str">
        <f t="shared" ref="K3652:K3715" si="132">(IF(AND(ISNA(E3652),ISNA(G3652),ISNA(I3652)),"nur hier","Doppel"))</f>
        <v>nur hier</v>
      </c>
    </row>
    <row r="3653" spans="1:11">
      <c r="A3653" s="34" t="s">
        <v>2046</v>
      </c>
      <c r="C3653" s="4" t="str">
        <f>MID(A3653,1,2)</f>
        <v>现实</v>
      </c>
      <c r="E3653" t="e">
        <f>VLOOKUP(C3653,Apabi!$H:$H,1,FALSE)</f>
        <v>#N/A</v>
      </c>
      <c r="G3653" t="str">
        <f>VLOOKUP(C3653,Dacheng!$I:$I,1,FALSE)</f>
        <v>现实</v>
      </c>
      <c r="I3653" t="e">
        <f>VLOOKUP(C3653,'Hytong (not in CrossAsia)'!$C:$C,1,FALSE)</f>
        <v>#N/A</v>
      </c>
      <c r="K3653" s="9" t="str">
        <f t="shared" si="132"/>
        <v>Doppel</v>
      </c>
    </row>
    <row r="3654" spans="1:11">
      <c r="A3654" s="34" t="s">
        <v>2047</v>
      </c>
      <c r="C3654" s="4" t="str">
        <f>MID(A3654,1,2)</f>
        <v>现实</v>
      </c>
      <c r="E3654" t="e">
        <f>VLOOKUP(C3654,Apabi!$H:$H,1,FALSE)</f>
        <v>#N/A</v>
      </c>
      <c r="G3654" t="str">
        <f>VLOOKUP(C3654,Dacheng!$I:$I,1,FALSE)</f>
        <v>现实</v>
      </c>
      <c r="I3654" t="e">
        <f>VLOOKUP(C3654,'Hytong (not in CrossAsia)'!$C:$C,1,FALSE)</f>
        <v>#N/A</v>
      </c>
      <c r="K3654" s="9" t="str">
        <f t="shared" si="132"/>
        <v>Doppel</v>
      </c>
    </row>
    <row r="3655" spans="1:11">
      <c r="A3655" s="34" t="s">
        <v>2048</v>
      </c>
      <c r="C3655" s="4" t="str">
        <f>MID(A3655,1,2)</f>
        <v>现实</v>
      </c>
      <c r="E3655" t="e">
        <f>VLOOKUP(C3655,Apabi!$H:$H,1,FALSE)</f>
        <v>#N/A</v>
      </c>
      <c r="G3655" t="str">
        <f>VLOOKUP(C3655,Dacheng!$I:$I,1,FALSE)</f>
        <v>现实</v>
      </c>
      <c r="I3655" t="e">
        <f>VLOOKUP(C3655,'Hytong (not in CrossAsia)'!$C:$C,1,FALSE)</f>
        <v>#N/A</v>
      </c>
      <c r="K3655" s="9" t="str">
        <f t="shared" si="132"/>
        <v>Doppel</v>
      </c>
    </row>
    <row r="3656" spans="1:11">
      <c r="A3656" s="34" t="s">
        <v>2049</v>
      </c>
      <c r="C3656" s="4" t="str">
        <f>MID(A3656,1,2)</f>
        <v>现实</v>
      </c>
      <c r="E3656" t="e">
        <f>VLOOKUP(C3656,Apabi!$H:$H,1,FALSE)</f>
        <v>#N/A</v>
      </c>
      <c r="G3656" t="str">
        <f>VLOOKUP(C3656,Dacheng!$I:$I,1,FALSE)</f>
        <v>现实</v>
      </c>
      <c r="I3656" t="e">
        <f>VLOOKUP(C3656,'Hytong (not in CrossAsia)'!$C:$C,1,FALSE)</f>
        <v>#N/A</v>
      </c>
      <c r="K3656" s="9" t="str">
        <f t="shared" si="132"/>
        <v>Doppel</v>
      </c>
    </row>
    <row r="3657" spans="1:11">
      <c r="A3657" s="34" t="s">
        <v>2050</v>
      </c>
      <c r="C3657" s="4" t="str">
        <f t="shared" si="131"/>
        <v>现实:新</v>
      </c>
      <c r="E3657" t="e">
        <f>VLOOKUP(C3657,Apabi!$H:$H,1,FALSE)</f>
        <v>#N/A</v>
      </c>
      <c r="G3657" t="e">
        <f>VLOOKUP(C3657,Dacheng!$I:$I,1,FALSE)</f>
        <v>#N/A</v>
      </c>
      <c r="I3657" t="e">
        <f>VLOOKUP(C3657,'Hytong (not in CrossAsia)'!$C:$C,1,FALSE)</f>
        <v>#N/A</v>
      </c>
      <c r="K3657" s="9" t="str">
        <f t="shared" si="132"/>
        <v>nur hier</v>
      </c>
    </row>
    <row r="3658" spans="1:11">
      <c r="A3658" s="34" t="s">
        <v>15567</v>
      </c>
      <c r="C3658" s="4" t="str">
        <f t="shared" si="131"/>
        <v>现实版画</v>
      </c>
      <c r="E3658" t="e">
        <f>VLOOKUP(C3658,Apabi!$H:$H,1,FALSE)</f>
        <v>#N/A</v>
      </c>
      <c r="G3658" t="str">
        <f>VLOOKUP(C3658,Dacheng!$I:$I,1,FALSE)</f>
        <v>现实版画</v>
      </c>
      <c r="I3658" t="e">
        <f>VLOOKUP(C3658,'Hytong (not in CrossAsia)'!$C:$C,1,FALSE)</f>
        <v>#N/A</v>
      </c>
      <c r="K3658" s="9" t="str">
        <f t="shared" si="132"/>
        <v>Doppel</v>
      </c>
    </row>
    <row r="3659" spans="1:11">
      <c r="A3659" s="34" t="s">
        <v>17343</v>
      </c>
      <c r="C3659" s="4" t="str">
        <f t="shared" si="131"/>
        <v>现实评论</v>
      </c>
      <c r="E3659" t="e">
        <f>VLOOKUP(C3659,Apabi!$H:$H,1,FALSE)</f>
        <v>#N/A</v>
      </c>
      <c r="G3659" t="str">
        <f>VLOOKUP(C3659,Dacheng!$I:$I,1,FALSE)</f>
        <v>现实评论</v>
      </c>
      <c r="I3659" t="e">
        <f>VLOOKUP(C3659,'Hytong (not in CrossAsia)'!$C:$C,1,FALSE)</f>
        <v>#N/A</v>
      </c>
      <c r="K3659" s="9" t="str">
        <f t="shared" si="132"/>
        <v>Doppel</v>
      </c>
    </row>
    <row r="3660" spans="1:11">
      <c r="A3660" s="34" t="s">
        <v>19809</v>
      </c>
      <c r="C3660" s="4" t="str">
        <f t="shared" si="131"/>
        <v>现实文学</v>
      </c>
      <c r="E3660" t="e">
        <f>VLOOKUP(C3660,Apabi!$H:$H,1,FALSE)</f>
        <v>#N/A</v>
      </c>
      <c r="G3660" t="str">
        <f>VLOOKUP(C3660,Dacheng!$I:$I,1,FALSE)</f>
        <v>现实文学</v>
      </c>
      <c r="I3660" t="e">
        <f>VLOOKUP(C3660,'Hytong (not in CrossAsia)'!$C:$C,1,FALSE)</f>
        <v>#N/A</v>
      </c>
      <c r="K3660" s="9" t="str">
        <f t="shared" si="132"/>
        <v>Doppel</v>
      </c>
    </row>
    <row r="3661" spans="1:11">
      <c r="A3661" s="34" t="s">
        <v>9992</v>
      </c>
      <c r="C3661" s="4" t="str">
        <f t="shared" si="131"/>
        <v>现实文摘</v>
      </c>
      <c r="E3661" t="e">
        <f>VLOOKUP(C3661,Apabi!$H:$H,1,FALSE)</f>
        <v>#N/A</v>
      </c>
      <c r="G3661" t="str">
        <f>VLOOKUP(C3661,Dacheng!$I:$I,1,FALSE)</f>
        <v>现实文摘</v>
      </c>
      <c r="I3661" t="e">
        <f>VLOOKUP(C3661,'Hytong (not in CrossAsia)'!$C:$C,1,FALSE)</f>
        <v>#N/A</v>
      </c>
      <c r="K3661" s="9" t="str">
        <f t="shared" si="132"/>
        <v>Doppel</v>
      </c>
    </row>
    <row r="3662" spans="1:11">
      <c r="A3662" s="34" t="s">
        <v>17647</v>
      </c>
      <c r="C3662" s="4" t="str">
        <f t="shared" ref="C3662:C3725" si="133">MID(A3662,1,4)</f>
        <v>现实旬刊</v>
      </c>
      <c r="E3662" t="e">
        <f>VLOOKUP(C3662,Apabi!$H:$H,1,FALSE)</f>
        <v>#N/A</v>
      </c>
      <c r="G3662" t="str">
        <f>VLOOKUP(C3662,Dacheng!$I:$I,1,FALSE)</f>
        <v>现实旬刊</v>
      </c>
      <c r="I3662" t="e">
        <f>VLOOKUP(C3662,'Hytong (not in CrossAsia)'!$C:$C,1,FALSE)</f>
        <v>#N/A</v>
      </c>
      <c r="K3662" s="9" t="str">
        <f t="shared" si="132"/>
        <v>Doppel</v>
      </c>
    </row>
    <row r="3663" spans="1:11">
      <c r="A3663" s="34" t="s">
        <v>14865</v>
      </c>
      <c r="C3663" s="4" t="str">
        <f t="shared" si="133"/>
        <v>现世报</v>
      </c>
      <c r="E3663" t="e">
        <f>VLOOKUP(C3663,Apabi!$H:$H,1,FALSE)</f>
        <v>#N/A</v>
      </c>
      <c r="G3663" t="str">
        <f>VLOOKUP(C3663,Dacheng!$I:$I,1,FALSE)</f>
        <v>现世报</v>
      </c>
      <c r="I3663" t="e">
        <f>VLOOKUP(C3663,'Hytong (not in CrossAsia)'!$C:$C,1,FALSE)</f>
        <v>#N/A</v>
      </c>
      <c r="K3663" s="9" t="str">
        <f t="shared" si="132"/>
        <v>Doppel</v>
      </c>
    </row>
    <row r="3664" spans="1:11">
      <c r="A3664" s="34" t="s">
        <v>14519</v>
      </c>
      <c r="C3664" s="4" t="str">
        <f t="shared" si="133"/>
        <v>现世界</v>
      </c>
      <c r="E3664" t="e">
        <f>VLOOKUP(C3664,Apabi!$H:$H,1,FALSE)</f>
        <v>#N/A</v>
      </c>
      <c r="G3664" t="str">
        <f>VLOOKUP(C3664,Dacheng!$I:$I,1,FALSE)</f>
        <v>现世界</v>
      </c>
      <c r="I3664" t="e">
        <f>VLOOKUP(C3664,'Hytong (not in CrossAsia)'!$C:$C,1,FALSE)</f>
        <v>#N/A</v>
      </c>
      <c r="K3664" s="9" t="str">
        <f t="shared" si="132"/>
        <v>Doppel</v>
      </c>
    </row>
    <row r="3665" spans="1:11">
      <c r="A3665" s="34" t="s">
        <v>2051</v>
      </c>
      <c r="C3665" s="4" t="str">
        <f>MID(A3665,1,2)</f>
        <v>现象</v>
      </c>
      <c r="E3665" t="e">
        <f>VLOOKUP(C3665,Apabi!$H:$H,1,FALSE)</f>
        <v>#N/A</v>
      </c>
      <c r="G3665" t="str">
        <f>VLOOKUP(C3665,Dacheng!$I:$I,1,FALSE)</f>
        <v>现象</v>
      </c>
      <c r="I3665" t="e">
        <f>VLOOKUP(C3665,'Hytong (not in CrossAsia)'!$C:$C,1,FALSE)</f>
        <v>#N/A</v>
      </c>
      <c r="K3665" s="9" t="str">
        <f t="shared" si="132"/>
        <v>Doppel</v>
      </c>
    </row>
    <row r="3666" spans="1:11">
      <c r="A3666" s="34" t="s">
        <v>2052</v>
      </c>
      <c r="C3666" s="4" t="str">
        <f>MID(A3666,1,2)</f>
        <v>现象</v>
      </c>
      <c r="E3666" t="e">
        <f>VLOOKUP(C3666,Apabi!$H:$H,1,FALSE)</f>
        <v>#N/A</v>
      </c>
      <c r="G3666" t="str">
        <f>VLOOKUP(C3666,Dacheng!$I:$I,1,FALSE)</f>
        <v>现象</v>
      </c>
      <c r="I3666" t="e">
        <f>VLOOKUP(C3666,'Hytong (not in CrossAsia)'!$C:$C,1,FALSE)</f>
        <v>#N/A</v>
      </c>
      <c r="K3666" s="9" t="str">
        <f t="shared" si="132"/>
        <v>Doppel</v>
      </c>
    </row>
    <row r="3667" spans="1:11">
      <c r="A3667" s="34" t="s">
        <v>2053</v>
      </c>
      <c r="C3667" s="4" t="str">
        <f t="shared" si="133"/>
        <v>现象月刊</v>
      </c>
      <c r="E3667" t="e">
        <f>VLOOKUP(C3667,Apabi!$H:$H,1,FALSE)</f>
        <v>#N/A</v>
      </c>
      <c r="G3667" t="e">
        <f>VLOOKUP(C3667,Dacheng!$I:$I,1,FALSE)</f>
        <v>#N/A</v>
      </c>
      <c r="I3667" t="e">
        <f>VLOOKUP(C3667,'Hytong (not in CrossAsia)'!$C:$C,1,FALSE)</f>
        <v>#N/A</v>
      </c>
      <c r="K3667" s="9" t="str">
        <f t="shared" si="132"/>
        <v>nur hier</v>
      </c>
    </row>
    <row r="3668" spans="1:11">
      <c r="A3668" s="34" t="s">
        <v>2054</v>
      </c>
      <c r="C3668" s="4" t="str">
        <f t="shared" si="133"/>
        <v>现在之青</v>
      </c>
      <c r="E3668" t="e">
        <f>VLOOKUP(C3668,Apabi!$H:$H,1,FALSE)</f>
        <v>#N/A</v>
      </c>
      <c r="G3668" t="e">
        <f>VLOOKUP(C3668,Dacheng!$I:$I,1,FALSE)</f>
        <v>#N/A</v>
      </c>
      <c r="I3668" t="e">
        <f>VLOOKUP(C3668,'Hytong (not in CrossAsia)'!$C:$C,1,FALSE)</f>
        <v>#N/A</v>
      </c>
      <c r="K3668" s="9" t="str">
        <f t="shared" si="132"/>
        <v>nur hier</v>
      </c>
    </row>
    <row r="3669" spans="1:11">
      <c r="A3669" s="34" t="s">
        <v>2055</v>
      </c>
      <c r="C3669" s="4" t="str">
        <f t="shared" si="133"/>
        <v>湘报类纂</v>
      </c>
      <c r="E3669" t="e">
        <f>VLOOKUP(C3669,Apabi!$H:$H,1,FALSE)</f>
        <v>#N/A</v>
      </c>
      <c r="G3669" t="e">
        <f>VLOOKUP(C3669,Dacheng!$I:$I,1,FALSE)</f>
        <v>#N/A</v>
      </c>
      <c r="I3669" t="e">
        <f>VLOOKUP(C3669,'Hytong (not in CrossAsia)'!$C:$C,1,FALSE)</f>
        <v>#N/A</v>
      </c>
      <c r="K3669" s="9" t="str">
        <f t="shared" si="132"/>
        <v>nur hier</v>
      </c>
    </row>
    <row r="3670" spans="1:11">
      <c r="A3670" s="34" t="s">
        <v>2056</v>
      </c>
      <c r="C3670" s="4" t="str">
        <f t="shared" si="133"/>
        <v>湘桂黔旬</v>
      </c>
      <c r="E3670" t="e">
        <f>VLOOKUP(C3670,Apabi!$H:$H,1,FALSE)</f>
        <v>#N/A</v>
      </c>
      <c r="G3670" t="e">
        <f>VLOOKUP(C3670,Dacheng!$I:$I,1,FALSE)</f>
        <v>#N/A</v>
      </c>
      <c r="I3670" t="e">
        <f>VLOOKUP(C3670,'Hytong (not in CrossAsia)'!$C:$C,1,FALSE)</f>
        <v>#N/A</v>
      </c>
      <c r="K3670" s="9" t="str">
        <f t="shared" si="132"/>
        <v>nur hier</v>
      </c>
    </row>
    <row r="3671" spans="1:11">
      <c r="A3671" s="34" t="s">
        <v>8769</v>
      </c>
      <c r="C3671" s="4" t="str">
        <f t="shared" si="133"/>
        <v>湘湖生活</v>
      </c>
      <c r="E3671" t="e">
        <f>VLOOKUP(C3671,Apabi!$H:$H,1,FALSE)</f>
        <v>#N/A</v>
      </c>
      <c r="G3671" t="str">
        <f>VLOOKUP(C3671,Dacheng!$I:$I,1,FALSE)</f>
        <v>湘湖生活</v>
      </c>
      <c r="I3671" t="e">
        <f>VLOOKUP(C3671,'Hytong (not in CrossAsia)'!$C:$C,1,FALSE)</f>
        <v>#N/A</v>
      </c>
      <c r="K3671" s="9" t="str">
        <f t="shared" si="132"/>
        <v>Doppel</v>
      </c>
    </row>
    <row r="3672" spans="1:11">
      <c r="A3672" s="34" t="s">
        <v>2057</v>
      </c>
      <c r="C3672" s="4" t="str">
        <f t="shared" si="133"/>
        <v>湘湖通讯</v>
      </c>
      <c r="E3672" t="e">
        <f>VLOOKUP(C3672,Apabi!$H:$H,1,FALSE)</f>
        <v>#N/A</v>
      </c>
      <c r="G3672" t="e">
        <f>VLOOKUP(C3672,Dacheng!$I:$I,1,FALSE)</f>
        <v>#N/A</v>
      </c>
      <c r="I3672" t="e">
        <f>VLOOKUP(C3672,'Hytong (not in CrossAsia)'!$C:$C,1,FALSE)</f>
        <v>#N/A</v>
      </c>
      <c r="K3672" s="9" t="str">
        <f t="shared" si="132"/>
        <v>nur hier</v>
      </c>
    </row>
    <row r="3673" spans="1:11">
      <c r="A3673" s="34" t="s">
        <v>2058</v>
      </c>
      <c r="C3673" s="4" t="str">
        <f t="shared" si="133"/>
        <v>湘湖学生</v>
      </c>
      <c r="E3673" t="e">
        <f>VLOOKUP(C3673,Apabi!$H:$H,1,FALSE)</f>
        <v>#N/A</v>
      </c>
      <c r="G3673" t="e">
        <f>VLOOKUP(C3673,Dacheng!$I:$I,1,FALSE)</f>
        <v>#N/A</v>
      </c>
      <c r="I3673" t="e">
        <f>VLOOKUP(C3673,'Hytong (not in CrossAsia)'!$C:$C,1,FALSE)</f>
        <v>#N/A</v>
      </c>
      <c r="K3673" s="9" t="str">
        <f t="shared" si="132"/>
        <v>nur hier</v>
      </c>
    </row>
    <row r="3674" spans="1:11">
      <c r="A3674" s="34" t="s">
        <v>2059</v>
      </c>
      <c r="C3674" s="4" t="str">
        <f t="shared" si="133"/>
        <v>逍遥</v>
      </c>
      <c r="E3674" t="e">
        <f>VLOOKUP(C3674,Apabi!$H:$H,1,FALSE)</f>
        <v>#N/A</v>
      </c>
      <c r="G3674" t="e">
        <f>VLOOKUP(C3674,Dacheng!$I:$I,1,FALSE)</f>
        <v>#N/A</v>
      </c>
      <c r="I3674" t="e">
        <f>VLOOKUP(C3674,'Hytong (not in CrossAsia)'!$C:$C,1,FALSE)</f>
        <v>#N/A</v>
      </c>
      <c r="K3674" s="9" t="str">
        <f t="shared" si="132"/>
        <v>nur hier</v>
      </c>
    </row>
    <row r="3675" spans="1:11">
      <c r="A3675" s="34" t="s">
        <v>2060</v>
      </c>
      <c r="C3675" s="4" t="str">
        <f t="shared" si="133"/>
        <v>校友通讯</v>
      </c>
      <c r="E3675" t="e">
        <f>VLOOKUP(C3675,Apabi!$H:$H,1,FALSE)</f>
        <v>#N/A</v>
      </c>
      <c r="G3675" t="e">
        <f>VLOOKUP(C3675,Dacheng!$I:$I,1,FALSE)</f>
        <v>#N/A</v>
      </c>
      <c r="I3675" t="e">
        <f>VLOOKUP(C3675,'Hytong (not in CrossAsia)'!$C:$C,1,FALSE)</f>
        <v>#N/A</v>
      </c>
      <c r="K3675" s="9" t="str">
        <f t="shared" si="132"/>
        <v>nur hier</v>
      </c>
    </row>
    <row r="3676" spans="1:11">
      <c r="A3676" s="34" t="s">
        <v>2061</v>
      </c>
      <c r="C3676" s="4" t="str">
        <f t="shared" si="133"/>
        <v>校友通讯</v>
      </c>
      <c r="E3676" t="e">
        <f>VLOOKUP(C3676,Apabi!$H:$H,1,FALSE)</f>
        <v>#N/A</v>
      </c>
      <c r="G3676" t="e">
        <f>VLOOKUP(C3676,Dacheng!$I:$I,1,FALSE)</f>
        <v>#N/A</v>
      </c>
      <c r="I3676" t="e">
        <f>VLOOKUP(C3676,'Hytong (not in CrossAsia)'!$C:$C,1,FALSE)</f>
        <v>#N/A</v>
      </c>
      <c r="K3676" s="9" t="str">
        <f t="shared" si="132"/>
        <v>nur hier</v>
      </c>
    </row>
    <row r="3677" spans="1:11">
      <c r="A3677" s="34" t="s">
        <v>2062</v>
      </c>
      <c r="C3677" s="4" t="str">
        <f t="shared" si="133"/>
        <v>笑话杂志</v>
      </c>
      <c r="E3677" t="e">
        <f>VLOOKUP(C3677,Apabi!$H:$H,1,FALSE)</f>
        <v>#N/A</v>
      </c>
      <c r="G3677" t="e">
        <f>VLOOKUP(C3677,Dacheng!$I:$I,1,FALSE)</f>
        <v>#N/A</v>
      </c>
      <c r="I3677" t="e">
        <f>VLOOKUP(C3677,'Hytong (not in CrossAsia)'!$C:$C,1,FALSE)</f>
        <v>#N/A</v>
      </c>
      <c r="K3677" s="9" t="str">
        <f t="shared" si="132"/>
        <v>nur hier</v>
      </c>
    </row>
    <row r="3678" spans="1:11">
      <c r="A3678" s="34" t="s">
        <v>2063</v>
      </c>
      <c r="C3678" s="4" t="str">
        <f t="shared" si="133"/>
        <v>笑林杂志</v>
      </c>
      <c r="E3678" t="e">
        <f>VLOOKUP(C3678,Apabi!$H:$H,1,FALSE)</f>
        <v>#N/A</v>
      </c>
      <c r="G3678" t="e">
        <f>VLOOKUP(C3678,Dacheng!$I:$I,1,FALSE)</f>
        <v>#N/A</v>
      </c>
      <c r="I3678" t="e">
        <f>VLOOKUP(C3678,'Hytong (not in CrossAsia)'!$C:$C,1,FALSE)</f>
        <v>#N/A</v>
      </c>
      <c r="K3678" s="9" t="str">
        <f t="shared" si="132"/>
        <v>nur hier</v>
      </c>
    </row>
    <row r="3679" spans="1:11">
      <c r="A3679" s="34" t="s">
        <v>2064</v>
      </c>
      <c r="C3679" s="4" t="str">
        <f t="shared" si="133"/>
        <v>絜茜</v>
      </c>
      <c r="E3679" t="e">
        <f>VLOOKUP(C3679,Apabi!$H:$H,1,FALSE)</f>
        <v>#N/A</v>
      </c>
      <c r="G3679" t="e">
        <f>VLOOKUP(C3679,Dacheng!$I:$I,1,FALSE)</f>
        <v>#N/A</v>
      </c>
      <c r="I3679" t="e">
        <f>VLOOKUP(C3679,'Hytong (not in CrossAsia)'!$C:$C,1,FALSE)</f>
        <v>#N/A</v>
      </c>
      <c r="K3679" s="9" t="str">
        <f t="shared" si="132"/>
        <v>nur hier</v>
      </c>
    </row>
    <row r="3680" spans="1:11">
      <c r="A3680" s="34" t="s">
        <v>2065</v>
      </c>
      <c r="C3680" s="4" t="str">
        <f t="shared" si="133"/>
        <v>莘莘</v>
      </c>
      <c r="E3680" t="e">
        <f>VLOOKUP(C3680,Apabi!$H:$H,1,FALSE)</f>
        <v>#N/A</v>
      </c>
      <c r="G3680" t="e">
        <f>VLOOKUP(C3680,Dacheng!$I:$I,1,FALSE)</f>
        <v>#N/A</v>
      </c>
      <c r="I3680" t="e">
        <f>VLOOKUP(C3680,'Hytong (not in CrossAsia)'!$C:$C,1,FALSE)</f>
        <v>#N/A</v>
      </c>
      <c r="K3680" s="9" t="str">
        <f t="shared" si="132"/>
        <v>nur hier</v>
      </c>
    </row>
    <row r="3681" spans="1:11">
      <c r="A3681" s="34" t="s">
        <v>14667</v>
      </c>
      <c r="C3681" s="4" t="str">
        <f t="shared" si="133"/>
        <v>新赣南月</v>
      </c>
      <c r="E3681" t="e">
        <f>VLOOKUP(C3681,Apabi!$H:$H,1,FALSE)</f>
        <v>#N/A</v>
      </c>
      <c r="G3681" t="str">
        <f>VLOOKUP(C3681,Dacheng!$I:$I,1,FALSE)</f>
        <v>新赣南月</v>
      </c>
      <c r="I3681" t="e">
        <f>VLOOKUP(C3681,'Hytong (not in CrossAsia)'!$C:$C,1,FALSE)</f>
        <v>#N/A</v>
      </c>
      <c r="K3681" s="9" t="str">
        <f t="shared" si="132"/>
        <v>Doppel</v>
      </c>
    </row>
    <row r="3682" spans="1:11">
      <c r="A3682" s="34" t="s">
        <v>2066</v>
      </c>
      <c r="C3682" s="4" t="str">
        <f t="shared" si="133"/>
        <v>行政院善</v>
      </c>
      <c r="E3682" t="e">
        <f>VLOOKUP(C3682,Apabi!$H:$H,1,FALSE)</f>
        <v>#N/A</v>
      </c>
      <c r="G3682" t="e">
        <f>VLOOKUP(C3682,Dacheng!$I:$I,1,FALSE)</f>
        <v>#N/A</v>
      </c>
      <c r="I3682" t="e">
        <f>VLOOKUP(C3682,'Hytong (not in CrossAsia)'!$C:$C,1,FALSE)</f>
        <v>#N/A</v>
      </c>
      <c r="K3682" s="9" t="str">
        <f t="shared" si="132"/>
        <v>nur hier</v>
      </c>
    </row>
    <row r="3683" spans="1:11">
      <c r="A3683" s="34" t="s">
        <v>2067</v>
      </c>
      <c r="C3683" s="4" t="str">
        <f t="shared" si="133"/>
        <v>行政院善</v>
      </c>
      <c r="E3683" t="e">
        <f>VLOOKUP(C3683,Apabi!$H:$H,1,FALSE)</f>
        <v>#N/A</v>
      </c>
      <c r="G3683" t="e">
        <f>VLOOKUP(C3683,Dacheng!$I:$I,1,FALSE)</f>
        <v>#N/A</v>
      </c>
      <c r="I3683" t="e">
        <f>VLOOKUP(C3683,'Hytong (not in CrossAsia)'!$C:$C,1,FALSE)</f>
        <v>#N/A</v>
      </c>
      <c r="K3683" s="9" t="str">
        <f t="shared" si="132"/>
        <v>nur hier</v>
      </c>
    </row>
    <row r="3684" spans="1:11">
      <c r="A3684" s="34" t="s">
        <v>2202</v>
      </c>
      <c r="C3684" s="4" t="str">
        <f t="shared" si="133"/>
        <v>雄风</v>
      </c>
      <c r="E3684" t="e">
        <f>VLOOKUP(C3684,Apabi!$H:$H,1,FALSE)</f>
        <v>#N/A</v>
      </c>
      <c r="G3684" t="str">
        <f>VLOOKUP(C3684,Dacheng!$I:$I,1,FALSE)</f>
        <v>雄风</v>
      </c>
      <c r="I3684" t="e">
        <f>VLOOKUP(C3684,'Hytong (not in CrossAsia)'!$C:$C,1,FALSE)</f>
        <v>#N/A</v>
      </c>
      <c r="K3684" s="9" t="str">
        <f t="shared" si="132"/>
        <v>Doppel</v>
      </c>
    </row>
    <row r="3685" spans="1:11">
      <c r="A3685" s="34" t="s">
        <v>2068</v>
      </c>
      <c r="C3685" s="4" t="str">
        <f t="shared" si="133"/>
        <v>勖社季刊</v>
      </c>
      <c r="E3685" t="e">
        <f>VLOOKUP(C3685,Apabi!$H:$H,1,FALSE)</f>
        <v>#N/A</v>
      </c>
      <c r="G3685" t="e">
        <f>VLOOKUP(C3685,Dacheng!$I:$I,1,FALSE)</f>
        <v>#N/A</v>
      </c>
      <c r="I3685" t="e">
        <f>VLOOKUP(C3685,'Hytong (not in CrossAsia)'!$C:$C,1,FALSE)</f>
        <v>#N/A</v>
      </c>
      <c r="K3685" s="9" t="str">
        <f t="shared" si="132"/>
        <v>nur hier</v>
      </c>
    </row>
    <row r="3686" spans="1:11">
      <c r="A3686" s="34" t="s">
        <v>2069</v>
      </c>
      <c r="C3686" s="4" t="str">
        <f>MID(A3686,1,2)</f>
        <v>学风</v>
      </c>
      <c r="E3686" t="e">
        <f>VLOOKUP(C3686,Apabi!$H:$H,1,FALSE)</f>
        <v>#N/A</v>
      </c>
      <c r="G3686" t="str">
        <f>VLOOKUP(C3686,Dacheng!$I:$I,1,FALSE)</f>
        <v>学风</v>
      </c>
      <c r="I3686" t="e">
        <f>VLOOKUP(C3686,'Hytong (not in CrossAsia)'!$C:$C,1,FALSE)</f>
        <v>#N/A</v>
      </c>
      <c r="K3686" s="9" t="str">
        <f t="shared" si="132"/>
        <v>Doppel</v>
      </c>
    </row>
    <row r="3687" spans="1:11">
      <c r="A3687" s="34" t="s">
        <v>2070</v>
      </c>
      <c r="C3687" s="4" t="str">
        <f>MID(A3687,1,2)</f>
        <v>学风</v>
      </c>
      <c r="E3687" t="e">
        <f>VLOOKUP(C3687,Apabi!$H:$H,1,FALSE)</f>
        <v>#N/A</v>
      </c>
      <c r="G3687" t="str">
        <f>VLOOKUP(C3687,Dacheng!$I:$I,1,FALSE)</f>
        <v>学风</v>
      </c>
      <c r="I3687" t="e">
        <f>VLOOKUP(C3687,'Hytong (not in CrossAsia)'!$C:$C,1,FALSE)</f>
        <v>#N/A</v>
      </c>
      <c r="K3687" s="9" t="str">
        <f t="shared" si="132"/>
        <v>Doppel</v>
      </c>
    </row>
    <row r="3688" spans="1:11">
      <c r="A3688" s="34" t="s">
        <v>2417</v>
      </c>
      <c r="C3688" s="4" t="str">
        <f>MID(A3688,1,2)</f>
        <v>学风</v>
      </c>
      <c r="E3688" t="e">
        <f>VLOOKUP(C3688,Apabi!$H:$H,1,FALSE)</f>
        <v>#N/A</v>
      </c>
      <c r="G3688" t="str">
        <f>VLOOKUP(C3688,Dacheng!$I:$I,1,FALSE)</f>
        <v>学风</v>
      </c>
      <c r="I3688" t="e">
        <f>VLOOKUP(C3688,'Hytong (not in CrossAsia)'!$C:$C,1,FALSE)</f>
        <v>#N/A</v>
      </c>
      <c r="K3688" s="9" t="str">
        <f t="shared" si="132"/>
        <v>Doppel</v>
      </c>
    </row>
    <row r="3689" spans="1:11">
      <c r="A3689" s="34" t="s">
        <v>2418</v>
      </c>
      <c r="C3689" s="4" t="str">
        <f t="shared" si="133"/>
        <v>雪风</v>
      </c>
      <c r="E3689" t="e">
        <f>VLOOKUP(C3689,Apabi!$H:$H,1,FALSE)</f>
        <v>#N/A</v>
      </c>
      <c r="G3689" t="e">
        <f>VLOOKUP(C3689,Dacheng!$I:$I,1,FALSE)</f>
        <v>#N/A</v>
      </c>
      <c r="I3689" t="e">
        <f>VLOOKUP(C3689,'Hytong (not in CrossAsia)'!$C:$C,1,FALSE)</f>
        <v>#N/A</v>
      </c>
      <c r="K3689" s="9" t="str">
        <f t="shared" si="132"/>
        <v>nur hier</v>
      </c>
    </row>
    <row r="3690" spans="1:11">
      <c r="A3690" s="34" t="s">
        <v>2419</v>
      </c>
      <c r="C3690" s="4" t="str">
        <f t="shared" si="133"/>
        <v>雪花</v>
      </c>
      <c r="E3690" t="e">
        <f>VLOOKUP(C3690,Apabi!$H:$H,1,FALSE)</f>
        <v>#N/A</v>
      </c>
      <c r="G3690" t="e">
        <f>VLOOKUP(C3690,Dacheng!$I:$I,1,FALSE)</f>
        <v>#N/A</v>
      </c>
      <c r="I3690" t="e">
        <f>VLOOKUP(C3690,'Hytong (not in CrossAsia)'!$C:$C,1,FALSE)</f>
        <v>#N/A</v>
      </c>
      <c r="K3690" s="9" t="str">
        <f t="shared" si="132"/>
        <v>nur hier</v>
      </c>
    </row>
    <row r="3691" spans="1:11">
      <c r="A3691" s="34" t="s">
        <v>2420</v>
      </c>
      <c r="C3691" s="4" t="str">
        <f t="shared" si="133"/>
        <v>雪霞</v>
      </c>
      <c r="E3691" t="e">
        <f>VLOOKUP(C3691,Apabi!$H:$H,1,FALSE)</f>
        <v>#N/A</v>
      </c>
      <c r="G3691" t="e">
        <f>VLOOKUP(C3691,Dacheng!$I:$I,1,FALSE)</f>
        <v>#N/A</v>
      </c>
      <c r="I3691" t="e">
        <f>VLOOKUP(C3691,'Hytong (not in CrossAsia)'!$C:$C,1,FALSE)</f>
        <v>#N/A</v>
      </c>
      <c r="K3691" s="9" t="str">
        <f t="shared" si="132"/>
        <v>nur hier</v>
      </c>
    </row>
    <row r="3692" spans="1:11">
      <c r="A3692" s="34" t="s">
        <v>20327</v>
      </c>
      <c r="C3692" s="4" t="str">
        <f t="shared" si="133"/>
        <v>雅典</v>
      </c>
      <c r="E3692" t="e">
        <f>VLOOKUP(C3692,Apabi!$H:$H,1,FALSE)</f>
        <v>#N/A</v>
      </c>
      <c r="G3692" t="str">
        <f>VLOOKUP(C3692,Dacheng!$I:$I,1,FALSE)</f>
        <v>雅典</v>
      </c>
      <c r="I3692" t="e">
        <f>VLOOKUP(C3692,'Hytong (not in CrossAsia)'!$C:$C,1,FALSE)</f>
        <v>#N/A</v>
      </c>
      <c r="K3692" s="9" t="str">
        <f t="shared" si="132"/>
        <v>Doppel</v>
      </c>
    </row>
    <row r="3693" spans="1:11">
      <c r="A3693" s="34" t="s">
        <v>2421</v>
      </c>
      <c r="C3693" s="4" t="str">
        <f t="shared" si="133"/>
        <v>雅歌集</v>
      </c>
      <c r="E3693" t="e">
        <f>VLOOKUP(C3693,Apabi!$H:$H,1,FALSE)</f>
        <v>#N/A</v>
      </c>
      <c r="G3693" t="e">
        <f>VLOOKUP(C3693,Dacheng!$I:$I,1,FALSE)</f>
        <v>#N/A</v>
      </c>
      <c r="I3693" t="e">
        <f>VLOOKUP(C3693,'Hytong (not in CrossAsia)'!$C:$C,1,FALSE)</f>
        <v>#N/A</v>
      </c>
      <c r="K3693" s="9" t="str">
        <f t="shared" si="132"/>
        <v>nur hier</v>
      </c>
    </row>
    <row r="3694" spans="1:11">
      <c r="A3694" s="34" t="s">
        <v>2422</v>
      </c>
      <c r="C3694" s="4" t="str">
        <f t="shared" si="133"/>
        <v>雅言（北</v>
      </c>
      <c r="E3694" t="e">
        <f>VLOOKUP(C3694,Apabi!$H:$H,1,FALSE)</f>
        <v>#N/A</v>
      </c>
      <c r="G3694" t="e">
        <f>VLOOKUP(C3694,Dacheng!$I:$I,1,FALSE)</f>
        <v>#N/A</v>
      </c>
      <c r="I3694" t="e">
        <f>VLOOKUP(C3694,'Hytong (not in CrossAsia)'!$C:$C,1,FALSE)</f>
        <v>#N/A</v>
      </c>
      <c r="K3694" s="9" t="str">
        <f t="shared" si="132"/>
        <v>nur hier</v>
      </c>
    </row>
    <row r="3695" spans="1:11">
      <c r="A3695" s="34" t="s">
        <v>2423</v>
      </c>
      <c r="C3695" s="4" t="str">
        <f t="shared" si="133"/>
        <v>雅言（上</v>
      </c>
      <c r="E3695" t="e">
        <f>VLOOKUP(C3695,Apabi!$H:$H,1,FALSE)</f>
        <v>#N/A</v>
      </c>
      <c r="G3695" t="e">
        <f>VLOOKUP(C3695,Dacheng!$I:$I,1,FALSE)</f>
        <v>#N/A</v>
      </c>
      <c r="I3695" t="e">
        <f>VLOOKUP(C3695,'Hytong (not in CrossAsia)'!$C:$C,1,FALSE)</f>
        <v>#N/A</v>
      </c>
      <c r="K3695" s="9" t="str">
        <f t="shared" si="132"/>
        <v>nur hier</v>
      </c>
    </row>
    <row r="3696" spans="1:11">
      <c r="A3696" s="34" t="s">
        <v>2424</v>
      </c>
      <c r="C3696" s="4" t="str">
        <f t="shared" si="133"/>
        <v>烟草月刊</v>
      </c>
      <c r="E3696" t="e">
        <f>VLOOKUP(C3696,Apabi!$H:$H,1,FALSE)</f>
        <v>#N/A</v>
      </c>
      <c r="G3696" t="e">
        <f>VLOOKUP(C3696,Dacheng!$I:$I,1,FALSE)</f>
        <v>#N/A</v>
      </c>
      <c r="I3696" t="e">
        <f>VLOOKUP(C3696,'Hytong (not in CrossAsia)'!$C:$C,1,FALSE)</f>
        <v>#N/A</v>
      </c>
      <c r="K3696" s="9" t="str">
        <f t="shared" si="132"/>
        <v>nur hier</v>
      </c>
    </row>
    <row r="3697" spans="1:11">
      <c r="A3697" s="34" t="s">
        <v>2425</v>
      </c>
      <c r="C3697" s="4" t="str">
        <f t="shared" si="133"/>
        <v>研经社杂</v>
      </c>
      <c r="E3697" t="e">
        <f>VLOOKUP(C3697,Apabi!$H:$H,1,FALSE)</f>
        <v>#N/A</v>
      </c>
      <c r="G3697" t="e">
        <f>VLOOKUP(C3697,Dacheng!$I:$I,1,FALSE)</f>
        <v>#N/A</v>
      </c>
      <c r="I3697" t="e">
        <f>VLOOKUP(C3697,'Hytong (not in CrossAsia)'!$C:$C,1,FALSE)</f>
        <v>#N/A</v>
      </c>
      <c r="K3697" s="9" t="str">
        <f t="shared" si="132"/>
        <v>nur hier</v>
      </c>
    </row>
    <row r="3698" spans="1:11">
      <c r="A3698" s="34" t="s">
        <v>2426</v>
      </c>
      <c r="C3698" s="4" t="str">
        <f>MID(A3698,1,2)</f>
        <v>研究</v>
      </c>
      <c r="E3698" t="e">
        <f>VLOOKUP(C3698,Apabi!$H:$H,1,FALSE)</f>
        <v>#N/A</v>
      </c>
      <c r="G3698" t="e">
        <f>VLOOKUP(C3698,Dacheng!$I:$I,1,FALSE)</f>
        <v>#N/A</v>
      </c>
      <c r="I3698" t="e">
        <f>VLOOKUP(C3698,'Hytong (not in CrossAsia)'!$C:$C,1,FALSE)</f>
        <v>#N/A</v>
      </c>
      <c r="K3698" s="9" t="str">
        <f t="shared" si="132"/>
        <v>nur hier</v>
      </c>
    </row>
    <row r="3699" spans="1:11">
      <c r="A3699" s="34" t="s">
        <v>2427</v>
      </c>
      <c r="C3699" s="4" t="str">
        <f>MID(A3699,1,2)</f>
        <v>研究</v>
      </c>
      <c r="E3699" t="e">
        <f>VLOOKUP(C3699,Apabi!$H:$H,1,FALSE)</f>
        <v>#N/A</v>
      </c>
      <c r="G3699" t="e">
        <f>VLOOKUP(C3699,Dacheng!$I:$I,1,FALSE)</f>
        <v>#N/A</v>
      </c>
      <c r="I3699" t="e">
        <f>VLOOKUP(C3699,'Hytong (not in CrossAsia)'!$C:$C,1,FALSE)</f>
        <v>#N/A</v>
      </c>
      <c r="K3699" s="9" t="str">
        <f t="shared" si="132"/>
        <v>nur hier</v>
      </c>
    </row>
    <row r="3700" spans="1:11">
      <c r="A3700" s="34" t="s">
        <v>2428</v>
      </c>
      <c r="C3700" s="4" t="str">
        <f t="shared" si="133"/>
        <v>研究与批</v>
      </c>
      <c r="E3700" t="e">
        <f>VLOOKUP(C3700,Apabi!$H:$H,1,FALSE)</f>
        <v>#N/A</v>
      </c>
      <c r="G3700" t="str">
        <f>VLOOKUP(C3700,Dacheng!$I:$I,1,FALSE)</f>
        <v>研究与批</v>
      </c>
      <c r="I3700" t="e">
        <f>VLOOKUP(C3700,'Hytong (not in CrossAsia)'!$C:$C,1,FALSE)</f>
        <v>#N/A</v>
      </c>
      <c r="K3700" s="9" t="str">
        <f t="shared" si="132"/>
        <v>Doppel</v>
      </c>
    </row>
    <row r="3701" spans="1:11">
      <c r="A3701" s="34" t="s">
        <v>2429</v>
      </c>
      <c r="C3701" s="4" t="str">
        <f t="shared" si="133"/>
        <v>眼界:百</v>
      </c>
      <c r="E3701" t="e">
        <f>VLOOKUP(C3701,Apabi!$H:$H,1,FALSE)</f>
        <v>#N/A</v>
      </c>
      <c r="G3701" t="e">
        <f>VLOOKUP(C3701,Dacheng!$I:$I,1,FALSE)</f>
        <v>#N/A</v>
      </c>
      <c r="I3701" t="e">
        <f>VLOOKUP(C3701,'Hytong (not in CrossAsia)'!$C:$C,1,FALSE)</f>
        <v>#N/A</v>
      </c>
      <c r="K3701" s="9" t="str">
        <f t="shared" si="132"/>
        <v>nur hier</v>
      </c>
    </row>
    <row r="3702" spans="1:11">
      <c r="A3702" s="34" t="s">
        <v>2430</v>
      </c>
      <c r="C3702" s="4" t="str">
        <f t="shared" si="133"/>
        <v>扬善半月</v>
      </c>
      <c r="E3702" t="e">
        <f>VLOOKUP(C3702,Apabi!$H:$H,1,FALSE)</f>
        <v>#N/A</v>
      </c>
      <c r="G3702" t="e">
        <f>VLOOKUP(C3702,Dacheng!$I:$I,1,FALSE)</f>
        <v>#N/A</v>
      </c>
      <c r="I3702" t="e">
        <f>VLOOKUP(C3702,'Hytong (not in CrossAsia)'!$C:$C,1,FALSE)</f>
        <v>#N/A</v>
      </c>
      <c r="K3702" s="9" t="str">
        <f t="shared" si="132"/>
        <v>nur hier</v>
      </c>
    </row>
    <row r="3703" spans="1:11">
      <c r="A3703" s="34" t="s">
        <v>2431</v>
      </c>
      <c r="C3703" s="4" t="str">
        <f t="shared" si="133"/>
        <v>扬子</v>
      </c>
      <c r="E3703" t="e">
        <f>VLOOKUP(C3703,Apabi!$H:$H,1,FALSE)</f>
        <v>#N/A</v>
      </c>
      <c r="G3703" t="e">
        <f>VLOOKUP(C3703,Dacheng!$I:$I,1,FALSE)</f>
        <v>#N/A</v>
      </c>
      <c r="I3703" t="e">
        <f>VLOOKUP(C3703,'Hytong (not in CrossAsia)'!$C:$C,1,FALSE)</f>
        <v>#N/A</v>
      </c>
      <c r="K3703" s="9" t="str">
        <f t="shared" si="132"/>
        <v>nur hier</v>
      </c>
    </row>
    <row r="3704" spans="1:11">
      <c r="A3704" s="34" t="s">
        <v>20335</v>
      </c>
      <c r="C3704" s="4" t="str">
        <f t="shared" si="133"/>
        <v>扬子江</v>
      </c>
      <c r="E3704" t="e">
        <f>VLOOKUP(C3704,Apabi!$H:$H,1,FALSE)</f>
        <v>#N/A</v>
      </c>
      <c r="G3704" t="str">
        <f>VLOOKUP(C3704,Dacheng!$I:$I,1,FALSE)</f>
        <v>扬子江</v>
      </c>
      <c r="I3704" t="e">
        <f>VLOOKUP(C3704,'Hytong (not in CrossAsia)'!$C:$C,1,FALSE)</f>
        <v>#N/A</v>
      </c>
      <c r="K3704" s="9" t="str">
        <f t="shared" si="132"/>
        <v>Doppel</v>
      </c>
    </row>
    <row r="3705" spans="1:11">
      <c r="A3705" s="34" t="s">
        <v>7874</v>
      </c>
      <c r="C3705" s="4" t="str">
        <f t="shared" si="133"/>
        <v>扬子江水</v>
      </c>
      <c r="E3705" t="e">
        <f>VLOOKUP(C3705,Apabi!$H:$H,1,FALSE)</f>
        <v>#N/A</v>
      </c>
      <c r="G3705" t="str">
        <f>VLOOKUP(C3705,Dacheng!$I:$I,1,FALSE)</f>
        <v>扬子江水</v>
      </c>
      <c r="I3705" t="e">
        <f>VLOOKUP(C3705,'Hytong (not in CrossAsia)'!$C:$C,1,FALSE)</f>
        <v>#N/A</v>
      </c>
      <c r="K3705" s="9" t="str">
        <f t="shared" si="132"/>
        <v>Doppel</v>
      </c>
    </row>
    <row r="3706" spans="1:11">
      <c r="A3706" s="34" t="s">
        <v>2432</v>
      </c>
      <c r="C3706" s="4" t="str">
        <f t="shared" si="133"/>
        <v>扬子江水</v>
      </c>
      <c r="E3706" t="e">
        <f>VLOOKUP(C3706,Apabi!$H:$H,1,FALSE)</f>
        <v>#N/A</v>
      </c>
      <c r="G3706" t="str">
        <f>VLOOKUP(C3706,Dacheng!$I:$I,1,FALSE)</f>
        <v>扬子江水</v>
      </c>
      <c r="I3706" t="e">
        <f>VLOOKUP(C3706,'Hytong (not in CrossAsia)'!$C:$C,1,FALSE)</f>
        <v>#N/A</v>
      </c>
      <c r="K3706" s="9" t="str">
        <f t="shared" si="132"/>
        <v>Doppel</v>
      </c>
    </row>
    <row r="3707" spans="1:11">
      <c r="A3707" s="34" t="s">
        <v>17999</v>
      </c>
      <c r="C3707" s="4" t="str">
        <f t="shared" si="133"/>
        <v>扬子江水</v>
      </c>
      <c r="E3707" t="e">
        <f>VLOOKUP(C3707,Apabi!$H:$H,1,FALSE)</f>
        <v>#N/A</v>
      </c>
      <c r="G3707" t="str">
        <f>VLOOKUP(C3707,Dacheng!$I:$I,1,FALSE)</f>
        <v>扬子江水</v>
      </c>
      <c r="I3707" t="e">
        <f>VLOOKUP(C3707,'Hytong (not in CrossAsia)'!$C:$C,1,FALSE)</f>
        <v>#N/A</v>
      </c>
      <c r="K3707" s="9" t="str">
        <f t="shared" si="132"/>
        <v>Doppel</v>
      </c>
    </row>
    <row r="3708" spans="1:11">
      <c r="A3708" s="34" t="s">
        <v>2433</v>
      </c>
      <c r="C3708" s="4" t="str">
        <f t="shared" si="133"/>
        <v>扬子江水</v>
      </c>
      <c r="E3708" t="e">
        <f>VLOOKUP(C3708,Apabi!$H:$H,1,FALSE)</f>
        <v>#N/A</v>
      </c>
      <c r="G3708" t="str">
        <f>VLOOKUP(C3708,Dacheng!$I:$I,1,FALSE)</f>
        <v>扬子江水</v>
      </c>
      <c r="I3708" t="e">
        <f>VLOOKUP(C3708,'Hytong (not in CrossAsia)'!$C:$C,1,FALSE)</f>
        <v>#N/A</v>
      </c>
      <c r="K3708" s="9" t="str">
        <f t="shared" si="132"/>
        <v>Doppel</v>
      </c>
    </row>
    <row r="3709" spans="1:11">
      <c r="A3709" s="34" t="s">
        <v>2434</v>
      </c>
      <c r="C3709" s="4" t="str">
        <f t="shared" si="133"/>
        <v>扬子江水</v>
      </c>
      <c r="E3709" t="e">
        <f>VLOOKUP(C3709,Apabi!$H:$H,1,FALSE)</f>
        <v>#N/A</v>
      </c>
      <c r="G3709" t="str">
        <f>VLOOKUP(C3709,Dacheng!$I:$I,1,FALSE)</f>
        <v>扬子江水</v>
      </c>
      <c r="I3709" t="e">
        <f>VLOOKUP(C3709,'Hytong (not in CrossAsia)'!$C:$C,1,FALSE)</f>
        <v>#N/A</v>
      </c>
      <c r="K3709" s="9" t="str">
        <f t="shared" si="132"/>
        <v>Doppel</v>
      </c>
    </row>
    <row r="3710" spans="1:11">
      <c r="A3710" s="34" t="s">
        <v>2435</v>
      </c>
      <c r="C3710" s="4" t="str">
        <f t="shared" si="133"/>
        <v>阳光</v>
      </c>
      <c r="E3710" t="e">
        <f>VLOOKUP(C3710,Apabi!$H:$H,1,FALSE)</f>
        <v>#N/A</v>
      </c>
      <c r="G3710" t="e">
        <f>VLOOKUP(C3710,Dacheng!$I:$I,1,FALSE)</f>
        <v>#N/A</v>
      </c>
      <c r="I3710" t="e">
        <f>VLOOKUP(C3710,'Hytong (not in CrossAsia)'!$C:$C,1,FALSE)</f>
        <v>#N/A</v>
      </c>
      <c r="K3710" s="9" t="str">
        <f t="shared" si="132"/>
        <v>nur hier</v>
      </c>
    </row>
    <row r="3711" spans="1:11">
      <c r="A3711" s="34" t="s">
        <v>8198</v>
      </c>
      <c r="C3711" s="4" t="str">
        <f t="shared" si="133"/>
        <v>阳明学</v>
      </c>
      <c r="E3711" t="e">
        <f>VLOOKUP(C3711,Apabi!$H:$H,1,FALSE)</f>
        <v>#N/A</v>
      </c>
      <c r="G3711" t="str">
        <f>VLOOKUP(C3711,Dacheng!$I:$I,1,FALSE)</f>
        <v>阳明学</v>
      </c>
      <c r="I3711" t="e">
        <f>VLOOKUP(C3711,'Hytong (not in CrossAsia)'!$C:$C,1,FALSE)</f>
        <v>#N/A</v>
      </c>
      <c r="K3711" s="9" t="str">
        <f t="shared" si="132"/>
        <v>Doppel</v>
      </c>
    </row>
    <row r="3712" spans="1:11">
      <c r="A3712" s="34" t="s">
        <v>2191</v>
      </c>
      <c r="C3712" s="4" t="str">
        <f t="shared" si="133"/>
        <v>野草</v>
      </c>
      <c r="E3712" t="e">
        <f>VLOOKUP(C3712,Apabi!$H:$H,1,FALSE)</f>
        <v>#N/A</v>
      </c>
      <c r="G3712" t="str">
        <f>VLOOKUP(C3712,Dacheng!$I:$I,1,FALSE)</f>
        <v>野草</v>
      </c>
      <c r="I3712" t="e">
        <f>VLOOKUP(C3712,'Hytong (not in CrossAsia)'!$C:$C,1,FALSE)</f>
        <v>#N/A</v>
      </c>
      <c r="K3712" s="9" t="str">
        <f t="shared" si="132"/>
        <v>Doppel</v>
      </c>
    </row>
    <row r="3713" spans="1:11">
      <c r="A3713" s="34" t="s">
        <v>2436</v>
      </c>
      <c r="C3713" s="4" t="str">
        <f t="shared" si="133"/>
        <v>野草丛刊</v>
      </c>
      <c r="E3713" t="e">
        <f>VLOOKUP(C3713,Apabi!$H:$H,1,FALSE)</f>
        <v>#N/A</v>
      </c>
      <c r="G3713" t="e">
        <f>VLOOKUP(C3713,Dacheng!$I:$I,1,FALSE)</f>
        <v>#N/A</v>
      </c>
      <c r="I3713" t="e">
        <f>VLOOKUP(C3713,'Hytong (not in CrossAsia)'!$C:$C,1,FALSE)</f>
        <v>#N/A</v>
      </c>
      <c r="K3713" s="9" t="str">
        <f t="shared" si="132"/>
        <v>nur hier</v>
      </c>
    </row>
    <row r="3714" spans="1:11">
      <c r="A3714" s="34" t="s">
        <v>2437</v>
      </c>
      <c r="C3714" s="4" t="str">
        <f t="shared" si="133"/>
        <v>野草文丛</v>
      </c>
      <c r="E3714" t="e">
        <f>VLOOKUP(C3714,Apabi!$H:$H,1,FALSE)</f>
        <v>#N/A</v>
      </c>
      <c r="G3714" t="e">
        <f>VLOOKUP(C3714,Dacheng!$I:$I,1,FALSE)</f>
        <v>#N/A</v>
      </c>
      <c r="I3714" t="e">
        <f>VLOOKUP(C3714,'Hytong (not in CrossAsia)'!$C:$C,1,FALSE)</f>
        <v>#N/A</v>
      </c>
      <c r="K3714" s="9" t="str">
        <f t="shared" si="132"/>
        <v>nur hier</v>
      </c>
    </row>
    <row r="3715" spans="1:11">
      <c r="A3715" s="34" t="s">
        <v>2438</v>
      </c>
      <c r="C3715" s="4" t="str">
        <f t="shared" si="133"/>
        <v>野草新集</v>
      </c>
      <c r="E3715" t="e">
        <f>VLOOKUP(C3715,Apabi!$H:$H,1,FALSE)</f>
        <v>#N/A</v>
      </c>
      <c r="G3715" t="e">
        <f>VLOOKUP(C3715,Dacheng!$I:$I,1,FALSE)</f>
        <v>#N/A</v>
      </c>
      <c r="I3715" t="e">
        <f>VLOOKUP(C3715,'Hytong (not in CrossAsia)'!$C:$C,1,FALSE)</f>
        <v>#N/A</v>
      </c>
      <c r="K3715" s="9" t="str">
        <f t="shared" si="132"/>
        <v>nur hier</v>
      </c>
    </row>
    <row r="3716" spans="1:11">
      <c r="A3716" s="34" t="s">
        <v>2439</v>
      </c>
      <c r="C3716" s="4" t="str">
        <f>MID(A3716,1,2)</f>
        <v>野风</v>
      </c>
      <c r="E3716" t="e">
        <f>VLOOKUP(C3716,Apabi!$H:$H,1,FALSE)</f>
        <v>#N/A</v>
      </c>
      <c r="G3716" t="e">
        <f>VLOOKUP(C3716,Dacheng!$I:$I,1,FALSE)</f>
        <v>#N/A</v>
      </c>
      <c r="I3716" t="e">
        <f>VLOOKUP(C3716,'Hytong (not in CrossAsia)'!$C:$C,1,FALSE)</f>
        <v>#N/A</v>
      </c>
      <c r="K3716" s="9" t="str">
        <f t="shared" ref="K3716:K3779" si="134">(IF(AND(ISNA(E3716),ISNA(G3716),ISNA(I3716)),"nur hier","Doppel"))</f>
        <v>nur hier</v>
      </c>
    </row>
    <row r="3717" spans="1:11">
      <c r="A3717" s="34" t="s">
        <v>2440</v>
      </c>
      <c r="C3717" s="4" t="str">
        <f>MID(A3717,1,2)</f>
        <v>野风</v>
      </c>
      <c r="E3717" t="e">
        <f>VLOOKUP(C3717,Apabi!$H:$H,1,FALSE)</f>
        <v>#N/A</v>
      </c>
      <c r="G3717" t="e">
        <f>VLOOKUP(C3717,Dacheng!$I:$I,1,FALSE)</f>
        <v>#N/A</v>
      </c>
      <c r="I3717" t="e">
        <f>VLOOKUP(C3717,'Hytong (not in CrossAsia)'!$C:$C,1,FALSE)</f>
        <v>#N/A</v>
      </c>
      <c r="K3717" s="9" t="str">
        <f t="shared" si="134"/>
        <v>nur hier</v>
      </c>
    </row>
    <row r="3718" spans="1:11">
      <c r="A3718" s="34" t="s">
        <v>2441</v>
      </c>
      <c r="C3718" s="4" t="str">
        <f t="shared" si="133"/>
        <v>野风周刊</v>
      </c>
      <c r="E3718" t="e">
        <f>VLOOKUP(C3718,Apabi!$H:$H,1,FALSE)</f>
        <v>#N/A</v>
      </c>
      <c r="G3718" t="str">
        <f>VLOOKUP(C3718,Dacheng!$I:$I,1,FALSE)</f>
        <v>野风周刊</v>
      </c>
      <c r="I3718" t="e">
        <f>VLOOKUP(C3718,'Hytong (not in CrossAsia)'!$C:$C,1,FALSE)</f>
        <v>#N/A</v>
      </c>
      <c r="K3718" s="9" t="str">
        <f t="shared" si="134"/>
        <v>Doppel</v>
      </c>
    </row>
    <row r="3719" spans="1:11">
      <c r="A3719" s="34" t="s">
        <v>2442</v>
      </c>
      <c r="C3719" s="4" t="str">
        <f>MID(A3719,1,2)</f>
        <v>野火</v>
      </c>
      <c r="E3719" t="e">
        <f>VLOOKUP(C3719,Apabi!$H:$H,1,FALSE)</f>
        <v>#N/A</v>
      </c>
      <c r="G3719" t="e">
        <f>VLOOKUP(C3719,Dacheng!$I:$I,1,FALSE)</f>
        <v>#N/A</v>
      </c>
      <c r="I3719" t="e">
        <f>VLOOKUP(C3719,'Hytong (not in CrossAsia)'!$C:$C,1,FALSE)</f>
        <v>#N/A</v>
      </c>
      <c r="K3719" s="9" t="str">
        <f t="shared" si="134"/>
        <v>nur hier</v>
      </c>
    </row>
    <row r="3720" spans="1:11">
      <c r="A3720" s="34" t="s">
        <v>2443</v>
      </c>
      <c r="C3720" s="4" t="str">
        <f>MID(A3720,1,2)</f>
        <v>野火</v>
      </c>
      <c r="E3720" t="e">
        <f>VLOOKUP(C3720,Apabi!$H:$H,1,FALSE)</f>
        <v>#N/A</v>
      </c>
      <c r="G3720" t="e">
        <f>VLOOKUP(C3720,Dacheng!$I:$I,1,FALSE)</f>
        <v>#N/A</v>
      </c>
      <c r="I3720" t="e">
        <f>VLOOKUP(C3720,'Hytong (not in CrossAsia)'!$C:$C,1,FALSE)</f>
        <v>#N/A</v>
      </c>
      <c r="K3720" s="9" t="str">
        <f t="shared" si="134"/>
        <v>nur hier</v>
      </c>
    </row>
    <row r="3721" spans="1:11">
      <c r="A3721" s="34" t="s">
        <v>2444</v>
      </c>
      <c r="C3721" s="4" t="str">
        <f t="shared" si="133"/>
        <v>野玫瑰</v>
      </c>
      <c r="E3721" t="e">
        <f>VLOOKUP(C3721,Apabi!$H:$H,1,FALSE)</f>
        <v>#N/A</v>
      </c>
      <c r="G3721" t="e">
        <f>VLOOKUP(C3721,Dacheng!$I:$I,1,FALSE)</f>
        <v>#N/A</v>
      </c>
      <c r="I3721" t="e">
        <f>VLOOKUP(C3721,'Hytong (not in CrossAsia)'!$C:$C,1,FALSE)</f>
        <v>#N/A</v>
      </c>
      <c r="K3721" s="9" t="str">
        <f t="shared" si="134"/>
        <v>nur hier</v>
      </c>
    </row>
    <row r="3722" spans="1:11">
      <c r="A3722" s="34" t="s">
        <v>2445</v>
      </c>
      <c r="C3722" s="4" t="str">
        <f t="shared" si="133"/>
        <v>野声:新</v>
      </c>
      <c r="E3722" t="e">
        <f>VLOOKUP(C3722,Apabi!$H:$H,1,FALSE)</f>
        <v>#N/A</v>
      </c>
      <c r="G3722" t="e">
        <f>VLOOKUP(C3722,Dacheng!$I:$I,1,FALSE)</f>
        <v>#N/A</v>
      </c>
      <c r="I3722" t="e">
        <f>VLOOKUP(C3722,'Hytong (not in CrossAsia)'!$C:$C,1,FALSE)</f>
        <v>#N/A</v>
      </c>
      <c r="K3722" s="9" t="str">
        <f t="shared" si="134"/>
        <v>nur hier</v>
      </c>
    </row>
    <row r="3723" spans="1:11">
      <c r="A3723" s="34" t="s">
        <v>15816</v>
      </c>
      <c r="C3723" s="4" t="str">
        <f t="shared" si="133"/>
        <v>野语</v>
      </c>
      <c r="E3723" t="str">
        <f>VLOOKUP(C3723,Apabi!$H:$H,1,FALSE)</f>
        <v>野语</v>
      </c>
      <c r="G3723" t="e">
        <f>VLOOKUP(C3723,Dacheng!$I:$I,1,FALSE)</f>
        <v>#N/A</v>
      </c>
      <c r="I3723" t="e">
        <f>VLOOKUP(C3723,'Hytong (not in CrossAsia)'!$C:$C,1,FALSE)</f>
        <v>#N/A</v>
      </c>
      <c r="K3723" s="9" t="str">
        <f t="shared" si="134"/>
        <v>Doppel</v>
      </c>
    </row>
    <row r="3724" spans="1:11">
      <c r="A3724" s="34" t="s">
        <v>15657</v>
      </c>
      <c r="C3724" s="4" t="str">
        <f t="shared" si="133"/>
        <v>业务通讯</v>
      </c>
      <c r="E3724" t="str">
        <f>VLOOKUP(C3724,Apabi!$H:$H,1,FALSE)</f>
        <v>业务通讯</v>
      </c>
      <c r="G3724" t="str">
        <f>VLOOKUP(C3724,Dacheng!$I:$I,1,FALSE)</f>
        <v>业务通讯</v>
      </c>
      <c r="I3724" t="e">
        <f>VLOOKUP(C3724,'Hytong (not in CrossAsia)'!$C:$C,1,FALSE)</f>
        <v>#N/A</v>
      </c>
      <c r="K3724" s="9" t="str">
        <f t="shared" si="134"/>
        <v>Doppel</v>
      </c>
    </row>
    <row r="3725" spans="1:11">
      <c r="A3725" s="34" t="s">
        <v>2446</v>
      </c>
      <c r="C3725" s="4" t="str">
        <f t="shared" si="133"/>
        <v>壹零集:</v>
      </c>
      <c r="E3725" t="e">
        <f>VLOOKUP(C3725,Apabi!$H:$H,1,FALSE)</f>
        <v>#N/A</v>
      </c>
      <c r="G3725" t="e">
        <f>VLOOKUP(C3725,Dacheng!$I:$I,1,FALSE)</f>
        <v>#N/A</v>
      </c>
      <c r="I3725" t="e">
        <f>VLOOKUP(C3725,'Hytong (not in CrossAsia)'!$C:$C,1,FALSE)</f>
        <v>#N/A</v>
      </c>
      <c r="K3725" s="9" t="str">
        <f t="shared" si="134"/>
        <v>nur hier</v>
      </c>
    </row>
    <row r="3726" spans="1:11">
      <c r="A3726" s="34" t="s">
        <v>10722</v>
      </c>
      <c r="C3726" s="4" t="str">
        <f t="shared" ref="C3726:C3734" si="135">MID(A3726,1,4)</f>
        <v>艺园</v>
      </c>
      <c r="E3726" t="e">
        <f>VLOOKUP(C3726,Apabi!$H:$H,1,FALSE)</f>
        <v>#N/A</v>
      </c>
      <c r="G3726" t="str">
        <f>VLOOKUP(C3726,Dacheng!$I:$I,1,FALSE)</f>
        <v>艺园</v>
      </c>
      <c r="I3726" t="e">
        <f>VLOOKUP(C3726,'Hytong (not in CrossAsia)'!$C:$C,1,FALSE)</f>
        <v>#N/A</v>
      </c>
      <c r="K3726" s="9" t="str">
        <f t="shared" si="134"/>
        <v>Doppel</v>
      </c>
    </row>
    <row r="3727" spans="1:11">
      <c r="A3727" s="34" t="s">
        <v>2447</v>
      </c>
      <c r="C3727" s="4" t="str">
        <f t="shared" si="135"/>
        <v>异端</v>
      </c>
      <c r="E3727" t="e">
        <f>VLOOKUP(C3727,Apabi!$H:$H,1,FALSE)</f>
        <v>#N/A</v>
      </c>
      <c r="G3727" t="e">
        <f>VLOOKUP(C3727,Dacheng!$I:$I,1,FALSE)</f>
        <v>#N/A</v>
      </c>
      <c r="I3727" t="e">
        <f>VLOOKUP(C3727,'Hytong (not in CrossAsia)'!$C:$C,1,FALSE)</f>
        <v>#N/A</v>
      </c>
      <c r="K3727" s="9" t="str">
        <f t="shared" si="134"/>
        <v>nur hier</v>
      </c>
    </row>
    <row r="3728" spans="1:11">
      <c r="A3728" s="34" t="s">
        <v>2448</v>
      </c>
      <c r="C3728" s="4" t="str">
        <f t="shared" si="135"/>
        <v>翊教</v>
      </c>
      <c r="E3728" t="e">
        <f>VLOOKUP(C3728,Apabi!$H:$H,1,FALSE)</f>
        <v>#N/A</v>
      </c>
      <c r="G3728" t="e">
        <f>VLOOKUP(C3728,Dacheng!$I:$I,1,FALSE)</f>
        <v>#N/A</v>
      </c>
      <c r="I3728" t="e">
        <f>VLOOKUP(C3728,'Hytong (not in CrossAsia)'!$C:$C,1,FALSE)</f>
        <v>#N/A</v>
      </c>
      <c r="K3728" s="9" t="str">
        <f t="shared" si="134"/>
        <v>nur hier</v>
      </c>
    </row>
    <row r="3729" spans="1:11">
      <c r="A3729" s="34" t="s">
        <v>2449</v>
      </c>
      <c r="C3729" s="4" t="str">
        <f t="shared" si="135"/>
        <v>硬的评论</v>
      </c>
      <c r="E3729" t="e">
        <f>VLOOKUP(C3729,Apabi!$H:$H,1,FALSE)</f>
        <v>#N/A</v>
      </c>
      <c r="G3729" t="e">
        <f>VLOOKUP(C3729,Dacheng!$I:$I,1,FALSE)</f>
        <v>#N/A</v>
      </c>
      <c r="I3729" t="e">
        <f>VLOOKUP(C3729,'Hytong (not in CrossAsia)'!$C:$C,1,FALSE)</f>
        <v>#N/A</v>
      </c>
      <c r="K3729" s="9" t="str">
        <f t="shared" si="134"/>
        <v>nur hier</v>
      </c>
    </row>
    <row r="3730" spans="1:11">
      <c r="A3730" s="34" t="s">
        <v>16829</v>
      </c>
      <c r="C3730" s="4" t="str">
        <f t="shared" si="135"/>
        <v>庸言</v>
      </c>
      <c r="E3730" t="e">
        <f>VLOOKUP(C3730,Apabi!$H:$H,1,FALSE)</f>
        <v>#N/A</v>
      </c>
      <c r="G3730" t="str">
        <f>VLOOKUP(C3730,Dacheng!$I:$I,1,FALSE)</f>
        <v>庸言</v>
      </c>
      <c r="I3730" t="e">
        <f>VLOOKUP(C3730,'Hytong (not in CrossAsia)'!$C:$C,1,FALSE)</f>
        <v>#N/A</v>
      </c>
      <c r="K3730" s="9" t="str">
        <f t="shared" si="134"/>
        <v>Doppel</v>
      </c>
    </row>
    <row r="3731" spans="1:11">
      <c r="A3731" s="34" t="s">
        <v>2450</v>
      </c>
      <c r="C3731" s="4" t="str">
        <f t="shared" si="135"/>
        <v>邮乘</v>
      </c>
      <c r="E3731" t="e">
        <f>VLOOKUP(C3731,Apabi!$H:$H,1,FALSE)</f>
        <v>#N/A</v>
      </c>
      <c r="G3731" t="e">
        <f>VLOOKUP(C3731,Dacheng!$I:$I,1,FALSE)</f>
        <v>#N/A</v>
      </c>
      <c r="I3731" t="e">
        <f>VLOOKUP(C3731,'Hytong (not in CrossAsia)'!$C:$C,1,FALSE)</f>
        <v>#N/A</v>
      </c>
      <c r="K3731" s="9" t="str">
        <f t="shared" si="134"/>
        <v>nur hier</v>
      </c>
    </row>
    <row r="3732" spans="1:11">
      <c r="A3732" s="34" t="s">
        <v>14992</v>
      </c>
      <c r="C3732" s="4" t="str">
        <f t="shared" si="135"/>
        <v>邮典</v>
      </c>
      <c r="E3732" t="e">
        <f>VLOOKUP(C3732,Apabi!$H:$H,1,FALSE)</f>
        <v>#N/A</v>
      </c>
      <c r="G3732" t="str">
        <f>VLOOKUP(C3732,Dacheng!$I:$I,1,FALSE)</f>
        <v>邮典</v>
      </c>
      <c r="I3732" t="e">
        <f>VLOOKUP(C3732,'Hytong (not in CrossAsia)'!$C:$C,1,FALSE)</f>
        <v>#N/A</v>
      </c>
      <c r="K3732" s="9" t="str">
        <f t="shared" si="134"/>
        <v>Doppel</v>
      </c>
    </row>
    <row r="3733" spans="1:11">
      <c r="A3733" s="34" t="s">
        <v>2451</v>
      </c>
      <c r="C3733" s="4" t="str">
        <f t="shared" si="135"/>
        <v>邮海月刊</v>
      </c>
      <c r="E3733" t="e">
        <f>VLOOKUP(C3733,Apabi!$H:$H,1,FALSE)</f>
        <v>#N/A</v>
      </c>
      <c r="G3733" t="e">
        <f>VLOOKUP(C3733,Dacheng!$I:$I,1,FALSE)</f>
        <v>#N/A</v>
      </c>
      <c r="I3733" t="e">
        <f>VLOOKUP(C3733,'Hytong (not in CrossAsia)'!$C:$C,1,FALSE)</f>
        <v>#N/A</v>
      </c>
      <c r="K3733" s="9" t="str">
        <f t="shared" si="134"/>
        <v>nur hier</v>
      </c>
    </row>
    <row r="3734" spans="1:11">
      <c r="A3734" s="34" t="s">
        <v>11302</v>
      </c>
      <c r="C3734" s="4" t="str">
        <f t="shared" si="135"/>
        <v>邮花杂志</v>
      </c>
      <c r="E3734" t="e">
        <f>VLOOKUP(C3734,Apabi!$H:$H,1,FALSE)</f>
        <v>#N/A</v>
      </c>
      <c r="G3734" t="str">
        <f>VLOOKUP(C3734,Dacheng!$I:$I,1,FALSE)</f>
        <v>邮花杂志</v>
      </c>
      <c r="I3734" t="e">
        <f>VLOOKUP(C3734,'Hytong (not in CrossAsia)'!$C:$C,1,FALSE)</f>
        <v>#N/A</v>
      </c>
      <c r="K3734" s="9" t="str">
        <f t="shared" si="134"/>
        <v>Doppel</v>
      </c>
    </row>
    <row r="3735" spans="1:11">
      <c r="A3735" s="34" t="s">
        <v>2452</v>
      </c>
      <c r="C3735" s="4" t="str">
        <f>MID(A3735,1,2)</f>
        <v>邮话</v>
      </c>
      <c r="E3735" t="e">
        <f>VLOOKUP(C3735,Apabi!$H:$H,1,FALSE)</f>
        <v>#N/A</v>
      </c>
      <c r="G3735" t="e">
        <f>VLOOKUP(C3735,Dacheng!$I:$I,1,FALSE)</f>
        <v>#N/A</v>
      </c>
      <c r="I3735" t="e">
        <f>VLOOKUP(C3735,'Hytong (not in CrossAsia)'!$C:$C,1,FALSE)</f>
        <v>#N/A</v>
      </c>
      <c r="K3735" s="9" t="str">
        <f t="shared" si="134"/>
        <v>nur hier</v>
      </c>
    </row>
    <row r="3736" spans="1:11">
      <c r="A3736" s="34" t="s">
        <v>2453</v>
      </c>
      <c r="C3736" s="4" t="str">
        <f>MID(A3736,1,2)</f>
        <v>邮话</v>
      </c>
      <c r="E3736" t="e">
        <f>VLOOKUP(C3736,Apabi!$H:$H,1,FALSE)</f>
        <v>#N/A</v>
      </c>
      <c r="G3736" t="e">
        <f>VLOOKUP(C3736,Dacheng!$I:$I,1,FALSE)</f>
        <v>#N/A</v>
      </c>
      <c r="I3736" t="e">
        <f>VLOOKUP(C3736,'Hytong (not in CrossAsia)'!$C:$C,1,FALSE)</f>
        <v>#N/A</v>
      </c>
      <c r="K3736" s="9" t="str">
        <f t="shared" si="134"/>
        <v>nur hier</v>
      </c>
    </row>
    <row r="3737" spans="1:11">
      <c r="A3737" s="34" t="s">
        <v>2454</v>
      </c>
      <c r="C3737" s="4" t="str">
        <f t="shared" ref="C3737:C3747" si="136">MID(A3737,1,4)</f>
        <v>邮汇生活</v>
      </c>
      <c r="E3737" t="e">
        <f>VLOOKUP(C3737,Apabi!$H:$H,1,FALSE)</f>
        <v>#N/A</v>
      </c>
      <c r="G3737" t="e">
        <f>VLOOKUP(C3737,Dacheng!$I:$I,1,FALSE)</f>
        <v>#N/A</v>
      </c>
      <c r="I3737" t="e">
        <f>VLOOKUP(C3737,'Hytong (not in CrossAsia)'!$C:$C,1,FALSE)</f>
        <v>#N/A</v>
      </c>
      <c r="K3737" s="9" t="str">
        <f t="shared" si="134"/>
        <v>nur hier</v>
      </c>
    </row>
    <row r="3738" spans="1:11">
      <c r="A3738" s="34" t="s">
        <v>2455</v>
      </c>
      <c r="C3738" s="4" t="str">
        <f t="shared" si="136"/>
        <v>邮侣</v>
      </c>
      <c r="E3738" t="e">
        <f>VLOOKUP(C3738,Apabi!$H:$H,1,FALSE)</f>
        <v>#N/A</v>
      </c>
      <c r="G3738" t="e">
        <f>VLOOKUP(C3738,Dacheng!$I:$I,1,FALSE)</f>
        <v>#N/A</v>
      </c>
      <c r="I3738" t="e">
        <f>VLOOKUP(C3738,'Hytong (not in CrossAsia)'!$C:$C,1,FALSE)</f>
        <v>#N/A</v>
      </c>
      <c r="K3738" s="9" t="str">
        <f t="shared" si="134"/>
        <v>nur hier</v>
      </c>
    </row>
    <row r="3739" spans="1:11">
      <c r="A3739" s="34" t="s">
        <v>2456</v>
      </c>
      <c r="C3739" s="4" t="str">
        <f t="shared" si="136"/>
        <v>邮目</v>
      </c>
      <c r="E3739" t="e">
        <f>VLOOKUP(C3739,Apabi!$H:$H,1,FALSE)</f>
        <v>#N/A</v>
      </c>
      <c r="G3739" t="e">
        <f>VLOOKUP(C3739,Dacheng!$I:$I,1,FALSE)</f>
        <v>#N/A</v>
      </c>
      <c r="I3739" t="e">
        <f>VLOOKUP(C3739,'Hytong (not in CrossAsia)'!$C:$C,1,FALSE)</f>
        <v>#N/A</v>
      </c>
      <c r="K3739" s="9" t="str">
        <f t="shared" si="134"/>
        <v>nur hier</v>
      </c>
    </row>
    <row r="3740" spans="1:11">
      <c r="A3740" s="34" t="s">
        <v>2457</v>
      </c>
      <c r="C3740" s="4" t="str">
        <f t="shared" si="136"/>
        <v>邮票三月</v>
      </c>
      <c r="E3740" t="e">
        <f>VLOOKUP(C3740,Apabi!$H:$H,1,FALSE)</f>
        <v>#N/A</v>
      </c>
      <c r="G3740" t="e">
        <f>VLOOKUP(C3740,Dacheng!$I:$I,1,FALSE)</f>
        <v>#N/A</v>
      </c>
      <c r="I3740" t="e">
        <f>VLOOKUP(C3740,'Hytong (not in CrossAsia)'!$C:$C,1,FALSE)</f>
        <v>#N/A</v>
      </c>
      <c r="K3740" s="9" t="str">
        <f t="shared" si="134"/>
        <v>nur hier</v>
      </c>
    </row>
    <row r="3741" spans="1:11">
      <c r="A3741" s="34" t="s">
        <v>2458</v>
      </c>
      <c r="C3741" s="4" t="str">
        <f t="shared" si="136"/>
        <v>邮票通讯</v>
      </c>
      <c r="E3741" t="e">
        <f>VLOOKUP(C3741,Apabi!$H:$H,1,FALSE)</f>
        <v>#N/A</v>
      </c>
      <c r="G3741" t="e">
        <f>VLOOKUP(C3741,Dacheng!$I:$I,1,FALSE)</f>
        <v>#N/A</v>
      </c>
      <c r="I3741" t="e">
        <f>VLOOKUP(C3741,'Hytong (not in CrossAsia)'!$C:$C,1,FALSE)</f>
        <v>#N/A</v>
      </c>
      <c r="K3741" s="9" t="str">
        <f t="shared" si="134"/>
        <v>nur hier</v>
      </c>
    </row>
    <row r="3742" spans="1:11">
      <c r="A3742" s="34" t="s">
        <v>2459</v>
      </c>
      <c r="C3742" s="4" t="str">
        <f t="shared" si="136"/>
        <v>邮票新声</v>
      </c>
      <c r="E3742" t="e">
        <f>VLOOKUP(C3742,Apabi!$H:$H,1,FALSE)</f>
        <v>#N/A</v>
      </c>
      <c r="G3742" t="e">
        <f>VLOOKUP(C3742,Dacheng!$I:$I,1,FALSE)</f>
        <v>#N/A</v>
      </c>
      <c r="I3742" t="e">
        <f>VLOOKUP(C3742,'Hytong (not in CrossAsia)'!$C:$C,1,FALSE)</f>
        <v>#N/A</v>
      </c>
      <c r="K3742" s="9" t="str">
        <f t="shared" si="134"/>
        <v>nur hier</v>
      </c>
    </row>
    <row r="3743" spans="1:11">
      <c r="A3743" s="34" t="s">
        <v>2460</v>
      </c>
      <c r="C3743" s="4" t="str">
        <f t="shared" si="136"/>
        <v>邮票月刊</v>
      </c>
      <c r="E3743" t="e">
        <f>VLOOKUP(C3743,Apabi!$H:$H,1,FALSE)</f>
        <v>#N/A</v>
      </c>
      <c r="G3743" t="e">
        <f>VLOOKUP(C3743,Dacheng!$I:$I,1,FALSE)</f>
        <v>#N/A</v>
      </c>
      <c r="I3743" t="e">
        <f>VLOOKUP(C3743,'Hytong (not in CrossAsia)'!$C:$C,1,FALSE)</f>
        <v>#N/A</v>
      </c>
      <c r="K3743" s="9" t="str">
        <f t="shared" si="134"/>
        <v>nur hier</v>
      </c>
    </row>
    <row r="3744" spans="1:11">
      <c r="A3744" s="34" t="s">
        <v>2461</v>
      </c>
      <c r="C3744" s="4" t="str">
        <f t="shared" si="136"/>
        <v>邮人</v>
      </c>
      <c r="E3744" t="e">
        <f>VLOOKUP(C3744,Apabi!$H:$H,1,FALSE)</f>
        <v>#N/A</v>
      </c>
      <c r="G3744" t="e">
        <f>VLOOKUP(C3744,Dacheng!$I:$I,1,FALSE)</f>
        <v>#N/A</v>
      </c>
      <c r="I3744" t="e">
        <f>VLOOKUP(C3744,'Hytong (not in CrossAsia)'!$C:$C,1,FALSE)</f>
        <v>#N/A</v>
      </c>
      <c r="K3744" s="9" t="str">
        <f t="shared" si="134"/>
        <v>nur hier</v>
      </c>
    </row>
    <row r="3745" spans="1:11">
      <c r="A3745" s="34" t="s">
        <v>2462</v>
      </c>
      <c r="C3745" s="4" t="str">
        <f t="shared" si="136"/>
        <v>邮声</v>
      </c>
      <c r="E3745" t="e">
        <f>VLOOKUP(C3745,Apabi!$H:$H,1,FALSE)</f>
        <v>#N/A</v>
      </c>
      <c r="G3745" t="e">
        <f>VLOOKUP(C3745,Dacheng!$I:$I,1,FALSE)</f>
        <v>#N/A</v>
      </c>
      <c r="I3745" t="e">
        <f>VLOOKUP(C3745,'Hytong (not in CrossAsia)'!$C:$C,1,FALSE)</f>
        <v>#N/A</v>
      </c>
      <c r="K3745" s="9" t="str">
        <f t="shared" si="134"/>
        <v>nur hier</v>
      </c>
    </row>
    <row r="3746" spans="1:11">
      <c r="A3746" s="34" t="s">
        <v>2463</v>
      </c>
      <c r="C3746" s="4" t="str">
        <f t="shared" si="136"/>
        <v>邮市月报</v>
      </c>
      <c r="E3746" t="e">
        <f>VLOOKUP(C3746,Apabi!$H:$H,1,FALSE)</f>
        <v>#N/A</v>
      </c>
      <c r="G3746" t="e">
        <f>VLOOKUP(C3746,Dacheng!$I:$I,1,FALSE)</f>
        <v>#N/A</v>
      </c>
      <c r="I3746" t="e">
        <f>VLOOKUP(C3746,'Hytong (not in CrossAsia)'!$C:$C,1,FALSE)</f>
        <v>#N/A</v>
      </c>
      <c r="K3746" s="9" t="str">
        <f t="shared" si="134"/>
        <v>nur hier</v>
      </c>
    </row>
    <row r="3747" spans="1:11">
      <c r="A3747" s="34" t="s">
        <v>2464</v>
      </c>
      <c r="C3747" s="4" t="str">
        <f t="shared" si="136"/>
        <v>邮坛</v>
      </c>
      <c r="E3747" t="e">
        <f>VLOOKUP(C3747,Apabi!$H:$H,1,FALSE)</f>
        <v>#N/A</v>
      </c>
      <c r="G3747" t="e">
        <f>VLOOKUP(C3747,Dacheng!$I:$I,1,FALSE)</f>
        <v>#N/A</v>
      </c>
      <c r="I3747" t="e">
        <f>VLOOKUP(C3747,'Hytong (not in CrossAsia)'!$C:$C,1,FALSE)</f>
        <v>#N/A</v>
      </c>
      <c r="K3747" s="9" t="str">
        <f t="shared" si="134"/>
        <v>nur hier</v>
      </c>
    </row>
    <row r="3748" spans="1:11">
      <c r="A3748" s="34" t="s">
        <v>2465</v>
      </c>
      <c r="C3748" s="4" t="str">
        <f>MID(A3748,1,2)</f>
        <v>邮讯</v>
      </c>
      <c r="E3748" t="e">
        <f>VLOOKUP(C3748,Apabi!$H:$H,1,FALSE)</f>
        <v>#N/A</v>
      </c>
      <c r="G3748" t="e">
        <f>VLOOKUP(C3748,Dacheng!$I:$I,1,FALSE)</f>
        <v>#N/A</v>
      </c>
      <c r="I3748" t="e">
        <f>VLOOKUP(C3748,'Hytong (not in CrossAsia)'!$C:$C,1,FALSE)</f>
        <v>#N/A</v>
      </c>
      <c r="K3748" s="9" t="str">
        <f t="shared" si="134"/>
        <v>nur hier</v>
      </c>
    </row>
    <row r="3749" spans="1:11">
      <c r="A3749" s="34" t="s">
        <v>2466</v>
      </c>
      <c r="C3749" s="4" t="str">
        <f>MID(A3749,1,2)</f>
        <v>邮讯</v>
      </c>
      <c r="E3749" t="e">
        <f>VLOOKUP(C3749,Apabi!$H:$H,1,FALSE)</f>
        <v>#N/A</v>
      </c>
      <c r="G3749" t="e">
        <f>VLOOKUP(C3749,Dacheng!$I:$I,1,FALSE)</f>
        <v>#N/A</v>
      </c>
      <c r="I3749" t="e">
        <f>VLOOKUP(C3749,'Hytong (not in CrossAsia)'!$C:$C,1,FALSE)</f>
        <v>#N/A</v>
      </c>
      <c r="K3749" s="9" t="str">
        <f t="shared" si="134"/>
        <v>nur hier</v>
      </c>
    </row>
    <row r="3750" spans="1:11">
      <c r="A3750" s="34" t="s">
        <v>2467</v>
      </c>
      <c r="C3750" s="4" t="str">
        <f t="shared" ref="C3750:C3760" si="137">MID(A3750,1,4)</f>
        <v>邮讯周刊</v>
      </c>
      <c r="E3750" t="e">
        <f>VLOOKUP(C3750,Apabi!$H:$H,1,FALSE)</f>
        <v>#N/A</v>
      </c>
      <c r="G3750" t="e">
        <f>VLOOKUP(C3750,Dacheng!$I:$I,1,FALSE)</f>
        <v>#N/A</v>
      </c>
      <c r="I3750" t="e">
        <f>VLOOKUP(C3750,'Hytong (not in CrossAsia)'!$C:$C,1,FALSE)</f>
        <v>#N/A</v>
      </c>
      <c r="K3750" s="9" t="str">
        <f t="shared" si="134"/>
        <v>nur hier</v>
      </c>
    </row>
    <row r="3751" spans="1:11">
      <c r="A3751" s="34" t="s">
        <v>14202</v>
      </c>
      <c r="C3751" s="4" t="str">
        <f t="shared" si="137"/>
        <v>邮艺月刊</v>
      </c>
      <c r="E3751" t="e">
        <f>VLOOKUP(C3751,Apabi!$H:$H,1,FALSE)</f>
        <v>#N/A</v>
      </c>
      <c r="G3751" t="str">
        <f>VLOOKUP(C3751,Dacheng!$I:$I,1,FALSE)</f>
        <v>邮艺月刊</v>
      </c>
      <c r="I3751" t="e">
        <f>VLOOKUP(C3751,'Hytong (not in CrossAsia)'!$C:$C,1,FALSE)</f>
        <v>#N/A</v>
      </c>
      <c r="K3751" s="9" t="str">
        <f t="shared" si="134"/>
        <v>Doppel</v>
      </c>
    </row>
    <row r="3752" spans="1:11">
      <c r="A3752" s="34" t="s">
        <v>2468</v>
      </c>
      <c r="C3752" s="4" t="str">
        <f t="shared" si="137"/>
        <v>邮友</v>
      </c>
      <c r="E3752" t="e">
        <f>VLOOKUP(C3752,Apabi!$H:$H,1,FALSE)</f>
        <v>#N/A</v>
      </c>
      <c r="G3752" t="e">
        <f>VLOOKUP(C3752,Dacheng!$I:$I,1,FALSE)</f>
        <v>#N/A</v>
      </c>
      <c r="I3752" t="e">
        <f>VLOOKUP(C3752,'Hytong (not in CrossAsia)'!$C:$C,1,FALSE)</f>
        <v>#N/A</v>
      </c>
      <c r="K3752" s="9" t="str">
        <f t="shared" si="134"/>
        <v>nur hier</v>
      </c>
    </row>
    <row r="3753" spans="1:11">
      <c r="A3753" s="34" t="s">
        <v>2469</v>
      </c>
      <c r="C3753" s="4" t="str">
        <f t="shared" si="137"/>
        <v>邮苑</v>
      </c>
      <c r="E3753" t="e">
        <f>VLOOKUP(C3753,Apabi!$H:$H,1,FALSE)</f>
        <v>#N/A</v>
      </c>
      <c r="G3753" t="e">
        <f>VLOOKUP(C3753,Dacheng!$I:$I,1,FALSE)</f>
        <v>#N/A</v>
      </c>
      <c r="I3753" t="e">
        <f>VLOOKUP(C3753,'Hytong (not in CrossAsia)'!$C:$C,1,FALSE)</f>
        <v>#N/A</v>
      </c>
      <c r="K3753" s="9" t="str">
        <f t="shared" si="134"/>
        <v>nur hier</v>
      </c>
    </row>
    <row r="3754" spans="1:11">
      <c r="A3754" s="34" t="s">
        <v>2470</v>
      </c>
      <c r="C3754" s="4" t="str">
        <f t="shared" si="137"/>
        <v>邮摘</v>
      </c>
      <c r="E3754" t="e">
        <f>VLOOKUP(C3754,Apabi!$H:$H,1,FALSE)</f>
        <v>#N/A</v>
      </c>
      <c r="G3754" t="e">
        <f>VLOOKUP(C3754,Dacheng!$I:$I,1,FALSE)</f>
        <v>#N/A</v>
      </c>
      <c r="I3754" t="e">
        <f>VLOOKUP(C3754,'Hytong (not in CrossAsia)'!$C:$C,1,FALSE)</f>
        <v>#N/A</v>
      </c>
      <c r="K3754" s="9" t="str">
        <f t="shared" si="134"/>
        <v>nur hier</v>
      </c>
    </row>
    <row r="3755" spans="1:11">
      <c r="A3755" s="34" t="s">
        <v>2471</v>
      </c>
      <c r="C3755" s="4" t="str">
        <f t="shared" si="137"/>
        <v>邮摘周报</v>
      </c>
      <c r="E3755" t="e">
        <f>VLOOKUP(C3755,Apabi!$H:$H,1,FALSE)</f>
        <v>#N/A</v>
      </c>
      <c r="G3755" t="e">
        <f>VLOOKUP(C3755,Dacheng!$I:$I,1,FALSE)</f>
        <v>#N/A</v>
      </c>
      <c r="I3755" t="e">
        <f>VLOOKUP(C3755,'Hytong (not in CrossAsia)'!$C:$C,1,FALSE)</f>
        <v>#N/A</v>
      </c>
      <c r="K3755" s="9" t="str">
        <f t="shared" si="134"/>
        <v>nur hier</v>
      </c>
    </row>
    <row r="3756" spans="1:11">
      <c r="A3756" s="34" t="s">
        <v>2472</v>
      </c>
      <c r="C3756" s="4" t="str">
        <f t="shared" si="137"/>
        <v>游历</v>
      </c>
      <c r="E3756" t="e">
        <f>VLOOKUP(C3756,Apabi!$H:$H,1,FALSE)</f>
        <v>#N/A</v>
      </c>
      <c r="G3756" t="e">
        <f>VLOOKUP(C3756,Dacheng!$I:$I,1,FALSE)</f>
        <v>#N/A</v>
      </c>
      <c r="I3756" t="e">
        <f>VLOOKUP(C3756,'Hytong (not in CrossAsia)'!$C:$C,1,FALSE)</f>
        <v>#N/A</v>
      </c>
      <c r="K3756" s="9" t="str">
        <f t="shared" si="134"/>
        <v>nur hier</v>
      </c>
    </row>
    <row r="3757" spans="1:11">
      <c r="A3757" s="34" t="s">
        <v>7151</v>
      </c>
      <c r="C3757" s="4" t="str">
        <f t="shared" si="137"/>
        <v>游戏世界</v>
      </c>
      <c r="E3757" t="e">
        <f>VLOOKUP(C3757,Apabi!$H:$H,1,FALSE)</f>
        <v>#N/A</v>
      </c>
      <c r="G3757" t="str">
        <f>VLOOKUP(C3757,Dacheng!$I:$I,1,FALSE)</f>
        <v>游戏世界</v>
      </c>
      <c r="I3757" t="e">
        <f>VLOOKUP(C3757,'Hytong (not in CrossAsia)'!$C:$C,1,FALSE)</f>
        <v>#N/A</v>
      </c>
      <c r="K3757" s="9" t="str">
        <f t="shared" si="134"/>
        <v>Doppel</v>
      </c>
    </row>
    <row r="3758" spans="1:11">
      <c r="A3758" s="34" t="s">
        <v>17084</v>
      </c>
      <c r="C3758" s="4" t="str">
        <f t="shared" si="137"/>
        <v>游戏杂志</v>
      </c>
      <c r="E3758" t="e">
        <f>VLOOKUP(C3758,Apabi!$H:$H,1,FALSE)</f>
        <v>#N/A</v>
      </c>
      <c r="G3758" t="str">
        <f>VLOOKUP(C3758,Dacheng!$I:$I,1,FALSE)</f>
        <v>游戏杂志</v>
      </c>
      <c r="I3758" t="e">
        <f>VLOOKUP(C3758,'Hytong (not in CrossAsia)'!$C:$C,1,FALSE)</f>
        <v>#N/A</v>
      </c>
      <c r="K3758" s="9" t="str">
        <f t="shared" si="134"/>
        <v>Doppel</v>
      </c>
    </row>
    <row r="3759" spans="1:11">
      <c r="A3759" s="34" t="s">
        <v>2473</v>
      </c>
      <c r="C3759" s="4" t="str">
        <f t="shared" si="137"/>
        <v>游艺汇刊</v>
      </c>
      <c r="E3759" t="e">
        <f>VLOOKUP(C3759,Apabi!$H:$H,1,FALSE)</f>
        <v>#N/A</v>
      </c>
      <c r="G3759" t="e">
        <f>VLOOKUP(C3759,Dacheng!$I:$I,1,FALSE)</f>
        <v>#N/A</v>
      </c>
      <c r="I3759" t="e">
        <f>VLOOKUP(C3759,'Hytong (not in CrossAsia)'!$C:$C,1,FALSE)</f>
        <v>#N/A</v>
      </c>
      <c r="K3759" s="9" t="str">
        <f t="shared" si="134"/>
        <v>nur hier</v>
      </c>
    </row>
    <row r="3760" spans="1:11">
      <c r="A3760" s="34" t="s">
        <v>2474</v>
      </c>
      <c r="C3760" s="4" t="str">
        <f t="shared" si="137"/>
        <v>游艺杂志</v>
      </c>
      <c r="E3760" t="e">
        <f>VLOOKUP(C3760,Apabi!$H:$H,1,FALSE)</f>
        <v>#N/A</v>
      </c>
      <c r="G3760" t="e">
        <f>VLOOKUP(C3760,Dacheng!$I:$I,1,FALSE)</f>
        <v>#N/A</v>
      </c>
      <c r="I3760" t="e">
        <f>VLOOKUP(C3760,'Hytong (not in CrossAsia)'!$C:$C,1,FALSE)</f>
        <v>#N/A</v>
      </c>
      <c r="K3760" s="9" t="str">
        <f t="shared" si="134"/>
        <v>nur hier</v>
      </c>
    </row>
    <row r="3761" spans="1:11">
      <c r="A3761" s="34" t="s">
        <v>2475</v>
      </c>
      <c r="C3761" s="4" t="str">
        <f>MID(A3761,1,2)</f>
        <v>娱乐</v>
      </c>
      <c r="E3761" t="e">
        <f>VLOOKUP(C3761,Apabi!$H:$H,1,FALSE)</f>
        <v>#N/A</v>
      </c>
      <c r="G3761" t="e">
        <f>VLOOKUP(C3761,Dacheng!$I:$I,1,FALSE)</f>
        <v>#N/A</v>
      </c>
      <c r="I3761" t="e">
        <f>VLOOKUP(C3761,'Hytong (not in CrossAsia)'!$C:$C,1,FALSE)</f>
        <v>#N/A</v>
      </c>
      <c r="K3761" s="9" t="str">
        <f t="shared" si="134"/>
        <v>nur hier</v>
      </c>
    </row>
    <row r="3762" spans="1:11">
      <c r="A3762" s="34" t="s">
        <v>2476</v>
      </c>
      <c r="C3762" s="4" t="str">
        <f>MID(A3762,1,2)</f>
        <v>娱乐</v>
      </c>
      <c r="E3762" t="e">
        <f>VLOOKUP(C3762,Apabi!$H:$H,1,FALSE)</f>
        <v>#N/A</v>
      </c>
      <c r="G3762" t="e">
        <f>VLOOKUP(C3762,Dacheng!$I:$I,1,FALSE)</f>
        <v>#N/A</v>
      </c>
      <c r="I3762" t="e">
        <f>VLOOKUP(C3762,'Hytong (not in CrossAsia)'!$C:$C,1,FALSE)</f>
        <v>#N/A</v>
      </c>
      <c r="K3762" s="9" t="str">
        <f t="shared" si="134"/>
        <v>nur hier</v>
      </c>
    </row>
    <row r="3763" spans="1:11">
      <c r="A3763" s="34" t="s">
        <v>2477</v>
      </c>
      <c r="C3763" s="4" t="str">
        <f>MID(A3763,1,3)</f>
        <v>娱闲录</v>
      </c>
      <c r="E3763" t="e">
        <f>VLOOKUP(C3763,Apabi!$H:$H,1,FALSE)</f>
        <v>#N/A</v>
      </c>
      <c r="G3763" t="e">
        <f>VLOOKUP(C3763,Dacheng!$I:$I,1,FALSE)</f>
        <v>#N/A</v>
      </c>
      <c r="I3763" t="e">
        <f>VLOOKUP(C3763,'Hytong (not in CrossAsia)'!$C:$C,1,FALSE)</f>
        <v>#N/A</v>
      </c>
      <c r="K3763" s="9" t="str">
        <f t="shared" si="134"/>
        <v>nur hier</v>
      </c>
    </row>
    <row r="3764" spans="1:11">
      <c r="A3764" s="34" t="s">
        <v>2478</v>
      </c>
      <c r="C3764" s="4" t="str">
        <f>MID(A3764,1,4)</f>
        <v>寓言</v>
      </c>
      <c r="E3764" t="e">
        <f>VLOOKUP(C3764,Apabi!$H:$H,1,FALSE)</f>
        <v>#N/A</v>
      </c>
      <c r="G3764" t="e">
        <f>VLOOKUP(C3764,Dacheng!$I:$I,1,FALSE)</f>
        <v>#N/A</v>
      </c>
      <c r="I3764" t="e">
        <f>VLOOKUP(C3764,'Hytong (not in CrossAsia)'!$C:$C,1,FALSE)</f>
        <v>#N/A</v>
      </c>
      <c r="K3764" s="9" t="str">
        <f t="shared" si="134"/>
        <v>nur hier</v>
      </c>
    </row>
    <row r="3765" spans="1:11">
      <c r="A3765" s="34" t="s">
        <v>2479</v>
      </c>
      <c r="C3765" s="4" t="str">
        <f>MID(A3765,1,2)</f>
        <v>裕民</v>
      </c>
      <c r="E3765" t="e">
        <f>VLOOKUP(C3765,Apabi!$H:$H,1,FALSE)</f>
        <v>#N/A</v>
      </c>
      <c r="G3765" t="str">
        <f>VLOOKUP(C3765,Dacheng!$I:$I,1,FALSE)</f>
        <v>裕民</v>
      </c>
      <c r="I3765" t="e">
        <f>VLOOKUP(C3765,'Hytong (not in CrossAsia)'!$C:$C,1,FALSE)</f>
        <v>#N/A</v>
      </c>
      <c r="K3765" s="9" t="str">
        <f t="shared" si="134"/>
        <v>Doppel</v>
      </c>
    </row>
    <row r="3766" spans="1:11">
      <c r="A3766" s="34" t="s">
        <v>2480</v>
      </c>
      <c r="C3766" s="4" t="str">
        <f>MID(A3766,1,2)</f>
        <v>裕民</v>
      </c>
      <c r="E3766" t="e">
        <f>VLOOKUP(C3766,Apabi!$H:$H,1,FALSE)</f>
        <v>#N/A</v>
      </c>
      <c r="G3766" t="str">
        <f>VLOOKUP(C3766,Dacheng!$I:$I,1,FALSE)</f>
        <v>裕民</v>
      </c>
      <c r="I3766" t="e">
        <f>VLOOKUP(C3766,'Hytong (not in CrossAsia)'!$C:$C,1,FALSE)</f>
        <v>#N/A</v>
      </c>
      <c r="K3766" s="9" t="str">
        <f t="shared" si="134"/>
        <v>Doppel</v>
      </c>
    </row>
    <row r="3767" spans="1:11">
      <c r="A3767" s="34" t="s">
        <v>11177</v>
      </c>
      <c r="C3767" s="4" t="str">
        <f t="shared" ref="C3767:C3796" si="138">MID(A3767,1,4)</f>
        <v>越风</v>
      </c>
      <c r="E3767" t="e">
        <f>VLOOKUP(C3767,Apabi!$H:$H,1,FALSE)</f>
        <v>#N/A</v>
      </c>
      <c r="G3767" t="str">
        <f>VLOOKUP(C3767,Dacheng!$I:$I,1,FALSE)</f>
        <v>越风</v>
      </c>
      <c r="I3767" t="e">
        <f>VLOOKUP(C3767,'Hytong (not in CrossAsia)'!$C:$C,1,FALSE)</f>
        <v>#N/A</v>
      </c>
      <c r="K3767" s="9" t="str">
        <f t="shared" si="134"/>
        <v>Doppel</v>
      </c>
    </row>
    <row r="3768" spans="1:11">
      <c r="A3768" s="34" t="s">
        <v>2481</v>
      </c>
      <c r="C3768" s="4" t="str">
        <f t="shared" si="138"/>
        <v>越光</v>
      </c>
      <c r="E3768" t="e">
        <f>VLOOKUP(C3768,Apabi!$H:$H,1,FALSE)</f>
        <v>#N/A</v>
      </c>
      <c r="G3768" t="e">
        <f>VLOOKUP(C3768,Dacheng!$I:$I,1,FALSE)</f>
        <v>#N/A</v>
      </c>
      <c r="I3768" t="e">
        <f>VLOOKUP(C3768,'Hytong (not in CrossAsia)'!$C:$C,1,FALSE)</f>
        <v>#N/A</v>
      </c>
      <c r="K3768" s="9" t="str">
        <f t="shared" si="134"/>
        <v>nur hier</v>
      </c>
    </row>
    <row r="3769" spans="1:11">
      <c r="A3769" s="34" t="s">
        <v>2482</v>
      </c>
      <c r="C3769" s="4" t="str">
        <f t="shared" si="138"/>
        <v>越光月刊</v>
      </c>
      <c r="E3769" t="e">
        <f>VLOOKUP(C3769,Apabi!$H:$H,1,FALSE)</f>
        <v>#N/A</v>
      </c>
      <c r="G3769" t="e">
        <f>VLOOKUP(C3769,Dacheng!$I:$I,1,FALSE)</f>
        <v>#N/A</v>
      </c>
      <c r="I3769" t="e">
        <f>VLOOKUP(C3769,'Hytong (not in CrossAsia)'!$C:$C,1,FALSE)</f>
        <v>#N/A</v>
      </c>
      <c r="K3769" s="9" t="str">
        <f t="shared" si="134"/>
        <v>nur hier</v>
      </c>
    </row>
    <row r="3770" spans="1:11">
      <c r="A3770" s="34" t="s">
        <v>2483</v>
      </c>
      <c r="C3770" s="4" t="str">
        <f t="shared" si="138"/>
        <v>越华</v>
      </c>
      <c r="E3770" t="e">
        <f>VLOOKUP(C3770,Apabi!$H:$H,1,FALSE)</f>
        <v>#N/A</v>
      </c>
      <c r="G3770" t="e">
        <f>VLOOKUP(C3770,Dacheng!$I:$I,1,FALSE)</f>
        <v>#N/A</v>
      </c>
      <c r="I3770" t="e">
        <f>VLOOKUP(C3770,'Hytong (not in CrossAsia)'!$C:$C,1,FALSE)</f>
        <v>#N/A</v>
      </c>
      <c r="K3770" s="9" t="str">
        <f t="shared" si="134"/>
        <v>nur hier</v>
      </c>
    </row>
    <row r="3771" spans="1:11">
      <c r="A3771" s="34" t="s">
        <v>2484</v>
      </c>
      <c r="C3771" s="4" t="str">
        <f t="shared" si="138"/>
        <v>越剧专刊</v>
      </c>
      <c r="E3771" t="e">
        <f>VLOOKUP(C3771,Apabi!$H:$H,1,FALSE)</f>
        <v>#N/A</v>
      </c>
      <c r="G3771" t="e">
        <f>VLOOKUP(C3771,Dacheng!$I:$I,1,FALSE)</f>
        <v>#N/A</v>
      </c>
      <c r="I3771" t="e">
        <f>VLOOKUP(C3771,'Hytong (not in CrossAsia)'!$C:$C,1,FALSE)</f>
        <v>#N/A</v>
      </c>
      <c r="K3771" s="9" t="str">
        <f t="shared" si="134"/>
        <v>nur hier</v>
      </c>
    </row>
    <row r="3772" spans="1:11">
      <c r="A3772" s="34" t="s">
        <v>2485</v>
      </c>
      <c r="C3772" s="4" t="str">
        <f t="shared" si="138"/>
        <v>越讴</v>
      </c>
      <c r="E3772" t="e">
        <f>VLOOKUP(C3772,Apabi!$H:$H,1,FALSE)</f>
        <v>#N/A</v>
      </c>
      <c r="G3772" t="e">
        <f>VLOOKUP(C3772,Dacheng!$I:$I,1,FALSE)</f>
        <v>#N/A</v>
      </c>
      <c r="I3772" t="e">
        <f>VLOOKUP(C3772,'Hytong (not in CrossAsia)'!$C:$C,1,FALSE)</f>
        <v>#N/A</v>
      </c>
      <c r="K3772" s="9" t="str">
        <f t="shared" si="134"/>
        <v>nur hier</v>
      </c>
    </row>
    <row r="3773" spans="1:11">
      <c r="A3773" s="34" t="s">
        <v>2486</v>
      </c>
      <c r="C3773" s="4" t="str">
        <f t="shared" si="138"/>
        <v>越坛花絮</v>
      </c>
      <c r="E3773" t="e">
        <f>VLOOKUP(C3773,Apabi!$H:$H,1,FALSE)</f>
        <v>#N/A</v>
      </c>
      <c r="G3773" t="e">
        <f>VLOOKUP(C3773,Dacheng!$I:$I,1,FALSE)</f>
        <v>#N/A</v>
      </c>
      <c r="I3773" t="e">
        <f>VLOOKUP(C3773,'Hytong (not in CrossAsia)'!$C:$C,1,FALSE)</f>
        <v>#N/A</v>
      </c>
      <c r="K3773" s="9" t="str">
        <f t="shared" si="134"/>
        <v>nur hier</v>
      </c>
    </row>
    <row r="3774" spans="1:11">
      <c r="A3774" s="34" t="s">
        <v>2487</v>
      </c>
      <c r="C3774" s="4" t="str">
        <f t="shared" si="138"/>
        <v>越坛万象</v>
      </c>
      <c r="E3774" t="e">
        <f>VLOOKUP(C3774,Apabi!$H:$H,1,FALSE)</f>
        <v>#N/A</v>
      </c>
      <c r="G3774" t="e">
        <f>VLOOKUP(C3774,Dacheng!$I:$I,1,FALSE)</f>
        <v>#N/A</v>
      </c>
      <c r="I3774" t="e">
        <f>VLOOKUP(C3774,'Hytong (not in CrossAsia)'!$C:$C,1,FALSE)</f>
        <v>#N/A</v>
      </c>
      <c r="K3774" s="9" t="str">
        <f t="shared" si="134"/>
        <v>nur hier</v>
      </c>
    </row>
    <row r="3775" spans="1:11">
      <c r="A3775" s="34" t="s">
        <v>2488</v>
      </c>
      <c r="C3775" s="4" t="str">
        <f t="shared" si="138"/>
        <v>越王魂</v>
      </c>
      <c r="E3775" t="e">
        <f>VLOOKUP(C3775,Apabi!$H:$H,1,FALSE)</f>
        <v>#N/A</v>
      </c>
      <c r="G3775" t="e">
        <f>VLOOKUP(C3775,Dacheng!$I:$I,1,FALSE)</f>
        <v>#N/A</v>
      </c>
      <c r="I3775" t="e">
        <f>VLOOKUP(C3775,'Hytong (not in CrossAsia)'!$C:$C,1,FALSE)</f>
        <v>#N/A</v>
      </c>
      <c r="K3775" s="9" t="str">
        <f t="shared" si="134"/>
        <v>nur hier</v>
      </c>
    </row>
    <row r="3776" spans="1:11">
      <c r="A3776" s="34" t="s">
        <v>2489</v>
      </c>
      <c r="C3776" s="4" t="str">
        <f t="shared" si="138"/>
        <v>云南大学</v>
      </c>
      <c r="E3776" t="e">
        <f>VLOOKUP(C3776,Apabi!$H:$H,1,FALSE)</f>
        <v>#N/A</v>
      </c>
      <c r="G3776" t="e">
        <f>VLOOKUP(C3776,Dacheng!$I:$I,1,FALSE)</f>
        <v>#N/A</v>
      </c>
      <c r="I3776" t="e">
        <f>VLOOKUP(C3776,'Hytong (not in CrossAsia)'!$C:$C,1,FALSE)</f>
        <v>#N/A</v>
      </c>
      <c r="K3776" s="9" t="str">
        <f t="shared" si="134"/>
        <v>nur hier</v>
      </c>
    </row>
    <row r="3777" spans="1:11">
      <c r="A3777" s="34" t="s">
        <v>2490</v>
      </c>
      <c r="C3777" s="4" t="str">
        <f t="shared" si="138"/>
        <v>云南公路</v>
      </c>
      <c r="E3777" t="e">
        <f>VLOOKUP(C3777,Apabi!$H:$H,1,FALSE)</f>
        <v>#N/A</v>
      </c>
      <c r="G3777" t="e">
        <f>VLOOKUP(C3777,Dacheng!$I:$I,1,FALSE)</f>
        <v>#N/A</v>
      </c>
      <c r="I3777" t="e">
        <f>VLOOKUP(C3777,'Hytong (not in CrossAsia)'!$C:$C,1,FALSE)</f>
        <v>#N/A</v>
      </c>
      <c r="K3777" s="9" t="str">
        <f t="shared" si="134"/>
        <v>nur hier</v>
      </c>
    </row>
    <row r="3778" spans="1:11">
      <c r="A3778" s="34" t="s">
        <v>12975</v>
      </c>
      <c r="C3778" s="4" t="str">
        <f t="shared" si="138"/>
        <v>云南建设</v>
      </c>
      <c r="E3778" t="e">
        <f>VLOOKUP(C3778,Apabi!$H:$H,1,FALSE)</f>
        <v>#N/A</v>
      </c>
      <c r="G3778" t="str">
        <f>VLOOKUP(C3778,Dacheng!$I:$I,1,FALSE)</f>
        <v>云南建设</v>
      </c>
      <c r="I3778" t="e">
        <f>VLOOKUP(C3778,'Hytong (not in CrossAsia)'!$C:$C,1,FALSE)</f>
        <v>#N/A</v>
      </c>
      <c r="K3778" s="9" t="str">
        <f t="shared" si="134"/>
        <v>Doppel</v>
      </c>
    </row>
    <row r="3779" spans="1:11">
      <c r="A3779" s="34" t="s">
        <v>13008</v>
      </c>
      <c r="C3779" s="4" t="str">
        <f t="shared" si="138"/>
        <v>云南建设</v>
      </c>
      <c r="E3779" t="e">
        <f>VLOOKUP(C3779,Apabi!$H:$H,1,FALSE)</f>
        <v>#N/A</v>
      </c>
      <c r="G3779" t="str">
        <f>VLOOKUP(C3779,Dacheng!$I:$I,1,FALSE)</f>
        <v>云南建设</v>
      </c>
      <c r="I3779" t="e">
        <f>VLOOKUP(C3779,'Hytong (not in CrossAsia)'!$C:$C,1,FALSE)</f>
        <v>#N/A</v>
      </c>
      <c r="K3779" s="9" t="str">
        <f t="shared" si="134"/>
        <v>Doppel</v>
      </c>
    </row>
    <row r="3780" spans="1:11">
      <c r="A3780" s="34" t="s">
        <v>21114</v>
      </c>
      <c r="C3780" s="4" t="str">
        <f t="shared" si="138"/>
        <v>云南教育</v>
      </c>
      <c r="E3780" t="e">
        <f>VLOOKUP(C3780,Apabi!$H:$H,1,FALSE)</f>
        <v>#N/A</v>
      </c>
      <c r="G3780" t="str">
        <f>VLOOKUP(C3780,Dacheng!$I:$I,1,FALSE)</f>
        <v>云南教育</v>
      </c>
      <c r="I3780" t="e">
        <f>VLOOKUP(C3780,'Hytong (not in CrossAsia)'!$C:$C,1,FALSE)</f>
        <v>#N/A</v>
      </c>
      <c r="K3780" s="9" t="str">
        <f t="shared" ref="K3780:K3834" si="139">(IF(AND(ISNA(E3780),ISNA(G3780),ISNA(I3780)),"nur hier","Doppel"))</f>
        <v>Doppel</v>
      </c>
    </row>
    <row r="3781" spans="1:11">
      <c r="A3781" s="34" t="s">
        <v>21277</v>
      </c>
      <c r="C3781" s="4" t="str">
        <f t="shared" si="138"/>
        <v>云南教育</v>
      </c>
      <c r="E3781" t="e">
        <f>VLOOKUP(C3781,Apabi!$H:$H,1,FALSE)</f>
        <v>#N/A</v>
      </c>
      <c r="G3781" t="str">
        <f>VLOOKUP(C3781,Dacheng!$I:$I,1,FALSE)</f>
        <v>云南教育</v>
      </c>
      <c r="I3781" t="e">
        <f>VLOOKUP(C3781,'Hytong (not in CrossAsia)'!$C:$C,1,FALSE)</f>
        <v>#N/A</v>
      </c>
      <c r="K3781" s="9" t="str">
        <f t="shared" si="139"/>
        <v>Doppel</v>
      </c>
    </row>
    <row r="3782" spans="1:11">
      <c r="A3782" s="34" t="s">
        <v>12772</v>
      </c>
      <c r="C3782" s="4" t="str">
        <f t="shared" si="138"/>
        <v>云南教育</v>
      </c>
      <c r="E3782" t="e">
        <f>VLOOKUP(C3782,Apabi!$H:$H,1,FALSE)</f>
        <v>#N/A</v>
      </c>
      <c r="G3782" t="str">
        <f>VLOOKUP(C3782,Dacheng!$I:$I,1,FALSE)</f>
        <v>云南教育</v>
      </c>
      <c r="I3782" t="e">
        <f>VLOOKUP(C3782,'Hytong (not in CrossAsia)'!$C:$C,1,FALSE)</f>
        <v>#N/A</v>
      </c>
      <c r="K3782" s="9" t="str">
        <f t="shared" si="139"/>
        <v>Doppel</v>
      </c>
    </row>
    <row r="3783" spans="1:11">
      <c r="A3783" s="34" t="s">
        <v>2491</v>
      </c>
      <c r="C3783" s="4" t="str">
        <f t="shared" si="138"/>
        <v>云南旅京</v>
      </c>
      <c r="E3783" t="e">
        <f>VLOOKUP(C3783,Apabi!$H:$H,1,FALSE)</f>
        <v>#N/A</v>
      </c>
      <c r="G3783" t="e">
        <f>VLOOKUP(C3783,Dacheng!$I:$I,1,FALSE)</f>
        <v>#N/A</v>
      </c>
      <c r="I3783" t="e">
        <f>VLOOKUP(C3783,'Hytong (not in CrossAsia)'!$C:$C,1,FALSE)</f>
        <v>#N/A</v>
      </c>
      <c r="K3783" s="9" t="str">
        <f t="shared" si="139"/>
        <v>nur hier</v>
      </c>
    </row>
    <row r="3784" spans="1:11">
      <c r="A3784" s="34" t="s">
        <v>2492</v>
      </c>
      <c r="C3784" s="4" t="str">
        <f t="shared" si="138"/>
        <v>云南旅平</v>
      </c>
      <c r="E3784" t="e">
        <f>VLOOKUP(C3784,Apabi!$H:$H,1,FALSE)</f>
        <v>#N/A</v>
      </c>
      <c r="G3784" t="e">
        <f>VLOOKUP(C3784,Dacheng!$I:$I,1,FALSE)</f>
        <v>#N/A</v>
      </c>
      <c r="I3784" t="e">
        <f>VLOOKUP(C3784,'Hytong (not in CrossAsia)'!$C:$C,1,FALSE)</f>
        <v>#N/A</v>
      </c>
      <c r="K3784" s="9" t="str">
        <f t="shared" si="139"/>
        <v>nur hier</v>
      </c>
    </row>
    <row r="3785" spans="1:11">
      <c r="A3785" s="34" t="s">
        <v>2493</v>
      </c>
      <c r="C3785" s="4" t="str">
        <f t="shared" si="138"/>
        <v>云南论坛</v>
      </c>
      <c r="E3785" t="e">
        <f>VLOOKUP(C3785,Apabi!$H:$H,1,FALSE)</f>
        <v>#N/A</v>
      </c>
      <c r="G3785" t="e">
        <f>VLOOKUP(C3785,Dacheng!$I:$I,1,FALSE)</f>
        <v>#N/A</v>
      </c>
      <c r="I3785" t="e">
        <f>VLOOKUP(C3785,'Hytong (not in CrossAsia)'!$C:$C,1,FALSE)</f>
        <v>#N/A</v>
      </c>
      <c r="K3785" s="9" t="str">
        <f t="shared" si="139"/>
        <v>nur hier</v>
      </c>
    </row>
    <row r="3786" spans="1:11">
      <c r="A3786" s="34" t="s">
        <v>2494</v>
      </c>
      <c r="C3786" s="4" t="str">
        <f t="shared" si="138"/>
        <v>云南民政</v>
      </c>
      <c r="E3786" t="e">
        <f>VLOOKUP(C3786,Apabi!$H:$H,1,FALSE)</f>
        <v>#N/A</v>
      </c>
      <c r="G3786" t="str">
        <f>VLOOKUP(C3786,Dacheng!$I:$I,1,FALSE)</f>
        <v>云南民政</v>
      </c>
      <c r="I3786" t="e">
        <f>VLOOKUP(C3786,'Hytong (not in CrossAsia)'!$C:$C,1,FALSE)</f>
        <v>#N/A</v>
      </c>
      <c r="K3786" s="9" t="str">
        <f t="shared" si="139"/>
        <v>Doppel</v>
      </c>
    </row>
    <row r="3787" spans="1:11">
      <c r="A3787" s="34" t="s">
        <v>3325</v>
      </c>
      <c r="C3787" s="4" t="str">
        <f t="shared" si="138"/>
        <v>云南民政</v>
      </c>
      <c r="E3787" t="e">
        <f>VLOOKUP(C3787,Apabi!$H:$H,1,FALSE)</f>
        <v>#N/A</v>
      </c>
      <c r="G3787" t="str">
        <f>VLOOKUP(C3787,Dacheng!$I:$I,1,FALSE)</f>
        <v>云南民政</v>
      </c>
      <c r="I3787" t="e">
        <f>VLOOKUP(C3787,'Hytong (not in CrossAsia)'!$C:$C,1,FALSE)</f>
        <v>#N/A</v>
      </c>
      <c r="K3787" s="9" t="str">
        <f t="shared" si="139"/>
        <v>Doppel</v>
      </c>
    </row>
    <row r="3788" spans="1:11">
      <c r="A3788" s="34" t="s">
        <v>15968</v>
      </c>
      <c r="C3788" s="4" t="str">
        <f t="shared" si="138"/>
        <v>造纸印刷</v>
      </c>
      <c r="E3788" t="e">
        <f>VLOOKUP(C3788,Apabi!$H:$H,1,FALSE)</f>
        <v>#N/A</v>
      </c>
      <c r="G3788" t="str">
        <f>VLOOKUP(C3788,Dacheng!$I:$I,1,FALSE)</f>
        <v>造纸印刷</v>
      </c>
      <c r="I3788" t="e">
        <f>VLOOKUP(C3788,'Hytong (not in CrossAsia)'!$C:$C,1,FALSE)</f>
        <v>#N/A</v>
      </c>
      <c r="K3788" s="9" t="str">
        <f t="shared" si="139"/>
        <v>Doppel</v>
      </c>
    </row>
    <row r="3789" spans="1:11">
      <c r="A3789" s="34" t="s">
        <v>16977</v>
      </c>
      <c r="C3789" s="4" t="str">
        <f t="shared" si="138"/>
        <v>责善半月</v>
      </c>
      <c r="E3789" t="e">
        <f>VLOOKUP(C3789,Apabi!$H:$H,1,FALSE)</f>
        <v>#N/A</v>
      </c>
      <c r="G3789" t="str">
        <f>VLOOKUP(C3789,Dacheng!$I:$I,1,FALSE)</f>
        <v>责善半月</v>
      </c>
      <c r="I3789" t="e">
        <f>VLOOKUP(C3789,'Hytong (not in CrossAsia)'!$C:$C,1,FALSE)</f>
        <v>#N/A</v>
      </c>
      <c r="K3789" s="9" t="str">
        <f t="shared" si="139"/>
        <v>Doppel</v>
      </c>
    </row>
    <row r="3790" spans="1:11">
      <c r="A3790" s="34" t="s">
        <v>17829</v>
      </c>
      <c r="C3790" s="4" t="str">
        <f t="shared" si="138"/>
        <v>展望</v>
      </c>
      <c r="E3790" t="e">
        <f>VLOOKUP(C3790,Apabi!$H:$H,1,FALSE)</f>
        <v>#N/A</v>
      </c>
      <c r="G3790" t="str">
        <f>VLOOKUP(C3790,Dacheng!$I:$I,1,FALSE)</f>
        <v>展望</v>
      </c>
      <c r="I3790" t="e">
        <f>VLOOKUP(C3790,'Hytong (not in CrossAsia)'!$C:$C,1,FALSE)</f>
        <v>#N/A</v>
      </c>
      <c r="K3790" s="9" t="str">
        <f t="shared" si="139"/>
        <v>Doppel</v>
      </c>
    </row>
    <row r="3791" spans="1:11">
      <c r="A3791" s="34" t="s">
        <v>2495</v>
      </c>
      <c r="C3791" s="4" t="str">
        <f t="shared" si="138"/>
        <v>章贡</v>
      </c>
      <c r="E3791" t="e">
        <f>VLOOKUP(C3791,Apabi!$H:$H,1,FALSE)</f>
        <v>#N/A</v>
      </c>
      <c r="G3791" t="e">
        <f>VLOOKUP(C3791,Dacheng!$I:$I,1,FALSE)</f>
        <v>#N/A</v>
      </c>
      <c r="I3791" t="e">
        <f>VLOOKUP(C3791,'Hytong (not in CrossAsia)'!$C:$C,1,FALSE)</f>
        <v>#N/A</v>
      </c>
      <c r="K3791" s="9" t="str">
        <f t="shared" si="139"/>
        <v>nur hier</v>
      </c>
    </row>
    <row r="3792" spans="1:11">
      <c r="A3792" s="34" t="s">
        <v>2496</v>
      </c>
      <c r="C3792" s="4" t="str">
        <f t="shared" si="138"/>
        <v>哲报</v>
      </c>
      <c r="E3792" t="e">
        <f>VLOOKUP(C3792,Apabi!$H:$H,1,FALSE)</f>
        <v>#N/A</v>
      </c>
      <c r="G3792" t="e">
        <f>VLOOKUP(C3792,Dacheng!$I:$I,1,FALSE)</f>
        <v>#N/A</v>
      </c>
      <c r="I3792" t="e">
        <f>VLOOKUP(C3792,'Hytong (not in CrossAsia)'!$C:$C,1,FALSE)</f>
        <v>#N/A</v>
      </c>
      <c r="K3792" s="9" t="str">
        <f t="shared" si="139"/>
        <v>nur hier</v>
      </c>
    </row>
    <row r="3793" spans="1:11">
      <c r="A3793" s="34" t="s">
        <v>2497</v>
      </c>
      <c r="C3793" s="4" t="str">
        <f t="shared" si="138"/>
        <v>哲学（北</v>
      </c>
      <c r="E3793" t="e">
        <f>VLOOKUP(C3793,Apabi!$H:$H,1,FALSE)</f>
        <v>#N/A</v>
      </c>
      <c r="G3793" t="e">
        <f>VLOOKUP(C3793,Dacheng!$I:$I,1,FALSE)</f>
        <v>#N/A</v>
      </c>
      <c r="I3793" t="e">
        <f>VLOOKUP(C3793,'Hytong (not in CrossAsia)'!$C:$C,1,FALSE)</f>
        <v>#N/A</v>
      </c>
      <c r="K3793" s="9" t="str">
        <f t="shared" si="139"/>
        <v>nur hier</v>
      </c>
    </row>
    <row r="3794" spans="1:11">
      <c r="A3794" s="34" t="s">
        <v>1944</v>
      </c>
      <c r="C3794" s="4" t="str">
        <f t="shared" si="138"/>
        <v>哲学评论</v>
      </c>
      <c r="E3794" t="e">
        <f>VLOOKUP(C3794,Apabi!$H:$H,1,FALSE)</f>
        <v>#N/A</v>
      </c>
      <c r="G3794" t="str">
        <f>VLOOKUP(C3794,Dacheng!$I:$I,1,FALSE)</f>
        <v>哲学评论</v>
      </c>
      <c r="I3794" t="e">
        <f>VLOOKUP(C3794,'Hytong (not in CrossAsia)'!$C:$C,1,FALSE)</f>
        <v>#N/A</v>
      </c>
      <c r="K3794" s="9" t="str">
        <f t="shared" si="139"/>
        <v>Doppel</v>
      </c>
    </row>
    <row r="3795" spans="1:11">
      <c r="A3795" s="34" t="s">
        <v>2498</v>
      </c>
      <c r="C3795" s="4" t="str">
        <f t="shared" si="138"/>
        <v>哲学杂志</v>
      </c>
      <c r="E3795" t="e">
        <f>VLOOKUP(C3795,Apabi!$H:$H,1,FALSE)</f>
        <v>#N/A</v>
      </c>
      <c r="G3795" t="e">
        <f>VLOOKUP(C3795,Dacheng!$I:$I,1,FALSE)</f>
        <v>#N/A</v>
      </c>
      <c r="I3795" t="e">
        <f>VLOOKUP(C3795,'Hytong (not in CrossAsia)'!$C:$C,1,FALSE)</f>
        <v>#N/A</v>
      </c>
      <c r="K3795" s="9" t="str">
        <f t="shared" si="139"/>
        <v>nur hier</v>
      </c>
    </row>
    <row r="3796" spans="1:11">
      <c r="A3796" s="34" t="s">
        <v>2499</v>
      </c>
      <c r="C3796" s="4" t="str">
        <f t="shared" si="138"/>
        <v>浙江教育</v>
      </c>
      <c r="E3796" t="str">
        <f>VLOOKUP(C3796,Apabi!$H:$H,1,FALSE)</f>
        <v>浙江教育</v>
      </c>
      <c r="G3796" t="str">
        <f>VLOOKUP(C3796,Dacheng!$I:$I,1,FALSE)</f>
        <v>浙江教育</v>
      </c>
      <c r="I3796" t="e">
        <f>VLOOKUP(C3796,'Hytong (not in CrossAsia)'!$C:$C,1,FALSE)</f>
        <v>#N/A</v>
      </c>
      <c r="K3796" s="9" t="str">
        <f t="shared" si="139"/>
        <v>Doppel</v>
      </c>
    </row>
    <row r="3797" spans="1:11">
      <c r="A3797" s="34" t="s">
        <v>2500</v>
      </c>
      <c r="C3797" s="4" t="str">
        <f>MID(A3797,1,2)</f>
        <v>侦探</v>
      </c>
      <c r="E3797" t="e">
        <f>VLOOKUP(C3797,Apabi!$H:$H,1,FALSE)</f>
        <v>#N/A</v>
      </c>
      <c r="G3797" t="str">
        <f>VLOOKUP(C3797,Dacheng!$I:$I,1,FALSE)</f>
        <v>侦探</v>
      </c>
      <c r="I3797" t="e">
        <f>VLOOKUP(C3797,'Hytong (not in CrossAsia)'!$C:$C,1,FALSE)</f>
        <v>#N/A</v>
      </c>
      <c r="K3797" s="9" t="str">
        <f t="shared" si="139"/>
        <v>Doppel</v>
      </c>
    </row>
    <row r="3798" spans="1:11">
      <c r="A3798" s="34" t="s">
        <v>2501</v>
      </c>
      <c r="C3798" s="4" t="str">
        <f>MID(A3798,1,2)</f>
        <v>侦探</v>
      </c>
      <c r="E3798" t="e">
        <f>VLOOKUP(C3798,Apabi!$H:$H,1,FALSE)</f>
        <v>#N/A</v>
      </c>
      <c r="G3798" t="str">
        <f>VLOOKUP(C3798,Dacheng!$I:$I,1,FALSE)</f>
        <v>侦探</v>
      </c>
      <c r="I3798" t="e">
        <f>VLOOKUP(C3798,'Hytong (not in CrossAsia)'!$C:$C,1,FALSE)</f>
        <v>#N/A</v>
      </c>
      <c r="K3798" s="9" t="str">
        <f t="shared" si="139"/>
        <v>Doppel</v>
      </c>
    </row>
    <row r="3799" spans="1:11">
      <c r="A3799" s="34" t="s">
        <v>2502</v>
      </c>
      <c r="C3799" s="4" t="str">
        <f t="shared" ref="C3799:C3813" si="140">MID(A3799,1,4)</f>
        <v>侦探世界</v>
      </c>
      <c r="E3799" t="e">
        <f>VLOOKUP(C3799,Apabi!$H:$H,1,FALSE)</f>
        <v>#N/A</v>
      </c>
      <c r="G3799" t="str">
        <f>VLOOKUP(C3799,Dacheng!$I:$I,1,FALSE)</f>
        <v>侦探世界</v>
      </c>
      <c r="I3799" t="e">
        <f>VLOOKUP(C3799,'Hytong (not in CrossAsia)'!$C:$C,1,FALSE)</f>
        <v>#N/A</v>
      </c>
      <c r="K3799" s="9" t="str">
        <f t="shared" si="139"/>
        <v>Doppel</v>
      </c>
    </row>
    <row r="3800" spans="1:11">
      <c r="A3800" s="34" t="s">
        <v>2153</v>
      </c>
      <c r="C3800" s="4" t="str">
        <f t="shared" si="140"/>
        <v>侦探世界</v>
      </c>
      <c r="E3800" t="e">
        <f>VLOOKUP(C3800,Apabi!$H:$H,1,FALSE)</f>
        <v>#N/A</v>
      </c>
      <c r="G3800" t="str">
        <f>VLOOKUP(C3800,Dacheng!$I:$I,1,FALSE)</f>
        <v>侦探世界</v>
      </c>
      <c r="I3800" t="e">
        <f>VLOOKUP(C3800,'Hytong (not in CrossAsia)'!$C:$C,1,FALSE)</f>
        <v>#N/A</v>
      </c>
      <c r="K3800" s="9" t="str">
        <f t="shared" si="139"/>
        <v>Doppel</v>
      </c>
    </row>
    <row r="3801" spans="1:11">
      <c r="A3801" s="34" t="s">
        <v>2154</v>
      </c>
      <c r="C3801" s="4" t="str">
        <f t="shared" si="140"/>
        <v>真道报</v>
      </c>
      <c r="E3801" t="e">
        <f>VLOOKUP(C3801,Apabi!$H:$H,1,FALSE)</f>
        <v>#N/A</v>
      </c>
      <c r="G3801" t="e">
        <f>VLOOKUP(C3801,Dacheng!$I:$I,1,FALSE)</f>
        <v>#N/A</v>
      </c>
      <c r="I3801" t="e">
        <f>VLOOKUP(C3801,'Hytong (not in CrossAsia)'!$C:$C,1,FALSE)</f>
        <v>#N/A</v>
      </c>
      <c r="K3801" s="9" t="str">
        <f t="shared" si="139"/>
        <v>nur hier</v>
      </c>
    </row>
    <row r="3802" spans="1:11">
      <c r="A3802" s="34" t="s">
        <v>2155</v>
      </c>
      <c r="C3802" s="4" t="str">
        <f t="shared" si="140"/>
        <v>真道期刊</v>
      </c>
      <c r="E3802" t="e">
        <f>VLOOKUP(C3802,Apabi!$H:$H,1,FALSE)</f>
        <v>#N/A</v>
      </c>
      <c r="G3802" t="e">
        <f>VLOOKUP(C3802,Dacheng!$I:$I,1,FALSE)</f>
        <v>#N/A</v>
      </c>
      <c r="I3802" t="e">
        <f>VLOOKUP(C3802,'Hytong (not in CrossAsia)'!$C:$C,1,FALSE)</f>
        <v>#N/A</v>
      </c>
      <c r="K3802" s="9" t="str">
        <f t="shared" si="139"/>
        <v>nur hier</v>
      </c>
    </row>
    <row r="3803" spans="1:11">
      <c r="A3803" s="34" t="s">
        <v>2156</v>
      </c>
      <c r="C3803" s="4" t="str">
        <f t="shared" si="140"/>
        <v>真道杂志</v>
      </c>
      <c r="E3803" t="e">
        <f>VLOOKUP(C3803,Apabi!$H:$H,1,FALSE)</f>
        <v>#N/A</v>
      </c>
      <c r="G3803" t="e">
        <f>VLOOKUP(C3803,Dacheng!$I:$I,1,FALSE)</f>
        <v>#N/A</v>
      </c>
      <c r="I3803" t="e">
        <f>VLOOKUP(C3803,'Hytong (not in CrossAsia)'!$C:$C,1,FALSE)</f>
        <v>#N/A</v>
      </c>
      <c r="K3803" s="9" t="str">
        <f t="shared" si="139"/>
        <v>nur hier</v>
      </c>
    </row>
    <row r="3804" spans="1:11">
      <c r="A3804" s="34" t="s">
        <v>5160</v>
      </c>
      <c r="C3804" s="4" t="str">
        <f t="shared" si="140"/>
        <v>真光</v>
      </c>
      <c r="E3804" t="e">
        <f>VLOOKUP(C3804,Apabi!$H:$H,1,FALSE)</f>
        <v>#N/A</v>
      </c>
      <c r="G3804" t="str">
        <f>VLOOKUP(C3804,Dacheng!$I:$I,1,FALSE)</f>
        <v>真光</v>
      </c>
      <c r="I3804" t="e">
        <f>VLOOKUP(C3804,'Hytong (not in CrossAsia)'!$C:$C,1,FALSE)</f>
        <v>#N/A</v>
      </c>
      <c r="K3804" s="9" t="str">
        <f t="shared" si="139"/>
        <v>Doppel</v>
      </c>
    </row>
    <row r="3805" spans="1:11">
      <c r="A3805" s="34" t="s">
        <v>21896</v>
      </c>
      <c r="C3805" s="4" t="str">
        <f t="shared" si="140"/>
        <v>真光报</v>
      </c>
      <c r="E3805" t="e">
        <f>VLOOKUP(C3805,Apabi!$H:$H,1,FALSE)</f>
        <v>#N/A</v>
      </c>
      <c r="G3805" t="e">
        <f>VLOOKUP(C3805,Dacheng!$I:$I,1,FALSE)</f>
        <v>#N/A</v>
      </c>
      <c r="I3805" t="e">
        <f>VLOOKUP(C3805,'Hytong (not in CrossAsia)'!$C:$C,1,FALSE)</f>
        <v>#N/A</v>
      </c>
      <c r="K3805" s="9" t="str">
        <f t="shared" si="139"/>
        <v>nur hier</v>
      </c>
    </row>
    <row r="3806" spans="1:11">
      <c r="A3806" s="34" t="s">
        <v>2157</v>
      </c>
      <c r="C3806" s="4" t="str">
        <f t="shared" si="140"/>
        <v>真光校刊</v>
      </c>
      <c r="E3806" t="e">
        <f>VLOOKUP(C3806,Apabi!$H:$H,1,FALSE)</f>
        <v>#N/A</v>
      </c>
      <c r="G3806" t="e">
        <f>VLOOKUP(C3806,Dacheng!$I:$I,1,FALSE)</f>
        <v>#N/A</v>
      </c>
      <c r="I3806" t="e">
        <f>VLOOKUP(C3806,'Hytong (not in CrossAsia)'!$C:$C,1,FALSE)</f>
        <v>#N/A</v>
      </c>
      <c r="K3806" s="9" t="str">
        <f t="shared" si="139"/>
        <v>nur hier</v>
      </c>
    </row>
    <row r="3807" spans="1:11">
      <c r="A3807" s="34" t="s">
        <v>2158</v>
      </c>
      <c r="C3807" s="4" t="str">
        <f t="shared" si="140"/>
        <v>真光杂志</v>
      </c>
      <c r="E3807" t="e">
        <f>VLOOKUP(C3807,Apabi!$H:$H,1,FALSE)</f>
        <v>#N/A</v>
      </c>
      <c r="G3807" t="e">
        <f>VLOOKUP(C3807,Dacheng!$I:$I,1,FALSE)</f>
        <v>#N/A</v>
      </c>
      <c r="I3807" t="e">
        <f>VLOOKUP(C3807,'Hytong (not in CrossAsia)'!$C:$C,1,FALSE)</f>
        <v>#N/A</v>
      </c>
      <c r="K3807" s="9" t="str">
        <f t="shared" si="139"/>
        <v>nur hier</v>
      </c>
    </row>
    <row r="3808" spans="1:11">
      <c r="A3808" s="34" t="s">
        <v>11231</v>
      </c>
      <c r="C3808" s="4" t="str">
        <f t="shared" si="140"/>
        <v>真话</v>
      </c>
      <c r="E3808" t="e">
        <f>VLOOKUP(C3808,Apabi!$H:$H,1,FALSE)</f>
        <v>#N/A</v>
      </c>
      <c r="G3808" t="str">
        <f>VLOOKUP(C3808,Dacheng!$I:$I,1,FALSE)</f>
        <v>真话</v>
      </c>
      <c r="I3808" t="e">
        <f>VLOOKUP(C3808,'Hytong (not in CrossAsia)'!$C:$C,1,FALSE)</f>
        <v>#N/A</v>
      </c>
      <c r="K3808" s="9" t="str">
        <f t="shared" si="139"/>
        <v>Doppel</v>
      </c>
    </row>
    <row r="3809" spans="1:11">
      <c r="A3809" s="34" t="s">
        <v>2159</v>
      </c>
      <c r="C3809" s="4" t="str">
        <f t="shared" si="140"/>
        <v>真快乐</v>
      </c>
      <c r="E3809" t="e">
        <f>VLOOKUP(C3809,Apabi!$H:$H,1,FALSE)</f>
        <v>#N/A</v>
      </c>
      <c r="G3809" t="e">
        <f>VLOOKUP(C3809,Dacheng!$I:$I,1,FALSE)</f>
        <v>#N/A</v>
      </c>
      <c r="I3809" t="e">
        <f>VLOOKUP(C3809,'Hytong (not in CrossAsia)'!$C:$C,1,FALSE)</f>
        <v>#N/A</v>
      </c>
      <c r="K3809" s="9" t="str">
        <f t="shared" si="139"/>
        <v>nur hier</v>
      </c>
    </row>
    <row r="3810" spans="1:11">
      <c r="A3810" s="34" t="s">
        <v>4072</v>
      </c>
      <c r="C3810" s="4" t="str">
        <f t="shared" si="140"/>
        <v>真理评论</v>
      </c>
      <c r="E3810" t="e">
        <f>VLOOKUP(C3810,Apabi!$H:$H,1,FALSE)</f>
        <v>#N/A</v>
      </c>
      <c r="G3810" t="str">
        <f>VLOOKUP(C3810,Dacheng!$I:$I,1,FALSE)</f>
        <v>真理评论</v>
      </c>
      <c r="I3810" t="e">
        <f>VLOOKUP(C3810,'Hytong (not in CrossAsia)'!$C:$C,1,FALSE)</f>
        <v>#N/A</v>
      </c>
      <c r="K3810" s="9" t="str">
        <f t="shared" si="139"/>
        <v>Doppel</v>
      </c>
    </row>
    <row r="3811" spans="1:11">
      <c r="A3811" s="34" t="s">
        <v>2160</v>
      </c>
      <c r="C3811" s="4" t="str">
        <f t="shared" si="140"/>
        <v>真理与生</v>
      </c>
      <c r="E3811" t="e">
        <f>VLOOKUP(C3811,Apabi!$H:$H,1,FALSE)</f>
        <v>#N/A</v>
      </c>
      <c r="G3811" t="str">
        <f>VLOOKUP(C3811,Dacheng!$I:$I,1,FALSE)</f>
        <v>真理与生</v>
      </c>
      <c r="I3811" t="e">
        <f>VLOOKUP(C3811,'Hytong (not in CrossAsia)'!$C:$C,1,FALSE)</f>
        <v>#N/A</v>
      </c>
      <c r="K3811" s="9" t="str">
        <f t="shared" si="139"/>
        <v>Doppel</v>
      </c>
    </row>
    <row r="3812" spans="1:11">
      <c r="A3812" s="34" t="s">
        <v>11609</v>
      </c>
      <c r="C3812" s="4" t="str">
        <f t="shared" si="140"/>
        <v>真理与自</v>
      </c>
      <c r="E3812" t="e">
        <f>VLOOKUP(C3812,Apabi!$H:$H,1,FALSE)</f>
        <v>#N/A</v>
      </c>
      <c r="G3812" t="str">
        <f>VLOOKUP(C3812,Dacheng!$I:$I,1,FALSE)</f>
        <v>真理与自</v>
      </c>
      <c r="I3812" t="e">
        <f>VLOOKUP(C3812,'Hytong (not in CrossAsia)'!$C:$C,1,FALSE)</f>
        <v>#N/A</v>
      </c>
      <c r="K3812" s="9" t="str">
        <f t="shared" si="139"/>
        <v>Doppel</v>
      </c>
    </row>
    <row r="3813" spans="1:11">
      <c r="A3813" s="34" t="s">
        <v>14108</v>
      </c>
      <c r="C3813" s="4" t="str">
        <f t="shared" si="140"/>
        <v>真理杂志</v>
      </c>
      <c r="E3813" t="e">
        <f>VLOOKUP(C3813,Apabi!$H:$H,1,FALSE)</f>
        <v>#N/A</v>
      </c>
      <c r="G3813" t="str">
        <f>VLOOKUP(C3813,Dacheng!$I:$I,1,FALSE)</f>
        <v>真理杂志</v>
      </c>
      <c r="I3813" t="e">
        <f>VLOOKUP(C3813,'Hytong (not in CrossAsia)'!$C:$C,1,FALSE)</f>
        <v>#N/A</v>
      </c>
      <c r="K3813" s="9" t="str">
        <f t="shared" si="139"/>
        <v>Doppel</v>
      </c>
    </row>
    <row r="3814" spans="1:11">
      <c r="A3814" s="34" t="s">
        <v>2161</v>
      </c>
      <c r="C3814" s="4" t="str">
        <f>MID(A3814,1,3)</f>
        <v>真善美</v>
      </c>
      <c r="E3814" t="e">
        <f>VLOOKUP(C3814,Apabi!$H:$H,1,FALSE)</f>
        <v>#N/A</v>
      </c>
      <c r="G3814" t="e">
        <f>VLOOKUP(C3814,Dacheng!$I:$I,1,FALSE)</f>
        <v>#N/A</v>
      </c>
      <c r="I3814" t="e">
        <f>VLOOKUP(C3814,'Hytong (not in CrossAsia)'!$C:$C,1,FALSE)</f>
        <v>#N/A</v>
      </c>
      <c r="K3814" s="9" t="str">
        <f t="shared" si="139"/>
        <v>nur hier</v>
      </c>
    </row>
    <row r="3815" spans="1:11">
      <c r="A3815" s="34" t="s">
        <v>17755</v>
      </c>
      <c r="C3815" s="4" t="str">
        <f t="shared" ref="C3815:C3834" si="141">MID(A3815,1,4)</f>
        <v>真知学报</v>
      </c>
      <c r="E3815" t="e">
        <f>VLOOKUP(C3815,Apabi!$H:$H,1,FALSE)</f>
        <v>#N/A</v>
      </c>
      <c r="G3815" t="str">
        <f>VLOOKUP(C3815,Dacheng!$I:$I,1,FALSE)</f>
        <v>真知学报</v>
      </c>
      <c r="I3815" t="e">
        <f>VLOOKUP(C3815,'Hytong (not in CrossAsia)'!$C:$C,1,FALSE)</f>
        <v>#N/A</v>
      </c>
      <c r="K3815" s="9" t="str">
        <f t="shared" si="139"/>
        <v>Doppel</v>
      </c>
    </row>
    <row r="3816" spans="1:11">
      <c r="A3816" s="34" t="s">
        <v>2162</v>
      </c>
      <c r="C3816" s="4" t="str">
        <f t="shared" si="141"/>
        <v>振德女子</v>
      </c>
      <c r="E3816" t="e">
        <f>VLOOKUP(C3816,Apabi!$H:$H,1,FALSE)</f>
        <v>#N/A</v>
      </c>
      <c r="G3816" t="e">
        <f>VLOOKUP(C3816,Dacheng!$I:$I,1,FALSE)</f>
        <v>#N/A</v>
      </c>
      <c r="I3816" t="e">
        <f>VLOOKUP(C3816,'Hytong (not in CrossAsia)'!$C:$C,1,FALSE)</f>
        <v>#N/A</v>
      </c>
      <c r="K3816" s="9" t="str">
        <f t="shared" si="139"/>
        <v>nur hier</v>
      </c>
    </row>
    <row r="3817" spans="1:11">
      <c r="A3817" s="34" t="s">
        <v>4773</v>
      </c>
      <c r="C3817" s="4" t="str">
        <f t="shared" si="141"/>
        <v>振华季刊</v>
      </c>
      <c r="E3817" t="e">
        <f>VLOOKUP(C3817,Apabi!$H:$H,1,FALSE)</f>
        <v>#N/A</v>
      </c>
      <c r="G3817" t="str">
        <f>VLOOKUP(C3817,Dacheng!$I:$I,1,FALSE)</f>
        <v>振华季刊</v>
      </c>
      <c r="I3817" t="e">
        <f>VLOOKUP(C3817,'Hytong (not in CrossAsia)'!$C:$C,1,FALSE)</f>
        <v>#N/A</v>
      </c>
      <c r="K3817" s="9" t="str">
        <f t="shared" si="139"/>
        <v>Doppel</v>
      </c>
    </row>
    <row r="3818" spans="1:11">
      <c r="A3818" s="34" t="s">
        <v>8607</v>
      </c>
      <c r="C3818" s="4" t="str">
        <f t="shared" si="141"/>
        <v>振华校友</v>
      </c>
      <c r="E3818" t="e">
        <f>VLOOKUP(C3818,Apabi!$H:$H,1,FALSE)</f>
        <v>#N/A</v>
      </c>
      <c r="G3818" t="str">
        <f>VLOOKUP(C3818,Dacheng!$I:$I,1,FALSE)</f>
        <v>振华校友</v>
      </c>
      <c r="I3818" t="e">
        <f>VLOOKUP(C3818,'Hytong (not in CrossAsia)'!$C:$C,1,FALSE)</f>
        <v>#N/A</v>
      </c>
      <c r="K3818" s="9" t="str">
        <f t="shared" si="139"/>
        <v>Doppel</v>
      </c>
    </row>
    <row r="3819" spans="1:11">
      <c r="A3819" s="34" t="s">
        <v>2163</v>
      </c>
      <c r="C3819" s="4" t="str">
        <f t="shared" si="141"/>
        <v>振华校友</v>
      </c>
      <c r="E3819" t="e">
        <f>VLOOKUP(C3819,Apabi!$H:$H,1,FALSE)</f>
        <v>#N/A</v>
      </c>
      <c r="G3819" t="str">
        <f>VLOOKUP(C3819,Dacheng!$I:$I,1,FALSE)</f>
        <v>振华校友</v>
      </c>
      <c r="I3819" t="e">
        <f>VLOOKUP(C3819,'Hytong (not in CrossAsia)'!$C:$C,1,FALSE)</f>
        <v>#N/A</v>
      </c>
      <c r="K3819" s="9" t="str">
        <f t="shared" si="139"/>
        <v>Doppel</v>
      </c>
    </row>
    <row r="3820" spans="1:11">
      <c r="A3820" s="34" t="s">
        <v>2164</v>
      </c>
      <c r="C3820" s="4" t="str">
        <f t="shared" si="141"/>
        <v>振务月刊</v>
      </c>
      <c r="E3820" t="e">
        <f>VLOOKUP(C3820,Apabi!$H:$H,1,FALSE)</f>
        <v>#N/A</v>
      </c>
      <c r="G3820" t="str">
        <f>VLOOKUP(C3820,Dacheng!$I:$I,1,FALSE)</f>
        <v>振务月刊</v>
      </c>
      <c r="I3820" t="e">
        <f>VLOOKUP(C3820,'Hytong (not in CrossAsia)'!$C:$C,1,FALSE)</f>
        <v>#N/A</v>
      </c>
      <c r="K3820" s="9" t="str">
        <f t="shared" si="139"/>
        <v>Doppel</v>
      </c>
    </row>
    <row r="3821" spans="1:11">
      <c r="A3821" s="34" t="s">
        <v>2165</v>
      </c>
      <c r="C3821" s="4" t="str">
        <f t="shared" si="141"/>
        <v>振务月刊</v>
      </c>
      <c r="E3821" t="e">
        <f>VLOOKUP(C3821,Apabi!$H:$H,1,FALSE)</f>
        <v>#N/A</v>
      </c>
      <c r="G3821" t="str">
        <f>VLOOKUP(C3821,Dacheng!$I:$I,1,FALSE)</f>
        <v>振务月刊</v>
      </c>
      <c r="I3821" t="e">
        <f>VLOOKUP(C3821,'Hytong (not in CrossAsia)'!$C:$C,1,FALSE)</f>
        <v>#N/A</v>
      </c>
      <c r="K3821" s="9" t="str">
        <f t="shared" si="139"/>
        <v>Doppel</v>
      </c>
    </row>
    <row r="3822" spans="1:11">
      <c r="A3822" s="34" t="s">
        <v>2166</v>
      </c>
      <c r="C3822" s="4" t="str">
        <f t="shared" si="141"/>
        <v>赈务旬刊</v>
      </c>
      <c r="E3822" t="e">
        <f>VLOOKUP(C3822,Apabi!$H:$H,1,FALSE)</f>
        <v>#N/A</v>
      </c>
      <c r="G3822" t="e">
        <f>VLOOKUP(C3822,Dacheng!$I:$I,1,FALSE)</f>
        <v>#N/A</v>
      </c>
      <c r="I3822" t="e">
        <f>VLOOKUP(C3822,'Hytong (not in CrossAsia)'!$C:$C,1,FALSE)</f>
        <v>#N/A</v>
      </c>
      <c r="K3822" s="9" t="str">
        <f t="shared" si="139"/>
        <v>nur hier</v>
      </c>
    </row>
    <row r="3823" spans="1:11">
      <c r="A3823" s="34" t="s">
        <v>2167</v>
      </c>
      <c r="C3823" s="4" t="str">
        <f t="shared" si="141"/>
        <v>峥嵘</v>
      </c>
      <c r="E3823" t="e">
        <f>VLOOKUP(C3823,Apabi!$H:$H,1,FALSE)</f>
        <v>#N/A</v>
      </c>
      <c r="G3823" t="e">
        <f>VLOOKUP(C3823,Dacheng!$I:$I,1,FALSE)</f>
        <v>#N/A</v>
      </c>
      <c r="I3823" t="e">
        <f>VLOOKUP(C3823,'Hytong (not in CrossAsia)'!$C:$C,1,FALSE)</f>
        <v>#N/A</v>
      </c>
      <c r="K3823" s="9" t="str">
        <f t="shared" si="139"/>
        <v>nur hier</v>
      </c>
    </row>
    <row r="3824" spans="1:11">
      <c r="A3824" s="34" t="s">
        <v>2168</v>
      </c>
      <c r="C3824" s="4" t="str">
        <f t="shared" si="141"/>
        <v>正气月刊</v>
      </c>
      <c r="E3824" t="e">
        <f>VLOOKUP(C3824,Apabi!$H:$H,1,FALSE)</f>
        <v>#N/A</v>
      </c>
      <c r="G3824" t="e">
        <f>VLOOKUP(C3824,Dacheng!$I:$I,1,FALSE)</f>
        <v>#N/A</v>
      </c>
      <c r="I3824" t="e">
        <f>VLOOKUP(C3824,'Hytong (not in CrossAsia)'!$C:$C,1,FALSE)</f>
        <v>#N/A</v>
      </c>
      <c r="K3824" s="9" t="str">
        <f t="shared" si="139"/>
        <v>nur hier</v>
      </c>
    </row>
    <row r="3825" spans="1:12">
      <c r="A3825" s="34" t="s">
        <v>2169</v>
      </c>
      <c r="C3825" s="4" t="str">
        <f t="shared" si="141"/>
        <v>执事</v>
      </c>
      <c r="E3825" t="e">
        <f>VLOOKUP(C3825,Apabi!$H:$H,1,FALSE)</f>
        <v>#N/A</v>
      </c>
      <c r="G3825" t="e">
        <f>VLOOKUP(C3825,Dacheng!$I:$I,1,FALSE)</f>
        <v>#N/A</v>
      </c>
      <c r="I3825" t="e">
        <f>VLOOKUP(C3825,'Hytong (not in CrossAsia)'!$C:$C,1,FALSE)</f>
        <v>#N/A</v>
      </c>
      <c r="K3825" s="9" t="str">
        <f t="shared" si="139"/>
        <v>nur hier</v>
      </c>
    </row>
    <row r="3826" spans="1:12">
      <c r="A3826" s="34" t="s">
        <v>2170</v>
      </c>
      <c r="C3826" s="4" t="str">
        <f t="shared" si="141"/>
        <v>殖边</v>
      </c>
      <c r="E3826" t="e">
        <f>VLOOKUP(C3826,Apabi!$H:$H,1,FALSE)</f>
        <v>#N/A</v>
      </c>
      <c r="G3826" t="e">
        <f>VLOOKUP(C3826,Dacheng!$I:$I,1,FALSE)</f>
        <v>#N/A</v>
      </c>
      <c r="I3826" t="e">
        <f>VLOOKUP(C3826,'Hytong (not in CrossAsia)'!$C:$C,1,FALSE)</f>
        <v>#N/A</v>
      </c>
      <c r="K3826" s="9" t="str">
        <f t="shared" si="139"/>
        <v>nur hier</v>
      </c>
    </row>
    <row r="3827" spans="1:12">
      <c r="A3827" s="34" t="s">
        <v>2171</v>
      </c>
      <c r="C3827" s="4" t="str">
        <f t="shared" si="141"/>
        <v>致用</v>
      </c>
      <c r="E3827" t="e">
        <f>VLOOKUP(C3827,Apabi!$H:$H,1,FALSE)</f>
        <v>#N/A</v>
      </c>
      <c r="G3827" t="e">
        <f>VLOOKUP(C3827,Dacheng!$I:$I,1,FALSE)</f>
        <v>#N/A</v>
      </c>
      <c r="I3827" t="e">
        <f>VLOOKUP(C3827,'Hytong (not in CrossAsia)'!$C:$C,1,FALSE)</f>
        <v>#N/A</v>
      </c>
      <c r="K3827" s="9" t="str">
        <f t="shared" si="139"/>
        <v>nur hier</v>
      </c>
    </row>
    <row r="3828" spans="1:12">
      <c r="A3828" s="34" t="s">
        <v>2172</v>
      </c>
      <c r="C3828" s="4" t="str">
        <f t="shared" si="141"/>
        <v>中国气象</v>
      </c>
      <c r="E3828" t="e">
        <f>VLOOKUP(C3828,Apabi!$H:$H,1,FALSE)</f>
        <v>#N/A</v>
      </c>
      <c r="G3828" t="e">
        <f>VLOOKUP(C3828,Dacheng!$I:$I,1,FALSE)</f>
        <v>#N/A</v>
      </c>
      <c r="I3828" t="e">
        <f>VLOOKUP(C3828,'Hytong (not in CrossAsia)'!$C:$C,1,FALSE)</f>
        <v>#N/A</v>
      </c>
      <c r="K3828" s="9" t="str">
        <f t="shared" si="139"/>
        <v>nur hier</v>
      </c>
    </row>
    <row r="3829" spans="1:12">
      <c r="A3829" s="34" t="s">
        <v>2173</v>
      </c>
      <c r="C3829" s="4" t="str">
        <f t="shared" si="141"/>
        <v>中华国有</v>
      </c>
      <c r="E3829" t="e">
        <f>VLOOKUP(C3829,Apabi!$H:$H,1,FALSE)</f>
        <v>#N/A</v>
      </c>
      <c r="G3829" t="e">
        <f>VLOOKUP(C3829,Dacheng!$I:$I,1,FALSE)</f>
        <v>#N/A</v>
      </c>
      <c r="I3829" t="e">
        <f>VLOOKUP(C3829,'Hytong (not in CrossAsia)'!$C:$C,1,FALSE)</f>
        <v>#N/A</v>
      </c>
      <c r="K3829" s="9" t="str">
        <f t="shared" si="139"/>
        <v>nur hier</v>
      </c>
    </row>
    <row r="3830" spans="1:12">
      <c r="A3830" s="34" t="s">
        <v>2174</v>
      </c>
      <c r="C3830" s="4" t="str">
        <f t="shared" si="141"/>
        <v>中华国有</v>
      </c>
      <c r="E3830" t="e">
        <f>VLOOKUP(C3830,Apabi!$H:$H,1,FALSE)</f>
        <v>#N/A</v>
      </c>
      <c r="G3830" t="e">
        <f>VLOOKUP(C3830,Dacheng!$I:$I,1,FALSE)</f>
        <v>#N/A</v>
      </c>
      <c r="I3830" t="e">
        <f>VLOOKUP(C3830,'Hytong (not in CrossAsia)'!$C:$C,1,FALSE)</f>
        <v>#N/A</v>
      </c>
      <c r="K3830" s="9" t="str">
        <f t="shared" si="139"/>
        <v>nur hier</v>
      </c>
    </row>
    <row r="3831" spans="1:12">
      <c r="A3831" s="34" t="s">
        <v>2175</v>
      </c>
      <c r="C3831" s="4" t="str">
        <f t="shared" si="141"/>
        <v>中华基督</v>
      </c>
      <c r="E3831" t="e">
        <f>VLOOKUP(C3831,Apabi!$H:$H,1,FALSE)</f>
        <v>#N/A</v>
      </c>
      <c r="G3831" t="str">
        <f>VLOOKUP(C3831,Dacheng!$I:$I,1,FALSE)</f>
        <v>中华基督</v>
      </c>
      <c r="I3831" t="e">
        <f>VLOOKUP(C3831,'Hytong (not in CrossAsia)'!$C:$C,1,FALSE)</f>
        <v>#N/A</v>
      </c>
      <c r="K3831" s="9" t="str">
        <f t="shared" si="139"/>
        <v>Doppel</v>
      </c>
    </row>
    <row r="3832" spans="1:12">
      <c r="A3832" s="34" t="s">
        <v>21920</v>
      </c>
      <c r="C3832" s="4" t="str">
        <f t="shared" si="141"/>
        <v>中西教会</v>
      </c>
      <c r="E3832" t="e">
        <f>VLOOKUP(C3832,Apabi!$H:$H,1,FALSE)</f>
        <v>#N/A</v>
      </c>
      <c r="G3832" t="e">
        <f>VLOOKUP(C3832,Dacheng!$I:$I,1,FALSE)</f>
        <v>#N/A</v>
      </c>
      <c r="I3832" t="e">
        <f>VLOOKUP(C3832,'Hytong (not in CrossAsia)'!$C:$C,1,FALSE)</f>
        <v>#N/A</v>
      </c>
      <c r="K3832" s="9" t="str">
        <f t="shared" si="139"/>
        <v>nur hier</v>
      </c>
    </row>
    <row r="3833" spans="1:12">
      <c r="A3833" s="34" t="s">
        <v>19827</v>
      </c>
      <c r="C3833" s="4" t="str">
        <f t="shared" si="141"/>
        <v>紫罗兰</v>
      </c>
      <c r="E3833" t="e">
        <f>VLOOKUP(C3833,Apabi!$H:$H,1,FALSE)</f>
        <v>#N/A</v>
      </c>
      <c r="G3833" t="str">
        <f>VLOOKUP(C3833,Dacheng!$I:$I,1,FALSE)</f>
        <v>紫罗兰</v>
      </c>
      <c r="I3833" t="e">
        <f>VLOOKUP(C3833,'Hytong (not in CrossAsia)'!$C:$C,1,FALSE)</f>
        <v>#N/A</v>
      </c>
      <c r="K3833" s="9" t="str">
        <f t="shared" si="139"/>
        <v>Doppel</v>
      </c>
    </row>
    <row r="3834" spans="1:12">
      <c r="A3834" s="34" t="s">
        <v>12295</v>
      </c>
      <c r="C3834" s="4" t="str">
        <f t="shared" si="141"/>
        <v>组织</v>
      </c>
      <c r="E3834" t="e">
        <f>VLOOKUP(C3834,Apabi!$H:$H,1,FALSE)</f>
        <v>#N/A</v>
      </c>
      <c r="G3834" t="str">
        <f>VLOOKUP(C3834,Dacheng!$I:$I,1,FALSE)</f>
        <v>组织</v>
      </c>
      <c r="I3834" t="e">
        <f>VLOOKUP(C3834,'Hytong (not in CrossAsia)'!$C:$C,1,FALSE)</f>
        <v>#N/A</v>
      </c>
      <c r="K3834" s="9" t="str">
        <f t="shared" si="139"/>
        <v>Doppel</v>
      </c>
    </row>
    <row r="3835" spans="1:12" s="87" customFormat="1" ht="51">
      <c r="A3835" s="83" t="s">
        <v>22466</v>
      </c>
      <c r="B3835" s="84"/>
      <c r="C3835" s="84"/>
      <c r="D3835" s="73" t="s">
        <v>2911</v>
      </c>
      <c r="E3835" s="85">
        <f>COUNTIF(E307:E3834,#N/A)-3427</f>
        <v>-48</v>
      </c>
      <c r="F3835" s="86"/>
      <c r="G3835" s="85">
        <f>COUNTIF(G307:G3834,#N/A)-3427</f>
        <v>-1647</v>
      </c>
      <c r="H3835" s="86"/>
      <c r="I3835" s="85">
        <f>COUNTIF(I307:I3834,#N/A)-3427</f>
        <v>31</v>
      </c>
      <c r="J3835" s="84"/>
      <c r="K3835" s="86"/>
    </row>
    <row r="3836" spans="1:12">
      <c r="E3836" s="9" t="s">
        <v>2900</v>
      </c>
      <c r="F3836" s="9"/>
      <c r="G3836" s="9" t="s">
        <v>2901</v>
      </c>
      <c r="H3836" s="9"/>
      <c r="I3836" s="9" t="s">
        <v>2912</v>
      </c>
    </row>
    <row r="3837" spans="1:12" ht="15.75">
      <c r="A3837" s="89" t="s">
        <v>22467</v>
      </c>
      <c r="E3837" s="60">
        <f>E3835+E305</f>
        <v>-65</v>
      </c>
      <c r="G3837" s="60">
        <f>G3835+G305</f>
        <v>-1720</v>
      </c>
      <c r="H3837" s="9"/>
      <c r="I3837" s="60">
        <f>-I3835+I305</f>
        <v>-39</v>
      </c>
      <c r="K3837" s="9">
        <f>COUNTIF(K3:K3834,"nur hier")</f>
        <v>1953</v>
      </c>
    </row>
    <row r="3838" spans="1:12" ht="15.75">
      <c r="K3838" s="90">
        <v>1953</v>
      </c>
      <c r="L3838" t="s">
        <v>22448</v>
      </c>
    </row>
  </sheetData>
  <autoFilter ref="A1:AR3843"/>
  <phoneticPr fontId="22" type="noConversion"/>
  <pageMargins left="0.75" right="0.75" top="1" bottom="1" header="0.4921259845" footer="0.4921259845"/>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6279"/>
  <sheetViews>
    <sheetView topLeftCell="D1" workbookViewId="0">
      <pane ySplit="1" topLeftCell="A6249" activePane="bottomLeft" state="frozen"/>
      <selection pane="bottomLeft" activeCell="F6282" sqref="F6282"/>
    </sheetView>
  </sheetViews>
  <sheetFormatPr baseColWidth="10" defaultColWidth="9" defaultRowHeight="15"/>
  <cols>
    <col min="1" max="1" width="13" customWidth="1"/>
    <col min="2" max="2" width="13.5" customWidth="1"/>
    <col min="3" max="3" width="13.875" customWidth="1"/>
    <col min="4" max="4" width="26.125" customWidth="1"/>
    <col min="5" max="5" width="9" customWidth="1"/>
    <col min="6" max="6" width="9" style="53" customWidth="1"/>
    <col min="7" max="8" width="9" customWidth="1"/>
    <col min="9" max="9" width="15" customWidth="1"/>
    <col min="10" max="10" width="14.75" customWidth="1"/>
    <col min="11" max="11" width="12.625" customWidth="1"/>
    <col min="12" max="12" width="9" customWidth="1"/>
    <col min="13" max="13" width="10.625" customWidth="1"/>
    <col min="17" max="17" width="9" style="9"/>
  </cols>
  <sheetData>
    <row r="1" spans="1:17" ht="45">
      <c r="A1" s="91" t="s">
        <v>19994</v>
      </c>
      <c r="B1" s="91" t="s">
        <v>19995</v>
      </c>
      <c r="C1" s="91" t="s">
        <v>19996</v>
      </c>
      <c r="D1" s="91" t="s">
        <v>19997</v>
      </c>
      <c r="E1" s="91" t="s">
        <v>19998</v>
      </c>
      <c r="F1" s="92" t="s">
        <v>22366</v>
      </c>
      <c r="G1" s="91" t="s">
        <v>19625</v>
      </c>
      <c r="I1" s="94" t="s">
        <v>2906</v>
      </c>
      <c r="K1" s="95" t="s">
        <v>2921</v>
      </c>
      <c r="L1" s="24"/>
      <c r="M1" s="95" t="s">
        <v>2923</v>
      </c>
      <c r="N1" s="24"/>
      <c r="O1" s="95" t="s">
        <v>2922</v>
      </c>
      <c r="Q1" s="96" t="s">
        <v>22468</v>
      </c>
    </row>
    <row r="2" spans="1:17">
      <c r="A2" s="1" t="s">
        <v>19626</v>
      </c>
      <c r="B2" s="1" t="s">
        <v>19627</v>
      </c>
      <c r="C2" s="1" t="s">
        <v>19628</v>
      </c>
      <c r="D2" s="1" t="s">
        <v>19628</v>
      </c>
      <c r="E2" s="1" t="s">
        <v>19628</v>
      </c>
      <c r="F2" s="51" t="s">
        <v>19628</v>
      </c>
      <c r="G2" s="1" t="s">
        <v>19628</v>
      </c>
      <c r="I2" t="str">
        <f>MID(B2,1,4)</f>
        <v>蜀农</v>
      </c>
      <c r="K2" t="e">
        <f>VLOOKUP(I2,Apabi!$H:$H,1,FALSE)</f>
        <v>#N/A</v>
      </c>
      <c r="M2" t="e">
        <f>VLOOKUP(I2,'Shanghai TSG'!$C:$C,1,FALSE)</f>
        <v>#N/A</v>
      </c>
      <c r="O2" t="e">
        <f>VLOOKUP(I2,'Hytong (not in CrossAsia)'!$C:$C,1,FALSE)</f>
        <v>#N/A</v>
      </c>
      <c r="Q2" s="9" t="str">
        <f>(IF(AND(ISNA(K2),ISNA(M2),ISNA(O2)),"nur hier","Doppel"))</f>
        <v>nur hier</v>
      </c>
    </row>
    <row r="3" spans="1:17">
      <c r="A3" s="1" t="s">
        <v>19629</v>
      </c>
      <c r="B3" s="1" t="s">
        <v>19630</v>
      </c>
      <c r="C3" s="1" t="s">
        <v>19628</v>
      </c>
      <c r="D3" s="1" t="s">
        <v>19628</v>
      </c>
      <c r="E3" s="1" t="s">
        <v>19628</v>
      </c>
      <c r="F3" s="51" t="s">
        <v>19628</v>
      </c>
      <c r="G3" s="1" t="s">
        <v>19628</v>
      </c>
      <c r="I3" t="str">
        <f t="shared" ref="I3:I66" si="0">MID(B3,1,4)</f>
        <v>战斗</v>
      </c>
      <c r="K3" t="str">
        <f>VLOOKUP(I3,Apabi!$H:$H,1,FALSE)</f>
        <v>战斗</v>
      </c>
      <c r="M3" t="str">
        <f>VLOOKUP(I3,'Shanghai TSG'!$C:$C,1,FALSE)</f>
        <v>战斗</v>
      </c>
      <c r="O3" t="e">
        <f>VLOOKUP(I3,'Hytong (not in CrossAsia)'!$C:$C,1,FALSE)</f>
        <v>#N/A</v>
      </c>
      <c r="Q3" s="9" t="str">
        <f t="shared" ref="Q3:Q66" si="1">(IF(AND(ISNA(K3),ISNA(M3),ISNA(O3)),"nur hier","Doppel"))</f>
        <v>Doppel</v>
      </c>
    </row>
    <row r="4" spans="1:17">
      <c r="A4" s="1" t="s">
        <v>19631</v>
      </c>
      <c r="B4" s="1" t="s">
        <v>19632</v>
      </c>
      <c r="C4" s="1" t="s">
        <v>19628</v>
      </c>
      <c r="D4" s="1" t="s">
        <v>19633</v>
      </c>
      <c r="E4" s="1" t="s">
        <v>19634</v>
      </c>
      <c r="F4" s="54">
        <v>1936</v>
      </c>
      <c r="G4" s="1" t="s">
        <v>19635</v>
      </c>
      <c r="I4" t="str">
        <f t="shared" si="0"/>
        <v>生力月刊</v>
      </c>
      <c r="K4" t="e">
        <f>VLOOKUP(I4,Apabi!$H:$H,1,FALSE)</f>
        <v>#N/A</v>
      </c>
      <c r="M4" t="e">
        <f>VLOOKUP(I4,'Shanghai TSG'!$C:$C,1,FALSE)</f>
        <v>#N/A</v>
      </c>
      <c r="O4" t="str">
        <f>VLOOKUP(I4,'Hytong (not in CrossAsia)'!$C:$C,1,FALSE)</f>
        <v>生力月刊</v>
      </c>
      <c r="Q4" s="9" t="str">
        <f t="shared" si="1"/>
        <v>Doppel</v>
      </c>
    </row>
    <row r="5" spans="1:17">
      <c r="A5" s="1" t="s">
        <v>19636</v>
      </c>
      <c r="B5" s="1" t="s">
        <v>19637</v>
      </c>
      <c r="C5" s="1" t="s">
        <v>19628</v>
      </c>
      <c r="D5" s="1" t="s">
        <v>19628</v>
      </c>
      <c r="E5" s="1" t="s">
        <v>19638</v>
      </c>
      <c r="F5" s="54">
        <v>1945</v>
      </c>
      <c r="G5" s="1" t="s">
        <v>19628</v>
      </c>
      <c r="I5" t="str">
        <f t="shared" si="0"/>
        <v>青鸟</v>
      </c>
      <c r="K5" t="e">
        <f>VLOOKUP(I5,Apabi!$H:$H,1,FALSE)</f>
        <v>#N/A</v>
      </c>
      <c r="M5" t="e">
        <f>VLOOKUP(I5,'Shanghai TSG'!$C:$C,1,FALSE)</f>
        <v>#N/A</v>
      </c>
      <c r="O5" t="e">
        <f>VLOOKUP(I5,'Hytong (not in CrossAsia)'!$C:$C,1,FALSE)</f>
        <v>#N/A</v>
      </c>
      <c r="Q5" s="9" t="str">
        <f t="shared" si="1"/>
        <v>nur hier</v>
      </c>
    </row>
    <row r="6" spans="1:17">
      <c r="A6" s="1" t="s">
        <v>19640</v>
      </c>
      <c r="B6" s="1" t="s">
        <v>19641</v>
      </c>
      <c r="C6" s="1" t="s">
        <v>19628</v>
      </c>
      <c r="D6" s="1" t="s">
        <v>19628</v>
      </c>
      <c r="E6" s="1" t="s">
        <v>19628</v>
      </c>
      <c r="F6" s="51" t="s">
        <v>19628</v>
      </c>
      <c r="G6" s="1" t="s">
        <v>19642</v>
      </c>
      <c r="I6" t="str">
        <f t="shared" si="0"/>
        <v>晓声半月</v>
      </c>
      <c r="K6" t="e">
        <f>VLOOKUP(I6,Apabi!$H:$H,1,FALSE)</f>
        <v>#N/A</v>
      </c>
      <c r="M6" t="e">
        <f>VLOOKUP(I6,'Shanghai TSG'!$C:$C,1,FALSE)</f>
        <v>#N/A</v>
      </c>
      <c r="O6" t="e">
        <f>VLOOKUP(I6,'Hytong (not in CrossAsia)'!$C:$C,1,FALSE)</f>
        <v>#N/A</v>
      </c>
      <c r="Q6" s="9" t="str">
        <f t="shared" si="1"/>
        <v>nur hier</v>
      </c>
    </row>
    <row r="7" spans="1:17" ht="23.25">
      <c r="A7" s="1" t="s">
        <v>19643</v>
      </c>
      <c r="B7" s="1" t="s">
        <v>19644</v>
      </c>
      <c r="C7" s="1" t="s">
        <v>19645</v>
      </c>
      <c r="D7" s="1" t="s">
        <v>19646</v>
      </c>
      <c r="E7" s="1" t="s">
        <v>19647</v>
      </c>
      <c r="F7" s="54">
        <v>1949</v>
      </c>
      <c r="G7" s="1" t="s">
        <v>19628</v>
      </c>
      <c r="I7" t="str">
        <f t="shared" si="0"/>
        <v>震旦文学</v>
      </c>
      <c r="K7" t="e">
        <f>VLOOKUP(I7,Apabi!$H:$H,1,FALSE)</f>
        <v>#N/A</v>
      </c>
      <c r="M7" t="e">
        <f>VLOOKUP(I7,'Shanghai TSG'!$C:$C,1,FALSE)</f>
        <v>#N/A</v>
      </c>
      <c r="O7" t="e">
        <f>VLOOKUP(I7,'Hytong (not in CrossAsia)'!$C:$C,1,FALSE)</f>
        <v>#N/A</v>
      </c>
      <c r="Q7" s="9" t="str">
        <f t="shared" si="1"/>
        <v>nur hier</v>
      </c>
    </row>
    <row r="8" spans="1:17">
      <c r="A8" s="1" t="s">
        <v>19648</v>
      </c>
      <c r="B8" s="1" t="s">
        <v>19649</v>
      </c>
      <c r="C8" s="1" t="s">
        <v>19650</v>
      </c>
      <c r="D8" s="1" t="s">
        <v>19628</v>
      </c>
      <c r="E8" s="1" t="s">
        <v>19647</v>
      </c>
      <c r="F8" s="54">
        <v>1935</v>
      </c>
      <c r="G8" s="1" t="s">
        <v>19628</v>
      </c>
      <c r="I8" t="str">
        <f t="shared" si="0"/>
        <v>现代诗风</v>
      </c>
      <c r="K8" t="e">
        <f>VLOOKUP(I8,Apabi!$H:$H,1,FALSE)</f>
        <v>#N/A</v>
      </c>
      <c r="M8" t="str">
        <f>VLOOKUP(I8,'Shanghai TSG'!$C:$C,1,FALSE)</f>
        <v>现代诗风</v>
      </c>
      <c r="O8" t="e">
        <f>VLOOKUP(I8,'Hytong (not in CrossAsia)'!$C:$C,1,FALSE)</f>
        <v>#N/A</v>
      </c>
      <c r="Q8" s="9" t="str">
        <f t="shared" si="1"/>
        <v>Doppel</v>
      </c>
    </row>
    <row r="9" spans="1:17">
      <c r="A9" s="1" t="s">
        <v>19275</v>
      </c>
      <c r="B9" s="1" t="s">
        <v>19276</v>
      </c>
      <c r="C9" s="1" t="s">
        <v>19628</v>
      </c>
      <c r="D9" s="1" t="s">
        <v>19277</v>
      </c>
      <c r="E9" s="1" t="s">
        <v>19278</v>
      </c>
      <c r="F9" s="54">
        <v>1945</v>
      </c>
      <c r="G9" s="1" t="s">
        <v>19635</v>
      </c>
      <c r="I9" t="str">
        <f t="shared" si="0"/>
        <v>江苏文献</v>
      </c>
      <c r="K9" t="e">
        <f>VLOOKUP(I9,Apabi!$H:$H,1,FALSE)</f>
        <v>#N/A</v>
      </c>
      <c r="M9" t="e">
        <f>VLOOKUP(I9,'Shanghai TSG'!$C:$C,1,FALSE)</f>
        <v>#N/A</v>
      </c>
      <c r="O9" t="e">
        <f>VLOOKUP(I9,'Hytong (not in CrossAsia)'!$C:$C,1,FALSE)</f>
        <v>#N/A</v>
      </c>
      <c r="Q9" s="9" t="str">
        <f t="shared" si="1"/>
        <v>nur hier</v>
      </c>
    </row>
    <row r="10" spans="1:17">
      <c r="A10" s="1" t="s">
        <v>19279</v>
      </c>
      <c r="B10" s="1" t="s">
        <v>19280</v>
      </c>
      <c r="C10" s="1" t="s">
        <v>19281</v>
      </c>
      <c r="D10" s="1" t="s">
        <v>19282</v>
      </c>
      <c r="E10" s="1" t="s">
        <v>19283</v>
      </c>
      <c r="F10" s="54">
        <v>1948</v>
      </c>
      <c r="G10" s="1" t="s">
        <v>19628</v>
      </c>
      <c r="I10" t="str">
        <f t="shared" si="0"/>
        <v>文会丛刊</v>
      </c>
      <c r="K10" t="e">
        <f>VLOOKUP(I10,Apabi!$H:$H,1,FALSE)</f>
        <v>#N/A</v>
      </c>
      <c r="M10" t="e">
        <f>VLOOKUP(I10,'Shanghai TSG'!$C:$C,1,FALSE)</f>
        <v>#N/A</v>
      </c>
      <c r="O10" t="str">
        <f>VLOOKUP(I10,'Hytong (not in CrossAsia)'!$C:$C,1,FALSE)</f>
        <v>文会丛刊</v>
      </c>
      <c r="Q10" s="9" t="str">
        <f t="shared" si="1"/>
        <v>Doppel</v>
      </c>
    </row>
    <row r="11" spans="1:17">
      <c r="A11" s="1" t="s">
        <v>19284</v>
      </c>
      <c r="B11" s="1" t="s">
        <v>19285</v>
      </c>
      <c r="C11" s="1" t="s">
        <v>19628</v>
      </c>
      <c r="D11" s="1" t="s">
        <v>19286</v>
      </c>
      <c r="E11" s="1" t="s">
        <v>19647</v>
      </c>
      <c r="F11" s="54">
        <v>1945</v>
      </c>
      <c r="G11" s="1" t="s">
        <v>19642</v>
      </c>
      <c r="I11" t="str">
        <f t="shared" si="0"/>
        <v>新语</v>
      </c>
      <c r="K11" t="e">
        <f>VLOOKUP(I11,Apabi!$H:$H,1,FALSE)</f>
        <v>#N/A</v>
      </c>
      <c r="M11" t="str">
        <f>VLOOKUP(I11,'Shanghai TSG'!$C:$C,1,FALSE)</f>
        <v>新语</v>
      </c>
      <c r="O11" t="e">
        <f>VLOOKUP(I11,'Hytong (not in CrossAsia)'!$C:$C,1,FALSE)</f>
        <v>#N/A</v>
      </c>
      <c r="Q11" s="9" t="str">
        <f t="shared" si="1"/>
        <v>Doppel</v>
      </c>
    </row>
    <row r="12" spans="1:17">
      <c r="A12" s="1" t="s">
        <v>19287</v>
      </c>
      <c r="B12" s="1" t="s">
        <v>19288</v>
      </c>
      <c r="C12" s="1" t="s">
        <v>19289</v>
      </c>
      <c r="D12" s="1" t="s">
        <v>19290</v>
      </c>
      <c r="E12" s="1" t="s">
        <v>19291</v>
      </c>
      <c r="F12" s="54">
        <v>1944</v>
      </c>
      <c r="G12" s="1" t="s">
        <v>19292</v>
      </c>
      <c r="I12" t="str">
        <f t="shared" si="0"/>
        <v>半月文萃</v>
      </c>
      <c r="K12" t="e">
        <f>VLOOKUP(I12,Apabi!$H:$H,1,FALSE)</f>
        <v>#N/A</v>
      </c>
      <c r="M12" t="e">
        <f>VLOOKUP(I12,'Shanghai TSG'!$C:$C,1,FALSE)</f>
        <v>#N/A</v>
      </c>
      <c r="O12" t="str">
        <f>VLOOKUP(I12,'Hytong (not in CrossAsia)'!$C:$C,1,FALSE)</f>
        <v>半月文萃</v>
      </c>
      <c r="Q12" s="9" t="str">
        <f t="shared" si="1"/>
        <v>Doppel</v>
      </c>
    </row>
    <row r="13" spans="1:17">
      <c r="A13" s="1" t="s">
        <v>19293</v>
      </c>
      <c r="B13" s="1" t="s">
        <v>19294</v>
      </c>
      <c r="C13" s="1" t="s">
        <v>19628</v>
      </c>
      <c r="D13" s="1" t="s">
        <v>19295</v>
      </c>
      <c r="E13" s="1" t="s">
        <v>19647</v>
      </c>
      <c r="F13" s="51" t="s">
        <v>19628</v>
      </c>
      <c r="G13" s="1" t="s">
        <v>19628</v>
      </c>
      <c r="I13" t="str">
        <f t="shared" si="0"/>
        <v>中美文摘</v>
      </c>
      <c r="K13" t="e">
        <f>VLOOKUP(I13,Apabi!$H:$H,1,FALSE)</f>
        <v>#N/A</v>
      </c>
      <c r="M13" t="str">
        <f>VLOOKUP(I13,'Shanghai TSG'!$C:$C,1,FALSE)</f>
        <v>中美文摘</v>
      </c>
      <c r="O13" t="e">
        <f>VLOOKUP(I13,'Hytong (not in CrossAsia)'!$C:$C,1,FALSE)</f>
        <v>#N/A</v>
      </c>
      <c r="Q13" s="9" t="str">
        <f t="shared" si="1"/>
        <v>Doppel</v>
      </c>
    </row>
    <row r="14" spans="1:17">
      <c r="A14" s="1" t="s">
        <v>19296</v>
      </c>
      <c r="B14" s="1" t="s">
        <v>19297</v>
      </c>
      <c r="C14" s="1" t="s">
        <v>19628</v>
      </c>
      <c r="D14" s="1" t="s">
        <v>19628</v>
      </c>
      <c r="E14" s="1" t="s">
        <v>19298</v>
      </c>
      <c r="F14" s="54">
        <v>1942</v>
      </c>
      <c r="G14" s="1" t="s">
        <v>19628</v>
      </c>
      <c r="I14" t="str">
        <f t="shared" si="0"/>
        <v>笔阵</v>
      </c>
      <c r="K14" t="e">
        <f>VLOOKUP(I14,Apabi!$H:$H,1,FALSE)</f>
        <v>#N/A</v>
      </c>
      <c r="M14" t="str">
        <f>VLOOKUP(I14,'Shanghai TSG'!$C:$C,1,FALSE)</f>
        <v>笔阵</v>
      </c>
      <c r="O14" t="e">
        <f>VLOOKUP(I14,'Hytong (not in CrossAsia)'!$C:$C,1,FALSE)</f>
        <v>#N/A</v>
      </c>
      <c r="Q14" s="9" t="str">
        <f t="shared" si="1"/>
        <v>Doppel</v>
      </c>
    </row>
    <row r="15" spans="1:17">
      <c r="A15" s="1" t="s">
        <v>19299</v>
      </c>
      <c r="B15" s="1" t="s">
        <v>19300</v>
      </c>
      <c r="C15" s="1" t="s">
        <v>19628</v>
      </c>
      <c r="D15" s="1" t="s">
        <v>19301</v>
      </c>
      <c r="E15" s="1" t="s">
        <v>19302</v>
      </c>
      <c r="F15" s="54">
        <v>1943</v>
      </c>
      <c r="G15" s="1" t="s">
        <v>19628</v>
      </c>
      <c r="I15" t="str">
        <f t="shared" si="0"/>
        <v>国文评论</v>
      </c>
      <c r="K15" t="e">
        <f>VLOOKUP(I15,Apabi!$H:$H,1,FALSE)</f>
        <v>#N/A</v>
      </c>
      <c r="M15" t="e">
        <f>VLOOKUP(I15,'Shanghai TSG'!$C:$C,1,FALSE)</f>
        <v>#N/A</v>
      </c>
      <c r="O15" t="e">
        <f>VLOOKUP(I15,'Hytong (not in CrossAsia)'!$C:$C,1,FALSE)</f>
        <v>#N/A</v>
      </c>
      <c r="Q15" s="9" t="str">
        <f t="shared" si="1"/>
        <v>nur hier</v>
      </c>
    </row>
    <row r="16" spans="1:17">
      <c r="A16" s="1" t="s">
        <v>19303</v>
      </c>
      <c r="B16" s="1" t="s">
        <v>19304</v>
      </c>
      <c r="C16" s="1" t="s">
        <v>19628</v>
      </c>
      <c r="D16" s="1" t="s">
        <v>19628</v>
      </c>
      <c r="E16" s="1" t="s">
        <v>19628</v>
      </c>
      <c r="F16" s="51" t="s">
        <v>19628</v>
      </c>
      <c r="G16" s="1" t="s">
        <v>19305</v>
      </c>
      <c r="I16" t="str">
        <f t="shared" si="0"/>
        <v>漫墨</v>
      </c>
      <c r="K16" t="e">
        <f>VLOOKUP(I16,Apabi!$H:$H,1,FALSE)</f>
        <v>#N/A</v>
      </c>
      <c r="M16" t="e">
        <f>VLOOKUP(I16,'Shanghai TSG'!$C:$C,1,FALSE)</f>
        <v>#N/A</v>
      </c>
      <c r="O16" t="e">
        <f>VLOOKUP(I16,'Hytong (not in CrossAsia)'!$C:$C,1,FALSE)</f>
        <v>#N/A</v>
      </c>
      <c r="Q16" s="9" t="str">
        <f t="shared" si="1"/>
        <v>nur hier</v>
      </c>
    </row>
    <row r="17" spans="1:17">
      <c r="A17" s="1" t="s">
        <v>19306</v>
      </c>
      <c r="B17" s="1" t="s">
        <v>19307</v>
      </c>
      <c r="C17" s="1" t="s">
        <v>19308</v>
      </c>
      <c r="D17" s="1" t="s">
        <v>19309</v>
      </c>
      <c r="E17" s="1" t="s">
        <v>19310</v>
      </c>
      <c r="F17" s="54">
        <v>1929</v>
      </c>
      <c r="G17" s="1" t="s">
        <v>19292</v>
      </c>
      <c r="I17" t="str">
        <f t="shared" si="0"/>
        <v>文学丛刊</v>
      </c>
      <c r="K17" t="e">
        <f>VLOOKUP(I17,Apabi!$H:$H,1,FALSE)</f>
        <v>#N/A</v>
      </c>
      <c r="M17" t="e">
        <f>VLOOKUP(I17,'Shanghai TSG'!$C:$C,1,FALSE)</f>
        <v>#N/A</v>
      </c>
      <c r="O17" t="e">
        <f>VLOOKUP(I17,'Hytong (not in CrossAsia)'!$C:$C,1,FALSE)</f>
        <v>#N/A</v>
      </c>
      <c r="Q17" s="9" t="str">
        <f t="shared" si="1"/>
        <v>nur hier</v>
      </c>
    </row>
    <row r="18" spans="1:17">
      <c r="A18" s="1" t="s">
        <v>19311</v>
      </c>
      <c r="B18" s="1" t="s">
        <v>19312</v>
      </c>
      <c r="C18" s="1" t="s">
        <v>19628</v>
      </c>
      <c r="D18" s="1" t="s">
        <v>19313</v>
      </c>
      <c r="E18" s="1" t="s">
        <v>19314</v>
      </c>
      <c r="F18" s="54">
        <v>1936</v>
      </c>
      <c r="G18" s="1" t="s">
        <v>19315</v>
      </c>
      <c r="I18" t="str">
        <f t="shared" si="0"/>
        <v>海燕</v>
      </c>
      <c r="K18" t="e">
        <f>VLOOKUP(I18,Apabi!$H:$H,1,FALSE)</f>
        <v>#N/A</v>
      </c>
      <c r="M18" t="str">
        <f>VLOOKUP(I18,'Shanghai TSG'!$C:$C,1,FALSE)</f>
        <v>海燕</v>
      </c>
      <c r="O18" t="e">
        <f>VLOOKUP(I18,'Hytong (not in CrossAsia)'!$C:$C,1,FALSE)</f>
        <v>#N/A</v>
      </c>
      <c r="Q18" s="9" t="str">
        <f t="shared" si="1"/>
        <v>Doppel</v>
      </c>
    </row>
    <row r="19" spans="1:17">
      <c r="A19" s="1" t="s">
        <v>19316</v>
      </c>
      <c r="B19" s="1" t="s">
        <v>19317</v>
      </c>
      <c r="C19" s="1" t="s">
        <v>19628</v>
      </c>
      <c r="D19" s="1" t="s">
        <v>19318</v>
      </c>
      <c r="E19" s="1" t="s">
        <v>19647</v>
      </c>
      <c r="F19" s="54">
        <v>1934</v>
      </c>
      <c r="G19" s="1" t="s">
        <v>19628</v>
      </c>
      <c r="I19" t="str">
        <f t="shared" si="0"/>
        <v>文艺风景</v>
      </c>
      <c r="K19" t="e">
        <f>VLOOKUP(I19,Apabi!$H:$H,1,FALSE)</f>
        <v>#N/A</v>
      </c>
      <c r="M19" t="e">
        <f>VLOOKUP(I19,'Shanghai TSG'!$C:$C,1,FALSE)</f>
        <v>#N/A</v>
      </c>
      <c r="O19" t="e">
        <f>VLOOKUP(I19,'Hytong (not in CrossAsia)'!$C:$C,1,FALSE)</f>
        <v>#N/A</v>
      </c>
      <c r="Q19" s="9" t="str">
        <f t="shared" si="1"/>
        <v>nur hier</v>
      </c>
    </row>
    <row r="20" spans="1:17" ht="23.25">
      <c r="A20" s="1" t="s">
        <v>19319</v>
      </c>
      <c r="B20" s="1" t="s">
        <v>19320</v>
      </c>
      <c r="C20" s="1" t="s">
        <v>19628</v>
      </c>
      <c r="D20" s="1" t="s">
        <v>19321</v>
      </c>
      <c r="E20" s="1" t="s">
        <v>19322</v>
      </c>
      <c r="F20" s="54">
        <v>1941</v>
      </c>
      <c r="G20" s="1" t="s">
        <v>19628</v>
      </c>
      <c r="I20" t="str">
        <f t="shared" si="0"/>
        <v>河南大学</v>
      </c>
      <c r="K20" t="e">
        <f>VLOOKUP(I20,Apabi!$H:$H,1,FALSE)</f>
        <v>#N/A</v>
      </c>
      <c r="M20" t="e">
        <f>VLOOKUP(I20,'Shanghai TSG'!$C:$C,1,FALSE)</f>
        <v>#N/A</v>
      </c>
      <c r="O20" t="e">
        <f>VLOOKUP(I20,'Hytong (not in CrossAsia)'!$C:$C,1,FALSE)</f>
        <v>#N/A</v>
      </c>
      <c r="Q20" s="9" t="str">
        <f t="shared" si="1"/>
        <v>nur hier</v>
      </c>
    </row>
    <row r="21" spans="1:17">
      <c r="A21" s="1" t="s">
        <v>19323</v>
      </c>
      <c r="B21" s="1" t="s">
        <v>19324</v>
      </c>
      <c r="C21" s="1" t="s">
        <v>19628</v>
      </c>
      <c r="D21" s="1" t="s">
        <v>19325</v>
      </c>
      <c r="E21" s="1" t="s">
        <v>19326</v>
      </c>
      <c r="F21" s="54">
        <v>1937</v>
      </c>
      <c r="G21" s="1" t="s">
        <v>19327</v>
      </c>
      <c r="I21" t="str">
        <f t="shared" si="0"/>
        <v>铎声</v>
      </c>
      <c r="K21" t="e">
        <f>VLOOKUP(I21,Apabi!$H:$H,1,FALSE)</f>
        <v>#N/A</v>
      </c>
      <c r="M21" t="str">
        <f>VLOOKUP(I21,'Shanghai TSG'!$C:$C,1,FALSE)</f>
        <v>铎声</v>
      </c>
      <c r="O21" t="e">
        <f>VLOOKUP(I21,'Hytong (not in CrossAsia)'!$C:$C,1,FALSE)</f>
        <v>#N/A</v>
      </c>
      <c r="Q21" s="9" t="str">
        <f t="shared" si="1"/>
        <v>Doppel</v>
      </c>
    </row>
    <row r="22" spans="1:17" ht="23.25">
      <c r="A22" s="1" t="s">
        <v>19328</v>
      </c>
      <c r="B22" s="1" t="s">
        <v>19329</v>
      </c>
      <c r="C22" s="1" t="s">
        <v>19628</v>
      </c>
      <c r="D22" s="1" t="s">
        <v>19628</v>
      </c>
      <c r="E22" s="1" t="s">
        <v>19628</v>
      </c>
      <c r="F22" s="51" t="s">
        <v>19628</v>
      </c>
      <c r="G22" s="1" t="s">
        <v>19628</v>
      </c>
      <c r="I22" t="str">
        <f t="shared" si="0"/>
        <v>文艺生活</v>
      </c>
      <c r="K22" t="e">
        <f>VLOOKUP(I22,Apabi!$H:$H,1,FALSE)</f>
        <v>#N/A</v>
      </c>
      <c r="M22" t="e">
        <f>VLOOKUP(I22,'Shanghai TSG'!$C:$C,1,FALSE)</f>
        <v>#N/A</v>
      </c>
      <c r="O22" t="e">
        <f>VLOOKUP(I22,'Hytong (not in CrossAsia)'!$C:$C,1,FALSE)</f>
        <v>#N/A</v>
      </c>
      <c r="Q22" s="9" t="str">
        <f t="shared" si="1"/>
        <v>nur hier</v>
      </c>
    </row>
    <row r="23" spans="1:17">
      <c r="A23" s="1" t="s">
        <v>19330</v>
      </c>
      <c r="B23" s="1" t="s">
        <v>19331</v>
      </c>
      <c r="C23" s="1" t="s">
        <v>19628</v>
      </c>
      <c r="D23" s="1" t="s">
        <v>19332</v>
      </c>
      <c r="E23" s="1" t="s">
        <v>19647</v>
      </c>
      <c r="F23" s="54">
        <v>1940</v>
      </c>
      <c r="G23" s="1" t="s">
        <v>19628</v>
      </c>
      <c r="I23" t="str">
        <f t="shared" si="0"/>
        <v>文艺世界</v>
      </c>
      <c r="K23" t="e">
        <f>VLOOKUP(I23,Apabi!$H:$H,1,FALSE)</f>
        <v>#N/A</v>
      </c>
      <c r="M23" t="e">
        <f>VLOOKUP(I23,'Shanghai TSG'!$C:$C,1,FALSE)</f>
        <v>#N/A</v>
      </c>
      <c r="O23" t="e">
        <f>VLOOKUP(I23,'Hytong (not in CrossAsia)'!$C:$C,1,FALSE)</f>
        <v>#N/A</v>
      </c>
      <c r="Q23" s="9" t="str">
        <f t="shared" si="1"/>
        <v>nur hier</v>
      </c>
    </row>
    <row r="24" spans="1:17">
      <c r="A24" s="1" t="s">
        <v>19333</v>
      </c>
      <c r="B24" s="1" t="s">
        <v>19334</v>
      </c>
      <c r="C24" s="1" t="s">
        <v>19628</v>
      </c>
      <c r="D24" s="1" t="s">
        <v>19335</v>
      </c>
      <c r="E24" s="1" t="s">
        <v>19336</v>
      </c>
      <c r="F24" s="54">
        <v>1934</v>
      </c>
      <c r="G24" s="1" t="s">
        <v>19635</v>
      </c>
      <c r="I24" t="str">
        <f t="shared" si="0"/>
        <v>创作与批</v>
      </c>
      <c r="K24" t="e">
        <f>VLOOKUP(I24,Apabi!$H:$H,1,FALSE)</f>
        <v>#N/A</v>
      </c>
      <c r="M24" t="e">
        <f>VLOOKUP(I24,'Shanghai TSG'!$C:$C,1,FALSE)</f>
        <v>#N/A</v>
      </c>
      <c r="O24" t="e">
        <f>VLOOKUP(I24,'Hytong (not in CrossAsia)'!$C:$C,1,FALSE)</f>
        <v>#N/A</v>
      </c>
      <c r="Q24" s="9" t="str">
        <f t="shared" si="1"/>
        <v>nur hier</v>
      </c>
    </row>
    <row r="25" spans="1:17">
      <c r="A25" s="1" t="s">
        <v>19337</v>
      </c>
      <c r="B25" s="1" t="s">
        <v>19338</v>
      </c>
      <c r="C25" s="1" t="s">
        <v>19628</v>
      </c>
      <c r="D25" s="1" t="s">
        <v>19628</v>
      </c>
      <c r="E25" s="1" t="s">
        <v>19339</v>
      </c>
      <c r="F25" s="51">
        <v>1939</v>
      </c>
      <c r="G25" s="1" t="s">
        <v>19340</v>
      </c>
      <c r="I25" t="str">
        <f t="shared" si="0"/>
        <v>辅仁文苑</v>
      </c>
      <c r="K25" t="e">
        <f>VLOOKUP(I25,Apabi!$H:$H,1,FALSE)</f>
        <v>#N/A</v>
      </c>
      <c r="M25" t="str">
        <f>VLOOKUP(I25,'Shanghai TSG'!$C:$C,1,FALSE)</f>
        <v>辅仁文苑</v>
      </c>
      <c r="O25" t="e">
        <f>VLOOKUP(I25,'Hytong (not in CrossAsia)'!$C:$C,1,FALSE)</f>
        <v>#N/A</v>
      </c>
      <c r="Q25" s="9" t="str">
        <f t="shared" si="1"/>
        <v>Doppel</v>
      </c>
    </row>
    <row r="26" spans="1:17">
      <c r="A26" s="1" t="s">
        <v>19341</v>
      </c>
      <c r="B26" s="1" t="s">
        <v>19342</v>
      </c>
      <c r="C26" s="1" t="s">
        <v>19628</v>
      </c>
      <c r="D26" s="1" t="s">
        <v>19343</v>
      </c>
      <c r="E26" s="1" t="s">
        <v>19344</v>
      </c>
      <c r="F26" s="54">
        <v>1946</v>
      </c>
      <c r="G26" s="1" t="s">
        <v>19305</v>
      </c>
      <c r="I26" t="str">
        <f t="shared" si="0"/>
        <v>文联</v>
      </c>
      <c r="K26" t="e">
        <f>VLOOKUP(I26,Apabi!$H:$H,1,FALSE)</f>
        <v>#N/A</v>
      </c>
      <c r="M26" t="e">
        <f>VLOOKUP(I26,'Shanghai TSG'!$C:$C,1,FALSE)</f>
        <v>#N/A</v>
      </c>
      <c r="O26" t="e">
        <f>VLOOKUP(I26,'Hytong (not in CrossAsia)'!$C:$C,1,FALSE)</f>
        <v>#N/A</v>
      </c>
      <c r="Q26" s="9" t="str">
        <f t="shared" si="1"/>
        <v>nur hier</v>
      </c>
    </row>
    <row r="27" spans="1:17">
      <c r="A27" s="1" t="s">
        <v>19345</v>
      </c>
      <c r="B27" s="1" t="s">
        <v>19346</v>
      </c>
      <c r="C27" s="1" t="s">
        <v>19628</v>
      </c>
      <c r="D27" s="1" t="s">
        <v>19347</v>
      </c>
      <c r="E27" s="1" t="s">
        <v>19348</v>
      </c>
      <c r="F27" s="51">
        <v>1932</v>
      </c>
      <c r="G27" s="1" t="s">
        <v>19349</v>
      </c>
      <c r="I27" t="str">
        <f t="shared" si="0"/>
        <v>国风半月</v>
      </c>
      <c r="K27" t="e">
        <f>VLOOKUP(I27,Apabi!$H:$H,1,FALSE)</f>
        <v>#N/A</v>
      </c>
      <c r="M27" t="e">
        <f>VLOOKUP(I27,'Shanghai TSG'!$C:$C,1,FALSE)</f>
        <v>#N/A</v>
      </c>
      <c r="O27" t="e">
        <f>VLOOKUP(I27,'Hytong (not in CrossAsia)'!$C:$C,1,FALSE)</f>
        <v>#N/A</v>
      </c>
      <c r="Q27" s="9" t="str">
        <f t="shared" si="1"/>
        <v>nur hier</v>
      </c>
    </row>
    <row r="28" spans="1:17">
      <c r="A28" s="1" t="s">
        <v>19350</v>
      </c>
      <c r="B28" s="1" t="s">
        <v>19351</v>
      </c>
      <c r="C28" s="1" t="s">
        <v>19628</v>
      </c>
      <c r="D28" s="1" t="s">
        <v>19628</v>
      </c>
      <c r="E28" s="1" t="s">
        <v>19647</v>
      </c>
      <c r="F28" s="51">
        <v>1939</v>
      </c>
      <c r="G28" s="1" t="s">
        <v>19315</v>
      </c>
      <c r="I28" t="str">
        <f t="shared" si="0"/>
        <v>名著选译</v>
      </c>
      <c r="K28" t="e">
        <f>VLOOKUP(I28,Apabi!$H:$H,1,FALSE)</f>
        <v>#N/A</v>
      </c>
      <c r="M28" t="e">
        <f>VLOOKUP(I28,'Shanghai TSG'!$C:$C,1,FALSE)</f>
        <v>#N/A</v>
      </c>
      <c r="O28" t="e">
        <f>VLOOKUP(I28,'Hytong (not in CrossAsia)'!$C:$C,1,FALSE)</f>
        <v>#N/A</v>
      </c>
      <c r="Q28" s="9" t="str">
        <f t="shared" si="1"/>
        <v>nur hier</v>
      </c>
    </row>
    <row r="29" spans="1:17">
      <c r="A29" s="1" t="s">
        <v>19745</v>
      </c>
      <c r="B29" s="1" t="s">
        <v>19746</v>
      </c>
      <c r="C29" s="1" t="s">
        <v>19628</v>
      </c>
      <c r="D29" s="1" t="s">
        <v>19747</v>
      </c>
      <c r="E29" s="1" t="s">
        <v>19339</v>
      </c>
      <c r="F29" s="54">
        <v>1925</v>
      </c>
      <c r="G29" s="1" t="s">
        <v>19305</v>
      </c>
      <c r="I29" t="str">
        <f t="shared" si="0"/>
        <v>民众文艺</v>
      </c>
      <c r="K29" t="e">
        <f>VLOOKUP(I29,Apabi!$H:$H,1,FALSE)</f>
        <v>#N/A</v>
      </c>
      <c r="M29" t="e">
        <f>VLOOKUP(I29,'Shanghai TSG'!$C:$C,1,FALSE)</f>
        <v>#N/A</v>
      </c>
      <c r="O29" t="e">
        <f>VLOOKUP(I29,'Hytong (not in CrossAsia)'!$C:$C,1,FALSE)</f>
        <v>#N/A</v>
      </c>
      <c r="Q29" s="9" t="str">
        <f t="shared" si="1"/>
        <v>nur hier</v>
      </c>
    </row>
    <row r="30" spans="1:17">
      <c r="A30" s="1" t="s">
        <v>19748</v>
      </c>
      <c r="B30" s="1" t="s">
        <v>19749</v>
      </c>
      <c r="C30" s="1" t="s">
        <v>19628</v>
      </c>
      <c r="D30" s="1" t="s">
        <v>19750</v>
      </c>
      <c r="E30" s="1" t="s">
        <v>19647</v>
      </c>
      <c r="F30" s="54">
        <v>1942</v>
      </c>
      <c r="G30" s="1" t="s">
        <v>19635</v>
      </c>
      <c r="I30" t="str">
        <f t="shared" si="0"/>
        <v>现代文学</v>
      </c>
      <c r="K30" t="e">
        <f>VLOOKUP(I30,Apabi!$H:$H,1,FALSE)</f>
        <v>#N/A</v>
      </c>
      <c r="M30" t="str">
        <f>VLOOKUP(I30,'Shanghai TSG'!$C:$C,1,FALSE)</f>
        <v>现代文学</v>
      </c>
      <c r="O30" t="e">
        <f>VLOOKUP(I30,'Hytong (not in CrossAsia)'!$C:$C,1,FALSE)</f>
        <v>#N/A</v>
      </c>
      <c r="Q30" s="9" t="str">
        <f t="shared" si="1"/>
        <v>Doppel</v>
      </c>
    </row>
    <row r="31" spans="1:17">
      <c r="A31" s="1" t="s">
        <v>19751</v>
      </c>
      <c r="B31" s="1" t="s">
        <v>19752</v>
      </c>
      <c r="C31" s="1" t="s">
        <v>19628</v>
      </c>
      <c r="D31" s="1" t="s">
        <v>19753</v>
      </c>
      <c r="E31" s="1" t="s">
        <v>19754</v>
      </c>
      <c r="F31" s="54">
        <v>1939</v>
      </c>
      <c r="G31" s="1" t="s">
        <v>19292</v>
      </c>
      <c r="I31" t="str">
        <f t="shared" si="0"/>
        <v>半月文摘</v>
      </c>
      <c r="K31" t="e">
        <f>VLOOKUP(I31,Apabi!$H:$H,1,FALSE)</f>
        <v>#N/A</v>
      </c>
      <c r="M31" t="e">
        <f>VLOOKUP(I31,'Shanghai TSG'!$C:$C,1,FALSE)</f>
        <v>#N/A</v>
      </c>
      <c r="O31" t="e">
        <f>VLOOKUP(I31,'Hytong (not in CrossAsia)'!$C:$C,1,FALSE)</f>
        <v>#N/A</v>
      </c>
      <c r="Q31" s="9" t="str">
        <f t="shared" si="1"/>
        <v>nur hier</v>
      </c>
    </row>
    <row r="32" spans="1:17">
      <c r="A32" s="1" t="s">
        <v>19755</v>
      </c>
      <c r="B32" s="1" t="s">
        <v>19756</v>
      </c>
      <c r="C32" s="1" t="s">
        <v>19628</v>
      </c>
      <c r="D32" s="1" t="s">
        <v>19628</v>
      </c>
      <c r="E32" s="1" t="s">
        <v>19628</v>
      </c>
      <c r="F32" s="51">
        <v>1926</v>
      </c>
      <c r="G32" s="1" t="s">
        <v>19628</v>
      </c>
      <c r="I32" t="str">
        <f t="shared" si="0"/>
        <v>童话</v>
      </c>
      <c r="K32" t="e">
        <f>VLOOKUP(I32,Apabi!$H:$H,1,FALSE)</f>
        <v>#N/A</v>
      </c>
      <c r="M32" t="e">
        <f>VLOOKUP(I32,'Shanghai TSG'!$C:$C,1,FALSE)</f>
        <v>#N/A</v>
      </c>
      <c r="O32" t="e">
        <f>VLOOKUP(I32,'Hytong (not in CrossAsia)'!$C:$C,1,FALSE)</f>
        <v>#N/A</v>
      </c>
      <c r="Q32" s="9" t="str">
        <f t="shared" si="1"/>
        <v>nur hier</v>
      </c>
    </row>
    <row r="33" spans="1:17">
      <c r="A33" s="1" t="s">
        <v>19757</v>
      </c>
      <c r="B33" s="1" t="s">
        <v>19758</v>
      </c>
      <c r="C33" s="1" t="s">
        <v>19759</v>
      </c>
      <c r="D33" s="1" t="s">
        <v>19628</v>
      </c>
      <c r="E33" s="1" t="s">
        <v>19647</v>
      </c>
      <c r="F33" s="54">
        <v>1945</v>
      </c>
      <c r="G33" s="1" t="s">
        <v>19635</v>
      </c>
      <c r="I33" t="str">
        <f t="shared" si="0"/>
        <v>文帖</v>
      </c>
      <c r="K33" t="e">
        <f>VLOOKUP(I33,Apabi!$H:$H,1,FALSE)</f>
        <v>#N/A</v>
      </c>
      <c r="M33" t="e">
        <f>VLOOKUP(I33,'Shanghai TSG'!$C:$C,1,FALSE)</f>
        <v>#N/A</v>
      </c>
      <c r="O33" t="e">
        <f>VLOOKUP(I33,'Hytong (not in CrossAsia)'!$C:$C,1,FALSE)</f>
        <v>#N/A</v>
      </c>
      <c r="Q33" s="9" t="str">
        <f t="shared" si="1"/>
        <v>nur hier</v>
      </c>
    </row>
    <row r="34" spans="1:17">
      <c r="A34" s="1" t="s">
        <v>19760</v>
      </c>
      <c r="B34" s="1" t="s">
        <v>19761</v>
      </c>
      <c r="C34" s="1" t="s">
        <v>19628</v>
      </c>
      <c r="D34" s="1" t="s">
        <v>19762</v>
      </c>
      <c r="E34" s="1" t="s">
        <v>19647</v>
      </c>
      <c r="F34" s="54">
        <v>1938</v>
      </c>
      <c r="G34" s="1" t="s">
        <v>19635</v>
      </c>
      <c r="I34" t="str">
        <f t="shared" si="0"/>
        <v>文艺阵地</v>
      </c>
      <c r="K34" t="e">
        <f>VLOOKUP(I34,Apabi!$H:$H,1,FALSE)</f>
        <v>#N/A</v>
      </c>
      <c r="M34" t="e">
        <f>VLOOKUP(I34,'Shanghai TSG'!$C:$C,1,FALSE)</f>
        <v>#N/A</v>
      </c>
      <c r="O34" t="e">
        <f>VLOOKUP(I34,'Hytong (not in CrossAsia)'!$C:$C,1,FALSE)</f>
        <v>#N/A</v>
      </c>
      <c r="Q34" s="9" t="str">
        <f t="shared" si="1"/>
        <v>nur hier</v>
      </c>
    </row>
    <row r="35" spans="1:17">
      <c r="A35" s="1" t="s">
        <v>19763</v>
      </c>
      <c r="B35" s="1" t="s">
        <v>19764</v>
      </c>
      <c r="C35" s="1" t="s">
        <v>19628</v>
      </c>
      <c r="D35" s="1" t="s">
        <v>19765</v>
      </c>
      <c r="E35" s="1" t="s">
        <v>19647</v>
      </c>
      <c r="F35" s="54">
        <v>1949</v>
      </c>
      <c r="G35" s="1" t="s">
        <v>19635</v>
      </c>
      <c r="I35" t="str">
        <f t="shared" si="0"/>
        <v>文艺春秋</v>
      </c>
      <c r="K35" t="e">
        <f>VLOOKUP(I35,Apabi!$H:$H,1,FALSE)</f>
        <v>#N/A</v>
      </c>
      <c r="M35" t="e">
        <f>VLOOKUP(I35,'Shanghai TSG'!$C:$C,1,FALSE)</f>
        <v>#N/A</v>
      </c>
      <c r="O35" t="e">
        <f>VLOOKUP(I35,'Hytong (not in CrossAsia)'!$C:$C,1,FALSE)</f>
        <v>#N/A</v>
      </c>
      <c r="Q35" s="9" t="str">
        <f t="shared" si="1"/>
        <v>nur hier</v>
      </c>
    </row>
    <row r="36" spans="1:17">
      <c r="A36" s="1" t="s">
        <v>19766</v>
      </c>
      <c r="B36" s="1" t="s">
        <v>19767</v>
      </c>
      <c r="C36" s="1" t="s">
        <v>19628</v>
      </c>
      <c r="D36" s="1" t="s">
        <v>19768</v>
      </c>
      <c r="E36" s="1" t="s">
        <v>19769</v>
      </c>
      <c r="F36" s="51" t="s">
        <v>19628</v>
      </c>
      <c r="G36" s="1" t="s">
        <v>19628</v>
      </c>
      <c r="I36" t="str">
        <f t="shared" si="0"/>
        <v>文艺捃华</v>
      </c>
      <c r="K36" t="e">
        <f>VLOOKUP(I36,Apabi!$H:$H,1,FALSE)</f>
        <v>#N/A</v>
      </c>
      <c r="M36" t="e">
        <f>VLOOKUP(I36,'Shanghai TSG'!$C:$C,1,FALSE)</f>
        <v>#N/A</v>
      </c>
      <c r="O36" t="e">
        <f>VLOOKUP(I36,'Hytong (not in CrossAsia)'!$C:$C,1,FALSE)</f>
        <v>#N/A</v>
      </c>
      <c r="Q36" s="9" t="str">
        <f t="shared" si="1"/>
        <v>nur hier</v>
      </c>
    </row>
    <row r="37" spans="1:17">
      <c r="A37" s="1" t="s">
        <v>19770</v>
      </c>
      <c r="B37" s="1" t="s">
        <v>19771</v>
      </c>
      <c r="C37" s="1" t="s">
        <v>19628</v>
      </c>
      <c r="D37" s="1" t="s">
        <v>19772</v>
      </c>
      <c r="E37" s="1" t="s">
        <v>19647</v>
      </c>
      <c r="F37" s="54">
        <v>1948</v>
      </c>
      <c r="G37" s="1" t="s">
        <v>19773</v>
      </c>
      <c r="I37" t="str">
        <f t="shared" si="0"/>
        <v>新诗潮</v>
      </c>
      <c r="K37" t="e">
        <f>VLOOKUP(I37,Apabi!$H:$H,1,FALSE)</f>
        <v>#N/A</v>
      </c>
      <c r="M37" t="str">
        <f>VLOOKUP(I37,'Shanghai TSG'!$C:$C,1,FALSE)</f>
        <v>新诗潮</v>
      </c>
      <c r="O37" t="e">
        <f>VLOOKUP(I37,'Hytong (not in CrossAsia)'!$C:$C,1,FALSE)</f>
        <v>#N/A</v>
      </c>
      <c r="Q37" s="9" t="str">
        <f t="shared" si="1"/>
        <v>Doppel</v>
      </c>
    </row>
    <row r="38" spans="1:17">
      <c r="A38" s="1" t="s">
        <v>19774</v>
      </c>
      <c r="B38" s="1" t="s">
        <v>19775</v>
      </c>
      <c r="C38" s="1" t="s">
        <v>19628</v>
      </c>
      <c r="D38" s="1" t="s">
        <v>19776</v>
      </c>
      <c r="E38" s="1" t="s">
        <v>19647</v>
      </c>
      <c r="F38" s="54">
        <v>1947</v>
      </c>
      <c r="G38" s="1" t="s">
        <v>19642</v>
      </c>
      <c r="I38" t="str">
        <f t="shared" si="0"/>
        <v>文萃丛刊</v>
      </c>
      <c r="K38" t="e">
        <f>VLOOKUP(I38,Apabi!$H:$H,1,FALSE)</f>
        <v>#N/A</v>
      </c>
      <c r="M38" t="e">
        <f>VLOOKUP(I38,'Shanghai TSG'!$C:$C,1,FALSE)</f>
        <v>#N/A</v>
      </c>
      <c r="O38" t="e">
        <f>VLOOKUP(I38,'Hytong (not in CrossAsia)'!$C:$C,1,FALSE)</f>
        <v>#N/A</v>
      </c>
      <c r="Q38" s="9" t="str">
        <f t="shared" si="1"/>
        <v>nur hier</v>
      </c>
    </row>
    <row r="39" spans="1:17">
      <c r="A39" s="1" t="s">
        <v>19777</v>
      </c>
      <c r="B39" s="1" t="s">
        <v>19778</v>
      </c>
      <c r="C39" s="1" t="s">
        <v>19779</v>
      </c>
      <c r="D39" s="1" t="s">
        <v>19628</v>
      </c>
      <c r="E39" s="1" t="s">
        <v>19647</v>
      </c>
      <c r="F39" s="54">
        <v>1935</v>
      </c>
      <c r="G39" s="1" t="s">
        <v>19628</v>
      </c>
      <c r="I39" t="str">
        <f t="shared" si="0"/>
        <v>中国新文</v>
      </c>
      <c r="K39" t="e">
        <f>VLOOKUP(I39,Apabi!$H:$H,1,FALSE)</f>
        <v>#N/A</v>
      </c>
      <c r="M39" t="e">
        <f>VLOOKUP(I39,'Shanghai TSG'!$C:$C,1,FALSE)</f>
        <v>#N/A</v>
      </c>
      <c r="O39" t="e">
        <f>VLOOKUP(I39,'Hytong (not in CrossAsia)'!$C:$C,1,FALSE)</f>
        <v>#N/A</v>
      </c>
      <c r="Q39" s="9" t="str">
        <f t="shared" si="1"/>
        <v>nur hier</v>
      </c>
    </row>
    <row r="40" spans="1:17">
      <c r="A40" s="1" t="s">
        <v>19780</v>
      </c>
      <c r="B40" s="1" t="s">
        <v>19781</v>
      </c>
      <c r="C40" s="1" t="s">
        <v>19628</v>
      </c>
      <c r="D40" s="1" t="s">
        <v>19782</v>
      </c>
      <c r="E40" s="1" t="s">
        <v>19647</v>
      </c>
      <c r="F40" s="54">
        <v>1936</v>
      </c>
      <c r="G40" s="1" t="s">
        <v>19635</v>
      </c>
      <c r="I40" t="str">
        <f t="shared" si="0"/>
        <v>文学丛报</v>
      </c>
      <c r="K40" t="e">
        <f>VLOOKUP(I40,Apabi!$H:$H,1,FALSE)</f>
        <v>#N/A</v>
      </c>
      <c r="M40" t="e">
        <f>VLOOKUP(I40,'Shanghai TSG'!$C:$C,1,FALSE)</f>
        <v>#N/A</v>
      </c>
      <c r="O40" t="e">
        <f>VLOOKUP(I40,'Hytong (not in CrossAsia)'!$C:$C,1,FALSE)</f>
        <v>#N/A</v>
      </c>
      <c r="Q40" s="9" t="str">
        <f t="shared" si="1"/>
        <v>nur hier</v>
      </c>
    </row>
    <row r="41" spans="1:17">
      <c r="A41" s="1" t="s">
        <v>19783</v>
      </c>
      <c r="B41" s="1" t="s">
        <v>19784</v>
      </c>
      <c r="C41" s="1" t="s">
        <v>19628</v>
      </c>
      <c r="D41" s="1" t="s">
        <v>19785</v>
      </c>
      <c r="E41" s="1" t="s">
        <v>19647</v>
      </c>
      <c r="F41" s="54">
        <v>1938</v>
      </c>
      <c r="G41" s="1" t="s">
        <v>19315</v>
      </c>
      <c r="I41" t="str">
        <f t="shared" si="0"/>
        <v>文艺综合</v>
      </c>
      <c r="K41" t="e">
        <f>VLOOKUP(I41,Apabi!$H:$H,1,FALSE)</f>
        <v>#N/A</v>
      </c>
      <c r="M41" t="e">
        <f>VLOOKUP(I41,'Shanghai TSG'!$C:$C,1,FALSE)</f>
        <v>#N/A</v>
      </c>
      <c r="O41" t="e">
        <f>VLOOKUP(I41,'Hytong (not in CrossAsia)'!$C:$C,1,FALSE)</f>
        <v>#N/A</v>
      </c>
      <c r="Q41" s="9" t="str">
        <f t="shared" si="1"/>
        <v>nur hier</v>
      </c>
    </row>
    <row r="42" spans="1:17">
      <c r="A42" s="1" t="s">
        <v>19786</v>
      </c>
      <c r="B42" s="1" t="s">
        <v>19787</v>
      </c>
      <c r="C42" s="1" t="s">
        <v>19628</v>
      </c>
      <c r="D42" s="1" t="s">
        <v>19628</v>
      </c>
      <c r="E42" s="1" t="s">
        <v>19647</v>
      </c>
      <c r="F42" s="54">
        <v>1935</v>
      </c>
      <c r="G42" s="1" t="s">
        <v>19628</v>
      </c>
      <c r="I42" t="str">
        <f t="shared" si="0"/>
        <v>活时代</v>
      </c>
      <c r="K42" t="e">
        <f>VLOOKUP(I42,Apabi!$H:$H,1,FALSE)</f>
        <v>#N/A</v>
      </c>
      <c r="M42" t="e">
        <f>VLOOKUP(I42,'Shanghai TSG'!$C:$C,1,FALSE)</f>
        <v>#N/A</v>
      </c>
      <c r="O42" t="e">
        <f>VLOOKUP(I42,'Hytong (not in CrossAsia)'!$C:$C,1,FALSE)</f>
        <v>#N/A</v>
      </c>
      <c r="Q42" s="9" t="str">
        <f t="shared" si="1"/>
        <v>nur hier</v>
      </c>
    </row>
    <row r="43" spans="1:17">
      <c r="A43" s="1" t="s">
        <v>19788</v>
      </c>
      <c r="B43" s="1" t="s">
        <v>19789</v>
      </c>
      <c r="C43" s="1" t="s">
        <v>19628</v>
      </c>
      <c r="D43" s="1" t="s">
        <v>19790</v>
      </c>
      <c r="E43" s="1" t="s">
        <v>19647</v>
      </c>
      <c r="F43" s="54">
        <v>1934</v>
      </c>
      <c r="G43" s="1" t="s">
        <v>19315</v>
      </c>
      <c r="I43" t="str">
        <f t="shared" si="0"/>
        <v>教授与作</v>
      </c>
      <c r="K43" t="e">
        <f>VLOOKUP(I43,Apabi!$H:$H,1,FALSE)</f>
        <v>#N/A</v>
      </c>
      <c r="M43" t="str">
        <f>VLOOKUP(I43,'Shanghai TSG'!$C:$C,1,FALSE)</f>
        <v>教授与作</v>
      </c>
      <c r="O43" t="e">
        <f>VLOOKUP(I43,'Hytong (not in CrossAsia)'!$C:$C,1,FALSE)</f>
        <v>#N/A</v>
      </c>
      <c r="Q43" s="9" t="str">
        <f t="shared" si="1"/>
        <v>Doppel</v>
      </c>
    </row>
    <row r="44" spans="1:17">
      <c r="A44" s="1" t="s">
        <v>19791</v>
      </c>
      <c r="B44" s="1" t="s">
        <v>19792</v>
      </c>
      <c r="C44" s="1" t="s">
        <v>19793</v>
      </c>
      <c r="D44" s="1" t="s">
        <v>19794</v>
      </c>
      <c r="E44" s="1" t="s">
        <v>19795</v>
      </c>
      <c r="F44" s="51" t="s">
        <v>19628</v>
      </c>
      <c r="G44" s="1" t="s">
        <v>19327</v>
      </c>
      <c r="I44" t="str">
        <f t="shared" si="0"/>
        <v>光明报</v>
      </c>
      <c r="K44" t="e">
        <f>VLOOKUP(I44,Apabi!$H:$H,1,FALSE)</f>
        <v>#N/A</v>
      </c>
      <c r="M44" t="e">
        <f>VLOOKUP(I44,'Shanghai TSG'!$C:$C,1,FALSE)</f>
        <v>#N/A</v>
      </c>
      <c r="O44" t="e">
        <f>VLOOKUP(I44,'Hytong (not in CrossAsia)'!$C:$C,1,FALSE)</f>
        <v>#N/A</v>
      </c>
      <c r="Q44" s="9" t="str">
        <f t="shared" si="1"/>
        <v>nur hier</v>
      </c>
    </row>
    <row r="45" spans="1:17">
      <c r="A45" s="1" t="s">
        <v>19796</v>
      </c>
      <c r="B45" s="1" t="s">
        <v>19797</v>
      </c>
      <c r="C45" s="1" t="s">
        <v>19628</v>
      </c>
      <c r="D45" s="1" t="s">
        <v>19628</v>
      </c>
      <c r="E45" s="1" t="s">
        <v>19628</v>
      </c>
      <c r="F45" s="54">
        <v>1942</v>
      </c>
      <c r="G45" s="1" t="s">
        <v>19628</v>
      </c>
      <c r="I45" t="str">
        <f t="shared" si="0"/>
        <v>文学创作</v>
      </c>
      <c r="K45" t="e">
        <f>VLOOKUP(I45,Apabi!$H:$H,1,FALSE)</f>
        <v>#N/A</v>
      </c>
      <c r="M45" t="e">
        <f>VLOOKUP(I45,'Shanghai TSG'!$C:$C,1,FALSE)</f>
        <v>#N/A</v>
      </c>
      <c r="O45" t="e">
        <f>VLOOKUP(I45,'Hytong (not in CrossAsia)'!$C:$C,1,FALSE)</f>
        <v>#N/A</v>
      </c>
      <c r="Q45" s="9" t="str">
        <f t="shared" si="1"/>
        <v>nur hier</v>
      </c>
    </row>
    <row r="46" spans="1:17">
      <c r="A46" s="1" t="s">
        <v>19798</v>
      </c>
      <c r="B46" s="1" t="s">
        <v>19799</v>
      </c>
      <c r="C46" s="1" t="s">
        <v>19628</v>
      </c>
      <c r="D46" s="1" t="s">
        <v>19800</v>
      </c>
      <c r="E46" s="1" t="s">
        <v>19348</v>
      </c>
      <c r="F46" s="51" t="s">
        <v>19628</v>
      </c>
      <c r="G46" s="1" t="s">
        <v>19315</v>
      </c>
      <c r="I46" t="str">
        <f t="shared" si="0"/>
        <v>国艺月刊</v>
      </c>
      <c r="K46" t="e">
        <f>VLOOKUP(I46,Apabi!$H:$H,1,FALSE)</f>
        <v>#N/A</v>
      </c>
      <c r="M46" t="e">
        <f>VLOOKUP(I46,'Shanghai TSG'!$C:$C,1,FALSE)</f>
        <v>#N/A</v>
      </c>
      <c r="O46" t="e">
        <f>VLOOKUP(I46,'Hytong (not in CrossAsia)'!$C:$C,1,FALSE)</f>
        <v>#N/A</v>
      </c>
      <c r="Q46" s="9" t="str">
        <f t="shared" si="1"/>
        <v>nur hier</v>
      </c>
    </row>
    <row r="47" spans="1:17">
      <c r="A47" s="1" t="s">
        <v>19801</v>
      </c>
      <c r="B47" s="1" t="s">
        <v>19802</v>
      </c>
      <c r="C47" s="1" t="s">
        <v>19628</v>
      </c>
      <c r="D47" s="1" t="s">
        <v>19803</v>
      </c>
      <c r="E47" s="1" t="s">
        <v>19804</v>
      </c>
      <c r="F47" s="54">
        <v>1948</v>
      </c>
      <c r="G47" s="1" t="s">
        <v>19635</v>
      </c>
      <c r="I47" t="str">
        <f t="shared" si="0"/>
        <v>安徽文献</v>
      </c>
      <c r="K47" t="e">
        <f>VLOOKUP(I47,Apabi!$H:$H,1,FALSE)</f>
        <v>#N/A</v>
      </c>
      <c r="M47" t="e">
        <f>VLOOKUP(I47,'Shanghai TSG'!$C:$C,1,FALSE)</f>
        <v>#N/A</v>
      </c>
      <c r="O47" t="e">
        <f>VLOOKUP(I47,'Hytong (not in CrossAsia)'!$C:$C,1,FALSE)</f>
        <v>#N/A</v>
      </c>
      <c r="Q47" s="9" t="str">
        <f t="shared" si="1"/>
        <v>nur hier</v>
      </c>
    </row>
    <row r="48" spans="1:17">
      <c r="A48" s="1" t="s">
        <v>19805</v>
      </c>
      <c r="B48" s="1" t="s">
        <v>19806</v>
      </c>
      <c r="C48" s="1" t="s">
        <v>19807</v>
      </c>
      <c r="D48" s="1" t="s">
        <v>19628</v>
      </c>
      <c r="E48" s="1" t="s">
        <v>19647</v>
      </c>
      <c r="F48" s="54">
        <v>1937</v>
      </c>
      <c r="G48" s="1" t="s">
        <v>19635</v>
      </c>
      <c r="I48" t="str">
        <f t="shared" si="0"/>
        <v>书林</v>
      </c>
      <c r="K48" t="e">
        <f>VLOOKUP(I48,Apabi!$H:$H,1,FALSE)</f>
        <v>#N/A</v>
      </c>
      <c r="M48" t="str">
        <f>VLOOKUP(I48,'Shanghai TSG'!$C:$C,1,FALSE)</f>
        <v>书林</v>
      </c>
      <c r="O48" t="e">
        <f>VLOOKUP(I48,'Hytong (not in CrossAsia)'!$C:$C,1,FALSE)</f>
        <v>#N/A</v>
      </c>
      <c r="Q48" s="9" t="str">
        <f t="shared" si="1"/>
        <v>Doppel</v>
      </c>
    </row>
    <row r="49" spans="1:17">
      <c r="A49" s="1" t="s">
        <v>19808</v>
      </c>
      <c r="B49" s="1" t="s">
        <v>19809</v>
      </c>
      <c r="C49" s="1" t="s">
        <v>19628</v>
      </c>
      <c r="D49" s="1" t="s">
        <v>19810</v>
      </c>
      <c r="E49" s="1" t="s">
        <v>19628</v>
      </c>
      <c r="F49" s="54">
        <v>1936</v>
      </c>
      <c r="G49" s="1" t="s">
        <v>19642</v>
      </c>
      <c r="I49" t="str">
        <f t="shared" si="0"/>
        <v>现实文学</v>
      </c>
      <c r="K49" t="e">
        <f>VLOOKUP(I49,Apabi!$H:$H,1,FALSE)</f>
        <v>#N/A</v>
      </c>
      <c r="M49" t="str">
        <f>VLOOKUP(I49,'Shanghai TSG'!$C:$C,1,FALSE)</f>
        <v>现实文学</v>
      </c>
      <c r="O49" t="e">
        <f>VLOOKUP(I49,'Hytong (not in CrossAsia)'!$C:$C,1,FALSE)</f>
        <v>#N/A</v>
      </c>
      <c r="Q49" s="9" t="str">
        <f t="shared" si="1"/>
        <v>Doppel</v>
      </c>
    </row>
    <row r="50" spans="1:17">
      <c r="A50" s="1" t="s">
        <v>19811</v>
      </c>
      <c r="B50" s="1" t="s">
        <v>19812</v>
      </c>
      <c r="C50" s="1" t="s">
        <v>19628</v>
      </c>
      <c r="D50" s="1" t="s">
        <v>19628</v>
      </c>
      <c r="E50" s="1" t="s">
        <v>19628</v>
      </c>
      <c r="F50" s="51" t="s">
        <v>19628</v>
      </c>
      <c r="G50" s="1" t="s">
        <v>19305</v>
      </c>
      <c r="I50" t="str">
        <f t="shared" si="0"/>
        <v>文学周报</v>
      </c>
      <c r="K50" t="e">
        <f>VLOOKUP(I50,Apabi!$H:$H,1,FALSE)</f>
        <v>#N/A</v>
      </c>
      <c r="M50" t="str">
        <f>VLOOKUP(I50,'Shanghai TSG'!$C:$C,1,FALSE)</f>
        <v>文学周报</v>
      </c>
      <c r="O50" t="e">
        <f>VLOOKUP(I50,'Hytong (not in CrossAsia)'!$C:$C,1,FALSE)</f>
        <v>#N/A</v>
      </c>
      <c r="Q50" s="9" t="str">
        <f t="shared" si="1"/>
        <v>Doppel</v>
      </c>
    </row>
    <row r="51" spans="1:17">
      <c r="A51" s="1" t="s">
        <v>19813</v>
      </c>
      <c r="B51" s="1" t="s">
        <v>19814</v>
      </c>
      <c r="C51" s="1" t="s">
        <v>19815</v>
      </c>
      <c r="D51" s="1" t="s">
        <v>19816</v>
      </c>
      <c r="E51" s="1" t="s">
        <v>19647</v>
      </c>
      <c r="F51" s="54">
        <v>1939</v>
      </c>
      <c r="G51" s="1" t="s">
        <v>19817</v>
      </c>
      <c r="I51" t="str">
        <f t="shared" si="0"/>
        <v>文汇年刊</v>
      </c>
      <c r="K51" t="e">
        <f>VLOOKUP(I51,Apabi!$H:$H,1,FALSE)</f>
        <v>#N/A</v>
      </c>
      <c r="M51" t="e">
        <f>VLOOKUP(I51,'Shanghai TSG'!$C:$C,1,FALSE)</f>
        <v>#N/A</v>
      </c>
      <c r="O51" t="e">
        <f>VLOOKUP(I51,'Hytong (not in CrossAsia)'!$C:$C,1,FALSE)</f>
        <v>#N/A</v>
      </c>
      <c r="Q51" s="9" t="str">
        <f t="shared" si="1"/>
        <v>nur hier</v>
      </c>
    </row>
    <row r="52" spans="1:17">
      <c r="A52" s="1" t="s">
        <v>19818</v>
      </c>
      <c r="B52" s="1" t="s">
        <v>19819</v>
      </c>
      <c r="C52" s="1" t="s">
        <v>19628</v>
      </c>
      <c r="D52" s="1" t="s">
        <v>19820</v>
      </c>
      <c r="E52" s="1" t="s">
        <v>19821</v>
      </c>
      <c r="F52" s="54">
        <v>1940</v>
      </c>
      <c r="G52" s="1" t="s">
        <v>19327</v>
      </c>
      <c r="I52" t="str">
        <f t="shared" si="0"/>
        <v>十日文萃</v>
      </c>
      <c r="K52" t="e">
        <f>VLOOKUP(I52,Apabi!$H:$H,1,FALSE)</f>
        <v>#N/A</v>
      </c>
      <c r="M52" t="e">
        <f>VLOOKUP(I52,'Shanghai TSG'!$C:$C,1,FALSE)</f>
        <v>#N/A</v>
      </c>
      <c r="O52" t="e">
        <f>VLOOKUP(I52,'Hytong (not in CrossAsia)'!$C:$C,1,FALSE)</f>
        <v>#N/A</v>
      </c>
      <c r="Q52" s="9" t="str">
        <f t="shared" si="1"/>
        <v>nur hier</v>
      </c>
    </row>
    <row r="53" spans="1:17">
      <c r="A53" s="1" t="s">
        <v>19431</v>
      </c>
      <c r="B53" s="1" t="s">
        <v>19432</v>
      </c>
      <c r="C53" s="1" t="s">
        <v>19628</v>
      </c>
      <c r="D53" s="1" t="s">
        <v>19433</v>
      </c>
      <c r="E53" s="1" t="s">
        <v>19339</v>
      </c>
      <c r="F53" s="54">
        <v>1929</v>
      </c>
      <c r="G53" s="1" t="s">
        <v>19817</v>
      </c>
      <c r="I53" t="str">
        <f t="shared" si="0"/>
        <v>国学月报</v>
      </c>
      <c r="K53" t="e">
        <f>VLOOKUP(I53,Apabi!$H:$H,1,FALSE)</f>
        <v>#N/A</v>
      </c>
      <c r="M53" t="str">
        <f>VLOOKUP(I53,'Shanghai TSG'!$C:$C,1,FALSE)</f>
        <v>国学月报</v>
      </c>
      <c r="O53" t="e">
        <f>VLOOKUP(I53,'Hytong (not in CrossAsia)'!$C:$C,1,FALSE)</f>
        <v>#N/A</v>
      </c>
      <c r="Q53" s="9" t="str">
        <f t="shared" si="1"/>
        <v>Doppel</v>
      </c>
    </row>
    <row r="54" spans="1:17">
      <c r="A54" s="1" t="s">
        <v>19434</v>
      </c>
      <c r="B54" s="1" t="s">
        <v>19435</v>
      </c>
      <c r="C54" s="1" t="s">
        <v>19628</v>
      </c>
      <c r="D54" s="1" t="s">
        <v>19436</v>
      </c>
      <c r="E54" s="1" t="s">
        <v>19339</v>
      </c>
      <c r="F54" s="54">
        <v>1947</v>
      </c>
      <c r="G54" s="1" t="s">
        <v>19315</v>
      </c>
      <c r="I54" t="str">
        <f t="shared" si="0"/>
        <v>中国作家</v>
      </c>
      <c r="K54" t="e">
        <f>VLOOKUP(I54,Apabi!$H:$H,1,FALSE)</f>
        <v>#N/A</v>
      </c>
      <c r="M54" t="e">
        <f>VLOOKUP(I54,'Shanghai TSG'!$C:$C,1,FALSE)</f>
        <v>#N/A</v>
      </c>
      <c r="O54" t="e">
        <f>VLOOKUP(I54,'Hytong (not in CrossAsia)'!$C:$C,1,FALSE)</f>
        <v>#N/A</v>
      </c>
      <c r="Q54" s="9" t="str">
        <f t="shared" si="1"/>
        <v>nur hier</v>
      </c>
    </row>
    <row r="55" spans="1:17" ht="23.25">
      <c r="A55" s="1" t="s">
        <v>19437</v>
      </c>
      <c r="B55" s="1" t="s">
        <v>19438</v>
      </c>
      <c r="C55" s="1" t="s">
        <v>19439</v>
      </c>
      <c r="D55" s="1" t="s">
        <v>19628</v>
      </c>
      <c r="E55" s="1" t="s">
        <v>19647</v>
      </c>
      <c r="F55" s="54">
        <v>1936</v>
      </c>
      <c r="G55" s="1" t="s">
        <v>19440</v>
      </c>
      <c r="I55" t="str">
        <f t="shared" si="0"/>
        <v>青年作家</v>
      </c>
      <c r="K55" t="e">
        <f>VLOOKUP(I55,Apabi!$H:$H,1,FALSE)</f>
        <v>#N/A</v>
      </c>
      <c r="M55" t="e">
        <f>VLOOKUP(I55,'Shanghai TSG'!$C:$C,1,FALSE)</f>
        <v>#N/A</v>
      </c>
      <c r="O55" t="e">
        <f>VLOOKUP(I55,'Hytong (not in CrossAsia)'!$C:$C,1,FALSE)</f>
        <v>#N/A</v>
      </c>
      <c r="Q55" s="9" t="str">
        <f t="shared" si="1"/>
        <v>nur hier</v>
      </c>
    </row>
    <row r="56" spans="1:17">
      <c r="A56" s="1" t="s">
        <v>19441</v>
      </c>
      <c r="B56" s="1" t="s">
        <v>19442</v>
      </c>
      <c r="C56" s="1" t="s">
        <v>19628</v>
      </c>
      <c r="D56" s="1" t="s">
        <v>19443</v>
      </c>
      <c r="E56" s="1" t="s">
        <v>19344</v>
      </c>
      <c r="F56" s="54">
        <v>1935</v>
      </c>
      <c r="G56" s="1" t="s">
        <v>19635</v>
      </c>
      <c r="I56" t="str">
        <f t="shared" si="0"/>
        <v>人生与文</v>
      </c>
      <c r="K56" t="e">
        <f>VLOOKUP(I56,Apabi!$H:$H,1,FALSE)</f>
        <v>#N/A</v>
      </c>
      <c r="M56" t="e">
        <f>VLOOKUP(I56,'Shanghai TSG'!$C:$C,1,FALSE)</f>
        <v>#N/A</v>
      </c>
      <c r="O56" t="e">
        <f>VLOOKUP(I56,'Hytong (not in CrossAsia)'!$C:$C,1,FALSE)</f>
        <v>#N/A</v>
      </c>
      <c r="Q56" s="9" t="str">
        <f t="shared" si="1"/>
        <v>nur hier</v>
      </c>
    </row>
    <row r="57" spans="1:17">
      <c r="A57" s="1" t="s">
        <v>19444</v>
      </c>
      <c r="B57" s="1" t="s">
        <v>19445</v>
      </c>
      <c r="C57" s="1" t="s">
        <v>19628</v>
      </c>
      <c r="D57" s="1" t="s">
        <v>19446</v>
      </c>
      <c r="E57" s="1" t="s">
        <v>19339</v>
      </c>
      <c r="F57" s="54">
        <v>1934</v>
      </c>
      <c r="G57" s="1" t="s">
        <v>19440</v>
      </c>
      <c r="I57" t="str">
        <f t="shared" si="0"/>
        <v>文学评论</v>
      </c>
      <c r="K57" t="e">
        <f>VLOOKUP(I57,Apabi!$H:$H,1,FALSE)</f>
        <v>#N/A</v>
      </c>
      <c r="M57" t="e">
        <f>VLOOKUP(I57,'Shanghai TSG'!$C:$C,1,FALSE)</f>
        <v>#N/A</v>
      </c>
      <c r="O57" t="e">
        <f>VLOOKUP(I57,'Hytong (not in CrossAsia)'!$C:$C,1,FALSE)</f>
        <v>#N/A</v>
      </c>
      <c r="Q57" s="9" t="str">
        <f t="shared" si="1"/>
        <v>nur hier</v>
      </c>
    </row>
    <row r="58" spans="1:17" ht="23.25">
      <c r="A58" s="1" t="s">
        <v>19447</v>
      </c>
      <c r="B58" s="1" t="s">
        <v>19448</v>
      </c>
      <c r="C58" s="1" t="s">
        <v>19449</v>
      </c>
      <c r="D58" s="1" t="s">
        <v>19450</v>
      </c>
      <c r="E58" s="1" t="s">
        <v>19339</v>
      </c>
      <c r="F58" s="54">
        <v>1949</v>
      </c>
      <c r="G58" s="1" t="s">
        <v>19635</v>
      </c>
      <c r="I58" t="str">
        <f t="shared" si="0"/>
        <v>人民文学</v>
      </c>
      <c r="K58" t="e">
        <f>VLOOKUP(I58,Apabi!$H:$H,1,FALSE)</f>
        <v>#N/A</v>
      </c>
      <c r="M58" t="e">
        <f>VLOOKUP(I58,'Shanghai TSG'!$C:$C,1,FALSE)</f>
        <v>#N/A</v>
      </c>
      <c r="O58" t="e">
        <f>VLOOKUP(I58,'Hytong (not in CrossAsia)'!$C:$C,1,FALSE)</f>
        <v>#N/A</v>
      </c>
      <c r="Q58" s="9" t="str">
        <f t="shared" si="1"/>
        <v>nur hier</v>
      </c>
    </row>
    <row r="59" spans="1:17">
      <c r="A59" s="1" t="s">
        <v>19451</v>
      </c>
      <c r="B59" s="1" t="s">
        <v>19452</v>
      </c>
      <c r="C59" s="1" t="s">
        <v>19628</v>
      </c>
      <c r="D59" s="1" t="s">
        <v>19628</v>
      </c>
      <c r="E59" s="1" t="s">
        <v>19647</v>
      </c>
      <c r="F59" s="54">
        <v>1926</v>
      </c>
      <c r="G59" s="1" t="s">
        <v>19642</v>
      </c>
      <c r="I59" t="str">
        <f t="shared" si="0"/>
        <v>幻洲半月</v>
      </c>
      <c r="K59" t="e">
        <f>VLOOKUP(I59,Apabi!$H:$H,1,FALSE)</f>
        <v>#N/A</v>
      </c>
      <c r="M59" t="e">
        <f>VLOOKUP(I59,'Shanghai TSG'!$C:$C,1,FALSE)</f>
        <v>#N/A</v>
      </c>
      <c r="O59" t="e">
        <f>VLOOKUP(I59,'Hytong (not in CrossAsia)'!$C:$C,1,FALSE)</f>
        <v>#N/A</v>
      </c>
      <c r="Q59" s="9" t="str">
        <f t="shared" si="1"/>
        <v>nur hier</v>
      </c>
    </row>
    <row r="60" spans="1:17">
      <c r="A60" s="1" t="s">
        <v>19453</v>
      </c>
      <c r="B60" s="1" t="s">
        <v>19454</v>
      </c>
      <c r="C60" s="1" t="s">
        <v>19628</v>
      </c>
      <c r="D60" s="1" t="s">
        <v>19455</v>
      </c>
      <c r="E60" s="1" t="s">
        <v>19339</v>
      </c>
      <c r="F60" s="54">
        <v>1934</v>
      </c>
      <c r="G60" s="1" t="s">
        <v>19773</v>
      </c>
      <c r="I60" t="str">
        <f t="shared" si="0"/>
        <v>文史</v>
      </c>
      <c r="K60" t="e">
        <f>VLOOKUP(I60,Apabi!$H:$H,1,FALSE)</f>
        <v>#N/A</v>
      </c>
      <c r="M60" t="e">
        <f>VLOOKUP(I60,'Shanghai TSG'!$C:$C,1,FALSE)</f>
        <v>#N/A</v>
      </c>
      <c r="O60" t="e">
        <f>VLOOKUP(I60,'Hytong (not in CrossAsia)'!$C:$C,1,FALSE)</f>
        <v>#N/A</v>
      </c>
      <c r="Q60" s="9" t="str">
        <f t="shared" si="1"/>
        <v>nur hier</v>
      </c>
    </row>
    <row r="61" spans="1:17">
      <c r="A61" s="1" t="s">
        <v>19456</v>
      </c>
      <c r="B61" s="1" t="s">
        <v>19457</v>
      </c>
      <c r="C61" s="1" t="s">
        <v>19628</v>
      </c>
      <c r="D61" s="1" t="s">
        <v>19458</v>
      </c>
      <c r="E61" s="1" t="s">
        <v>19647</v>
      </c>
      <c r="F61" s="54">
        <v>1936</v>
      </c>
      <c r="G61" s="1" t="s">
        <v>19635</v>
      </c>
      <c r="I61" t="str">
        <f t="shared" si="0"/>
        <v>文学界</v>
      </c>
      <c r="K61" t="e">
        <f>VLOOKUP(I61,Apabi!$H:$H,1,FALSE)</f>
        <v>#N/A</v>
      </c>
      <c r="M61" t="e">
        <f>VLOOKUP(I61,'Shanghai TSG'!$C:$C,1,FALSE)</f>
        <v>#N/A</v>
      </c>
      <c r="O61" t="e">
        <f>VLOOKUP(I61,'Hytong (not in CrossAsia)'!$C:$C,1,FALSE)</f>
        <v>#N/A</v>
      </c>
      <c r="Q61" s="9" t="str">
        <f t="shared" si="1"/>
        <v>nur hier</v>
      </c>
    </row>
    <row r="62" spans="1:17">
      <c r="A62" s="1" t="s">
        <v>19459</v>
      </c>
      <c r="B62" s="1" t="s">
        <v>19460</v>
      </c>
      <c r="C62" s="1" t="s">
        <v>19461</v>
      </c>
      <c r="D62" s="1" t="s">
        <v>19462</v>
      </c>
      <c r="E62" s="1" t="s">
        <v>19795</v>
      </c>
      <c r="F62" s="51" t="s">
        <v>19628</v>
      </c>
      <c r="G62" s="1" t="s">
        <v>19628</v>
      </c>
      <c r="I62" t="str">
        <f t="shared" si="0"/>
        <v>创作经验</v>
      </c>
      <c r="K62" t="e">
        <f>VLOOKUP(I62,Apabi!$H:$H,1,FALSE)</f>
        <v>#N/A</v>
      </c>
      <c r="M62" t="e">
        <f>VLOOKUP(I62,'Shanghai TSG'!$C:$C,1,FALSE)</f>
        <v>#N/A</v>
      </c>
      <c r="O62" t="e">
        <f>VLOOKUP(I62,'Hytong (not in CrossAsia)'!$C:$C,1,FALSE)</f>
        <v>#N/A</v>
      </c>
      <c r="Q62" s="9" t="str">
        <f t="shared" si="1"/>
        <v>nur hier</v>
      </c>
    </row>
    <row r="63" spans="1:17">
      <c r="A63" s="1" t="s">
        <v>19463</v>
      </c>
      <c r="B63" s="1" t="s">
        <v>19464</v>
      </c>
      <c r="C63" s="1" t="s">
        <v>19465</v>
      </c>
      <c r="D63" s="1" t="s">
        <v>19466</v>
      </c>
      <c r="E63" s="1" t="s">
        <v>19647</v>
      </c>
      <c r="F63" s="54">
        <v>1948</v>
      </c>
      <c r="G63" s="1" t="s">
        <v>19635</v>
      </c>
      <c r="I63" t="str">
        <f t="shared" si="0"/>
        <v>中国新诗</v>
      </c>
      <c r="K63" t="e">
        <f>VLOOKUP(I63,Apabi!$H:$H,1,FALSE)</f>
        <v>#N/A</v>
      </c>
      <c r="M63" t="e">
        <f>VLOOKUP(I63,'Shanghai TSG'!$C:$C,1,FALSE)</f>
        <v>#N/A</v>
      </c>
      <c r="O63" t="e">
        <f>VLOOKUP(I63,'Hytong (not in CrossAsia)'!$C:$C,1,FALSE)</f>
        <v>#N/A</v>
      </c>
      <c r="Q63" s="9" t="str">
        <f t="shared" si="1"/>
        <v>nur hier</v>
      </c>
    </row>
    <row r="64" spans="1:17">
      <c r="A64" s="1" t="s">
        <v>19098</v>
      </c>
      <c r="B64" s="1" t="s">
        <v>19099</v>
      </c>
      <c r="C64" s="1" t="s">
        <v>19628</v>
      </c>
      <c r="D64" s="1" t="s">
        <v>19100</v>
      </c>
      <c r="E64" s="1" t="s">
        <v>19647</v>
      </c>
      <c r="F64" s="54">
        <v>1939</v>
      </c>
      <c r="G64" s="1" t="s">
        <v>19635</v>
      </c>
      <c r="I64" t="str">
        <f t="shared" si="0"/>
        <v>文学研究</v>
      </c>
      <c r="K64" t="e">
        <f>VLOOKUP(I64,Apabi!$H:$H,1,FALSE)</f>
        <v>#N/A</v>
      </c>
      <c r="M64" t="e">
        <f>VLOOKUP(I64,'Shanghai TSG'!$C:$C,1,FALSE)</f>
        <v>#N/A</v>
      </c>
      <c r="O64" t="e">
        <f>VLOOKUP(I64,'Hytong (not in CrossAsia)'!$C:$C,1,FALSE)</f>
        <v>#N/A</v>
      </c>
      <c r="Q64" s="9" t="str">
        <f t="shared" si="1"/>
        <v>nur hier</v>
      </c>
    </row>
    <row r="65" spans="1:17">
      <c r="A65" s="1" t="s">
        <v>19101</v>
      </c>
      <c r="B65" s="1" t="s">
        <v>19102</v>
      </c>
      <c r="C65" s="1" t="s">
        <v>19466</v>
      </c>
      <c r="D65" s="1" t="s">
        <v>19466</v>
      </c>
      <c r="E65" s="1" t="s">
        <v>19647</v>
      </c>
      <c r="F65" s="51" t="s">
        <v>19628</v>
      </c>
      <c r="G65" s="1" t="s">
        <v>19628</v>
      </c>
      <c r="I65" t="str">
        <f t="shared" si="0"/>
        <v>诗</v>
      </c>
      <c r="K65" t="e">
        <f>VLOOKUP(I65,Apabi!$H:$H,1,FALSE)</f>
        <v>#N/A</v>
      </c>
      <c r="M65" t="str">
        <f>VLOOKUP(I65,'Shanghai TSG'!$C:$C,1,FALSE)</f>
        <v>诗</v>
      </c>
      <c r="O65" t="e">
        <f>VLOOKUP(I65,'Hytong (not in CrossAsia)'!$C:$C,1,FALSE)</f>
        <v>#N/A</v>
      </c>
      <c r="Q65" s="9" t="str">
        <f t="shared" si="1"/>
        <v>Doppel</v>
      </c>
    </row>
    <row r="66" spans="1:17">
      <c r="A66" s="1" t="s">
        <v>19103</v>
      </c>
      <c r="B66" s="1" t="s">
        <v>19104</v>
      </c>
      <c r="C66" s="1" t="s">
        <v>19105</v>
      </c>
      <c r="D66" s="1" t="s">
        <v>19106</v>
      </c>
      <c r="E66" s="1" t="s">
        <v>19638</v>
      </c>
      <c r="F66" s="54">
        <v>1941</v>
      </c>
      <c r="G66" s="1" t="s">
        <v>19628</v>
      </c>
      <c r="I66" t="str">
        <f t="shared" si="0"/>
        <v>新市政</v>
      </c>
      <c r="K66" t="e">
        <f>VLOOKUP(I66,Apabi!$H:$H,1,FALSE)</f>
        <v>#N/A</v>
      </c>
      <c r="M66" t="e">
        <f>VLOOKUP(I66,'Shanghai TSG'!$C:$C,1,FALSE)</f>
        <v>#N/A</v>
      </c>
      <c r="O66" t="e">
        <f>VLOOKUP(I66,'Hytong (not in CrossAsia)'!$C:$C,1,FALSE)</f>
        <v>#N/A</v>
      </c>
      <c r="Q66" s="9" t="str">
        <f t="shared" si="1"/>
        <v>nur hier</v>
      </c>
    </row>
    <row r="67" spans="1:17">
      <c r="A67" s="1" t="s">
        <v>19107</v>
      </c>
      <c r="B67" s="1" t="s">
        <v>19108</v>
      </c>
      <c r="C67" s="1" t="s">
        <v>19628</v>
      </c>
      <c r="D67" s="1" t="s">
        <v>19628</v>
      </c>
      <c r="E67" s="1" t="s">
        <v>19628</v>
      </c>
      <c r="F67" s="51" t="s">
        <v>19628</v>
      </c>
      <c r="G67" s="1" t="s">
        <v>19628</v>
      </c>
      <c r="I67" t="str">
        <f t="shared" ref="I67:I130" si="2">MID(B67,1,4)</f>
        <v>独立评论</v>
      </c>
      <c r="K67" t="e">
        <f>VLOOKUP(I67,Apabi!$H:$H,1,FALSE)</f>
        <v>#N/A</v>
      </c>
      <c r="M67" t="str">
        <f>VLOOKUP(I67,'Shanghai TSG'!$C:$C,1,FALSE)</f>
        <v>独立评论</v>
      </c>
      <c r="O67" t="e">
        <f>VLOOKUP(I67,'Hytong (not in CrossAsia)'!$C:$C,1,FALSE)</f>
        <v>#N/A</v>
      </c>
      <c r="Q67" s="9" t="str">
        <f t="shared" ref="Q67:Q130" si="3">(IF(AND(ISNA(K67),ISNA(M67),ISNA(O67)),"nur hier","Doppel"))</f>
        <v>Doppel</v>
      </c>
    </row>
    <row r="68" spans="1:17">
      <c r="A68" s="1" t="s">
        <v>19109</v>
      </c>
      <c r="B68" s="1" t="s">
        <v>19110</v>
      </c>
      <c r="C68" s="1" t="s">
        <v>19628</v>
      </c>
      <c r="D68" s="1" t="s">
        <v>19628</v>
      </c>
      <c r="E68" s="1" t="s">
        <v>19647</v>
      </c>
      <c r="F68" s="51" t="s">
        <v>19628</v>
      </c>
      <c r="G68" s="1" t="s">
        <v>19628</v>
      </c>
      <c r="I68" t="str">
        <f t="shared" si="2"/>
        <v>文学周报</v>
      </c>
      <c r="K68" t="e">
        <f>VLOOKUP(I68,Apabi!$H:$H,1,FALSE)</f>
        <v>#N/A</v>
      </c>
      <c r="M68" t="str">
        <f>VLOOKUP(I68,'Shanghai TSG'!$C:$C,1,FALSE)</f>
        <v>文学周报</v>
      </c>
      <c r="O68" t="e">
        <f>VLOOKUP(I68,'Hytong (not in CrossAsia)'!$C:$C,1,FALSE)</f>
        <v>#N/A</v>
      </c>
      <c r="Q68" s="9" t="str">
        <f t="shared" si="3"/>
        <v>Doppel</v>
      </c>
    </row>
    <row r="69" spans="1:17">
      <c r="A69" s="1" t="s">
        <v>19111</v>
      </c>
      <c r="B69" s="1" t="s">
        <v>19112</v>
      </c>
      <c r="C69" s="1" t="s">
        <v>19628</v>
      </c>
      <c r="D69" s="1" t="s">
        <v>19628</v>
      </c>
      <c r="E69" s="1" t="s">
        <v>19628</v>
      </c>
      <c r="F69" s="51" t="s">
        <v>19628</v>
      </c>
      <c r="G69" s="1" t="s">
        <v>19628</v>
      </c>
      <c r="I69" t="str">
        <f t="shared" si="2"/>
        <v>文学批评</v>
      </c>
      <c r="K69" t="e">
        <f>VLOOKUP(I69,Apabi!$H:$H,1,FALSE)</f>
        <v>#N/A</v>
      </c>
      <c r="M69" t="e">
        <f>VLOOKUP(I69,'Shanghai TSG'!$C:$C,1,FALSE)</f>
        <v>#N/A</v>
      </c>
      <c r="O69" t="e">
        <f>VLOOKUP(I69,'Hytong (not in CrossAsia)'!$C:$C,1,FALSE)</f>
        <v>#N/A</v>
      </c>
      <c r="Q69" s="9" t="str">
        <f t="shared" si="3"/>
        <v>nur hier</v>
      </c>
    </row>
    <row r="70" spans="1:17">
      <c r="A70" s="1" t="s">
        <v>19113</v>
      </c>
      <c r="B70" s="1" t="s">
        <v>19114</v>
      </c>
      <c r="C70" s="1" t="s">
        <v>19628</v>
      </c>
      <c r="D70" s="1" t="s">
        <v>19115</v>
      </c>
      <c r="E70" s="1" t="s">
        <v>19647</v>
      </c>
      <c r="F70" s="51" t="s">
        <v>19628</v>
      </c>
      <c r="G70" s="1" t="s">
        <v>19628</v>
      </c>
      <c r="I70" t="str">
        <f t="shared" si="2"/>
        <v>作家</v>
      </c>
      <c r="K70" t="e">
        <f>VLOOKUP(I70,Apabi!$H:$H,1,FALSE)</f>
        <v>#N/A</v>
      </c>
      <c r="M70" t="e">
        <f>VLOOKUP(I70,'Shanghai TSG'!$C:$C,1,FALSE)</f>
        <v>#N/A</v>
      </c>
      <c r="O70" t="e">
        <f>VLOOKUP(I70,'Hytong (not in CrossAsia)'!$C:$C,1,FALSE)</f>
        <v>#N/A</v>
      </c>
      <c r="Q70" s="9" t="str">
        <f t="shared" si="3"/>
        <v>nur hier</v>
      </c>
    </row>
    <row r="71" spans="1:17">
      <c r="A71" s="1" t="s">
        <v>19116</v>
      </c>
      <c r="B71" s="1" t="s">
        <v>19117</v>
      </c>
      <c r="C71" s="1" t="s">
        <v>19118</v>
      </c>
      <c r="D71" s="1" t="s">
        <v>19119</v>
      </c>
      <c r="E71" s="1" t="s">
        <v>19647</v>
      </c>
      <c r="F71" s="51" t="s">
        <v>19628</v>
      </c>
      <c r="G71" s="1" t="s">
        <v>19628</v>
      </c>
      <c r="I71" t="str">
        <f t="shared" si="2"/>
        <v>作品</v>
      </c>
      <c r="K71" t="e">
        <f>VLOOKUP(I71,Apabi!$H:$H,1,FALSE)</f>
        <v>#N/A</v>
      </c>
      <c r="M71" t="e">
        <f>VLOOKUP(I71,'Shanghai TSG'!$C:$C,1,FALSE)</f>
        <v>#N/A</v>
      </c>
      <c r="O71" t="e">
        <f>VLOOKUP(I71,'Hytong (not in CrossAsia)'!$C:$C,1,FALSE)</f>
        <v>#N/A</v>
      </c>
      <c r="Q71" s="9" t="str">
        <f t="shared" si="3"/>
        <v>nur hier</v>
      </c>
    </row>
    <row r="72" spans="1:17">
      <c r="A72" s="1" t="s">
        <v>19120</v>
      </c>
      <c r="B72" s="1" t="s">
        <v>19121</v>
      </c>
      <c r="C72" s="1" t="s">
        <v>19122</v>
      </c>
      <c r="D72" s="1" t="s">
        <v>19123</v>
      </c>
      <c r="E72" s="1" t="s">
        <v>19647</v>
      </c>
      <c r="F72" s="54">
        <v>1946</v>
      </c>
      <c r="G72" s="1" t="s">
        <v>19292</v>
      </c>
      <c r="I72" t="str">
        <f t="shared" si="2"/>
        <v>新文学</v>
      </c>
      <c r="K72" t="e">
        <f>VLOOKUP(I72,Apabi!$H:$H,1,FALSE)</f>
        <v>#N/A</v>
      </c>
      <c r="M72" t="str">
        <f>VLOOKUP(I72,'Shanghai TSG'!$C:$C,1,FALSE)</f>
        <v>新文学</v>
      </c>
      <c r="O72" t="e">
        <f>VLOOKUP(I72,'Hytong (not in CrossAsia)'!$C:$C,1,FALSE)</f>
        <v>#N/A</v>
      </c>
      <c r="Q72" s="9" t="str">
        <f t="shared" si="3"/>
        <v>Doppel</v>
      </c>
    </row>
    <row r="73" spans="1:17">
      <c r="A73" s="1" t="s">
        <v>19124</v>
      </c>
      <c r="B73" s="1" t="s">
        <v>19125</v>
      </c>
      <c r="C73" s="1" t="s">
        <v>19628</v>
      </c>
      <c r="D73" s="1" t="s">
        <v>19628</v>
      </c>
      <c r="E73" s="1" t="s">
        <v>19628</v>
      </c>
      <c r="F73" s="51" t="s">
        <v>19628</v>
      </c>
      <c r="G73" s="1" t="s">
        <v>19628</v>
      </c>
      <c r="I73" t="str">
        <f t="shared" si="2"/>
        <v>论文艺统</v>
      </c>
      <c r="K73" t="e">
        <f>VLOOKUP(I73,Apabi!$H:$H,1,FALSE)</f>
        <v>#N/A</v>
      </c>
      <c r="M73" t="e">
        <f>VLOOKUP(I73,'Shanghai TSG'!$C:$C,1,FALSE)</f>
        <v>#N/A</v>
      </c>
      <c r="O73" t="e">
        <f>VLOOKUP(I73,'Hytong (not in CrossAsia)'!$C:$C,1,FALSE)</f>
        <v>#N/A</v>
      </c>
      <c r="Q73" s="9" t="str">
        <f t="shared" si="3"/>
        <v>nur hier</v>
      </c>
    </row>
    <row r="74" spans="1:17">
      <c r="A74" s="1" t="s">
        <v>19126</v>
      </c>
      <c r="B74" s="1" t="s">
        <v>19127</v>
      </c>
      <c r="C74" s="1" t="s">
        <v>19628</v>
      </c>
      <c r="D74" s="1" t="s">
        <v>19628</v>
      </c>
      <c r="E74" s="1" t="s">
        <v>19628</v>
      </c>
      <c r="F74" s="51" t="s">
        <v>19628</v>
      </c>
      <c r="G74" s="1" t="s">
        <v>19628</v>
      </c>
      <c r="I74" t="str">
        <f t="shared" si="2"/>
        <v>文学新地</v>
      </c>
      <c r="K74" t="e">
        <f>VLOOKUP(I74,Apabi!$H:$H,1,FALSE)</f>
        <v>#N/A</v>
      </c>
      <c r="M74" t="e">
        <f>VLOOKUP(I74,'Shanghai TSG'!$C:$C,1,FALSE)</f>
        <v>#N/A</v>
      </c>
      <c r="O74" t="e">
        <f>VLOOKUP(I74,'Hytong (not in CrossAsia)'!$C:$C,1,FALSE)</f>
        <v>#N/A</v>
      </c>
      <c r="Q74" s="9" t="str">
        <f t="shared" si="3"/>
        <v>nur hier</v>
      </c>
    </row>
    <row r="75" spans="1:17">
      <c r="A75" s="1" t="s">
        <v>19128</v>
      </c>
      <c r="B75" s="1" t="s">
        <v>19129</v>
      </c>
      <c r="C75" s="1" t="s">
        <v>19628</v>
      </c>
      <c r="D75" s="1" t="s">
        <v>19628</v>
      </c>
      <c r="E75" s="1" t="s">
        <v>19647</v>
      </c>
      <c r="F75" s="54">
        <v>1936</v>
      </c>
      <c r="G75" s="1" t="s">
        <v>19628</v>
      </c>
      <c r="I75" t="str">
        <f t="shared" si="2"/>
        <v>文地月刊</v>
      </c>
      <c r="K75" t="e">
        <f>VLOOKUP(I75,Apabi!$H:$H,1,FALSE)</f>
        <v>#N/A</v>
      </c>
      <c r="M75" t="e">
        <f>VLOOKUP(I75,'Shanghai TSG'!$C:$C,1,FALSE)</f>
        <v>#N/A</v>
      </c>
      <c r="O75" t="e">
        <f>VLOOKUP(I75,'Hytong (not in CrossAsia)'!$C:$C,1,FALSE)</f>
        <v>#N/A</v>
      </c>
      <c r="Q75" s="9" t="str">
        <f t="shared" si="3"/>
        <v>nur hier</v>
      </c>
    </row>
    <row r="76" spans="1:17" ht="23.25">
      <c r="A76" s="1" t="s">
        <v>19130</v>
      </c>
      <c r="B76" s="1" t="s">
        <v>19131</v>
      </c>
      <c r="C76" s="1" t="s">
        <v>19132</v>
      </c>
      <c r="D76" s="1" t="s">
        <v>19133</v>
      </c>
      <c r="E76" s="1" t="s">
        <v>19628</v>
      </c>
      <c r="F76" s="54">
        <v>1934</v>
      </c>
      <c r="G76" s="1" t="s">
        <v>19647</v>
      </c>
      <c r="I76" t="str">
        <f t="shared" si="2"/>
        <v>中国文学</v>
      </c>
      <c r="K76" t="e">
        <f>VLOOKUP(I76,Apabi!$H:$H,1,FALSE)</f>
        <v>#N/A</v>
      </c>
      <c r="M76" t="e">
        <f>VLOOKUP(I76,'Shanghai TSG'!$C:$C,1,FALSE)</f>
        <v>#N/A</v>
      </c>
      <c r="O76" t="str">
        <f>VLOOKUP(I76,'Hytong (not in CrossAsia)'!$C:$C,1,FALSE)</f>
        <v>中国文学</v>
      </c>
      <c r="Q76" s="9" t="str">
        <f t="shared" si="3"/>
        <v>Doppel</v>
      </c>
    </row>
    <row r="77" spans="1:17">
      <c r="A77" s="1" t="s">
        <v>19134</v>
      </c>
      <c r="B77" s="1" t="s">
        <v>19135</v>
      </c>
      <c r="C77" s="1" t="s">
        <v>19628</v>
      </c>
      <c r="D77" s="1" t="s">
        <v>19136</v>
      </c>
      <c r="E77" s="1" t="s">
        <v>19291</v>
      </c>
      <c r="F77" s="54">
        <v>1946</v>
      </c>
      <c r="G77" s="1" t="s">
        <v>19292</v>
      </c>
      <c r="I77" t="str">
        <f t="shared" si="2"/>
        <v>国文杂志</v>
      </c>
      <c r="K77" t="e">
        <f>VLOOKUP(I77,Apabi!$H:$H,1,FALSE)</f>
        <v>#N/A</v>
      </c>
      <c r="M77" t="str">
        <f>VLOOKUP(I77,'Shanghai TSG'!$C:$C,1,FALSE)</f>
        <v>国文杂志</v>
      </c>
      <c r="O77" t="e">
        <f>VLOOKUP(I77,'Hytong (not in CrossAsia)'!$C:$C,1,FALSE)</f>
        <v>#N/A</v>
      </c>
      <c r="Q77" s="9" t="str">
        <f t="shared" si="3"/>
        <v>Doppel</v>
      </c>
    </row>
    <row r="78" spans="1:17">
      <c r="A78" s="1" t="s">
        <v>19137</v>
      </c>
      <c r="B78" s="1" t="s">
        <v>19138</v>
      </c>
      <c r="C78" s="1" t="s">
        <v>19628</v>
      </c>
      <c r="D78" s="1" t="s">
        <v>19139</v>
      </c>
      <c r="E78" s="1" t="s">
        <v>19628</v>
      </c>
      <c r="F78" s="51" t="s">
        <v>19628</v>
      </c>
      <c r="G78" s="1" t="s">
        <v>19628</v>
      </c>
      <c r="I78" t="str">
        <f t="shared" si="2"/>
        <v>中国语文</v>
      </c>
      <c r="K78" t="e">
        <f>VLOOKUP(I78,Apabi!$H:$H,1,FALSE)</f>
        <v>#N/A</v>
      </c>
      <c r="M78" t="e">
        <f>VLOOKUP(I78,'Shanghai TSG'!$C:$C,1,FALSE)</f>
        <v>#N/A</v>
      </c>
      <c r="O78" t="e">
        <f>VLOOKUP(I78,'Hytong (not in CrossAsia)'!$C:$C,1,FALSE)</f>
        <v>#N/A</v>
      </c>
      <c r="Q78" s="9" t="str">
        <f t="shared" si="3"/>
        <v>nur hier</v>
      </c>
    </row>
    <row r="79" spans="1:17">
      <c r="A79" s="1" t="s">
        <v>19140</v>
      </c>
      <c r="B79" s="1" t="s">
        <v>19141</v>
      </c>
      <c r="C79" s="1" t="s">
        <v>19628</v>
      </c>
      <c r="D79" s="1" t="s">
        <v>19142</v>
      </c>
      <c r="E79" s="1" t="s">
        <v>19638</v>
      </c>
      <c r="F79" s="54">
        <v>1945</v>
      </c>
      <c r="G79" s="1" t="s">
        <v>19642</v>
      </c>
      <c r="I79" t="str">
        <f t="shared" si="2"/>
        <v>文学新报</v>
      </c>
      <c r="K79" t="e">
        <f>VLOOKUP(I79,Apabi!$H:$H,1,FALSE)</f>
        <v>#N/A</v>
      </c>
      <c r="M79" t="e">
        <f>VLOOKUP(I79,'Shanghai TSG'!$C:$C,1,FALSE)</f>
        <v>#N/A</v>
      </c>
      <c r="O79" t="str">
        <f>VLOOKUP(I79,'Hytong (not in CrossAsia)'!$C:$C,1,FALSE)</f>
        <v>文学新报</v>
      </c>
      <c r="Q79" s="9" t="str">
        <f t="shared" si="3"/>
        <v>Doppel</v>
      </c>
    </row>
    <row r="80" spans="1:17" ht="34.5">
      <c r="A80" s="1" t="s">
        <v>19143</v>
      </c>
      <c r="B80" s="1" t="s">
        <v>19144</v>
      </c>
      <c r="C80" s="1" t="s">
        <v>19145</v>
      </c>
      <c r="D80" s="1" t="s">
        <v>19628</v>
      </c>
      <c r="E80" s="1" t="s">
        <v>19146</v>
      </c>
      <c r="F80" s="54">
        <v>1941</v>
      </c>
      <c r="G80" s="1" t="s">
        <v>19817</v>
      </c>
      <c r="I80" t="str">
        <f t="shared" si="2"/>
        <v>之江中国</v>
      </c>
      <c r="K80" t="str">
        <f>VLOOKUP(I80,Apabi!$H:$H,1,FALSE)</f>
        <v>之江中国</v>
      </c>
      <c r="M80" t="e">
        <f>VLOOKUP(I80,'Shanghai TSG'!$C:$C,1,FALSE)</f>
        <v>#N/A</v>
      </c>
      <c r="O80" t="e">
        <f>VLOOKUP(I80,'Hytong (not in CrossAsia)'!$C:$C,1,FALSE)</f>
        <v>#N/A</v>
      </c>
      <c r="Q80" s="9" t="str">
        <f t="shared" si="3"/>
        <v>Doppel</v>
      </c>
    </row>
    <row r="81" spans="1:17">
      <c r="A81" s="1" t="s">
        <v>19147</v>
      </c>
      <c r="B81" s="1" t="s">
        <v>19148</v>
      </c>
      <c r="C81" s="1" t="s">
        <v>19628</v>
      </c>
      <c r="D81" s="1" t="s">
        <v>19149</v>
      </c>
      <c r="E81" s="1" t="s">
        <v>19638</v>
      </c>
      <c r="F81" s="54">
        <v>1934</v>
      </c>
      <c r="G81" s="1" t="s">
        <v>19635</v>
      </c>
      <c r="I81" t="str">
        <f t="shared" si="2"/>
        <v>文风杂志</v>
      </c>
      <c r="K81" t="e">
        <f>VLOOKUP(I81,Apabi!$H:$H,1,FALSE)</f>
        <v>#N/A</v>
      </c>
      <c r="M81" t="e">
        <f>VLOOKUP(I81,'Shanghai TSG'!$C:$C,1,FALSE)</f>
        <v>#N/A</v>
      </c>
      <c r="O81" t="e">
        <f>VLOOKUP(I81,'Hytong (not in CrossAsia)'!$C:$C,1,FALSE)</f>
        <v>#N/A</v>
      </c>
      <c r="Q81" s="9" t="str">
        <f t="shared" si="3"/>
        <v>nur hier</v>
      </c>
    </row>
    <row r="82" spans="1:17">
      <c r="A82" s="1" t="s">
        <v>19150</v>
      </c>
      <c r="B82" s="1" t="s">
        <v>19151</v>
      </c>
      <c r="C82" s="1" t="s">
        <v>19628</v>
      </c>
      <c r="D82" s="1" t="s">
        <v>19152</v>
      </c>
      <c r="E82" s="1" t="s">
        <v>19153</v>
      </c>
      <c r="F82" s="54">
        <v>1937</v>
      </c>
      <c r="G82" s="1" t="s">
        <v>19628</v>
      </c>
      <c r="I82" t="str">
        <f t="shared" si="2"/>
        <v>笔锋半月</v>
      </c>
      <c r="K82" t="e">
        <f>VLOOKUP(I82,Apabi!$H:$H,1,FALSE)</f>
        <v>#N/A</v>
      </c>
      <c r="M82" t="e">
        <f>VLOOKUP(I82,'Shanghai TSG'!$C:$C,1,FALSE)</f>
        <v>#N/A</v>
      </c>
      <c r="O82" t="e">
        <f>VLOOKUP(I82,'Hytong (not in CrossAsia)'!$C:$C,1,FALSE)</f>
        <v>#N/A</v>
      </c>
      <c r="Q82" s="9" t="str">
        <f t="shared" si="3"/>
        <v>nur hier</v>
      </c>
    </row>
    <row r="83" spans="1:17" ht="23.25">
      <c r="A83" s="1" t="s">
        <v>19154</v>
      </c>
      <c r="B83" s="1" t="s">
        <v>19155</v>
      </c>
      <c r="C83" s="1" t="s">
        <v>19628</v>
      </c>
      <c r="D83" s="1" t="s">
        <v>19628</v>
      </c>
      <c r="E83" s="1" t="s">
        <v>19156</v>
      </c>
      <c r="F83" s="54">
        <v>1923</v>
      </c>
      <c r="G83" s="1" t="s">
        <v>19628</v>
      </c>
      <c r="I83" t="str">
        <f t="shared" si="2"/>
        <v>潮州留省</v>
      </c>
      <c r="K83" t="e">
        <f>VLOOKUP(I83,Apabi!$H:$H,1,FALSE)</f>
        <v>#N/A</v>
      </c>
      <c r="M83" t="e">
        <f>VLOOKUP(I83,'Shanghai TSG'!$C:$C,1,FALSE)</f>
        <v>#N/A</v>
      </c>
      <c r="O83" t="e">
        <f>VLOOKUP(I83,'Hytong (not in CrossAsia)'!$C:$C,1,FALSE)</f>
        <v>#N/A</v>
      </c>
      <c r="Q83" s="9" t="str">
        <f t="shared" si="3"/>
        <v>nur hier</v>
      </c>
    </row>
    <row r="84" spans="1:17">
      <c r="A84" s="1" t="s">
        <v>19157</v>
      </c>
      <c r="B84" s="1" t="s">
        <v>19565</v>
      </c>
      <c r="C84" s="1" t="s">
        <v>19628</v>
      </c>
      <c r="D84" s="1" t="s">
        <v>19566</v>
      </c>
      <c r="E84" s="1" t="s">
        <v>19647</v>
      </c>
      <c r="F84" s="54">
        <v>1948</v>
      </c>
      <c r="G84" s="1" t="s">
        <v>19567</v>
      </c>
      <c r="I84" t="str">
        <f t="shared" si="2"/>
        <v>文艺工作</v>
      </c>
      <c r="K84" t="e">
        <f>VLOOKUP(I84,Apabi!$H:$H,1,FALSE)</f>
        <v>#N/A</v>
      </c>
      <c r="M84" t="e">
        <f>VLOOKUP(I84,'Shanghai TSG'!$C:$C,1,FALSE)</f>
        <v>#N/A</v>
      </c>
      <c r="O84" t="e">
        <f>VLOOKUP(I84,'Hytong (not in CrossAsia)'!$C:$C,1,FALSE)</f>
        <v>#N/A</v>
      </c>
      <c r="Q84" s="9" t="str">
        <f t="shared" si="3"/>
        <v>nur hier</v>
      </c>
    </row>
    <row r="85" spans="1:17" ht="23.25">
      <c r="A85" s="1" t="s">
        <v>19568</v>
      </c>
      <c r="B85" s="1" t="s">
        <v>19569</v>
      </c>
      <c r="C85" s="1" t="s">
        <v>19570</v>
      </c>
      <c r="D85" s="1" t="s">
        <v>19628</v>
      </c>
      <c r="E85" s="1" t="s">
        <v>19571</v>
      </c>
      <c r="F85" s="54">
        <v>1939</v>
      </c>
      <c r="G85" s="1" t="s">
        <v>19628</v>
      </c>
      <c r="I85" t="str">
        <f t="shared" si="2"/>
        <v>千字文</v>
      </c>
      <c r="K85" t="e">
        <f>VLOOKUP(I85,Apabi!$H:$H,1,FALSE)</f>
        <v>#N/A</v>
      </c>
      <c r="M85" t="e">
        <f>VLOOKUP(I85,'Shanghai TSG'!$C:$C,1,FALSE)</f>
        <v>#N/A</v>
      </c>
      <c r="O85" t="e">
        <f>VLOOKUP(I85,'Hytong (not in CrossAsia)'!$C:$C,1,FALSE)</f>
        <v>#N/A</v>
      </c>
      <c r="Q85" s="9" t="str">
        <f t="shared" si="3"/>
        <v>nur hier</v>
      </c>
    </row>
    <row r="86" spans="1:17" ht="23.25">
      <c r="A86" s="1" t="s">
        <v>19572</v>
      </c>
      <c r="B86" s="1" t="s">
        <v>19573</v>
      </c>
      <c r="C86" s="1" t="s">
        <v>19628</v>
      </c>
      <c r="D86" s="1" t="s">
        <v>19628</v>
      </c>
      <c r="E86" s="1" t="s">
        <v>19628</v>
      </c>
      <c r="F86" s="54">
        <v>1917</v>
      </c>
      <c r="G86" s="1" t="s">
        <v>19628</v>
      </c>
      <c r="I86" t="str">
        <f t="shared" si="2"/>
        <v>北京大学</v>
      </c>
      <c r="K86" t="e">
        <f>VLOOKUP(I86,Apabi!$H:$H,1,FALSE)</f>
        <v>#N/A</v>
      </c>
      <c r="M86" t="e">
        <f>VLOOKUP(I86,'Shanghai TSG'!$C:$C,1,FALSE)</f>
        <v>#N/A</v>
      </c>
      <c r="O86" t="e">
        <f>VLOOKUP(I86,'Hytong (not in CrossAsia)'!$C:$C,1,FALSE)</f>
        <v>#N/A</v>
      </c>
      <c r="Q86" s="9" t="str">
        <f t="shared" si="3"/>
        <v>nur hier</v>
      </c>
    </row>
    <row r="87" spans="1:17">
      <c r="A87" s="1" t="s">
        <v>19574</v>
      </c>
      <c r="B87" s="1" t="s">
        <v>19575</v>
      </c>
      <c r="C87" s="1" t="s">
        <v>19628</v>
      </c>
      <c r="D87" s="1" t="s">
        <v>19576</v>
      </c>
      <c r="E87" s="1" t="s">
        <v>19647</v>
      </c>
      <c r="F87" s="54">
        <v>1942</v>
      </c>
      <c r="G87" s="1" t="s">
        <v>19577</v>
      </c>
      <c r="I87" t="str">
        <f t="shared" si="2"/>
        <v>文学报</v>
      </c>
      <c r="K87" t="e">
        <f>VLOOKUP(I87,Apabi!$H:$H,1,FALSE)</f>
        <v>#N/A</v>
      </c>
      <c r="M87" t="e">
        <f>VLOOKUP(I87,'Shanghai TSG'!$C:$C,1,FALSE)</f>
        <v>#N/A</v>
      </c>
      <c r="O87" t="e">
        <f>VLOOKUP(I87,'Hytong (not in CrossAsia)'!$C:$C,1,FALSE)</f>
        <v>#N/A</v>
      </c>
      <c r="Q87" s="9" t="str">
        <f t="shared" si="3"/>
        <v>nur hier</v>
      </c>
    </row>
    <row r="88" spans="1:17">
      <c r="A88" s="1" t="s">
        <v>19578</v>
      </c>
      <c r="B88" s="1" t="s">
        <v>19579</v>
      </c>
      <c r="C88" s="1" t="s">
        <v>19628</v>
      </c>
      <c r="D88" s="1" t="s">
        <v>19580</v>
      </c>
      <c r="E88" s="1" t="s">
        <v>19647</v>
      </c>
      <c r="F88" s="54">
        <v>1931</v>
      </c>
      <c r="G88" s="1" t="s">
        <v>19628</v>
      </c>
      <c r="I88" t="str">
        <f t="shared" si="2"/>
        <v>前哨·文</v>
      </c>
      <c r="K88" t="e">
        <f>VLOOKUP(I88,Apabi!$H:$H,1,FALSE)</f>
        <v>#N/A</v>
      </c>
      <c r="M88" t="e">
        <f>VLOOKUP(I88,'Shanghai TSG'!$C:$C,1,FALSE)</f>
        <v>#N/A</v>
      </c>
      <c r="O88" t="e">
        <f>VLOOKUP(I88,'Hytong (not in CrossAsia)'!$C:$C,1,FALSE)</f>
        <v>#N/A</v>
      </c>
      <c r="Q88" s="9" t="str">
        <f t="shared" si="3"/>
        <v>nur hier</v>
      </c>
    </row>
    <row r="89" spans="1:17">
      <c r="A89" s="1" t="s">
        <v>19581</v>
      </c>
      <c r="B89" s="1" t="s">
        <v>19582</v>
      </c>
      <c r="C89" s="1" t="s">
        <v>19583</v>
      </c>
      <c r="D89" s="1" t="s">
        <v>19628</v>
      </c>
      <c r="E89" s="1" t="s">
        <v>19584</v>
      </c>
      <c r="F89" s="51" t="s">
        <v>19628</v>
      </c>
      <c r="G89" s="1" t="s">
        <v>19628</v>
      </c>
      <c r="I89" t="str">
        <f t="shared" si="2"/>
        <v>一般评论</v>
      </c>
      <c r="K89" t="e">
        <f>VLOOKUP(I89,Apabi!$H:$H,1,FALSE)</f>
        <v>#N/A</v>
      </c>
      <c r="M89" t="e">
        <f>VLOOKUP(I89,'Shanghai TSG'!$C:$C,1,FALSE)</f>
        <v>#N/A</v>
      </c>
      <c r="O89" t="e">
        <f>VLOOKUP(I89,'Hytong (not in CrossAsia)'!$C:$C,1,FALSE)</f>
        <v>#N/A</v>
      </c>
      <c r="Q89" s="9" t="str">
        <f t="shared" si="3"/>
        <v>nur hier</v>
      </c>
    </row>
    <row r="90" spans="1:17">
      <c r="A90" s="1" t="s">
        <v>19585</v>
      </c>
      <c r="B90" s="1" t="s">
        <v>19586</v>
      </c>
      <c r="C90" s="1" t="s">
        <v>19308</v>
      </c>
      <c r="D90" s="1" t="s">
        <v>19309</v>
      </c>
      <c r="E90" s="1" t="s">
        <v>19310</v>
      </c>
      <c r="F90" s="54">
        <v>1941</v>
      </c>
      <c r="G90" s="1" t="s">
        <v>19635</v>
      </c>
      <c r="I90" t="str">
        <f t="shared" si="2"/>
        <v>文学月刊</v>
      </c>
      <c r="K90" t="str">
        <f>VLOOKUP(I90,Apabi!$H:$H,1,FALSE)</f>
        <v>文学月刊</v>
      </c>
      <c r="M90" t="e">
        <f>VLOOKUP(I90,'Shanghai TSG'!$C:$C,1,FALSE)</f>
        <v>#N/A</v>
      </c>
      <c r="O90" t="e">
        <f>VLOOKUP(I90,'Hytong (not in CrossAsia)'!$C:$C,1,FALSE)</f>
        <v>#N/A</v>
      </c>
      <c r="Q90" s="9" t="str">
        <f t="shared" si="3"/>
        <v>Doppel</v>
      </c>
    </row>
    <row r="91" spans="1:17">
      <c r="A91" s="1" t="s">
        <v>19587</v>
      </c>
      <c r="B91" s="1" t="s">
        <v>19588</v>
      </c>
      <c r="C91" s="1" t="s">
        <v>19750</v>
      </c>
      <c r="D91" s="1" t="s">
        <v>19589</v>
      </c>
      <c r="E91" s="1" t="s">
        <v>19647</v>
      </c>
      <c r="F91" s="54">
        <v>1928</v>
      </c>
      <c r="G91" s="1" t="s">
        <v>19635</v>
      </c>
      <c r="I91" t="str">
        <f t="shared" si="2"/>
        <v>大众文艺</v>
      </c>
      <c r="K91" t="e">
        <f>VLOOKUP(I91,Apabi!$H:$H,1,FALSE)</f>
        <v>#N/A</v>
      </c>
      <c r="M91" t="e">
        <f>VLOOKUP(I91,'Shanghai TSG'!$C:$C,1,FALSE)</f>
        <v>#N/A</v>
      </c>
      <c r="O91" t="e">
        <f>VLOOKUP(I91,'Hytong (not in CrossAsia)'!$C:$C,1,FALSE)</f>
        <v>#N/A</v>
      </c>
      <c r="Q91" s="9" t="str">
        <f t="shared" si="3"/>
        <v>nur hier</v>
      </c>
    </row>
    <row r="92" spans="1:17" ht="23.25">
      <c r="A92" s="1" t="s">
        <v>19590</v>
      </c>
      <c r="B92" s="1" t="s">
        <v>19591</v>
      </c>
      <c r="C92" s="1" t="s">
        <v>19592</v>
      </c>
      <c r="D92" s="1" t="s">
        <v>19593</v>
      </c>
      <c r="E92" s="1" t="s">
        <v>19339</v>
      </c>
      <c r="F92" s="54">
        <v>1936</v>
      </c>
      <c r="G92" s="1" t="s">
        <v>19635</v>
      </c>
      <c r="I92" t="str">
        <f t="shared" si="2"/>
        <v>今日文学</v>
      </c>
      <c r="K92" t="e">
        <f>VLOOKUP(I92,Apabi!$H:$H,1,FALSE)</f>
        <v>#N/A</v>
      </c>
      <c r="M92" t="e">
        <f>VLOOKUP(I92,'Shanghai TSG'!$C:$C,1,FALSE)</f>
        <v>#N/A</v>
      </c>
      <c r="O92" t="e">
        <f>VLOOKUP(I92,'Hytong (not in CrossAsia)'!$C:$C,1,FALSE)</f>
        <v>#N/A</v>
      </c>
      <c r="Q92" s="9" t="str">
        <f t="shared" si="3"/>
        <v>nur hier</v>
      </c>
    </row>
    <row r="93" spans="1:17">
      <c r="A93" s="1" t="s">
        <v>19594</v>
      </c>
      <c r="B93" s="1" t="s">
        <v>19595</v>
      </c>
      <c r="C93" s="1" t="s">
        <v>19628</v>
      </c>
      <c r="D93" s="1" t="s">
        <v>19596</v>
      </c>
      <c r="E93" s="1" t="s">
        <v>19597</v>
      </c>
      <c r="F93" s="54">
        <v>1927</v>
      </c>
      <c r="G93" s="1" t="s">
        <v>19340</v>
      </c>
      <c r="I93" t="str">
        <f t="shared" si="2"/>
        <v>中国文学</v>
      </c>
      <c r="K93" t="e">
        <f>VLOOKUP(I93,Apabi!$H:$H,1,FALSE)</f>
        <v>#N/A</v>
      </c>
      <c r="M93" t="e">
        <f>VLOOKUP(I93,'Shanghai TSG'!$C:$C,1,FALSE)</f>
        <v>#N/A</v>
      </c>
      <c r="O93" t="str">
        <f>VLOOKUP(I93,'Hytong (not in CrossAsia)'!$C:$C,1,FALSE)</f>
        <v>中国文学</v>
      </c>
      <c r="Q93" s="9" t="str">
        <f t="shared" si="3"/>
        <v>Doppel</v>
      </c>
    </row>
    <row r="94" spans="1:17">
      <c r="A94" s="1" t="s">
        <v>19598</v>
      </c>
      <c r="B94" s="1" t="s">
        <v>19599</v>
      </c>
      <c r="C94" s="1" t="s">
        <v>19628</v>
      </c>
      <c r="D94" s="1" t="s">
        <v>19600</v>
      </c>
      <c r="E94" s="1" t="s">
        <v>19647</v>
      </c>
      <c r="F94" s="54">
        <v>1940</v>
      </c>
      <c r="G94" s="1" t="s">
        <v>19635</v>
      </c>
      <c r="I94" t="str">
        <f t="shared" si="2"/>
        <v>文艺新潮</v>
      </c>
      <c r="K94" t="e">
        <f>VLOOKUP(I94,Apabi!$H:$H,1,FALSE)</f>
        <v>#N/A</v>
      </c>
      <c r="M94" t="e">
        <f>VLOOKUP(I94,'Shanghai TSG'!$C:$C,1,FALSE)</f>
        <v>#N/A</v>
      </c>
      <c r="O94" t="e">
        <f>VLOOKUP(I94,'Hytong (not in CrossAsia)'!$C:$C,1,FALSE)</f>
        <v>#N/A</v>
      </c>
      <c r="Q94" s="9" t="str">
        <f t="shared" si="3"/>
        <v>nur hier</v>
      </c>
    </row>
    <row r="95" spans="1:17">
      <c r="A95" s="1" t="s">
        <v>19601</v>
      </c>
      <c r="B95" s="1" t="s">
        <v>19602</v>
      </c>
      <c r="C95" s="1" t="s">
        <v>19603</v>
      </c>
      <c r="D95" s="1" t="s">
        <v>19604</v>
      </c>
      <c r="E95" s="1" t="s">
        <v>19339</v>
      </c>
      <c r="F95" s="54">
        <v>1938</v>
      </c>
      <c r="G95" s="1" t="s">
        <v>19628</v>
      </c>
      <c r="I95" t="str">
        <f t="shared" si="2"/>
        <v>文心</v>
      </c>
      <c r="K95" t="e">
        <f>VLOOKUP(I95,Apabi!$H:$H,1,FALSE)</f>
        <v>#N/A</v>
      </c>
      <c r="M95" t="e">
        <f>VLOOKUP(I95,'Shanghai TSG'!$C:$C,1,FALSE)</f>
        <v>#N/A</v>
      </c>
      <c r="O95" t="e">
        <f>VLOOKUP(I95,'Hytong (not in CrossAsia)'!$C:$C,1,FALSE)</f>
        <v>#N/A</v>
      </c>
      <c r="Q95" s="9" t="str">
        <f t="shared" si="3"/>
        <v>nur hier</v>
      </c>
    </row>
    <row r="96" spans="1:17">
      <c r="A96" s="1" t="s">
        <v>19605</v>
      </c>
      <c r="B96" s="1" t="s">
        <v>19606</v>
      </c>
      <c r="C96" s="1" t="s">
        <v>19607</v>
      </c>
      <c r="D96" s="1" t="s">
        <v>19628</v>
      </c>
      <c r="E96" s="1" t="s">
        <v>19647</v>
      </c>
      <c r="F96" s="51" t="s">
        <v>19628</v>
      </c>
      <c r="G96" s="1" t="s">
        <v>19628</v>
      </c>
      <c r="I96" t="str">
        <f t="shared" si="2"/>
        <v>文星杂志</v>
      </c>
      <c r="K96" t="e">
        <f>VLOOKUP(I96,Apabi!$H:$H,1,FALSE)</f>
        <v>#N/A</v>
      </c>
      <c r="M96" t="e">
        <f>VLOOKUP(I96,'Shanghai TSG'!$C:$C,1,FALSE)</f>
        <v>#N/A</v>
      </c>
      <c r="O96" t="str">
        <f>VLOOKUP(I96,'Hytong (not in CrossAsia)'!$C:$C,1,FALSE)</f>
        <v>文星杂志</v>
      </c>
      <c r="Q96" s="9" t="str">
        <f t="shared" si="3"/>
        <v>Doppel</v>
      </c>
    </row>
    <row r="97" spans="1:17">
      <c r="A97" s="1" t="s">
        <v>19608</v>
      </c>
      <c r="B97" s="1" t="s">
        <v>19609</v>
      </c>
      <c r="C97" s="1" t="s">
        <v>19628</v>
      </c>
      <c r="D97" s="1" t="s">
        <v>19610</v>
      </c>
      <c r="E97" s="1" t="s">
        <v>19647</v>
      </c>
      <c r="F97" s="54">
        <v>1935</v>
      </c>
      <c r="G97" s="1" t="s">
        <v>19773</v>
      </c>
      <c r="I97" t="str">
        <f t="shared" si="2"/>
        <v>中学生文</v>
      </c>
      <c r="K97" t="e">
        <f>VLOOKUP(I97,Apabi!$H:$H,1,FALSE)</f>
        <v>#N/A</v>
      </c>
      <c r="M97" t="e">
        <f>VLOOKUP(I97,'Shanghai TSG'!$C:$C,1,FALSE)</f>
        <v>#N/A</v>
      </c>
      <c r="O97" t="e">
        <f>VLOOKUP(I97,'Hytong (not in CrossAsia)'!$C:$C,1,FALSE)</f>
        <v>#N/A</v>
      </c>
      <c r="Q97" s="9" t="str">
        <f t="shared" si="3"/>
        <v>nur hier</v>
      </c>
    </row>
    <row r="98" spans="1:17">
      <c r="A98" s="1" t="s">
        <v>19611</v>
      </c>
      <c r="B98" s="1" t="s">
        <v>19612</v>
      </c>
      <c r="C98" s="1" t="s">
        <v>19628</v>
      </c>
      <c r="D98" s="1" t="s">
        <v>19613</v>
      </c>
      <c r="E98" s="1" t="s">
        <v>19647</v>
      </c>
      <c r="F98" s="54">
        <v>1939</v>
      </c>
      <c r="G98" s="1" t="s">
        <v>19315</v>
      </c>
      <c r="I98" t="str">
        <f t="shared" si="2"/>
        <v>鲁迅风</v>
      </c>
      <c r="K98" t="e">
        <f>VLOOKUP(I98,Apabi!$H:$H,1,FALSE)</f>
        <v>#N/A</v>
      </c>
      <c r="M98" t="str">
        <f>VLOOKUP(I98,'Shanghai TSG'!$C:$C,1,FALSE)</f>
        <v>鲁迅风</v>
      </c>
      <c r="O98" t="e">
        <f>VLOOKUP(I98,'Hytong (not in CrossAsia)'!$C:$C,1,FALSE)</f>
        <v>#N/A</v>
      </c>
      <c r="Q98" s="9" t="str">
        <f t="shared" si="3"/>
        <v>Doppel</v>
      </c>
    </row>
    <row r="99" spans="1:17">
      <c r="A99" s="1" t="s">
        <v>19614</v>
      </c>
      <c r="B99" s="1" t="s">
        <v>19615</v>
      </c>
      <c r="C99" s="1" t="s">
        <v>19628</v>
      </c>
      <c r="D99" s="1" t="s">
        <v>19628</v>
      </c>
      <c r="E99" s="1" t="s">
        <v>19628</v>
      </c>
      <c r="F99" s="51">
        <v>1938</v>
      </c>
      <c r="G99" s="1" t="s">
        <v>19349</v>
      </c>
      <c r="I99" t="str">
        <f t="shared" si="2"/>
        <v>抗战青年</v>
      </c>
      <c r="K99" t="e">
        <f>VLOOKUP(I99,Apabi!$H:$H,1,FALSE)</f>
        <v>#N/A</v>
      </c>
      <c r="M99" t="e">
        <f>VLOOKUP(I99,'Shanghai TSG'!$C:$C,1,FALSE)</f>
        <v>#N/A</v>
      </c>
      <c r="O99" t="e">
        <f>VLOOKUP(I99,'Hytong (not in CrossAsia)'!$C:$C,1,FALSE)</f>
        <v>#N/A</v>
      </c>
      <c r="Q99" s="9" t="str">
        <f t="shared" si="3"/>
        <v>nur hier</v>
      </c>
    </row>
    <row r="100" spans="1:17">
      <c r="A100" s="1" t="s">
        <v>19616</v>
      </c>
      <c r="B100" s="1" t="s">
        <v>19617</v>
      </c>
      <c r="C100" s="1" t="s">
        <v>19628</v>
      </c>
      <c r="D100" s="1" t="s">
        <v>19618</v>
      </c>
      <c r="E100" s="1" t="s">
        <v>19647</v>
      </c>
      <c r="F100" s="51">
        <v>1934</v>
      </c>
      <c r="G100" s="1" t="s">
        <v>19628</v>
      </c>
      <c r="I100" t="str">
        <f t="shared" si="2"/>
        <v>明灯周刊</v>
      </c>
      <c r="K100" t="e">
        <f>VLOOKUP(I100,Apabi!$H:$H,1,FALSE)</f>
        <v>#N/A</v>
      </c>
      <c r="M100" t="e">
        <f>VLOOKUP(I100,'Shanghai TSG'!$C:$C,1,FALSE)</f>
        <v>#N/A</v>
      </c>
      <c r="O100" t="e">
        <f>VLOOKUP(I100,'Hytong (not in CrossAsia)'!$C:$C,1,FALSE)</f>
        <v>#N/A</v>
      </c>
      <c r="Q100" s="9" t="str">
        <f t="shared" si="3"/>
        <v>nur hier</v>
      </c>
    </row>
    <row r="101" spans="1:17" ht="23.25">
      <c r="A101" s="1" t="s">
        <v>19619</v>
      </c>
      <c r="B101" s="1" t="s">
        <v>19620</v>
      </c>
      <c r="C101" s="1" t="s">
        <v>19628</v>
      </c>
      <c r="D101" s="1" t="s">
        <v>19621</v>
      </c>
      <c r="E101" s="1" t="s">
        <v>19622</v>
      </c>
      <c r="F101" s="51">
        <v>1946</v>
      </c>
      <c r="G101" s="1" t="s">
        <v>19315</v>
      </c>
      <c r="I101" t="str">
        <f t="shared" si="2"/>
        <v>青年世纪</v>
      </c>
      <c r="K101" t="e">
        <f>VLOOKUP(I101,Apabi!$H:$H,1,FALSE)</f>
        <v>#N/A</v>
      </c>
      <c r="M101" t="e">
        <f>VLOOKUP(I101,'Shanghai TSG'!$C:$C,1,FALSE)</f>
        <v>#N/A</v>
      </c>
      <c r="O101" t="e">
        <f>VLOOKUP(I101,'Hytong (not in CrossAsia)'!$C:$C,1,FALSE)</f>
        <v>#N/A</v>
      </c>
      <c r="Q101" s="9" t="str">
        <f t="shared" si="3"/>
        <v>nur hier</v>
      </c>
    </row>
    <row r="102" spans="1:17" ht="34.5">
      <c r="A102" s="1" t="s">
        <v>19623</v>
      </c>
      <c r="B102" s="1" t="s">
        <v>19624</v>
      </c>
      <c r="C102" s="1" t="s">
        <v>19628</v>
      </c>
      <c r="D102" s="1" t="s">
        <v>19237</v>
      </c>
      <c r="E102" s="1" t="s">
        <v>19326</v>
      </c>
      <c r="F102" s="54">
        <v>1947</v>
      </c>
      <c r="G102" s="1" t="s">
        <v>19635</v>
      </c>
      <c r="I102" t="str">
        <f t="shared" si="2"/>
        <v>文艺与生</v>
      </c>
      <c r="K102" t="e">
        <f>VLOOKUP(I102,Apabi!$H:$H,1,FALSE)</f>
        <v>#N/A</v>
      </c>
      <c r="M102" t="e">
        <f>VLOOKUP(I102,'Shanghai TSG'!$C:$C,1,FALSE)</f>
        <v>#N/A</v>
      </c>
      <c r="O102" t="e">
        <f>VLOOKUP(I102,'Hytong (not in CrossAsia)'!$C:$C,1,FALSE)</f>
        <v>#N/A</v>
      </c>
      <c r="Q102" s="9" t="str">
        <f t="shared" si="3"/>
        <v>nur hier</v>
      </c>
    </row>
    <row r="103" spans="1:17">
      <c r="A103" s="1" t="s">
        <v>19238</v>
      </c>
      <c r="B103" s="1" t="s">
        <v>19239</v>
      </c>
      <c r="C103" s="1" t="s">
        <v>19628</v>
      </c>
      <c r="D103" s="1" t="s">
        <v>19765</v>
      </c>
      <c r="E103" s="1" t="s">
        <v>19647</v>
      </c>
      <c r="F103" s="54">
        <v>1934</v>
      </c>
      <c r="G103" s="1" t="s">
        <v>19635</v>
      </c>
      <c r="I103" t="str">
        <f t="shared" si="2"/>
        <v>文艺春秋</v>
      </c>
      <c r="K103" t="e">
        <f>VLOOKUP(I103,Apabi!$H:$H,1,FALSE)</f>
        <v>#N/A</v>
      </c>
      <c r="M103" t="e">
        <f>VLOOKUP(I103,'Shanghai TSG'!$C:$C,1,FALSE)</f>
        <v>#N/A</v>
      </c>
      <c r="O103" t="e">
        <f>VLOOKUP(I103,'Hytong (not in CrossAsia)'!$C:$C,1,FALSE)</f>
        <v>#N/A</v>
      </c>
      <c r="Q103" s="9" t="str">
        <f t="shared" si="3"/>
        <v>nur hier</v>
      </c>
    </row>
    <row r="104" spans="1:17">
      <c r="A104" s="1" t="s">
        <v>19240</v>
      </c>
      <c r="B104" s="1" t="s">
        <v>19241</v>
      </c>
      <c r="C104" s="1" t="s">
        <v>19628</v>
      </c>
      <c r="D104" s="1" t="s">
        <v>19242</v>
      </c>
      <c r="E104" s="1" t="s">
        <v>19647</v>
      </c>
      <c r="F104" s="54">
        <v>1937</v>
      </c>
      <c r="G104" s="1" t="s">
        <v>19243</v>
      </c>
      <c r="I104" t="str">
        <f t="shared" si="2"/>
        <v>社会公论</v>
      </c>
      <c r="K104" t="e">
        <f>VLOOKUP(I104,Apabi!$H:$H,1,FALSE)</f>
        <v>#N/A</v>
      </c>
      <c r="M104" t="e">
        <f>VLOOKUP(I104,'Shanghai TSG'!$C:$C,1,FALSE)</f>
        <v>#N/A</v>
      </c>
      <c r="O104" t="e">
        <f>VLOOKUP(I104,'Hytong (not in CrossAsia)'!$C:$C,1,FALSE)</f>
        <v>#N/A</v>
      </c>
      <c r="Q104" s="9" t="str">
        <f t="shared" si="3"/>
        <v>nur hier</v>
      </c>
    </row>
    <row r="105" spans="1:17">
      <c r="A105" s="1" t="s">
        <v>19244</v>
      </c>
      <c r="B105" s="1" t="s">
        <v>19245</v>
      </c>
      <c r="C105" s="1" t="s">
        <v>19628</v>
      </c>
      <c r="D105" s="1" t="s">
        <v>19246</v>
      </c>
      <c r="E105" s="1" t="s">
        <v>19247</v>
      </c>
      <c r="F105" s="54">
        <v>1949</v>
      </c>
      <c r="G105" s="1" t="s">
        <v>19292</v>
      </c>
      <c r="I105" t="str">
        <f t="shared" si="2"/>
        <v>华中文汇</v>
      </c>
      <c r="K105" t="e">
        <f>VLOOKUP(I105,Apabi!$H:$H,1,FALSE)</f>
        <v>#N/A</v>
      </c>
      <c r="M105" t="e">
        <f>VLOOKUP(I105,'Shanghai TSG'!$C:$C,1,FALSE)</f>
        <v>#N/A</v>
      </c>
      <c r="O105" t="e">
        <f>VLOOKUP(I105,'Hytong (not in CrossAsia)'!$C:$C,1,FALSE)</f>
        <v>#N/A</v>
      </c>
      <c r="Q105" s="9" t="str">
        <f t="shared" si="3"/>
        <v>nur hier</v>
      </c>
    </row>
    <row r="106" spans="1:17">
      <c r="A106" s="1" t="s">
        <v>19248</v>
      </c>
      <c r="B106" s="1" t="s">
        <v>19249</v>
      </c>
      <c r="C106" s="1" t="s">
        <v>19628</v>
      </c>
      <c r="D106" s="1" t="s">
        <v>19250</v>
      </c>
      <c r="E106" s="1" t="s">
        <v>19647</v>
      </c>
      <c r="F106" s="54">
        <v>1923</v>
      </c>
      <c r="G106" s="1" t="s">
        <v>19628</v>
      </c>
      <c r="I106" t="str">
        <f t="shared" si="2"/>
        <v>诗与小说</v>
      </c>
      <c r="K106" t="e">
        <f>VLOOKUP(I106,Apabi!$H:$H,1,FALSE)</f>
        <v>#N/A</v>
      </c>
      <c r="M106" t="e">
        <f>VLOOKUP(I106,'Shanghai TSG'!$C:$C,1,FALSE)</f>
        <v>#N/A</v>
      </c>
      <c r="O106" t="e">
        <f>VLOOKUP(I106,'Hytong (not in CrossAsia)'!$C:$C,1,FALSE)</f>
        <v>#N/A</v>
      </c>
      <c r="Q106" s="9" t="str">
        <f t="shared" si="3"/>
        <v>nur hier</v>
      </c>
    </row>
    <row r="107" spans="1:17">
      <c r="A107" s="1" t="s">
        <v>19251</v>
      </c>
      <c r="B107" s="1" t="s">
        <v>19252</v>
      </c>
      <c r="C107" s="1" t="s">
        <v>19628</v>
      </c>
      <c r="D107" s="1" t="s">
        <v>19253</v>
      </c>
      <c r="E107" s="1" t="s">
        <v>19647</v>
      </c>
      <c r="F107" s="51" t="s">
        <v>19628</v>
      </c>
      <c r="G107" s="1" t="s">
        <v>19254</v>
      </c>
      <c r="I107" t="str">
        <f t="shared" si="2"/>
        <v>文学周报</v>
      </c>
      <c r="K107" t="e">
        <f>VLOOKUP(I107,Apabi!$H:$H,1,FALSE)</f>
        <v>#N/A</v>
      </c>
      <c r="M107" t="str">
        <f>VLOOKUP(I107,'Shanghai TSG'!$C:$C,1,FALSE)</f>
        <v>文学周报</v>
      </c>
      <c r="O107" t="e">
        <f>VLOOKUP(I107,'Hytong (not in CrossAsia)'!$C:$C,1,FALSE)</f>
        <v>#N/A</v>
      </c>
      <c r="Q107" s="9" t="str">
        <f t="shared" si="3"/>
        <v>Doppel</v>
      </c>
    </row>
    <row r="108" spans="1:17" ht="23.25">
      <c r="A108" s="1" t="s">
        <v>19255</v>
      </c>
      <c r="B108" s="1" t="s">
        <v>19256</v>
      </c>
      <c r="C108" s="1" t="s">
        <v>19257</v>
      </c>
      <c r="D108" s="1" t="s">
        <v>19628</v>
      </c>
      <c r="E108" s="1" t="s">
        <v>19647</v>
      </c>
      <c r="F108" s="54">
        <v>1928</v>
      </c>
      <c r="G108" s="1" t="s">
        <v>19635</v>
      </c>
      <c r="I108" t="str">
        <f t="shared" si="2"/>
        <v>秋野</v>
      </c>
      <c r="K108" t="e">
        <f>VLOOKUP(I108,Apabi!$H:$H,1,FALSE)</f>
        <v>#N/A</v>
      </c>
      <c r="M108" t="e">
        <f>VLOOKUP(I108,'Shanghai TSG'!$C:$C,1,FALSE)</f>
        <v>#N/A</v>
      </c>
      <c r="O108" t="e">
        <f>VLOOKUP(I108,'Hytong (not in CrossAsia)'!$C:$C,1,FALSE)</f>
        <v>#N/A</v>
      </c>
      <c r="Q108" s="9" t="str">
        <f t="shared" si="3"/>
        <v>nur hier</v>
      </c>
    </row>
    <row r="109" spans="1:17">
      <c r="A109" s="1" t="s">
        <v>19258</v>
      </c>
      <c r="B109" s="1" t="s">
        <v>19259</v>
      </c>
      <c r="C109" s="1" t="s">
        <v>19260</v>
      </c>
      <c r="D109" s="1" t="s">
        <v>19628</v>
      </c>
      <c r="E109" s="1" t="s">
        <v>19628</v>
      </c>
      <c r="F109" s="51" t="s">
        <v>19628</v>
      </c>
      <c r="G109" s="1" t="s">
        <v>19628</v>
      </c>
      <c r="I109" t="str">
        <f t="shared" si="2"/>
        <v>新文丛之</v>
      </c>
      <c r="K109" t="e">
        <f>VLOOKUP(I109,Apabi!$H:$H,1,FALSE)</f>
        <v>#N/A</v>
      </c>
      <c r="M109" t="e">
        <f>VLOOKUP(I109,'Shanghai TSG'!$C:$C,1,FALSE)</f>
        <v>#N/A</v>
      </c>
      <c r="O109" t="e">
        <f>VLOOKUP(I109,'Hytong (not in CrossAsia)'!$C:$C,1,FALSE)</f>
        <v>#N/A</v>
      </c>
      <c r="Q109" s="9" t="str">
        <f t="shared" si="3"/>
        <v>nur hier</v>
      </c>
    </row>
    <row r="110" spans="1:17">
      <c r="A110" s="1" t="s">
        <v>19261</v>
      </c>
      <c r="B110" s="1" t="s">
        <v>19262</v>
      </c>
      <c r="C110" s="1" t="s">
        <v>19628</v>
      </c>
      <c r="D110" s="1" t="s">
        <v>19263</v>
      </c>
      <c r="E110" s="1" t="s">
        <v>19302</v>
      </c>
      <c r="F110" s="54">
        <v>1935</v>
      </c>
      <c r="G110" s="1" t="s">
        <v>19628</v>
      </c>
      <c r="I110" t="str">
        <f t="shared" si="2"/>
        <v>文史汇刊</v>
      </c>
      <c r="K110" t="e">
        <f>VLOOKUP(I110,Apabi!$H:$H,1,FALSE)</f>
        <v>#N/A</v>
      </c>
      <c r="M110" t="e">
        <f>VLOOKUP(I110,'Shanghai TSG'!$C:$C,1,FALSE)</f>
        <v>#N/A</v>
      </c>
      <c r="O110" t="e">
        <f>VLOOKUP(I110,'Hytong (not in CrossAsia)'!$C:$C,1,FALSE)</f>
        <v>#N/A</v>
      </c>
      <c r="Q110" s="9" t="str">
        <f t="shared" si="3"/>
        <v>nur hier</v>
      </c>
    </row>
    <row r="111" spans="1:17">
      <c r="A111" s="1" t="s">
        <v>19264</v>
      </c>
      <c r="B111" s="1" t="s">
        <v>19265</v>
      </c>
      <c r="C111" s="1" t="s">
        <v>19628</v>
      </c>
      <c r="D111" s="1" t="s">
        <v>19266</v>
      </c>
      <c r="E111" s="1" t="s">
        <v>19647</v>
      </c>
      <c r="F111" s="54">
        <v>1935</v>
      </c>
      <c r="G111" s="1" t="s">
        <v>19635</v>
      </c>
      <c r="I111" t="str">
        <f t="shared" si="2"/>
        <v>国民文学</v>
      </c>
      <c r="K111" t="e">
        <f>VLOOKUP(I111,Apabi!$H:$H,1,FALSE)</f>
        <v>#N/A</v>
      </c>
      <c r="M111" t="str">
        <f>VLOOKUP(I111,'Shanghai TSG'!$C:$C,1,FALSE)</f>
        <v>国民文学</v>
      </c>
      <c r="O111" t="e">
        <f>VLOOKUP(I111,'Hytong (not in CrossAsia)'!$C:$C,1,FALSE)</f>
        <v>#N/A</v>
      </c>
      <c r="Q111" s="9" t="str">
        <f t="shared" si="3"/>
        <v>Doppel</v>
      </c>
    </row>
    <row r="112" spans="1:17">
      <c r="A112" s="1" t="s">
        <v>19267</v>
      </c>
      <c r="B112" s="1" t="s">
        <v>19268</v>
      </c>
      <c r="C112" s="1" t="s">
        <v>19269</v>
      </c>
      <c r="D112" s="1" t="s">
        <v>19628</v>
      </c>
      <c r="E112" s="1" t="s">
        <v>19647</v>
      </c>
      <c r="F112" s="54">
        <v>1932</v>
      </c>
      <c r="G112" s="1" t="s">
        <v>19635</v>
      </c>
      <c r="I112" t="str">
        <f t="shared" si="2"/>
        <v>文学月报</v>
      </c>
      <c r="K112" t="e">
        <f>VLOOKUP(I112,Apabi!$H:$H,1,FALSE)</f>
        <v>#N/A</v>
      </c>
      <c r="M112" t="e">
        <f>VLOOKUP(I112,'Shanghai TSG'!$C:$C,1,FALSE)</f>
        <v>#N/A</v>
      </c>
      <c r="O112" t="str">
        <f>VLOOKUP(I112,'Hytong (not in CrossAsia)'!$C:$C,1,FALSE)</f>
        <v>文学月报</v>
      </c>
      <c r="Q112" s="9" t="str">
        <f t="shared" si="3"/>
        <v>Doppel</v>
      </c>
    </row>
    <row r="113" spans="1:17">
      <c r="A113" s="1" t="s">
        <v>19270</v>
      </c>
      <c r="B113" s="1" t="s">
        <v>19271</v>
      </c>
      <c r="C113" s="1" t="s">
        <v>19628</v>
      </c>
      <c r="D113" s="1" t="s">
        <v>19628</v>
      </c>
      <c r="E113" s="1" t="s">
        <v>19628</v>
      </c>
      <c r="F113" s="54">
        <v>1930</v>
      </c>
      <c r="G113" s="1" t="s">
        <v>19628</v>
      </c>
      <c r="I113" t="str">
        <f t="shared" si="2"/>
        <v>现代文学</v>
      </c>
      <c r="K113" t="e">
        <f>VLOOKUP(I113,Apabi!$H:$H,1,FALSE)</f>
        <v>#N/A</v>
      </c>
      <c r="M113" t="str">
        <f>VLOOKUP(I113,'Shanghai TSG'!$C:$C,1,FALSE)</f>
        <v>现代文学</v>
      </c>
      <c r="O113" t="e">
        <f>VLOOKUP(I113,'Hytong (not in CrossAsia)'!$C:$C,1,FALSE)</f>
        <v>#N/A</v>
      </c>
      <c r="Q113" s="9" t="str">
        <f t="shared" si="3"/>
        <v>Doppel</v>
      </c>
    </row>
    <row r="114" spans="1:17">
      <c r="A114" s="1" t="s">
        <v>19272</v>
      </c>
      <c r="B114" s="1" t="s">
        <v>19273</v>
      </c>
      <c r="C114" s="1" t="s">
        <v>19628</v>
      </c>
      <c r="D114" s="1" t="s">
        <v>19274</v>
      </c>
      <c r="E114" s="1" t="s">
        <v>19647</v>
      </c>
      <c r="F114" s="54">
        <v>1946</v>
      </c>
      <c r="G114" s="1" t="s">
        <v>19628</v>
      </c>
      <c r="I114" t="str">
        <f t="shared" si="2"/>
        <v>抗战文艺</v>
      </c>
      <c r="K114" t="e">
        <f>VLOOKUP(I114,Apabi!$H:$H,1,FALSE)</f>
        <v>#N/A</v>
      </c>
      <c r="M114" t="e">
        <f>VLOOKUP(I114,'Shanghai TSG'!$C:$C,1,FALSE)</f>
        <v>#N/A</v>
      </c>
      <c r="O114" t="e">
        <f>VLOOKUP(I114,'Hytong (not in CrossAsia)'!$C:$C,1,FALSE)</f>
        <v>#N/A</v>
      </c>
      <c r="Q114" s="9" t="str">
        <f t="shared" si="3"/>
        <v>nur hier</v>
      </c>
    </row>
    <row r="115" spans="1:17">
      <c r="A115" s="1" t="s">
        <v>18960</v>
      </c>
      <c r="B115" s="1" t="s">
        <v>18961</v>
      </c>
      <c r="C115" s="1" t="s">
        <v>19628</v>
      </c>
      <c r="D115" s="1" t="s">
        <v>18962</v>
      </c>
      <c r="E115" s="1" t="s">
        <v>18963</v>
      </c>
      <c r="F115" s="54">
        <v>1944</v>
      </c>
      <c r="G115" s="1" t="s">
        <v>19628</v>
      </c>
      <c r="I115" t="str">
        <f t="shared" si="2"/>
        <v>枫林文艺</v>
      </c>
      <c r="K115" t="e">
        <f>VLOOKUP(I115,Apabi!$H:$H,1,FALSE)</f>
        <v>#N/A</v>
      </c>
      <c r="M115" t="e">
        <f>VLOOKUP(I115,'Shanghai TSG'!$C:$C,1,FALSE)</f>
        <v>#N/A</v>
      </c>
      <c r="O115" t="e">
        <f>VLOOKUP(I115,'Hytong (not in CrossAsia)'!$C:$C,1,FALSE)</f>
        <v>#N/A</v>
      </c>
      <c r="Q115" s="9" t="str">
        <f t="shared" si="3"/>
        <v>nur hier</v>
      </c>
    </row>
    <row r="116" spans="1:17">
      <c r="A116" s="1" t="s">
        <v>18964</v>
      </c>
      <c r="B116" s="1" t="s">
        <v>18965</v>
      </c>
      <c r="C116" s="1" t="s">
        <v>18966</v>
      </c>
      <c r="D116" s="1" t="s">
        <v>19628</v>
      </c>
      <c r="E116" s="1" t="s">
        <v>19647</v>
      </c>
      <c r="F116" s="54">
        <v>1930</v>
      </c>
      <c r="G116" s="1" t="s">
        <v>19628</v>
      </c>
      <c r="I116" t="str">
        <f t="shared" si="2"/>
        <v>文艺讲座</v>
      </c>
      <c r="K116" t="e">
        <f>VLOOKUP(I116,Apabi!$H:$H,1,FALSE)</f>
        <v>#N/A</v>
      </c>
      <c r="M116" t="e">
        <f>VLOOKUP(I116,'Shanghai TSG'!$C:$C,1,FALSE)</f>
        <v>#N/A</v>
      </c>
      <c r="O116" t="e">
        <f>VLOOKUP(I116,'Hytong (not in CrossAsia)'!$C:$C,1,FALSE)</f>
        <v>#N/A</v>
      </c>
      <c r="Q116" s="9" t="str">
        <f t="shared" si="3"/>
        <v>nur hier</v>
      </c>
    </row>
    <row r="117" spans="1:17">
      <c r="A117" s="1" t="s">
        <v>18967</v>
      </c>
      <c r="B117" s="1" t="s">
        <v>18968</v>
      </c>
      <c r="C117" s="1" t="s">
        <v>18969</v>
      </c>
      <c r="D117" s="1" t="s">
        <v>18970</v>
      </c>
      <c r="E117" s="1" t="s">
        <v>18971</v>
      </c>
      <c r="F117" s="54">
        <v>1924</v>
      </c>
      <c r="G117" s="1" t="s">
        <v>19305</v>
      </c>
      <c r="I117" t="str">
        <f t="shared" si="2"/>
        <v>语丝周刊</v>
      </c>
      <c r="K117" t="e">
        <f>VLOOKUP(I117,Apabi!$H:$H,1,FALSE)</f>
        <v>#N/A</v>
      </c>
      <c r="M117" t="e">
        <f>VLOOKUP(I117,'Shanghai TSG'!$C:$C,1,FALSE)</f>
        <v>#N/A</v>
      </c>
      <c r="O117" t="e">
        <f>VLOOKUP(I117,'Hytong (not in CrossAsia)'!$C:$C,1,FALSE)</f>
        <v>#N/A</v>
      </c>
      <c r="Q117" s="9" t="str">
        <f t="shared" si="3"/>
        <v>nur hier</v>
      </c>
    </row>
    <row r="118" spans="1:17">
      <c r="A118" s="1" t="s">
        <v>18972</v>
      </c>
      <c r="B118" s="1" t="s">
        <v>18973</v>
      </c>
      <c r="C118" s="1" t="s">
        <v>19628</v>
      </c>
      <c r="D118" s="1" t="s">
        <v>18974</v>
      </c>
      <c r="E118" s="1" t="s">
        <v>19647</v>
      </c>
      <c r="F118" s="54">
        <v>1921</v>
      </c>
      <c r="G118" s="1" t="s">
        <v>19305</v>
      </c>
      <c r="I118" t="str">
        <f t="shared" si="2"/>
        <v>文学周报</v>
      </c>
      <c r="K118" t="e">
        <f>VLOOKUP(I118,Apabi!$H:$H,1,FALSE)</f>
        <v>#N/A</v>
      </c>
      <c r="M118" t="str">
        <f>VLOOKUP(I118,'Shanghai TSG'!$C:$C,1,FALSE)</f>
        <v>文学周报</v>
      </c>
      <c r="O118" t="e">
        <f>VLOOKUP(I118,'Hytong (not in CrossAsia)'!$C:$C,1,FALSE)</f>
        <v>#N/A</v>
      </c>
      <c r="Q118" s="9" t="str">
        <f t="shared" si="3"/>
        <v>Doppel</v>
      </c>
    </row>
    <row r="119" spans="1:17">
      <c r="A119" s="1" t="s">
        <v>18975</v>
      </c>
      <c r="B119" s="1" t="s">
        <v>18976</v>
      </c>
      <c r="C119" s="1" t="s">
        <v>19628</v>
      </c>
      <c r="D119" s="1" t="s">
        <v>18977</v>
      </c>
      <c r="E119" s="1" t="s">
        <v>18978</v>
      </c>
      <c r="F119" s="54">
        <v>1929</v>
      </c>
      <c r="G119" s="1" t="s">
        <v>19642</v>
      </c>
      <c r="I119" t="str">
        <f t="shared" si="2"/>
        <v>新文艺</v>
      </c>
      <c r="K119" t="e">
        <f>VLOOKUP(I119,Apabi!$H:$H,1,FALSE)</f>
        <v>#N/A</v>
      </c>
      <c r="M119" t="str">
        <f>VLOOKUP(I119,'Shanghai TSG'!$C:$C,1,FALSE)</f>
        <v>新文艺</v>
      </c>
      <c r="O119" t="e">
        <f>VLOOKUP(I119,'Hytong (not in CrossAsia)'!$C:$C,1,FALSE)</f>
        <v>#N/A</v>
      </c>
      <c r="Q119" s="9" t="str">
        <f t="shared" si="3"/>
        <v>Doppel</v>
      </c>
    </row>
    <row r="120" spans="1:17" ht="23.25">
      <c r="A120" s="1" t="s">
        <v>18979</v>
      </c>
      <c r="B120" s="1" t="s">
        <v>18980</v>
      </c>
      <c r="C120" s="1" t="s">
        <v>19628</v>
      </c>
      <c r="D120" s="1" t="s">
        <v>19628</v>
      </c>
      <c r="E120" s="1" t="s">
        <v>19628</v>
      </c>
      <c r="F120" s="51" t="s">
        <v>19628</v>
      </c>
      <c r="G120" s="1" t="s">
        <v>19628</v>
      </c>
      <c r="I120" t="str">
        <f t="shared" si="2"/>
        <v>国立中英</v>
      </c>
      <c r="K120" t="e">
        <f>VLOOKUP(I120,Apabi!$H:$H,1,FALSE)</f>
        <v>#N/A</v>
      </c>
      <c r="M120" t="e">
        <f>VLOOKUP(I120,'Shanghai TSG'!$C:$C,1,FALSE)</f>
        <v>#N/A</v>
      </c>
      <c r="O120" t="e">
        <f>VLOOKUP(I120,'Hytong (not in CrossAsia)'!$C:$C,1,FALSE)</f>
        <v>#N/A</v>
      </c>
      <c r="Q120" s="9" t="str">
        <f t="shared" si="3"/>
        <v>nur hier</v>
      </c>
    </row>
    <row r="121" spans="1:17">
      <c r="A121" s="1" t="s">
        <v>18981</v>
      </c>
      <c r="B121" s="1" t="s">
        <v>18982</v>
      </c>
      <c r="C121" s="1" t="s">
        <v>19628</v>
      </c>
      <c r="D121" s="1" t="s">
        <v>18983</v>
      </c>
      <c r="E121" s="1" t="s">
        <v>19326</v>
      </c>
      <c r="F121" s="54">
        <v>1941</v>
      </c>
      <c r="G121" s="1" t="s">
        <v>19773</v>
      </c>
      <c r="I121" t="str">
        <f t="shared" si="2"/>
        <v>文化批判</v>
      </c>
      <c r="K121" t="e">
        <f>VLOOKUP(I121,Apabi!$H:$H,1,FALSE)</f>
        <v>#N/A</v>
      </c>
      <c r="M121" t="e">
        <f>VLOOKUP(I121,'Shanghai TSG'!$C:$C,1,FALSE)</f>
        <v>#N/A</v>
      </c>
      <c r="O121" t="e">
        <f>VLOOKUP(I121,'Hytong (not in CrossAsia)'!$C:$C,1,FALSE)</f>
        <v>#N/A</v>
      </c>
      <c r="Q121" s="9" t="str">
        <f t="shared" si="3"/>
        <v>nur hier</v>
      </c>
    </row>
    <row r="122" spans="1:17">
      <c r="A122" s="1" t="s">
        <v>18984</v>
      </c>
      <c r="B122" s="1" t="s">
        <v>18985</v>
      </c>
      <c r="C122" s="1" t="s">
        <v>19628</v>
      </c>
      <c r="D122" s="1" t="s">
        <v>18986</v>
      </c>
      <c r="E122" s="1" t="s">
        <v>19339</v>
      </c>
      <c r="F122" s="54">
        <v>1932</v>
      </c>
      <c r="G122" s="1" t="s">
        <v>19315</v>
      </c>
      <c r="I122" t="str">
        <f t="shared" si="2"/>
        <v>文化月刊</v>
      </c>
      <c r="K122" t="e">
        <f>VLOOKUP(I122,Apabi!$H:$H,1,FALSE)</f>
        <v>#N/A</v>
      </c>
      <c r="M122" t="e">
        <f>VLOOKUP(I122,'Shanghai TSG'!$C:$C,1,FALSE)</f>
        <v>#N/A</v>
      </c>
      <c r="O122" t="str">
        <f>VLOOKUP(I122,'Hytong (not in CrossAsia)'!$C:$C,1,FALSE)</f>
        <v>文化月刊</v>
      </c>
      <c r="Q122" s="9" t="str">
        <f t="shared" si="3"/>
        <v>Doppel</v>
      </c>
    </row>
    <row r="123" spans="1:17">
      <c r="A123" s="1" t="s">
        <v>18987</v>
      </c>
      <c r="B123" s="1" t="s">
        <v>18988</v>
      </c>
      <c r="C123" s="1" t="s">
        <v>19628</v>
      </c>
      <c r="D123" s="1" t="s">
        <v>18989</v>
      </c>
      <c r="E123" s="1" t="s">
        <v>19647</v>
      </c>
      <c r="F123" s="51" t="s">
        <v>19628</v>
      </c>
      <c r="G123" s="1" t="s">
        <v>19642</v>
      </c>
      <c r="I123" t="str">
        <f t="shared" si="2"/>
        <v>通俗文化</v>
      </c>
      <c r="K123" t="e">
        <f>VLOOKUP(I123,Apabi!$H:$H,1,FALSE)</f>
        <v>#N/A</v>
      </c>
      <c r="M123" t="str">
        <f>VLOOKUP(I123,'Shanghai TSG'!$C:$C,1,FALSE)</f>
        <v>通俗文化</v>
      </c>
      <c r="O123" t="e">
        <f>VLOOKUP(I123,'Hytong (not in CrossAsia)'!$C:$C,1,FALSE)</f>
        <v>#N/A</v>
      </c>
      <c r="Q123" s="9" t="str">
        <f t="shared" si="3"/>
        <v>Doppel</v>
      </c>
    </row>
    <row r="124" spans="1:17">
      <c r="A124" s="1" t="s">
        <v>18990</v>
      </c>
      <c r="B124" s="1" t="s">
        <v>18991</v>
      </c>
      <c r="C124" s="1" t="s">
        <v>19628</v>
      </c>
      <c r="D124" s="1" t="s">
        <v>18992</v>
      </c>
      <c r="E124" s="1" t="s">
        <v>18993</v>
      </c>
      <c r="F124" s="54">
        <v>1943</v>
      </c>
      <c r="G124" s="1" t="s">
        <v>19292</v>
      </c>
      <c r="I124" t="str">
        <f t="shared" si="2"/>
        <v>文化杂志</v>
      </c>
      <c r="K124" t="e">
        <f>VLOOKUP(I124,Apabi!$H:$H,1,FALSE)</f>
        <v>#N/A</v>
      </c>
      <c r="M124" t="e">
        <f>VLOOKUP(I124,'Shanghai TSG'!$C:$C,1,FALSE)</f>
        <v>#N/A</v>
      </c>
      <c r="O124" t="e">
        <f>VLOOKUP(I124,'Hytong (not in CrossAsia)'!$C:$C,1,FALSE)</f>
        <v>#N/A</v>
      </c>
      <c r="Q124" s="9" t="str">
        <f t="shared" si="3"/>
        <v>nur hier</v>
      </c>
    </row>
    <row r="125" spans="1:17">
      <c r="A125" s="1" t="s">
        <v>18994</v>
      </c>
      <c r="B125" s="1" t="s">
        <v>18995</v>
      </c>
      <c r="C125" s="1" t="s">
        <v>19628</v>
      </c>
      <c r="D125" s="1" t="s">
        <v>19628</v>
      </c>
      <c r="E125" s="1" t="s">
        <v>19628</v>
      </c>
      <c r="F125" s="51" t="s">
        <v>19628</v>
      </c>
      <c r="G125" s="1" t="s">
        <v>19628</v>
      </c>
      <c r="I125" t="str">
        <f t="shared" si="2"/>
        <v>艺文线</v>
      </c>
      <c r="K125" t="e">
        <f>VLOOKUP(I125,Apabi!$H:$H,1,FALSE)</f>
        <v>#N/A</v>
      </c>
      <c r="M125" t="e">
        <f>VLOOKUP(I125,'Shanghai TSG'!$C:$C,1,FALSE)</f>
        <v>#N/A</v>
      </c>
      <c r="O125" t="e">
        <f>VLOOKUP(I125,'Hytong (not in CrossAsia)'!$C:$C,1,FALSE)</f>
        <v>#N/A</v>
      </c>
      <c r="Q125" s="9" t="str">
        <f t="shared" si="3"/>
        <v>nur hier</v>
      </c>
    </row>
    <row r="126" spans="1:17">
      <c r="A126" s="1" t="s">
        <v>18996</v>
      </c>
      <c r="B126" s="1" t="s">
        <v>18997</v>
      </c>
      <c r="C126" s="1" t="s">
        <v>19628</v>
      </c>
      <c r="D126" s="1" t="s">
        <v>18998</v>
      </c>
      <c r="E126" s="1" t="s">
        <v>19821</v>
      </c>
      <c r="F126" s="54">
        <v>1942</v>
      </c>
      <c r="G126" s="1" t="s">
        <v>19440</v>
      </c>
      <c r="I126" t="str">
        <f t="shared" si="2"/>
        <v>东方文化</v>
      </c>
      <c r="K126" t="e">
        <f>VLOOKUP(I126,Apabi!$H:$H,1,FALSE)</f>
        <v>#N/A</v>
      </c>
      <c r="M126" t="e">
        <f>VLOOKUP(I126,'Shanghai TSG'!$C:$C,1,FALSE)</f>
        <v>#N/A</v>
      </c>
      <c r="O126" t="e">
        <f>VLOOKUP(I126,'Hytong (not in CrossAsia)'!$C:$C,1,FALSE)</f>
        <v>#N/A</v>
      </c>
      <c r="Q126" s="9" t="str">
        <f t="shared" si="3"/>
        <v>nur hier</v>
      </c>
    </row>
    <row r="127" spans="1:17" ht="23.25">
      <c r="A127" s="1" t="s">
        <v>18999</v>
      </c>
      <c r="B127" s="1" t="s">
        <v>19000</v>
      </c>
      <c r="C127" s="1" t="s">
        <v>19001</v>
      </c>
      <c r="D127" s="1" t="s">
        <v>19628</v>
      </c>
      <c r="E127" s="1" t="s">
        <v>19002</v>
      </c>
      <c r="F127" s="51" t="s">
        <v>19628</v>
      </c>
      <c r="G127" s="1" t="s">
        <v>19628</v>
      </c>
      <c r="I127" t="str">
        <f t="shared" si="2"/>
        <v>期刊</v>
      </c>
      <c r="K127" t="e">
        <f>VLOOKUP(I127,Apabi!$H:$H,1,FALSE)</f>
        <v>#N/A</v>
      </c>
      <c r="M127" t="str">
        <f>VLOOKUP(I127,'Shanghai TSG'!$C:$C,1,FALSE)</f>
        <v>期刊</v>
      </c>
      <c r="O127" t="e">
        <f>VLOOKUP(I127,'Hytong (not in CrossAsia)'!$C:$C,1,FALSE)</f>
        <v>#N/A</v>
      </c>
      <c r="Q127" s="9" t="str">
        <f t="shared" si="3"/>
        <v>Doppel</v>
      </c>
    </row>
    <row r="128" spans="1:17">
      <c r="A128" s="1" t="s">
        <v>19003</v>
      </c>
      <c r="B128" s="1" t="s">
        <v>19004</v>
      </c>
      <c r="C128" s="1" t="s">
        <v>19628</v>
      </c>
      <c r="D128" s="1" t="s">
        <v>19005</v>
      </c>
      <c r="E128" s="1" t="s">
        <v>19647</v>
      </c>
      <c r="F128" s="54">
        <v>1934</v>
      </c>
      <c r="G128" s="1" t="s">
        <v>19628</v>
      </c>
      <c r="I128" t="str">
        <f t="shared" si="2"/>
        <v>文化建设</v>
      </c>
      <c r="K128" t="e">
        <f>VLOOKUP(I128,Apabi!$H:$H,1,FALSE)</f>
        <v>#N/A</v>
      </c>
      <c r="M128" t="e">
        <f>VLOOKUP(I128,'Shanghai TSG'!$C:$C,1,FALSE)</f>
        <v>#N/A</v>
      </c>
      <c r="O128" t="e">
        <f>VLOOKUP(I128,'Hytong (not in CrossAsia)'!$C:$C,1,FALSE)</f>
        <v>#N/A</v>
      </c>
      <c r="Q128" s="9" t="str">
        <f t="shared" si="3"/>
        <v>nur hier</v>
      </c>
    </row>
    <row r="129" spans="1:17">
      <c r="A129" s="1" t="s">
        <v>19006</v>
      </c>
      <c r="B129" s="1" t="s">
        <v>19007</v>
      </c>
      <c r="C129" s="1" t="s">
        <v>19628</v>
      </c>
      <c r="D129" s="1" t="s">
        <v>19008</v>
      </c>
      <c r="E129" s="1" t="s">
        <v>19009</v>
      </c>
      <c r="F129" s="54">
        <v>1935</v>
      </c>
      <c r="G129" s="1" t="s">
        <v>19010</v>
      </c>
      <c r="I129" t="str">
        <f t="shared" si="2"/>
        <v>文化</v>
      </c>
      <c r="K129" t="e">
        <f>VLOOKUP(I129,Apabi!$H:$H,1,FALSE)</f>
        <v>#N/A</v>
      </c>
      <c r="M129" t="e">
        <f>VLOOKUP(I129,'Shanghai TSG'!$C:$C,1,FALSE)</f>
        <v>#N/A</v>
      </c>
      <c r="O129" t="e">
        <f>VLOOKUP(I129,'Hytong (not in CrossAsia)'!$C:$C,1,FALSE)</f>
        <v>#N/A</v>
      </c>
      <c r="Q129" s="9" t="str">
        <f t="shared" si="3"/>
        <v>nur hier</v>
      </c>
    </row>
    <row r="130" spans="1:17">
      <c r="A130" s="1" t="s">
        <v>19011</v>
      </c>
      <c r="B130" s="1" t="s">
        <v>19012</v>
      </c>
      <c r="C130" s="1" t="s">
        <v>19628</v>
      </c>
      <c r="D130" s="1" t="s">
        <v>19628</v>
      </c>
      <c r="E130" s="1" t="s">
        <v>19628</v>
      </c>
      <c r="F130" s="51" t="s">
        <v>19628</v>
      </c>
      <c r="G130" s="1" t="s">
        <v>19628</v>
      </c>
      <c r="I130" t="str">
        <f t="shared" si="2"/>
        <v>明德月刊</v>
      </c>
      <c r="K130" t="e">
        <f>VLOOKUP(I130,Apabi!$H:$H,1,FALSE)</f>
        <v>#N/A</v>
      </c>
      <c r="M130" t="e">
        <f>VLOOKUP(I130,'Shanghai TSG'!$C:$C,1,FALSE)</f>
        <v>#N/A</v>
      </c>
      <c r="O130" t="e">
        <f>VLOOKUP(I130,'Hytong (not in CrossAsia)'!$C:$C,1,FALSE)</f>
        <v>#N/A</v>
      </c>
      <c r="Q130" s="9" t="str">
        <f t="shared" si="3"/>
        <v>nur hier</v>
      </c>
    </row>
    <row r="131" spans="1:17">
      <c r="A131" s="1" t="s">
        <v>19013</v>
      </c>
      <c r="B131" s="1" t="s">
        <v>19014</v>
      </c>
      <c r="C131" s="1" t="s">
        <v>19628</v>
      </c>
      <c r="D131" s="1" t="s">
        <v>19628</v>
      </c>
      <c r="E131" s="1" t="s">
        <v>19628</v>
      </c>
      <c r="F131" s="51" t="s">
        <v>19628</v>
      </c>
      <c r="G131" s="1" t="s">
        <v>19628</v>
      </c>
      <c r="I131" t="str">
        <f t="shared" ref="I131:I194" si="4">MID(B131,1,4)</f>
        <v>联勤月刊</v>
      </c>
      <c r="K131" t="e">
        <f>VLOOKUP(I131,Apabi!$H:$H,1,FALSE)</f>
        <v>#N/A</v>
      </c>
      <c r="M131" t="str">
        <f>VLOOKUP(I131,'Shanghai TSG'!$C:$C,1,FALSE)</f>
        <v>联勤月刊</v>
      </c>
      <c r="O131" t="e">
        <f>VLOOKUP(I131,'Hytong (not in CrossAsia)'!$C:$C,1,FALSE)</f>
        <v>#N/A</v>
      </c>
      <c r="Q131" s="9" t="str">
        <f t="shared" ref="Q131:Q194" si="5">(IF(AND(ISNA(K131),ISNA(M131),ISNA(O131)),"nur hier","Doppel"))</f>
        <v>Doppel</v>
      </c>
    </row>
    <row r="132" spans="1:17">
      <c r="A132" s="1" t="s">
        <v>19015</v>
      </c>
      <c r="B132" s="1" t="s">
        <v>19016</v>
      </c>
      <c r="C132" s="1" t="s">
        <v>19628</v>
      </c>
      <c r="D132" s="1" t="s">
        <v>19017</v>
      </c>
      <c r="E132" s="1" t="s">
        <v>19754</v>
      </c>
      <c r="F132" s="54">
        <v>1943</v>
      </c>
      <c r="G132" s="1" t="s">
        <v>19567</v>
      </c>
      <c r="I132" t="str">
        <f t="shared" si="4"/>
        <v>学术杂志</v>
      </c>
      <c r="K132" t="e">
        <f>VLOOKUP(I132,Apabi!$H:$H,1,FALSE)</f>
        <v>#N/A</v>
      </c>
      <c r="M132" t="str">
        <f>VLOOKUP(I132,'Shanghai TSG'!$C:$C,1,FALSE)</f>
        <v>学术杂志</v>
      </c>
      <c r="O132" t="e">
        <f>VLOOKUP(I132,'Hytong (not in CrossAsia)'!$C:$C,1,FALSE)</f>
        <v>#N/A</v>
      </c>
      <c r="Q132" s="9" t="str">
        <f t="shared" si="5"/>
        <v>Doppel</v>
      </c>
    </row>
    <row r="133" spans="1:17">
      <c r="A133" s="1" t="s">
        <v>19018</v>
      </c>
      <c r="B133" s="1" t="s">
        <v>19019</v>
      </c>
      <c r="C133" s="1" t="s">
        <v>19628</v>
      </c>
      <c r="D133" s="1" t="s">
        <v>19020</v>
      </c>
      <c r="E133" s="1" t="s">
        <v>19298</v>
      </c>
      <c r="F133" s="54">
        <v>1945</v>
      </c>
      <c r="G133" s="1" t="s">
        <v>19635</v>
      </c>
      <c r="I133" t="str">
        <f t="shared" si="4"/>
        <v>笔戈文艺</v>
      </c>
      <c r="K133" t="e">
        <f>VLOOKUP(I133,Apabi!$H:$H,1,FALSE)</f>
        <v>#N/A</v>
      </c>
      <c r="M133" t="e">
        <f>VLOOKUP(I133,'Shanghai TSG'!$C:$C,1,FALSE)</f>
        <v>#N/A</v>
      </c>
      <c r="O133" t="e">
        <f>VLOOKUP(I133,'Hytong (not in CrossAsia)'!$C:$C,1,FALSE)</f>
        <v>#N/A</v>
      </c>
      <c r="Q133" s="9" t="str">
        <f t="shared" si="5"/>
        <v>nur hier</v>
      </c>
    </row>
    <row r="134" spans="1:17">
      <c r="A134" s="1" t="s">
        <v>19021</v>
      </c>
      <c r="B134" s="1" t="s">
        <v>19022</v>
      </c>
      <c r="C134" s="1" t="s">
        <v>19628</v>
      </c>
      <c r="D134" s="1" t="s">
        <v>19352</v>
      </c>
      <c r="E134" s="1" t="s">
        <v>19647</v>
      </c>
      <c r="F134" s="54">
        <v>1937</v>
      </c>
      <c r="G134" s="1" t="s">
        <v>19327</v>
      </c>
      <c r="I134" t="str">
        <f t="shared" si="4"/>
        <v>文化战线</v>
      </c>
      <c r="K134" t="e">
        <f>VLOOKUP(I134,Apabi!$H:$H,1,FALSE)</f>
        <v>#N/A</v>
      </c>
      <c r="M134" t="e">
        <f>VLOOKUP(I134,'Shanghai TSG'!$C:$C,1,FALSE)</f>
        <v>#N/A</v>
      </c>
      <c r="O134" t="e">
        <f>VLOOKUP(I134,'Hytong (not in CrossAsia)'!$C:$C,1,FALSE)</f>
        <v>#N/A</v>
      </c>
      <c r="Q134" s="9" t="str">
        <f t="shared" si="5"/>
        <v>nur hier</v>
      </c>
    </row>
    <row r="135" spans="1:17">
      <c r="A135" s="1" t="s">
        <v>19353</v>
      </c>
      <c r="B135" s="1" t="s">
        <v>19354</v>
      </c>
      <c r="C135" s="1" t="s">
        <v>19628</v>
      </c>
      <c r="D135" s="1" t="s">
        <v>19355</v>
      </c>
      <c r="E135" s="1" t="s">
        <v>19356</v>
      </c>
      <c r="F135" s="54">
        <v>1943</v>
      </c>
      <c r="G135" s="1" t="s">
        <v>19628</v>
      </c>
      <c r="I135" t="str">
        <f t="shared" si="4"/>
        <v>行仁</v>
      </c>
      <c r="K135" t="e">
        <f>VLOOKUP(I135,Apabi!$H:$H,1,FALSE)</f>
        <v>#N/A</v>
      </c>
      <c r="M135" t="e">
        <f>VLOOKUP(I135,'Shanghai TSG'!$C:$C,1,FALSE)</f>
        <v>#N/A</v>
      </c>
      <c r="O135" t="e">
        <f>VLOOKUP(I135,'Hytong (not in CrossAsia)'!$C:$C,1,FALSE)</f>
        <v>#N/A</v>
      </c>
      <c r="Q135" s="9" t="str">
        <f t="shared" si="5"/>
        <v>nur hier</v>
      </c>
    </row>
    <row r="136" spans="1:17">
      <c r="A136" s="1" t="s">
        <v>19357</v>
      </c>
      <c r="B136" s="1" t="s">
        <v>19358</v>
      </c>
      <c r="C136" s="1" t="s">
        <v>19628</v>
      </c>
      <c r="D136" s="1" t="s">
        <v>19359</v>
      </c>
      <c r="E136" s="1" t="s">
        <v>19647</v>
      </c>
      <c r="F136" s="54">
        <v>1946</v>
      </c>
      <c r="G136" s="1" t="s">
        <v>19773</v>
      </c>
      <c r="I136" t="str">
        <f t="shared" si="4"/>
        <v>中国学术</v>
      </c>
      <c r="K136" t="e">
        <f>VLOOKUP(I136,Apabi!$H:$H,1,FALSE)</f>
        <v>#N/A</v>
      </c>
      <c r="M136" t="e">
        <f>VLOOKUP(I136,'Shanghai TSG'!$C:$C,1,FALSE)</f>
        <v>#N/A</v>
      </c>
      <c r="O136" t="e">
        <f>VLOOKUP(I136,'Hytong (not in CrossAsia)'!$C:$C,1,FALSE)</f>
        <v>#N/A</v>
      </c>
      <c r="Q136" s="9" t="str">
        <f t="shared" si="5"/>
        <v>nur hier</v>
      </c>
    </row>
    <row r="137" spans="1:17">
      <c r="A137" s="1" t="s">
        <v>19360</v>
      </c>
      <c r="B137" s="1" t="s">
        <v>19361</v>
      </c>
      <c r="C137" s="1" t="s">
        <v>19628</v>
      </c>
      <c r="D137" s="1" t="s">
        <v>19362</v>
      </c>
      <c r="E137" s="1" t="s">
        <v>19326</v>
      </c>
      <c r="F137" s="54">
        <v>1937</v>
      </c>
      <c r="G137" s="1" t="s">
        <v>19642</v>
      </c>
      <c r="I137" t="str">
        <f t="shared" si="4"/>
        <v>文化动向</v>
      </c>
      <c r="K137" t="e">
        <f>VLOOKUP(I137,Apabi!$H:$H,1,FALSE)</f>
        <v>#N/A</v>
      </c>
      <c r="M137" t="e">
        <f>VLOOKUP(I137,'Shanghai TSG'!$C:$C,1,FALSE)</f>
        <v>#N/A</v>
      </c>
      <c r="O137" t="e">
        <f>VLOOKUP(I137,'Hytong (not in CrossAsia)'!$C:$C,1,FALSE)</f>
        <v>#N/A</v>
      </c>
      <c r="Q137" s="9" t="str">
        <f t="shared" si="5"/>
        <v>nur hier</v>
      </c>
    </row>
    <row r="138" spans="1:17">
      <c r="A138" s="1" t="s">
        <v>19363</v>
      </c>
      <c r="B138" s="1" t="s">
        <v>19364</v>
      </c>
      <c r="C138" s="1" t="s">
        <v>19628</v>
      </c>
      <c r="D138" s="1" t="s">
        <v>19365</v>
      </c>
      <c r="E138" s="1" t="s">
        <v>19821</v>
      </c>
      <c r="F138" s="54">
        <v>1934</v>
      </c>
      <c r="G138" s="1" t="s">
        <v>19567</v>
      </c>
      <c r="I138" t="str">
        <f t="shared" si="4"/>
        <v>文明之路</v>
      </c>
      <c r="K138" t="e">
        <f>VLOOKUP(I138,Apabi!$H:$H,1,FALSE)</f>
        <v>#N/A</v>
      </c>
      <c r="M138" t="e">
        <f>VLOOKUP(I138,'Shanghai TSG'!$C:$C,1,FALSE)</f>
        <v>#N/A</v>
      </c>
      <c r="O138" t="e">
        <f>VLOOKUP(I138,'Hytong (not in CrossAsia)'!$C:$C,1,FALSE)</f>
        <v>#N/A</v>
      </c>
      <c r="Q138" s="9" t="str">
        <f t="shared" si="5"/>
        <v>nur hier</v>
      </c>
    </row>
    <row r="139" spans="1:17">
      <c r="A139" s="1" t="s">
        <v>19366</v>
      </c>
      <c r="B139" s="1" t="s">
        <v>19367</v>
      </c>
      <c r="C139" s="1" t="s">
        <v>19628</v>
      </c>
      <c r="D139" s="1" t="s">
        <v>19628</v>
      </c>
      <c r="E139" s="1" t="s">
        <v>19628</v>
      </c>
      <c r="F139" s="51" t="s">
        <v>19628</v>
      </c>
      <c r="G139" s="1" t="s">
        <v>19628</v>
      </c>
      <c r="I139" t="str">
        <f t="shared" si="4"/>
        <v>中外茶叶</v>
      </c>
      <c r="K139" t="e">
        <f>VLOOKUP(I139,Apabi!$H:$H,1,FALSE)</f>
        <v>#N/A</v>
      </c>
      <c r="M139" t="e">
        <f>VLOOKUP(I139,'Shanghai TSG'!$C:$C,1,FALSE)</f>
        <v>#N/A</v>
      </c>
      <c r="O139" t="e">
        <f>VLOOKUP(I139,'Hytong (not in CrossAsia)'!$C:$C,1,FALSE)</f>
        <v>#N/A</v>
      </c>
      <c r="Q139" s="9" t="str">
        <f t="shared" si="5"/>
        <v>nur hier</v>
      </c>
    </row>
    <row r="140" spans="1:17">
      <c r="A140" s="1" t="s">
        <v>19368</v>
      </c>
      <c r="B140" s="1" t="s">
        <v>19369</v>
      </c>
      <c r="C140" s="1" t="s">
        <v>19628</v>
      </c>
      <c r="D140" s="1" t="s">
        <v>19370</v>
      </c>
      <c r="E140" s="1" t="s">
        <v>19638</v>
      </c>
      <c r="F140" s="54">
        <v>1941</v>
      </c>
      <c r="G140" s="1" t="s">
        <v>19635</v>
      </c>
      <c r="I140" t="str">
        <f t="shared" si="4"/>
        <v>沙磁文化</v>
      </c>
      <c r="K140" t="e">
        <f>VLOOKUP(I140,Apabi!$H:$H,1,FALSE)</f>
        <v>#N/A</v>
      </c>
      <c r="M140" t="e">
        <f>VLOOKUP(I140,'Shanghai TSG'!$C:$C,1,FALSE)</f>
        <v>#N/A</v>
      </c>
      <c r="O140" t="e">
        <f>VLOOKUP(I140,'Hytong (not in CrossAsia)'!$C:$C,1,FALSE)</f>
        <v>#N/A</v>
      </c>
      <c r="Q140" s="9" t="str">
        <f t="shared" si="5"/>
        <v>nur hier</v>
      </c>
    </row>
    <row r="141" spans="1:17">
      <c r="A141" s="1" t="s">
        <v>19371</v>
      </c>
      <c r="B141" s="1" t="s">
        <v>19372</v>
      </c>
      <c r="C141" s="1" t="s">
        <v>19373</v>
      </c>
      <c r="D141" s="1" t="s">
        <v>19628</v>
      </c>
      <c r="E141" s="1" t="s">
        <v>19597</v>
      </c>
      <c r="F141" s="54">
        <v>1945</v>
      </c>
      <c r="G141" s="1" t="s">
        <v>19635</v>
      </c>
      <c r="I141" t="str">
        <f t="shared" si="4"/>
        <v>新文化</v>
      </c>
      <c r="K141" t="str">
        <f>VLOOKUP(I141,Apabi!$H:$H,1,FALSE)</f>
        <v>新文化</v>
      </c>
      <c r="M141" t="str">
        <f>VLOOKUP(I141,'Shanghai TSG'!$C:$C,1,FALSE)</f>
        <v>新文化</v>
      </c>
      <c r="O141" t="e">
        <f>VLOOKUP(I141,'Hytong (not in CrossAsia)'!$C:$C,1,FALSE)</f>
        <v>#N/A</v>
      </c>
      <c r="Q141" s="9" t="str">
        <f t="shared" si="5"/>
        <v>Doppel</v>
      </c>
    </row>
    <row r="142" spans="1:17">
      <c r="A142" s="1" t="s">
        <v>19374</v>
      </c>
      <c r="B142" s="1" t="s">
        <v>19375</v>
      </c>
      <c r="C142" s="1" t="s">
        <v>19628</v>
      </c>
      <c r="D142" s="1" t="s">
        <v>19628</v>
      </c>
      <c r="E142" s="1" t="s">
        <v>19376</v>
      </c>
      <c r="F142" s="54">
        <v>1949</v>
      </c>
      <c r="G142" s="1" t="s">
        <v>19642</v>
      </c>
      <c r="I142" t="str">
        <f t="shared" si="4"/>
        <v>半月文艺</v>
      </c>
      <c r="K142" t="e">
        <f>VLOOKUP(I142,Apabi!$H:$H,1,FALSE)</f>
        <v>#N/A</v>
      </c>
      <c r="M142" t="e">
        <f>VLOOKUP(I142,'Shanghai TSG'!$C:$C,1,FALSE)</f>
        <v>#N/A</v>
      </c>
      <c r="O142" t="e">
        <f>VLOOKUP(I142,'Hytong (not in CrossAsia)'!$C:$C,1,FALSE)</f>
        <v>#N/A</v>
      </c>
      <c r="Q142" s="9" t="str">
        <f t="shared" si="5"/>
        <v>nur hier</v>
      </c>
    </row>
    <row r="143" spans="1:17">
      <c r="A143" s="1" t="s">
        <v>19377</v>
      </c>
      <c r="B143" s="1" t="s">
        <v>19378</v>
      </c>
      <c r="C143" s="1" t="s">
        <v>19628</v>
      </c>
      <c r="D143" s="1" t="s">
        <v>19379</v>
      </c>
      <c r="E143" s="1" t="s">
        <v>19376</v>
      </c>
      <c r="F143" s="54">
        <v>1944</v>
      </c>
      <c r="G143" s="1" t="s">
        <v>19628</v>
      </c>
      <c r="I143" t="str">
        <f t="shared" si="4"/>
        <v>理想与文</v>
      </c>
      <c r="K143" t="e">
        <f>VLOOKUP(I143,Apabi!$H:$H,1,FALSE)</f>
        <v>#N/A</v>
      </c>
      <c r="M143" t="str">
        <f>VLOOKUP(I143,'Shanghai TSG'!$C:$C,1,FALSE)</f>
        <v>理想与文</v>
      </c>
      <c r="O143" t="str">
        <f>VLOOKUP(I143,'Hytong (not in CrossAsia)'!$C:$C,1,FALSE)</f>
        <v>理想与文</v>
      </c>
      <c r="Q143" s="9" t="str">
        <f t="shared" si="5"/>
        <v>Doppel</v>
      </c>
    </row>
    <row r="144" spans="1:17">
      <c r="A144" s="1" t="s">
        <v>19380</v>
      </c>
      <c r="B144" s="1" t="s">
        <v>19381</v>
      </c>
      <c r="C144" s="1" t="s">
        <v>19628</v>
      </c>
      <c r="D144" s="1" t="s">
        <v>19382</v>
      </c>
      <c r="E144" s="1" t="s">
        <v>19339</v>
      </c>
      <c r="F144" s="54">
        <v>1925</v>
      </c>
      <c r="G144" s="1" t="s">
        <v>19383</v>
      </c>
      <c r="I144" t="str">
        <f t="shared" si="4"/>
        <v>国语月刊</v>
      </c>
      <c r="K144" t="e">
        <f>VLOOKUP(I144,Apabi!$H:$H,1,FALSE)</f>
        <v>#N/A</v>
      </c>
      <c r="M144" t="str">
        <f>VLOOKUP(I144,'Shanghai TSG'!$C:$C,1,FALSE)</f>
        <v>国语月刊</v>
      </c>
      <c r="O144" t="e">
        <f>VLOOKUP(I144,'Hytong (not in CrossAsia)'!$C:$C,1,FALSE)</f>
        <v>#N/A</v>
      </c>
      <c r="Q144" s="9" t="str">
        <f t="shared" si="5"/>
        <v>Doppel</v>
      </c>
    </row>
    <row r="145" spans="1:17">
      <c r="A145" s="1" t="s">
        <v>19384</v>
      </c>
      <c r="B145" s="1" t="s">
        <v>19385</v>
      </c>
      <c r="C145" s="1" t="s">
        <v>19628</v>
      </c>
      <c r="D145" s="1" t="s">
        <v>19386</v>
      </c>
      <c r="E145" s="1" t="s">
        <v>19336</v>
      </c>
      <c r="F145" s="54">
        <v>1937</v>
      </c>
      <c r="G145" s="1" t="s">
        <v>19635</v>
      </c>
      <c r="I145" t="str">
        <f t="shared" si="4"/>
        <v>期刊索引</v>
      </c>
      <c r="K145" t="e">
        <f>VLOOKUP(I145,Apabi!$H:$H,1,FALSE)</f>
        <v>#N/A</v>
      </c>
      <c r="M145" t="e">
        <f>VLOOKUP(I145,'Shanghai TSG'!$C:$C,1,FALSE)</f>
        <v>#N/A</v>
      </c>
      <c r="O145" t="e">
        <f>VLOOKUP(I145,'Hytong (not in CrossAsia)'!$C:$C,1,FALSE)</f>
        <v>#N/A</v>
      </c>
      <c r="Q145" s="9" t="str">
        <f t="shared" si="5"/>
        <v>nur hier</v>
      </c>
    </row>
    <row r="146" spans="1:17">
      <c r="A146" s="1" t="s">
        <v>19387</v>
      </c>
      <c r="B146" s="1" t="s">
        <v>19388</v>
      </c>
      <c r="C146" s="1" t="s">
        <v>19628</v>
      </c>
      <c r="D146" s="1" t="s">
        <v>19628</v>
      </c>
      <c r="E146" s="1" t="s">
        <v>19628</v>
      </c>
      <c r="F146" s="51" t="s">
        <v>19628</v>
      </c>
      <c r="G146" s="1" t="s">
        <v>19628</v>
      </c>
      <c r="I146" t="str">
        <f t="shared" si="4"/>
        <v>礼议</v>
      </c>
      <c r="K146" t="e">
        <f>VLOOKUP(I146,Apabi!$H:$H,1,FALSE)</f>
        <v>#N/A</v>
      </c>
      <c r="M146" t="e">
        <f>VLOOKUP(I146,'Shanghai TSG'!$C:$C,1,FALSE)</f>
        <v>#N/A</v>
      </c>
      <c r="O146" t="e">
        <f>VLOOKUP(I146,'Hytong (not in CrossAsia)'!$C:$C,1,FALSE)</f>
        <v>#N/A</v>
      </c>
      <c r="Q146" s="9" t="str">
        <f t="shared" si="5"/>
        <v>nur hier</v>
      </c>
    </row>
    <row r="147" spans="1:17">
      <c r="A147" s="1" t="s">
        <v>19389</v>
      </c>
      <c r="B147" s="1" t="s">
        <v>19390</v>
      </c>
      <c r="C147" s="1" t="s">
        <v>19628</v>
      </c>
      <c r="D147" s="1" t="s">
        <v>19391</v>
      </c>
      <c r="E147" s="1" t="s">
        <v>19638</v>
      </c>
      <c r="F147" s="54">
        <v>1941</v>
      </c>
      <c r="G147" s="1" t="s">
        <v>19635</v>
      </c>
      <c r="I147" t="str">
        <f t="shared" si="4"/>
        <v>欧亚文化</v>
      </c>
      <c r="K147" t="e">
        <f>VLOOKUP(I147,Apabi!$H:$H,1,FALSE)</f>
        <v>#N/A</v>
      </c>
      <c r="M147" t="str">
        <f>VLOOKUP(I147,'Shanghai TSG'!$C:$C,1,FALSE)</f>
        <v>欧亚文化</v>
      </c>
      <c r="O147" t="e">
        <f>VLOOKUP(I147,'Hytong (not in CrossAsia)'!$C:$C,1,FALSE)</f>
        <v>#N/A</v>
      </c>
      <c r="Q147" s="9" t="str">
        <f t="shared" si="5"/>
        <v>Doppel</v>
      </c>
    </row>
    <row r="148" spans="1:17">
      <c r="A148" s="1" t="s">
        <v>19392</v>
      </c>
      <c r="B148" s="1" t="s">
        <v>19393</v>
      </c>
      <c r="C148" s="1" t="s">
        <v>19628</v>
      </c>
      <c r="D148" s="1" t="s">
        <v>19394</v>
      </c>
      <c r="E148" s="1" t="s">
        <v>19339</v>
      </c>
      <c r="F148" s="54">
        <v>1945</v>
      </c>
      <c r="G148" s="1" t="s">
        <v>19340</v>
      </c>
      <c r="I148" t="str">
        <f t="shared" si="4"/>
        <v>日本研究</v>
      </c>
      <c r="K148" t="e">
        <f>VLOOKUP(I148,Apabi!$H:$H,1,FALSE)</f>
        <v>#N/A</v>
      </c>
      <c r="M148" t="e">
        <f>VLOOKUP(I148,'Shanghai TSG'!$C:$C,1,FALSE)</f>
        <v>#N/A</v>
      </c>
      <c r="O148" t="e">
        <f>VLOOKUP(I148,'Hytong (not in CrossAsia)'!$C:$C,1,FALSE)</f>
        <v>#N/A</v>
      </c>
      <c r="Q148" s="9" t="str">
        <f t="shared" si="5"/>
        <v>nur hier</v>
      </c>
    </row>
    <row r="149" spans="1:17">
      <c r="A149" s="1" t="s">
        <v>19395</v>
      </c>
      <c r="B149" s="1" t="s">
        <v>19396</v>
      </c>
      <c r="C149" s="1" t="s">
        <v>19628</v>
      </c>
      <c r="D149" s="1" t="s">
        <v>19397</v>
      </c>
      <c r="E149" s="1" t="s">
        <v>19647</v>
      </c>
      <c r="F149" s="54">
        <v>1941</v>
      </c>
      <c r="G149" s="1" t="s">
        <v>19628</v>
      </c>
      <c r="I149" t="str">
        <f t="shared" si="4"/>
        <v>南洋文化</v>
      </c>
      <c r="K149" t="e">
        <f>VLOOKUP(I149,Apabi!$H:$H,1,FALSE)</f>
        <v>#N/A</v>
      </c>
      <c r="M149" t="e">
        <f>VLOOKUP(I149,'Shanghai TSG'!$C:$C,1,FALSE)</f>
        <v>#N/A</v>
      </c>
      <c r="O149" t="e">
        <f>VLOOKUP(I149,'Hytong (not in CrossAsia)'!$C:$C,1,FALSE)</f>
        <v>#N/A</v>
      </c>
      <c r="Q149" s="9" t="str">
        <f t="shared" si="5"/>
        <v>nur hier</v>
      </c>
    </row>
    <row r="150" spans="1:17">
      <c r="A150" s="1" t="s">
        <v>19398</v>
      </c>
      <c r="B150" s="1" t="s">
        <v>19399</v>
      </c>
      <c r="C150" s="1" t="s">
        <v>19628</v>
      </c>
      <c r="D150" s="1" t="s">
        <v>19400</v>
      </c>
      <c r="E150" s="1" t="s">
        <v>19647</v>
      </c>
      <c r="F150" s="54">
        <v>1914</v>
      </c>
      <c r="G150" s="1" t="s">
        <v>19305</v>
      </c>
      <c r="I150" t="str">
        <f t="shared" si="4"/>
        <v>欧洲风云</v>
      </c>
      <c r="K150" t="e">
        <f>VLOOKUP(I150,Apabi!$H:$H,1,FALSE)</f>
        <v>#N/A</v>
      </c>
      <c r="M150" t="str">
        <f>VLOOKUP(I150,'Shanghai TSG'!$C:$C,1,FALSE)</f>
        <v>欧洲风云</v>
      </c>
      <c r="O150" t="e">
        <f>VLOOKUP(I150,'Hytong (not in CrossAsia)'!$C:$C,1,FALSE)</f>
        <v>#N/A</v>
      </c>
      <c r="Q150" s="9" t="str">
        <f t="shared" si="5"/>
        <v>Doppel</v>
      </c>
    </row>
    <row r="151" spans="1:17">
      <c r="A151" s="1" t="s">
        <v>19401</v>
      </c>
      <c r="B151" s="1" t="s">
        <v>19402</v>
      </c>
      <c r="C151" s="1" t="s">
        <v>19628</v>
      </c>
      <c r="D151" s="1" t="s">
        <v>19403</v>
      </c>
      <c r="E151" s="1" t="s">
        <v>19404</v>
      </c>
      <c r="F151" s="54">
        <v>1936</v>
      </c>
      <c r="G151" s="1" t="s">
        <v>19628</v>
      </c>
      <c r="I151" t="str">
        <f t="shared" si="4"/>
        <v>日华佛教</v>
      </c>
      <c r="K151" t="e">
        <f>VLOOKUP(I151,Apabi!$H:$H,1,FALSE)</f>
        <v>#N/A</v>
      </c>
      <c r="M151" t="e">
        <f>VLOOKUP(I151,'Shanghai TSG'!$C:$C,1,FALSE)</f>
        <v>#N/A</v>
      </c>
      <c r="O151" t="e">
        <f>VLOOKUP(I151,'Hytong (not in CrossAsia)'!$C:$C,1,FALSE)</f>
        <v>#N/A</v>
      </c>
      <c r="Q151" s="9" t="str">
        <f t="shared" si="5"/>
        <v>nur hier</v>
      </c>
    </row>
    <row r="152" spans="1:17">
      <c r="A152" s="1" t="s">
        <v>19405</v>
      </c>
      <c r="B152" s="1" t="s">
        <v>19406</v>
      </c>
      <c r="C152" s="1" t="s">
        <v>19628</v>
      </c>
      <c r="D152" s="1" t="s">
        <v>19407</v>
      </c>
      <c r="E152" s="1" t="s">
        <v>19647</v>
      </c>
      <c r="F152" s="51" t="s">
        <v>19628</v>
      </c>
      <c r="G152" s="1" t="s">
        <v>19635</v>
      </c>
      <c r="I152" t="str">
        <f t="shared" si="4"/>
        <v>德音</v>
      </c>
      <c r="K152" t="e">
        <f>VLOOKUP(I152,Apabi!$H:$H,1,FALSE)</f>
        <v>#N/A</v>
      </c>
      <c r="M152" t="e">
        <f>VLOOKUP(I152,'Shanghai TSG'!$C:$C,1,FALSE)</f>
        <v>#N/A</v>
      </c>
      <c r="O152" t="e">
        <f>VLOOKUP(I152,'Hytong (not in CrossAsia)'!$C:$C,1,FALSE)</f>
        <v>#N/A</v>
      </c>
      <c r="Q152" s="9" t="str">
        <f t="shared" si="5"/>
        <v>nur hier</v>
      </c>
    </row>
    <row r="153" spans="1:17">
      <c r="A153" s="1" t="s">
        <v>19408</v>
      </c>
      <c r="B153" s="1" t="s">
        <v>19409</v>
      </c>
      <c r="C153" s="1" t="s">
        <v>19628</v>
      </c>
      <c r="D153" s="1" t="s">
        <v>19410</v>
      </c>
      <c r="E153" s="1" t="s">
        <v>19336</v>
      </c>
      <c r="F153" s="54">
        <v>1948</v>
      </c>
      <c r="G153" s="1" t="s">
        <v>19635</v>
      </c>
      <c r="I153" t="str">
        <f t="shared" si="4"/>
        <v>国际文化</v>
      </c>
      <c r="K153" t="e">
        <f>VLOOKUP(I153,Apabi!$H:$H,1,FALSE)</f>
        <v>#N/A</v>
      </c>
      <c r="M153" t="str">
        <f>VLOOKUP(I153,'Shanghai TSG'!$C:$C,1,FALSE)</f>
        <v>国际文化</v>
      </c>
      <c r="O153" t="e">
        <f>VLOOKUP(I153,'Hytong (not in CrossAsia)'!$C:$C,1,FALSE)</f>
        <v>#N/A</v>
      </c>
      <c r="Q153" s="9" t="str">
        <f t="shared" si="5"/>
        <v>Doppel</v>
      </c>
    </row>
    <row r="154" spans="1:17">
      <c r="A154" s="1" t="s">
        <v>19411</v>
      </c>
      <c r="B154" s="1" t="s">
        <v>19412</v>
      </c>
      <c r="C154" s="1" t="s">
        <v>19628</v>
      </c>
      <c r="D154" s="1" t="s">
        <v>19413</v>
      </c>
      <c r="E154" s="1" t="s">
        <v>19326</v>
      </c>
      <c r="F154" s="54">
        <v>1933</v>
      </c>
      <c r="G154" s="1" t="s">
        <v>19635</v>
      </c>
      <c r="I154" t="str">
        <f t="shared" si="4"/>
        <v>世界文化</v>
      </c>
      <c r="K154" t="e">
        <f>VLOOKUP(I154,Apabi!$H:$H,1,FALSE)</f>
        <v>#N/A</v>
      </c>
      <c r="M154" t="e">
        <f>VLOOKUP(I154,'Shanghai TSG'!$C:$C,1,FALSE)</f>
        <v>#N/A</v>
      </c>
      <c r="O154" t="e">
        <f>VLOOKUP(I154,'Hytong (not in CrossAsia)'!$C:$C,1,FALSE)</f>
        <v>#N/A</v>
      </c>
      <c r="Q154" s="9" t="str">
        <f t="shared" si="5"/>
        <v>nur hier</v>
      </c>
    </row>
    <row r="155" spans="1:17">
      <c r="A155" s="1" t="s">
        <v>19414</v>
      </c>
      <c r="B155" s="1" t="s">
        <v>19415</v>
      </c>
      <c r="C155" s="1" t="s">
        <v>19628</v>
      </c>
      <c r="D155" s="1" t="s">
        <v>19416</v>
      </c>
      <c r="E155" s="1" t="s">
        <v>19336</v>
      </c>
      <c r="F155" s="51" t="s">
        <v>19628</v>
      </c>
      <c r="G155" s="1" t="s">
        <v>19642</v>
      </c>
      <c r="I155" t="str">
        <f t="shared" si="4"/>
        <v>亚洲文化</v>
      </c>
      <c r="K155" t="e">
        <f>VLOOKUP(I155,Apabi!$H:$H,1,FALSE)</f>
        <v>#N/A</v>
      </c>
      <c r="M155" t="e">
        <f>VLOOKUP(I155,'Shanghai TSG'!$C:$C,1,FALSE)</f>
        <v>#N/A</v>
      </c>
      <c r="O155" t="e">
        <f>VLOOKUP(I155,'Hytong (not in CrossAsia)'!$C:$C,1,FALSE)</f>
        <v>#N/A</v>
      </c>
      <c r="Q155" s="9" t="str">
        <f t="shared" si="5"/>
        <v>nur hier</v>
      </c>
    </row>
    <row r="156" spans="1:17">
      <c r="A156" s="1" t="s">
        <v>19417</v>
      </c>
      <c r="B156" s="1" t="s">
        <v>19418</v>
      </c>
      <c r="C156" s="1" t="s">
        <v>19628</v>
      </c>
      <c r="D156" s="1" t="s">
        <v>19419</v>
      </c>
      <c r="E156" s="1" t="s">
        <v>19420</v>
      </c>
      <c r="F156" s="54">
        <v>1926</v>
      </c>
      <c r="G156" s="1" t="s">
        <v>19628</v>
      </c>
      <c r="I156" t="str">
        <f t="shared" si="4"/>
        <v>国文学会</v>
      </c>
      <c r="K156" t="e">
        <f>VLOOKUP(I156,Apabi!$H:$H,1,FALSE)</f>
        <v>#N/A</v>
      </c>
      <c r="M156" t="str">
        <f>VLOOKUP(I156,'Shanghai TSG'!$C:$C,1,FALSE)</f>
        <v>国文学会</v>
      </c>
      <c r="O156" t="str">
        <f>VLOOKUP(I156,'Hytong (not in CrossAsia)'!$C:$C,1,FALSE)</f>
        <v>国文学会</v>
      </c>
      <c r="Q156" s="9" t="str">
        <f t="shared" si="5"/>
        <v>Doppel</v>
      </c>
    </row>
    <row r="157" spans="1:17">
      <c r="A157" s="1" t="s">
        <v>19421</v>
      </c>
      <c r="B157" s="1" t="s">
        <v>19422</v>
      </c>
      <c r="C157" s="1" t="s">
        <v>19628</v>
      </c>
      <c r="D157" s="1" t="s">
        <v>19423</v>
      </c>
      <c r="E157" s="1" t="s">
        <v>19424</v>
      </c>
      <c r="F157" s="54">
        <v>1948</v>
      </c>
      <c r="G157" s="1" t="s">
        <v>19628</v>
      </c>
      <c r="I157" t="str">
        <f t="shared" si="4"/>
        <v>文化翻身</v>
      </c>
      <c r="K157" t="e">
        <f>VLOOKUP(I157,Apabi!$H:$H,1,FALSE)</f>
        <v>#N/A</v>
      </c>
      <c r="M157" t="e">
        <f>VLOOKUP(I157,'Shanghai TSG'!$C:$C,1,FALSE)</f>
        <v>#N/A</v>
      </c>
      <c r="O157" t="e">
        <f>VLOOKUP(I157,'Hytong (not in CrossAsia)'!$C:$C,1,FALSE)</f>
        <v>#N/A</v>
      </c>
      <c r="Q157" s="9" t="str">
        <f t="shared" si="5"/>
        <v>nur hier</v>
      </c>
    </row>
    <row r="158" spans="1:17">
      <c r="A158" s="1" t="s">
        <v>19425</v>
      </c>
      <c r="B158" s="1" t="s">
        <v>19426</v>
      </c>
      <c r="C158" s="1" t="s">
        <v>19628</v>
      </c>
      <c r="D158" s="1" t="s">
        <v>19427</v>
      </c>
      <c r="E158" s="1" t="s">
        <v>19638</v>
      </c>
      <c r="F158" s="51">
        <v>1938</v>
      </c>
      <c r="G158" s="1" t="s">
        <v>19315</v>
      </c>
      <c r="I158" t="str">
        <f t="shared" si="4"/>
        <v>战时文化</v>
      </c>
      <c r="K158" t="e">
        <f>VLOOKUP(I158,Apabi!$H:$H,1,FALSE)</f>
        <v>#N/A</v>
      </c>
      <c r="M158" t="str">
        <f>VLOOKUP(I158,'Shanghai TSG'!$C:$C,1,FALSE)</f>
        <v>战时文化</v>
      </c>
      <c r="O158" t="e">
        <f>VLOOKUP(I158,'Hytong (not in CrossAsia)'!$C:$C,1,FALSE)</f>
        <v>#N/A</v>
      </c>
      <c r="Q158" s="9" t="str">
        <f t="shared" si="5"/>
        <v>Doppel</v>
      </c>
    </row>
    <row r="159" spans="1:17">
      <c r="A159" s="1" t="s">
        <v>19428</v>
      </c>
      <c r="B159" s="1" t="s">
        <v>19429</v>
      </c>
      <c r="C159" s="1" t="s">
        <v>19628</v>
      </c>
      <c r="D159" s="1" t="s">
        <v>19430</v>
      </c>
      <c r="E159" s="1" t="s">
        <v>19769</v>
      </c>
      <c r="F159" s="51" t="s">
        <v>19628</v>
      </c>
      <c r="G159" s="1" t="s">
        <v>19628</v>
      </c>
      <c r="I159" t="str">
        <f t="shared" si="4"/>
        <v>太炎先生</v>
      </c>
      <c r="K159" t="e">
        <f>VLOOKUP(I159,Apabi!$H:$H,1,FALSE)</f>
        <v>#N/A</v>
      </c>
      <c r="M159" t="e">
        <f>VLOOKUP(I159,'Shanghai TSG'!$C:$C,1,FALSE)</f>
        <v>#N/A</v>
      </c>
      <c r="O159" t="e">
        <f>VLOOKUP(I159,'Hytong (not in CrossAsia)'!$C:$C,1,FALSE)</f>
        <v>#N/A</v>
      </c>
      <c r="Q159" s="9" t="str">
        <f t="shared" si="5"/>
        <v>nur hier</v>
      </c>
    </row>
    <row r="160" spans="1:17">
      <c r="A160" s="1" t="s">
        <v>19058</v>
      </c>
      <c r="B160" s="1" t="s">
        <v>19059</v>
      </c>
      <c r="C160" s="1" t="s">
        <v>19060</v>
      </c>
      <c r="D160" s="1" t="s">
        <v>19060</v>
      </c>
      <c r="E160" s="1" t="s">
        <v>19061</v>
      </c>
      <c r="F160" s="51" t="s">
        <v>19628</v>
      </c>
      <c r="G160" s="1" t="s">
        <v>19642</v>
      </c>
      <c r="I160" t="str">
        <f t="shared" si="4"/>
        <v>青年时代</v>
      </c>
      <c r="K160" t="e">
        <f>VLOOKUP(I160,Apabi!$H:$H,1,FALSE)</f>
        <v>#N/A</v>
      </c>
      <c r="M160" t="e">
        <f>VLOOKUP(I160,'Shanghai TSG'!$C:$C,1,FALSE)</f>
        <v>#N/A</v>
      </c>
      <c r="O160" t="e">
        <f>VLOOKUP(I160,'Hytong (not in CrossAsia)'!$C:$C,1,FALSE)</f>
        <v>#N/A</v>
      </c>
      <c r="Q160" s="9" t="str">
        <f t="shared" si="5"/>
        <v>nur hier</v>
      </c>
    </row>
    <row r="161" spans="1:17">
      <c r="A161" s="1" t="s">
        <v>19062</v>
      </c>
      <c r="B161" s="1" t="s">
        <v>19063</v>
      </c>
      <c r="C161" s="1" t="s">
        <v>19628</v>
      </c>
      <c r="D161" s="1" t="s">
        <v>19628</v>
      </c>
      <c r="E161" s="1" t="s">
        <v>19628</v>
      </c>
      <c r="F161" s="51" t="s">
        <v>19628</v>
      </c>
      <c r="G161" s="1" t="s">
        <v>19628</v>
      </c>
      <c r="I161" t="str">
        <f t="shared" si="4"/>
        <v>孔圣杂志</v>
      </c>
      <c r="K161" t="e">
        <f>VLOOKUP(I161,Apabi!$H:$H,1,FALSE)</f>
        <v>#N/A</v>
      </c>
      <c r="M161" t="e">
        <f>VLOOKUP(I161,'Shanghai TSG'!$C:$C,1,FALSE)</f>
        <v>#N/A</v>
      </c>
      <c r="O161" t="e">
        <f>VLOOKUP(I161,'Hytong (not in CrossAsia)'!$C:$C,1,FALSE)</f>
        <v>#N/A</v>
      </c>
      <c r="Q161" s="9" t="str">
        <f t="shared" si="5"/>
        <v>nur hier</v>
      </c>
    </row>
    <row r="162" spans="1:17">
      <c r="A162" s="1" t="s">
        <v>19064</v>
      </c>
      <c r="B162" s="1" t="s">
        <v>19065</v>
      </c>
      <c r="C162" s="1" t="s">
        <v>19628</v>
      </c>
      <c r="D162" s="1" t="s">
        <v>19066</v>
      </c>
      <c r="E162" s="1" t="s">
        <v>19638</v>
      </c>
      <c r="F162" s="54">
        <v>1945</v>
      </c>
      <c r="G162" s="1" t="s">
        <v>19292</v>
      </c>
      <c r="I162" t="str">
        <f t="shared" si="4"/>
        <v>中山文化</v>
      </c>
      <c r="K162" t="e">
        <f>VLOOKUP(I162,Apabi!$H:$H,1,FALSE)</f>
        <v>#N/A</v>
      </c>
      <c r="M162" t="e">
        <f>VLOOKUP(I162,'Shanghai TSG'!$C:$C,1,FALSE)</f>
        <v>#N/A</v>
      </c>
      <c r="O162" t="e">
        <f>VLOOKUP(I162,'Hytong (not in CrossAsia)'!$C:$C,1,FALSE)</f>
        <v>#N/A</v>
      </c>
      <c r="Q162" s="9" t="str">
        <f t="shared" si="5"/>
        <v>nur hier</v>
      </c>
    </row>
    <row r="163" spans="1:17">
      <c r="A163" s="1" t="s">
        <v>19067</v>
      </c>
      <c r="B163" s="1" t="s">
        <v>19068</v>
      </c>
      <c r="C163" s="1" t="s">
        <v>19628</v>
      </c>
      <c r="D163" s="1" t="s">
        <v>19069</v>
      </c>
      <c r="E163" s="1" t="s">
        <v>19070</v>
      </c>
      <c r="F163" s="54">
        <v>1940</v>
      </c>
      <c r="G163" s="1" t="s">
        <v>19642</v>
      </c>
      <c r="I163" t="str">
        <f t="shared" si="4"/>
        <v>茶声</v>
      </c>
      <c r="K163" t="e">
        <f>VLOOKUP(I163,Apabi!$H:$H,1,FALSE)</f>
        <v>#N/A</v>
      </c>
      <c r="M163" t="e">
        <f>VLOOKUP(I163,'Shanghai TSG'!$C:$C,1,FALSE)</f>
        <v>#N/A</v>
      </c>
      <c r="O163" t="e">
        <f>VLOOKUP(I163,'Hytong (not in CrossAsia)'!$C:$C,1,FALSE)</f>
        <v>#N/A</v>
      </c>
      <c r="Q163" s="9" t="str">
        <f t="shared" si="5"/>
        <v>nur hier</v>
      </c>
    </row>
    <row r="164" spans="1:17">
      <c r="A164" s="1" t="s">
        <v>19071</v>
      </c>
      <c r="B164" s="1" t="s">
        <v>19072</v>
      </c>
      <c r="C164" s="1" t="s">
        <v>19628</v>
      </c>
      <c r="D164" s="1" t="s">
        <v>19073</v>
      </c>
      <c r="E164" s="1" t="s">
        <v>19302</v>
      </c>
      <c r="F164" s="51" t="s">
        <v>19628</v>
      </c>
      <c r="G164" s="1" t="s">
        <v>19628</v>
      </c>
      <c r="I164" t="str">
        <f t="shared" si="4"/>
        <v>文化展望</v>
      </c>
      <c r="K164" t="e">
        <f>VLOOKUP(I164,Apabi!$H:$H,1,FALSE)</f>
        <v>#N/A</v>
      </c>
      <c r="M164" t="e">
        <f>VLOOKUP(I164,'Shanghai TSG'!$C:$C,1,FALSE)</f>
        <v>#N/A</v>
      </c>
      <c r="O164" t="e">
        <f>VLOOKUP(I164,'Hytong (not in CrossAsia)'!$C:$C,1,FALSE)</f>
        <v>#N/A</v>
      </c>
      <c r="Q164" s="9" t="str">
        <f t="shared" si="5"/>
        <v>nur hier</v>
      </c>
    </row>
    <row r="165" spans="1:17">
      <c r="A165" s="1" t="s">
        <v>19074</v>
      </c>
      <c r="B165" s="1" t="s">
        <v>19075</v>
      </c>
      <c r="C165" s="1" t="s">
        <v>19628</v>
      </c>
      <c r="D165" s="1" t="s">
        <v>19076</v>
      </c>
      <c r="E165" s="1" t="s">
        <v>19647</v>
      </c>
      <c r="F165" s="54">
        <v>1927</v>
      </c>
      <c r="G165" s="1" t="s">
        <v>19243</v>
      </c>
      <c r="I165" t="str">
        <f t="shared" si="4"/>
        <v>国学专刊</v>
      </c>
      <c r="K165" t="e">
        <f>VLOOKUP(I165,Apabi!$H:$H,1,FALSE)</f>
        <v>#N/A</v>
      </c>
      <c r="M165" t="str">
        <f>VLOOKUP(I165,'Shanghai TSG'!$C:$C,1,FALSE)</f>
        <v>国学专刊</v>
      </c>
      <c r="O165" t="e">
        <f>VLOOKUP(I165,'Hytong (not in CrossAsia)'!$C:$C,1,FALSE)</f>
        <v>#N/A</v>
      </c>
      <c r="Q165" s="9" t="str">
        <f t="shared" si="5"/>
        <v>Doppel</v>
      </c>
    </row>
    <row r="166" spans="1:17">
      <c r="A166" s="1" t="s">
        <v>19077</v>
      </c>
      <c r="B166" s="1" t="s">
        <v>19078</v>
      </c>
      <c r="C166" s="1" t="s">
        <v>19628</v>
      </c>
      <c r="D166" s="1" t="s">
        <v>19079</v>
      </c>
      <c r="E166" s="1" t="s">
        <v>19336</v>
      </c>
      <c r="F166" s="54">
        <v>1948</v>
      </c>
      <c r="G166" s="1" t="s">
        <v>19635</v>
      </c>
      <c r="I166" t="str">
        <f t="shared" si="4"/>
        <v>中国评论</v>
      </c>
      <c r="K166" t="e">
        <f>VLOOKUP(I166,Apabi!$H:$H,1,FALSE)</f>
        <v>#N/A</v>
      </c>
      <c r="M166" t="e">
        <f>VLOOKUP(I166,'Shanghai TSG'!$C:$C,1,FALSE)</f>
        <v>#N/A</v>
      </c>
      <c r="O166" t="e">
        <f>VLOOKUP(I166,'Hytong (not in CrossAsia)'!$C:$C,1,FALSE)</f>
        <v>#N/A</v>
      </c>
      <c r="Q166" s="9" t="str">
        <f t="shared" si="5"/>
        <v>nur hier</v>
      </c>
    </row>
    <row r="167" spans="1:17">
      <c r="A167" s="1" t="s">
        <v>19080</v>
      </c>
      <c r="B167" s="1" t="s">
        <v>19081</v>
      </c>
      <c r="C167" s="1" t="s">
        <v>19628</v>
      </c>
      <c r="D167" s="1" t="s">
        <v>19082</v>
      </c>
      <c r="E167" s="1" t="s">
        <v>19376</v>
      </c>
      <c r="F167" s="54">
        <v>1940</v>
      </c>
      <c r="G167" s="1" t="s">
        <v>19817</v>
      </c>
      <c r="I167" t="str">
        <f t="shared" si="4"/>
        <v>中国文化</v>
      </c>
      <c r="K167" t="e">
        <f>VLOOKUP(I167,Apabi!$H:$H,1,FALSE)</f>
        <v>#N/A</v>
      </c>
      <c r="M167" t="e">
        <f>VLOOKUP(I167,'Shanghai TSG'!$C:$C,1,FALSE)</f>
        <v>#N/A</v>
      </c>
      <c r="O167" t="e">
        <f>VLOOKUP(I167,'Hytong (not in CrossAsia)'!$C:$C,1,FALSE)</f>
        <v>#N/A</v>
      </c>
      <c r="Q167" s="9" t="str">
        <f t="shared" si="5"/>
        <v>nur hier</v>
      </c>
    </row>
    <row r="168" spans="1:17">
      <c r="A168" s="1" t="s">
        <v>19083</v>
      </c>
      <c r="B168" s="1" t="s">
        <v>19084</v>
      </c>
      <c r="C168" s="1" t="s">
        <v>19628</v>
      </c>
      <c r="D168" s="1" t="s">
        <v>19085</v>
      </c>
      <c r="E168" s="1" t="s">
        <v>19647</v>
      </c>
      <c r="F168" s="54">
        <v>1946</v>
      </c>
      <c r="G168" s="1" t="s">
        <v>19440</v>
      </c>
      <c r="I168" t="str">
        <f t="shared" si="4"/>
        <v>上海文化</v>
      </c>
      <c r="K168" t="e">
        <f>VLOOKUP(I168,Apabi!$H:$H,1,FALSE)</f>
        <v>#N/A</v>
      </c>
      <c r="M168" t="e">
        <f>VLOOKUP(I168,'Shanghai TSG'!$C:$C,1,FALSE)</f>
        <v>#N/A</v>
      </c>
      <c r="O168" t="e">
        <f>VLOOKUP(I168,'Hytong (not in CrossAsia)'!$C:$C,1,FALSE)</f>
        <v>#N/A</v>
      </c>
      <c r="Q168" s="9" t="str">
        <f t="shared" si="5"/>
        <v>nur hier</v>
      </c>
    </row>
    <row r="169" spans="1:17">
      <c r="A169" s="1" t="s">
        <v>19086</v>
      </c>
      <c r="B169" s="1" t="s">
        <v>19087</v>
      </c>
      <c r="C169" s="1" t="s">
        <v>19628</v>
      </c>
      <c r="D169" s="1" t="s">
        <v>19088</v>
      </c>
      <c r="E169" s="1" t="s">
        <v>19628</v>
      </c>
      <c r="F169" s="51" t="s">
        <v>19628</v>
      </c>
      <c r="G169" s="1" t="s">
        <v>19628</v>
      </c>
      <c r="I169" t="str">
        <f t="shared" si="4"/>
        <v>文化学园</v>
      </c>
      <c r="K169" t="e">
        <f>VLOOKUP(I169,Apabi!$H:$H,1,FALSE)</f>
        <v>#N/A</v>
      </c>
      <c r="M169" t="e">
        <f>VLOOKUP(I169,'Shanghai TSG'!$C:$C,1,FALSE)</f>
        <v>#N/A</v>
      </c>
      <c r="O169" t="e">
        <f>VLOOKUP(I169,'Hytong (not in CrossAsia)'!$C:$C,1,FALSE)</f>
        <v>#N/A</v>
      </c>
      <c r="Q169" s="9" t="str">
        <f t="shared" si="5"/>
        <v>nur hier</v>
      </c>
    </row>
    <row r="170" spans="1:17">
      <c r="A170" s="1" t="s">
        <v>19089</v>
      </c>
      <c r="B170" s="1" t="s">
        <v>19090</v>
      </c>
      <c r="C170" s="1" t="s">
        <v>19628</v>
      </c>
      <c r="D170" s="1" t="s">
        <v>19091</v>
      </c>
      <c r="E170" s="1" t="s">
        <v>19339</v>
      </c>
      <c r="F170" s="54">
        <v>1937</v>
      </c>
      <c r="G170" s="1" t="s">
        <v>19327</v>
      </c>
      <c r="I170" t="str">
        <f t="shared" si="4"/>
        <v>故宫旬刊</v>
      </c>
      <c r="K170" t="e">
        <f>VLOOKUP(I170,Apabi!$H:$H,1,FALSE)</f>
        <v>#N/A</v>
      </c>
      <c r="M170" t="str">
        <f>VLOOKUP(I170,'Shanghai TSG'!$C:$C,1,FALSE)</f>
        <v>故宫旬刊</v>
      </c>
      <c r="O170" t="e">
        <f>VLOOKUP(I170,'Hytong (not in CrossAsia)'!$C:$C,1,FALSE)</f>
        <v>#N/A</v>
      </c>
      <c r="Q170" s="9" t="str">
        <f t="shared" si="5"/>
        <v>Doppel</v>
      </c>
    </row>
    <row r="171" spans="1:17">
      <c r="A171" s="1" t="s">
        <v>19092</v>
      </c>
      <c r="B171" s="1" t="s">
        <v>19093</v>
      </c>
      <c r="C171" s="1" t="s">
        <v>19628</v>
      </c>
      <c r="D171" s="1" t="s">
        <v>19628</v>
      </c>
      <c r="E171" s="1" t="s">
        <v>19647</v>
      </c>
      <c r="F171" s="51" t="s">
        <v>19628</v>
      </c>
      <c r="G171" s="1" t="s">
        <v>19628</v>
      </c>
      <c r="I171" t="str">
        <f t="shared" si="4"/>
        <v>文化学院</v>
      </c>
      <c r="K171" t="e">
        <f>VLOOKUP(I171,Apabi!$H:$H,1,FALSE)</f>
        <v>#N/A</v>
      </c>
      <c r="M171" t="e">
        <f>VLOOKUP(I171,'Shanghai TSG'!$C:$C,1,FALSE)</f>
        <v>#N/A</v>
      </c>
      <c r="O171" t="e">
        <f>VLOOKUP(I171,'Hytong (not in CrossAsia)'!$C:$C,1,FALSE)</f>
        <v>#N/A</v>
      </c>
      <c r="Q171" s="9" t="str">
        <f t="shared" si="5"/>
        <v>nur hier</v>
      </c>
    </row>
    <row r="172" spans="1:17" ht="23.25">
      <c r="A172" s="1" t="s">
        <v>19094</v>
      </c>
      <c r="B172" s="1" t="s">
        <v>19095</v>
      </c>
      <c r="C172" s="1" t="s">
        <v>19628</v>
      </c>
      <c r="D172" s="1" t="s">
        <v>19096</v>
      </c>
      <c r="E172" s="1" t="s">
        <v>19647</v>
      </c>
      <c r="F172" s="54">
        <v>1936</v>
      </c>
      <c r="G172" s="1" t="s">
        <v>19305</v>
      </c>
      <c r="I172" t="str">
        <f t="shared" si="4"/>
        <v>上海文化</v>
      </c>
      <c r="K172" t="e">
        <f>VLOOKUP(I172,Apabi!$H:$H,1,FALSE)</f>
        <v>#N/A</v>
      </c>
      <c r="M172" t="e">
        <f>VLOOKUP(I172,'Shanghai TSG'!$C:$C,1,FALSE)</f>
        <v>#N/A</v>
      </c>
      <c r="O172" t="e">
        <f>VLOOKUP(I172,'Hytong (not in CrossAsia)'!$C:$C,1,FALSE)</f>
        <v>#N/A</v>
      </c>
      <c r="Q172" s="9" t="str">
        <f t="shared" si="5"/>
        <v>nur hier</v>
      </c>
    </row>
    <row r="173" spans="1:17">
      <c r="A173" s="1" t="s">
        <v>19097</v>
      </c>
      <c r="B173" s="1" t="s">
        <v>18821</v>
      </c>
      <c r="C173" s="1" t="s">
        <v>18822</v>
      </c>
      <c r="D173" s="1" t="s">
        <v>19628</v>
      </c>
      <c r="E173" s="1" t="s">
        <v>18823</v>
      </c>
      <c r="F173" s="54">
        <v>1947</v>
      </c>
      <c r="G173" s="1" t="s">
        <v>19642</v>
      </c>
      <c r="I173" t="str">
        <f t="shared" si="4"/>
        <v>东南评论</v>
      </c>
      <c r="K173" t="e">
        <f>VLOOKUP(I173,Apabi!$H:$H,1,FALSE)</f>
        <v>#N/A</v>
      </c>
      <c r="M173" t="e">
        <f>VLOOKUP(I173,'Shanghai TSG'!$C:$C,1,FALSE)</f>
        <v>#N/A</v>
      </c>
      <c r="O173" t="e">
        <f>VLOOKUP(I173,'Hytong (not in CrossAsia)'!$C:$C,1,FALSE)</f>
        <v>#N/A</v>
      </c>
      <c r="Q173" s="9" t="str">
        <f t="shared" si="5"/>
        <v>nur hier</v>
      </c>
    </row>
    <row r="174" spans="1:17">
      <c r="A174" s="1" t="s">
        <v>18824</v>
      </c>
      <c r="B174" s="1" t="s">
        <v>18825</v>
      </c>
      <c r="C174" s="1" t="s">
        <v>19628</v>
      </c>
      <c r="D174" s="1" t="s">
        <v>18826</v>
      </c>
      <c r="E174" s="1" t="s">
        <v>19647</v>
      </c>
      <c r="F174" s="54">
        <v>1949</v>
      </c>
      <c r="G174" s="1" t="s">
        <v>19773</v>
      </c>
      <c r="I174" t="str">
        <f t="shared" si="4"/>
        <v>人文</v>
      </c>
      <c r="K174" t="e">
        <f>VLOOKUP(I174,Apabi!$H:$H,1,FALSE)</f>
        <v>#N/A</v>
      </c>
      <c r="M174" t="e">
        <f>VLOOKUP(I174,'Shanghai TSG'!$C:$C,1,FALSE)</f>
        <v>#N/A</v>
      </c>
      <c r="O174" t="e">
        <f>VLOOKUP(I174,'Hytong (not in CrossAsia)'!$C:$C,1,FALSE)</f>
        <v>#N/A</v>
      </c>
      <c r="Q174" s="9" t="str">
        <f t="shared" si="5"/>
        <v>nur hier</v>
      </c>
    </row>
    <row r="175" spans="1:17">
      <c r="A175" s="1" t="s">
        <v>18827</v>
      </c>
      <c r="B175" s="1" t="s">
        <v>18828</v>
      </c>
      <c r="C175" s="1" t="s">
        <v>19628</v>
      </c>
      <c r="D175" s="1" t="s">
        <v>18829</v>
      </c>
      <c r="E175" s="1" t="s">
        <v>19376</v>
      </c>
      <c r="F175" s="54">
        <v>1940</v>
      </c>
      <c r="G175" s="1" t="s">
        <v>19642</v>
      </c>
      <c r="I175" t="str">
        <f t="shared" si="4"/>
        <v>民间意识</v>
      </c>
      <c r="K175" t="e">
        <f>VLOOKUP(I175,Apabi!$H:$H,1,FALSE)</f>
        <v>#N/A</v>
      </c>
      <c r="M175" t="e">
        <f>VLOOKUP(I175,'Shanghai TSG'!$C:$C,1,FALSE)</f>
        <v>#N/A</v>
      </c>
      <c r="O175" t="e">
        <f>VLOOKUP(I175,'Hytong (not in CrossAsia)'!$C:$C,1,FALSE)</f>
        <v>#N/A</v>
      </c>
      <c r="Q175" s="9" t="str">
        <f t="shared" si="5"/>
        <v>nur hier</v>
      </c>
    </row>
    <row r="176" spans="1:17">
      <c r="A176" s="1" t="s">
        <v>18830</v>
      </c>
      <c r="B176" s="1" t="s">
        <v>18831</v>
      </c>
      <c r="C176" s="1" t="s">
        <v>19628</v>
      </c>
      <c r="D176" s="1" t="s">
        <v>18832</v>
      </c>
      <c r="E176" s="1" t="s">
        <v>19647</v>
      </c>
      <c r="F176" s="54">
        <v>1932</v>
      </c>
      <c r="G176" s="1" t="s">
        <v>19327</v>
      </c>
      <c r="I176" t="str">
        <f t="shared" si="4"/>
        <v>中华评论</v>
      </c>
      <c r="K176" t="e">
        <f>VLOOKUP(I176,Apabi!$H:$H,1,FALSE)</f>
        <v>#N/A</v>
      </c>
      <c r="M176" t="e">
        <f>VLOOKUP(I176,'Shanghai TSG'!$C:$C,1,FALSE)</f>
        <v>#N/A</v>
      </c>
      <c r="O176" t="e">
        <f>VLOOKUP(I176,'Hytong (not in CrossAsia)'!$C:$C,1,FALSE)</f>
        <v>#N/A</v>
      </c>
      <c r="Q176" s="9" t="str">
        <f t="shared" si="5"/>
        <v>nur hier</v>
      </c>
    </row>
    <row r="177" spans="1:17">
      <c r="A177" s="1" t="s">
        <v>18833</v>
      </c>
      <c r="B177" s="1" t="s">
        <v>18834</v>
      </c>
      <c r="C177" s="1" t="s">
        <v>19628</v>
      </c>
      <c r="D177" s="1" t="s">
        <v>18835</v>
      </c>
      <c r="E177" s="1" t="s">
        <v>19647</v>
      </c>
      <c r="F177" s="54">
        <v>1905</v>
      </c>
      <c r="G177" s="1" t="s">
        <v>19635</v>
      </c>
      <c r="I177" t="str">
        <f t="shared" si="4"/>
        <v>国粹学报</v>
      </c>
      <c r="K177" t="e">
        <f>VLOOKUP(I177,Apabi!$H:$H,1,FALSE)</f>
        <v>#N/A</v>
      </c>
      <c r="M177" t="str">
        <f>VLOOKUP(I177,'Shanghai TSG'!$C:$C,1,FALSE)</f>
        <v>国粹学报</v>
      </c>
      <c r="O177" t="str">
        <f>VLOOKUP(I177,'Hytong (not in CrossAsia)'!$C:$C,1,FALSE)</f>
        <v>国粹学报</v>
      </c>
      <c r="Q177" s="9" t="str">
        <f t="shared" si="5"/>
        <v>Doppel</v>
      </c>
    </row>
    <row r="178" spans="1:17">
      <c r="A178" s="1" t="s">
        <v>18836</v>
      </c>
      <c r="B178" s="1" t="s">
        <v>18837</v>
      </c>
      <c r="C178" s="1" t="s">
        <v>19628</v>
      </c>
      <c r="D178" s="1" t="s">
        <v>18838</v>
      </c>
      <c r="E178" s="1" t="s">
        <v>18839</v>
      </c>
      <c r="F178" s="54">
        <v>1937</v>
      </c>
      <c r="G178" s="1" t="s">
        <v>19635</v>
      </c>
      <c r="I178" t="str">
        <f t="shared" si="4"/>
        <v>民族文艺</v>
      </c>
      <c r="K178" t="e">
        <f>VLOOKUP(I178,Apabi!$H:$H,1,FALSE)</f>
        <v>#N/A</v>
      </c>
      <c r="M178" t="e">
        <f>VLOOKUP(I178,'Shanghai TSG'!$C:$C,1,FALSE)</f>
        <v>#N/A</v>
      </c>
      <c r="O178" t="e">
        <f>VLOOKUP(I178,'Hytong (not in CrossAsia)'!$C:$C,1,FALSE)</f>
        <v>#N/A</v>
      </c>
      <c r="Q178" s="9" t="str">
        <f t="shared" si="5"/>
        <v>nur hier</v>
      </c>
    </row>
    <row r="179" spans="1:17">
      <c r="A179" s="1" t="s">
        <v>18840</v>
      </c>
      <c r="B179" s="1" t="s">
        <v>18841</v>
      </c>
      <c r="C179" s="1" t="s">
        <v>19628</v>
      </c>
      <c r="D179" s="1" t="s">
        <v>18842</v>
      </c>
      <c r="E179" s="1" t="s">
        <v>19339</v>
      </c>
      <c r="F179" s="54">
        <v>1939</v>
      </c>
      <c r="G179" s="1" t="s">
        <v>19642</v>
      </c>
      <c r="I179" t="str">
        <f t="shared" si="4"/>
        <v>文化动员</v>
      </c>
      <c r="K179" t="e">
        <f>VLOOKUP(I179,Apabi!$H:$H,1,FALSE)</f>
        <v>#N/A</v>
      </c>
      <c r="M179" t="e">
        <f>VLOOKUP(I179,'Shanghai TSG'!$C:$C,1,FALSE)</f>
        <v>#N/A</v>
      </c>
      <c r="O179" t="e">
        <f>VLOOKUP(I179,'Hytong (not in CrossAsia)'!$C:$C,1,FALSE)</f>
        <v>#N/A</v>
      </c>
      <c r="Q179" s="9" t="str">
        <f t="shared" si="5"/>
        <v>nur hier</v>
      </c>
    </row>
    <row r="180" spans="1:17">
      <c r="A180" s="1" t="s">
        <v>18843</v>
      </c>
      <c r="B180" s="1" t="s">
        <v>18844</v>
      </c>
      <c r="C180" s="1" t="s">
        <v>18966</v>
      </c>
      <c r="D180" s="1" t="s">
        <v>19628</v>
      </c>
      <c r="E180" s="1" t="s">
        <v>19647</v>
      </c>
      <c r="F180" s="54">
        <v>1930</v>
      </c>
      <c r="G180" s="1" t="s">
        <v>19628</v>
      </c>
      <c r="I180" t="str">
        <f t="shared" si="4"/>
        <v>文化斗争</v>
      </c>
      <c r="K180" t="e">
        <f>VLOOKUP(I180,Apabi!$H:$H,1,FALSE)</f>
        <v>#N/A</v>
      </c>
      <c r="M180" t="e">
        <f>VLOOKUP(I180,'Shanghai TSG'!$C:$C,1,FALSE)</f>
        <v>#N/A</v>
      </c>
      <c r="O180" t="e">
        <f>VLOOKUP(I180,'Hytong (not in CrossAsia)'!$C:$C,1,FALSE)</f>
        <v>#N/A</v>
      </c>
      <c r="Q180" s="9" t="str">
        <f t="shared" si="5"/>
        <v>nur hier</v>
      </c>
    </row>
    <row r="181" spans="1:17">
      <c r="A181" s="1" t="s">
        <v>18845</v>
      </c>
      <c r="B181" s="1" t="s">
        <v>18846</v>
      </c>
      <c r="C181" s="1" t="s">
        <v>19628</v>
      </c>
      <c r="D181" s="1" t="s">
        <v>18847</v>
      </c>
      <c r="E181" s="1" t="s">
        <v>19339</v>
      </c>
      <c r="F181" s="54">
        <v>1935</v>
      </c>
      <c r="G181" s="1" t="s">
        <v>19628</v>
      </c>
      <c r="I181" t="str">
        <f t="shared" si="4"/>
        <v>通俗文化</v>
      </c>
      <c r="K181" t="e">
        <f>VLOOKUP(I181,Apabi!$H:$H,1,FALSE)</f>
        <v>#N/A</v>
      </c>
      <c r="M181" t="str">
        <f>VLOOKUP(I181,'Shanghai TSG'!$C:$C,1,FALSE)</f>
        <v>通俗文化</v>
      </c>
      <c r="O181" t="e">
        <f>VLOOKUP(I181,'Hytong (not in CrossAsia)'!$C:$C,1,FALSE)</f>
        <v>#N/A</v>
      </c>
      <c r="Q181" s="9" t="str">
        <f t="shared" si="5"/>
        <v>Doppel</v>
      </c>
    </row>
    <row r="182" spans="1:17">
      <c r="A182" s="1" t="s">
        <v>18848</v>
      </c>
      <c r="B182" s="1" t="s">
        <v>18849</v>
      </c>
      <c r="C182" s="1" t="s">
        <v>18850</v>
      </c>
      <c r="D182" s="1" t="s">
        <v>18851</v>
      </c>
      <c r="E182" s="1" t="s">
        <v>18823</v>
      </c>
      <c r="F182" s="54">
        <v>1944</v>
      </c>
      <c r="G182" s="1" t="s">
        <v>19635</v>
      </c>
      <c r="I182" t="str">
        <f t="shared" si="4"/>
        <v>时代中国</v>
      </c>
      <c r="K182" t="e">
        <f>VLOOKUP(I182,Apabi!$H:$H,1,FALSE)</f>
        <v>#N/A</v>
      </c>
      <c r="M182" t="str">
        <f>VLOOKUP(I182,'Shanghai TSG'!$C:$C,1,FALSE)</f>
        <v>时代中国</v>
      </c>
      <c r="O182" t="e">
        <f>VLOOKUP(I182,'Hytong (not in CrossAsia)'!$C:$C,1,FALSE)</f>
        <v>#N/A</v>
      </c>
      <c r="Q182" s="9" t="str">
        <f t="shared" si="5"/>
        <v>Doppel</v>
      </c>
    </row>
    <row r="183" spans="1:17">
      <c r="A183" s="1" t="s">
        <v>18852</v>
      </c>
      <c r="B183" s="1" t="s">
        <v>18853</v>
      </c>
      <c r="C183" s="1" t="s">
        <v>19628</v>
      </c>
      <c r="D183" s="1" t="s">
        <v>18854</v>
      </c>
      <c r="E183" s="1" t="s">
        <v>19754</v>
      </c>
      <c r="F183" s="54">
        <v>1944</v>
      </c>
      <c r="G183" s="1" t="s">
        <v>18855</v>
      </c>
      <c r="I183" t="str">
        <f t="shared" si="4"/>
        <v>孔学</v>
      </c>
      <c r="K183" t="e">
        <f>VLOOKUP(I183,Apabi!$H:$H,1,FALSE)</f>
        <v>#N/A</v>
      </c>
      <c r="M183" t="e">
        <f>VLOOKUP(I183,'Shanghai TSG'!$C:$C,1,FALSE)</f>
        <v>#N/A</v>
      </c>
      <c r="O183" t="e">
        <f>VLOOKUP(I183,'Hytong (not in CrossAsia)'!$C:$C,1,FALSE)</f>
        <v>#N/A</v>
      </c>
      <c r="Q183" s="9" t="str">
        <f t="shared" si="5"/>
        <v>nur hier</v>
      </c>
    </row>
    <row r="184" spans="1:17">
      <c r="A184" s="1" t="s">
        <v>18856</v>
      </c>
      <c r="B184" s="1" t="s">
        <v>18857</v>
      </c>
      <c r="C184" s="1" t="s">
        <v>19628</v>
      </c>
      <c r="D184" s="1" t="s">
        <v>18858</v>
      </c>
      <c r="E184" s="1" t="s">
        <v>19638</v>
      </c>
      <c r="F184" s="54">
        <v>1948</v>
      </c>
      <c r="G184" s="1" t="s">
        <v>19635</v>
      </c>
      <c r="I184" t="str">
        <f t="shared" si="4"/>
        <v>文化先锋</v>
      </c>
      <c r="K184" t="e">
        <f>VLOOKUP(I184,Apabi!$H:$H,1,FALSE)</f>
        <v>#N/A</v>
      </c>
      <c r="M184" t="e">
        <f>VLOOKUP(I184,'Shanghai TSG'!$C:$C,1,FALSE)</f>
        <v>#N/A</v>
      </c>
      <c r="O184" t="e">
        <f>VLOOKUP(I184,'Hytong (not in CrossAsia)'!$C:$C,1,FALSE)</f>
        <v>#N/A</v>
      </c>
      <c r="Q184" s="9" t="str">
        <f t="shared" si="5"/>
        <v>nur hier</v>
      </c>
    </row>
    <row r="185" spans="1:17">
      <c r="A185" s="1" t="s">
        <v>18859</v>
      </c>
      <c r="B185" s="1" t="s">
        <v>18860</v>
      </c>
      <c r="C185" s="1" t="s">
        <v>19628</v>
      </c>
      <c r="D185" s="1" t="s">
        <v>18861</v>
      </c>
      <c r="E185" s="1" t="s">
        <v>18862</v>
      </c>
      <c r="F185" s="54">
        <v>1937</v>
      </c>
      <c r="G185" s="1" t="s">
        <v>18863</v>
      </c>
      <c r="I185" t="str">
        <f t="shared" si="4"/>
        <v>儿童与教</v>
      </c>
      <c r="K185" t="e">
        <f>VLOOKUP(I185,Apabi!$H:$H,1,FALSE)</f>
        <v>#N/A</v>
      </c>
      <c r="M185" t="e">
        <f>VLOOKUP(I185,'Shanghai TSG'!$C:$C,1,FALSE)</f>
        <v>#N/A</v>
      </c>
      <c r="O185" t="e">
        <f>VLOOKUP(I185,'Hytong (not in CrossAsia)'!$C:$C,1,FALSE)</f>
        <v>#N/A</v>
      </c>
      <c r="Q185" s="9" t="str">
        <f t="shared" si="5"/>
        <v>nur hier</v>
      </c>
    </row>
    <row r="186" spans="1:17" ht="23.25">
      <c r="A186" s="1" t="s">
        <v>18864</v>
      </c>
      <c r="B186" s="1" t="s">
        <v>18865</v>
      </c>
      <c r="C186" s="1" t="s">
        <v>19628</v>
      </c>
      <c r="D186" s="1" t="s">
        <v>18866</v>
      </c>
      <c r="E186" s="1" t="s">
        <v>19156</v>
      </c>
      <c r="F186" s="51" t="s">
        <v>19628</v>
      </c>
      <c r="G186" s="1" t="s">
        <v>19628</v>
      </c>
      <c r="I186" t="str">
        <f t="shared" si="4"/>
        <v>文化大学</v>
      </c>
      <c r="K186" t="e">
        <f>VLOOKUP(I186,Apabi!$H:$H,1,FALSE)</f>
        <v>#N/A</v>
      </c>
      <c r="M186" t="e">
        <f>VLOOKUP(I186,'Shanghai TSG'!$C:$C,1,FALSE)</f>
        <v>#N/A</v>
      </c>
      <c r="O186" t="e">
        <f>VLOOKUP(I186,'Hytong (not in CrossAsia)'!$C:$C,1,FALSE)</f>
        <v>#N/A</v>
      </c>
      <c r="Q186" s="9" t="str">
        <f t="shared" si="5"/>
        <v>nur hier</v>
      </c>
    </row>
    <row r="187" spans="1:17">
      <c r="A187" s="1" t="s">
        <v>18867</v>
      </c>
      <c r="B187" s="1" t="s">
        <v>18868</v>
      </c>
      <c r="C187" s="1" t="s">
        <v>19628</v>
      </c>
      <c r="D187" s="1" t="s">
        <v>18869</v>
      </c>
      <c r="E187" s="1" t="s">
        <v>19344</v>
      </c>
      <c r="F187" s="54">
        <v>1935</v>
      </c>
      <c r="G187" s="1" t="s">
        <v>19305</v>
      </c>
      <c r="I187" t="str">
        <f t="shared" si="4"/>
        <v>国术周刊</v>
      </c>
      <c r="K187" t="e">
        <f>VLOOKUP(I187,Apabi!$H:$H,1,FALSE)</f>
        <v>#N/A</v>
      </c>
      <c r="M187" t="str">
        <f>VLOOKUP(I187,'Shanghai TSG'!$C:$C,1,FALSE)</f>
        <v>国术周刊</v>
      </c>
      <c r="O187" t="e">
        <f>VLOOKUP(I187,'Hytong (not in CrossAsia)'!$C:$C,1,FALSE)</f>
        <v>#N/A</v>
      </c>
      <c r="Q187" s="9" t="str">
        <f t="shared" si="5"/>
        <v>Doppel</v>
      </c>
    </row>
    <row r="188" spans="1:17" ht="23.25">
      <c r="A188" s="1" t="s">
        <v>18870</v>
      </c>
      <c r="B188" s="1" t="s">
        <v>18871</v>
      </c>
      <c r="C188" s="1" t="s">
        <v>19628</v>
      </c>
      <c r="D188" s="1" t="s">
        <v>18872</v>
      </c>
      <c r="E188" s="1" t="s">
        <v>18873</v>
      </c>
      <c r="F188" s="54">
        <v>1946</v>
      </c>
      <c r="G188" s="1" t="s">
        <v>19642</v>
      </c>
      <c r="I188" t="str">
        <f t="shared" si="4"/>
        <v>北方文化</v>
      </c>
      <c r="K188" t="e">
        <f>VLOOKUP(I188,Apabi!$H:$H,1,FALSE)</f>
        <v>#N/A</v>
      </c>
      <c r="M188" t="e">
        <f>VLOOKUP(I188,'Shanghai TSG'!$C:$C,1,FALSE)</f>
        <v>#N/A</v>
      </c>
      <c r="O188" t="e">
        <f>VLOOKUP(I188,'Hytong (not in CrossAsia)'!$C:$C,1,FALSE)</f>
        <v>#N/A</v>
      </c>
      <c r="Q188" s="9" t="str">
        <f t="shared" si="5"/>
        <v>nur hier</v>
      </c>
    </row>
    <row r="189" spans="1:17">
      <c r="A189" s="1" t="s">
        <v>18874</v>
      </c>
      <c r="B189" s="1" t="s">
        <v>18875</v>
      </c>
      <c r="C189" s="1" t="s">
        <v>19628</v>
      </c>
      <c r="D189" s="1" t="s">
        <v>18876</v>
      </c>
      <c r="E189" s="1" t="s">
        <v>19647</v>
      </c>
      <c r="F189" s="54">
        <v>1937</v>
      </c>
      <c r="G189" s="1" t="s">
        <v>19642</v>
      </c>
      <c r="I189" t="str">
        <f t="shared" si="4"/>
        <v>文化食粮</v>
      </c>
      <c r="K189" t="e">
        <f>VLOOKUP(I189,Apabi!$H:$H,1,FALSE)</f>
        <v>#N/A</v>
      </c>
      <c r="M189" t="e">
        <f>VLOOKUP(I189,'Shanghai TSG'!$C:$C,1,FALSE)</f>
        <v>#N/A</v>
      </c>
      <c r="O189" t="e">
        <f>VLOOKUP(I189,'Hytong (not in CrossAsia)'!$C:$C,1,FALSE)</f>
        <v>#N/A</v>
      </c>
      <c r="Q189" s="9" t="str">
        <f t="shared" si="5"/>
        <v>nur hier</v>
      </c>
    </row>
    <row r="190" spans="1:17">
      <c r="A190" s="1" t="s">
        <v>18877</v>
      </c>
      <c r="B190" s="1" t="s">
        <v>18878</v>
      </c>
      <c r="C190" s="1" t="s">
        <v>19628</v>
      </c>
      <c r="D190" s="1" t="s">
        <v>18879</v>
      </c>
      <c r="E190" s="1" t="s">
        <v>19339</v>
      </c>
      <c r="F190" s="54">
        <v>1940</v>
      </c>
      <c r="G190" s="1" t="s">
        <v>19340</v>
      </c>
      <c r="I190" t="str">
        <f t="shared" si="4"/>
        <v>中国文化</v>
      </c>
      <c r="K190" t="e">
        <f>VLOOKUP(I190,Apabi!$H:$H,1,FALSE)</f>
        <v>#N/A</v>
      </c>
      <c r="M190" t="e">
        <f>VLOOKUP(I190,'Shanghai TSG'!$C:$C,1,FALSE)</f>
        <v>#N/A</v>
      </c>
      <c r="O190" t="e">
        <f>VLOOKUP(I190,'Hytong (not in CrossAsia)'!$C:$C,1,FALSE)</f>
        <v>#N/A</v>
      </c>
      <c r="Q190" s="9" t="str">
        <f t="shared" si="5"/>
        <v>nur hier</v>
      </c>
    </row>
    <row r="191" spans="1:17">
      <c r="A191" s="1" t="s">
        <v>18880</v>
      </c>
      <c r="B191" s="1" t="s">
        <v>18881</v>
      </c>
      <c r="C191" s="1" t="s">
        <v>19628</v>
      </c>
      <c r="D191" s="1" t="s">
        <v>18882</v>
      </c>
      <c r="E191" s="1" t="s">
        <v>19647</v>
      </c>
      <c r="F191" s="54">
        <v>1931</v>
      </c>
      <c r="G191" s="1" t="s">
        <v>19305</v>
      </c>
      <c r="I191" t="str">
        <f t="shared" si="4"/>
        <v>文化评论</v>
      </c>
      <c r="K191" t="e">
        <f>VLOOKUP(I191,Apabi!$H:$H,1,FALSE)</f>
        <v>#N/A</v>
      </c>
      <c r="M191" t="e">
        <f>VLOOKUP(I191,'Shanghai TSG'!$C:$C,1,FALSE)</f>
        <v>#N/A</v>
      </c>
      <c r="O191" t="e">
        <f>VLOOKUP(I191,'Hytong (not in CrossAsia)'!$C:$C,1,FALSE)</f>
        <v>#N/A</v>
      </c>
      <c r="Q191" s="9" t="str">
        <f t="shared" si="5"/>
        <v>nur hier</v>
      </c>
    </row>
    <row r="192" spans="1:17">
      <c r="A192" s="1" t="s">
        <v>19161</v>
      </c>
      <c r="B192" s="1" t="s">
        <v>19162</v>
      </c>
      <c r="C192" s="1" t="s">
        <v>19628</v>
      </c>
      <c r="D192" s="1" t="s">
        <v>19163</v>
      </c>
      <c r="E192" s="1" t="s">
        <v>19339</v>
      </c>
      <c r="F192" s="54">
        <v>1934</v>
      </c>
      <c r="G192" s="1" t="s">
        <v>19628</v>
      </c>
      <c r="I192" t="str">
        <f t="shared" si="4"/>
        <v>调查研究</v>
      </c>
      <c r="K192" t="e">
        <f>VLOOKUP(I192,Apabi!$H:$H,1,FALSE)</f>
        <v>#N/A</v>
      </c>
      <c r="M192" t="e">
        <f>VLOOKUP(I192,'Shanghai TSG'!$C:$C,1,FALSE)</f>
        <v>#N/A</v>
      </c>
      <c r="O192" t="e">
        <f>VLOOKUP(I192,'Hytong (not in CrossAsia)'!$C:$C,1,FALSE)</f>
        <v>#N/A</v>
      </c>
      <c r="Q192" s="9" t="str">
        <f t="shared" si="5"/>
        <v>nur hier</v>
      </c>
    </row>
    <row r="193" spans="1:17">
      <c r="A193" s="1" t="s">
        <v>19164</v>
      </c>
      <c r="B193" s="1" t="s">
        <v>19165</v>
      </c>
      <c r="C193" s="1" t="s">
        <v>19166</v>
      </c>
      <c r="D193" s="1" t="s">
        <v>19800</v>
      </c>
      <c r="E193" s="1" t="s">
        <v>19647</v>
      </c>
      <c r="F193" s="54">
        <v>1941</v>
      </c>
      <c r="G193" s="1" t="s">
        <v>19628</v>
      </c>
      <c r="I193" t="str">
        <f t="shared" si="4"/>
        <v>中华文化</v>
      </c>
      <c r="K193" t="e">
        <f>VLOOKUP(I193,Apabi!$H:$H,1,FALSE)</f>
        <v>#N/A</v>
      </c>
      <c r="M193" t="e">
        <f>VLOOKUP(I193,'Shanghai TSG'!$C:$C,1,FALSE)</f>
        <v>#N/A</v>
      </c>
      <c r="O193" t="e">
        <f>VLOOKUP(I193,'Hytong (not in CrossAsia)'!$C:$C,1,FALSE)</f>
        <v>#N/A</v>
      </c>
      <c r="Q193" s="9" t="str">
        <f t="shared" si="5"/>
        <v>nur hier</v>
      </c>
    </row>
    <row r="194" spans="1:17">
      <c r="A194" s="1" t="s">
        <v>19167</v>
      </c>
      <c r="B194" s="1" t="s">
        <v>19168</v>
      </c>
      <c r="C194" s="1" t="s">
        <v>19628</v>
      </c>
      <c r="D194" s="1" t="s">
        <v>19169</v>
      </c>
      <c r="E194" s="1" t="s">
        <v>19326</v>
      </c>
      <c r="F194" s="54">
        <v>1933</v>
      </c>
      <c r="G194" s="1" t="s">
        <v>19635</v>
      </c>
      <c r="I194" t="str">
        <f t="shared" si="4"/>
        <v>东北月刊</v>
      </c>
      <c r="K194" t="e">
        <f>VLOOKUP(I194,Apabi!$H:$H,1,FALSE)</f>
        <v>#N/A</v>
      </c>
      <c r="M194" t="e">
        <f>VLOOKUP(I194,'Shanghai TSG'!$C:$C,1,FALSE)</f>
        <v>#N/A</v>
      </c>
      <c r="O194" t="e">
        <f>VLOOKUP(I194,'Hytong (not in CrossAsia)'!$C:$C,1,FALSE)</f>
        <v>#N/A</v>
      </c>
      <c r="Q194" s="9" t="str">
        <f t="shared" si="5"/>
        <v>nur hier</v>
      </c>
    </row>
    <row r="195" spans="1:17">
      <c r="A195" s="1" t="s">
        <v>19170</v>
      </c>
      <c r="B195" s="1" t="s">
        <v>19171</v>
      </c>
      <c r="C195" s="1" t="s">
        <v>19172</v>
      </c>
      <c r="D195" s="1" t="s">
        <v>19628</v>
      </c>
      <c r="E195" s="1" t="s">
        <v>19336</v>
      </c>
      <c r="F195" s="51" t="s">
        <v>19628</v>
      </c>
      <c r="G195" s="1" t="s">
        <v>19628</v>
      </c>
      <c r="I195" t="str">
        <f t="shared" ref="I195:I258" si="6">MID(B195,1,4)</f>
        <v>伪府内幕</v>
      </c>
      <c r="K195" t="e">
        <f>VLOOKUP(I195,Apabi!$H:$H,1,FALSE)</f>
        <v>#N/A</v>
      </c>
      <c r="M195" t="str">
        <f>VLOOKUP(I195,'Shanghai TSG'!$C:$C,1,FALSE)</f>
        <v>伪府内幕</v>
      </c>
      <c r="O195" t="e">
        <f>VLOOKUP(I195,'Hytong (not in CrossAsia)'!$C:$C,1,FALSE)</f>
        <v>#N/A</v>
      </c>
      <c r="Q195" s="9" t="str">
        <f t="shared" ref="Q195:Q258" si="7">(IF(AND(ISNA(K195),ISNA(M195),ISNA(O195)),"nur hier","Doppel"))</f>
        <v>Doppel</v>
      </c>
    </row>
    <row r="196" spans="1:17">
      <c r="A196" s="1" t="s">
        <v>19173</v>
      </c>
      <c r="B196" s="1" t="s">
        <v>19174</v>
      </c>
      <c r="C196" s="1" t="s">
        <v>19628</v>
      </c>
      <c r="D196" s="1" t="s">
        <v>19175</v>
      </c>
      <c r="E196" s="1" t="s">
        <v>19176</v>
      </c>
      <c r="F196" s="54">
        <v>1931</v>
      </c>
      <c r="G196" s="1" t="s">
        <v>19635</v>
      </c>
      <c r="I196" t="str">
        <f t="shared" si="6"/>
        <v>新陕西</v>
      </c>
      <c r="K196" t="e">
        <f>VLOOKUP(I196,Apabi!$H:$H,1,FALSE)</f>
        <v>#N/A</v>
      </c>
      <c r="M196" t="e">
        <f>VLOOKUP(I196,'Shanghai TSG'!$C:$C,1,FALSE)</f>
        <v>#N/A</v>
      </c>
      <c r="O196" t="e">
        <f>VLOOKUP(I196,'Hytong (not in CrossAsia)'!$C:$C,1,FALSE)</f>
        <v>#N/A</v>
      </c>
      <c r="Q196" s="9" t="str">
        <f t="shared" si="7"/>
        <v>nur hier</v>
      </c>
    </row>
    <row r="197" spans="1:17">
      <c r="A197" s="1" t="s">
        <v>19177</v>
      </c>
      <c r="B197" s="1" t="s">
        <v>19178</v>
      </c>
      <c r="C197" s="1" t="s">
        <v>19628</v>
      </c>
      <c r="D197" s="1" t="s">
        <v>19179</v>
      </c>
      <c r="E197" s="1" t="s">
        <v>19180</v>
      </c>
      <c r="F197" s="54">
        <v>1948</v>
      </c>
      <c r="G197" s="1" t="s">
        <v>19340</v>
      </c>
      <c r="I197" t="str">
        <f t="shared" si="6"/>
        <v>福建文化</v>
      </c>
      <c r="K197" t="e">
        <f>VLOOKUP(I197,Apabi!$H:$H,1,FALSE)</f>
        <v>#N/A</v>
      </c>
      <c r="M197" t="str">
        <f>VLOOKUP(I197,'Shanghai TSG'!$C:$C,1,FALSE)</f>
        <v>福建文化</v>
      </c>
      <c r="O197" t="e">
        <f>VLOOKUP(I197,'Hytong (not in CrossAsia)'!$C:$C,1,FALSE)</f>
        <v>#N/A</v>
      </c>
      <c r="Q197" s="9" t="str">
        <f t="shared" si="7"/>
        <v>Doppel</v>
      </c>
    </row>
    <row r="198" spans="1:17">
      <c r="A198" s="1" t="s">
        <v>19181</v>
      </c>
      <c r="B198" s="1" t="s">
        <v>19182</v>
      </c>
      <c r="C198" s="1" t="s">
        <v>19628</v>
      </c>
      <c r="D198" s="1" t="s">
        <v>19628</v>
      </c>
      <c r="E198" s="1" t="s">
        <v>19183</v>
      </c>
      <c r="F198" s="54">
        <v>1931</v>
      </c>
      <c r="G198" s="1" t="s">
        <v>19635</v>
      </c>
      <c r="I198" t="str">
        <f t="shared" si="6"/>
        <v>东北丛镌</v>
      </c>
      <c r="K198" t="e">
        <f>VLOOKUP(I198,Apabi!$H:$H,1,FALSE)</f>
        <v>#N/A</v>
      </c>
      <c r="M198" t="e">
        <f>VLOOKUP(I198,'Shanghai TSG'!$C:$C,1,FALSE)</f>
        <v>#N/A</v>
      </c>
      <c r="O198" t="e">
        <f>VLOOKUP(I198,'Hytong (not in CrossAsia)'!$C:$C,1,FALSE)</f>
        <v>#N/A</v>
      </c>
      <c r="Q198" s="9" t="str">
        <f t="shared" si="7"/>
        <v>nur hier</v>
      </c>
    </row>
    <row r="199" spans="1:17">
      <c r="A199" s="1" t="s">
        <v>19184</v>
      </c>
      <c r="B199" s="1" t="s">
        <v>19185</v>
      </c>
      <c r="C199" s="1" t="s">
        <v>19628</v>
      </c>
      <c r="D199" s="1" t="s">
        <v>19628</v>
      </c>
      <c r="E199" s="1" t="s">
        <v>19647</v>
      </c>
      <c r="F199" s="51" t="s">
        <v>19628</v>
      </c>
      <c r="G199" s="1" t="s">
        <v>19628</v>
      </c>
      <c r="I199" t="str">
        <f t="shared" si="6"/>
        <v>上海特刊</v>
      </c>
      <c r="K199" t="e">
        <f>VLOOKUP(I199,Apabi!$H:$H,1,FALSE)</f>
        <v>#N/A</v>
      </c>
      <c r="M199" t="e">
        <f>VLOOKUP(I199,'Shanghai TSG'!$C:$C,1,FALSE)</f>
        <v>#N/A</v>
      </c>
      <c r="O199" t="e">
        <f>VLOOKUP(I199,'Hytong (not in CrossAsia)'!$C:$C,1,FALSE)</f>
        <v>#N/A</v>
      </c>
      <c r="Q199" s="9" t="str">
        <f t="shared" si="7"/>
        <v>nur hier</v>
      </c>
    </row>
    <row r="200" spans="1:17" ht="23.25">
      <c r="A200" s="1" t="s">
        <v>19186</v>
      </c>
      <c r="B200" s="1" t="s">
        <v>19187</v>
      </c>
      <c r="C200" s="1" t="s">
        <v>19188</v>
      </c>
      <c r="D200" s="1" t="s">
        <v>19628</v>
      </c>
      <c r="E200" s="1" t="s">
        <v>19189</v>
      </c>
      <c r="F200" s="51" t="s">
        <v>19628</v>
      </c>
      <c r="G200" s="1" t="s">
        <v>19628</v>
      </c>
      <c r="I200" t="str">
        <f t="shared" si="6"/>
        <v>陕西文化</v>
      </c>
      <c r="K200" t="e">
        <f>VLOOKUP(I200,Apabi!$H:$H,1,FALSE)</f>
        <v>#N/A</v>
      </c>
      <c r="M200" t="e">
        <f>VLOOKUP(I200,'Shanghai TSG'!$C:$C,1,FALSE)</f>
        <v>#N/A</v>
      </c>
      <c r="O200" t="e">
        <f>VLOOKUP(I200,'Hytong (not in CrossAsia)'!$C:$C,1,FALSE)</f>
        <v>#N/A</v>
      </c>
      <c r="Q200" s="9" t="str">
        <f t="shared" si="7"/>
        <v>nur hier</v>
      </c>
    </row>
    <row r="201" spans="1:17" ht="23.25">
      <c r="A201" s="1" t="s">
        <v>19190</v>
      </c>
      <c r="B201" s="1" t="s">
        <v>19191</v>
      </c>
      <c r="C201" s="1" t="s">
        <v>19628</v>
      </c>
      <c r="D201" s="1" t="s">
        <v>19628</v>
      </c>
      <c r="E201" s="1" t="s">
        <v>19189</v>
      </c>
      <c r="F201" s="51" t="s">
        <v>19628</v>
      </c>
      <c r="G201" s="1" t="s">
        <v>19628</v>
      </c>
      <c r="I201" t="str">
        <f t="shared" si="6"/>
        <v>西北文化</v>
      </c>
      <c r="K201" t="e">
        <f>VLOOKUP(I201,Apabi!$H:$H,1,FALSE)</f>
        <v>#N/A</v>
      </c>
      <c r="M201" t="e">
        <f>VLOOKUP(I201,'Shanghai TSG'!$C:$C,1,FALSE)</f>
        <v>#N/A</v>
      </c>
      <c r="O201" t="e">
        <f>VLOOKUP(I201,'Hytong (not in CrossAsia)'!$C:$C,1,FALSE)</f>
        <v>#N/A</v>
      </c>
      <c r="Q201" s="9" t="str">
        <f t="shared" si="7"/>
        <v>nur hier</v>
      </c>
    </row>
    <row r="202" spans="1:17">
      <c r="A202" s="1" t="s">
        <v>19192</v>
      </c>
      <c r="B202" s="1" t="s">
        <v>19193</v>
      </c>
      <c r="C202" s="1" t="s">
        <v>19194</v>
      </c>
      <c r="D202" s="1" t="s">
        <v>19195</v>
      </c>
      <c r="E202" s="1" t="s">
        <v>19196</v>
      </c>
      <c r="F202" s="51" t="s">
        <v>19628</v>
      </c>
      <c r="G202" s="1" t="s">
        <v>19635</v>
      </c>
      <c r="I202" t="str">
        <f t="shared" si="6"/>
        <v>山东文化</v>
      </c>
      <c r="K202" t="e">
        <f>VLOOKUP(I202,Apabi!$H:$H,1,FALSE)</f>
        <v>#N/A</v>
      </c>
      <c r="M202" t="e">
        <f>VLOOKUP(I202,'Shanghai TSG'!$C:$C,1,FALSE)</f>
        <v>#N/A</v>
      </c>
      <c r="O202" t="e">
        <f>VLOOKUP(I202,'Hytong (not in CrossAsia)'!$C:$C,1,FALSE)</f>
        <v>#N/A</v>
      </c>
      <c r="Q202" s="9" t="str">
        <f t="shared" si="7"/>
        <v>nur hier</v>
      </c>
    </row>
    <row r="203" spans="1:17" ht="23.25">
      <c r="A203" s="1" t="s">
        <v>19197</v>
      </c>
      <c r="B203" s="1" t="s">
        <v>19198</v>
      </c>
      <c r="C203" s="1" t="s">
        <v>19628</v>
      </c>
      <c r="D203" s="1" t="s">
        <v>19199</v>
      </c>
      <c r="E203" s="1" t="s">
        <v>19200</v>
      </c>
      <c r="F203" s="54">
        <v>1943</v>
      </c>
      <c r="G203" s="1" t="s">
        <v>19635</v>
      </c>
      <c r="I203" t="str">
        <f t="shared" si="6"/>
        <v>新新疆</v>
      </c>
      <c r="K203" t="e">
        <f>VLOOKUP(I203,Apabi!$H:$H,1,FALSE)</f>
        <v>#N/A</v>
      </c>
      <c r="M203" t="str">
        <f>VLOOKUP(I203,'Shanghai TSG'!$C:$C,1,FALSE)</f>
        <v>新新疆</v>
      </c>
      <c r="O203" t="e">
        <f>VLOOKUP(I203,'Hytong (not in CrossAsia)'!$C:$C,1,FALSE)</f>
        <v>#N/A</v>
      </c>
      <c r="Q203" s="9" t="str">
        <f t="shared" si="7"/>
        <v>Doppel</v>
      </c>
    </row>
    <row r="204" spans="1:17">
      <c r="A204" s="1" t="s">
        <v>19201</v>
      </c>
      <c r="B204" s="1" t="s">
        <v>19202</v>
      </c>
      <c r="C204" s="1" t="s">
        <v>19628</v>
      </c>
      <c r="D204" s="1" t="s">
        <v>19203</v>
      </c>
      <c r="E204" s="1" t="s">
        <v>19326</v>
      </c>
      <c r="F204" s="54">
        <v>1937</v>
      </c>
      <c r="G204" s="1" t="s">
        <v>19243</v>
      </c>
      <c r="I204" t="str">
        <f t="shared" si="6"/>
        <v>新蒙古月</v>
      </c>
      <c r="K204" t="e">
        <f>VLOOKUP(I204,Apabi!$H:$H,1,FALSE)</f>
        <v>#N/A</v>
      </c>
      <c r="M204" t="e">
        <f>VLOOKUP(I204,'Shanghai TSG'!$C:$C,1,FALSE)</f>
        <v>#N/A</v>
      </c>
      <c r="O204" t="e">
        <f>VLOOKUP(I204,'Hytong (not in CrossAsia)'!$C:$C,1,FALSE)</f>
        <v>#N/A</v>
      </c>
      <c r="Q204" s="9" t="str">
        <f t="shared" si="7"/>
        <v>nur hier</v>
      </c>
    </row>
    <row r="205" spans="1:17">
      <c r="A205" s="1" t="s">
        <v>19204</v>
      </c>
      <c r="B205" s="1" t="s">
        <v>19205</v>
      </c>
      <c r="C205" s="1" t="s">
        <v>19628</v>
      </c>
      <c r="D205" s="1" t="s">
        <v>19206</v>
      </c>
      <c r="E205" s="1" t="s">
        <v>19207</v>
      </c>
      <c r="F205" s="54">
        <v>1903</v>
      </c>
      <c r="G205" s="1" t="s">
        <v>19635</v>
      </c>
      <c r="I205" t="str">
        <f t="shared" si="6"/>
        <v>浙江潮</v>
      </c>
      <c r="K205" t="str">
        <f>VLOOKUP(I205,Apabi!$H:$H,1,FALSE)</f>
        <v>浙江潮</v>
      </c>
      <c r="M205" t="str">
        <f>VLOOKUP(I205,'Shanghai TSG'!$C:$C,1,FALSE)</f>
        <v>浙江潮</v>
      </c>
      <c r="O205" t="e">
        <f>VLOOKUP(I205,'Hytong (not in CrossAsia)'!$C:$C,1,FALSE)</f>
        <v>#N/A</v>
      </c>
      <c r="Q205" s="9" t="str">
        <f t="shared" si="7"/>
        <v>Doppel</v>
      </c>
    </row>
    <row r="206" spans="1:17" ht="23.25">
      <c r="A206" s="1" t="s">
        <v>19208</v>
      </c>
      <c r="B206" s="1" t="s">
        <v>19209</v>
      </c>
      <c r="C206" s="1" t="s">
        <v>19628</v>
      </c>
      <c r="D206" s="1" t="s">
        <v>19210</v>
      </c>
      <c r="E206" s="1" t="s">
        <v>19647</v>
      </c>
      <c r="F206" s="54">
        <v>1949</v>
      </c>
      <c r="G206" s="1" t="s">
        <v>19292</v>
      </c>
      <c r="I206" t="str">
        <f t="shared" si="6"/>
        <v>西北民族</v>
      </c>
      <c r="K206" t="e">
        <f>VLOOKUP(I206,Apabi!$H:$H,1,FALSE)</f>
        <v>#N/A</v>
      </c>
      <c r="M206" t="e">
        <f>VLOOKUP(I206,'Shanghai TSG'!$C:$C,1,FALSE)</f>
        <v>#N/A</v>
      </c>
      <c r="O206" t="e">
        <f>VLOOKUP(I206,'Hytong (not in CrossAsia)'!$C:$C,1,FALSE)</f>
        <v>#N/A</v>
      </c>
      <c r="Q206" s="9" t="str">
        <f t="shared" si="7"/>
        <v>nur hier</v>
      </c>
    </row>
    <row r="207" spans="1:17" ht="23.25">
      <c r="A207" s="1" t="s">
        <v>19211</v>
      </c>
      <c r="B207" s="1" t="s">
        <v>19212</v>
      </c>
      <c r="C207" s="1" t="s">
        <v>19628</v>
      </c>
      <c r="D207" s="1" t="s">
        <v>19213</v>
      </c>
      <c r="E207" s="1" t="s">
        <v>19214</v>
      </c>
      <c r="F207" s="51" t="s">
        <v>19628</v>
      </c>
      <c r="G207" s="1" t="s">
        <v>19628</v>
      </c>
      <c r="I207" t="str">
        <f t="shared" si="6"/>
        <v>集美青年</v>
      </c>
      <c r="K207" t="e">
        <f>VLOOKUP(I207,Apabi!$H:$H,1,FALSE)</f>
        <v>#N/A</v>
      </c>
      <c r="M207" t="e">
        <f>VLOOKUP(I207,'Shanghai TSG'!$C:$C,1,FALSE)</f>
        <v>#N/A</v>
      </c>
      <c r="O207" t="e">
        <f>VLOOKUP(I207,'Hytong (not in CrossAsia)'!$C:$C,1,FALSE)</f>
        <v>#N/A</v>
      </c>
      <c r="Q207" s="9" t="str">
        <f t="shared" si="7"/>
        <v>nur hier</v>
      </c>
    </row>
    <row r="208" spans="1:17">
      <c r="A208" s="1" t="s">
        <v>19215</v>
      </c>
      <c r="B208" s="1" t="s">
        <v>19216</v>
      </c>
      <c r="C208" s="1" t="s">
        <v>19628</v>
      </c>
      <c r="D208" s="1" t="s">
        <v>19217</v>
      </c>
      <c r="E208" s="1" t="s">
        <v>19348</v>
      </c>
      <c r="F208" s="54">
        <v>1947</v>
      </c>
      <c r="G208" s="1" t="s">
        <v>19635</v>
      </c>
      <c r="I208" t="str">
        <f t="shared" si="6"/>
        <v>西北文化</v>
      </c>
      <c r="K208" t="e">
        <f>VLOOKUP(I208,Apabi!$H:$H,1,FALSE)</f>
        <v>#N/A</v>
      </c>
      <c r="M208" t="e">
        <f>VLOOKUP(I208,'Shanghai TSG'!$C:$C,1,FALSE)</f>
        <v>#N/A</v>
      </c>
      <c r="O208" t="e">
        <f>VLOOKUP(I208,'Hytong (not in CrossAsia)'!$C:$C,1,FALSE)</f>
        <v>#N/A</v>
      </c>
      <c r="Q208" s="9" t="str">
        <f t="shared" si="7"/>
        <v>nur hier</v>
      </c>
    </row>
    <row r="209" spans="1:17">
      <c r="A209" s="1" t="s">
        <v>19218</v>
      </c>
      <c r="B209" s="1" t="s">
        <v>19219</v>
      </c>
      <c r="C209" s="1" t="s">
        <v>19220</v>
      </c>
      <c r="D209" s="1" t="s">
        <v>19628</v>
      </c>
      <c r="E209" s="1" t="s">
        <v>19647</v>
      </c>
      <c r="F209" s="54">
        <v>1936</v>
      </c>
      <c r="G209" s="1" t="s">
        <v>19628</v>
      </c>
      <c r="I209" t="str">
        <f t="shared" si="6"/>
        <v>南岛风光</v>
      </c>
      <c r="K209" t="e">
        <f>VLOOKUP(I209,Apabi!$H:$H,1,FALSE)</f>
        <v>#N/A</v>
      </c>
      <c r="M209" t="e">
        <f>VLOOKUP(I209,'Shanghai TSG'!$C:$C,1,FALSE)</f>
        <v>#N/A</v>
      </c>
      <c r="O209" t="e">
        <f>VLOOKUP(I209,'Hytong (not in CrossAsia)'!$C:$C,1,FALSE)</f>
        <v>#N/A</v>
      </c>
      <c r="Q209" s="9" t="str">
        <f t="shared" si="7"/>
        <v>nur hier</v>
      </c>
    </row>
    <row r="210" spans="1:17" ht="23.25">
      <c r="A210" s="1" t="s">
        <v>19221</v>
      </c>
      <c r="B210" s="1" t="s">
        <v>19222</v>
      </c>
      <c r="C210" s="1" t="s">
        <v>19223</v>
      </c>
      <c r="D210" s="1" t="s">
        <v>19224</v>
      </c>
      <c r="E210" s="1" t="s">
        <v>19348</v>
      </c>
      <c r="F210" s="54">
        <v>1936</v>
      </c>
      <c r="G210" s="1" t="s">
        <v>19628</v>
      </c>
      <c r="I210" t="str">
        <f t="shared" si="6"/>
        <v>新夷族</v>
      </c>
      <c r="K210" t="e">
        <f>VLOOKUP(I210,Apabi!$H:$H,1,FALSE)</f>
        <v>#N/A</v>
      </c>
      <c r="M210" t="e">
        <f>VLOOKUP(I210,'Shanghai TSG'!$C:$C,1,FALSE)</f>
        <v>#N/A</v>
      </c>
      <c r="O210" t="e">
        <f>VLOOKUP(I210,'Hytong (not in CrossAsia)'!$C:$C,1,FALSE)</f>
        <v>#N/A</v>
      </c>
      <c r="Q210" s="9" t="str">
        <f t="shared" si="7"/>
        <v>nur hier</v>
      </c>
    </row>
    <row r="211" spans="1:17">
      <c r="A211" s="1" t="s">
        <v>19225</v>
      </c>
      <c r="B211" s="1" t="s">
        <v>19226</v>
      </c>
      <c r="C211" s="1" t="s">
        <v>19628</v>
      </c>
      <c r="D211" s="1" t="s">
        <v>19227</v>
      </c>
      <c r="E211" s="1" t="s">
        <v>19647</v>
      </c>
      <c r="F211" s="54">
        <v>1934</v>
      </c>
      <c r="G211" s="1" t="s">
        <v>19628</v>
      </c>
      <c r="I211" t="str">
        <f t="shared" si="6"/>
        <v>中南文化</v>
      </c>
      <c r="K211" t="e">
        <f>VLOOKUP(I211,Apabi!$H:$H,1,FALSE)</f>
        <v>#N/A</v>
      </c>
      <c r="M211" t="e">
        <f>VLOOKUP(I211,'Shanghai TSG'!$C:$C,1,FALSE)</f>
        <v>#N/A</v>
      </c>
      <c r="O211" t="e">
        <f>VLOOKUP(I211,'Hytong (not in CrossAsia)'!$C:$C,1,FALSE)</f>
        <v>#N/A</v>
      </c>
      <c r="Q211" s="9" t="str">
        <f t="shared" si="7"/>
        <v>nur hier</v>
      </c>
    </row>
    <row r="212" spans="1:17">
      <c r="A212" s="1" t="s">
        <v>19228</v>
      </c>
      <c r="B212" s="1" t="s">
        <v>19229</v>
      </c>
      <c r="C212" s="1" t="s">
        <v>19230</v>
      </c>
      <c r="D212" s="1" t="s">
        <v>19231</v>
      </c>
      <c r="E212" s="1" t="s">
        <v>19420</v>
      </c>
      <c r="F212" s="54">
        <v>1946</v>
      </c>
      <c r="G212" s="1" t="s">
        <v>19628</v>
      </c>
      <c r="I212" t="str">
        <f t="shared" si="6"/>
        <v>江淮文化</v>
      </c>
      <c r="K212" t="e">
        <f>VLOOKUP(I212,Apabi!$H:$H,1,FALSE)</f>
        <v>#N/A</v>
      </c>
      <c r="M212" t="e">
        <f>VLOOKUP(I212,'Shanghai TSG'!$C:$C,1,FALSE)</f>
        <v>#N/A</v>
      </c>
      <c r="O212" t="e">
        <f>VLOOKUP(I212,'Hytong (not in CrossAsia)'!$C:$C,1,FALSE)</f>
        <v>#N/A</v>
      </c>
      <c r="Q212" s="9" t="str">
        <f t="shared" si="7"/>
        <v>nur hier</v>
      </c>
    </row>
    <row r="213" spans="1:17">
      <c r="A213" s="1" t="s">
        <v>19232</v>
      </c>
      <c r="B213" s="1" t="s">
        <v>19233</v>
      </c>
      <c r="C213" s="1" t="s">
        <v>19628</v>
      </c>
      <c r="D213" s="1" t="s">
        <v>19234</v>
      </c>
      <c r="E213" s="1" t="s">
        <v>19638</v>
      </c>
      <c r="F213" s="54">
        <v>1941</v>
      </c>
      <c r="G213" s="1" t="s">
        <v>19628</v>
      </c>
      <c r="I213" t="str">
        <f t="shared" si="6"/>
        <v>暨南通讯</v>
      </c>
      <c r="K213" t="e">
        <f>VLOOKUP(I213,Apabi!$H:$H,1,FALSE)</f>
        <v>#N/A</v>
      </c>
      <c r="M213" t="e">
        <f>VLOOKUP(I213,'Shanghai TSG'!$C:$C,1,FALSE)</f>
        <v>#N/A</v>
      </c>
      <c r="O213" t="e">
        <f>VLOOKUP(I213,'Hytong (not in CrossAsia)'!$C:$C,1,FALSE)</f>
        <v>#N/A</v>
      </c>
      <c r="Q213" s="9" t="str">
        <f t="shared" si="7"/>
        <v>nur hier</v>
      </c>
    </row>
    <row r="214" spans="1:17">
      <c r="A214" s="1" t="s">
        <v>19235</v>
      </c>
      <c r="B214" s="1" t="s">
        <v>19236</v>
      </c>
      <c r="C214" s="1" t="s">
        <v>19628</v>
      </c>
      <c r="D214" s="1" t="s">
        <v>18918</v>
      </c>
      <c r="E214" s="1" t="s">
        <v>18919</v>
      </c>
      <c r="F214" s="54">
        <v>1948</v>
      </c>
      <c r="G214" s="1" t="s">
        <v>19292</v>
      </c>
      <c r="I214" t="str">
        <f t="shared" si="6"/>
        <v>新甘肃</v>
      </c>
      <c r="K214" t="e">
        <f>VLOOKUP(I214,Apabi!$H:$H,1,FALSE)</f>
        <v>#N/A</v>
      </c>
      <c r="M214" t="e">
        <f>VLOOKUP(I214,'Shanghai TSG'!$C:$C,1,FALSE)</f>
        <v>#N/A</v>
      </c>
      <c r="O214" t="e">
        <f>VLOOKUP(I214,'Hytong (not in CrossAsia)'!$C:$C,1,FALSE)</f>
        <v>#N/A</v>
      </c>
      <c r="Q214" s="9" t="str">
        <f t="shared" si="7"/>
        <v>nur hier</v>
      </c>
    </row>
    <row r="215" spans="1:17">
      <c r="A215" s="1" t="s">
        <v>18920</v>
      </c>
      <c r="B215" s="1" t="s">
        <v>18921</v>
      </c>
      <c r="C215" s="1" t="s">
        <v>19628</v>
      </c>
      <c r="D215" s="1" t="s">
        <v>18922</v>
      </c>
      <c r="E215" s="1" t="s">
        <v>18923</v>
      </c>
      <c r="F215" s="54">
        <v>1946</v>
      </c>
      <c r="G215" s="1" t="s">
        <v>19628</v>
      </c>
      <c r="I215" t="str">
        <f t="shared" si="6"/>
        <v>太岳文化</v>
      </c>
      <c r="K215" t="e">
        <f>VLOOKUP(I215,Apabi!$H:$H,1,FALSE)</f>
        <v>#N/A</v>
      </c>
      <c r="M215" t="e">
        <f>VLOOKUP(I215,'Shanghai TSG'!$C:$C,1,FALSE)</f>
        <v>#N/A</v>
      </c>
      <c r="O215" t="e">
        <f>VLOOKUP(I215,'Hytong (not in CrossAsia)'!$C:$C,1,FALSE)</f>
        <v>#N/A</v>
      </c>
      <c r="Q215" s="9" t="str">
        <f t="shared" si="7"/>
        <v>nur hier</v>
      </c>
    </row>
    <row r="216" spans="1:17">
      <c r="A216" s="1" t="s">
        <v>18924</v>
      </c>
      <c r="B216" s="1" t="s">
        <v>18925</v>
      </c>
      <c r="C216" s="1" t="s">
        <v>19628</v>
      </c>
      <c r="D216" s="1" t="s">
        <v>18926</v>
      </c>
      <c r="E216" s="1" t="s">
        <v>19597</v>
      </c>
      <c r="F216" s="54">
        <v>1898</v>
      </c>
      <c r="G216" s="1" t="s">
        <v>19327</v>
      </c>
      <c r="I216" t="str">
        <f t="shared" si="6"/>
        <v>湘学报</v>
      </c>
      <c r="K216" t="e">
        <f>VLOOKUP(I216,Apabi!$H:$H,1,FALSE)</f>
        <v>#N/A</v>
      </c>
      <c r="M216" t="str">
        <f>VLOOKUP(I216,'Shanghai TSG'!$C:$C,1,FALSE)</f>
        <v>湘学报</v>
      </c>
      <c r="O216" t="e">
        <f>VLOOKUP(I216,'Hytong (not in CrossAsia)'!$C:$C,1,FALSE)</f>
        <v>#N/A</v>
      </c>
      <c r="Q216" s="9" t="str">
        <f t="shared" si="7"/>
        <v>Doppel</v>
      </c>
    </row>
    <row r="217" spans="1:17">
      <c r="A217" s="1" t="s">
        <v>18927</v>
      </c>
      <c r="B217" s="1" t="s">
        <v>18928</v>
      </c>
      <c r="C217" s="1" t="s">
        <v>19628</v>
      </c>
      <c r="D217" s="1" t="s">
        <v>18929</v>
      </c>
      <c r="E217" s="1" t="s">
        <v>18930</v>
      </c>
      <c r="F217" s="54">
        <v>1946</v>
      </c>
      <c r="G217" s="1" t="s">
        <v>19635</v>
      </c>
      <c r="I217" t="str">
        <f t="shared" si="6"/>
        <v>大陆评论</v>
      </c>
      <c r="K217" t="e">
        <f>VLOOKUP(I217,Apabi!$H:$H,1,FALSE)</f>
        <v>#N/A</v>
      </c>
      <c r="M217" t="e">
        <f>VLOOKUP(I217,'Shanghai TSG'!$C:$C,1,FALSE)</f>
        <v>#N/A</v>
      </c>
      <c r="O217" t="e">
        <f>VLOOKUP(I217,'Hytong (not in CrossAsia)'!$C:$C,1,FALSE)</f>
        <v>#N/A</v>
      </c>
      <c r="Q217" s="9" t="str">
        <f t="shared" si="7"/>
        <v>nur hier</v>
      </c>
    </row>
    <row r="218" spans="1:17">
      <c r="A218" s="1" t="s">
        <v>18931</v>
      </c>
      <c r="B218" s="1" t="s">
        <v>18932</v>
      </c>
      <c r="C218" s="1" t="s">
        <v>19628</v>
      </c>
      <c r="D218" s="1" t="s">
        <v>19628</v>
      </c>
      <c r="E218" s="1" t="s">
        <v>19628</v>
      </c>
      <c r="F218" s="54">
        <v>1941</v>
      </c>
      <c r="G218" s="1" t="s">
        <v>19340</v>
      </c>
      <c r="I218" t="str">
        <f t="shared" si="6"/>
        <v>浙东文化</v>
      </c>
      <c r="K218" t="e">
        <f>VLOOKUP(I218,Apabi!$H:$H,1,FALSE)</f>
        <v>#N/A</v>
      </c>
      <c r="M218" t="e">
        <f>VLOOKUP(I218,'Shanghai TSG'!$C:$C,1,FALSE)</f>
        <v>#N/A</v>
      </c>
      <c r="O218" t="e">
        <f>VLOOKUP(I218,'Hytong (not in CrossAsia)'!$C:$C,1,FALSE)</f>
        <v>#N/A</v>
      </c>
      <c r="Q218" s="9" t="str">
        <f t="shared" si="7"/>
        <v>nur hier</v>
      </c>
    </row>
    <row r="219" spans="1:17">
      <c r="A219" s="1" t="s">
        <v>18933</v>
      </c>
      <c r="B219" s="1" t="s">
        <v>18934</v>
      </c>
      <c r="C219" s="1" t="s">
        <v>19628</v>
      </c>
      <c r="D219" s="1" t="s">
        <v>18935</v>
      </c>
      <c r="E219" s="1" t="s">
        <v>18936</v>
      </c>
      <c r="F219" s="54">
        <v>1946</v>
      </c>
      <c r="G219" s="1" t="s">
        <v>19642</v>
      </c>
      <c r="I219" t="str">
        <f t="shared" si="6"/>
        <v>东北文化</v>
      </c>
      <c r="K219" t="str">
        <f>VLOOKUP(I219,Apabi!$H:$H,1,FALSE)</f>
        <v>东北文化</v>
      </c>
      <c r="M219" t="e">
        <f>VLOOKUP(I219,'Shanghai TSG'!$C:$C,1,FALSE)</f>
        <v>#N/A</v>
      </c>
      <c r="O219" t="e">
        <f>VLOOKUP(I219,'Hytong (not in CrossAsia)'!$C:$C,1,FALSE)</f>
        <v>#N/A</v>
      </c>
      <c r="Q219" s="9" t="str">
        <f t="shared" si="7"/>
        <v>Doppel</v>
      </c>
    </row>
    <row r="220" spans="1:17">
      <c r="A220" s="1" t="s">
        <v>18937</v>
      </c>
      <c r="B220" s="1" t="s">
        <v>18938</v>
      </c>
      <c r="C220" s="1" t="s">
        <v>18939</v>
      </c>
      <c r="D220" s="1" t="s">
        <v>19628</v>
      </c>
      <c r="E220" s="1" t="s">
        <v>19310</v>
      </c>
      <c r="F220" s="54">
        <v>1946</v>
      </c>
      <c r="G220" s="1" t="s">
        <v>19628</v>
      </c>
      <c r="I220" t="str">
        <f t="shared" si="6"/>
        <v>台湾文化</v>
      </c>
      <c r="K220" t="e">
        <f>VLOOKUP(I220,Apabi!$H:$H,1,FALSE)</f>
        <v>#N/A</v>
      </c>
      <c r="M220" t="str">
        <f>VLOOKUP(I220,'Shanghai TSG'!$C:$C,1,FALSE)</f>
        <v>台湾文化</v>
      </c>
      <c r="O220" t="e">
        <f>VLOOKUP(I220,'Hytong (not in CrossAsia)'!$C:$C,1,FALSE)</f>
        <v>#N/A</v>
      </c>
      <c r="Q220" s="9" t="str">
        <f t="shared" si="7"/>
        <v>Doppel</v>
      </c>
    </row>
    <row r="221" spans="1:17">
      <c r="A221" s="1" t="s">
        <v>18940</v>
      </c>
      <c r="B221" s="1" t="s">
        <v>18941</v>
      </c>
      <c r="C221" s="1" t="s">
        <v>18942</v>
      </c>
      <c r="D221" s="1" t="s">
        <v>19628</v>
      </c>
      <c r="E221" s="1" t="s">
        <v>19647</v>
      </c>
      <c r="F221" s="54">
        <v>1936</v>
      </c>
      <c r="G221" s="1" t="s">
        <v>19628</v>
      </c>
      <c r="I221" t="str">
        <f t="shared" si="6"/>
        <v>中日论坛</v>
      </c>
      <c r="K221" t="e">
        <f>VLOOKUP(I221,Apabi!$H:$H,1,FALSE)</f>
        <v>#N/A</v>
      </c>
      <c r="M221" t="e">
        <f>VLOOKUP(I221,'Shanghai TSG'!$C:$C,1,FALSE)</f>
        <v>#N/A</v>
      </c>
      <c r="O221" t="e">
        <f>VLOOKUP(I221,'Hytong (not in CrossAsia)'!$C:$C,1,FALSE)</f>
        <v>#N/A</v>
      </c>
      <c r="Q221" s="9" t="str">
        <f t="shared" si="7"/>
        <v>nur hier</v>
      </c>
    </row>
    <row r="222" spans="1:17">
      <c r="A222" s="1" t="s">
        <v>18943</v>
      </c>
      <c r="B222" s="1" t="s">
        <v>18944</v>
      </c>
      <c r="C222" s="1" t="s">
        <v>19628</v>
      </c>
      <c r="D222" s="1" t="s">
        <v>18945</v>
      </c>
      <c r="E222" s="1" t="s">
        <v>18946</v>
      </c>
      <c r="F222" s="54">
        <v>1936</v>
      </c>
      <c r="G222" s="1" t="s">
        <v>19635</v>
      </c>
      <c r="I222" t="str">
        <f t="shared" si="6"/>
        <v>中外论坛</v>
      </c>
      <c r="K222" t="e">
        <f>VLOOKUP(I222,Apabi!$H:$H,1,FALSE)</f>
        <v>#N/A</v>
      </c>
      <c r="M222" t="e">
        <f>VLOOKUP(I222,'Shanghai TSG'!$C:$C,1,FALSE)</f>
        <v>#N/A</v>
      </c>
      <c r="O222" t="e">
        <f>VLOOKUP(I222,'Hytong (not in CrossAsia)'!$C:$C,1,FALSE)</f>
        <v>#N/A</v>
      </c>
      <c r="Q222" s="9" t="str">
        <f t="shared" si="7"/>
        <v>nur hier</v>
      </c>
    </row>
    <row r="223" spans="1:17">
      <c r="A223" s="1" t="s">
        <v>18947</v>
      </c>
      <c r="B223" s="1" t="s">
        <v>18948</v>
      </c>
      <c r="C223" s="1" t="s">
        <v>18949</v>
      </c>
      <c r="D223" s="1" t="s">
        <v>18950</v>
      </c>
      <c r="E223" s="1" t="s">
        <v>19647</v>
      </c>
      <c r="F223" s="54">
        <v>1937</v>
      </c>
      <c r="G223" s="1" t="s">
        <v>19635</v>
      </c>
      <c r="I223" t="str">
        <f t="shared" si="6"/>
        <v>中外文化</v>
      </c>
      <c r="K223" t="e">
        <f>VLOOKUP(I223,Apabi!$H:$H,1,FALSE)</f>
        <v>#N/A</v>
      </c>
      <c r="M223" t="e">
        <f>VLOOKUP(I223,'Shanghai TSG'!$C:$C,1,FALSE)</f>
        <v>#N/A</v>
      </c>
      <c r="O223" t="e">
        <f>VLOOKUP(I223,'Hytong (not in CrossAsia)'!$C:$C,1,FALSE)</f>
        <v>#N/A</v>
      </c>
      <c r="Q223" s="9" t="str">
        <f t="shared" si="7"/>
        <v>nur hier</v>
      </c>
    </row>
    <row r="224" spans="1:17" ht="23.25">
      <c r="A224" s="1" t="s">
        <v>18951</v>
      </c>
      <c r="B224" s="1" t="s">
        <v>18952</v>
      </c>
      <c r="C224" s="1" t="s">
        <v>18953</v>
      </c>
      <c r="D224" s="1" t="s">
        <v>18954</v>
      </c>
      <c r="E224" s="1" t="s">
        <v>19336</v>
      </c>
      <c r="F224" s="54">
        <v>1944</v>
      </c>
      <c r="G224" s="1" t="s">
        <v>19773</v>
      </c>
      <c r="I224" t="str">
        <f t="shared" si="6"/>
        <v>中日文化</v>
      </c>
      <c r="K224" t="e">
        <f>VLOOKUP(I224,Apabi!$H:$H,1,FALSE)</f>
        <v>#N/A</v>
      </c>
      <c r="M224" t="e">
        <f>VLOOKUP(I224,'Shanghai TSG'!$C:$C,1,FALSE)</f>
        <v>#N/A</v>
      </c>
      <c r="O224" t="e">
        <f>VLOOKUP(I224,'Hytong (not in CrossAsia)'!$C:$C,1,FALSE)</f>
        <v>#N/A</v>
      </c>
      <c r="Q224" s="9" t="str">
        <f t="shared" si="7"/>
        <v>nur hier</v>
      </c>
    </row>
    <row r="225" spans="1:17">
      <c r="A225" s="1" t="s">
        <v>18955</v>
      </c>
      <c r="B225" s="1" t="s">
        <v>18956</v>
      </c>
      <c r="C225" s="1" t="s">
        <v>19628</v>
      </c>
      <c r="D225" s="1" t="s">
        <v>18957</v>
      </c>
      <c r="E225" s="1" t="s">
        <v>19298</v>
      </c>
      <c r="F225" s="54">
        <v>1945</v>
      </c>
      <c r="G225" s="1" t="s">
        <v>19628</v>
      </c>
      <c r="I225" t="str">
        <f t="shared" si="6"/>
        <v>中韩文化</v>
      </c>
      <c r="K225" t="e">
        <f>VLOOKUP(I225,Apabi!$H:$H,1,FALSE)</f>
        <v>#N/A</v>
      </c>
      <c r="M225" t="e">
        <f>VLOOKUP(I225,'Shanghai TSG'!$C:$C,1,FALSE)</f>
        <v>#N/A</v>
      </c>
      <c r="O225" t="e">
        <f>VLOOKUP(I225,'Hytong (not in CrossAsia)'!$C:$C,1,FALSE)</f>
        <v>#N/A</v>
      </c>
      <c r="Q225" s="9" t="str">
        <f t="shared" si="7"/>
        <v>nur hier</v>
      </c>
    </row>
    <row r="226" spans="1:17" ht="23.25">
      <c r="A226" s="1" t="s">
        <v>18958</v>
      </c>
      <c r="B226" s="1" t="s">
        <v>13559</v>
      </c>
      <c r="C226" s="1" t="s">
        <v>19628</v>
      </c>
      <c r="D226" s="1" t="s">
        <v>13560</v>
      </c>
      <c r="E226" s="1" t="s">
        <v>19638</v>
      </c>
      <c r="F226" s="54">
        <v>1939</v>
      </c>
      <c r="G226" s="1" t="s">
        <v>19628</v>
      </c>
      <c r="I226" t="str">
        <f t="shared" si="6"/>
        <v>中法比瑞</v>
      </c>
      <c r="K226" t="e">
        <f>VLOOKUP(I226,Apabi!$H:$H,1,FALSE)</f>
        <v>#N/A</v>
      </c>
      <c r="M226" t="e">
        <f>VLOOKUP(I226,'Shanghai TSG'!$C:$C,1,FALSE)</f>
        <v>#N/A</v>
      </c>
      <c r="O226" t="str">
        <f>VLOOKUP(I226,'Hytong (not in CrossAsia)'!$C:$C,1,FALSE)</f>
        <v>中法比瑞</v>
      </c>
      <c r="Q226" s="9" t="str">
        <f t="shared" si="7"/>
        <v>Doppel</v>
      </c>
    </row>
    <row r="227" spans="1:17">
      <c r="A227" s="1" t="s">
        <v>13561</v>
      </c>
      <c r="B227" s="1" t="s">
        <v>13562</v>
      </c>
      <c r="C227" s="1" t="s">
        <v>19628</v>
      </c>
      <c r="D227" s="1" t="s">
        <v>19628</v>
      </c>
      <c r="E227" s="1" t="s">
        <v>18963</v>
      </c>
      <c r="F227" s="54">
        <v>1946</v>
      </c>
      <c r="G227" s="1" t="s">
        <v>19635</v>
      </c>
      <c r="I227" t="str">
        <f t="shared" si="6"/>
        <v>中法文化</v>
      </c>
      <c r="K227" t="e">
        <f>VLOOKUP(I227,Apabi!$H:$H,1,FALSE)</f>
        <v>#N/A</v>
      </c>
      <c r="M227" t="e">
        <f>VLOOKUP(I227,'Shanghai TSG'!$C:$C,1,FALSE)</f>
        <v>#N/A</v>
      </c>
      <c r="O227" t="str">
        <f>VLOOKUP(I227,'Hytong (not in CrossAsia)'!$C:$C,1,FALSE)</f>
        <v>中法文化</v>
      </c>
      <c r="Q227" s="9" t="str">
        <f t="shared" si="7"/>
        <v>Doppel</v>
      </c>
    </row>
    <row r="228" spans="1:17">
      <c r="A228" s="1" t="s">
        <v>13563</v>
      </c>
      <c r="B228" s="1" t="s">
        <v>13564</v>
      </c>
      <c r="C228" s="1" t="s">
        <v>19628</v>
      </c>
      <c r="D228" s="1" t="s">
        <v>13565</v>
      </c>
      <c r="E228" s="1" t="s">
        <v>13566</v>
      </c>
      <c r="F228" s="54">
        <v>1940</v>
      </c>
      <c r="G228" s="1" t="s">
        <v>19628</v>
      </c>
      <c r="I228" t="str">
        <f t="shared" si="6"/>
        <v>中苏文化</v>
      </c>
      <c r="K228" t="e">
        <f>VLOOKUP(I228,Apabi!$H:$H,1,FALSE)</f>
        <v>#N/A</v>
      </c>
      <c r="M228" t="str">
        <f>VLOOKUP(I228,'Shanghai TSG'!$C:$C,1,FALSE)</f>
        <v>中苏文化</v>
      </c>
      <c r="O228" t="e">
        <f>VLOOKUP(I228,'Hytong (not in CrossAsia)'!$C:$C,1,FALSE)</f>
        <v>#N/A</v>
      </c>
      <c r="Q228" s="9" t="str">
        <f t="shared" si="7"/>
        <v>Doppel</v>
      </c>
    </row>
    <row r="229" spans="1:17">
      <c r="A229" s="1" t="s">
        <v>13567</v>
      </c>
      <c r="B229" s="1" t="s">
        <v>13568</v>
      </c>
      <c r="C229" s="1" t="s">
        <v>19628</v>
      </c>
      <c r="D229" s="1" t="s">
        <v>13569</v>
      </c>
      <c r="E229" s="1" t="s">
        <v>19647</v>
      </c>
      <c r="F229" s="54">
        <v>1930</v>
      </c>
      <c r="G229" s="1" t="s">
        <v>19635</v>
      </c>
      <c r="I229" t="str">
        <f t="shared" si="6"/>
        <v>出版界</v>
      </c>
      <c r="K229" t="e">
        <f>VLOOKUP(I229,Apabi!$H:$H,1,FALSE)</f>
        <v>#N/A</v>
      </c>
      <c r="M229" t="e">
        <f>VLOOKUP(I229,'Shanghai TSG'!$C:$C,1,FALSE)</f>
        <v>#N/A</v>
      </c>
      <c r="O229" t="e">
        <f>VLOOKUP(I229,'Hytong (not in CrossAsia)'!$C:$C,1,FALSE)</f>
        <v>#N/A</v>
      </c>
      <c r="Q229" s="9" t="str">
        <f t="shared" si="7"/>
        <v>nur hier</v>
      </c>
    </row>
    <row r="230" spans="1:17">
      <c r="A230" s="1" t="s">
        <v>13570</v>
      </c>
      <c r="B230" s="1" t="s">
        <v>13571</v>
      </c>
      <c r="C230" s="1" t="s">
        <v>19628</v>
      </c>
      <c r="D230" s="1" t="s">
        <v>13572</v>
      </c>
      <c r="E230" s="1" t="s">
        <v>19647</v>
      </c>
      <c r="F230" s="51" t="s">
        <v>19628</v>
      </c>
      <c r="G230" s="1" t="s">
        <v>19628</v>
      </c>
      <c r="I230" t="str">
        <f t="shared" si="6"/>
        <v>新闻观察</v>
      </c>
      <c r="K230" t="e">
        <f>VLOOKUP(I230,Apabi!$H:$H,1,FALSE)</f>
        <v>#N/A</v>
      </c>
      <c r="M230" t="str">
        <f>VLOOKUP(I230,'Shanghai TSG'!$C:$C,1,FALSE)</f>
        <v>新闻观察</v>
      </c>
      <c r="O230" t="e">
        <f>VLOOKUP(I230,'Hytong (not in CrossAsia)'!$C:$C,1,FALSE)</f>
        <v>#N/A</v>
      </c>
      <c r="Q230" s="9" t="str">
        <f t="shared" si="7"/>
        <v>Doppel</v>
      </c>
    </row>
    <row r="231" spans="1:17" ht="23.25">
      <c r="A231" s="1" t="s">
        <v>13573</v>
      </c>
      <c r="B231" s="1" t="s">
        <v>13574</v>
      </c>
      <c r="C231" s="1" t="s">
        <v>19628</v>
      </c>
      <c r="D231" s="1" t="s">
        <v>13575</v>
      </c>
      <c r="E231" s="1" t="s">
        <v>13576</v>
      </c>
      <c r="F231" s="51" t="s">
        <v>19628</v>
      </c>
      <c r="G231" s="1" t="s">
        <v>19628</v>
      </c>
      <c r="I231" t="str">
        <f t="shared" si="6"/>
        <v>国际新闻</v>
      </c>
      <c r="K231" t="e">
        <f>VLOOKUP(I231,Apabi!$H:$H,1,FALSE)</f>
        <v>#N/A</v>
      </c>
      <c r="M231" t="str">
        <f>VLOOKUP(I231,'Shanghai TSG'!$C:$C,1,FALSE)</f>
        <v>国际新闻</v>
      </c>
      <c r="O231" t="e">
        <f>VLOOKUP(I231,'Hytong (not in CrossAsia)'!$C:$C,1,FALSE)</f>
        <v>#N/A</v>
      </c>
      <c r="Q231" s="9" t="str">
        <f t="shared" si="7"/>
        <v>Doppel</v>
      </c>
    </row>
    <row r="232" spans="1:17">
      <c r="A232" s="1" t="s">
        <v>13577</v>
      </c>
      <c r="B232" s="1" t="s">
        <v>13578</v>
      </c>
      <c r="C232" s="1" t="s">
        <v>19628</v>
      </c>
      <c r="D232" s="1" t="s">
        <v>13579</v>
      </c>
      <c r="E232" s="1" t="s">
        <v>19804</v>
      </c>
      <c r="F232" s="54">
        <v>1949</v>
      </c>
      <c r="G232" s="1" t="s">
        <v>19315</v>
      </c>
      <c r="I232" t="str">
        <f t="shared" si="6"/>
        <v>新闻世界</v>
      </c>
      <c r="K232" t="e">
        <f>VLOOKUP(I232,Apabi!$H:$H,1,FALSE)</f>
        <v>#N/A</v>
      </c>
      <c r="M232" t="str">
        <f>VLOOKUP(I232,'Shanghai TSG'!$C:$C,1,FALSE)</f>
        <v>新闻世界</v>
      </c>
      <c r="O232" t="e">
        <f>VLOOKUP(I232,'Hytong (not in CrossAsia)'!$C:$C,1,FALSE)</f>
        <v>#N/A</v>
      </c>
      <c r="Q232" s="9" t="str">
        <f t="shared" si="7"/>
        <v>Doppel</v>
      </c>
    </row>
    <row r="233" spans="1:17">
      <c r="A233" s="1" t="s">
        <v>13580</v>
      </c>
      <c r="B233" s="1" t="s">
        <v>13581</v>
      </c>
      <c r="C233" s="1" t="s">
        <v>19628</v>
      </c>
      <c r="D233" s="1" t="s">
        <v>13582</v>
      </c>
      <c r="E233" s="1" t="s">
        <v>19647</v>
      </c>
      <c r="F233" s="51" t="s">
        <v>19628</v>
      </c>
      <c r="G233" s="1" t="s">
        <v>19628</v>
      </c>
      <c r="I233" t="str">
        <f t="shared" si="6"/>
        <v>秘闻丛刊</v>
      </c>
      <c r="K233" t="e">
        <f>VLOOKUP(I233,Apabi!$H:$H,1,FALSE)</f>
        <v>#N/A</v>
      </c>
      <c r="M233" t="e">
        <f>VLOOKUP(I233,'Shanghai TSG'!$C:$C,1,FALSE)</f>
        <v>#N/A</v>
      </c>
      <c r="O233" t="e">
        <f>VLOOKUP(I233,'Hytong (not in CrossAsia)'!$C:$C,1,FALSE)</f>
        <v>#N/A</v>
      </c>
      <c r="Q233" s="9" t="str">
        <f t="shared" si="7"/>
        <v>nur hier</v>
      </c>
    </row>
    <row r="234" spans="1:17">
      <c r="A234" s="1" t="s">
        <v>13583</v>
      </c>
      <c r="B234" s="1" t="s">
        <v>13584</v>
      </c>
      <c r="C234" s="1" t="s">
        <v>19628</v>
      </c>
      <c r="D234" s="1" t="s">
        <v>19628</v>
      </c>
      <c r="E234" s="1" t="s">
        <v>19628</v>
      </c>
      <c r="F234" s="51" t="s">
        <v>19628</v>
      </c>
      <c r="G234" s="1" t="s">
        <v>19628</v>
      </c>
      <c r="I234" t="str">
        <f t="shared" si="6"/>
        <v>新新闻半</v>
      </c>
      <c r="K234" t="e">
        <f>VLOOKUP(I234,Apabi!$H:$H,1,FALSE)</f>
        <v>#N/A</v>
      </c>
      <c r="M234" t="e">
        <f>VLOOKUP(I234,'Shanghai TSG'!$C:$C,1,FALSE)</f>
        <v>#N/A</v>
      </c>
      <c r="O234" t="e">
        <f>VLOOKUP(I234,'Hytong (not in CrossAsia)'!$C:$C,1,FALSE)</f>
        <v>#N/A</v>
      </c>
      <c r="Q234" s="9" t="str">
        <f t="shared" si="7"/>
        <v>nur hier</v>
      </c>
    </row>
    <row r="235" spans="1:17">
      <c r="A235" s="1" t="s">
        <v>13236</v>
      </c>
      <c r="B235" s="1" t="s">
        <v>13237</v>
      </c>
      <c r="C235" s="1" t="s">
        <v>19628</v>
      </c>
      <c r="D235" s="1" t="s">
        <v>19628</v>
      </c>
      <c r="E235" s="1" t="s">
        <v>19628</v>
      </c>
      <c r="F235" s="51" t="s">
        <v>19628</v>
      </c>
      <c r="G235" s="1" t="s">
        <v>19628</v>
      </c>
      <c r="I235" t="str">
        <f t="shared" si="6"/>
        <v>时事大观</v>
      </c>
      <c r="K235" t="e">
        <f>VLOOKUP(I235,Apabi!$H:$H,1,FALSE)</f>
        <v>#N/A</v>
      </c>
      <c r="M235" t="str">
        <f>VLOOKUP(I235,'Shanghai TSG'!$C:$C,1,FALSE)</f>
        <v>时事大观</v>
      </c>
      <c r="O235" t="e">
        <f>VLOOKUP(I235,'Hytong (not in CrossAsia)'!$C:$C,1,FALSE)</f>
        <v>#N/A</v>
      </c>
      <c r="Q235" s="9" t="str">
        <f t="shared" si="7"/>
        <v>Doppel</v>
      </c>
    </row>
    <row r="236" spans="1:17">
      <c r="A236" s="1" t="s">
        <v>13238</v>
      </c>
      <c r="B236" s="1" t="s">
        <v>13239</v>
      </c>
      <c r="C236" s="1" t="s">
        <v>19628</v>
      </c>
      <c r="D236" s="1" t="s">
        <v>13240</v>
      </c>
      <c r="E236" s="1" t="s">
        <v>19336</v>
      </c>
      <c r="F236" s="54">
        <v>1948</v>
      </c>
      <c r="G236" s="1" t="s">
        <v>19292</v>
      </c>
      <c r="I236" t="str">
        <f t="shared" si="6"/>
        <v>新闻</v>
      </c>
      <c r="K236" t="e">
        <f>VLOOKUP(I236,Apabi!$H:$H,1,FALSE)</f>
        <v>#N/A</v>
      </c>
      <c r="M236" t="e">
        <f>VLOOKUP(I236,'Shanghai TSG'!$C:$C,1,FALSE)</f>
        <v>#N/A</v>
      </c>
      <c r="O236" t="e">
        <f>VLOOKUP(I236,'Hytong (not in CrossAsia)'!$C:$C,1,FALSE)</f>
        <v>#N/A</v>
      </c>
      <c r="Q236" s="9" t="str">
        <f t="shared" si="7"/>
        <v>nur hier</v>
      </c>
    </row>
    <row r="237" spans="1:17">
      <c r="A237" s="1" t="s">
        <v>13241</v>
      </c>
      <c r="B237" s="1" t="s">
        <v>13242</v>
      </c>
      <c r="C237" s="1" t="s">
        <v>19628</v>
      </c>
      <c r="D237" s="1" t="s">
        <v>13243</v>
      </c>
      <c r="E237" s="1" t="s">
        <v>19336</v>
      </c>
      <c r="F237" s="54">
        <v>1948</v>
      </c>
      <c r="G237" s="1" t="s">
        <v>19305</v>
      </c>
      <c r="I237" t="str">
        <f t="shared" si="6"/>
        <v>广播周报</v>
      </c>
      <c r="K237" t="e">
        <f>VLOOKUP(I237,Apabi!$H:$H,1,FALSE)</f>
        <v>#N/A</v>
      </c>
      <c r="M237" t="str">
        <f>VLOOKUP(I237,'Shanghai TSG'!$C:$C,1,FALSE)</f>
        <v>广播周报</v>
      </c>
      <c r="O237" t="e">
        <f>VLOOKUP(I237,'Hytong (not in CrossAsia)'!$C:$C,1,FALSE)</f>
        <v>#N/A</v>
      </c>
      <c r="Q237" s="9" t="str">
        <f t="shared" si="7"/>
        <v>Doppel</v>
      </c>
    </row>
    <row r="238" spans="1:17">
      <c r="A238" s="1" t="s">
        <v>13244</v>
      </c>
      <c r="B238" s="1" t="s">
        <v>13245</v>
      </c>
      <c r="C238" s="1" t="s">
        <v>19628</v>
      </c>
      <c r="D238" s="1" t="s">
        <v>13246</v>
      </c>
      <c r="E238" s="1" t="s">
        <v>19647</v>
      </c>
      <c r="F238" s="54">
        <v>1935</v>
      </c>
      <c r="G238" s="1" t="s">
        <v>19305</v>
      </c>
      <c r="I238" t="str">
        <f t="shared" si="6"/>
        <v>现代新闻</v>
      </c>
      <c r="K238" t="e">
        <f>VLOOKUP(I238,Apabi!$H:$H,1,FALSE)</f>
        <v>#N/A</v>
      </c>
      <c r="M238" t="str">
        <f>VLOOKUP(I238,'Shanghai TSG'!$C:$C,1,FALSE)</f>
        <v>现代新闻</v>
      </c>
      <c r="O238" t="e">
        <f>VLOOKUP(I238,'Hytong (not in CrossAsia)'!$C:$C,1,FALSE)</f>
        <v>#N/A</v>
      </c>
      <c r="Q238" s="9" t="str">
        <f t="shared" si="7"/>
        <v>Doppel</v>
      </c>
    </row>
    <row r="239" spans="1:17">
      <c r="A239" s="1" t="s">
        <v>13247</v>
      </c>
      <c r="B239" s="1" t="s">
        <v>13248</v>
      </c>
      <c r="C239" s="1" t="s">
        <v>19628</v>
      </c>
      <c r="D239" s="1" t="s">
        <v>13249</v>
      </c>
      <c r="E239" s="1" t="s">
        <v>19336</v>
      </c>
      <c r="F239" s="51" t="s">
        <v>19628</v>
      </c>
      <c r="G239" s="1" t="s">
        <v>19628</v>
      </c>
      <c r="I239" t="str">
        <f t="shared" si="6"/>
        <v>记者月报</v>
      </c>
      <c r="K239" t="e">
        <f>VLOOKUP(I239,Apabi!$H:$H,1,FALSE)</f>
        <v>#N/A</v>
      </c>
      <c r="M239" t="e">
        <f>VLOOKUP(I239,'Shanghai TSG'!$C:$C,1,FALSE)</f>
        <v>#N/A</v>
      </c>
      <c r="O239" t="e">
        <f>VLOOKUP(I239,'Hytong (not in CrossAsia)'!$C:$C,1,FALSE)</f>
        <v>#N/A</v>
      </c>
      <c r="Q239" s="9" t="str">
        <f t="shared" si="7"/>
        <v>nur hier</v>
      </c>
    </row>
    <row r="240" spans="1:17">
      <c r="A240" s="1" t="s">
        <v>13250</v>
      </c>
      <c r="B240" s="1" t="s">
        <v>13251</v>
      </c>
      <c r="C240" s="1" t="s">
        <v>19628</v>
      </c>
      <c r="D240" s="1" t="s">
        <v>13252</v>
      </c>
      <c r="E240" s="1" t="s">
        <v>19647</v>
      </c>
      <c r="F240" s="54">
        <v>1947</v>
      </c>
      <c r="G240" s="1" t="s">
        <v>19305</v>
      </c>
      <c r="I240" t="str">
        <f t="shared" si="6"/>
        <v>新闻周报</v>
      </c>
      <c r="K240" t="str">
        <f>VLOOKUP(I240,Apabi!$H:$H,1,FALSE)</f>
        <v>新闻周报</v>
      </c>
      <c r="M240" t="str">
        <f>VLOOKUP(I240,'Shanghai TSG'!$C:$C,1,FALSE)</f>
        <v>新闻周报</v>
      </c>
      <c r="O240" t="e">
        <f>VLOOKUP(I240,'Hytong (not in CrossAsia)'!$C:$C,1,FALSE)</f>
        <v>#N/A</v>
      </c>
      <c r="Q240" s="9" t="str">
        <f t="shared" si="7"/>
        <v>Doppel</v>
      </c>
    </row>
    <row r="241" spans="1:17">
      <c r="A241" s="1" t="s">
        <v>13253</v>
      </c>
      <c r="B241" s="1" t="s">
        <v>13254</v>
      </c>
      <c r="C241" s="1" t="s">
        <v>19628</v>
      </c>
      <c r="D241" s="1" t="s">
        <v>13255</v>
      </c>
      <c r="E241" s="1" t="s">
        <v>19348</v>
      </c>
      <c r="F241" s="54">
        <v>1929</v>
      </c>
      <c r="G241" s="1" t="s">
        <v>19773</v>
      </c>
      <c r="I241" t="str">
        <f t="shared" si="6"/>
        <v>新闽前锋</v>
      </c>
      <c r="K241" t="e">
        <f>VLOOKUP(I241,Apabi!$H:$H,1,FALSE)</f>
        <v>#N/A</v>
      </c>
      <c r="M241" t="str">
        <f>VLOOKUP(I241,'Shanghai TSG'!$C:$C,1,FALSE)</f>
        <v>新闽前锋</v>
      </c>
      <c r="O241" t="e">
        <f>VLOOKUP(I241,'Hytong (not in CrossAsia)'!$C:$C,1,FALSE)</f>
        <v>#N/A</v>
      </c>
      <c r="Q241" s="9" t="str">
        <f t="shared" si="7"/>
        <v>Doppel</v>
      </c>
    </row>
    <row r="242" spans="1:17">
      <c r="A242" s="1" t="s">
        <v>13256</v>
      </c>
      <c r="B242" s="1" t="s">
        <v>13257</v>
      </c>
      <c r="C242" s="1" t="s">
        <v>19628</v>
      </c>
      <c r="D242" s="1" t="s">
        <v>13258</v>
      </c>
      <c r="E242" s="1" t="s">
        <v>19647</v>
      </c>
      <c r="F242" s="54">
        <v>1938</v>
      </c>
      <c r="G242" s="1" t="s">
        <v>19315</v>
      </c>
      <c r="I242" t="str">
        <f t="shared" si="6"/>
        <v>新闻记者</v>
      </c>
      <c r="K242" t="e">
        <f>VLOOKUP(I242,Apabi!$H:$H,1,FALSE)</f>
        <v>#N/A</v>
      </c>
      <c r="M242" t="str">
        <f>VLOOKUP(I242,'Shanghai TSG'!$C:$C,1,FALSE)</f>
        <v>新闻记者</v>
      </c>
      <c r="O242" t="e">
        <f>VLOOKUP(I242,'Hytong (not in CrossAsia)'!$C:$C,1,FALSE)</f>
        <v>#N/A</v>
      </c>
      <c r="Q242" s="9" t="str">
        <f t="shared" si="7"/>
        <v>Doppel</v>
      </c>
    </row>
    <row r="243" spans="1:17">
      <c r="A243" s="1" t="s">
        <v>13259</v>
      </c>
      <c r="B243" s="1" t="s">
        <v>13260</v>
      </c>
      <c r="C243" s="1" t="s">
        <v>19628</v>
      </c>
      <c r="D243" s="1" t="s">
        <v>13261</v>
      </c>
      <c r="E243" s="1" t="s">
        <v>13262</v>
      </c>
      <c r="F243" s="54">
        <v>1921</v>
      </c>
      <c r="G243" s="1" t="s">
        <v>19635</v>
      </c>
      <c r="I243" t="str">
        <f t="shared" si="6"/>
        <v>战时记者</v>
      </c>
      <c r="K243" t="e">
        <f>VLOOKUP(I243,Apabi!$H:$H,1,FALSE)</f>
        <v>#N/A</v>
      </c>
      <c r="M243" t="str">
        <f>VLOOKUP(I243,'Shanghai TSG'!$C:$C,1,FALSE)</f>
        <v>战时记者</v>
      </c>
      <c r="O243" t="e">
        <f>VLOOKUP(I243,'Hytong (not in CrossAsia)'!$C:$C,1,FALSE)</f>
        <v>#N/A</v>
      </c>
      <c r="Q243" s="9" t="str">
        <f t="shared" si="7"/>
        <v>Doppel</v>
      </c>
    </row>
    <row r="244" spans="1:17">
      <c r="A244" s="1" t="s">
        <v>13263</v>
      </c>
      <c r="B244" s="1" t="s">
        <v>13264</v>
      </c>
      <c r="C244" s="1" t="s">
        <v>19628</v>
      </c>
      <c r="D244" s="1" t="s">
        <v>13265</v>
      </c>
      <c r="E244" s="1" t="s">
        <v>19597</v>
      </c>
      <c r="F244" s="54">
        <v>1945</v>
      </c>
      <c r="G244" s="1" t="s">
        <v>19315</v>
      </c>
      <c r="I244" t="str">
        <f t="shared" si="6"/>
        <v>新闻天地</v>
      </c>
      <c r="K244" t="e">
        <f>VLOOKUP(I244,Apabi!$H:$H,1,FALSE)</f>
        <v>#N/A</v>
      </c>
      <c r="M244" t="e">
        <f>VLOOKUP(I244,'Shanghai TSG'!$C:$C,1,FALSE)</f>
        <v>#N/A</v>
      </c>
      <c r="O244" t="e">
        <f>VLOOKUP(I244,'Hytong (not in CrossAsia)'!$C:$C,1,FALSE)</f>
        <v>#N/A</v>
      </c>
      <c r="Q244" s="9" t="str">
        <f t="shared" si="7"/>
        <v>nur hier</v>
      </c>
    </row>
    <row r="245" spans="1:17">
      <c r="A245" s="1" t="s">
        <v>13266</v>
      </c>
      <c r="B245" s="1" t="s">
        <v>13267</v>
      </c>
      <c r="C245" s="1" t="s">
        <v>19628</v>
      </c>
      <c r="D245" s="1" t="s">
        <v>19628</v>
      </c>
      <c r="E245" s="1" t="s">
        <v>19628</v>
      </c>
      <c r="F245" s="54">
        <v>1942</v>
      </c>
      <c r="G245" s="1" t="s">
        <v>19349</v>
      </c>
      <c r="I245" t="str">
        <f t="shared" si="6"/>
        <v>山东通讯</v>
      </c>
      <c r="K245" t="e">
        <f>VLOOKUP(I245,Apabi!$H:$H,1,FALSE)</f>
        <v>#N/A</v>
      </c>
      <c r="M245" t="e">
        <f>VLOOKUP(I245,'Shanghai TSG'!$C:$C,1,FALSE)</f>
        <v>#N/A</v>
      </c>
      <c r="O245" t="e">
        <f>VLOOKUP(I245,'Hytong (not in CrossAsia)'!$C:$C,1,FALSE)</f>
        <v>#N/A</v>
      </c>
      <c r="Q245" s="9" t="str">
        <f t="shared" si="7"/>
        <v>nur hier</v>
      </c>
    </row>
    <row r="246" spans="1:17">
      <c r="A246" s="1" t="s">
        <v>13268</v>
      </c>
      <c r="B246" s="1" t="s">
        <v>13269</v>
      </c>
      <c r="C246" s="1" t="s">
        <v>19628</v>
      </c>
      <c r="D246" s="1" t="s">
        <v>13270</v>
      </c>
      <c r="E246" s="1" t="s">
        <v>19339</v>
      </c>
      <c r="F246" s="54">
        <v>1934</v>
      </c>
      <c r="G246" s="1" t="s">
        <v>19628</v>
      </c>
      <c r="I246" t="str">
        <f t="shared" si="6"/>
        <v>地政新闻</v>
      </c>
      <c r="K246" t="e">
        <f>VLOOKUP(I246,Apabi!$H:$H,1,FALSE)</f>
        <v>#N/A</v>
      </c>
      <c r="M246" t="e">
        <f>VLOOKUP(I246,'Shanghai TSG'!$C:$C,1,FALSE)</f>
        <v>#N/A</v>
      </c>
      <c r="O246" t="e">
        <f>VLOOKUP(I246,'Hytong (not in CrossAsia)'!$C:$C,1,FALSE)</f>
        <v>#N/A</v>
      </c>
      <c r="Q246" s="9" t="str">
        <f t="shared" si="7"/>
        <v>nur hier</v>
      </c>
    </row>
    <row r="247" spans="1:17">
      <c r="A247" s="1" t="s">
        <v>13271</v>
      </c>
      <c r="B247" s="1" t="s">
        <v>13272</v>
      </c>
      <c r="C247" s="1" t="s">
        <v>19628</v>
      </c>
      <c r="D247" s="1" t="s">
        <v>13273</v>
      </c>
      <c r="E247" s="1" t="s">
        <v>19336</v>
      </c>
      <c r="F247" s="54">
        <v>1949</v>
      </c>
      <c r="G247" s="1" t="s">
        <v>19642</v>
      </c>
      <c r="I247" t="str">
        <f t="shared" si="6"/>
        <v>大众新闻</v>
      </c>
      <c r="K247" t="e">
        <f>VLOOKUP(I247,Apabi!$H:$H,1,FALSE)</f>
        <v>#N/A</v>
      </c>
      <c r="M247" t="e">
        <f>VLOOKUP(I247,'Shanghai TSG'!$C:$C,1,FALSE)</f>
        <v>#N/A</v>
      </c>
      <c r="O247" t="e">
        <f>VLOOKUP(I247,'Hytong (not in CrossAsia)'!$C:$C,1,FALSE)</f>
        <v>#N/A</v>
      </c>
      <c r="Q247" s="9" t="str">
        <f t="shared" si="7"/>
        <v>nur hier</v>
      </c>
    </row>
    <row r="248" spans="1:17">
      <c r="A248" s="1" t="s">
        <v>13274</v>
      </c>
      <c r="B248" s="1" t="s">
        <v>13275</v>
      </c>
      <c r="C248" s="1" t="s">
        <v>13276</v>
      </c>
      <c r="D248" s="1" t="s">
        <v>13276</v>
      </c>
      <c r="E248" s="1" t="s">
        <v>19647</v>
      </c>
      <c r="F248" s="54">
        <v>1934</v>
      </c>
      <c r="G248" s="1" t="s">
        <v>19628</v>
      </c>
      <c r="I248" t="str">
        <f t="shared" si="6"/>
        <v>报学季刊</v>
      </c>
      <c r="K248" t="e">
        <f>VLOOKUP(I248,Apabi!$H:$H,1,FALSE)</f>
        <v>#N/A</v>
      </c>
      <c r="M248" t="str">
        <f>VLOOKUP(I248,'Shanghai TSG'!$C:$C,1,FALSE)</f>
        <v>报学季刊</v>
      </c>
      <c r="O248" t="e">
        <f>VLOOKUP(I248,'Hytong (not in CrossAsia)'!$C:$C,1,FALSE)</f>
        <v>#N/A</v>
      </c>
      <c r="Q248" s="9" t="str">
        <f t="shared" si="7"/>
        <v>Doppel</v>
      </c>
    </row>
    <row r="249" spans="1:17">
      <c r="A249" s="1" t="s">
        <v>13277</v>
      </c>
      <c r="B249" s="1" t="s">
        <v>13278</v>
      </c>
      <c r="C249" s="1" t="s">
        <v>19628</v>
      </c>
      <c r="D249" s="1" t="s">
        <v>13279</v>
      </c>
      <c r="E249" s="1" t="s">
        <v>19336</v>
      </c>
      <c r="F249" s="54">
        <v>1949</v>
      </c>
      <c r="G249" s="1" t="s">
        <v>19642</v>
      </c>
      <c r="I249" t="str">
        <f t="shared" si="6"/>
        <v>报学杂志</v>
      </c>
      <c r="K249" t="e">
        <f>VLOOKUP(I249,Apabi!$H:$H,1,FALSE)</f>
        <v>#N/A</v>
      </c>
      <c r="M249" t="str">
        <f>VLOOKUP(I249,'Shanghai TSG'!$C:$C,1,FALSE)</f>
        <v>报学杂志</v>
      </c>
      <c r="O249" t="e">
        <f>VLOOKUP(I249,'Hytong (not in CrossAsia)'!$C:$C,1,FALSE)</f>
        <v>#N/A</v>
      </c>
      <c r="Q249" s="9" t="str">
        <f t="shared" si="7"/>
        <v>Doppel</v>
      </c>
    </row>
    <row r="250" spans="1:17">
      <c r="A250" s="1" t="s">
        <v>13280</v>
      </c>
      <c r="B250" s="1" t="s">
        <v>13631</v>
      </c>
      <c r="C250" s="1" t="s">
        <v>19628</v>
      </c>
      <c r="D250" s="1" t="s">
        <v>19628</v>
      </c>
      <c r="E250" s="1" t="s">
        <v>19628</v>
      </c>
      <c r="F250" s="51" t="s">
        <v>19628</v>
      </c>
      <c r="G250" s="1" t="s">
        <v>19628</v>
      </c>
      <c r="I250" t="str">
        <f t="shared" si="6"/>
        <v>海洋新闻</v>
      </c>
      <c r="K250" t="e">
        <f>VLOOKUP(I250,Apabi!$H:$H,1,FALSE)</f>
        <v>#N/A</v>
      </c>
      <c r="M250" t="e">
        <f>VLOOKUP(I250,'Shanghai TSG'!$C:$C,1,FALSE)</f>
        <v>#N/A</v>
      </c>
      <c r="O250" t="e">
        <f>VLOOKUP(I250,'Hytong (not in CrossAsia)'!$C:$C,1,FALSE)</f>
        <v>#N/A</v>
      </c>
      <c r="Q250" s="9" t="str">
        <f t="shared" si="7"/>
        <v>nur hier</v>
      </c>
    </row>
    <row r="251" spans="1:17">
      <c r="A251" s="1" t="s">
        <v>13632</v>
      </c>
      <c r="B251" s="1" t="s">
        <v>13633</v>
      </c>
      <c r="C251" s="1" t="s">
        <v>19628</v>
      </c>
      <c r="D251" s="1" t="s">
        <v>13634</v>
      </c>
      <c r="E251" s="1" t="s">
        <v>19339</v>
      </c>
      <c r="F251" s="54">
        <v>1941</v>
      </c>
      <c r="G251" s="1" t="s">
        <v>19628</v>
      </c>
      <c r="I251" t="str">
        <f t="shared" si="6"/>
        <v>报学</v>
      </c>
      <c r="K251" t="e">
        <f>VLOOKUP(I251,Apabi!$H:$H,1,FALSE)</f>
        <v>#N/A</v>
      </c>
      <c r="M251" t="e">
        <f>VLOOKUP(I251,'Shanghai TSG'!$C:$C,1,FALSE)</f>
        <v>#N/A</v>
      </c>
      <c r="O251" t="e">
        <f>VLOOKUP(I251,'Hytong (not in CrossAsia)'!$C:$C,1,FALSE)</f>
        <v>#N/A</v>
      </c>
      <c r="Q251" s="9" t="str">
        <f t="shared" si="7"/>
        <v>nur hier</v>
      </c>
    </row>
    <row r="252" spans="1:17">
      <c r="A252" s="1" t="s">
        <v>13635</v>
      </c>
      <c r="B252" s="1" t="s">
        <v>13636</v>
      </c>
      <c r="C252" s="1" t="s">
        <v>19628</v>
      </c>
      <c r="D252" s="1" t="s">
        <v>19628</v>
      </c>
      <c r="E252" s="1" t="s">
        <v>19339</v>
      </c>
      <c r="F252" s="54">
        <v>1935</v>
      </c>
      <c r="G252" s="1" t="s">
        <v>19628</v>
      </c>
      <c r="I252" t="str">
        <f t="shared" si="6"/>
        <v>报人世界</v>
      </c>
      <c r="K252" t="e">
        <f>VLOOKUP(I252,Apabi!$H:$H,1,FALSE)</f>
        <v>#N/A</v>
      </c>
      <c r="M252" t="str">
        <f>VLOOKUP(I252,'Shanghai TSG'!$C:$C,1,FALSE)</f>
        <v>报人世界</v>
      </c>
      <c r="O252" t="e">
        <f>VLOOKUP(I252,'Hytong (not in CrossAsia)'!$C:$C,1,FALSE)</f>
        <v>#N/A</v>
      </c>
      <c r="Q252" s="9" t="str">
        <f t="shared" si="7"/>
        <v>Doppel</v>
      </c>
    </row>
    <row r="253" spans="1:17" ht="23.25">
      <c r="A253" s="1" t="s">
        <v>13637</v>
      </c>
      <c r="B253" s="1" t="s">
        <v>13638</v>
      </c>
      <c r="C253" s="1" t="s">
        <v>19628</v>
      </c>
      <c r="D253" s="1" t="s">
        <v>19628</v>
      </c>
      <c r="E253" s="1" t="s">
        <v>19628</v>
      </c>
      <c r="F253" s="54">
        <v>1949</v>
      </c>
      <c r="G253" s="1" t="s">
        <v>19628</v>
      </c>
      <c r="I253" t="str">
        <f t="shared" si="6"/>
        <v>新闻内幕</v>
      </c>
      <c r="K253" t="e">
        <f>VLOOKUP(I253,Apabi!$H:$H,1,FALSE)</f>
        <v>#N/A</v>
      </c>
      <c r="M253" t="str">
        <f>VLOOKUP(I253,'Shanghai TSG'!$C:$C,1,FALSE)</f>
        <v>新闻内幕</v>
      </c>
      <c r="O253" t="e">
        <f>VLOOKUP(I253,'Hytong (not in CrossAsia)'!$C:$C,1,FALSE)</f>
        <v>#N/A</v>
      </c>
      <c r="Q253" s="9" t="str">
        <f t="shared" si="7"/>
        <v>Doppel</v>
      </c>
    </row>
    <row r="254" spans="1:17">
      <c r="A254" s="1" t="s">
        <v>13639</v>
      </c>
      <c r="B254" s="1" t="s">
        <v>13640</v>
      </c>
      <c r="C254" s="1" t="s">
        <v>19628</v>
      </c>
      <c r="D254" s="1" t="s">
        <v>13641</v>
      </c>
      <c r="E254" s="1" t="s">
        <v>19336</v>
      </c>
      <c r="F254" s="54">
        <v>1949</v>
      </c>
      <c r="G254" s="1" t="s">
        <v>19305</v>
      </c>
      <c r="I254" t="str">
        <f t="shared" si="6"/>
        <v>中国新闻</v>
      </c>
      <c r="K254" t="e">
        <f>VLOOKUP(I254,Apabi!$H:$H,1,FALSE)</f>
        <v>#N/A</v>
      </c>
      <c r="M254" t="e">
        <f>VLOOKUP(I254,'Shanghai TSG'!$C:$C,1,FALSE)</f>
        <v>#N/A</v>
      </c>
      <c r="O254" t="e">
        <f>VLOOKUP(I254,'Hytong (not in CrossAsia)'!$C:$C,1,FALSE)</f>
        <v>#N/A</v>
      </c>
      <c r="Q254" s="9" t="str">
        <f t="shared" si="7"/>
        <v>nur hier</v>
      </c>
    </row>
    <row r="255" spans="1:17">
      <c r="A255" s="1" t="s">
        <v>13642</v>
      </c>
      <c r="B255" s="1" t="s">
        <v>13643</v>
      </c>
      <c r="C255" s="1" t="s">
        <v>19628</v>
      </c>
      <c r="D255" s="1" t="s">
        <v>13644</v>
      </c>
      <c r="E255" s="1" t="s">
        <v>19070</v>
      </c>
      <c r="F255" s="54">
        <v>1943</v>
      </c>
      <c r="G255" s="1" t="s">
        <v>19635</v>
      </c>
      <c r="I255" t="str">
        <f t="shared" si="6"/>
        <v>国际新闻</v>
      </c>
      <c r="K255" t="e">
        <f>VLOOKUP(I255,Apabi!$H:$H,1,FALSE)</f>
        <v>#N/A</v>
      </c>
      <c r="M255" t="str">
        <f>VLOOKUP(I255,'Shanghai TSG'!$C:$C,1,FALSE)</f>
        <v>国际新闻</v>
      </c>
      <c r="O255" t="e">
        <f>VLOOKUP(I255,'Hytong (not in CrossAsia)'!$C:$C,1,FALSE)</f>
        <v>#N/A</v>
      </c>
      <c r="Q255" s="9" t="str">
        <f t="shared" si="7"/>
        <v>Doppel</v>
      </c>
    </row>
    <row r="256" spans="1:17">
      <c r="A256" s="1" t="s">
        <v>13645</v>
      </c>
      <c r="B256" s="1" t="s">
        <v>13646</v>
      </c>
      <c r="C256" s="1" t="s">
        <v>19628</v>
      </c>
      <c r="D256" s="1" t="s">
        <v>13647</v>
      </c>
      <c r="E256" s="1" t="s">
        <v>13648</v>
      </c>
      <c r="F256" s="54">
        <v>1944</v>
      </c>
      <c r="G256" s="1" t="s">
        <v>19817</v>
      </c>
      <c r="I256" t="str">
        <f t="shared" si="6"/>
        <v>中国新闻</v>
      </c>
      <c r="K256" t="e">
        <f>VLOOKUP(I256,Apabi!$H:$H,1,FALSE)</f>
        <v>#N/A</v>
      </c>
      <c r="M256" t="e">
        <f>VLOOKUP(I256,'Shanghai TSG'!$C:$C,1,FALSE)</f>
        <v>#N/A</v>
      </c>
      <c r="O256" t="e">
        <f>VLOOKUP(I256,'Hytong (not in CrossAsia)'!$C:$C,1,FALSE)</f>
        <v>#N/A</v>
      </c>
      <c r="Q256" s="9" t="str">
        <f t="shared" si="7"/>
        <v>nur hier</v>
      </c>
    </row>
    <row r="257" spans="1:17">
      <c r="A257" s="1" t="s">
        <v>13649</v>
      </c>
      <c r="B257" s="1" t="s">
        <v>13650</v>
      </c>
      <c r="C257" s="1" t="s">
        <v>19628</v>
      </c>
      <c r="D257" s="1" t="s">
        <v>19628</v>
      </c>
      <c r="E257" s="1" t="s">
        <v>19628</v>
      </c>
      <c r="F257" s="51" t="s">
        <v>19628</v>
      </c>
      <c r="G257" s="1" t="s">
        <v>19628</v>
      </c>
      <c r="I257" t="str">
        <f t="shared" si="6"/>
        <v>舆论</v>
      </c>
      <c r="K257" t="e">
        <f>VLOOKUP(I257,Apabi!$H:$H,1,FALSE)</f>
        <v>#N/A</v>
      </c>
      <c r="M257" t="str">
        <f>VLOOKUP(I257,'Shanghai TSG'!$C:$C,1,FALSE)</f>
        <v>舆论</v>
      </c>
      <c r="O257" t="e">
        <f>VLOOKUP(I257,'Hytong (not in CrossAsia)'!$C:$C,1,FALSE)</f>
        <v>#N/A</v>
      </c>
      <c r="Q257" s="9" t="str">
        <f t="shared" si="7"/>
        <v>Doppel</v>
      </c>
    </row>
    <row r="258" spans="1:17">
      <c r="A258" s="1" t="s">
        <v>13651</v>
      </c>
      <c r="B258" s="1" t="s">
        <v>13652</v>
      </c>
      <c r="C258" s="1" t="s">
        <v>19628</v>
      </c>
      <c r="D258" s="1" t="s">
        <v>19628</v>
      </c>
      <c r="E258" s="1" t="s">
        <v>19628</v>
      </c>
      <c r="F258" s="51" t="s">
        <v>19628</v>
      </c>
      <c r="G258" s="1" t="s">
        <v>19628</v>
      </c>
      <c r="I258" t="str">
        <f t="shared" si="6"/>
        <v>徵信新闻</v>
      </c>
      <c r="K258" t="e">
        <f>VLOOKUP(I258,Apabi!$H:$H,1,FALSE)</f>
        <v>#N/A</v>
      </c>
      <c r="M258" t="e">
        <f>VLOOKUP(I258,'Shanghai TSG'!$C:$C,1,FALSE)</f>
        <v>#N/A</v>
      </c>
      <c r="O258" t="e">
        <f>VLOOKUP(I258,'Hytong (not in CrossAsia)'!$C:$C,1,FALSE)</f>
        <v>#N/A</v>
      </c>
      <c r="Q258" s="9" t="str">
        <f t="shared" si="7"/>
        <v>nur hier</v>
      </c>
    </row>
    <row r="259" spans="1:17">
      <c r="A259" s="1" t="s">
        <v>13653</v>
      </c>
      <c r="B259" s="1" t="s">
        <v>13654</v>
      </c>
      <c r="C259" s="1" t="s">
        <v>19628</v>
      </c>
      <c r="D259" s="1" t="s">
        <v>13655</v>
      </c>
      <c r="E259" s="1" t="s">
        <v>13656</v>
      </c>
      <c r="F259" s="51" t="s">
        <v>19628</v>
      </c>
      <c r="G259" s="1" t="s">
        <v>19773</v>
      </c>
      <c r="I259" t="str">
        <f t="shared" ref="I259:I322" si="8">MID(B259,1,4)</f>
        <v>文学新闻</v>
      </c>
      <c r="K259" t="e">
        <f>VLOOKUP(I259,Apabi!$H:$H,1,FALSE)</f>
        <v>#N/A</v>
      </c>
      <c r="M259" t="e">
        <f>VLOOKUP(I259,'Shanghai TSG'!$C:$C,1,FALSE)</f>
        <v>#N/A</v>
      </c>
      <c r="O259" t="e">
        <f>VLOOKUP(I259,'Hytong (not in CrossAsia)'!$C:$C,1,FALSE)</f>
        <v>#N/A</v>
      </c>
      <c r="Q259" s="9" t="str">
        <f t="shared" ref="Q259:Q322" si="9">(IF(AND(ISNA(K259),ISNA(M259),ISNA(O259)),"nur hier","Doppel"))</f>
        <v>nur hier</v>
      </c>
    </row>
    <row r="260" spans="1:17">
      <c r="A260" s="1" t="s">
        <v>13657</v>
      </c>
      <c r="B260" s="1" t="s">
        <v>13658</v>
      </c>
      <c r="C260" s="1" t="s">
        <v>19628</v>
      </c>
      <c r="D260" s="1" t="s">
        <v>13659</v>
      </c>
      <c r="E260" s="1" t="s">
        <v>19647</v>
      </c>
      <c r="F260" s="54">
        <v>1942</v>
      </c>
      <c r="G260" s="1" t="s">
        <v>13660</v>
      </c>
      <c r="I260" t="str">
        <f t="shared" si="8"/>
        <v>上海记者</v>
      </c>
      <c r="K260" t="e">
        <f>VLOOKUP(I260,Apabi!$H:$H,1,FALSE)</f>
        <v>#N/A</v>
      </c>
      <c r="M260" t="e">
        <f>VLOOKUP(I260,'Shanghai TSG'!$C:$C,1,FALSE)</f>
        <v>#N/A</v>
      </c>
      <c r="O260" t="e">
        <f>VLOOKUP(I260,'Hytong (not in CrossAsia)'!$C:$C,1,FALSE)</f>
        <v>#N/A</v>
      </c>
      <c r="Q260" s="9" t="str">
        <f t="shared" si="9"/>
        <v>nur hier</v>
      </c>
    </row>
    <row r="261" spans="1:17">
      <c r="A261" s="1" t="s">
        <v>13661</v>
      </c>
      <c r="B261" s="1" t="s">
        <v>13662</v>
      </c>
      <c r="C261" s="1" t="s">
        <v>19628</v>
      </c>
      <c r="D261" s="1" t="s">
        <v>13663</v>
      </c>
      <c r="E261" s="1" t="s">
        <v>19647</v>
      </c>
      <c r="F261" s="54">
        <v>1931</v>
      </c>
      <c r="G261" s="1" t="s">
        <v>19577</v>
      </c>
      <c r="I261" t="str">
        <f t="shared" si="8"/>
        <v>记者周报</v>
      </c>
      <c r="K261" t="e">
        <f>VLOOKUP(I261,Apabi!$H:$H,1,FALSE)</f>
        <v>#N/A</v>
      </c>
      <c r="M261" t="e">
        <f>VLOOKUP(I261,'Shanghai TSG'!$C:$C,1,FALSE)</f>
        <v>#N/A</v>
      </c>
      <c r="O261" t="e">
        <f>VLOOKUP(I261,'Hytong (not in CrossAsia)'!$C:$C,1,FALSE)</f>
        <v>#N/A</v>
      </c>
      <c r="Q261" s="9" t="str">
        <f t="shared" si="9"/>
        <v>nur hier</v>
      </c>
    </row>
    <row r="262" spans="1:17">
      <c r="A262" s="1" t="s">
        <v>13664</v>
      </c>
      <c r="B262" s="1" t="s">
        <v>13665</v>
      </c>
      <c r="C262" s="1" t="s">
        <v>19628</v>
      </c>
      <c r="D262" s="1" t="s">
        <v>13666</v>
      </c>
      <c r="E262" s="1" t="s">
        <v>19336</v>
      </c>
      <c r="F262" s="54">
        <v>1947</v>
      </c>
      <c r="G262" s="1" t="s">
        <v>19642</v>
      </c>
      <c r="I262" t="str">
        <f t="shared" si="8"/>
        <v>新闻导报</v>
      </c>
      <c r="K262" t="e">
        <f>VLOOKUP(I262,Apabi!$H:$H,1,FALSE)</f>
        <v>#N/A</v>
      </c>
      <c r="M262" t="str">
        <f>VLOOKUP(I262,'Shanghai TSG'!$C:$C,1,FALSE)</f>
        <v>新闻导报</v>
      </c>
      <c r="O262" t="e">
        <f>VLOOKUP(I262,'Hytong (not in CrossAsia)'!$C:$C,1,FALSE)</f>
        <v>#N/A</v>
      </c>
      <c r="Q262" s="9" t="str">
        <f t="shared" si="9"/>
        <v>Doppel</v>
      </c>
    </row>
    <row r="263" spans="1:17">
      <c r="A263" s="1" t="s">
        <v>13667</v>
      </c>
      <c r="B263" s="1" t="s">
        <v>13668</v>
      </c>
      <c r="C263" s="1" t="s">
        <v>19628</v>
      </c>
      <c r="D263" s="1" t="s">
        <v>13669</v>
      </c>
      <c r="E263" s="1" t="s">
        <v>19597</v>
      </c>
      <c r="F263" s="54">
        <v>1948</v>
      </c>
      <c r="G263" s="1" t="s">
        <v>19305</v>
      </c>
      <c r="I263" t="str">
        <f t="shared" si="8"/>
        <v>新闻资料</v>
      </c>
      <c r="K263" t="e">
        <f>VLOOKUP(I263,Apabi!$H:$H,1,FALSE)</f>
        <v>#N/A</v>
      </c>
      <c r="M263" t="str">
        <f>VLOOKUP(I263,'Shanghai TSG'!$C:$C,1,FALSE)</f>
        <v>新闻资料</v>
      </c>
      <c r="O263" t="e">
        <f>VLOOKUP(I263,'Hytong (not in CrossAsia)'!$C:$C,1,FALSE)</f>
        <v>#N/A</v>
      </c>
      <c r="Q263" s="9" t="str">
        <f t="shared" si="9"/>
        <v>Doppel</v>
      </c>
    </row>
    <row r="264" spans="1:17">
      <c r="A264" s="1" t="s">
        <v>13670</v>
      </c>
      <c r="B264" s="1" t="s">
        <v>13671</v>
      </c>
      <c r="C264" s="1" t="s">
        <v>19628</v>
      </c>
      <c r="D264" s="1" t="s">
        <v>19628</v>
      </c>
      <c r="E264" s="1" t="s">
        <v>19628</v>
      </c>
      <c r="F264" s="51" t="s">
        <v>19628</v>
      </c>
      <c r="G264" s="1" t="s">
        <v>19628</v>
      </c>
      <c r="I264" t="str">
        <f t="shared" si="8"/>
        <v>新闻报三</v>
      </c>
      <c r="K264" t="e">
        <f>VLOOKUP(I264,Apabi!$H:$H,1,FALSE)</f>
        <v>#N/A</v>
      </c>
      <c r="M264" t="e">
        <f>VLOOKUP(I264,'Shanghai TSG'!$C:$C,1,FALSE)</f>
        <v>#N/A</v>
      </c>
      <c r="O264" t="e">
        <f>VLOOKUP(I264,'Hytong (not in CrossAsia)'!$C:$C,1,FALSE)</f>
        <v>#N/A</v>
      </c>
      <c r="Q264" s="9" t="str">
        <f t="shared" si="9"/>
        <v>nur hier</v>
      </c>
    </row>
    <row r="265" spans="1:17">
      <c r="A265" s="1" t="s">
        <v>13672</v>
      </c>
      <c r="B265" s="1" t="s">
        <v>13673</v>
      </c>
      <c r="C265" s="1" t="s">
        <v>19628</v>
      </c>
      <c r="D265" s="1" t="s">
        <v>13674</v>
      </c>
      <c r="E265" s="1" t="s">
        <v>19647</v>
      </c>
      <c r="F265" s="54">
        <v>1945</v>
      </c>
      <c r="G265" s="1" t="s">
        <v>19635</v>
      </c>
      <c r="I265" t="str">
        <f t="shared" si="8"/>
        <v>新闻月报</v>
      </c>
      <c r="K265" t="str">
        <f>VLOOKUP(I265,Apabi!$H:$H,1,FALSE)</f>
        <v>新闻月报</v>
      </c>
      <c r="M265" t="str">
        <f>VLOOKUP(I265,'Shanghai TSG'!$C:$C,1,FALSE)</f>
        <v>新闻月报</v>
      </c>
      <c r="O265" t="e">
        <f>VLOOKUP(I265,'Hytong (not in CrossAsia)'!$C:$C,1,FALSE)</f>
        <v>#N/A</v>
      </c>
      <c r="Q265" s="9" t="str">
        <f t="shared" si="9"/>
        <v>Doppel</v>
      </c>
    </row>
    <row r="266" spans="1:17" ht="34.5">
      <c r="A266" s="1" t="s">
        <v>13675</v>
      </c>
      <c r="B266" s="1" t="s">
        <v>13676</v>
      </c>
      <c r="C266" s="1" t="s">
        <v>19628</v>
      </c>
      <c r="D266" s="1" t="s">
        <v>19628</v>
      </c>
      <c r="E266" s="1" t="s">
        <v>19628</v>
      </c>
      <c r="F266" s="51">
        <v>1949</v>
      </c>
      <c r="G266" s="1" t="s">
        <v>19628</v>
      </c>
      <c r="I266" t="str">
        <f t="shared" si="8"/>
        <v>天行新闻</v>
      </c>
      <c r="K266" t="e">
        <f>VLOOKUP(I266,Apabi!$H:$H,1,FALSE)</f>
        <v>#N/A</v>
      </c>
      <c r="M266" t="e">
        <f>VLOOKUP(I266,'Shanghai TSG'!$C:$C,1,FALSE)</f>
        <v>#N/A</v>
      </c>
      <c r="O266" t="e">
        <f>VLOOKUP(I266,'Hytong (not in CrossAsia)'!$C:$C,1,FALSE)</f>
        <v>#N/A</v>
      </c>
      <c r="Q266" s="9" t="str">
        <f t="shared" si="9"/>
        <v>nur hier</v>
      </c>
    </row>
    <row r="267" spans="1:17">
      <c r="A267" s="1" t="s">
        <v>13677</v>
      </c>
      <c r="B267" s="1" t="s">
        <v>13678</v>
      </c>
      <c r="C267" s="1" t="s">
        <v>19628</v>
      </c>
      <c r="D267" s="1" t="s">
        <v>13679</v>
      </c>
      <c r="E267" s="1" t="s">
        <v>19647</v>
      </c>
      <c r="F267" s="54">
        <v>1946</v>
      </c>
      <c r="G267" s="1" t="s">
        <v>19642</v>
      </c>
      <c r="I267" t="str">
        <f t="shared" si="8"/>
        <v>上海图画</v>
      </c>
      <c r="K267" t="e">
        <f>VLOOKUP(I267,Apabi!$H:$H,1,FALSE)</f>
        <v>#N/A</v>
      </c>
      <c r="M267" t="e">
        <f>VLOOKUP(I267,'Shanghai TSG'!$C:$C,1,FALSE)</f>
        <v>#N/A</v>
      </c>
      <c r="O267" t="e">
        <f>VLOOKUP(I267,'Hytong (not in CrossAsia)'!$C:$C,1,FALSE)</f>
        <v>#N/A</v>
      </c>
      <c r="Q267" s="9" t="str">
        <f t="shared" si="9"/>
        <v>nur hier</v>
      </c>
    </row>
    <row r="268" spans="1:17">
      <c r="A268" s="1" t="s">
        <v>13680</v>
      </c>
      <c r="B268" s="1" t="s">
        <v>13681</v>
      </c>
      <c r="C268" s="1" t="s">
        <v>19628</v>
      </c>
      <c r="D268" s="1" t="s">
        <v>13682</v>
      </c>
      <c r="E268" s="1" t="s">
        <v>19339</v>
      </c>
      <c r="F268" s="54">
        <v>1941</v>
      </c>
      <c r="G268" s="1" t="s">
        <v>19315</v>
      </c>
      <c r="I268" t="str">
        <f t="shared" si="8"/>
        <v>新闻战线</v>
      </c>
      <c r="K268" t="e">
        <f>VLOOKUP(I268,Apabi!$H:$H,1,FALSE)</f>
        <v>#N/A</v>
      </c>
      <c r="M268" t="str">
        <f>VLOOKUP(I268,'Shanghai TSG'!$C:$C,1,FALSE)</f>
        <v>新闻战线</v>
      </c>
      <c r="O268" t="e">
        <f>VLOOKUP(I268,'Hytong (not in CrossAsia)'!$C:$C,1,FALSE)</f>
        <v>#N/A</v>
      </c>
      <c r="Q268" s="9" t="str">
        <f t="shared" si="9"/>
        <v>Doppel</v>
      </c>
    </row>
    <row r="269" spans="1:17">
      <c r="A269" s="1" t="s">
        <v>13683</v>
      </c>
      <c r="B269" s="1" t="s">
        <v>13684</v>
      </c>
      <c r="C269" s="1" t="s">
        <v>19628</v>
      </c>
      <c r="D269" s="1" t="s">
        <v>19628</v>
      </c>
      <c r="E269" s="1" t="s">
        <v>19628</v>
      </c>
      <c r="F269" s="51">
        <v>1915</v>
      </c>
      <c r="G269" s="1" t="s">
        <v>19628</v>
      </c>
      <c r="I269" t="str">
        <f t="shared" si="8"/>
        <v>滑稽时报</v>
      </c>
      <c r="K269" t="e">
        <f>VLOOKUP(I269,Apabi!$H:$H,1,FALSE)</f>
        <v>#N/A</v>
      </c>
      <c r="M269" t="str">
        <f>VLOOKUP(I269,'Shanghai TSG'!$C:$C,1,FALSE)</f>
        <v>滑稽时报</v>
      </c>
      <c r="O269" t="e">
        <f>VLOOKUP(I269,'Hytong (not in CrossAsia)'!$C:$C,1,FALSE)</f>
        <v>#N/A</v>
      </c>
      <c r="Q269" s="9" t="str">
        <f t="shared" si="9"/>
        <v>Doppel</v>
      </c>
    </row>
    <row r="270" spans="1:17">
      <c r="A270" s="1" t="s">
        <v>13685</v>
      </c>
      <c r="B270" s="1" t="s">
        <v>13686</v>
      </c>
      <c r="C270" s="1" t="s">
        <v>19628</v>
      </c>
      <c r="D270" s="1" t="s">
        <v>13687</v>
      </c>
      <c r="E270" s="1" t="s">
        <v>19647</v>
      </c>
      <c r="F270" s="54">
        <v>1935</v>
      </c>
      <c r="G270" s="1" t="s">
        <v>13688</v>
      </c>
      <c r="I270" t="str">
        <f t="shared" si="8"/>
        <v>新闻学期</v>
      </c>
      <c r="K270" t="e">
        <f>VLOOKUP(I270,Apabi!$H:$H,1,FALSE)</f>
        <v>#N/A</v>
      </c>
      <c r="M270" t="e">
        <f>VLOOKUP(I270,'Shanghai TSG'!$C:$C,1,FALSE)</f>
        <v>#N/A</v>
      </c>
      <c r="O270" t="e">
        <f>VLOOKUP(I270,'Hytong (not in CrossAsia)'!$C:$C,1,FALSE)</f>
        <v>#N/A</v>
      </c>
      <c r="Q270" s="9" t="str">
        <f t="shared" si="9"/>
        <v>nur hier</v>
      </c>
    </row>
    <row r="271" spans="1:17">
      <c r="A271" s="1" t="s">
        <v>13689</v>
      </c>
      <c r="B271" s="1" t="s">
        <v>13690</v>
      </c>
      <c r="C271" s="1" t="s">
        <v>19628</v>
      </c>
      <c r="D271" s="1" t="s">
        <v>13691</v>
      </c>
      <c r="E271" s="1" t="s">
        <v>19336</v>
      </c>
      <c r="F271" s="54">
        <v>1947</v>
      </c>
      <c r="G271" s="1" t="s">
        <v>19010</v>
      </c>
      <c r="I271" t="str">
        <f t="shared" si="8"/>
        <v>新闻学季</v>
      </c>
      <c r="K271" t="e">
        <f>VLOOKUP(I271,Apabi!$H:$H,1,FALSE)</f>
        <v>#N/A</v>
      </c>
      <c r="M271" t="str">
        <f>VLOOKUP(I271,'Shanghai TSG'!$C:$C,1,FALSE)</f>
        <v>新闻学季</v>
      </c>
      <c r="O271" t="e">
        <f>VLOOKUP(I271,'Hytong (not in CrossAsia)'!$C:$C,1,FALSE)</f>
        <v>#N/A</v>
      </c>
      <c r="Q271" s="9" t="str">
        <f t="shared" si="9"/>
        <v>Doppel</v>
      </c>
    </row>
    <row r="272" spans="1:17">
      <c r="A272" s="1" t="s">
        <v>13692</v>
      </c>
      <c r="B272" s="1" t="s">
        <v>13693</v>
      </c>
      <c r="C272" s="1" t="s">
        <v>19628</v>
      </c>
      <c r="D272" s="1" t="s">
        <v>13243</v>
      </c>
      <c r="E272" s="1" t="s">
        <v>19628</v>
      </c>
      <c r="F272" s="51" t="s">
        <v>19628</v>
      </c>
      <c r="G272" s="1" t="s">
        <v>19628</v>
      </c>
      <c r="I272" t="str">
        <f t="shared" si="8"/>
        <v>广播通讯</v>
      </c>
      <c r="K272" t="e">
        <f>VLOOKUP(I272,Apabi!$H:$H,1,FALSE)</f>
        <v>#N/A</v>
      </c>
      <c r="M272" t="e">
        <f>VLOOKUP(I272,'Shanghai TSG'!$C:$C,1,FALSE)</f>
        <v>#N/A</v>
      </c>
      <c r="O272" t="e">
        <f>VLOOKUP(I272,'Hytong (not in CrossAsia)'!$C:$C,1,FALSE)</f>
        <v>#N/A</v>
      </c>
      <c r="Q272" s="9" t="str">
        <f t="shared" si="9"/>
        <v>nur hier</v>
      </c>
    </row>
    <row r="273" spans="1:17">
      <c r="A273" s="1" t="s">
        <v>13694</v>
      </c>
      <c r="B273" s="1" t="s">
        <v>13695</v>
      </c>
      <c r="C273" s="1" t="s">
        <v>19628</v>
      </c>
      <c r="D273" s="1" t="s">
        <v>19628</v>
      </c>
      <c r="E273" s="1" t="s">
        <v>13696</v>
      </c>
      <c r="F273" s="54">
        <v>1934</v>
      </c>
      <c r="G273" s="1" t="s">
        <v>19642</v>
      </c>
      <c r="I273" t="str">
        <f t="shared" si="8"/>
        <v>新电界</v>
      </c>
      <c r="K273" t="e">
        <f>VLOOKUP(I273,Apabi!$H:$H,1,FALSE)</f>
        <v>#N/A</v>
      </c>
      <c r="M273" t="str">
        <f>VLOOKUP(I273,'Shanghai TSG'!$C:$C,1,FALSE)</f>
        <v>新电界</v>
      </c>
      <c r="O273" t="e">
        <f>VLOOKUP(I273,'Hytong (not in CrossAsia)'!$C:$C,1,FALSE)</f>
        <v>#N/A</v>
      </c>
      <c r="Q273" s="9" t="str">
        <f t="shared" si="9"/>
        <v>Doppel</v>
      </c>
    </row>
    <row r="274" spans="1:17">
      <c r="A274" s="1" t="s">
        <v>13697</v>
      </c>
      <c r="B274" s="1" t="s">
        <v>13698</v>
      </c>
      <c r="C274" s="1" t="s">
        <v>19628</v>
      </c>
      <c r="D274" s="1" t="s">
        <v>13699</v>
      </c>
      <c r="E274" s="1" t="s">
        <v>19647</v>
      </c>
      <c r="F274" s="51" t="s">
        <v>19628</v>
      </c>
      <c r="G274" s="1" t="s">
        <v>19628</v>
      </c>
      <c r="I274" t="str">
        <f t="shared" si="8"/>
        <v>计学杂志</v>
      </c>
      <c r="K274" t="e">
        <f>VLOOKUP(I274,Apabi!$H:$H,1,FALSE)</f>
        <v>#N/A</v>
      </c>
      <c r="M274" t="e">
        <f>VLOOKUP(I274,'Shanghai TSG'!$C:$C,1,FALSE)</f>
        <v>#N/A</v>
      </c>
      <c r="O274" t="e">
        <f>VLOOKUP(I274,'Hytong (not in CrossAsia)'!$C:$C,1,FALSE)</f>
        <v>#N/A</v>
      </c>
      <c r="Q274" s="9" t="str">
        <f t="shared" si="9"/>
        <v>nur hier</v>
      </c>
    </row>
    <row r="275" spans="1:17">
      <c r="A275" s="1" t="s">
        <v>13700</v>
      </c>
      <c r="B275" s="1" t="s">
        <v>13701</v>
      </c>
      <c r="C275" s="1" t="s">
        <v>19628</v>
      </c>
      <c r="D275" s="1" t="s">
        <v>13702</v>
      </c>
      <c r="E275" s="1" t="s">
        <v>19339</v>
      </c>
      <c r="F275" s="54">
        <v>1932</v>
      </c>
      <c r="G275" s="1" t="s">
        <v>19315</v>
      </c>
      <c r="I275" t="str">
        <f t="shared" si="8"/>
        <v>中国出版</v>
      </c>
      <c r="K275" t="str">
        <f>VLOOKUP(I275,Apabi!$H:$H,1,FALSE)</f>
        <v>中国出版</v>
      </c>
      <c r="M275" t="e">
        <f>VLOOKUP(I275,'Shanghai TSG'!$C:$C,1,FALSE)</f>
        <v>#N/A</v>
      </c>
      <c r="O275" t="e">
        <f>VLOOKUP(I275,'Hytong (not in CrossAsia)'!$C:$C,1,FALSE)</f>
        <v>#N/A</v>
      </c>
      <c r="Q275" s="9" t="str">
        <f t="shared" si="9"/>
        <v>Doppel</v>
      </c>
    </row>
    <row r="276" spans="1:17">
      <c r="A276" s="1" t="s">
        <v>13703</v>
      </c>
      <c r="B276" s="1" t="s">
        <v>13704</v>
      </c>
      <c r="C276" s="1" t="s">
        <v>19628</v>
      </c>
      <c r="D276" s="1" t="s">
        <v>19628</v>
      </c>
      <c r="E276" s="1" t="s">
        <v>19638</v>
      </c>
      <c r="F276" s="51" t="s">
        <v>19628</v>
      </c>
      <c r="G276" s="1" t="s">
        <v>19628</v>
      </c>
      <c r="I276" t="str">
        <f t="shared" si="8"/>
        <v>出版通讯</v>
      </c>
      <c r="K276" t="e">
        <f>VLOOKUP(I276,Apabi!$H:$H,1,FALSE)</f>
        <v>#N/A</v>
      </c>
      <c r="M276" t="e">
        <f>VLOOKUP(I276,'Shanghai TSG'!$C:$C,1,FALSE)</f>
        <v>#N/A</v>
      </c>
      <c r="O276" t="e">
        <f>VLOOKUP(I276,'Hytong (not in CrossAsia)'!$C:$C,1,FALSE)</f>
        <v>#N/A</v>
      </c>
      <c r="Q276" s="9" t="str">
        <f t="shared" si="9"/>
        <v>nur hier</v>
      </c>
    </row>
    <row r="277" spans="1:17" ht="23.25">
      <c r="A277" s="1" t="s">
        <v>13705</v>
      </c>
      <c r="B277" s="1" t="s">
        <v>13706</v>
      </c>
      <c r="C277" s="1" t="s">
        <v>19628</v>
      </c>
      <c r="D277" s="1" t="s">
        <v>19628</v>
      </c>
      <c r="E277" s="1" t="s">
        <v>19336</v>
      </c>
      <c r="F277" s="51" t="s">
        <v>19628</v>
      </c>
      <c r="G277" s="1" t="s">
        <v>19628</v>
      </c>
      <c r="I277" t="str">
        <f t="shared" si="8"/>
        <v>铁道部铁</v>
      </c>
      <c r="K277" t="e">
        <f>VLOOKUP(I277,Apabi!$H:$H,1,FALSE)</f>
        <v>#N/A</v>
      </c>
      <c r="M277" t="e">
        <f>VLOOKUP(I277,'Shanghai TSG'!$C:$C,1,FALSE)</f>
        <v>#N/A</v>
      </c>
      <c r="O277" t="e">
        <f>VLOOKUP(I277,'Hytong (not in CrossAsia)'!$C:$C,1,FALSE)</f>
        <v>#N/A</v>
      </c>
      <c r="Q277" s="9" t="str">
        <f t="shared" si="9"/>
        <v>nur hier</v>
      </c>
    </row>
    <row r="278" spans="1:17">
      <c r="A278" s="1" t="s">
        <v>13707</v>
      </c>
      <c r="B278" s="1" t="s">
        <v>13358</v>
      </c>
      <c r="C278" s="1" t="s">
        <v>19628</v>
      </c>
      <c r="D278" s="1" t="s">
        <v>19628</v>
      </c>
      <c r="E278" s="1" t="s">
        <v>19628</v>
      </c>
      <c r="F278" s="54">
        <v>1941</v>
      </c>
      <c r="G278" s="1" t="s">
        <v>19628</v>
      </c>
      <c r="I278" t="str">
        <f t="shared" si="8"/>
        <v>报业旬刊</v>
      </c>
      <c r="K278" t="e">
        <f>VLOOKUP(I278,Apabi!$H:$H,1,FALSE)</f>
        <v>#N/A</v>
      </c>
      <c r="M278" t="e">
        <f>VLOOKUP(I278,'Shanghai TSG'!$C:$C,1,FALSE)</f>
        <v>#N/A</v>
      </c>
      <c r="O278" t="e">
        <f>VLOOKUP(I278,'Hytong (not in CrossAsia)'!$C:$C,1,FALSE)</f>
        <v>#N/A</v>
      </c>
      <c r="Q278" s="9" t="str">
        <f t="shared" si="9"/>
        <v>nur hier</v>
      </c>
    </row>
    <row r="279" spans="1:17">
      <c r="A279" s="1" t="s">
        <v>13359</v>
      </c>
      <c r="B279" s="1" t="s">
        <v>13360</v>
      </c>
      <c r="C279" s="1" t="s">
        <v>19628</v>
      </c>
      <c r="D279" s="1" t="s">
        <v>19750</v>
      </c>
      <c r="E279" s="1" t="s">
        <v>19647</v>
      </c>
      <c r="F279" s="54">
        <v>1934</v>
      </c>
      <c r="G279" s="1" t="s">
        <v>19635</v>
      </c>
      <c r="I279" t="str">
        <f t="shared" si="8"/>
        <v>现代出版</v>
      </c>
      <c r="K279" t="e">
        <f>VLOOKUP(I279,Apabi!$H:$H,1,FALSE)</f>
        <v>#N/A</v>
      </c>
      <c r="M279" t="str">
        <f>VLOOKUP(I279,'Shanghai TSG'!$C:$C,1,FALSE)</f>
        <v>现代出版</v>
      </c>
      <c r="O279" t="e">
        <f>VLOOKUP(I279,'Hytong (not in CrossAsia)'!$C:$C,1,FALSE)</f>
        <v>#N/A</v>
      </c>
      <c r="Q279" s="9" t="str">
        <f t="shared" si="9"/>
        <v>Doppel</v>
      </c>
    </row>
    <row r="280" spans="1:17">
      <c r="A280" s="1" t="s">
        <v>13361</v>
      </c>
      <c r="B280" s="1" t="s">
        <v>13362</v>
      </c>
      <c r="C280" s="1" t="s">
        <v>13363</v>
      </c>
      <c r="D280" s="1" t="s">
        <v>13363</v>
      </c>
      <c r="E280" s="1" t="s">
        <v>19647</v>
      </c>
      <c r="F280" s="54">
        <v>1948</v>
      </c>
      <c r="G280" s="1" t="s">
        <v>19635</v>
      </c>
      <c r="I280" t="str">
        <f t="shared" si="8"/>
        <v>读书与出</v>
      </c>
      <c r="K280" t="e">
        <f>VLOOKUP(I280,Apabi!$H:$H,1,FALSE)</f>
        <v>#N/A</v>
      </c>
      <c r="M280" t="str">
        <f>VLOOKUP(I280,'Shanghai TSG'!$C:$C,1,FALSE)</f>
        <v>读书与出</v>
      </c>
      <c r="O280" t="e">
        <f>VLOOKUP(I280,'Hytong (not in CrossAsia)'!$C:$C,1,FALSE)</f>
        <v>#N/A</v>
      </c>
      <c r="Q280" s="9" t="str">
        <f t="shared" si="9"/>
        <v>Doppel</v>
      </c>
    </row>
    <row r="281" spans="1:17">
      <c r="A281" s="1" t="s">
        <v>13364</v>
      </c>
      <c r="B281" s="1" t="s">
        <v>13365</v>
      </c>
      <c r="C281" s="1" t="s">
        <v>13366</v>
      </c>
      <c r="D281" s="1" t="s">
        <v>19628</v>
      </c>
      <c r="E281" s="1" t="s">
        <v>19339</v>
      </c>
      <c r="F281" s="51" t="s">
        <v>19628</v>
      </c>
      <c r="G281" s="1" t="s">
        <v>19635</v>
      </c>
      <c r="I281" t="str">
        <f t="shared" si="8"/>
        <v>政治官报</v>
      </c>
      <c r="K281" t="e">
        <f>VLOOKUP(I281,Apabi!$H:$H,1,FALSE)</f>
        <v>#N/A</v>
      </c>
      <c r="M281" t="e">
        <f>VLOOKUP(I281,'Shanghai TSG'!$C:$C,1,FALSE)</f>
        <v>#N/A</v>
      </c>
      <c r="O281" t="e">
        <f>VLOOKUP(I281,'Hytong (not in CrossAsia)'!$C:$C,1,FALSE)</f>
        <v>#N/A</v>
      </c>
      <c r="Q281" s="9" t="str">
        <f t="shared" si="9"/>
        <v>nur hier</v>
      </c>
    </row>
    <row r="282" spans="1:17">
      <c r="A282" s="1" t="s">
        <v>13367</v>
      </c>
      <c r="B282" s="1" t="s">
        <v>13368</v>
      </c>
      <c r="C282" s="1" t="s">
        <v>19628</v>
      </c>
      <c r="D282" s="1" t="s">
        <v>19628</v>
      </c>
      <c r="E282" s="1" t="s">
        <v>19647</v>
      </c>
      <c r="F282" s="54">
        <v>1935</v>
      </c>
      <c r="G282" s="1" t="s">
        <v>19642</v>
      </c>
      <c r="I282" t="str">
        <f t="shared" si="8"/>
        <v>出版消息</v>
      </c>
      <c r="K282" t="e">
        <f>VLOOKUP(I282,Apabi!$H:$H,1,FALSE)</f>
        <v>#N/A</v>
      </c>
      <c r="M282" t="str">
        <f>VLOOKUP(I282,'Shanghai TSG'!$C:$C,1,FALSE)</f>
        <v>出版消息</v>
      </c>
      <c r="O282" t="e">
        <f>VLOOKUP(I282,'Hytong (not in CrossAsia)'!$C:$C,1,FALSE)</f>
        <v>#N/A</v>
      </c>
      <c r="Q282" s="9" t="str">
        <f t="shared" si="9"/>
        <v>Doppel</v>
      </c>
    </row>
    <row r="283" spans="1:17">
      <c r="A283" s="1" t="s">
        <v>13369</v>
      </c>
      <c r="B283" s="1" t="s">
        <v>13370</v>
      </c>
      <c r="C283" s="1" t="s">
        <v>19628</v>
      </c>
      <c r="D283" s="1" t="s">
        <v>19628</v>
      </c>
      <c r="E283" s="1" t="s">
        <v>19628</v>
      </c>
      <c r="F283" s="51" t="s">
        <v>19628</v>
      </c>
      <c r="G283" s="1" t="s">
        <v>19628</v>
      </c>
      <c r="I283" t="str">
        <f t="shared" si="8"/>
        <v>读书生活</v>
      </c>
      <c r="K283" t="e">
        <f>VLOOKUP(I283,Apabi!$H:$H,1,FALSE)</f>
        <v>#N/A</v>
      </c>
      <c r="M283" t="str">
        <f>VLOOKUP(I283,'Shanghai TSG'!$C:$C,1,FALSE)</f>
        <v>读书生活</v>
      </c>
      <c r="O283" t="e">
        <f>VLOOKUP(I283,'Hytong (not in CrossAsia)'!$C:$C,1,FALSE)</f>
        <v>#N/A</v>
      </c>
      <c r="Q283" s="9" t="str">
        <f t="shared" si="9"/>
        <v>Doppel</v>
      </c>
    </row>
    <row r="284" spans="1:17">
      <c r="A284" s="1" t="s">
        <v>13371</v>
      </c>
      <c r="B284" s="1" t="s">
        <v>13372</v>
      </c>
      <c r="C284" s="1" t="s">
        <v>19628</v>
      </c>
      <c r="D284" s="1" t="s">
        <v>18847</v>
      </c>
      <c r="E284" s="1" t="s">
        <v>19647</v>
      </c>
      <c r="F284" s="54">
        <v>1937</v>
      </c>
      <c r="G284" s="1" t="s">
        <v>19305</v>
      </c>
      <c r="I284" t="str">
        <f t="shared" si="8"/>
        <v>出版周刊</v>
      </c>
      <c r="K284" t="e">
        <f>VLOOKUP(I284,Apabi!$H:$H,1,FALSE)</f>
        <v>#N/A</v>
      </c>
      <c r="M284" t="e">
        <f>VLOOKUP(I284,'Shanghai TSG'!$C:$C,1,FALSE)</f>
        <v>#N/A</v>
      </c>
      <c r="O284" t="e">
        <f>VLOOKUP(I284,'Hytong (not in CrossAsia)'!$C:$C,1,FALSE)</f>
        <v>#N/A</v>
      </c>
      <c r="Q284" s="9" t="str">
        <f t="shared" si="9"/>
        <v>nur hier</v>
      </c>
    </row>
    <row r="285" spans="1:17">
      <c r="A285" s="1" t="s">
        <v>13373</v>
      </c>
      <c r="B285" s="1" t="s">
        <v>13374</v>
      </c>
      <c r="C285" s="1" t="s">
        <v>19628</v>
      </c>
      <c r="D285" s="1" t="s">
        <v>13375</v>
      </c>
      <c r="E285" s="1" t="s">
        <v>19326</v>
      </c>
      <c r="F285" s="54">
        <v>1935</v>
      </c>
      <c r="G285" s="1" t="s">
        <v>19642</v>
      </c>
      <c r="I285" t="str">
        <f t="shared" si="8"/>
        <v>东北通迅</v>
      </c>
      <c r="K285" t="e">
        <f>VLOOKUP(I285,Apabi!$H:$H,1,FALSE)</f>
        <v>#N/A</v>
      </c>
      <c r="M285" t="e">
        <f>VLOOKUP(I285,'Shanghai TSG'!$C:$C,1,FALSE)</f>
        <v>#N/A</v>
      </c>
      <c r="O285" t="e">
        <f>VLOOKUP(I285,'Hytong (not in CrossAsia)'!$C:$C,1,FALSE)</f>
        <v>#N/A</v>
      </c>
      <c r="Q285" s="9" t="str">
        <f t="shared" si="9"/>
        <v>nur hier</v>
      </c>
    </row>
    <row r="286" spans="1:17" ht="23.25">
      <c r="A286" s="1" t="s">
        <v>13376</v>
      </c>
      <c r="B286" s="1" t="s">
        <v>13377</v>
      </c>
      <c r="C286" s="1" t="s">
        <v>19628</v>
      </c>
      <c r="D286" s="1" t="s">
        <v>19628</v>
      </c>
      <c r="E286" s="1" t="s">
        <v>13378</v>
      </c>
      <c r="F286" s="54">
        <v>1936</v>
      </c>
      <c r="G286" s="1" t="s">
        <v>19628</v>
      </c>
      <c r="I286" t="str">
        <f t="shared" si="8"/>
        <v>禁烟年报</v>
      </c>
      <c r="K286" t="e">
        <f>VLOOKUP(I286,Apabi!$H:$H,1,FALSE)</f>
        <v>#N/A</v>
      </c>
      <c r="M286" t="e">
        <f>VLOOKUP(I286,'Shanghai TSG'!$C:$C,1,FALSE)</f>
        <v>#N/A</v>
      </c>
      <c r="O286" t="e">
        <f>VLOOKUP(I286,'Hytong (not in CrossAsia)'!$C:$C,1,FALSE)</f>
        <v>#N/A</v>
      </c>
      <c r="Q286" s="9" t="str">
        <f t="shared" si="9"/>
        <v>nur hier</v>
      </c>
    </row>
    <row r="287" spans="1:17">
      <c r="A287" s="1" t="s">
        <v>13379</v>
      </c>
      <c r="B287" s="1" t="s">
        <v>13380</v>
      </c>
      <c r="C287" s="1" t="s">
        <v>13381</v>
      </c>
      <c r="D287" s="1" t="s">
        <v>19628</v>
      </c>
      <c r="E287" s="1" t="s">
        <v>19339</v>
      </c>
      <c r="F287" s="54">
        <v>1948</v>
      </c>
      <c r="G287" s="1" t="s">
        <v>19635</v>
      </c>
      <c r="I287" t="str">
        <f t="shared" si="8"/>
        <v>人民日报</v>
      </c>
      <c r="K287" t="e">
        <f>VLOOKUP(I287,Apabi!$H:$H,1,FALSE)</f>
        <v>#N/A</v>
      </c>
      <c r="M287" t="e">
        <f>VLOOKUP(I287,'Shanghai TSG'!$C:$C,1,FALSE)</f>
        <v>#N/A</v>
      </c>
      <c r="O287" t="e">
        <f>VLOOKUP(I287,'Hytong (not in CrossAsia)'!$C:$C,1,FALSE)</f>
        <v>#N/A</v>
      </c>
      <c r="Q287" s="9" t="str">
        <f t="shared" si="9"/>
        <v>nur hier</v>
      </c>
    </row>
    <row r="288" spans="1:17">
      <c r="A288" s="1" t="s">
        <v>13382</v>
      </c>
      <c r="B288" s="1" t="s">
        <v>13383</v>
      </c>
      <c r="C288" s="1" t="s">
        <v>19628</v>
      </c>
      <c r="D288" s="1" t="s">
        <v>19628</v>
      </c>
      <c r="E288" s="1" t="s">
        <v>19647</v>
      </c>
      <c r="F288" s="54">
        <v>1937</v>
      </c>
      <c r="G288" s="1" t="s">
        <v>19635</v>
      </c>
      <c r="I288" t="str">
        <f t="shared" si="8"/>
        <v>日报索引</v>
      </c>
      <c r="K288" t="e">
        <f>VLOOKUP(I288,Apabi!$H:$H,1,FALSE)</f>
        <v>#N/A</v>
      </c>
      <c r="M288" t="e">
        <f>VLOOKUP(I288,'Shanghai TSG'!$C:$C,1,FALSE)</f>
        <v>#N/A</v>
      </c>
      <c r="O288" t="e">
        <f>VLOOKUP(I288,'Hytong (not in CrossAsia)'!$C:$C,1,FALSE)</f>
        <v>#N/A</v>
      </c>
      <c r="Q288" s="9" t="str">
        <f t="shared" si="9"/>
        <v>nur hier</v>
      </c>
    </row>
    <row r="289" spans="1:17">
      <c r="A289" s="1" t="s">
        <v>13384</v>
      </c>
      <c r="B289" s="1" t="s">
        <v>13385</v>
      </c>
      <c r="C289" s="1" t="s">
        <v>13386</v>
      </c>
      <c r="D289" s="1" t="s">
        <v>19628</v>
      </c>
      <c r="E289" s="1" t="s">
        <v>19339</v>
      </c>
      <c r="F289" s="54">
        <v>1918</v>
      </c>
      <c r="G289" s="1" t="s">
        <v>19628</v>
      </c>
      <c r="I289" t="str">
        <f t="shared" si="8"/>
        <v>晨报五周</v>
      </c>
      <c r="K289" t="e">
        <f>VLOOKUP(I289,Apabi!$H:$H,1,FALSE)</f>
        <v>#N/A</v>
      </c>
      <c r="M289" t="str">
        <f>VLOOKUP(I289,'Shanghai TSG'!$C:$C,1,FALSE)</f>
        <v>晨报五周</v>
      </c>
      <c r="O289" t="e">
        <f>VLOOKUP(I289,'Hytong (not in CrossAsia)'!$C:$C,1,FALSE)</f>
        <v>#N/A</v>
      </c>
      <c r="Q289" s="9" t="str">
        <f t="shared" si="9"/>
        <v>Doppel</v>
      </c>
    </row>
    <row r="290" spans="1:17" ht="23.25">
      <c r="A290" s="1" t="s">
        <v>13387</v>
      </c>
      <c r="B290" s="1" t="s">
        <v>13388</v>
      </c>
      <c r="C290" s="1" t="s">
        <v>19628</v>
      </c>
      <c r="D290" s="1" t="s">
        <v>13389</v>
      </c>
      <c r="E290" s="1" t="s">
        <v>19336</v>
      </c>
      <c r="F290" s="51" t="s">
        <v>19628</v>
      </c>
      <c r="G290" s="1" t="s">
        <v>19628</v>
      </c>
      <c r="I290" t="str">
        <f t="shared" si="8"/>
        <v>铁道部铁</v>
      </c>
      <c r="K290" t="e">
        <f>VLOOKUP(I290,Apabi!$H:$H,1,FALSE)</f>
        <v>#N/A</v>
      </c>
      <c r="M290" t="e">
        <f>VLOOKUP(I290,'Shanghai TSG'!$C:$C,1,FALSE)</f>
        <v>#N/A</v>
      </c>
      <c r="O290" t="e">
        <f>VLOOKUP(I290,'Hytong (not in CrossAsia)'!$C:$C,1,FALSE)</f>
        <v>#N/A</v>
      </c>
      <c r="Q290" s="9" t="str">
        <f t="shared" si="9"/>
        <v>nur hier</v>
      </c>
    </row>
    <row r="291" spans="1:17">
      <c r="A291" s="1" t="s">
        <v>13390</v>
      </c>
      <c r="B291" s="1" t="s">
        <v>13391</v>
      </c>
      <c r="C291" s="1" t="s">
        <v>19628</v>
      </c>
      <c r="D291" s="1" t="s">
        <v>13392</v>
      </c>
      <c r="E291" s="1" t="s">
        <v>13393</v>
      </c>
      <c r="F291" s="54">
        <v>1947</v>
      </c>
      <c r="G291" s="1" t="s">
        <v>19642</v>
      </c>
      <c r="I291" t="str">
        <f t="shared" si="8"/>
        <v>群众文化</v>
      </c>
      <c r="K291" t="e">
        <f>VLOOKUP(I291,Apabi!$H:$H,1,FALSE)</f>
        <v>#N/A</v>
      </c>
      <c r="M291" t="str">
        <f>VLOOKUP(I291,'Shanghai TSG'!$C:$C,1,FALSE)</f>
        <v>群众文化</v>
      </c>
      <c r="O291" t="e">
        <f>VLOOKUP(I291,'Hytong (not in CrossAsia)'!$C:$C,1,FALSE)</f>
        <v>#N/A</v>
      </c>
      <c r="Q291" s="9" t="str">
        <f t="shared" si="9"/>
        <v>Doppel</v>
      </c>
    </row>
    <row r="292" spans="1:17">
      <c r="A292" s="1" t="s">
        <v>13394</v>
      </c>
      <c r="B292" s="1" t="s">
        <v>13395</v>
      </c>
      <c r="C292" s="1" t="s">
        <v>13396</v>
      </c>
      <c r="D292" s="1" t="s">
        <v>19628</v>
      </c>
      <c r="E292" s="1" t="s">
        <v>19647</v>
      </c>
      <c r="F292" s="54">
        <v>1946</v>
      </c>
      <c r="G292" s="1" t="s">
        <v>19635</v>
      </c>
      <c r="I292" t="str">
        <f t="shared" si="8"/>
        <v>民众杂志</v>
      </c>
      <c r="K292" t="e">
        <f>VLOOKUP(I292,Apabi!$H:$H,1,FALSE)</f>
        <v>#N/A</v>
      </c>
      <c r="M292" t="e">
        <f>VLOOKUP(I292,'Shanghai TSG'!$C:$C,1,FALSE)</f>
        <v>#N/A</v>
      </c>
      <c r="O292" t="e">
        <f>VLOOKUP(I292,'Hytong (not in CrossAsia)'!$C:$C,1,FALSE)</f>
        <v>#N/A</v>
      </c>
      <c r="Q292" s="9" t="str">
        <f t="shared" si="9"/>
        <v>nur hier</v>
      </c>
    </row>
    <row r="293" spans="1:17">
      <c r="A293" s="1" t="s">
        <v>13397</v>
      </c>
      <c r="B293" s="1" t="s">
        <v>13398</v>
      </c>
      <c r="C293" s="1" t="s">
        <v>19628</v>
      </c>
      <c r="D293" s="1" t="s">
        <v>13399</v>
      </c>
      <c r="E293" s="1" t="s">
        <v>13648</v>
      </c>
      <c r="F293" s="54">
        <v>1945</v>
      </c>
      <c r="G293" s="1" t="s">
        <v>19292</v>
      </c>
      <c r="I293" t="str">
        <f t="shared" si="8"/>
        <v>书学</v>
      </c>
      <c r="K293" t="e">
        <f>VLOOKUP(I293,Apabi!$H:$H,1,FALSE)</f>
        <v>#N/A</v>
      </c>
      <c r="M293" t="str">
        <f>VLOOKUP(I293,'Shanghai TSG'!$C:$C,1,FALSE)</f>
        <v>书学</v>
      </c>
      <c r="O293" t="e">
        <f>VLOOKUP(I293,'Hytong (not in CrossAsia)'!$C:$C,1,FALSE)</f>
        <v>#N/A</v>
      </c>
      <c r="Q293" s="9" t="str">
        <f t="shared" si="9"/>
        <v>Doppel</v>
      </c>
    </row>
    <row r="294" spans="1:17">
      <c r="A294" s="1" t="s">
        <v>13400</v>
      </c>
      <c r="B294" s="1" t="s">
        <v>13401</v>
      </c>
      <c r="C294" s="1" t="s">
        <v>19628</v>
      </c>
      <c r="D294" s="1" t="s">
        <v>13402</v>
      </c>
      <c r="E294" s="1" t="s">
        <v>13403</v>
      </c>
      <c r="F294" s="51">
        <v>1930</v>
      </c>
      <c r="G294" s="1" t="s">
        <v>13404</v>
      </c>
      <c r="I294" t="str">
        <f t="shared" si="8"/>
        <v>民间旬刊</v>
      </c>
      <c r="K294" t="e">
        <f>VLOOKUP(I294,Apabi!$H:$H,1,FALSE)</f>
        <v>#N/A</v>
      </c>
      <c r="M294" t="e">
        <f>VLOOKUP(I294,'Shanghai TSG'!$C:$C,1,FALSE)</f>
        <v>#N/A</v>
      </c>
      <c r="O294" t="e">
        <f>VLOOKUP(I294,'Hytong (not in CrossAsia)'!$C:$C,1,FALSE)</f>
        <v>#N/A</v>
      </c>
      <c r="Q294" s="9" t="str">
        <f t="shared" si="9"/>
        <v>nur hier</v>
      </c>
    </row>
    <row r="295" spans="1:17">
      <c r="A295" s="1" t="s">
        <v>13405</v>
      </c>
      <c r="B295" s="1" t="s">
        <v>13406</v>
      </c>
      <c r="C295" s="1" t="s">
        <v>13407</v>
      </c>
      <c r="D295" s="1" t="s">
        <v>13408</v>
      </c>
      <c r="E295" s="1" t="s">
        <v>19348</v>
      </c>
      <c r="F295" s="54">
        <v>1934</v>
      </c>
      <c r="G295" s="1" t="s">
        <v>19773</v>
      </c>
      <c r="I295" t="str">
        <f t="shared" si="8"/>
        <v>读书顾问</v>
      </c>
      <c r="K295" t="str">
        <f>VLOOKUP(I295,Apabi!$H:$H,1,FALSE)</f>
        <v>读书顾问</v>
      </c>
      <c r="M295" t="str">
        <f>VLOOKUP(I295,'Shanghai TSG'!$C:$C,1,FALSE)</f>
        <v>读书顾问</v>
      </c>
      <c r="O295" t="e">
        <f>VLOOKUP(I295,'Hytong (not in CrossAsia)'!$C:$C,1,FALSE)</f>
        <v>#N/A</v>
      </c>
      <c r="Q295" s="9" t="str">
        <f t="shared" si="9"/>
        <v>Doppel</v>
      </c>
    </row>
    <row r="296" spans="1:17">
      <c r="A296" s="1" t="s">
        <v>13409</v>
      </c>
      <c r="B296" s="1" t="s">
        <v>13410</v>
      </c>
      <c r="C296" s="1" t="s">
        <v>19628</v>
      </c>
      <c r="D296" s="1" t="s">
        <v>13411</v>
      </c>
      <c r="E296" s="1" t="s">
        <v>18993</v>
      </c>
      <c r="F296" s="51" t="s">
        <v>19628</v>
      </c>
      <c r="G296" s="1" t="s">
        <v>19635</v>
      </c>
      <c r="I296" t="str">
        <f t="shared" si="8"/>
        <v>图书印刷</v>
      </c>
      <c r="K296" t="e">
        <f>VLOOKUP(I296,Apabi!$H:$H,1,FALSE)</f>
        <v>#N/A</v>
      </c>
      <c r="M296" t="e">
        <f>VLOOKUP(I296,'Shanghai TSG'!$C:$C,1,FALSE)</f>
        <v>#N/A</v>
      </c>
      <c r="O296" t="e">
        <f>VLOOKUP(I296,'Hytong (not in CrossAsia)'!$C:$C,1,FALSE)</f>
        <v>#N/A</v>
      </c>
      <c r="Q296" s="9" t="str">
        <f t="shared" si="9"/>
        <v>nur hier</v>
      </c>
    </row>
    <row r="297" spans="1:17" ht="23.25">
      <c r="A297" s="1" t="s">
        <v>13412</v>
      </c>
      <c r="B297" s="1" t="s">
        <v>13413</v>
      </c>
      <c r="C297" s="1" t="s">
        <v>19628</v>
      </c>
      <c r="D297" s="1" t="s">
        <v>13071</v>
      </c>
      <c r="E297" s="1" t="s">
        <v>19344</v>
      </c>
      <c r="F297" s="54">
        <v>1934</v>
      </c>
      <c r="G297" s="1" t="s">
        <v>19635</v>
      </c>
      <c r="I297" t="str">
        <f t="shared" si="8"/>
        <v>天津市市</v>
      </c>
      <c r="K297" t="e">
        <f>VLOOKUP(I297,Apabi!$H:$H,1,FALSE)</f>
        <v>#N/A</v>
      </c>
      <c r="M297" t="e">
        <f>VLOOKUP(I297,'Shanghai TSG'!$C:$C,1,FALSE)</f>
        <v>#N/A</v>
      </c>
      <c r="O297" t="e">
        <f>VLOOKUP(I297,'Hytong (not in CrossAsia)'!$C:$C,1,FALSE)</f>
        <v>#N/A</v>
      </c>
      <c r="Q297" s="9" t="str">
        <f t="shared" si="9"/>
        <v>nur hier</v>
      </c>
    </row>
    <row r="298" spans="1:17">
      <c r="A298" s="1" t="s">
        <v>13072</v>
      </c>
      <c r="B298" s="1" t="s">
        <v>13073</v>
      </c>
      <c r="C298" s="1" t="s">
        <v>19628</v>
      </c>
      <c r="D298" s="1" t="s">
        <v>13074</v>
      </c>
      <c r="E298" s="1" t="s">
        <v>19339</v>
      </c>
      <c r="F298" s="54">
        <v>1928</v>
      </c>
      <c r="G298" s="1" t="s">
        <v>19635</v>
      </c>
      <c r="I298" t="str">
        <f t="shared" si="8"/>
        <v>北京图书</v>
      </c>
      <c r="K298" t="e">
        <f>VLOOKUP(I298,Apabi!$H:$H,1,FALSE)</f>
        <v>#N/A</v>
      </c>
      <c r="M298" t="e">
        <f>VLOOKUP(I298,'Shanghai TSG'!$C:$C,1,FALSE)</f>
        <v>#N/A</v>
      </c>
      <c r="O298" t="e">
        <f>VLOOKUP(I298,'Hytong (not in CrossAsia)'!$C:$C,1,FALSE)</f>
        <v>#N/A</v>
      </c>
      <c r="Q298" s="9" t="str">
        <f t="shared" si="9"/>
        <v>nur hier</v>
      </c>
    </row>
    <row r="299" spans="1:17" ht="23.25">
      <c r="A299" s="1" t="s">
        <v>13075</v>
      </c>
      <c r="B299" s="1" t="s">
        <v>13076</v>
      </c>
      <c r="C299" s="1" t="s">
        <v>13077</v>
      </c>
      <c r="D299" s="1" t="s">
        <v>13078</v>
      </c>
      <c r="E299" s="1" t="s">
        <v>19336</v>
      </c>
      <c r="F299" s="54">
        <v>1928</v>
      </c>
      <c r="G299" s="1" t="s">
        <v>19817</v>
      </c>
      <c r="I299" t="str">
        <f t="shared" si="8"/>
        <v>中央大学</v>
      </c>
      <c r="K299" t="e">
        <f>VLOOKUP(I299,Apabi!$H:$H,1,FALSE)</f>
        <v>#N/A</v>
      </c>
      <c r="M299" t="e">
        <f>VLOOKUP(I299,'Shanghai TSG'!$C:$C,1,FALSE)</f>
        <v>#N/A</v>
      </c>
      <c r="O299" t="e">
        <f>VLOOKUP(I299,'Hytong (not in CrossAsia)'!$C:$C,1,FALSE)</f>
        <v>#N/A</v>
      </c>
      <c r="Q299" s="9" t="str">
        <f t="shared" si="9"/>
        <v>nur hier</v>
      </c>
    </row>
    <row r="300" spans="1:17" ht="23.25">
      <c r="A300" s="1" t="s">
        <v>13079</v>
      </c>
      <c r="B300" s="1" t="s">
        <v>13080</v>
      </c>
      <c r="C300" s="1" t="s">
        <v>13081</v>
      </c>
      <c r="D300" s="1" t="s">
        <v>13081</v>
      </c>
      <c r="E300" s="1" t="s">
        <v>13082</v>
      </c>
      <c r="F300" s="54">
        <v>1929</v>
      </c>
      <c r="G300" s="1" t="s">
        <v>19773</v>
      </c>
      <c r="I300" t="str">
        <f t="shared" si="8"/>
        <v>武昌文华</v>
      </c>
      <c r="K300" t="e">
        <f>VLOOKUP(I300,Apabi!$H:$H,1,FALSE)</f>
        <v>#N/A</v>
      </c>
      <c r="M300" t="e">
        <f>VLOOKUP(I300,'Shanghai TSG'!$C:$C,1,FALSE)</f>
        <v>#N/A</v>
      </c>
      <c r="O300" t="e">
        <f>VLOOKUP(I300,'Hytong (not in CrossAsia)'!$C:$C,1,FALSE)</f>
        <v>#N/A</v>
      </c>
      <c r="Q300" s="9" t="str">
        <f t="shared" si="9"/>
        <v>nur hier</v>
      </c>
    </row>
    <row r="301" spans="1:17" ht="23.25">
      <c r="A301" s="1" t="s">
        <v>13083</v>
      </c>
      <c r="B301" s="1" t="s">
        <v>13084</v>
      </c>
      <c r="C301" s="1" t="s">
        <v>19628</v>
      </c>
      <c r="D301" s="1" t="s">
        <v>13085</v>
      </c>
      <c r="E301" s="1" t="s">
        <v>19339</v>
      </c>
      <c r="F301" s="54">
        <v>1948</v>
      </c>
      <c r="G301" s="1" t="s">
        <v>19243</v>
      </c>
      <c r="I301" t="str">
        <f t="shared" si="8"/>
        <v>中华图书</v>
      </c>
      <c r="K301" t="e">
        <f>VLOOKUP(I301,Apabi!$H:$H,1,FALSE)</f>
        <v>#N/A</v>
      </c>
      <c r="M301" t="e">
        <f>VLOOKUP(I301,'Shanghai TSG'!$C:$C,1,FALSE)</f>
        <v>#N/A</v>
      </c>
      <c r="O301" t="e">
        <f>VLOOKUP(I301,'Hytong (not in CrossAsia)'!$C:$C,1,FALSE)</f>
        <v>#N/A</v>
      </c>
      <c r="Q301" s="9" t="str">
        <f t="shared" si="9"/>
        <v>nur hier</v>
      </c>
    </row>
    <row r="302" spans="1:17" ht="23.25">
      <c r="A302" s="1" t="s">
        <v>13086</v>
      </c>
      <c r="B302" s="1" t="s">
        <v>13087</v>
      </c>
      <c r="C302" s="1" t="s">
        <v>19628</v>
      </c>
      <c r="D302" s="1" t="s">
        <v>13088</v>
      </c>
      <c r="E302" s="1" t="s">
        <v>19339</v>
      </c>
      <c r="F302" s="54">
        <v>1937</v>
      </c>
      <c r="G302" s="1" t="s">
        <v>19628</v>
      </c>
      <c r="I302" t="str">
        <f t="shared" si="8"/>
        <v>北平近代</v>
      </c>
      <c r="K302" t="e">
        <f>VLOOKUP(I302,Apabi!$H:$H,1,FALSE)</f>
        <v>#N/A</v>
      </c>
      <c r="M302" t="e">
        <f>VLOOKUP(I302,'Shanghai TSG'!$C:$C,1,FALSE)</f>
        <v>#N/A</v>
      </c>
      <c r="O302" t="e">
        <f>VLOOKUP(I302,'Hytong (not in CrossAsia)'!$C:$C,1,FALSE)</f>
        <v>#N/A</v>
      </c>
      <c r="Q302" s="9" t="str">
        <f t="shared" si="9"/>
        <v>nur hier</v>
      </c>
    </row>
    <row r="303" spans="1:17" ht="23.25">
      <c r="A303" s="1" t="s">
        <v>13089</v>
      </c>
      <c r="B303" s="1" t="s">
        <v>13090</v>
      </c>
      <c r="C303" s="1" t="s">
        <v>19628</v>
      </c>
      <c r="D303" s="1" t="s">
        <v>13091</v>
      </c>
      <c r="E303" s="1" t="s">
        <v>19070</v>
      </c>
      <c r="F303" s="54">
        <v>1943</v>
      </c>
      <c r="G303" s="1" t="s">
        <v>19635</v>
      </c>
      <c r="I303" t="str">
        <f t="shared" si="8"/>
        <v>国立华北</v>
      </c>
      <c r="K303" t="e">
        <f>VLOOKUP(I303,Apabi!$H:$H,1,FALSE)</f>
        <v>#N/A</v>
      </c>
      <c r="M303" t="str">
        <f>VLOOKUP(I303,'Shanghai TSG'!$C:$C,1,FALSE)</f>
        <v>国立华北</v>
      </c>
      <c r="O303" t="e">
        <f>VLOOKUP(I303,'Hytong (not in CrossAsia)'!$C:$C,1,FALSE)</f>
        <v>#N/A</v>
      </c>
      <c r="Q303" s="9" t="str">
        <f t="shared" si="9"/>
        <v>Doppel</v>
      </c>
    </row>
    <row r="304" spans="1:17" ht="23.25">
      <c r="A304" s="1" t="s">
        <v>13092</v>
      </c>
      <c r="B304" s="1" t="s">
        <v>13093</v>
      </c>
      <c r="C304" s="1" t="s">
        <v>19628</v>
      </c>
      <c r="D304" s="1" t="s">
        <v>13094</v>
      </c>
      <c r="E304" s="1" t="s">
        <v>19336</v>
      </c>
      <c r="F304" s="54">
        <v>1937</v>
      </c>
      <c r="G304" s="1" t="s">
        <v>19635</v>
      </c>
      <c r="I304" t="str">
        <f t="shared" si="8"/>
        <v>中央军校</v>
      </c>
      <c r="K304" t="e">
        <f>VLOOKUP(I304,Apabi!$H:$H,1,FALSE)</f>
        <v>#N/A</v>
      </c>
      <c r="M304" t="e">
        <f>VLOOKUP(I304,'Shanghai TSG'!$C:$C,1,FALSE)</f>
        <v>#N/A</v>
      </c>
      <c r="O304" t="e">
        <f>VLOOKUP(I304,'Hytong (not in CrossAsia)'!$C:$C,1,FALSE)</f>
        <v>#N/A</v>
      </c>
      <c r="Q304" s="9" t="str">
        <f t="shared" si="9"/>
        <v>nur hier</v>
      </c>
    </row>
    <row r="305" spans="1:17" ht="23.25">
      <c r="A305" s="1" t="s">
        <v>13095</v>
      </c>
      <c r="B305" s="1" t="s">
        <v>13096</v>
      </c>
      <c r="C305" s="1" t="s">
        <v>19628</v>
      </c>
      <c r="D305" s="1" t="s">
        <v>13097</v>
      </c>
      <c r="E305" s="1" t="s">
        <v>19647</v>
      </c>
      <c r="F305" s="54">
        <v>1937</v>
      </c>
      <c r="G305" s="1" t="s">
        <v>19635</v>
      </c>
      <c r="I305" t="str">
        <f t="shared" si="8"/>
        <v>国立暨南</v>
      </c>
      <c r="K305" t="e">
        <f>VLOOKUP(I305,Apabi!$H:$H,1,FALSE)</f>
        <v>#N/A</v>
      </c>
      <c r="M305" t="str">
        <f>VLOOKUP(I305,'Shanghai TSG'!$C:$C,1,FALSE)</f>
        <v>国立暨南</v>
      </c>
      <c r="O305" t="e">
        <f>VLOOKUP(I305,'Hytong (not in CrossAsia)'!$C:$C,1,FALSE)</f>
        <v>#N/A</v>
      </c>
      <c r="Q305" s="9" t="str">
        <f t="shared" si="9"/>
        <v>Doppel</v>
      </c>
    </row>
    <row r="306" spans="1:17">
      <c r="A306" s="1" t="s">
        <v>13098</v>
      </c>
      <c r="B306" s="1" t="s">
        <v>13099</v>
      </c>
      <c r="C306" s="1" t="s">
        <v>19628</v>
      </c>
      <c r="D306" s="1" t="s">
        <v>13100</v>
      </c>
      <c r="E306" s="1" t="s">
        <v>19628</v>
      </c>
      <c r="F306" s="51" t="s">
        <v>19628</v>
      </c>
      <c r="G306" s="1" t="s">
        <v>13688</v>
      </c>
      <c r="I306" t="str">
        <f t="shared" si="8"/>
        <v>浙江图书</v>
      </c>
      <c r="K306" t="e">
        <f>VLOOKUP(I306,Apabi!$H:$H,1,FALSE)</f>
        <v>#N/A</v>
      </c>
      <c r="M306" t="e">
        <f>VLOOKUP(I306,'Shanghai TSG'!$C:$C,1,FALSE)</f>
        <v>#N/A</v>
      </c>
      <c r="O306" t="e">
        <f>VLOOKUP(I306,'Hytong (not in CrossAsia)'!$C:$C,1,FALSE)</f>
        <v>#N/A</v>
      </c>
      <c r="Q306" s="9" t="str">
        <f t="shared" si="9"/>
        <v>nur hier</v>
      </c>
    </row>
    <row r="307" spans="1:17" ht="23.25">
      <c r="A307" s="1" t="s">
        <v>13101</v>
      </c>
      <c r="B307" s="1" t="s">
        <v>13102</v>
      </c>
      <c r="C307" s="1" t="s">
        <v>19628</v>
      </c>
      <c r="D307" s="1" t="s">
        <v>19628</v>
      </c>
      <c r="E307" s="1" t="s">
        <v>19628</v>
      </c>
      <c r="F307" s="51" t="s">
        <v>19628</v>
      </c>
      <c r="G307" s="1" t="s">
        <v>19628</v>
      </c>
      <c r="I307" t="str">
        <f t="shared" si="8"/>
        <v>国学图书</v>
      </c>
      <c r="K307" t="e">
        <f>VLOOKUP(I307,Apabi!$H:$H,1,FALSE)</f>
        <v>#N/A</v>
      </c>
      <c r="M307" t="e">
        <f>VLOOKUP(I307,'Shanghai TSG'!$C:$C,1,FALSE)</f>
        <v>#N/A</v>
      </c>
      <c r="O307" t="e">
        <f>VLOOKUP(I307,'Hytong (not in CrossAsia)'!$C:$C,1,FALSE)</f>
        <v>#N/A</v>
      </c>
      <c r="Q307" s="9" t="str">
        <f t="shared" si="9"/>
        <v>nur hier</v>
      </c>
    </row>
    <row r="308" spans="1:17" ht="23.25">
      <c r="A308" s="1" t="s">
        <v>13103</v>
      </c>
      <c r="B308" s="1" t="s">
        <v>13104</v>
      </c>
      <c r="C308" s="1" t="s">
        <v>19628</v>
      </c>
      <c r="D308" s="1" t="s">
        <v>13105</v>
      </c>
      <c r="E308" s="1" t="s">
        <v>19348</v>
      </c>
      <c r="F308" s="51" t="s">
        <v>19628</v>
      </c>
      <c r="G308" s="1" t="s">
        <v>19635</v>
      </c>
      <c r="I308" t="str">
        <f t="shared" si="8"/>
        <v>国立中央</v>
      </c>
      <c r="K308" t="e">
        <f>VLOOKUP(I308,Apabi!$H:$H,1,FALSE)</f>
        <v>#N/A</v>
      </c>
      <c r="M308" t="e">
        <f>VLOOKUP(I308,'Shanghai TSG'!$C:$C,1,FALSE)</f>
        <v>#N/A</v>
      </c>
      <c r="O308" t="e">
        <f>VLOOKUP(I308,'Hytong (not in CrossAsia)'!$C:$C,1,FALSE)</f>
        <v>#N/A</v>
      </c>
      <c r="Q308" s="9" t="str">
        <f t="shared" si="9"/>
        <v>nur hier</v>
      </c>
    </row>
    <row r="309" spans="1:17">
      <c r="A309" s="1" t="s">
        <v>13106</v>
      </c>
      <c r="B309" s="1" t="s">
        <v>13459</v>
      </c>
      <c r="C309" s="1" t="s">
        <v>19628</v>
      </c>
      <c r="D309" s="1" t="s">
        <v>19628</v>
      </c>
      <c r="E309" s="1" t="s">
        <v>13460</v>
      </c>
      <c r="F309" s="51" t="s">
        <v>19628</v>
      </c>
      <c r="G309" s="1" t="s">
        <v>19628</v>
      </c>
      <c r="I309" t="str">
        <f t="shared" si="8"/>
        <v>浙江图书</v>
      </c>
      <c r="K309" t="e">
        <f>VLOOKUP(I309,Apabi!$H:$H,1,FALSE)</f>
        <v>#N/A</v>
      </c>
      <c r="M309" t="e">
        <f>VLOOKUP(I309,'Shanghai TSG'!$C:$C,1,FALSE)</f>
        <v>#N/A</v>
      </c>
      <c r="O309" t="e">
        <f>VLOOKUP(I309,'Hytong (not in CrossAsia)'!$C:$C,1,FALSE)</f>
        <v>#N/A</v>
      </c>
      <c r="Q309" s="9" t="str">
        <f t="shared" si="9"/>
        <v>nur hier</v>
      </c>
    </row>
    <row r="310" spans="1:17" ht="23.25">
      <c r="A310" s="1" t="s">
        <v>13461</v>
      </c>
      <c r="B310" s="1" t="s">
        <v>13462</v>
      </c>
      <c r="C310" s="1" t="s">
        <v>19628</v>
      </c>
      <c r="D310" s="1" t="s">
        <v>13463</v>
      </c>
      <c r="E310" s="1" t="s">
        <v>19339</v>
      </c>
      <c r="F310" s="54">
        <v>1946</v>
      </c>
      <c r="G310" s="1" t="s">
        <v>19817</v>
      </c>
      <c r="I310" t="str">
        <f t="shared" si="8"/>
        <v>中法汉学</v>
      </c>
      <c r="K310" t="e">
        <f>VLOOKUP(I310,Apabi!$H:$H,1,FALSE)</f>
        <v>#N/A</v>
      </c>
      <c r="M310" t="e">
        <f>VLOOKUP(I310,'Shanghai TSG'!$C:$C,1,FALSE)</f>
        <v>#N/A</v>
      </c>
      <c r="O310" t="e">
        <f>VLOOKUP(I310,'Hytong (not in CrossAsia)'!$C:$C,1,FALSE)</f>
        <v>#N/A</v>
      </c>
      <c r="Q310" s="9" t="str">
        <f t="shared" si="9"/>
        <v>nur hier</v>
      </c>
    </row>
    <row r="311" spans="1:17">
      <c r="A311" s="1" t="s">
        <v>13464</v>
      </c>
      <c r="B311" s="1" t="s">
        <v>13465</v>
      </c>
      <c r="C311" s="1" t="s">
        <v>19628</v>
      </c>
      <c r="D311" s="1" t="s">
        <v>13100</v>
      </c>
      <c r="E311" s="1" t="s">
        <v>19146</v>
      </c>
      <c r="F311" s="54">
        <v>1937</v>
      </c>
      <c r="G311" s="1" t="s">
        <v>19773</v>
      </c>
      <c r="I311" t="str">
        <f t="shared" si="8"/>
        <v>文澜学报</v>
      </c>
      <c r="K311" t="e">
        <f>VLOOKUP(I311,Apabi!$H:$H,1,FALSE)</f>
        <v>#N/A</v>
      </c>
      <c r="M311" t="e">
        <f>VLOOKUP(I311,'Shanghai TSG'!$C:$C,1,FALSE)</f>
        <v>#N/A</v>
      </c>
      <c r="O311" t="e">
        <f>VLOOKUP(I311,'Hytong (not in CrossAsia)'!$C:$C,1,FALSE)</f>
        <v>#N/A</v>
      </c>
      <c r="Q311" s="9" t="str">
        <f t="shared" si="9"/>
        <v>nur hier</v>
      </c>
    </row>
    <row r="312" spans="1:17">
      <c r="A312" s="1" t="s">
        <v>13466</v>
      </c>
      <c r="B312" s="1" t="s">
        <v>13467</v>
      </c>
      <c r="C312" s="1" t="s">
        <v>19628</v>
      </c>
      <c r="D312" s="1" t="s">
        <v>13468</v>
      </c>
      <c r="E312" s="1" t="s">
        <v>19647</v>
      </c>
      <c r="F312" s="54">
        <v>1948</v>
      </c>
      <c r="G312" s="1" t="s">
        <v>19773</v>
      </c>
      <c r="I312" t="str">
        <f t="shared" si="8"/>
        <v>图书季刊</v>
      </c>
      <c r="K312" t="e">
        <f>VLOOKUP(I312,Apabi!$H:$H,1,FALSE)</f>
        <v>#N/A</v>
      </c>
      <c r="M312" t="str">
        <f>VLOOKUP(I312,'Shanghai TSG'!$C:$C,1,FALSE)</f>
        <v>图书季刊</v>
      </c>
      <c r="O312" t="str">
        <f>VLOOKUP(I312,'Hytong (not in CrossAsia)'!$C:$C,1,FALSE)</f>
        <v>图书季刊</v>
      </c>
      <c r="Q312" s="9" t="str">
        <f t="shared" si="9"/>
        <v>Doppel</v>
      </c>
    </row>
    <row r="313" spans="1:17">
      <c r="A313" s="1" t="s">
        <v>13469</v>
      </c>
      <c r="B313" s="1" t="s">
        <v>13470</v>
      </c>
      <c r="C313" s="1" t="s">
        <v>19628</v>
      </c>
      <c r="D313" s="1" t="s">
        <v>13471</v>
      </c>
      <c r="E313" s="1" t="s">
        <v>19146</v>
      </c>
      <c r="F313" s="54">
        <v>1949</v>
      </c>
      <c r="G313" s="1" t="s">
        <v>19773</v>
      </c>
      <c r="I313" t="str">
        <f t="shared" si="8"/>
        <v>图书展望</v>
      </c>
      <c r="K313" t="str">
        <f>VLOOKUP(I313,Apabi!$H:$H,1,FALSE)</f>
        <v>图书展望</v>
      </c>
      <c r="M313" t="str">
        <f>VLOOKUP(I313,'Shanghai TSG'!$C:$C,1,FALSE)</f>
        <v>图书展望</v>
      </c>
      <c r="O313" t="e">
        <f>VLOOKUP(I313,'Hytong (not in CrossAsia)'!$C:$C,1,FALSE)</f>
        <v>#N/A</v>
      </c>
      <c r="Q313" s="9" t="str">
        <f t="shared" si="9"/>
        <v>Doppel</v>
      </c>
    </row>
    <row r="314" spans="1:17" ht="23.25">
      <c r="A314" s="1" t="s">
        <v>13472</v>
      </c>
      <c r="B314" s="1" t="s">
        <v>13473</v>
      </c>
      <c r="C314" s="1" t="s">
        <v>19628</v>
      </c>
      <c r="D314" s="1" t="s">
        <v>13474</v>
      </c>
      <c r="E314" s="1" t="s">
        <v>13475</v>
      </c>
      <c r="F314" s="54">
        <v>1936</v>
      </c>
      <c r="G314" s="1" t="s">
        <v>19817</v>
      </c>
      <c r="I314" t="str">
        <f t="shared" si="8"/>
        <v>江苏省立</v>
      </c>
      <c r="K314" t="e">
        <f>VLOOKUP(I314,Apabi!$H:$H,1,FALSE)</f>
        <v>#N/A</v>
      </c>
      <c r="M314" t="e">
        <f>VLOOKUP(I314,'Shanghai TSG'!$C:$C,1,FALSE)</f>
        <v>#N/A</v>
      </c>
      <c r="O314" t="e">
        <f>VLOOKUP(I314,'Hytong (not in CrossAsia)'!$C:$C,1,FALSE)</f>
        <v>#N/A</v>
      </c>
      <c r="Q314" s="9" t="str">
        <f t="shared" si="9"/>
        <v>nur hier</v>
      </c>
    </row>
    <row r="315" spans="1:17" ht="23.25">
      <c r="A315" s="1" t="s">
        <v>13476</v>
      </c>
      <c r="B315" s="1" t="s">
        <v>13477</v>
      </c>
      <c r="C315" s="1" t="s">
        <v>19628</v>
      </c>
      <c r="D315" s="1" t="s">
        <v>19628</v>
      </c>
      <c r="E315" s="1" t="s">
        <v>19628</v>
      </c>
      <c r="F315" s="51" t="s">
        <v>19628</v>
      </c>
      <c r="G315" s="1" t="s">
        <v>19628</v>
      </c>
      <c r="I315" t="str">
        <f t="shared" si="8"/>
        <v>浙江省立</v>
      </c>
      <c r="K315" t="str">
        <f>VLOOKUP(I315,Apabi!$H:$H,1,FALSE)</f>
        <v>浙江省立</v>
      </c>
      <c r="M315" t="e">
        <f>VLOOKUP(I315,'Shanghai TSG'!$C:$C,1,FALSE)</f>
        <v>#N/A</v>
      </c>
      <c r="O315" t="e">
        <f>VLOOKUP(I315,'Hytong (not in CrossAsia)'!$C:$C,1,FALSE)</f>
        <v>#N/A</v>
      </c>
      <c r="Q315" s="9" t="str">
        <f t="shared" si="9"/>
        <v>Doppel</v>
      </c>
    </row>
    <row r="316" spans="1:17" ht="23.25">
      <c r="A316" s="1" t="s">
        <v>13478</v>
      </c>
      <c r="B316" s="1" t="s">
        <v>13479</v>
      </c>
      <c r="C316" s="1" t="s">
        <v>19628</v>
      </c>
      <c r="D316" s="1" t="s">
        <v>13480</v>
      </c>
      <c r="E316" s="1" t="s">
        <v>19326</v>
      </c>
      <c r="F316" s="54">
        <v>1937</v>
      </c>
      <c r="G316" s="1" t="s">
        <v>19440</v>
      </c>
      <c r="I316" t="str">
        <f t="shared" si="8"/>
        <v>国立北平</v>
      </c>
      <c r="K316" t="e">
        <f>VLOOKUP(I316,Apabi!$H:$H,1,FALSE)</f>
        <v>#N/A</v>
      </c>
      <c r="M316" t="e">
        <f>VLOOKUP(I316,'Shanghai TSG'!$C:$C,1,FALSE)</f>
        <v>#N/A</v>
      </c>
      <c r="O316" t="str">
        <f>VLOOKUP(I316,'Hytong (not in CrossAsia)'!$C:$C,1,FALSE)</f>
        <v>国立北平</v>
      </c>
      <c r="Q316" s="9" t="str">
        <f t="shared" si="9"/>
        <v>Doppel</v>
      </c>
    </row>
    <row r="317" spans="1:17" ht="23.25">
      <c r="A317" s="1" t="s">
        <v>13481</v>
      </c>
      <c r="B317" s="1" t="s">
        <v>13482</v>
      </c>
      <c r="C317" s="1" t="s">
        <v>19628</v>
      </c>
      <c r="D317" s="1" t="s">
        <v>13483</v>
      </c>
      <c r="E317" s="1" t="s">
        <v>19628</v>
      </c>
      <c r="F317" s="51" t="s">
        <v>19628</v>
      </c>
      <c r="G317" s="1" t="s">
        <v>19628</v>
      </c>
      <c r="I317" t="str">
        <f t="shared" si="8"/>
        <v>广东国民</v>
      </c>
      <c r="K317" t="e">
        <f>VLOOKUP(I317,Apabi!$H:$H,1,FALSE)</f>
        <v>#N/A</v>
      </c>
      <c r="M317" t="str">
        <f>VLOOKUP(I317,'Shanghai TSG'!$C:$C,1,FALSE)</f>
        <v>广东国民</v>
      </c>
      <c r="O317" t="e">
        <f>VLOOKUP(I317,'Hytong (not in CrossAsia)'!$C:$C,1,FALSE)</f>
        <v>#N/A</v>
      </c>
      <c r="Q317" s="9" t="str">
        <f t="shared" si="9"/>
        <v>Doppel</v>
      </c>
    </row>
    <row r="318" spans="1:17">
      <c r="A318" s="1" t="s">
        <v>13484</v>
      </c>
      <c r="B318" s="1" t="s">
        <v>13485</v>
      </c>
      <c r="C318" s="1" t="s">
        <v>19628</v>
      </c>
      <c r="D318" s="1" t="s">
        <v>13486</v>
      </c>
      <c r="E318" s="1" t="s">
        <v>19348</v>
      </c>
      <c r="F318" s="54">
        <v>1933</v>
      </c>
      <c r="G318" s="1" t="s">
        <v>19628</v>
      </c>
      <c r="I318" t="str">
        <f t="shared" si="8"/>
        <v>中央军校</v>
      </c>
      <c r="K318" t="e">
        <f>VLOOKUP(I318,Apabi!$H:$H,1,FALSE)</f>
        <v>#N/A</v>
      </c>
      <c r="M318" t="e">
        <f>VLOOKUP(I318,'Shanghai TSG'!$C:$C,1,FALSE)</f>
        <v>#N/A</v>
      </c>
      <c r="O318" t="e">
        <f>VLOOKUP(I318,'Hytong (not in CrossAsia)'!$C:$C,1,FALSE)</f>
        <v>#N/A</v>
      </c>
      <c r="Q318" s="9" t="str">
        <f t="shared" si="9"/>
        <v>nur hier</v>
      </c>
    </row>
    <row r="319" spans="1:17">
      <c r="A319" s="1" t="s">
        <v>13487</v>
      </c>
      <c r="B319" s="1" t="s">
        <v>13488</v>
      </c>
      <c r="C319" s="1" t="s">
        <v>19628</v>
      </c>
      <c r="D319" s="1" t="s">
        <v>13489</v>
      </c>
      <c r="E319" s="1" t="s">
        <v>19821</v>
      </c>
      <c r="F319" s="54">
        <v>1929</v>
      </c>
      <c r="G319" s="1" t="s">
        <v>19305</v>
      </c>
      <c r="I319" t="str">
        <f t="shared" si="8"/>
        <v>图书馆周</v>
      </c>
      <c r="K319" t="e">
        <f>VLOOKUP(I319,Apabi!$H:$H,1,FALSE)</f>
        <v>#N/A</v>
      </c>
      <c r="M319" t="e">
        <f>VLOOKUP(I319,'Shanghai TSG'!$C:$C,1,FALSE)</f>
        <v>#N/A</v>
      </c>
      <c r="O319" t="e">
        <f>VLOOKUP(I319,'Hytong (not in CrossAsia)'!$C:$C,1,FALSE)</f>
        <v>#N/A</v>
      </c>
      <c r="Q319" s="9" t="str">
        <f t="shared" si="9"/>
        <v>nur hier</v>
      </c>
    </row>
    <row r="320" spans="1:17" ht="23.25">
      <c r="A320" s="1" t="s">
        <v>13490</v>
      </c>
      <c r="B320" s="1" t="s">
        <v>13491</v>
      </c>
      <c r="C320" s="1" t="s">
        <v>19628</v>
      </c>
      <c r="D320" s="1" t="s">
        <v>13492</v>
      </c>
      <c r="E320" s="1" t="s">
        <v>19628</v>
      </c>
      <c r="F320" s="51">
        <v>1928</v>
      </c>
      <c r="G320" s="1" t="s">
        <v>13493</v>
      </c>
      <c r="I320" t="str">
        <f t="shared" si="8"/>
        <v>江苏省立</v>
      </c>
      <c r="K320" t="e">
        <f>VLOOKUP(I320,Apabi!$H:$H,1,FALSE)</f>
        <v>#N/A</v>
      </c>
      <c r="M320" t="e">
        <f>VLOOKUP(I320,'Shanghai TSG'!$C:$C,1,FALSE)</f>
        <v>#N/A</v>
      </c>
      <c r="O320" t="e">
        <f>VLOOKUP(I320,'Hytong (not in CrossAsia)'!$C:$C,1,FALSE)</f>
        <v>#N/A</v>
      </c>
      <c r="Q320" s="9" t="str">
        <f t="shared" si="9"/>
        <v>nur hier</v>
      </c>
    </row>
    <row r="321" spans="1:17" ht="23.25">
      <c r="A321" s="1" t="s">
        <v>13494</v>
      </c>
      <c r="B321" s="1" t="s">
        <v>13495</v>
      </c>
      <c r="C321" s="1" t="s">
        <v>19628</v>
      </c>
      <c r="D321" s="1" t="s">
        <v>13496</v>
      </c>
      <c r="E321" s="1" t="s">
        <v>13497</v>
      </c>
      <c r="F321" s="51">
        <v>1935</v>
      </c>
      <c r="G321" s="1" t="s">
        <v>19628</v>
      </c>
      <c r="I321" t="str">
        <f t="shared" si="8"/>
        <v>厦大图书</v>
      </c>
      <c r="K321" t="e">
        <f>VLOOKUP(I321,Apabi!$H:$H,1,FALSE)</f>
        <v>#N/A</v>
      </c>
      <c r="M321" t="str">
        <f>VLOOKUP(I321,'Shanghai TSG'!$C:$C,1,FALSE)</f>
        <v>厦大图书</v>
      </c>
      <c r="O321" t="e">
        <f>VLOOKUP(I321,'Hytong (not in CrossAsia)'!$C:$C,1,FALSE)</f>
        <v>#N/A</v>
      </c>
      <c r="Q321" s="9" t="str">
        <f t="shared" si="9"/>
        <v>Doppel</v>
      </c>
    </row>
    <row r="322" spans="1:17">
      <c r="A322" s="1" t="s">
        <v>13498</v>
      </c>
      <c r="B322" s="1" t="s">
        <v>13499</v>
      </c>
      <c r="C322" s="1" t="s">
        <v>19628</v>
      </c>
      <c r="D322" s="1" t="s">
        <v>19628</v>
      </c>
      <c r="E322" s="1" t="s">
        <v>19647</v>
      </c>
      <c r="F322" s="54">
        <v>1909</v>
      </c>
      <c r="G322" s="1" t="s">
        <v>19628</v>
      </c>
      <c r="I322" t="str">
        <f t="shared" si="8"/>
        <v>申报图画</v>
      </c>
      <c r="K322" t="e">
        <f>VLOOKUP(I322,Apabi!$H:$H,1,FALSE)</f>
        <v>#N/A</v>
      </c>
      <c r="M322" t="e">
        <f>VLOOKUP(I322,'Shanghai TSG'!$C:$C,1,FALSE)</f>
        <v>#N/A</v>
      </c>
      <c r="O322" t="e">
        <f>VLOOKUP(I322,'Hytong (not in CrossAsia)'!$C:$C,1,FALSE)</f>
        <v>#N/A</v>
      </c>
      <c r="Q322" s="9" t="str">
        <f t="shared" si="9"/>
        <v>nur hier</v>
      </c>
    </row>
    <row r="323" spans="1:17">
      <c r="A323" s="1" t="s">
        <v>13500</v>
      </c>
      <c r="B323" s="1" t="s">
        <v>13501</v>
      </c>
      <c r="C323" s="1" t="s">
        <v>19628</v>
      </c>
      <c r="D323" s="1" t="s">
        <v>13502</v>
      </c>
      <c r="E323" s="1" t="s">
        <v>13503</v>
      </c>
      <c r="F323" s="54">
        <v>1932</v>
      </c>
      <c r="G323" s="1" t="s">
        <v>19628</v>
      </c>
      <c r="I323" t="str">
        <f t="shared" ref="I323:I386" si="10">MID(B323,1,4)</f>
        <v>厦门图书</v>
      </c>
      <c r="K323" t="e">
        <f>VLOOKUP(I323,Apabi!$H:$H,1,FALSE)</f>
        <v>#N/A</v>
      </c>
      <c r="M323" t="e">
        <f>VLOOKUP(I323,'Shanghai TSG'!$C:$C,1,FALSE)</f>
        <v>#N/A</v>
      </c>
      <c r="O323" t="e">
        <f>VLOOKUP(I323,'Hytong (not in CrossAsia)'!$C:$C,1,FALSE)</f>
        <v>#N/A</v>
      </c>
      <c r="Q323" s="9" t="str">
        <f t="shared" ref="Q323:Q386" si="11">(IF(AND(ISNA(K323),ISNA(M323),ISNA(O323)),"nur hier","Doppel"))</f>
        <v>nur hier</v>
      </c>
    </row>
    <row r="324" spans="1:17">
      <c r="A324" s="1" t="s">
        <v>13504</v>
      </c>
      <c r="B324" s="1" t="s">
        <v>13505</v>
      </c>
      <c r="C324" s="1" t="s">
        <v>19628</v>
      </c>
      <c r="D324" s="1" t="s">
        <v>13506</v>
      </c>
      <c r="E324" s="1" t="s">
        <v>19339</v>
      </c>
      <c r="F324" s="54">
        <v>1929</v>
      </c>
      <c r="G324" s="1" t="s">
        <v>19010</v>
      </c>
      <c r="I324" t="str">
        <f t="shared" si="10"/>
        <v>图书馆报</v>
      </c>
      <c r="K324" t="e">
        <f>VLOOKUP(I324,Apabi!$H:$H,1,FALSE)</f>
        <v>#N/A</v>
      </c>
      <c r="M324" t="str">
        <f>VLOOKUP(I324,'Shanghai TSG'!$C:$C,1,FALSE)</f>
        <v>图书馆报</v>
      </c>
      <c r="O324" t="e">
        <f>VLOOKUP(I324,'Hytong (not in CrossAsia)'!$C:$C,1,FALSE)</f>
        <v>#N/A</v>
      </c>
      <c r="Q324" s="9" t="str">
        <f t="shared" si="11"/>
        <v>Doppel</v>
      </c>
    </row>
    <row r="325" spans="1:17">
      <c r="A325" s="1" t="s">
        <v>13507</v>
      </c>
      <c r="B325" s="1" t="s">
        <v>13508</v>
      </c>
      <c r="C325" s="1" t="s">
        <v>19628</v>
      </c>
      <c r="D325" s="1" t="s">
        <v>13496</v>
      </c>
      <c r="E325" s="1" t="s">
        <v>13503</v>
      </c>
      <c r="F325" s="51">
        <v>1935</v>
      </c>
      <c r="G325" s="1" t="s">
        <v>19628</v>
      </c>
      <c r="I325" t="str">
        <f t="shared" si="10"/>
        <v>厦大图书</v>
      </c>
      <c r="K325" t="e">
        <f>VLOOKUP(I325,Apabi!$H:$H,1,FALSE)</f>
        <v>#N/A</v>
      </c>
      <c r="M325" t="str">
        <f>VLOOKUP(I325,'Shanghai TSG'!$C:$C,1,FALSE)</f>
        <v>厦大图书</v>
      </c>
      <c r="O325" t="e">
        <f>VLOOKUP(I325,'Hytong (not in CrossAsia)'!$C:$C,1,FALSE)</f>
        <v>#N/A</v>
      </c>
      <c r="Q325" s="9" t="str">
        <f t="shared" si="11"/>
        <v>Doppel</v>
      </c>
    </row>
    <row r="326" spans="1:17">
      <c r="A326" s="1" t="s">
        <v>13509</v>
      </c>
      <c r="B326" s="1" t="s">
        <v>13510</v>
      </c>
      <c r="C326" s="1" t="s">
        <v>19628</v>
      </c>
      <c r="D326" s="1" t="s">
        <v>13511</v>
      </c>
      <c r="E326" s="1" t="s">
        <v>19336</v>
      </c>
      <c r="F326" s="54">
        <v>1932</v>
      </c>
      <c r="G326" s="1" t="s">
        <v>19315</v>
      </c>
      <c r="I326" t="str">
        <f t="shared" si="10"/>
        <v>图书评论</v>
      </c>
      <c r="K326" t="e">
        <f>VLOOKUP(I326,Apabi!$H:$H,1,FALSE)</f>
        <v>#N/A</v>
      </c>
      <c r="M326" t="str">
        <f>VLOOKUP(I326,'Shanghai TSG'!$C:$C,1,FALSE)</f>
        <v>图书评论</v>
      </c>
      <c r="O326" t="e">
        <f>VLOOKUP(I326,'Hytong (not in CrossAsia)'!$C:$C,1,FALSE)</f>
        <v>#N/A</v>
      </c>
      <c r="Q326" s="9" t="str">
        <f t="shared" si="11"/>
        <v>Doppel</v>
      </c>
    </row>
    <row r="327" spans="1:17" ht="23.25">
      <c r="A327" s="1" t="s">
        <v>13512</v>
      </c>
      <c r="B327" s="1" t="s">
        <v>13513</v>
      </c>
      <c r="C327" s="1" t="s">
        <v>19628</v>
      </c>
      <c r="D327" s="1" t="s">
        <v>13514</v>
      </c>
      <c r="E327" s="1" t="s">
        <v>19326</v>
      </c>
      <c r="F327" s="54">
        <v>1929</v>
      </c>
      <c r="G327" s="1" t="s">
        <v>19635</v>
      </c>
      <c r="I327" t="str">
        <f t="shared" si="10"/>
        <v>北平北海</v>
      </c>
      <c r="K327" t="e">
        <f>VLOOKUP(I327,Apabi!$H:$H,1,FALSE)</f>
        <v>#N/A</v>
      </c>
      <c r="M327" t="e">
        <f>VLOOKUP(I327,'Shanghai TSG'!$C:$C,1,FALSE)</f>
        <v>#N/A</v>
      </c>
      <c r="O327" t="e">
        <f>VLOOKUP(I327,'Hytong (not in CrossAsia)'!$C:$C,1,FALSE)</f>
        <v>#N/A</v>
      </c>
      <c r="Q327" s="9" t="str">
        <f t="shared" si="11"/>
        <v>nur hier</v>
      </c>
    </row>
    <row r="328" spans="1:17">
      <c r="A328" s="1" t="s">
        <v>13515</v>
      </c>
      <c r="B328" s="1" t="s">
        <v>13516</v>
      </c>
      <c r="C328" s="1" t="s">
        <v>19628</v>
      </c>
      <c r="D328" s="1" t="s">
        <v>19628</v>
      </c>
      <c r="E328" s="1" t="s">
        <v>13503</v>
      </c>
      <c r="F328" s="54">
        <v>1936</v>
      </c>
      <c r="G328" s="1" t="s">
        <v>19628</v>
      </c>
      <c r="I328" t="str">
        <f t="shared" si="10"/>
        <v>厦大图馆</v>
      </c>
      <c r="K328" t="e">
        <f>VLOOKUP(I328,Apabi!$H:$H,1,FALSE)</f>
        <v>#N/A</v>
      </c>
      <c r="M328" t="e">
        <f>VLOOKUP(I328,'Shanghai TSG'!$C:$C,1,FALSE)</f>
        <v>#N/A</v>
      </c>
      <c r="O328" t="e">
        <f>VLOOKUP(I328,'Hytong (not in CrossAsia)'!$C:$C,1,FALSE)</f>
        <v>#N/A</v>
      </c>
      <c r="Q328" s="9" t="str">
        <f t="shared" si="11"/>
        <v>nur hier</v>
      </c>
    </row>
    <row r="329" spans="1:17" ht="23.25">
      <c r="A329" s="1" t="s">
        <v>13517</v>
      </c>
      <c r="B329" s="1" t="s">
        <v>13518</v>
      </c>
      <c r="C329" s="1" t="s">
        <v>19628</v>
      </c>
      <c r="D329" s="1" t="s">
        <v>19628</v>
      </c>
      <c r="E329" s="1" t="s">
        <v>19339</v>
      </c>
      <c r="F329" s="54">
        <v>1924</v>
      </c>
      <c r="G329" s="1" t="s">
        <v>19628</v>
      </c>
      <c r="I329" t="str">
        <f t="shared" si="10"/>
        <v>北平图书</v>
      </c>
      <c r="K329" t="e">
        <f>VLOOKUP(I329,Apabi!$H:$H,1,FALSE)</f>
        <v>#N/A</v>
      </c>
      <c r="M329" t="e">
        <f>VLOOKUP(I329,'Shanghai TSG'!$C:$C,1,FALSE)</f>
        <v>#N/A</v>
      </c>
      <c r="O329" t="e">
        <f>VLOOKUP(I329,'Hytong (not in CrossAsia)'!$C:$C,1,FALSE)</f>
        <v>#N/A</v>
      </c>
      <c r="Q329" s="9" t="str">
        <f t="shared" si="11"/>
        <v>nur hier</v>
      </c>
    </row>
    <row r="330" spans="1:17" ht="23.25">
      <c r="A330" s="1" t="s">
        <v>13519</v>
      </c>
      <c r="B330" s="1" t="s">
        <v>13520</v>
      </c>
      <c r="C330" s="1" t="s">
        <v>13521</v>
      </c>
      <c r="D330" s="1" t="s">
        <v>13522</v>
      </c>
      <c r="E330" s="1" t="s">
        <v>13523</v>
      </c>
      <c r="F330" s="54">
        <v>1930</v>
      </c>
      <c r="G330" s="1" t="s">
        <v>19628</v>
      </c>
      <c r="I330" t="str">
        <f t="shared" si="10"/>
        <v>辽宁省立</v>
      </c>
      <c r="K330" t="str">
        <f>VLOOKUP(I330,Apabi!$H:$H,1,FALSE)</f>
        <v>辽宁省立</v>
      </c>
      <c r="M330" t="e">
        <f>VLOOKUP(I330,'Shanghai TSG'!$C:$C,1,FALSE)</f>
        <v>#N/A</v>
      </c>
      <c r="O330" t="e">
        <f>VLOOKUP(I330,'Hytong (not in CrossAsia)'!$C:$C,1,FALSE)</f>
        <v>#N/A</v>
      </c>
      <c r="Q330" s="9" t="str">
        <f t="shared" si="11"/>
        <v>Doppel</v>
      </c>
    </row>
    <row r="331" spans="1:17" ht="23.25">
      <c r="A331" s="1" t="s">
        <v>13524</v>
      </c>
      <c r="B331" s="1" t="s">
        <v>13525</v>
      </c>
      <c r="C331" s="1" t="s">
        <v>19628</v>
      </c>
      <c r="D331" s="1" t="s">
        <v>19628</v>
      </c>
      <c r="E331" s="1" t="s">
        <v>13656</v>
      </c>
      <c r="F331" s="54">
        <v>1934</v>
      </c>
      <c r="G331" s="1" t="s">
        <v>19628</v>
      </c>
      <c r="I331" t="str">
        <f t="shared" si="10"/>
        <v>浙江第一</v>
      </c>
      <c r="K331" t="e">
        <f>VLOOKUP(I331,Apabi!$H:$H,1,FALSE)</f>
        <v>#N/A</v>
      </c>
      <c r="M331" t="e">
        <f>VLOOKUP(I331,'Shanghai TSG'!$C:$C,1,FALSE)</f>
        <v>#N/A</v>
      </c>
      <c r="O331" t="e">
        <f>VLOOKUP(I331,'Hytong (not in CrossAsia)'!$C:$C,1,FALSE)</f>
        <v>#N/A</v>
      </c>
      <c r="Q331" s="9" t="str">
        <f t="shared" si="11"/>
        <v>nur hier</v>
      </c>
    </row>
    <row r="332" spans="1:17" ht="23.25">
      <c r="A332" s="1" t="s">
        <v>13526</v>
      </c>
      <c r="B332" s="1" t="s">
        <v>13527</v>
      </c>
      <c r="C332" s="1" t="s">
        <v>13528</v>
      </c>
      <c r="D332" s="1" t="s">
        <v>13529</v>
      </c>
      <c r="E332" s="1" t="s">
        <v>19336</v>
      </c>
      <c r="F332" s="54">
        <v>1942</v>
      </c>
      <c r="G332" s="1" t="s">
        <v>19628</v>
      </c>
      <c r="I332" t="str">
        <f t="shared" si="10"/>
        <v>国立中央</v>
      </c>
      <c r="K332" t="e">
        <f>VLOOKUP(I332,Apabi!$H:$H,1,FALSE)</f>
        <v>#N/A</v>
      </c>
      <c r="M332" t="e">
        <f>VLOOKUP(I332,'Shanghai TSG'!$C:$C,1,FALSE)</f>
        <v>#N/A</v>
      </c>
      <c r="O332" t="e">
        <f>VLOOKUP(I332,'Hytong (not in CrossAsia)'!$C:$C,1,FALSE)</f>
        <v>#N/A</v>
      </c>
      <c r="Q332" s="9" t="str">
        <f t="shared" si="11"/>
        <v>nur hier</v>
      </c>
    </row>
    <row r="333" spans="1:17" ht="23.25">
      <c r="A333" s="1" t="s">
        <v>13530</v>
      </c>
      <c r="B333" s="1" t="s">
        <v>13182</v>
      </c>
      <c r="C333" s="1" t="s">
        <v>19628</v>
      </c>
      <c r="D333" s="1" t="s">
        <v>13474</v>
      </c>
      <c r="E333" s="1" t="s">
        <v>13475</v>
      </c>
      <c r="F333" s="54">
        <v>1932</v>
      </c>
      <c r="G333" s="1" t="s">
        <v>19292</v>
      </c>
      <c r="I333" t="str">
        <f t="shared" si="10"/>
        <v>江苏省立</v>
      </c>
      <c r="K333" t="e">
        <f>VLOOKUP(I333,Apabi!$H:$H,1,FALSE)</f>
        <v>#N/A</v>
      </c>
      <c r="M333" t="e">
        <f>VLOOKUP(I333,'Shanghai TSG'!$C:$C,1,FALSE)</f>
        <v>#N/A</v>
      </c>
      <c r="O333" t="e">
        <f>VLOOKUP(I333,'Hytong (not in CrossAsia)'!$C:$C,1,FALSE)</f>
        <v>#N/A</v>
      </c>
      <c r="Q333" s="9" t="str">
        <f t="shared" si="11"/>
        <v>nur hier</v>
      </c>
    </row>
    <row r="334" spans="1:17">
      <c r="A334" s="1" t="s">
        <v>13183</v>
      </c>
      <c r="B334" s="1" t="s">
        <v>13184</v>
      </c>
      <c r="C334" s="1" t="s">
        <v>19628</v>
      </c>
      <c r="D334" s="1" t="s">
        <v>13185</v>
      </c>
      <c r="E334" s="1" t="s">
        <v>19339</v>
      </c>
      <c r="F334" s="54">
        <v>1925</v>
      </c>
      <c r="G334" s="1" t="s">
        <v>19305</v>
      </c>
      <c r="I334" t="str">
        <f t="shared" si="10"/>
        <v>图书周刊</v>
      </c>
      <c r="K334" t="e">
        <f>VLOOKUP(I334,Apabi!$H:$H,1,FALSE)</f>
        <v>#N/A</v>
      </c>
      <c r="M334" t="e">
        <f>VLOOKUP(I334,'Shanghai TSG'!$C:$C,1,FALSE)</f>
        <v>#N/A</v>
      </c>
      <c r="O334" t="e">
        <f>VLOOKUP(I334,'Hytong (not in CrossAsia)'!$C:$C,1,FALSE)</f>
        <v>#N/A</v>
      </c>
      <c r="Q334" s="9" t="str">
        <f t="shared" si="11"/>
        <v>nur hier</v>
      </c>
    </row>
    <row r="335" spans="1:17" ht="23.25">
      <c r="A335" s="1" t="s">
        <v>13186</v>
      </c>
      <c r="B335" s="1" t="s">
        <v>13187</v>
      </c>
      <c r="C335" s="1" t="s">
        <v>19628</v>
      </c>
      <c r="D335" s="1" t="s">
        <v>13188</v>
      </c>
      <c r="E335" s="1" t="s">
        <v>13189</v>
      </c>
      <c r="F335" s="54">
        <v>1933</v>
      </c>
      <c r="G335" s="1" t="s">
        <v>19628</v>
      </c>
      <c r="I335" t="str">
        <f t="shared" si="10"/>
        <v>河南图书</v>
      </c>
      <c r="K335" t="e">
        <f>VLOOKUP(I335,Apabi!$H:$H,1,FALSE)</f>
        <v>#N/A</v>
      </c>
      <c r="M335" t="e">
        <f>VLOOKUP(I335,'Shanghai TSG'!$C:$C,1,FALSE)</f>
        <v>#N/A</v>
      </c>
      <c r="O335" t="e">
        <f>VLOOKUP(I335,'Hytong (not in CrossAsia)'!$C:$C,1,FALSE)</f>
        <v>#N/A</v>
      </c>
      <c r="Q335" s="9" t="str">
        <f t="shared" si="11"/>
        <v>nur hier</v>
      </c>
    </row>
    <row r="336" spans="1:17">
      <c r="A336" s="1" t="s">
        <v>13190</v>
      </c>
      <c r="B336" s="1" t="s">
        <v>13191</v>
      </c>
      <c r="C336" s="1" t="s">
        <v>19628</v>
      </c>
      <c r="D336" s="1" t="s">
        <v>13192</v>
      </c>
      <c r="E336" s="1" t="s">
        <v>19628</v>
      </c>
      <c r="F336" s="51" t="s">
        <v>19628</v>
      </c>
      <c r="G336" s="1" t="s">
        <v>19628</v>
      </c>
      <c r="I336" t="str">
        <f t="shared" si="10"/>
        <v>书报展望</v>
      </c>
      <c r="K336" t="e">
        <f>VLOOKUP(I336,Apabi!$H:$H,1,FALSE)</f>
        <v>#N/A</v>
      </c>
      <c r="M336" t="str">
        <f>VLOOKUP(I336,'Shanghai TSG'!$C:$C,1,FALSE)</f>
        <v>书报展望</v>
      </c>
      <c r="O336" t="e">
        <f>VLOOKUP(I336,'Hytong (not in CrossAsia)'!$C:$C,1,FALSE)</f>
        <v>#N/A</v>
      </c>
      <c r="Q336" s="9" t="str">
        <f t="shared" si="11"/>
        <v>Doppel</v>
      </c>
    </row>
    <row r="337" spans="1:17" ht="23.25">
      <c r="A337" s="1" t="s">
        <v>13193</v>
      </c>
      <c r="B337" s="1" t="s">
        <v>13194</v>
      </c>
      <c r="C337" s="1" t="s">
        <v>19628</v>
      </c>
      <c r="D337" s="1" t="s">
        <v>13195</v>
      </c>
      <c r="E337" s="1" t="s">
        <v>19647</v>
      </c>
      <c r="F337" s="51" t="s">
        <v>19628</v>
      </c>
      <c r="G337" s="1" t="s">
        <v>19628</v>
      </c>
      <c r="I337" t="str">
        <f t="shared" si="10"/>
        <v>上海市立</v>
      </c>
      <c r="K337" t="e">
        <f>VLOOKUP(I337,Apabi!$H:$H,1,FALSE)</f>
        <v>#N/A</v>
      </c>
      <c r="M337" t="e">
        <f>VLOOKUP(I337,'Shanghai TSG'!$C:$C,1,FALSE)</f>
        <v>#N/A</v>
      </c>
      <c r="O337" t="e">
        <f>VLOOKUP(I337,'Hytong (not in CrossAsia)'!$C:$C,1,FALSE)</f>
        <v>#N/A</v>
      </c>
      <c r="Q337" s="9" t="str">
        <f t="shared" si="11"/>
        <v>nur hier</v>
      </c>
    </row>
    <row r="338" spans="1:17">
      <c r="A338" s="1" t="s">
        <v>13196</v>
      </c>
      <c r="B338" s="1" t="s">
        <v>13197</v>
      </c>
      <c r="C338" s="1" t="s">
        <v>19628</v>
      </c>
      <c r="D338" s="1" t="s">
        <v>13198</v>
      </c>
      <c r="E338" s="1" t="s">
        <v>19821</v>
      </c>
      <c r="F338" s="54">
        <v>1935</v>
      </c>
      <c r="G338" s="1" t="s">
        <v>19010</v>
      </c>
      <c r="I338" t="str">
        <f t="shared" si="10"/>
        <v>中文杂志</v>
      </c>
      <c r="K338" t="e">
        <f>VLOOKUP(I338,Apabi!$H:$H,1,FALSE)</f>
        <v>#N/A</v>
      </c>
      <c r="M338" t="e">
        <f>VLOOKUP(I338,'Shanghai TSG'!$C:$C,1,FALSE)</f>
        <v>#N/A</v>
      </c>
      <c r="O338" t="e">
        <f>VLOOKUP(I338,'Hytong (not in CrossAsia)'!$C:$C,1,FALSE)</f>
        <v>#N/A</v>
      </c>
      <c r="Q338" s="9" t="str">
        <f t="shared" si="11"/>
        <v>nur hier</v>
      </c>
    </row>
    <row r="339" spans="1:17" ht="23.25">
      <c r="A339" s="1" t="s">
        <v>13199</v>
      </c>
      <c r="B339" s="1" t="s">
        <v>13200</v>
      </c>
      <c r="C339" s="1" t="s">
        <v>19628</v>
      </c>
      <c r="D339" s="1" t="s">
        <v>13100</v>
      </c>
      <c r="E339" s="1" t="s">
        <v>13201</v>
      </c>
      <c r="F339" s="51" t="s">
        <v>19628</v>
      </c>
      <c r="G339" s="1" t="s">
        <v>19628</v>
      </c>
      <c r="I339" t="str">
        <f t="shared" si="10"/>
        <v>浙江图通</v>
      </c>
      <c r="K339" t="e">
        <f>VLOOKUP(I339,Apabi!$H:$H,1,FALSE)</f>
        <v>#N/A</v>
      </c>
      <c r="M339" t="e">
        <f>VLOOKUP(I339,'Shanghai TSG'!$C:$C,1,FALSE)</f>
        <v>#N/A</v>
      </c>
      <c r="O339" t="e">
        <f>VLOOKUP(I339,'Hytong (not in CrossAsia)'!$C:$C,1,FALSE)</f>
        <v>#N/A</v>
      </c>
      <c r="Q339" s="9" t="str">
        <f t="shared" si="11"/>
        <v>nur hier</v>
      </c>
    </row>
    <row r="340" spans="1:17" ht="23.25">
      <c r="A340" s="1" t="s">
        <v>13202</v>
      </c>
      <c r="B340" s="1" t="s">
        <v>13203</v>
      </c>
      <c r="C340" s="1" t="s">
        <v>19628</v>
      </c>
      <c r="D340" s="1" t="s">
        <v>13204</v>
      </c>
      <c r="E340" s="1" t="s">
        <v>13205</v>
      </c>
      <c r="F340" s="54">
        <v>1937</v>
      </c>
      <c r="G340" s="1" t="s">
        <v>19773</v>
      </c>
      <c r="I340" t="str">
        <f t="shared" si="10"/>
        <v>文华图书</v>
      </c>
      <c r="K340" t="e">
        <f>VLOOKUP(I340,Apabi!$H:$H,1,FALSE)</f>
        <v>#N/A</v>
      </c>
      <c r="M340" t="e">
        <f>VLOOKUP(I340,'Shanghai TSG'!$C:$C,1,FALSE)</f>
        <v>#N/A</v>
      </c>
      <c r="O340" t="e">
        <f>VLOOKUP(I340,'Hytong (not in CrossAsia)'!$C:$C,1,FALSE)</f>
        <v>#N/A</v>
      </c>
      <c r="Q340" s="9" t="str">
        <f t="shared" si="11"/>
        <v>nur hier</v>
      </c>
    </row>
    <row r="341" spans="1:17">
      <c r="A341" s="1" t="s">
        <v>13206</v>
      </c>
      <c r="B341" s="1" t="s">
        <v>13207</v>
      </c>
      <c r="C341" s="1" t="s">
        <v>19628</v>
      </c>
      <c r="D341" s="1" t="s">
        <v>13208</v>
      </c>
      <c r="E341" s="1" t="s">
        <v>19326</v>
      </c>
      <c r="F341" s="54">
        <v>1930</v>
      </c>
      <c r="G341" s="1" t="s">
        <v>19567</v>
      </c>
      <c r="I341" t="str">
        <f t="shared" si="10"/>
        <v>北大图书</v>
      </c>
      <c r="K341" t="e">
        <f>VLOOKUP(I341,Apabi!$H:$H,1,FALSE)</f>
        <v>#N/A</v>
      </c>
      <c r="M341" t="e">
        <f>VLOOKUP(I341,'Shanghai TSG'!$C:$C,1,FALSE)</f>
        <v>#N/A</v>
      </c>
      <c r="O341" t="e">
        <f>VLOOKUP(I341,'Hytong (not in CrossAsia)'!$C:$C,1,FALSE)</f>
        <v>#N/A</v>
      </c>
      <c r="Q341" s="9" t="str">
        <f t="shared" si="11"/>
        <v>nur hier</v>
      </c>
    </row>
    <row r="342" spans="1:17" ht="23.25">
      <c r="A342" s="1" t="s">
        <v>13209</v>
      </c>
      <c r="B342" s="1" t="s">
        <v>13210</v>
      </c>
      <c r="C342" s="1" t="s">
        <v>19628</v>
      </c>
      <c r="D342" s="1" t="s">
        <v>13211</v>
      </c>
      <c r="E342" s="1" t="s">
        <v>19821</v>
      </c>
      <c r="F342" s="54">
        <v>1937</v>
      </c>
      <c r="G342" s="1" t="s">
        <v>18855</v>
      </c>
      <c r="I342" t="str">
        <f t="shared" si="10"/>
        <v>广州大学</v>
      </c>
      <c r="K342" t="e">
        <f>VLOOKUP(I342,Apabi!$H:$H,1,FALSE)</f>
        <v>#N/A</v>
      </c>
      <c r="M342" t="str">
        <f>VLOOKUP(I342,'Shanghai TSG'!$C:$C,1,FALSE)</f>
        <v>广州大学</v>
      </c>
      <c r="O342" t="e">
        <f>VLOOKUP(I342,'Hytong (not in CrossAsia)'!$C:$C,1,FALSE)</f>
        <v>#N/A</v>
      </c>
      <c r="Q342" s="9" t="str">
        <f t="shared" si="11"/>
        <v>Doppel</v>
      </c>
    </row>
    <row r="343" spans="1:17" ht="23.25">
      <c r="A343" s="1" t="s">
        <v>13212</v>
      </c>
      <c r="B343" s="1" t="s">
        <v>13213</v>
      </c>
      <c r="C343" s="1" t="s">
        <v>19628</v>
      </c>
      <c r="D343" s="1" t="s">
        <v>19628</v>
      </c>
      <c r="E343" s="1" t="s">
        <v>19628</v>
      </c>
      <c r="F343" s="51" t="s">
        <v>19628</v>
      </c>
      <c r="G343" s="1" t="s">
        <v>19628</v>
      </c>
      <c r="I343" t="str">
        <f t="shared" si="10"/>
        <v>中央设计</v>
      </c>
      <c r="K343" t="e">
        <f>VLOOKUP(I343,Apabi!$H:$H,1,FALSE)</f>
        <v>#N/A</v>
      </c>
      <c r="M343" t="e">
        <f>VLOOKUP(I343,'Shanghai TSG'!$C:$C,1,FALSE)</f>
        <v>#N/A</v>
      </c>
      <c r="O343" t="e">
        <f>VLOOKUP(I343,'Hytong (not in CrossAsia)'!$C:$C,1,FALSE)</f>
        <v>#N/A</v>
      </c>
      <c r="Q343" s="9" t="str">
        <f t="shared" si="11"/>
        <v>nur hier</v>
      </c>
    </row>
    <row r="344" spans="1:17" ht="23.25">
      <c r="A344" s="1" t="s">
        <v>13214</v>
      </c>
      <c r="B344" s="1" t="s">
        <v>13215</v>
      </c>
      <c r="C344" s="1" t="s">
        <v>19628</v>
      </c>
      <c r="D344" s="1" t="s">
        <v>13216</v>
      </c>
      <c r="E344" s="1" t="s">
        <v>13217</v>
      </c>
      <c r="F344" s="54">
        <v>1936</v>
      </c>
      <c r="G344" s="1" t="s">
        <v>19773</v>
      </c>
      <c r="I344" t="str">
        <f t="shared" si="10"/>
        <v>山东省立</v>
      </c>
      <c r="K344" t="e">
        <f>VLOOKUP(I344,Apabi!$H:$H,1,FALSE)</f>
        <v>#N/A</v>
      </c>
      <c r="M344" t="e">
        <f>VLOOKUP(I344,'Shanghai TSG'!$C:$C,1,FALSE)</f>
        <v>#N/A</v>
      </c>
      <c r="O344" t="e">
        <f>VLOOKUP(I344,'Hytong (not in CrossAsia)'!$C:$C,1,FALSE)</f>
        <v>#N/A</v>
      </c>
      <c r="Q344" s="9" t="str">
        <f t="shared" si="11"/>
        <v>nur hier</v>
      </c>
    </row>
    <row r="345" spans="1:17" ht="23.25">
      <c r="A345" s="1" t="s">
        <v>13218</v>
      </c>
      <c r="B345" s="1" t="s">
        <v>13219</v>
      </c>
      <c r="C345" s="1" t="s">
        <v>19628</v>
      </c>
      <c r="D345" s="1" t="s">
        <v>13220</v>
      </c>
      <c r="E345" s="1" t="s">
        <v>13221</v>
      </c>
      <c r="F345" s="54">
        <v>1929</v>
      </c>
      <c r="G345" s="1" t="s">
        <v>19628</v>
      </c>
      <c r="I345" t="str">
        <f t="shared" si="10"/>
        <v>安徽省立</v>
      </c>
      <c r="K345" t="e">
        <f>VLOOKUP(I345,Apabi!$H:$H,1,FALSE)</f>
        <v>#N/A</v>
      </c>
      <c r="M345" t="e">
        <f>VLOOKUP(I345,'Shanghai TSG'!$C:$C,1,FALSE)</f>
        <v>#N/A</v>
      </c>
      <c r="O345" t="e">
        <f>VLOOKUP(I345,'Hytong (not in CrossAsia)'!$C:$C,1,FALSE)</f>
        <v>#N/A</v>
      </c>
      <c r="Q345" s="9" t="str">
        <f t="shared" si="11"/>
        <v>nur hier</v>
      </c>
    </row>
    <row r="346" spans="1:17" ht="23.25">
      <c r="A346" s="1" t="s">
        <v>13222</v>
      </c>
      <c r="B346" s="1" t="s">
        <v>13223</v>
      </c>
      <c r="C346" s="1" t="s">
        <v>19628</v>
      </c>
      <c r="D346" s="1" t="s">
        <v>13078</v>
      </c>
      <c r="E346" s="1" t="s">
        <v>13224</v>
      </c>
      <c r="F346" s="51" t="s">
        <v>19628</v>
      </c>
      <c r="G346" s="1" t="s">
        <v>19628</v>
      </c>
      <c r="I346" t="str">
        <f t="shared" si="10"/>
        <v>江苏省立</v>
      </c>
      <c r="K346" t="e">
        <f>VLOOKUP(I346,Apabi!$H:$H,1,FALSE)</f>
        <v>#N/A</v>
      </c>
      <c r="M346" t="e">
        <f>VLOOKUP(I346,'Shanghai TSG'!$C:$C,1,FALSE)</f>
        <v>#N/A</v>
      </c>
      <c r="O346" t="e">
        <f>VLOOKUP(I346,'Hytong (not in CrossAsia)'!$C:$C,1,FALSE)</f>
        <v>#N/A</v>
      </c>
      <c r="Q346" s="9" t="str">
        <f t="shared" si="11"/>
        <v>nur hier</v>
      </c>
    </row>
    <row r="347" spans="1:17">
      <c r="A347" s="1" t="s">
        <v>13225</v>
      </c>
      <c r="B347" s="1" t="s">
        <v>13226</v>
      </c>
      <c r="C347" s="1" t="s">
        <v>19628</v>
      </c>
      <c r="D347" s="1" t="s">
        <v>13227</v>
      </c>
      <c r="E347" s="1" t="s">
        <v>19339</v>
      </c>
      <c r="F347" s="51" t="s">
        <v>19628</v>
      </c>
      <c r="G347" s="1" t="s">
        <v>19628</v>
      </c>
      <c r="I347" t="str">
        <f t="shared" si="10"/>
        <v>燕京大学</v>
      </c>
      <c r="K347" t="e">
        <f>VLOOKUP(I347,Apabi!$H:$H,1,FALSE)</f>
        <v>#N/A</v>
      </c>
      <c r="M347" t="e">
        <f>VLOOKUP(I347,'Shanghai TSG'!$C:$C,1,FALSE)</f>
        <v>#N/A</v>
      </c>
      <c r="O347" t="e">
        <f>VLOOKUP(I347,'Hytong (not in CrossAsia)'!$C:$C,1,FALSE)</f>
        <v>#N/A</v>
      </c>
      <c r="Q347" s="9" t="str">
        <f t="shared" si="11"/>
        <v>nur hier</v>
      </c>
    </row>
    <row r="348" spans="1:17" ht="23.25">
      <c r="A348" s="1" t="s">
        <v>13228</v>
      </c>
      <c r="B348" s="1" t="s">
        <v>13229</v>
      </c>
      <c r="C348" s="1" t="s">
        <v>19628</v>
      </c>
      <c r="D348" s="1" t="s">
        <v>13230</v>
      </c>
      <c r="E348" s="1" t="s">
        <v>19156</v>
      </c>
      <c r="F348" s="51" t="s">
        <v>19628</v>
      </c>
      <c r="G348" s="1" t="s">
        <v>19628</v>
      </c>
      <c r="I348" t="str">
        <f t="shared" si="10"/>
        <v>广东省立</v>
      </c>
      <c r="K348" t="e">
        <f>VLOOKUP(I348,Apabi!$H:$H,1,FALSE)</f>
        <v>#N/A</v>
      </c>
      <c r="M348" t="str">
        <f>VLOOKUP(I348,'Shanghai TSG'!$C:$C,1,FALSE)</f>
        <v>广东省立</v>
      </c>
      <c r="O348" t="e">
        <f>VLOOKUP(I348,'Hytong (not in CrossAsia)'!$C:$C,1,FALSE)</f>
        <v>#N/A</v>
      </c>
      <c r="Q348" s="9" t="str">
        <f t="shared" si="11"/>
        <v>Doppel</v>
      </c>
    </row>
    <row r="349" spans="1:17">
      <c r="A349" s="1" t="s">
        <v>13231</v>
      </c>
      <c r="B349" s="1" t="s">
        <v>13232</v>
      </c>
      <c r="C349" s="1" t="s">
        <v>19628</v>
      </c>
      <c r="D349" s="1" t="s">
        <v>19628</v>
      </c>
      <c r="E349" s="1" t="s">
        <v>19584</v>
      </c>
      <c r="F349" s="51" t="s">
        <v>19628</v>
      </c>
      <c r="G349" s="1" t="s">
        <v>19628</v>
      </c>
      <c r="I349" t="str">
        <f t="shared" si="10"/>
        <v>图书馆学</v>
      </c>
      <c r="K349" t="e">
        <f>VLOOKUP(I349,Apabi!$H:$H,1,FALSE)</f>
        <v>#N/A</v>
      </c>
      <c r="M349" t="str">
        <f>VLOOKUP(I349,'Shanghai TSG'!$C:$C,1,FALSE)</f>
        <v>图书馆学</v>
      </c>
      <c r="O349" t="e">
        <f>VLOOKUP(I349,'Hytong (not in CrossAsia)'!$C:$C,1,FALSE)</f>
        <v>#N/A</v>
      </c>
      <c r="Q349" s="9" t="str">
        <f t="shared" si="11"/>
        <v>Doppel</v>
      </c>
    </row>
    <row r="350" spans="1:17" ht="23.25">
      <c r="A350" s="1" t="s">
        <v>13233</v>
      </c>
      <c r="B350" s="1" t="s">
        <v>13234</v>
      </c>
      <c r="C350" s="1" t="s">
        <v>19628</v>
      </c>
      <c r="D350" s="1" t="s">
        <v>13235</v>
      </c>
      <c r="E350" s="1" t="s">
        <v>19326</v>
      </c>
      <c r="F350" s="54">
        <v>1937</v>
      </c>
      <c r="G350" s="1" t="s">
        <v>19817</v>
      </c>
      <c r="I350" t="str">
        <f t="shared" si="10"/>
        <v>图书馆学</v>
      </c>
      <c r="K350" t="e">
        <f>VLOOKUP(I350,Apabi!$H:$H,1,FALSE)</f>
        <v>#N/A</v>
      </c>
      <c r="M350" t="str">
        <f>VLOOKUP(I350,'Shanghai TSG'!$C:$C,1,FALSE)</f>
        <v>图书馆学</v>
      </c>
      <c r="O350" t="e">
        <f>VLOOKUP(I350,'Hytong (not in CrossAsia)'!$C:$C,1,FALSE)</f>
        <v>#N/A</v>
      </c>
      <c r="Q350" s="9" t="str">
        <f t="shared" si="11"/>
        <v>Doppel</v>
      </c>
    </row>
    <row r="351" spans="1:17" ht="23.25">
      <c r="A351" s="1" t="s">
        <v>12910</v>
      </c>
      <c r="B351" s="1" t="s">
        <v>12911</v>
      </c>
      <c r="C351" s="1" t="s">
        <v>19628</v>
      </c>
      <c r="D351" s="1" t="s">
        <v>12912</v>
      </c>
      <c r="E351" s="1" t="s">
        <v>12913</v>
      </c>
      <c r="F351" s="51" t="s">
        <v>19628</v>
      </c>
      <c r="G351" s="1" t="s">
        <v>19628</v>
      </c>
      <c r="I351" t="str">
        <f t="shared" si="10"/>
        <v>江西图书</v>
      </c>
      <c r="K351" t="e">
        <f>VLOOKUP(I351,Apabi!$H:$H,1,FALSE)</f>
        <v>#N/A</v>
      </c>
      <c r="M351" t="e">
        <f>VLOOKUP(I351,'Shanghai TSG'!$C:$C,1,FALSE)</f>
        <v>#N/A</v>
      </c>
      <c r="O351" t="e">
        <f>VLOOKUP(I351,'Hytong (not in CrossAsia)'!$C:$C,1,FALSE)</f>
        <v>#N/A</v>
      </c>
      <c r="Q351" s="9" t="str">
        <f t="shared" si="11"/>
        <v>nur hier</v>
      </c>
    </row>
    <row r="352" spans="1:17">
      <c r="A352" s="1" t="s">
        <v>12914</v>
      </c>
      <c r="B352" s="1" t="s">
        <v>12915</v>
      </c>
      <c r="C352" s="1" t="s">
        <v>13366</v>
      </c>
      <c r="D352" s="1" t="s">
        <v>12916</v>
      </c>
      <c r="E352" s="1" t="s">
        <v>12917</v>
      </c>
      <c r="F352" s="54">
        <v>1941</v>
      </c>
      <c r="G352" s="1" t="s">
        <v>19628</v>
      </c>
      <c r="I352" t="str">
        <f t="shared" si="10"/>
        <v>图书目录</v>
      </c>
      <c r="K352" t="e">
        <f>VLOOKUP(I352,Apabi!$H:$H,1,FALSE)</f>
        <v>#N/A</v>
      </c>
      <c r="M352" t="e">
        <f>VLOOKUP(I352,'Shanghai TSG'!$C:$C,1,FALSE)</f>
        <v>#N/A</v>
      </c>
      <c r="O352" t="e">
        <f>VLOOKUP(I352,'Hytong (not in CrossAsia)'!$C:$C,1,FALSE)</f>
        <v>#N/A</v>
      </c>
      <c r="Q352" s="9" t="str">
        <f t="shared" si="11"/>
        <v>nur hier</v>
      </c>
    </row>
    <row r="353" spans="1:17">
      <c r="A353" s="1" t="s">
        <v>12918</v>
      </c>
      <c r="B353" s="1" t="s">
        <v>12919</v>
      </c>
      <c r="C353" s="1" t="s">
        <v>18847</v>
      </c>
      <c r="D353" s="1" t="s">
        <v>19628</v>
      </c>
      <c r="E353" s="1" t="s">
        <v>19628</v>
      </c>
      <c r="F353" s="51" t="s">
        <v>19628</v>
      </c>
      <c r="G353" s="1" t="s">
        <v>19628</v>
      </c>
      <c r="I353" t="str">
        <f t="shared" si="10"/>
        <v>图书汇报</v>
      </c>
      <c r="K353" t="e">
        <f>VLOOKUP(I353,Apabi!$H:$H,1,FALSE)</f>
        <v>#N/A</v>
      </c>
      <c r="M353" t="str">
        <f>VLOOKUP(I353,'Shanghai TSG'!$C:$C,1,FALSE)</f>
        <v>图书汇报</v>
      </c>
      <c r="O353" t="e">
        <f>VLOOKUP(I353,'Hytong (not in CrossAsia)'!$C:$C,1,FALSE)</f>
        <v>#N/A</v>
      </c>
      <c r="Q353" s="9" t="str">
        <f t="shared" si="11"/>
        <v>Doppel</v>
      </c>
    </row>
    <row r="354" spans="1:17">
      <c r="A354" s="1" t="s">
        <v>12920</v>
      </c>
      <c r="B354" s="1" t="s">
        <v>12921</v>
      </c>
      <c r="C354" s="1" t="s">
        <v>19628</v>
      </c>
      <c r="D354" s="1" t="s">
        <v>12922</v>
      </c>
      <c r="E354" s="1" t="s">
        <v>12923</v>
      </c>
      <c r="F354" s="54">
        <v>1938</v>
      </c>
      <c r="G354" s="1" t="s">
        <v>19635</v>
      </c>
      <c r="I354" t="str">
        <f t="shared" si="10"/>
        <v>河南博物</v>
      </c>
      <c r="K354" t="e">
        <f>VLOOKUP(I354,Apabi!$H:$H,1,FALSE)</f>
        <v>#N/A</v>
      </c>
      <c r="M354" t="e">
        <f>VLOOKUP(I354,'Shanghai TSG'!$C:$C,1,FALSE)</f>
        <v>#N/A</v>
      </c>
      <c r="O354" t="e">
        <f>VLOOKUP(I354,'Hytong (not in CrossAsia)'!$C:$C,1,FALSE)</f>
        <v>#N/A</v>
      </c>
      <c r="Q354" s="9" t="str">
        <f t="shared" si="11"/>
        <v>nur hier</v>
      </c>
    </row>
    <row r="355" spans="1:17" ht="34.5">
      <c r="A355" s="1" t="s">
        <v>12924</v>
      </c>
      <c r="B355" s="1" t="s">
        <v>12925</v>
      </c>
      <c r="C355" s="1" t="s">
        <v>19628</v>
      </c>
      <c r="D355" s="1" t="s">
        <v>12926</v>
      </c>
      <c r="E355" s="1" t="s">
        <v>19326</v>
      </c>
      <c r="F355" s="54">
        <v>1937</v>
      </c>
      <c r="G355" s="1" t="s">
        <v>12927</v>
      </c>
      <c r="I355" t="str">
        <f t="shared" si="10"/>
        <v>中国博物</v>
      </c>
      <c r="K355" t="e">
        <f>VLOOKUP(I355,Apabi!$H:$H,1,FALSE)</f>
        <v>#N/A</v>
      </c>
      <c r="M355" t="e">
        <f>VLOOKUP(I355,'Shanghai TSG'!$C:$C,1,FALSE)</f>
        <v>#N/A</v>
      </c>
      <c r="O355" t="e">
        <f>VLOOKUP(I355,'Hytong (not in CrossAsia)'!$C:$C,1,FALSE)</f>
        <v>#N/A</v>
      </c>
      <c r="Q355" s="9" t="str">
        <f t="shared" si="11"/>
        <v>nur hier</v>
      </c>
    </row>
    <row r="356" spans="1:17" ht="23.25">
      <c r="A356" s="1" t="s">
        <v>12928</v>
      </c>
      <c r="B356" s="1" t="s">
        <v>12929</v>
      </c>
      <c r="C356" s="1" t="s">
        <v>19628</v>
      </c>
      <c r="D356" s="1" t="s">
        <v>12930</v>
      </c>
      <c r="E356" s="1" t="s">
        <v>12931</v>
      </c>
      <c r="F356" s="54">
        <v>1918</v>
      </c>
      <c r="G356" s="1" t="s">
        <v>19628</v>
      </c>
      <c r="I356" t="str">
        <f t="shared" si="10"/>
        <v>博物学会</v>
      </c>
      <c r="K356" t="e">
        <f>VLOOKUP(I356,Apabi!$H:$H,1,FALSE)</f>
        <v>#N/A</v>
      </c>
      <c r="M356" t="e">
        <f>VLOOKUP(I356,'Shanghai TSG'!$C:$C,1,FALSE)</f>
        <v>#N/A</v>
      </c>
      <c r="O356" t="e">
        <f>VLOOKUP(I356,'Hytong (not in CrossAsia)'!$C:$C,1,FALSE)</f>
        <v>#N/A</v>
      </c>
      <c r="Q356" s="9" t="str">
        <f t="shared" si="11"/>
        <v>nur hier</v>
      </c>
    </row>
    <row r="357" spans="1:17" ht="23.25">
      <c r="A357" s="1" t="s">
        <v>12932</v>
      </c>
      <c r="B357" s="1" t="s">
        <v>12933</v>
      </c>
      <c r="C357" s="1" t="s">
        <v>19628</v>
      </c>
      <c r="D357" s="1" t="s">
        <v>19628</v>
      </c>
      <c r="E357" s="1" t="s">
        <v>19628</v>
      </c>
      <c r="F357" s="51" t="s">
        <v>19628</v>
      </c>
      <c r="G357" s="1" t="s">
        <v>19628</v>
      </c>
      <c r="I357" t="str">
        <f t="shared" si="10"/>
        <v>国立潘阳</v>
      </c>
      <c r="K357" t="e">
        <f>VLOOKUP(I357,Apabi!$H:$H,1,FALSE)</f>
        <v>#N/A</v>
      </c>
      <c r="M357" t="e">
        <f>VLOOKUP(I357,'Shanghai TSG'!$C:$C,1,FALSE)</f>
        <v>#N/A</v>
      </c>
      <c r="O357" t="e">
        <f>VLOOKUP(I357,'Hytong (not in CrossAsia)'!$C:$C,1,FALSE)</f>
        <v>#N/A</v>
      </c>
      <c r="Q357" s="9" t="str">
        <f t="shared" si="11"/>
        <v>nur hier</v>
      </c>
    </row>
    <row r="358" spans="1:17" ht="23.25">
      <c r="A358" s="1" t="s">
        <v>12934</v>
      </c>
      <c r="B358" s="1" t="s">
        <v>12935</v>
      </c>
      <c r="C358" s="1" t="s">
        <v>19628</v>
      </c>
      <c r="D358" s="1" t="s">
        <v>19628</v>
      </c>
      <c r="E358" s="1" t="s">
        <v>19628</v>
      </c>
      <c r="F358" s="51" t="s">
        <v>19628</v>
      </c>
      <c r="G358" s="1" t="s">
        <v>19628</v>
      </c>
      <c r="I358" t="str">
        <f t="shared" si="10"/>
        <v>国立沈阳</v>
      </c>
      <c r="K358" t="str">
        <f>VLOOKUP(I358,Apabi!$H:$H,1,FALSE)</f>
        <v>国立沈阳</v>
      </c>
      <c r="M358" t="str">
        <f>VLOOKUP(I358,'Shanghai TSG'!$C:$C,1,FALSE)</f>
        <v>国立沈阳</v>
      </c>
      <c r="O358" t="e">
        <f>VLOOKUP(I358,'Hytong (not in CrossAsia)'!$C:$C,1,FALSE)</f>
        <v>#N/A</v>
      </c>
      <c r="Q358" s="9" t="str">
        <f t="shared" si="11"/>
        <v>Doppel</v>
      </c>
    </row>
    <row r="359" spans="1:17" ht="23.25">
      <c r="A359" s="1" t="s">
        <v>12936</v>
      </c>
      <c r="B359" s="1" t="s">
        <v>12937</v>
      </c>
      <c r="C359" s="1" t="s">
        <v>19628</v>
      </c>
      <c r="D359" s="1" t="s">
        <v>12938</v>
      </c>
      <c r="E359" s="1" t="s">
        <v>19336</v>
      </c>
      <c r="F359" s="54">
        <v>1931</v>
      </c>
      <c r="G359" s="1" t="s">
        <v>19635</v>
      </c>
      <c r="I359" t="str">
        <f t="shared" si="10"/>
        <v>江苏革命</v>
      </c>
      <c r="K359" t="e">
        <f>VLOOKUP(I359,Apabi!$H:$H,1,FALSE)</f>
        <v>#N/A</v>
      </c>
      <c r="M359" t="e">
        <f>VLOOKUP(I359,'Shanghai TSG'!$C:$C,1,FALSE)</f>
        <v>#N/A</v>
      </c>
      <c r="O359" t="e">
        <f>VLOOKUP(I359,'Hytong (not in CrossAsia)'!$C:$C,1,FALSE)</f>
        <v>#N/A</v>
      </c>
      <c r="Q359" s="9" t="str">
        <f t="shared" si="11"/>
        <v>nur hier</v>
      </c>
    </row>
    <row r="360" spans="1:17" ht="23.25">
      <c r="A360" s="1" t="s">
        <v>12939</v>
      </c>
      <c r="B360" s="1" t="s">
        <v>12940</v>
      </c>
      <c r="C360" s="1" t="s">
        <v>12941</v>
      </c>
      <c r="D360" s="1" t="s">
        <v>12942</v>
      </c>
      <c r="E360" s="1" t="s">
        <v>19339</v>
      </c>
      <c r="F360" s="51" t="s">
        <v>19628</v>
      </c>
      <c r="G360" s="1" t="s">
        <v>19635</v>
      </c>
      <c r="I360" t="str">
        <f t="shared" si="10"/>
        <v>故宫书画</v>
      </c>
      <c r="K360" t="e">
        <f>VLOOKUP(I360,Apabi!$H:$H,1,FALSE)</f>
        <v>#N/A</v>
      </c>
      <c r="M360" t="e">
        <f>VLOOKUP(I360,'Shanghai TSG'!$C:$C,1,FALSE)</f>
        <v>#N/A</v>
      </c>
      <c r="O360" t="e">
        <f>VLOOKUP(I360,'Hytong (not in CrossAsia)'!$C:$C,1,FALSE)</f>
        <v>#N/A</v>
      </c>
      <c r="Q360" s="9" t="str">
        <f t="shared" si="11"/>
        <v>nur hier</v>
      </c>
    </row>
    <row r="361" spans="1:17" ht="23.25">
      <c r="A361" s="1" t="s">
        <v>12943</v>
      </c>
      <c r="B361" s="1" t="s">
        <v>12944</v>
      </c>
      <c r="C361" s="1" t="s">
        <v>19628</v>
      </c>
      <c r="D361" s="1" t="s">
        <v>13281</v>
      </c>
      <c r="E361" s="1" t="s">
        <v>19326</v>
      </c>
      <c r="F361" s="54">
        <v>1936</v>
      </c>
      <c r="G361" s="1" t="s">
        <v>19817</v>
      </c>
      <c r="I361" t="str">
        <f t="shared" si="10"/>
        <v>国立北平</v>
      </c>
      <c r="K361" t="e">
        <f>VLOOKUP(I361,Apabi!$H:$H,1,FALSE)</f>
        <v>#N/A</v>
      </c>
      <c r="M361" t="e">
        <f>VLOOKUP(I361,'Shanghai TSG'!$C:$C,1,FALSE)</f>
        <v>#N/A</v>
      </c>
      <c r="O361" t="str">
        <f>VLOOKUP(I361,'Hytong (not in CrossAsia)'!$C:$C,1,FALSE)</f>
        <v>国立北平</v>
      </c>
      <c r="Q361" s="9" t="str">
        <f t="shared" si="11"/>
        <v>Doppel</v>
      </c>
    </row>
    <row r="362" spans="1:17">
      <c r="A362" s="1" t="s">
        <v>13282</v>
      </c>
      <c r="B362" s="1" t="s">
        <v>13283</v>
      </c>
      <c r="C362" s="1" t="s">
        <v>13284</v>
      </c>
      <c r="D362" s="1" t="s">
        <v>13285</v>
      </c>
      <c r="E362" s="1" t="s">
        <v>19348</v>
      </c>
      <c r="F362" s="51" t="s">
        <v>19628</v>
      </c>
      <c r="G362" s="1" t="s">
        <v>19305</v>
      </c>
      <c r="I362" t="str">
        <f t="shared" si="10"/>
        <v>中央周刊</v>
      </c>
      <c r="K362" t="e">
        <f>VLOOKUP(I362,Apabi!$H:$H,1,FALSE)</f>
        <v>#N/A</v>
      </c>
      <c r="M362" t="e">
        <f>VLOOKUP(I362,'Shanghai TSG'!$C:$C,1,FALSE)</f>
        <v>#N/A</v>
      </c>
      <c r="O362" t="e">
        <f>VLOOKUP(I362,'Hytong (not in CrossAsia)'!$C:$C,1,FALSE)</f>
        <v>#N/A</v>
      </c>
      <c r="Q362" s="9" t="str">
        <f t="shared" si="11"/>
        <v>nur hier</v>
      </c>
    </row>
    <row r="363" spans="1:17">
      <c r="A363" s="1" t="s">
        <v>13286</v>
      </c>
      <c r="B363" s="1" t="s">
        <v>13287</v>
      </c>
      <c r="C363" s="1" t="s">
        <v>19628</v>
      </c>
      <c r="D363" s="1" t="s">
        <v>13288</v>
      </c>
      <c r="E363" s="1" t="s">
        <v>19326</v>
      </c>
      <c r="F363" s="54">
        <v>1932</v>
      </c>
      <c r="G363" s="1" t="s">
        <v>19635</v>
      </c>
      <c r="I363" t="str">
        <f t="shared" si="10"/>
        <v>新兴文化</v>
      </c>
      <c r="K363" t="e">
        <f>VLOOKUP(I363,Apabi!$H:$H,1,FALSE)</f>
        <v>#N/A</v>
      </c>
      <c r="M363" t="str">
        <f>VLOOKUP(I363,'Shanghai TSG'!$C:$C,1,FALSE)</f>
        <v>新兴文化</v>
      </c>
      <c r="O363" t="e">
        <f>VLOOKUP(I363,'Hytong (not in CrossAsia)'!$C:$C,1,FALSE)</f>
        <v>#N/A</v>
      </c>
      <c r="Q363" s="9" t="str">
        <f t="shared" si="11"/>
        <v>Doppel</v>
      </c>
    </row>
    <row r="364" spans="1:17" ht="23.25">
      <c r="A364" s="1" t="s">
        <v>13289</v>
      </c>
      <c r="B364" s="1" t="s">
        <v>13290</v>
      </c>
      <c r="C364" s="1" t="s">
        <v>19628</v>
      </c>
      <c r="D364" s="1" t="s">
        <v>13291</v>
      </c>
      <c r="E364" s="1" t="s">
        <v>19336</v>
      </c>
      <c r="F364" s="54">
        <v>1937</v>
      </c>
      <c r="G364" s="1" t="s">
        <v>19635</v>
      </c>
      <c r="I364" t="str">
        <f t="shared" si="10"/>
        <v>全国学术</v>
      </c>
      <c r="K364" t="e">
        <f>VLOOKUP(I364,Apabi!$H:$H,1,FALSE)</f>
        <v>#N/A</v>
      </c>
      <c r="M364" t="e">
        <f>VLOOKUP(I364,'Shanghai TSG'!$C:$C,1,FALSE)</f>
        <v>#N/A</v>
      </c>
      <c r="O364" t="e">
        <f>VLOOKUP(I364,'Hytong (not in CrossAsia)'!$C:$C,1,FALSE)</f>
        <v>#N/A</v>
      </c>
      <c r="Q364" s="9" t="str">
        <f t="shared" si="11"/>
        <v>nur hier</v>
      </c>
    </row>
    <row r="365" spans="1:17" ht="23.25">
      <c r="A365" s="1" t="s">
        <v>13292</v>
      </c>
      <c r="B365" s="1" t="s">
        <v>13293</v>
      </c>
      <c r="C365" s="1" t="s">
        <v>19628</v>
      </c>
      <c r="D365" s="1" t="s">
        <v>13294</v>
      </c>
      <c r="E365" s="1" t="s">
        <v>13295</v>
      </c>
      <c r="F365" s="51" t="s">
        <v>19628</v>
      </c>
      <c r="G365" s="1" t="s">
        <v>19773</v>
      </c>
      <c r="I365" t="str">
        <f t="shared" si="10"/>
        <v>大众科学</v>
      </c>
      <c r="K365" t="e">
        <f>VLOOKUP(I365,Apabi!$H:$H,1,FALSE)</f>
        <v>#N/A</v>
      </c>
      <c r="M365" t="e">
        <f>VLOOKUP(I365,'Shanghai TSG'!$C:$C,1,FALSE)</f>
        <v>#N/A</v>
      </c>
      <c r="O365" t="e">
        <f>VLOOKUP(I365,'Hytong (not in CrossAsia)'!$C:$C,1,FALSE)</f>
        <v>#N/A</v>
      </c>
      <c r="Q365" s="9" t="str">
        <f t="shared" si="11"/>
        <v>nur hier</v>
      </c>
    </row>
    <row r="366" spans="1:17">
      <c r="A366" s="1" t="s">
        <v>13296</v>
      </c>
      <c r="B366" s="1" t="s">
        <v>13297</v>
      </c>
      <c r="C366" s="1" t="s">
        <v>19628</v>
      </c>
      <c r="D366" s="1" t="s">
        <v>13298</v>
      </c>
      <c r="E366" s="1" t="s">
        <v>19647</v>
      </c>
      <c r="F366" s="54">
        <v>1941</v>
      </c>
      <c r="G366" s="1" t="s">
        <v>19635</v>
      </c>
      <c r="I366" t="str">
        <f t="shared" si="10"/>
        <v>知识文摘</v>
      </c>
      <c r="K366" t="e">
        <f>VLOOKUP(I366,Apabi!$H:$H,1,FALSE)</f>
        <v>#N/A</v>
      </c>
      <c r="M366" t="e">
        <f>VLOOKUP(I366,'Shanghai TSG'!$C:$C,1,FALSE)</f>
        <v>#N/A</v>
      </c>
      <c r="O366" t="e">
        <f>VLOOKUP(I366,'Hytong (not in CrossAsia)'!$C:$C,1,FALSE)</f>
        <v>#N/A</v>
      </c>
      <c r="Q366" s="9" t="str">
        <f t="shared" si="11"/>
        <v>nur hier</v>
      </c>
    </row>
    <row r="367" spans="1:17">
      <c r="A367" s="1" t="s">
        <v>13299</v>
      </c>
      <c r="B367" s="1" t="s">
        <v>13300</v>
      </c>
      <c r="C367" s="1" t="s">
        <v>13301</v>
      </c>
      <c r="D367" s="1" t="s">
        <v>19628</v>
      </c>
      <c r="E367" s="1" t="s">
        <v>19647</v>
      </c>
      <c r="F367" s="54">
        <v>1935</v>
      </c>
      <c r="G367" s="1" t="s">
        <v>19635</v>
      </c>
      <c r="I367" t="str">
        <f t="shared" si="10"/>
        <v>科学图解</v>
      </c>
      <c r="K367" t="e">
        <f>VLOOKUP(I367,Apabi!$H:$H,1,FALSE)</f>
        <v>#N/A</v>
      </c>
      <c r="M367" t="e">
        <f>VLOOKUP(I367,'Shanghai TSG'!$C:$C,1,FALSE)</f>
        <v>#N/A</v>
      </c>
      <c r="O367" t="e">
        <f>VLOOKUP(I367,'Hytong (not in CrossAsia)'!$C:$C,1,FALSE)</f>
        <v>#N/A</v>
      </c>
      <c r="Q367" s="9" t="str">
        <f t="shared" si="11"/>
        <v>nur hier</v>
      </c>
    </row>
    <row r="368" spans="1:17">
      <c r="A368" s="1" t="s">
        <v>13302</v>
      </c>
      <c r="B368" s="1" t="s">
        <v>13303</v>
      </c>
      <c r="C368" s="1" t="s">
        <v>19628</v>
      </c>
      <c r="D368" s="1" t="s">
        <v>13304</v>
      </c>
      <c r="E368" s="1" t="s">
        <v>19628</v>
      </c>
      <c r="F368" s="51" t="s">
        <v>19628</v>
      </c>
      <c r="G368" s="1" t="s">
        <v>19628</v>
      </c>
      <c r="I368" t="str">
        <f t="shared" si="10"/>
        <v>华西学报</v>
      </c>
      <c r="K368" t="e">
        <f>VLOOKUP(I368,Apabi!$H:$H,1,FALSE)</f>
        <v>#N/A</v>
      </c>
      <c r="M368" t="str">
        <f>VLOOKUP(I368,'Shanghai TSG'!$C:$C,1,FALSE)</f>
        <v>华西学报</v>
      </c>
      <c r="O368" t="e">
        <f>VLOOKUP(I368,'Hytong (not in CrossAsia)'!$C:$C,1,FALSE)</f>
        <v>#N/A</v>
      </c>
      <c r="Q368" s="9" t="str">
        <f t="shared" si="11"/>
        <v>Doppel</v>
      </c>
    </row>
    <row r="369" spans="1:17">
      <c r="A369" s="1" t="s">
        <v>13305</v>
      </c>
      <c r="B369" s="1" t="s">
        <v>13306</v>
      </c>
      <c r="C369" s="1" t="s">
        <v>19628</v>
      </c>
      <c r="D369" s="1" t="s">
        <v>13307</v>
      </c>
      <c r="E369" s="1" t="s">
        <v>19638</v>
      </c>
      <c r="F369" s="54">
        <v>1945</v>
      </c>
      <c r="G369" s="1" t="s">
        <v>19243</v>
      </c>
      <c r="I369" t="str">
        <f t="shared" si="10"/>
        <v>青年与科</v>
      </c>
      <c r="K369" t="e">
        <f>VLOOKUP(I369,Apabi!$H:$H,1,FALSE)</f>
        <v>#N/A</v>
      </c>
      <c r="M369" t="e">
        <f>VLOOKUP(I369,'Shanghai TSG'!$C:$C,1,FALSE)</f>
        <v>#N/A</v>
      </c>
      <c r="O369" t="e">
        <f>VLOOKUP(I369,'Hytong (not in CrossAsia)'!$C:$C,1,FALSE)</f>
        <v>#N/A</v>
      </c>
      <c r="Q369" s="9" t="str">
        <f t="shared" si="11"/>
        <v>nur hier</v>
      </c>
    </row>
    <row r="370" spans="1:17" ht="23.25">
      <c r="A370" s="1" t="s">
        <v>13308</v>
      </c>
      <c r="B370" s="1" t="s">
        <v>13309</v>
      </c>
      <c r="C370" s="1" t="s">
        <v>19628</v>
      </c>
      <c r="D370" s="1" t="s">
        <v>19628</v>
      </c>
      <c r="E370" s="1" t="s">
        <v>19647</v>
      </c>
      <c r="F370" s="51" t="s">
        <v>19628</v>
      </c>
      <c r="G370" s="1" t="s">
        <v>19628</v>
      </c>
      <c r="I370" t="str">
        <f t="shared" si="10"/>
        <v>科学杂志</v>
      </c>
      <c r="K370" t="e">
        <f>VLOOKUP(I370,Apabi!$H:$H,1,FALSE)</f>
        <v>#N/A</v>
      </c>
      <c r="M370" t="e">
        <f>VLOOKUP(I370,'Shanghai TSG'!$C:$C,1,FALSE)</f>
        <v>#N/A</v>
      </c>
      <c r="O370" t="e">
        <f>VLOOKUP(I370,'Hytong (not in CrossAsia)'!$C:$C,1,FALSE)</f>
        <v>#N/A</v>
      </c>
      <c r="Q370" s="9" t="str">
        <f t="shared" si="11"/>
        <v>nur hier</v>
      </c>
    </row>
    <row r="371" spans="1:17">
      <c r="A371" s="1" t="s">
        <v>13310</v>
      </c>
      <c r="B371" s="1" t="s">
        <v>13311</v>
      </c>
      <c r="C371" s="1" t="s">
        <v>13312</v>
      </c>
      <c r="D371" s="1" t="s">
        <v>13313</v>
      </c>
      <c r="E371" s="1" t="s">
        <v>19647</v>
      </c>
      <c r="F371" s="54">
        <v>1938</v>
      </c>
      <c r="G371" s="1" t="s">
        <v>19305</v>
      </c>
      <c r="I371" t="str">
        <f t="shared" si="10"/>
        <v>闻书周刊</v>
      </c>
      <c r="K371" t="e">
        <f>VLOOKUP(I371,Apabi!$H:$H,1,FALSE)</f>
        <v>#N/A</v>
      </c>
      <c r="M371" t="e">
        <f>VLOOKUP(I371,'Shanghai TSG'!$C:$C,1,FALSE)</f>
        <v>#N/A</v>
      </c>
      <c r="O371" t="e">
        <f>VLOOKUP(I371,'Hytong (not in CrossAsia)'!$C:$C,1,FALSE)</f>
        <v>#N/A</v>
      </c>
      <c r="Q371" s="9" t="str">
        <f t="shared" si="11"/>
        <v>nur hier</v>
      </c>
    </row>
    <row r="372" spans="1:17">
      <c r="A372" s="1" t="s">
        <v>13314</v>
      </c>
      <c r="B372" s="1" t="s">
        <v>13315</v>
      </c>
      <c r="C372" s="1" t="s">
        <v>19628</v>
      </c>
      <c r="D372" s="1" t="s">
        <v>13316</v>
      </c>
      <c r="E372" s="1" t="s">
        <v>19647</v>
      </c>
      <c r="F372" s="54">
        <v>1938</v>
      </c>
      <c r="G372" s="1" t="s">
        <v>19635</v>
      </c>
      <c r="I372" t="str">
        <f t="shared" si="10"/>
        <v>大众科学</v>
      </c>
      <c r="K372" t="e">
        <f>VLOOKUP(I372,Apabi!$H:$H,1,FALSE)</f>
        <v>#N/A</v>
      </c>
      <c r="M372" t="e">
        <f>VLOOKUP(I372,'Shanghai TSG'!$C:$C,1,FALSE)</f>
        <v>#N/A</v>
      </c>
      <c r="O372" t="e">
        <f>VLOOKUP(I372,'Hytong (not in CrossAsia)'!$C:$C,1,FALSE)</f>
        <v>#N/A</v>
      </c>
      <c r="Q372" s="9" t="str">
        <f t="shared" si="11"/>
        <v>nur hier</v>
      </c>
    </row>
    <row r="373" spans="1:17">
      <c r="A373" s="1" t="s">
        <v>13317</v>
      </c>
      <c r="B373" s="1" t="s">
        <v>13318</v>
      </c>
      <c r="C373" s="1" t="s">
        <v>19628</v>
      </c>
      <c r="D373" s="1" t="s">
        <v>13319</v>
      </c>
      <c r="E373" s="1" t="s">
        <v>19647</v>
      </c>
      <c r="F373" s="54">
        <v>1939</v>
      </c>
      <c r="G373" s="1" t="s">
        <v>19635</v>
      </c>
      <c r="I373" t="str">
        <f t="shared" si="10"/>
        <v>科学园地</v>
      </c>
      <c r="K373" t="e">
        <f>VLOOKUP(I373,Apabi!$H:$H,1,FALSE)</f>
        <v>#N/A</v>
      </c>
      <c r="M373" t="e">
        <f>VLOOKUP(I373,'Shanghai TSG'!$C:$C,1,FALSE)</f>
        <v>#N/A</v>
      </c>
      <c r="O373" t="e">
        <f>VLOOKUP(I373,'Hytong (not in CrossAsia)'!$C:$C,1,FALSE)</f>
        <v>#N/A</v>
      </c>
      <c r="Q373" s="9" t="str">
        <f t="shared" si="11"/>
        <v>nur hier</v>
      </c>
    </row>
    <row r="374" spans="1:17">
      <c r="A374" s="1" t="s">
        <v>13320</v>
      </c>
      <c r="B374" s="1" t="s">
        <v>13321</v>
      </c>
      <c r="C374" s="1" t="s">
        <v>19628</v>
      </c>
      <c r="D374" s="1" t="s">
        <v>13322</v>
      </c>
      <c r="E374" s="1" t="s">
        <v>13323</v>
      </c>
      <c r="F374" s="54">
        <v>1943</v>
      </c>
      <c r="G374" s="1" t="s">
        <v>19628</v>
      </c>
      <c r="I374" t="str">
        <f t="shared" si="10"/>
        <v>科学与技</v>
      </c>
      <c r="K374" t="e">
        <f>VLOOKUP(I374,Apabi!$H:$H,1,FALSE)</f>
        <v>#N/A</v>
      </c>
      <c r="M374" t="e">
        <f>VLOOKUP(I374,'Shanghai TSG'!$C:$C,1,FALSE)</f>
        <v>#N/A</v>
      </c>
      <c r="O374" t="str">
        <f>VLOOKUP(I374,'Hytong (not in CrossAsia)'!$C:$C,1,FALSE)</f>
        <v>科学与技</v>
      </c>
      <c r="Q374" s="9" t="str">
        <f t="shared" si="11"/>
        <v>Doppel</v>
      </c>
    </row>
    <row r="375" spans="1:17">
      <c r="A375" s="1" t="s">
        <v>13324</v>
      </c>
      <c r="B375" s="1" t="s">
        <v>13325</v>
      </c>
      <c r="C375" s="1" t="s">
        <v>19628</v>
      </c>
      <c r="D375" s="1" t="s">
        <v>13326</v>
      </c>
      <c r="E375" s="1" t="s">
        <v>19336</v>
      </c>
      <c r="F375" s="54">
        <v>1949</v>
      </c>
      <c r="G375" s="1" t="s">
        <v>19635</v>
      </c>
      <c r="I375" t="str">
        <f t="shared" si="10"/>
        <v>南京文献</v>
      </c>
      <c r="K375" t="e">
        <f>VLOOKUP(I375,Apabi!$H:$H,1,FALSE)</f>
        <v>#N/A</v>
      </c>
      <c r="M375" t="e">
        <f>VLOOKUP(I375,'Shanghai TSG'!$C:$C,1,FALSE)</f>
        <v>#N/A</v>
      </c>
      <c r="O375" t="e">
        <f>VLOOKUP(I375,'Hytong (not in CrossAsia)'!$C:$C,1,FALSE)</f>
        <v>#N/A</v>
      </c>
      <c r="Q375" s="9" t="str">
        <f t="shared" si="11"/>
        <v>nur hier</v>
      </c>
    </row>
    <row r="376" spans="1:17" ht="23.25">
      <c r="A376" s="1" t="s">
        <v>13327</v>
      </c>
      <c r="B376" s="1" t="s">
        <v>13328</v>
      </c>
      <c r="C376" s="1" t="s">
        <v>19628</v>
      </c>
      <c r="D376" s="1" t="s">
        <v>13329</v>
      </c>
      <c r="E376" s="1" t="s">
        <v>19647</v>
      </c>
      <c r="F376" s="54">
        <v>1942</v>
      </c>
      <c r="G376" s="1" t="s">
        <v>19635</v>
      </c>
      <c r="I376" t="str">
        <f t="shared" si="10"/>
        <v>科学杂志</v>
      </c>
      <c r="K376" t="e">
        <f>VLOOKUP(I376,Apabi!$H:$H,1,FALSE)</f>
        <v>#N/A</v>
      </c>
      <c r="M376" t="e">
        <f>VLOOKUP(I376,'Shanghai TSG'!$C:$C,1,FALSE)</f>
        <v>#N/A</v>
      </c>
      <c r="O376" t="e">
        <f>VLOOKUP(I376,'Hytong (not in CrossAsia)'!$C:$C,1,FALSE)</f>
        <v>#N/A</v>
      </c>
      <c r="Q376" s="9" t="str">
        <f t="shared" si="11"/>
        <v>nur hier</v>
      </c>
    </row>
    <row r="377" spans="1:17">
      <c r="A377" s="1" t="s">
        <v>13330</v>
      </c>
      <c r="B377" s="1" t="s">
        <v>13331</v>
      </c>
      <c r="C377" s="1" t="s">
        <v>19628</v>
      </c>
      <c r="D377" s="1" t="s">
        <v>13332</v>
      </c>
      <c r="E377" s="1" t="s">
        <v>19344</v>
      </c>
      <c r="F377" s="54">
        <v>1945</v>
      </c>
      <c r="G377" s="1" t="s">
        <v>19635</v>
      </c>
      <c r="I377" t="str">
        <f t="shared" si="10"/>
        <v>每月科学</v>
      </c>
      <c r="K377" t="e">
        <f>VLOOKUP(I377,Apabi!$H:$H,1,FALSE)</f>
        <v>#N/A</v>
      </c>
      <c r="M377" t="e">
        <f>VLOOKUP(I377,'Shanghai TSG'!$C:$C,1,FALSE)</f>
        <v>#N/A</v>
      </c>
      <c r="O377" t="e">
        <f>VLOOKUP(I377,'Hytong (not in CrossAsia)'!$C:$C,1,FALSE)</f>
        <v>#N/A</v>
      </c>
      <c r="Q377" s="9" t="str">
        <f t="shared" si="11"/>
        <v>nur hier</v>
      </c>
    </row>
    <row r="378" spans="1:17">
      <c r="A378" s="1" t="s">
        <v>13333</v>
      </c>
      <c r="B378" s="1" t="s">
        <v>13334</v>
      </c>
      <c r="C378" s="1" t="s">
        <v>19628</v>
      </c>
      <c r="D378" s="1" t="s">
        <v>13335</v>
      </c>
      <c r="E378" s="1" t="s">
        <v>19647</v>
      </c>
      <c r="F378" s="54">
        <v>1907</v>
      </c>
      <c r="G378" s="1" t="s">
        <v>19628</v>
      </c>
      <c r="I378" t="str">
        <f t="shared" si="10"/>
        <v>科学一斑</v>
      </c>
      <c r="K378" t="e">
        <f>VLOOKUP(I378,Apabi!$H:$H,1,FALSE)</f>
        <v>#N/A</v>
      </c>
      <c r="M378" t="str">
        <f>VLOOKUP(I378,'Shanghai TSG'!$C:$C,1,FALSE)</f>
        <v>科学一斑</v>
      </c>
      <c r="O378" t="e">
        <f>VLOOKUP(I378,'Hytong (not in CrossAsia)'!$C:$C,1,FALSE)</f>
        <v>#N/A</v>
      </c>
      <c r="Q378" s="9" t="str">
        <f t="shared" si="11"/>
        <v>Doppel</v>
      </c>
    </row>
    <row r="379" spans="1:17">
      <c r="A379" s="1" t="s">
        <v>13336</v>
      </c>
      <c r="B379" s="1" t="s">
        <v>13337</v>
      </c>
      <c r="C379" s="1" t="s">
        <v>19628</v>
      </c>
      <c r="D379" s="1" t="s">
        <v>13338</v>
      </c>
      <c r="E379" s="1" t="s">
        <v>19647</v>
      </c>
      <c r="F379" s="54">
        <v>1931</v>
      </c>
      <c r="G379" s="1" t="s">
        <v>19567</v>
      </c>
      <c r="I379" t="str">
        <f t="shared" si="10"/>
        <v>约翰科学</v>
      </c>
      <c r="K379" t="e">
        <f>VLOOKUP(I379,Apabi!$H:$H,1,FALSE)</f>
        <v>#N/A</v>
      </c>
      <c r="M379" t="e">
        <f>VLOOKUP(I379,'Shanghai TSG'!$C:$C,1,FALSE)</f>
        <v>#N/A</v>
      </c>
      <c r="O379" t="e">
        <f>VLOOKUP(I379,'Hytong (not in CrossAsia)'!$C:$C,1,FALSE)</f>
        <v>#N/A</v>
      </c>
      <c r="Q379" s="9" t="str">
        <f t="shared" si="11"/>
        <v>nur hier</v>
      </c>
    </row>
    <row r="380" spans="1:17">
      <c r="A380" s="1" t="s">
        <v>13339</v>
      </c>
      <c r="B380" s="1" t="s">
        <v>13340</v>
      </c>
      <c r="C380" s="1" t="s">
        <v>13341</v>
      </c>
      <c r="D380" s="1" t="s">
        <v>13342</v>
      </c>
      <c r="E380" s="1" t="s">
        <v>19298</v>
      </c>
      <c r="F380" s="51" t="s">
        <v>19628</v>
      </c>
      <c r="G380" s="1" t="s">
        <v>19635</v>
      </c>
      <c r="I380" t="str">
        <f t="shared" si="10"/>
        <v>今日科学</v>
      </c>
      <c r="K380" t="e">
        <f>VLOOKUP(I380,Apabi!$H:$H,1,FALSE)</f>
        <v>#N/A</v>
      </c>
      <c r="M380" t="e">
        <f>VLOOKUP(I380,'Shanghai TSG'!$C:$C,1,FALSE)</f>
        <v>#N/A</v>
      </c>
      <c r="O380" t="e">
        <f>VLOOKUP(I380,'Hytong (not in CrossAsia)'!$C:$C,1,FALSE)</f>
        <v>#N/A</v>
      </c>
      <c r="Q380" s="9" t="str">
        <f t="shared" si="11"/>
        <v>nur hier</v>
      </c>
    </row>
    <row r="381" spans="1:17">
      <c r="A381" s="1" t="s">
        <v>13343</v>
      </c>
      <c r="B381" s="1" t="s">
        <v>13344</v>
      </c>
      <c r="C381" s="1" t="s">
        <v>19628</v>
      </c>
      <c r="D381" s="1" t="s">
        <v>13345</v>
      </c>
      <c r="E381" s="1" t="s">
        <v>19339</v>
      </c>
      <c r="F381" s="54">
        <v>1925</v>
      </c>
      <c r="G381" s="1" t="s">
        <v>19340</v>
      </c>
      <c r="I381" t="str">
        <f t="shared" si="10"/>
        <v>文献</v>
      </c>
      <c r="K381" t="e">
        <f>VLOOKUP(I381,Apabi!$H:$H,1,FALSE)</f>
        <v>#N/A</v>
      </c>
      <c r="M381" t="e">
        <f>VLOOKUP(I381,'Shanghai TSG'!$C:$C,1,FALSE)</f>
        <v>#N/A</v>
      </c>
      <c r="O381" t="e">
        <f>VLOOKUP(I381,'Hytong (not in CrossAsia)'!$C:$C,1,FALSE)</f>
        <v>#N/A</v>
      </c>
      <c r="Q381" s="9" t="str">
        <f t="shared" si="11"/>
        <v>nur hier</v>
      </c>
    </row>
    <row r="382" spans="1:17">
      <c r="A382" s="1" t="s">
        <v>13346</v>
      </c>
      <c r="B382" s="1" t="s">
        <v>13347</v>
      </c>
      <c r="C382" s="1" t="s">
        <v>19628</v>
      </c>
      <c r="D382" s="1" t="s">
        <v>13348</v>
      </c>
      <c r="E382" s="1" t="s">
        <v>19647</v>
      </c>
      <c r="F382" s="51" t="s">
        <v>19628</v>
      </c>
      <c r="G382" s="1" t="s">
        <v>19642</v>
      </c>
      <c r="I382" t="str">
        <f t="shared" si="10"/>
        <v>读书青年</v>
      </c>
      <c r="K382" t="e">
        <f>VLOOKUP(I382,Apabi!$H:$H,1,FALSE)</f>
        <v>#N/A</v>
      </c>
      <c r="M382" t="e">
        <f>VLOOKUP(I382,'Shanghai TSG'!$C:$C,1,FALSE)</f>
        <v>#N/A</v>
      </c>
      <c r="O382" t="e">
        <f>VLOOKUP(I382,'Hytong (not in CrossAsia)'!$C:$C,1,FALSE)</f>
        <v>#N/A</v>
      </c>
      <c r="Q382" s="9" t="str">
        <f t="shared" si="11"/>
        <v>nur hier</v>
      </c>
    </row>
    <row r="383" spans="1:17">
      <c r="A383" s="1" t="s">
        <v>13349</v>
      </c>
      <c r="B383" s="1" t="s">
        <v>13350</v>
      </c>
      <c r="C383" s="1" t="s">
        <v>19628</v>
      </c>
      <c r="D383" s="1" t="s">
        <v>13351</v>
      </c>
      <c r="E383" s="1" t="s">
        <v>19326</v>
      </c>
      <c r="F383" s="54">
        <v>1937</v>
      </c>
      <c r="G383" s="1" t="s">
        <v>19773</v>
      </c>
      <c r="I383" t="str">
        <f t="shared" si="10"/>
        <v>平绥技术</v>
      </c>
      <c r="K383" t="e">
        <f>VLOOKUP(I383,Apabi!$H:$H,1,FALSE)</f>
        <v>#N/A</v>
      </c>
      <c r="M383" t="e">
        <f>VLOOKUP(I383,'Shanghai TSG'!$C:$C,1,FALSE)</f>
        <v>#N/A</v>
      </c>
      <c r="O383" t="e">
        <f>VLOOKUP(I383,'Hytong (not in CrossAsia)'!$C:$C,1,FALSE)</f>
        <v>#N/A</v>
      </c>
      <c r="Q383" s="9" t="str">
        <f t="shared" si="11"/>
        <v>nur hier</v>
      </c>
    </row>
    <row r="384" spans="1:17">
      <c r="A384" s="1" t="s">
        <v>13352</v>
      </c>
      <c r="B384" s="1" t="s">
        <v>13353</v>
      </c>
      <c r="C384" s="1" t="s">
        <v>19628</v>
      </c>
      <c r="D384" s="1" t="s">
        <v>13354</v>
      </c>
      <c r="E384" s="1" t="s">
        <v>19638</v>
      </c>
      <c r="F384" s="54">
        <v>1943</v>
      </c>
      <c r="G384" s="1" t="s">
        <v>19628</v>
      </c>
      <c r="I384" t="str">
        <f t="shared" si="10"/>
        <v>国际知识</v>
      </c>
      <c r="K384" t="e">
        <f>VLOOKUP(I384,Apabi!$H:$H,1,FALSE)</f>
        <v>#N/A</v>
      </c>
      <c r="M384" t="str">
        <f>VLOOKUP(I384,'Shanghai TSG'!$C:$C,1,FALSE)</f>
        <v>国际知识</v>
      </c>
      <c r="O384" t="e">
        <f>VLOOKUP(I384,'Hytong (not in CrossAsia)'!$C:$C,1,FALSE)</f>
        <v>#N/A</v>
      </c>
      <c r="Q384" s="9" t="str">
        <f t="shared" si="11"/>
        <v>Doppel</v>
      </c>
    </row>
    <row r="385" spans="1:17">
      <c r="A385" s="1" t="s">
        <v>13355</v>
      </c>
      <c r="B385" s="1" t="s">
        <v>13356</v>
      </c>
      <c r="C385" s="1" t="s">
        <v>19628</v>
      </c>
      <c r="D385" s="1" t="s">
        <v>13357</v>
      </c>
      <c r="E385" s="1" t="s">
        <v>19336</v>
      </c>
      <c r="F385" s="54">
        <v>1949</v>
      </c>
      <c r="G385" s="1" t="s">
        <v>19628</v>
      </c>
      <c r="I385" t="str">
        <f t="shared" si="10"/>
        <v>科学工作</v>
      </c>
      <c r="K385" t="e">
        <f>VLOOKUP(I385,Apabi!$H:$H,1,FALSE)</f>
        <v>#N/A</v>
      </c>
      <c r="M385" t="e">
        <f>VLOOKUP(I385,'Shanghai TSG'!$C:$C,1,FALSE)</f>
        <v>#N/A</v>
      </c>
      <c r="O385" t="e">
        <f>VLOOKUP(I385,'Hytong (not in CrossAsia)'!$C:$C,1,FALSE)</f>
        <v>#N/A</v>
      </c>
      <c r="Q385" s="9" t="str">
        <f t="shared" si="11"/>
        <v>nur hier</v>
      </c>
    </row>
    <row r="386" spans="1:17">
      <c r="A386" s="1" t="s">
        <v>13014</v>
      </c>
      <c r="B386" s="1" t="s">
        <v>13015</v>
      </c>
      <c r="C386" s="1" t="s">
        <v>13016</v>
      </c>
      <c r="D386" s="1" t="s">
        <v>13016</v>
      </c>
      <c r="E386" s="1" t="s">
        <v>19647</v>
      </c>
      <c r="F386" s="54">
        <v>1915</v>
      </c>
      <c r="G386" s="1" t="s">
        <v>19628</v>
      </c>
      <c r="I386" t="str">
        <f t="shared" si="10"/>
        <v>科学</v>
      </c>
      <c r="K386" t="e">
        <f>VLOOKUP(I386,Apabi!$H:$H,1,FALSE)</f>
        <v>#N/A</v>
      </c>
      <c r="M386" t="e">
        <f>VLOOKUP(I386,'Shanghai TSG'!$C:$C,1,FALSE)</f>
        <v>#N/A</v>
      </c>
      <c r="O386" t="e">
        <f>VLOOKUP(I386,'Hytong (not in CrossAsia)'!$C:$C,1,FALSE)</f>
        <v>#N/A</v>
      </c>
      <c r="Q386" s="9" t="str">
        <f t="shared" si="11"/>
        <v>nur hier</v>
      </c>
    </row>
    <row r="387" spans="1:17">
      <c r="A387" s="1" t="s">
        <v>13017</v>
      </c>
      <c r="B387" s="1" t="s">
        <v>13018</v>
      </c>
      <c r="C387" s="1" t="s">
        <v>19628</v>
      </c>
      <c r="D387" s="1" t="s">
        <v>13019</v>
      </c>
      <c r="E387" s="1" t="s">
        <v>19804</v>
      </c>
      <c r="F387" s="54">
        <v>1921</v>
      </c>
      <c r="G387" s="1" t="s">
        <v>19440</v>
      </c>
      <c r="I387" t="str">
        <f t="shared" ref="I387:I450" si="12">MID(B387,1,4)</f>
        <v>学术界</v>
      </c>
      <c r="K387" t="e">
        <f>VLOOKUP(I387,Apabi!$H:$H,1,FALSE)</f>
        <v>#N/A</v>
      </c>
      <c r="M387" t="str">
        <f>VLOOKUP(I387,'Shanghai TSG'!$C:$C,1,FALSE)</f>
        <v>学术界</v>
      </c>
      <c r="O387" t="e">
        <f>VLOOKUP(I387,'Hytong (not in CrossAsia)'!$C:$C,1,FALSE)</f>
        <v>#N/A</v>
      </c>
      <c r="Q387" s="9" t="str">
        <f t="shared" ref="Q387:Q450" si="13">(IF(AND(ISNA(K387),ISNA(M387),ISNA(O387)),"nur hier","Doppel"))</f>
        <v>Doppel</v>
      </c>
    </row>
    <row r="388" spans="1:17" ht="23.25">
      <c r="A388" s="1" t="s">
        <v>13020</v>
      </c>
      <c r="B388" s="1" t="s">
        <v>13021</v>
      </c>
      <c r="C388" s="1" t="s">
        <v>19628</v>
      </c>
      <c r="D388" s="1" t="s">
        <v>13022</v>
      </c>
      <c r="E388" s="1" t="s">
        <v>19628</v>
      </c>
      <c r="F388" s="51" t="s">
        <v>19628</v>
      </c>
      <c r="G388" s="1" t="s">
        <v>19628</v>
      </c>
      <c r="I388" t="str">
        <f t="shared" si="12"/>
        <v>国立北平</v>
      </c>
      <c r="K388" t="e">
        <f>VLOOKUP(I388,Apabi!$H:$H,1,FALSE)</f>
        <v>#N/A</v>
      </c>
      <c r="M388" t="e">
        <f>VLOOKUP(I388,'Shanghai TSG'!$C:$C,1,FALSE)</f>
        <v>#N/A</v>
      </c>
      <c r="O388" t="str">
        <f>VLOOKUP(I388,'Hytong (not in CrossAsia)'!$C:$C,1,FALSE)</f>
        <v>国立北平</v>
      </c>
      <c r="Q388" s="9" t="str">
        <f t="shared" si="13"/>
        <v>Doppel</v>
      </c>
    </row>
    <row r="389" spans="1:17">
      <c r="A389" s="1" t="s">
        <v>13023</v>
      </c>
      <c r="B389" s="1" t="s">
        <v>13024</v>
      </c>
      <c r="C389" s="1" t="s">
        <v>19628</v>
      </c>
      <c r="D389" s="1" t="s">
        <v>13025</v>
      </c>
      <c r="E389" s="1" t="s">
        <v>19326</v>
      </c>
      <c r="F389" s="54">
        <v>1940</v>
      </c>
      <c r="G389" s="1" t="s">
        <v>19773</v>
      </c>
      <c r="I389" t="str">
        <f t="shared" si="12"/>
        <v>研究与进</v>
      </c>
      <c r="K389" t="e">
        <f>VLOOKUP(I389,Apabi!$H:$H,1,FALSE)</f>
        <v>#N/A</v>
      </c>
      <c r="M389" t="e">
        <f>VLOOKUP(I389,'Shanghai TSG'!$C:$C,1,FALSE)</f>
        <v>#N/A</v>
      </c>
      <c r="O389" t="e">
        <f>VLOOKUP(I389,'Hytong (not in CrossAsia)'!$C:$C,1,FALSE)</f>
        <v>#N/A</v>
      </c>
      <c r="Q389" s="9" t="str">
        <f t="shared" si="13"/>
        <v>nur hier</v>
      </c>
    </row>
    <row r="390" spans="1:17">
      <c r="A390" s="1" t="s">
        <v>13026</v>
      </c>
      <c r="B390" s="1" t="s">
        <v>13027</v>
      </c>
      <c r="C390" s="1" t="s">
        <v>19628</v>
      </c>
      <c r="D390" s="1" t="s">
        <v>13028</v>
      </c>
      <c r="E390" s="1" t="s">
        <v>19647</v>
      </c>
      <c r="F390" s="54">
        <v>1931</v>
      </c>
      <c r="G390" s="1" t="s">
        <v>19628</v>
      </c>
      <c r="I390" t="str">
        <f t="shared" si="12"/>
        <v>现代学术</v>
      </c>
      <c r="K390" t="e">
        <f>VLOOKUP(I390,Apabi!$H:$H,1,FALSE)</f>
        <v>#N/A</v>
      </c>
      <c r="M390" t="str">
        <f>VLOOKUP(I390,'Shanghai TSG'!$C:$C,1,FALSE)</f>
        <v>现代学术</v>
      </c>
      <c r="O390" t="e">
        <f>VLOOKUP(I390,'Hytong (not in CrossAsia)'!$C:$C,1,FALSE)</f>
        <v>#N/A</v>
      </c>
      <c r="Q390" s="9" t="str">
        <f t="shared" si="13"/>
        <v>Doppel</v>
      </c>
    </row>
    <row r="391" spans="1:17" ht="23.25">
      <c r="A391" s="1" t="s">
        <v>13029</v>
      </c>
      <c r="B391" s="1" t="s">
        <v>13030</v>
      </c>
      <c r="C391" s="1" t="s">
        <v>19628</v>
      </c>
      <c r="D391" s="1" t="s">
        <v>19628</v>
      </c>
      <c r="E391" s="1" t="s">
        <v>13031</v>
      </c>
      <c r="F391" s="51" t="s">
        <v>19628</v>
      </c>
      <c r="G391" s="1" t="s">
        <v>19628</v>
      </c>
      <c r="I391" t="str">
        <f t="shared" si="12"/>
        <v>国立西北</v>
      </c>
      <c r="K391" t="e">
        <f>VLOOKUP(I391,Apabi!$H:$H,1,FALSE)</f>
        <v>#N/A</v>
      </c>
      <c r="M391" t="e">
        <f>VLOOKUP(I391,'Shanghai TSG'!$C:$C,1,FALSE)</f>
        <v>#N/A</v>
      </c>
      <c r="O391" t="e">
        <f>VLOOKUP(I391,'Hytong (not in CrossAsia)'!$C:$C,1,FALSE)</f>
        <v>#N/A</v>
      </c>
      <c r="Q391" s="9" t="str">
        <f t="shared" si="13"/>
        <v>nur hier</v>
      </c>
    </row>
    <row r="392" spans="1:17" ht="23.25">
      <c r="A392" s="1" t="s">
        <v>13032</v>
      </c>
      <c r="B392" s="1" t="s">
        <v>13033</v>
      </c>
      <c r="C392" s="1" t="s">
        <v>13034</v>
      </c>
      <c r="D392" s="1" t="s">
        <v>13035</v>
      </c>
      <c r="E392" s="1" t="s">
        <v>13036</v>
      </c>
      <c r="F392" s="51" t="s">
        <v>19628</v>
      </c>
      <c r="G392" s="1" t="s">
        <v>19773</v>
      </c>
      <c r="I392" t="str">
        <f t="shared" si="12"/>
        <v>学术季刊</v>
      </c>
      <c r="K392" t="e">
        <f>VLOOKUP(I392,Apabi!$H:$H,1,FALSE)</f>
        <v>#N/A</v>
      </c>
      <c r="M392" t="str">
        <f>VLOOKUP(I392,'Shanghai TSG'!$C:$C,1,FALSE)</f>
        <v>学术季刊</v>
      </c>
      <c r="O392" t="e">
        <f>VLOOKUP(I392,'Hytong (not in CrossAsia)'!$C:$C,1,FALSE)</f>
        <v>#N/A</v>
      </c>
      <c r="Q392" s="9" t="str">
        <f t="shared" si="13"/>
        <v>Doppel</v>
      </c>
    </row>
    <row r="393" spans="1:17">
      <c r="A393" s="1" t="s">
        <v>13037</v>
      </c>
      <c r="B393" s="1" t="s">
        <v>13038</v>
      </c>
      <c r="C393" s="1" t="s">
        <v>19628</v>
      </c>
      <c r="D393" s="1" t="s">
        <v>13039</v>
      </c>
      <c r="E393" s="1" t="s">
        <v>19628</v>
      </c>
      <c r="F393" s="51" t="s">
        <v>19628</v>
      </c>
      <c r="G393" s="1" t="s">
        <v>19628</v>
      </c>
      <c r="I393" t="str">
        <f t="shared" si="12"/>
        <v>资料汇编</v>
      </c>
      <c r="K393" t="e">
        <f>VLOOKUP(I393,Apabi!$H:$H,1,FALSE)</f>
        <v>#N/A</v>
      </c>
      <c r="M393" t="e">
        <f>VLOOKUP(I393,'Shanghai TSG'!$C:$C,1,FALSE)</f>
        <v>#N/A</v>
      </c>
      <c r="O393" t="e">
        <f>VLOOKUP(I393,'Hytong (not in CrossAsia)'!$C:$C,1,FALSE)</f>
        <v>#N/A</v>
      </c>
      <c r="Q393" s="9" t="str">
        <f t="shared" si="13"/>
        <v>nur hier</v>
      </c>
    </row>
    <row r="394" spans="1:17">
      <c r="A394" s="1" t="s">
        <v>13040</v>
      </c>
      <c r="B394" s="1" t="s">
        <v>13041</v>
      </c>
      <c r="C394" s="1" t="s">
        <v>19628</v>
      </c>
      <c r="D394" s="1" t="s">
        <v>13042</v>
      </c>
      <c r="E394" s="1" t="s">
        <v>19326</v>
      </c>
      <c r="F394" s="54">
        <v>1948</v>
      </c>
      <c r="G394" s="1" t="s">
        <v>19642</v>
      </c>
      <c r="I394" t="str">
        <f t="shared" si="12"/>
        <v>现代知识</v>
      </c>
      <c r="K394" t="e">
        <f>VLOOKUP(I394,Apabi!$H:$H,1,FALSE)</f>
        <v>#N/A</v>
      </c>
      <c r="M394" t="str">
        <f>VLOOKUP(I394,'Shanghai TSG'!$C:$C,1,FALSE)</f>
        <v>现代知识</v>
      </c>
      <c r="O394" t="e">
        <f>VLOOKUP(I394,'Hytong (not in CrossAsia)'!$C:$C,1,FALSE)</f>
        <v>#N/A</v>
      </c>
      <c r="Q394" s="9" t="str">
        <f t="shared" si="13"/>
        <v>Doppel</v>
      </c>
    </row>
    <row r="395" spans="1:17">
      <c r="A395" s="1" t="s">
        <v>13043</v>
      </c>
      <c r="B395" s="1" t="s">
        <v>13044</v>
      </c>
      <c r="C395" s="1" t="s">
        <v>19628</v>
      </c>
      <c r="D395" s="1" t="s">
        <v>13045</v>
      </c>
      <c r="E395" s="1" t="s">
        <v>19638</v>
      </c>
      <c r="F395" s="51" t="s">
        <v>19628</v>
      </c>
      <c r="G395" s="1" t="s">
        <v>19628</v>
      </c>
      <c r="I395" t="str">
        <f t="shared" si="12"/>
        <v>科学与建</v>
      </c>
      <c r="K395" t="e">
        <f>VLOOKUP(I395,Apabi!$H:$H,1,FALSE)</f>
        <v>#N/A</v>
      </c>
      <c r="M395" t="e">
        <f>VLOOKUP(I395,'Shanghai TSG'!$C:$C,1,FALSE)</f>
        <v>#N/A</v>
      </c>
      <c r="O395" t="e">
        <f>VLOOKUP(I395,'Hytong (not in CrossAsia)'!$C:$C,1,FALSE)</f>
        <v>#N/A</v>
      </c>
      <c r="Q395" s="9" t="str">
        <f t="shared" si="13"/>
        <v>nur hier</v>
      </c>
    </row>
    <row r="396" spans="1:17">
      <c r="A396" s="1" t="s">
        <v>13046</v>
      </c>
      <c r="B396" s="1" t="s">
        <v>13047</v>
      </c>
      <c r="C396" s="1" t="s">
        <v>19628</v>
      </c>
      <c r="D396" s="1" t="s">
        <v>13048</v>
      </c>
      <c r="E396" s="1" t="s">
        <v>19647</v>
      </c>
      <c r="F396" s="54">
        <v>1933</v>
      </c>
      <c r="G396" s="1" t="s">
        <v>19635</v>
      </c>
      <c r="I396" t="str">
        <f t="shared" si="12"/>
        <v>科学画报</v>
      </c>
      <c r="K396" t="e">
        <f>VLOOKUP(I396,Apabi!$H:$H,1,FALSE)</f>
        <v>#N/A</v>
      </c>
      <c r="M396" t="e">
        <f>VLOOKUP(I396,'Shanghai TSG'!$C:$C,1,FALSE)</f>
        <v>#N/A</v>
      </c>
      <c r="O396" t="e">
        <f>VLOOKUP(I396,'Hytong (not in CrossAsia)'!$C:$C,1,FALSE)</f>
        <v>#N/A</v>
      </c>
      <c r="Q396" s="9" t="str">
        <f t="shared" si="13"/>
        <v>nur hier</v>
      </c>
    </row>
    <row r="397" spans="1:17" ht="23.25">
      <c r="A397" s="1" t="s">
        <v>13049</v>
      </c>
      <c r="B397" s="1" t="s">
        <v>13050</v>
      </c>
      <c r="C397" s="1" t="s">
        <v>13051</v>
      </c>
      <c r="D397" s="1" t="s">
        <v>19628</v>
      </c>
      <c r="E397" s="1" t="s">
        <v>19638</v>
      </c>
      <c r="F397" s="51" t="s">
        <v>19628</v>
      </c>
      <c r="G397" s="1" t="s">
        <v>19628</v>
      </c>
      <c r="I397" t="str">
        <f t="shared" si="12"/>
        <v>国立重庆</v>
      </c>
      <c r="K397" t="e">
        <f>VLOOKUP(I397,Apabi!$H:$H,1,FALSE)</f>
        <v>#N/A</v>
      </c>
      <c r="M397" t="e">
        <f>VLOOKUP(I397,'Shanghai TSG'!$C:$C,1,FALSE)</f>
        <v>#N/A</v>
      </c>
      <c r="O397" t="e">
        <f>VLOOKUP(I397,'Hytong (not in CrossAsia)'!$C:$C,1,FALSE)</f>
        <v>#N/A</v>
      </c>
      <c r="Q397" s="9" t="str">
        <f t="shared" si="13"/>
        <v>nur hier</v>
      </c>
    </row>
    <row r="398" spans="1:17" ht="23.25">
      <c r="A398" s="1" t="s">
        <v>13052</v>
      </c>
      <c r="B398" s="1" t="s">
        <v>13053</v>
      </c>
      <c r="C398" s="1" t="s">
        <v>19628</v>
      </c>
      <c r="D398" s="1" t="s">
        <v>13054</v>
      </c>
      <c r="E398" s="1" t="s">
        <v>13055</v>
      </c>
      <c r="F398" s="51" t="s">
        <v>19628</v>
      </c>
      <c r="G398" s="1" t="s">
        <v>19628</v>
      </c>
      <c r="I398" t="str">
        <f t="shared" si="12"/>
        <v>贵州文献</v>
      </c>
      <c r="K398" t="e">
        <f>VLOOKUP(I398,Apabi!$H:$H,1,FALSE)</f>
        <v>#N/A</v>
      </c>
      <c r="M398" t="e">
        <f>VLOOKUP(I398,'Shanghai TSG'!$C:$C,1,FALSE)</f>
        <v>#N/A</v>
      </c>
      <c r="O398" t="e">
        <f>VLOOKUP(I398,'Hytong (not in CrossAsia)'!$C:$C,1,FALSE)</f>
        <v>#N/A</v>
      </c>
      <c r="Q398" s="9" t="str">
        <f t="shared" si="13"/>
        <v>nur hier</v>
      </c>
    </row>
    <row r="399" spans="1:17">
      <c r="A399" s="1" t="s">
        <v>13056</v>
      </c>
      <c r="B399" s="1" t="s">
        <v>13057</v>
      </c>
      <c r="C399" s="1" t="s">
        <v>19628</v>
      </c>
      <c r="D399" s="1" t="s">
        <v>13058</v>
      </c>
      <c r="E399" s="1" t="s">
        <v>19339</v>
      </c>
      <c r="F399" s="54">
        <v>1947</v>
      </c>
      <c r="G399" s="1" t="s">
        <v>13059</v>
      </c>
      <c r="I399" t="str">
        <f t="shared" si="12"/>
        <v>科学新闻</v>
      </c>
      <c r="K399" t="e">
        <f>VLOOKUP(I399,Apabi!$H:$H,1,FALSE)</f>
        <v>#N/A</v>
      </c>
      <c r="M399" t="e">
        <f>VLOOKUP(I399,'Shanghai TSG'!$C:$C,1,FALSE)</f>
        <v>#N/A</v>
      </c>
      <c r="O399" t="e">
        <f>VLOOKUP(I399,'Hytong (not in CrossAsia)'!$C:$C,1,FALSE)</f>
        <v>#N/A</v>
      </c>
      <c r="Q399" s="9" t="str">
        <f t="shared" si="13"/>
        <v>nur hier</v>
      </c>
    </row>
    <row r="400" spans="1:17">
      <c r="A400" s="1" t="s">
        <v>13060</v>
      </c>
      <c r="B400" s="1" t="s">
        <v>13061</v>
      </c>
      <c r="C400" s="1" t="s">
        <v>19628</v>
      </c>
      <c r="D400" s="1" t="s">
        <v>13062</v>
      </c>
      <c r="E400" s="1" t="s">
        <v>19647</v>
      </c>
      <c r="F400" s="54">
        <v>1930</v>
      </c>
      <c r="G400" s="1" t="s">
        <v>19243</v>
      </c>
      <c r="I400" t="str">
        <f t="shared" si="12"/>
        <v>读书月刊</v>
      </c>
      <c r="K400" t="e">
        <f>VLOOKUP(I400,Apabi!$H:$H,1,FALSE)</f>
        <v>#N/A</v>
      </c>
      <c r="M400" t="e">
        <f>VLOOKUP(I400,'Shanghai TSG'!$C:$C,1,FALSE)</f>
        <v>#N/A</v>
      </c>
      <c r="O400" t="e">
        <f>VLOOKUP(I400,'Hytong (not in CrossAsia)'!$C:$C,1,FALSE)</f>
        <v>#N/A</v>
      </c>
      <c r="Q400" s="9" t="str">
        <f t="shared" si="13"/>
        <v>nur hier</v>
      </c>
    </row>
    <row r="401" spans="1:17">
      <c r="A401" s="1" t="s">
        <v>13063</v>
      </c>
      <c r="B401" s="1" t="s">
        <v>13064</v>
      </c>
      <c r="C401" s="1" t="s">
        <v>19628</v>
      </c>
      <c r="D401" s="1" t="s">
        <v>13065</v>
      </c>
      <c r="E401" s="1" t="s">
        <v>19647</v>
      </c>
      <c r="F401" s="51" t="s">
        <v>19628</v>
      </c>
      <c r="G401" s="1" t="s">
        <v>19628</v>
      </c>
      <c r="I401" t="str">
        <f t="shared" si="12"/>
        <v>汇报科学</v>
      </c>
      <c r="K401" t="e">
        <f>VLOOKUP(I401,Apabi!$H:$H,1,FALSE)</f>
        <v>#N/A</v>
      </c>
      <c r="M401" t="e">
        <f>VLOOKUP(I401,'Shanghai TSG'!$C:$C,1,FALSE)</f>
        <v>#N/A</v>
      </c>
      <c r="O401" t="e">
        <f>VLOOKUP(I401,'Hytong (not in CrossAsia)'!$C:$C,1,FALSE)</f>
        <v>#N/A</v>
      </c>
      <c r="Q401" s="9" t="str">
        <f t="shared" si="13"/>
        <v>nur hier</v>
      </c>
    </row>
    <row r="402" spans="1:17">
      <c r="A402" s="1" t="s">
        <v>13066</v>
      </c>
      <c r="B402" s="1" t="s">
        <v>13067</v>
      </c>
      <c r="C402" s="1" t="s">
        <v>19628</v>
      </c>
      <c r="D402" s="1" t="s">
        <v>13068</v>
      </c>
      <c r="E402" s="1" t="s">
        <v>13492</v>
      </c>
      <c r="F402" s="51" t="s">
        <v>19628</v>
      </c>
      <c r="G402" s="1" t="s">
        <v>19628</v>
      </c>
      <c r="I402" t="str">
        <f t="shared" si="12"/>
        <v>中国学术</v>
      </c>
      <c r="K402" t="e">
        <f>VLOOKUP(I402,Apabi!$H:$H,1,FALSE)</f>
        <v>#N/A</v>
      </c>
      <c r="M402" t="e">
        <f>VLOOKUP(I402,'Shanghai TSG'!$C:$C,1,FALSE)</f>
        <v>#N/A</v>
      </c>
      <c r="O402" t="e">
        <f>VLOOKUP(I402,'Hytong (not in CrossAsia)'!$C:$C,1,FALSE)</f>
        <v>#N/A</v>
      </c>
      <c r="Q402" s="9" t="str">
        <f t="shared" si="13"/>
        <v>nur hier</v>
      </c>
    </row>
    <row r="403" spans="1:17">
      <c r="A403" s="1" t="s">
        <v>13069</v>
      </c>
      <c r="B403" s="1" t="s">
        <v>13070</v>
      </c>
      <c r="C403" s="1" t="s">
        <v>19628</v>
      </c>
      <c r="D403" s="1" t="s">
        <v>12737</v>
      </c>
      <c r="E403" s="1" t="s">
        <v>13323</v>
      </c>
      <c r="F403" s="54">
        <v>1934</v>
      </c>
      <c r="G403" s="1" t="s">
        <v>19635</v>
      </c>
      <c r="I403" t="str">
        <f t="shared" si="12"/>
        <v>大众科学</v>
      </c>
      <c r="K403" t="e">
        <f>VLOOKUP(I403,Apabi!$H:$H,1,FALSE)</f>
        <v>#N/A</v>
      </c>
      <c r="M403" t="e">
        <f>VLOOKUP(I403,'Shanghai TSG'!$C:$C,1,FALSE)</f>
        <v>#N/A</v>
      </c>
      <c r="O403" t="e">
        <f>VLOOKUP(I403,'Hytong (not in CrossAsia)'!$C:$C,1,FALSE)</f>
        <v>#N/A</v>
      </c>
      <c r="Q403" s="9" t="str">
        <f t="shared" si="13"/>
        <v>nur hier</v>
      </c>
    </row>
    <row r="404" spans="1:17">
      <c r="A404" s="1" t="s">
        <v>12738</v>
      </c>
      <c r="B404" s="1" t="s">
        <v>12739</v>
      </c>
      <c r="C404" s="1" t="s">
        <v>19628</v>
      </c>
      <c r="D404" s="1" t="s">
        <v>12740</v>
      </c>
      <c r="E404" s="1" t="s">
        <v>19326</v>
      </c>
      <c r="F404" s="54">
        <v>1935</v>
      </c>
      <c r="G404" s="1" t="s">
        <v>19635</v>
      </c>
      <c r="I404" t="str">
        <f t="shared" si="12"/>
        <v>进展</v>
      </c>
      <c r="K404" t="e">
        <f>VLOOKUP(I404,Apabi!$H:$H,1,FALSE)</f>
        <v>#N/A</v>
      </c>
      <c r="M404" t="e">
        <f>VLOOKUP(I404,'Shanghai TSG'!$C:$C,1,FALSE)</f>
        <v>#N/A</v>
      </c>
      <c r="O404" t="e">
        <f>VLOOKUP(I404,'Hytong (not in CrossAsia)'!$C:$C,1,FALSE)</f>
        <v>#N/A</v>
      </c>
      <c r="Q404" s="9" t="str">
        <f t="shared" si="13"/>
        <v>nur hier</v>
      </c>
    </row>
    <row r="405" spans="1:17">
      <c r="A405" s="1" t="s">
        <v>12741</v>
      </c>
      <c r="B405" s="1" t="s">
        <v>12742</v>
      </c>
      <c r="C405" s="1" t="s">
        <v>19628</v>
      </c>
      <c r="D405" s="1" t="s">
        <v>12743</v>
      </c>
      <c r="E405" s="1" t="s">
        <v>19336</v>
      </c>
      <c r="F405" s="51" t="s">
        <v>19628</v>
      </c>
      <c r="G405" s="1" t="s">
        <v>19628</v>
      </c>
      <c r="I405" t="str">
        <f t="shared" si="12"/>
        <v>国际情报</v>
      </c>
      <c r="K405" t="e">
        <f>VLOOKUP(I405,Apabi!$H:$H,1,FALSE)</f>
        <v>#N/A</v>
      </c>
      <c r="M405" t="str">
        <f>VLOOKUP(I405,'Shanghai TSG'!$C:$C,1,FALSE)</f>
        <v>国际情报</v>
      </c>
      <c r="O405" t="e">
        <f>VLOOKUP(I405,'Hytong (not in CrossAsia)'!$C:$C,1,FALSE)</f>
        <v>#N/A</v>
      </c>
      <c r="Q405" s="9" t="str">
        <f t="shared" si="13"/>
        <v>Doppel</v>
      </c>
    </row>
    <row r="406" spans="1:17">
      <c r="A406" s="1" t="s">
        <v>12744</v>
      </c>
      <c r="B406" s="1" t="s">
        <v>12745</v>
      </c>
      <c r="C406" s="1" t="s">
        <v>19628</v>
      </c>
      <c r="D406" s="1" t="s">
        <v>12746</v>
      </c>
      <c r="E406" s="1" t="s">
        <v>19647</v>
      </c>
      <c r="F406" s="54">
        <v>1937</v>
      </c>
      <c r="G406" s="1" t="s">
        <v>19305</v>
      </c>
      <c r="I406" t="str">
        <f t="shared" si="12"/>
        <v>国际贸易</v>
      </c>
      <c r="K406" t="str">
        <f>VLOOKUP(I406,Apabi!$H:$H,1,FALSE)</f>
        <v>国际贸易</v>
      </c>
      <c r="M406" t="str">
        <f>VLOOKUP(I406,'Shanghai TSG'!$C:$C,1,FALSE)</f>
        <v>国际贸易</v>
      </c>
      <c r="O406" t="e">
        <f>VLOOKUP(I406,'Hytong (not in CrossAsia)'!$C:$C,1,FALSE)</f>
        <v>#N/A</v>
      </c>
      <c r="Q406" s="9" t="str">
        <f t="shared" si="13"/>
        <v>Doppel</v>
      </c>
    </row>
    <row r="407" spans="1:17" ht="23.25">
      <c r="A407" s="1" t="s">
        <v>12747</v>
      </c>
      <c r="B407" s="1" t="s">
        <v>12748</v>
      </c>
      <c r="C407" s="1" t="s">
        <v>19628</v>
      </c>
      <c r="D407" s="1" t="s">
        <v>12749</v>
      </c>
      <c r="E407" s="1" t="s">
        <v>19647</v>
      </c>
      <c r="F407" s="54">
        <v>1935</v>
      </c>
      <c r="G407" s="1" t="s">
        <v>19642</v>
      </c>
      <c r="I407" t="str">
        <f t="shared" si="12"/>
        <v>中南情报</v>
      </c>
      <c r="K407" t="e">
        <f>VLOOKUP(I407,Apabi!$H:$H,1,FALSE)</f>
        <v>#N/A</v>
      </c>
      <c r="M407" t="e">
        <f>VLOOKUP(I407,'Shanghai TSG'!$C:$C,1,FALSE)</f>
        <v>#N/A</v>
      </c>
      <c r="O407" t="e">
        <f>VLOOKUP(I407,'Hytong (not in CrossAsia)'!$C:$C,1,FALSE)</f>
        <v>#N/A</v>
      </c>
      <c r="Q407" s="9" t="str">
        <f t="shared" si="13"/>
        <v>nur hier</v>
      </c>
    </row>
    <row r="408" spans="1:17">
      <c r="A408" s="1" t="s">
        <v>12750</v>
      </c>
      <c r="B408" s="1" t="s">
        <v>12751</v>
      </c>
      <c r="C408" s="1" t="s">
        <v>19628</v>
      </c>
      <c r="D408" s="1" t="s">
        <v>12752</v>
      </c>
      <c r="E408" s="1" t="s">
        <v>19326</v>
      </c>
      <c r="F408" s="54">
        <v>1936</v>
      </c>
      <c r="G408" s="1" t="s">
        <v>19305</v>
      </c>
      <c r="I408" t="str">
        <f t="shared" si="12"/>
        <v>国外情报</v>
      </c>
      <c r="K408" t="e">
        <f>VLOOKUP(I408,Apabi!$H:$H,1,FALSE)</f>
        <v>#N/A</v>
      </c>
      <c r="M408" t="str">
        <f>VLOOKUP(I408,'Shanghai TSG'!$C:$C,1,FALSE)</f>
        <v>国外情报</v>
      </c>
      <c r="O408" t="e">
        <f>VLOOKUP(I408,'Hytong (not in CrossAsia)'!$C:$C,1,FALSE)</f>
        <v>#N/A</v>
      </c>
      <c r="Q408" s="9" t="str">
        <f t="shared" si="13"/>
        <v>Doppel</v>
      </c>
    </row>
    <row r="409" spans="1:17">
      <c r="A409" s="1" t="s">
        <v>12753</v>
      </c>
      <c r="B409" s="1" t="s">
        <v>12754</v>
      </c>
      <c r="C409" s="1" t="s">
        <v>19628</v>
      </c>
      <c r="D409" s="1" t="s">
        <v>12755</v>
      </c>
      <c r="E409" s="1" t="s">
        <v>19647</v>
      </c>
      <c r="F409" s="54">
        <v>1933</v>
      </c>
      <c r="G409" s="1" t="s">
        <v>19349</v>
      </c>
      <c r="I409" t="str">
        <f t="shared" si="12"/>
        <v>南洋情报</v>
      </c>
      <c r="K409" t="e">
        <f>VLOOKUP(I409,Apabi!$H:$H,1,FALSE)</f>
        <v>#N/A</v>
      </c>
      <c r="M409" t="e">
        <f>VLOOKUP(I409,'Shanghai TSG'!$C:$C,1,FALSE)</f>
        <v>#N/A</v>
      </c>
      <c r="O409" t="e">
        <f>VLOOKUP(I409,'Hytong (not in CrossAsia)'!$C:$C,1,FALSE)</f>
        <v>#N/A</v>
      </c>
      <c r="Q409" s="9" t="str">
        <f t="shared" si="13"/>
        <v>nur hier</v>
      </c>
    </row>
    <row r="410" spans="1:17">
      <c r="A410" s="1" t="s">
        <v>12756</v>
      </c>
      <c r="B410" s="1" t="s">
        <v>12757</v>
      </c>
      <c r="C410" s="1" t="s">
        <v>19628</v>
      </c>
      <c r="D410" s="1" t="s">
        <v>12758</v>
      </c>
      <c r="E410" s="1" t="s">
        <v>12759</v>
      </c>
      <c r="F410" s="54">
        <v>1938</v>
      </c>
      <c r="G410" s="1" t="s">
        <v>19327</v>
      </c>
      <c r="I410" t="str">
        <f t="shared" si="12"/>
        <v>新文摘旬</v>
      </c>
      <c r="K410" t="e">
        <f>VLOOKUP(I410,Apabi!$H:$H,1,FALSE)</f>
        <v>#N/A</v>
      </c>
      <c r="M410" t="e">
        <f>VLOOKUP(I410,'Shanghai TSG'!$C:$C,1,FALSE)</f>
        <v>#N/A</v>
      </c>
      <c r="O410" t="e">
        <f>VLOOKUP(I410,'Hytong (not in CrossAsia)'!$C:$C,1,FALSE)</f>
        <v>#N/A</v>
      </c>
      <c r="Q410" s="9" t="str">
        <f t="shared" si="13"/>
        <v>nur hier</v>
      </c>
    </row>
    <row r="411" spans="1:17">
      <c r="A411" s="1" t="s">
        <v>12760</v>
      </c>
      <c r="B411" s="1" t="s">
        <v>12761</v>
      </c>
      <c r="C411" s="1" t="s">
        <v>19628</v>
      </c>
      <c r="D411" s="1" t="s">
        <v>19628</v>
      </c>
      <c r="E411" s="1" t="s">
        <v>19336</v>
      </c>
      <c r="F411" s="51">
        <v>1935</v>
      </c>
      <c r="G411" s="1" t="s">
        <v>19577</v>
      </c>
      <c r="I411" t="str">
        <f t="shared" si="12"/>
        <v>每周国际</v>
      </c>
      <c r="K411" t="e">
        <f>VLOOKUP(I411,Apabi!$H:$H,1,FALSE)</f>
        <v>#N/A</v>
      </c>
      <c r="M411" t="e">
        <f>VLOOKUP(I411,'Shanghai TSG'!$C:$C,1,FALSE)</f>
        <v>#N/A</v>
      </c>
      <c r="O411" t="e">
        <f>VLOOKUP(I411,'Hytong (not in CrossAsia)'!$C:$C,1,FALSE)</f>
        <v>#N/A</v>
      </c>
      <c r="Q411" s="9" t="str">
        <f t="shared" si="13"/>
        <v>nur hier</v>
      </c>
    </row>
    <row r="412" spans="1:17">
      <c r="A412" s="1" t="s">
        <v>12762</v>
      </c>
      <c r="B412" s="1" t="s">
        <v>12763</v>
      </c>
      <c r="C412" s="1" t="s">
        <v>19628</v>
      </c>
      <c r="D412" s="1" t="s">
        <v>12764</v>
      </c>
      <c r="E412" s="1" t="s">
        <v>19336</v>
      </c>
      <c r="F412" s="54">
        <v>1937</v>
      </c>
      <c r="G412" s="1" t="s">
        <v>19305</v>
      </c>
      <c r="I412" t="str">
        <f t="shared" si="12"/>
        <v>每周情报</v>
      </c>
      <c r="K412" t="e">
        <f>VLOOKUP(I412,Apabi!$H:$H,1,FALSE)</f>
        <v>#N/A</v>
      </c>
      <c r="M412" t="e">
        <f>VLOOKUP(I412,'Shanghai TSG'!$C:$C,1,FALSE)</f>
        <v>#N/A</v>
      </c>
      <c r="O412" t="e">
        <f>VLOOKUP(I412,'Hytong (not in CrossAsia)'!$C:$C,1,FALSE)</f>
        <v>#N/A</v>
      </c>
      <c r="Q412" s="9" t="str">
        <f t="shared" si="13"/>
        <v>nur hier</v>
      </c>
    </row>
    <row r="413" spans="1:17">
      <c r="A413" s="1" t="s">
        <v>12765</v>
      </c>
      <c r="B413" s="1" t="s">
        <v>12766</v>
      </c>
      <c r="C413" s="1" t="s">
        <v>19628</v>
      </c>
      <c r="D413" s="1" t="s">
        <v>12767</v>
      </c>
      <c r="E413" s="1" t="s">
        <v>19344</v>
      </c>
      <c r="F413" s="51">
        <v>1930</v>
      </c>
      <c r="G413" s="1" t="s">
        <v>19628</v>
      </c>
      <c r="I413" t="str">
        <f t="shared" si="12"/>
        <v>南开教学</v>
      </c>
      <c r="K413" t="e">
        <f>VLOOKUP(I413,Apabi!$H:$H,1,FALSE)</f>
        <v>#N/A</v>
      </c>
      <c r="M413" t="e">
        <f>VLOOKUP(I413,'Shanghai TSG'!$C:$C,1,FALSE)</f>
        <v>#N/A</v>
      </c>
      <c r="O413" t="e">
        <f>VLOOKUP(I413,'Hytong (not in CrossAsia)'!$C:$C,1,FALSE)</f>
        <v>#N/A</v>
      </c>
      <c r="Q413" s="9" t="str">
        <f t="shared" si="13"/>
        <v>nur hier</v>
      </c>
    </row>
    <row r="414" spans="1:17">
      <c r="A414" s="1" t="s">
        <v>12768</v>
      </c>
      <c r="B414" s="1" t="s">
        <v>12769</v>
      </c>
      <c r="C414" s="1" t="s">
        <v>19628</v>
      </c>
      <c r="D414" s="1" t="s">
        <v>19628</v>
      </c>
      <c r="E414" s="1" t="s">
        <v>12770</v>
      </c>
      <c r="F414" s="51">
        <v>1948</v>
      </c>
      <c r="G414" s="1" t="s">
        <v>19315</v>
      </c>
      <c r="I414" t="str">
        <f t="shared" si="12"/>
        <v>云南教育</v>
      </c>
      <c r="K414" t="e">
        <f>VLOOKUP(I414,Apabi!$H:$H,1,FALSE)</f>
        <v>#N/A</v>
      </c>
      <c r="M414" t="str">
        <f>VLOOKUP(I414,'Shanghai TSG'!$C:$C,1,FALSE)</f>
        <v>云南教育</v>
      </c>
      <c r="O414" t="e">
        <f>VLOOKUP(I414,'Hytong (not in CrossAsia)'!$C:$C,1,FALSE)</f>
        <v>#N/A</v>
      </c>
      <c r="Q414" s="9" t="str">
        <f t="shared" si="13"/>
        <v>Doppel</v>
      </c>
    </row>
    <row r="415" spans="1:17">
      <c r="A415" s="1" t="s">
        <v>12771</v>
      </c>
      <c r="B415" s="1" t="s">
        <v>12772</v>
      </c>
      <c r="C415" s="1" t="s">
        <v>19628</v>
      </c>
      <c r="D415" s="1" t="s">
        <v>13107</v>
      </c>
      <c r="E415" s="1" t="s">
        <v>12770</v>
      </c>
      <c r="F415" s="51">
        <v>1931</v>
      </c>
      <c r="G415" s="1" t="s">
        <v>19577</v>
      </c>
      <c r="I415" t="str">
        <f t="shared" si="12"/>
        <v>云南教育</v>
      </c>
      <c r="K415" t="e">
        <f>VLOOKUP(I415,Apabi!$H:$H,1,FALSE)</f>
        <v>#N/A</v>
      </c>
      <c r="M415" t="str">
        <f>VLOOKUP(I415,'Shanghai TSG'!$C:$C,1,FALSE)</f>
        <v>云南教育</v>
      </c>
      <c r="O415" t="e">
        <f>VLOOKUP(I415,'Hytong (not in CrossAsia)'!$C:$C,1,FALSE)</f>
        <v>#N/A</v>
      </c>
      <c r="Q415" s="9" t="str">
        <f t="shared" si="13"/>
        <v>Doppel</v>
      </c>
    </row>
    <row r="416" spans="1:17">
      <c r="A416" s="1" t="s">
        <v>13108</v>
      </c>
      <c r="B416" s="1" t="s">
        <v>13109</v>
      </c>
      <c r="C416" s="1" t="s">
        <v>19628</v>
      </c>
      <c r="D416" s="1" t="s">
        <v>13110</v>
      </c>
      <c r="E416" s="1" t="s">
        <v>18963</v>
      </c>
      <c r="F416" s="51" t="s">
        <v>19628</v>
      </c>
      <c r="G416" s="1" t="s">
        <v>19773</v>
      </c>
      <c r="I416" t="str">
        <f t="shared" si="12"/>
        <v>教育与科</v>
      </c>
      <c r="K416" t="e">
        <f>VLOOKUP(I416,Apabi!$H:$H,1,FALSE)</f>
        <v>#N/A</v>
      </c>
      <c r="M416" t="str">
        <f>VLOOKUP(I416,'Shanghai TSG'!$C:$C,1,FALSE)</f>
        <v>教育与科</v>
      </c>
      <c r="O416" t="e">
        <f>VLOOKUP(I416,'Hytong (not in CrossAsia)'!$C:$C,1,FALSE)</f>
        <v>#N/A</v>
      </c>
      <c r="Q416" s="9" t="str">
        <f t="shared" si="13"/>
        <v>Doppel</v>
      </c>
    </row>
    <row r="417" spans="1:17">
      <c r="A417" s="1" t="s">
        <v>13111</v>
      </c>
      <c r="B417" s="1" t="s">
        <v>13112</v>
      </c>
      <c r="C417" s="1" t="s">
        <v>19628</v>
      </c>
      <c r="D417" s="1" t="s">
        <v>13113</v>
      </c>
      <c r="E417" s="1" t="s">
        <v>19298</v>
      </c>
      <c r="F417" s="54">
        <v>1943</v>
      </c>
      <c r="G417" s="1" t="s">
        <v>19628</v>
      </c>
      <c r="I417" t="str">
        <f t="shared" si="12"/>
        <v>国民教师</v>
      </c>
      <c r="K417" t="e">
        <f>VLOOKUP(I417,Apabi!$H:$H,1,FALSE)</f>
        <v>#N/A</v>
      </c>
      <c r="M417" t="e">
        <f>VLOOKUP(I417,'Shanghai TSG'!$C:$C,1,FALSE)</f>
        <v>#N/A</v>
      </c>
      <c r="O417" t="e">
        <f>VLOOKUP(I417,'Hytong (not in CrossAsia)'!$C:$C,1,FALSE)</f>
        <v>#N/A</v>
      </c>
      <c r="Q417" s="9" t="str">
        <f t="shared" si="13"/>
        <v>nur hier</v>
      </c>
    </row>
    <row r="418" spans="1:17">
      <c r="A418" s="1" t="s">
        <v>13114</v>
      </c>
      <c r="B418" s="1" t="s">
        <v>13115</v>
      </c>
      <c r="C418" s="1" t="s">
        <v>19628</v>
      </c>
      <c r="D418" s="1" t="s">
        <v>13116</v>
      </c>
      <c r="E418" s="1" t="s">
        <v>19336</v>
      </c>
      <c r="F418" s="54">
        <v>1939</v>
      </c>
      <c r="G418" s="1" t="s">
        <v>19628</v>
      </c>
      <c r="I418" t="str">
        <f t="shared" si="12"/>
        <v>难童教养</v>
      </c>
      <c r="K418" t="e">
        <f>VLOOKUP(I418,Apabi!$H:$H,1,FALSE)</f>
        <v>#N/A</v>
      </c>
      <c r="M418" t="e">
        <f>VLOOKUP(I418,'Shanghai TSG'!$C:$C,1,FALSE)</f>
        <v>#N/A</v>
      </c>
      <c r="O418" t="e">
        <f>VLOOKUP(I418,'Hytong (not in CrossAsia)'!$C:$C,1,FALSE)</f>
        <v>#N/A</v>
      </c>
      <c r="Q418" s="9" t="str">
        <f t="shared" si="13"/>
        <v>nur hier</v>
      </c>
    </row>
    <row r="419" spans="1:17">
      <c r="A419" s="1" t="s">
        <v>13117</v>
      </c>
      <c r="B419" s="1" t="s">
        <v>13118</v>
      </c>
      <c r="C419" s="1" t="s">
        <v>19628</v>
      </c>
      <c r="D419" s="1" t="s">
        <v>13119</v>
      </c>
      <c r="E419" s="1" t="s">
        <v>13120</v>
      </c>
      <c r="F419" s="54">
        <v>1938</v>
      </c>
      <c r="G419" s="1" t="s">
        <v>19635</v>
      </c>
      <c r="I419" t="str">
        <f t="shared" si="12"/>
        <v>广东民教</v>
      </c>
      <c r="K419" t="e">
        <f>VLOOKUP(I419,Apabi!$H:$H,1,FALSE)</f>
        <v>#N/A</v>
      </c>
      <c r="M419" t="e">
        <f>VLOOKUP(I419,'Shanghai TSG'!$C:$C,1,FALSE)</f>
        <v>#N/A</v>
      </c>
      <c r="O419" t="e">
        <f>VLOOKUP(I419,'Hytong (not in CrossAsia)'!$C:$C,1,FALSE)</f>
        <v>#N/A</v>
      </c>
      <c r="Q419" s="9" t="str">
        <f t="shared" si="13"/>
        <v>nur hier</v>
      </c>
    </row>
    <row r="420" spans="1:17">
      <c r="A420" s="1" t="s">
        <v>13121</v>
      </c>
      <c r="B420" s="1" t="s">
        <v>13122</v>
      </c>
      <c r="C420" s="1" t="s">
        <v>19628</v>
      </c>
      <c r="D420" s="1" t="s">
        <v>19628</v>
      </c>
      <c r="E420" s="1" t="s">
        <v>13123</v>
      </c>
      <c r="F420" s="54">
        <v>1940</v>
      </c>
      <c r="G420" s="1" t="s">
        <v>19628</v>
      </c>
      <c r="I420" t="str">
        <f t="shared" si="12"/>
        <v>战时学生</v>
      </c>
      <c r="K420" t="e">
        <f>VLOOKUP(I420,Apabi!$H:$H,1,FALSE)</f>
        <v>#N/A</v>
      </c>
      <c r="M420" t="e">
        <f>VLOOKUP(I420,'Shanghai TSG'!$C:$C,1,FALSE)</f>
        <v>#N/A</v>
      </c>
      <c r="O420" t="e">
        <f>VLOOKUP(I420,'Hytong (not in CrossAsia)'!$C:$C,1,FALSE)</f>
        <v>#N/A</v>
      </c>
      <c r="Q420" s="9" t="str">
        <f t="shared" si="13"/>
        <v>nur hier</v>
      </c>
    </row>
    <row r="421" spans="1:17">
      <c r="A421" s="1" t="s">
        <v>13124</v>
      </c>
      <c r="B421" s="1" t="s">
        <v>13125</v>
      </c>
      <c r="C421" s="1" t="s">
        <v>19628</v>
      </c>
      <c r="D421" s="1" t="s">
        <v>13126</v>
      </c>
      <c r="E421" s="1" t="s">
        <v>19821</v>
      </c>
      <c r="F421" s="54">
        <v>1941</v>
      </c>
      <c r="G421" s="1" t="s">
        <v>19628</v>
      </c>
      <c r="I421" t="str">
        <f t="shared" si="12"/>
        <v>民族教师</v>
      </c>
      <c r="K421" t="e">
        <f>VLOOKUP(I421,Apabi!$H:$H,1,FALSE)</f>
        <v>#N/A</v>
      </c>
      <c r="M421" t="e">
        <f>VLOOKUP(I421,'Shanghai TSG'!$C:$C,1,FALSE)</f>
        <v>#N/A</v>
      </c>
      <c r="O421" t="e">
        <f>VLOOKUP(I421,'Hytong (not in CrossAsia)'!$C:$C,1,FALSE)</f>
        <v>#N/A</v>
      </c>
      <c r="Q421" s="9" t="str">
        <f t="shared" si="13"/>
        <v>nur hier</v>
      </c>
    </row>
    <row r="422" spans="1:17" ht="23.25">
      <c r="A422" s="1" t="s">
        <v>13127</v>
      </c>
      <c r="B422" s="1" t="s">
        <v>13128</v>
      </c>
      <c r="C422" s="1" t="s">
        <v>19628</v>
      </c>
      <c r="D422" s="1" t="s">
        <v>19628</v>
      </c>
      <c r="E422" s="1" t="s">
        <v>19647</v>
      </c>
      <c r="F422" s="51" t="s">
        <v>19628</v>
      </c>
      <c r="G422" s="1" t="s">
        <v>19628</v>
      </c>
      <c r="I422" t="str">
        <f t="shared" si="12"/>
        <v>国立二十</v>
      </c>
      <c r="K422" t="e">
        <f>VLOOKUP(I422,Apabi!$H:$H,1,FALSE)</f>
        <v>#N/A</v>
      </c>
      <c r="M422" t="e">
        <f>VLOOKUP(I422,'Shanghai TSG'!$C:$C,1,FALSE)</f>
        <v>#N/A</v>
      </c>
      <c r="O422" t="e">
        <f>VLOOKUP(I422,'Hytong (not in CrossAsia)'!$C:$C,1,FALSE)</f>
        <v>#N/A</v>
      </c>
      <c r="Q422" s="9" t="str">
        <f t="shared" si="13"/>
        <v>nur hier</v>
      </c>
    </row>
    <row r="423" spans="1:17">
      <c r="A423" s="1" t="s">
        <v>13129</v>
      </c>
      <c r="B423" s="1" t="s">
        <v>13130</v>
      </c>
      <c r="C423" s="1" t="s">
        <v>19628</v>
      </c>
      <c r="D423" s="1" t="s">
        <v>13131</v>
      </c>
      <c r="E423" s="1" t="s">
        <v>19647</v>
      </c>
      <c r="F423" s="54">
        <v>1931</v>
      </c>
      <c r="G423" s="1" t="s">
        <v>19628</v>
      </c>
      <c r="I423" t="str">
        <f t="shared" si="12"/>
        <v>学友</v>
      </c>
      <c r="K423" t="e">
        <f>VLOOKUP(I423,Apabi!$H:$H,1,FALSE)</f>
        <v>#N/A</v>
      </c>
      <c r="M423" t="str">
        <f>VLOOKUP(I423,'Shanghai TSG'!$C:$C,1,FALSE)</f>
        <v>学友</v>
      </c>
      <c r="O423" t="e">
        <f>VLOOKUP(I423,'Hytong (not in CrossAsia)'!$C:$C,1,FALSE)</f>
        <v>#N/A</v>
      </c>
      <c r="Q423" s="9" t="str">
        <f t="shared" si="13"/>
        <v>Doppel</v>
      </c>
    </row>
    <row r="424" spans="1:17">
      <c r="A424" s="1" t="s">
        <v>13132</v>
      </c>
      <c r="B424" s="1" t="s">
        <v>13133</v>
      </c>
      <c r="C424" s="1" t="s">
        <v>19628</v>
      </c>
      <c r="D424" s="1" t="s">
        <v>13134</v>
      </c>
      <c r="E424" s="1" t="s">
        <v>13135</v>
      </c>
      <c r="F424" s="51">
        <v>1943</v>
      </c>
      <c r="G424" s="1" t="s">
        <v>19628</v>
      </c>
      <c r="I424" t="str">
        <f t="shared" si="12"/>
        <v>培才学生</v>
      </c>
      <c r="K424" t="e">
        <f>VLOOKUP(I424,Apabi!$H:$H,1,FALSE)</f>
        <v>#N/A</v>
      </c>
      <c r="M424" t="e">
        <f>VLOOKUP(I424,'Shanghai TSG'!$C:$C,1,FALSE)</f>
        <v>#N/A</v>
      </c>
      <c r="O424" t="e">
        <f>VLOOKUP(I424,'Hytong (not in CrossAsia)'!$C:$C,1,FALSE)</f>
        <v>#N/A</v>
      </c>
      <c r="Q424" s="9" t="str">
        <f t="shared" si="13"/>
        <v>nur hier</v>
      </c>
    </row>
    <row r="425" spans="1:17">
      <c r="A425" s="1" t="s">
        <v>13136</v>
      </c>
      <c r="B425" s="1" t="s">
        <v>13137</v>
      </c>
      <c r="C425" s="1" t="s">
        <v>19628</v>
      </c>
      <c r="D425" s="1" t="s">
        <v>13138</v>
      </c>
      <c r="E425" s="1" t="s">
        <v>19647</v>
      </c>
      <c r="F425" s="54">
        <v>1935</v>
      </c>
      <c r="G425" s="1" t="s">
        <v>19315</v>
      </c>
      <c r="I425" t="str">
        <f t="shared" si="12"/>
        <v>基础教育</v>
      </c>
      <c r="K425" t="e">
        <f>VLOOKUP(I425,Apabi!$H:$H,1,FALSE)</f>
        <v>#N/A</v>
      </c>
      <c r="M425" t="e">
        <f>VLOOKUP(I425,'Shanghai TSG'!$C:$C,1,FALSE)</f>
        <v>#N/A</v>
      </c>
      <c r="O425" t="e">
        <f>VLOOKUP(I425,'Hytong (not in CrossAsia)'!$C:$C,1,FALSE)</f>
        <v>#N/A</v>
      </c>
      <c r="Q425" s="9" t="str">
        <f t="shared" si="13"/>
        <v>nur hier</v>
      </c>
    </row>
    <row r="426" spans="1:17">
      <c r="A426" s="1" t="s">
        <v>13139</v>
      </c>
      <c r="B426" s="1" t="s">
        <v>13140</v>
      </c>
      <c r="C426" s="1" t="s">
        <v>19628</v>
      </c>
      <c r="D426" s="1" t="s">
        <v>13141</v>
      </c>
      <c r="E426" s="1" t="s">
        <v>19376</v>
      </c>
      <c r="F426" s="54">
        <v>1944</v>
      </c>
      <c r="G426" s="1" t="s">
        <v>19642</v>
      </c>
      <c r="I426" t="str">
        <f t="shared" si="12"/>
        <v>教育视导</v>
      </c>
      <c r="K426" t="e">
        <f>VLOOKUP(I426,Apabi!$H:$H,1,FALSE)</f>
        <v>#N/A</v>
      </c>
      <c r="M426" t="e">
        <f>VLOOKUP(I426,'Shanghai TSG'!$C:$C,1,FALSE)</f>
        <v>#N/A</v>
      </c>
      <c r="O426" t="e">
        <f>VLOOKUP(I426,'Hytong (not in CrossAsia)'!$C:$C,1,FALSE)</f>
        <v>#N/A</v>
      </c>
      <c r="Q426" s="9" t="str">
        <f t="shared" si="13"/>
        <v>nur hier</v>
      </c>
    </row>
    <row r="427" spans="1:17">
      <c r="A427" s="1" t="s">
        <v>13142</v>
      </c>
      <c r="B427" s="1" t="s">
        <v>13143</v>
      </c>
      <c r="C427" s="1" t="s">
        <v>19628</v>
      </c>
      <c r="D427" s="1" t="s">
        <v>13144</v>
      </c>
      <c r="E427" s="1" t="s">
        <v>19647</v>
      </c>
      <c r="F427" s="54">
        <v>1916</v>
      </c>
      <c r="G427" s="1" t="s">
        <v>19635</v>
      </c>
      <c r="I427" t="str">
        <f t="shared" si="12"/>
        <v>中华学生</v>
      </c>
      <c r="K427" t="e">
        <f>VLOOKUP(I427,Apabi!$H:$H,1,FALSE)</f>
        <v>#N/A</v>
      </c>
      <c r="M427" t="e">
        <f>VLOOKUP(I427,'Shanghai TSG'!$C:$C,1,FALSE)</f>
        <v>#N/A</v>
      </c>
      <c r="O427" t="e">
        <f>VLOOKUP(I427,'Hytong (not in CrossAsia)'!$C:$C,1,FALSE)</f>
        <v>#N/A</v>
      </c>
      <c r="Q427" s="9" t="str">
        <f t="shared" si="13"/>
        <v>nur hier</v>
      </c>
    </row>
    <row r="428" spans="1:17">
      <c r="A428" s="1" t="s">
        <v>13145</v>
      </c>
      <c r="B428" s="1" t="s">
        <v>13146</v>
      </c>
      <c r="C428" s="1" t="s">
        <v>19628</v>
      </c>
      <c r="D428" s="1" t="s">
        <v>13147</v>
      </c>
      <c r="E428" s="1" t="s">
        <v>19647</v>
      </c>
      <c r="F428" s="54">
        <v>1935</v>
      </c>
      <c r="G428" s="1" t="s">
        <v>19315</v>
      </c>
      <c r="I428" t="str">
        <f t="shared" si="12"/>
        <v>教师之友</v>
      </c>
      <c r="K428" t="e">
        <f>VLOOKUP(I428,Apabi!$H:$H,1,FALSE)</f>
        <v>#N/A</v>
      </c>
      <c r="M428" t="str">
        <f>VLOOKUP(I428,'Shanghai TSG'!$C:$C,1,FALSE)</f>
        <v>教师之友</v>
      </c>
      <c r="O428" t="e">
        <f>VLOOKUP(I428,'Hytong (not in CrossAsia)'!$C:$C,1,FALSE)</f>
        <v>#N/A</v>
      </c>
      <c r="Q428" s="9" t="str">
        <f t="shared" si="13"/>
        <v>Doppel</v>
      </c>
    </row>
    <row r="429" spans="1:17">
      <c r="A429" s="1" t="s">
        <v>13148</v>
      </c>
      <c r="B429" s="1" t="s">
        <v>13149</v>
      </c>
      <c r="C429" s="1" t="s">
        <v>19628</v>
      </c>
      <c r="D429" s="1" t="s">
        <v>13150</v>
      </c>
      <c r="E429" s="1" t="s">
        <v>13151</v>
      </c>
      <c r="F429" s="51">
        <v>1931</v>
      </c>
      <c r="G429" s="1" t="s">
        <v>19628</v>
      </c>
      <c r="I429" t="str">
        <f t="shared" si="12"/>
        <v>小学问题</v>
      </c>
      <c r="K429" t="e">
        <f>VLOOKUP(I429,Apabi!$H:$H,1,FALSE)</f>
        <v>#N/A</v>
      </c>
      <c r="M429" t="e">
        <f>VLOOKUP(I429,'Shanghai TSG'!$C:$C,1,FALSE)</f>
        <v>#N/A</v>
      </c>
      <c r="O429" t="e">
        <f>VLOOKUP(I429,'Hytong (not in CrossAsia)'!$C:$C,1,FALSE)</f>
        <v>#N/A</v>
      </c>
      <c r="Q429" s="9" t="str">
        <f t="shared" si="13"/>
        <v>nur hier</v>
      </c>
    </row>
    <row r="430" spans="1:17">
      <c r="A430" s="1" t="s">
        <v>13152</v>
      </c>
      <c r="B430" s="1" t="s">
        <v>13153</v>
      </c>
      <c r="C430" s="1" t="s">
        <v>19628</v>
      </c>
      <c r="D430" s="1" t="s">
        <v>13154</v>
      </c>
      <c r="E430" s="1" t="s">
        <v>13155</v>
      </c>
      <c r="F430" s="54">
        <v>1930</v>
      </c>
      <c r="G430" s="1" t="s">
        <v>19315</v>
      </c>
      <c r="I430" t="str">
        <f t="shared" si="12"/>
        <v>新东方</v>
      </c>
      <c r="K430" t="str">
        <f>VLOOKUP(I430,Apabi!$H:$H,1,FALSE)</f>
        <v>新东方</v>
      </c>
      <c r="M430" t="str">
        <f>VLOOKUP(I430,'Shanghai TSG'!$C:$C,1,FALSE)</f>
        <v>新东方</v>
      </c>
      <c r="O430" t="e">
        <f>VLOOKUP(I430,'Hytong (not in CrossAsia)'!$C:$C,1,FALSE)</f>
        <v>#N/A</v>
      </c>
      <c r="Q430" s="9" t="str">
        <f t="shared" si="13"/>
        <v>Doppel</v>
      </c>
    </row>
    <row r="431" spans="1:17">
      <c r="A431" s="1" t="s">
        <v>13156</v>
      </c>
      <c r="B431" s="1" t="s">
        <v>13157</v>
      </c>
      <c r="C431" s="1" t="s">
        <v>19628</v>
      </c>
      <c r="D431" s="1" t="s">
        <v>13158</v>
      </c>
      <c r="E431" s="1" t="s">
        <v>18393</v>
      </c>
      <c r="F431" s="51" t="s">
        <v>19628</v>
      </c>
      <c r="G431" s="1" t="s">
        <v>19628</v>
      </c>
      <c r="I431" t="str">
        <f t="shared" si="12"/>
        <v>四川教育</v>
      </c>
      <c r="K431" t="e">
        <f>VLOOKUP(I431,Apabi!$H:$H,1,FALSE)</f>
        <v>#N/A</v>
      </c>
      <c r="M431" t="str">
        <f>VLOOKUP(I431,'Shanghai TSG'!$C:$C,1,FALSE)</f>
        <v>四川教育</v>
      </c>
      <c r="O431" t="e">
        <f>VLOOKUP(I431,'Hytong (not in CrossAsia)'!$C:$C,1,FALSE)</f>
        <v>#N/A</v>
      </c>
      <c r="Q431" s="9" t="str">
        <f t="shared" si="13"/>
        <v>Doppel</v>
      </c>
    </row>
    <row r="432" spans="1:17">
      <c r="A432" s="1" t="s">
        <v>18394</v>
      </c>
      <c r="B432" s="1" t="s">
        <v>18657</v>
      </c>
      <c r="C432" s="1" t="s">
        <v>19628</v>
      </c>
      <c r="D432" s="1" t="s">
        <v>18658</v>
      </c>
      <c r="E432" s="1" t="s">
        <v>19628</v>
      </c>
      <c r="F432" s="54">
        <v>1948</v>
      </c>
      <c r="G432" s="1" t="s">
        <v>19628</v>
      </c>
      <c r="I432" t="str">
        <f t="shared" si="12"/>
        <v>英语教学</v>
      </c>
      <c r="K432" t="e">
        <f>VLOOKUP(I432,Apabi!$H:$H,1,FALSE)</f>
        <v>#N/A</v>
      </c>
      <c r="M432" t="e">
        <f>VLOOKUP(I432,'Shanghai TSG'!$C:$C,1,FALSE)</f>
        <v>#N/A</v>
      </c>
      <c r="O432" t="e">
        <f>VLOOKUP(I432,'Hytong (not in CrossAsia)'!$C:$C,1,FALSE)</f>
        <v>#N/A</v>
      </c>
      <c r="Q432" s="9" t="str">
        <f t="shared" si="13"/>
        <v>nur hier</v>
      </c>
    </row>
    <row r="433" spans="1:17">
      <c r="A433" s="1" t="s">
        <v>18659</v>
      </c>
      <c r="B433" s="1" t="s">
        <v>18660</v>
      </c>
      <c r="C433" s="1" t="s">
        <v>19628</v>
      </c>
      <c r="D433" s="1" t="s">
        <v>18661</v>
      </c>
      <c r="E433" s="1" t="s">
        <v>18839</v>
      </c>
      <c r="F433" s="54">
        <v>1937</v>
      </c>
      <c r="G433" s="1" t="s">
        <v>19635</v>
      </c>
      <c r="I433" t="str">
        <f t="shared" si="12"/>
        <v>江西教育</v>
      </c>
      <c r="K433" t="e">
        <f>VLOOKUP(I433,Apabi!$H:$H,1,FALSE)</f>
        <v>#N/A</v>
      </c>
      <c r="M433" t="e">
        <f>VLOOKUP(I433,'Shanghai TSG'!$C:$C,1,FALSE)</f>
        <v>#N/A</v>
      </c>
      <c r="O433" t="e">
        <f>VLOOKUP(I433,'Hytong (not in CrossAsia)'!$C:$C,1,FALSE)</f>
        <v>#N/A</v>
      </c>
      <c r="Q433" s="9" t="str">
        <f t="shared" si="13"/>
        <v>nur hier</v>
      </c>
    </row>
    <row r="434" spans="1:17">
      <c r="A434" s="1" t="s">
        <v>18662</v>
      </c>
      <c r="B434" s="1" t="s">
        <v>18663</v>
      </c>
      <c r="C434" s="1" t="s">
        <v>19628</v>
      </c>
      <c r="D434" s="1" t="s">
        <v>18664</v>
      </c>
      <c r="E434" s="1" t="s">
        <v>19638</v>
      </c>
      <c r="F434" s="54">
        <v>1940</v>
      </c>
      <c r="G434" s="1" t="s">
        <v>19440</v>
      </c>
      <c r="I434" t="str">
        <f t="shared" si="12"/>
        <v>中国教育</v>
      </c>
      <c r="K434" t="e">
        <f>VLOOKUP(I434,Apabi!$H:$H,1,FALSE)</f>
        <v>#N/A</v>
      </c>
      <c r="M434" t="e">
        <f>VLOOKUP(I434,'Shanghai TSG'!$C:$C,1,FALSE)</f>
        <v>#N/A</v>
      </c>
      <c r="O434" t="e">
        <f>VLOOKUP(I434,'Hytong (not in CrossAsia)'!$C:$C,1,FALSE)</f>
        <v>#N/A</v>
      </c>
      <c r="Q434" s="9" t="str">
        <f t="shared" si="13"/>
        <v>nur hier</v>
      </c>
    </row>
    <row r="435" spans="1:17">
      <c r="A435" s="1" t="s">
        <v>18665</v>
      </c>
      <c r="B435" s="1" t="s">
        <v>18666</v>
      </c>
      <c r="C435" s="1" t="s">
        <v>19628</v>
      </c>
      <c r="D435" s="1" t="s">
        <v>18667</v>
      </c>
      <c r="E435" s="1" t="s">
        <v>19336</v>
      </c>
      <c r="F435" s="54">
        <v>1934</v>
      </c>
      <c r="G435" s="1" t="s">
        <v>19340</v>
      </c>
      <c r="I435" t="str">
        <f t="shared" si="12"/>
        <v>科学教育</v>
      </c>
      <c r="K435" t="e">
        <f>VLOOKUP(I435,Apabi!$H:$H,1,FALSE)</f>
        <v>#N/A</v>
      </c>
      <c r="M435" t="e">
        <f>VLOOKUP(I435,'Shanghai TSG'!$C:$C,1,FALSE)</f>
        <v>#N/A</v>
      </c>
      <c r="O435" t="e">
        <f>VLOOKUP(I435,'Hytong (not in CrossAsia)'!$C:$C,1,FALSE)</f>
        <v>#N/A</v>
      </c>
      <c r="Q435" s="9" t="str">
        <f t="shared" si="13"/>
        <v>nur hier</v>
      </c>
    </row>
    <row r="436" spans="1:17">
      <c r="A436" s="1" t="s">
        <v>18668</v>
      </c>
      <c r="B436" s="1" t="s">
        <v>18669</v>
      </c>
      <c r="C436" s="1" t="s">
        <v>19628</v>
      </c>
      <c r="D436" s="1" t="s">
        <v>18670</v>
      </c>
      <c r="E436" s="1" t="s">
        <v>19146</v>
      </c>
      <c r="F436" s="54">
        <v>1937</v>
      </c>
      <c r="G436" s="1" t="s">
        <v>19292</v>
      </c>
      <c r="I436" t="str">
        <f t="shared" si="12"/>
        <v>新农村</v>
      </c>
      <c r="K436" t="e">
        <f>VLOOKUP(I436,Apabi!$H:$H,1,FALSE)</f>
        <v>#N/A</v>
      </c>
      <c r="M436" t="str">
        <f>VLOOKUP(I436,'Shanghai TSG'!$C:$C,1,FALSE)</f>
        <v>新农村</v>
      </c>
      <c r="O436" t="e">
        <f>VLOOKUP(I436,'Hytong (not in CrossAsia)'!$C:$C,1,FALSE)</f>
        <v>#N/A</v>
      </c>
      <c r="Q436" s="9" t="str">
        <f t="shared" si="13"/>
        <v>Doppel</v>
      </c>
    </row>
    <row r="437" spans="1:17" ht="23.25">
      <c r="A437" s="1" t="s">
        <v>18671</v>
      </c>
      <c r="B437" s="1" t="s">
        <v>18672</v>
      </c>
      <c r="C437" s="1" t="s">
        <v>18673</v>
      </c>
      <c r="D437" s="1" t="s">
        <v>19628</v>
      </c>
      <c r="E437" s="1" t="s">
        <v>19339</v>
      </c>
      <c r="F437" s="54">
        <v>1927</v>
      </c>
      <c r="G437" s="1" t="s">
        <v>19773</v>
      </c>
      <c r="I437" t="str">
        <f t="shared" si="12"/>
        <v>中大季刊</v>
      </c>
      <c r="K437" t="e">
        <f>VLOOKUP(I437,Apabi!$H:$H,1,FALSE)</f>
        <v>#N/A</v>
      </c>
      <c r="M437" t="e">
        <f>VLOOKUP(I437,'Shanghai TSG'!$C:$C,1,FALSE)</f>
        <v>#N/A</v>
      </c>
      <c r="O437" t="str">
        <f>VLOOKUP(I437,'Hytong (not in CrossAsia)'!$C:$C,1,FALSE)</f>
        <v>中大季刊</v>
      </c>
      <c r="Q437" s="9" t="str">
        <f t="shared" si="13"/>
        <v>Doppel</v>
      </c>
    </row>
    <row r="438" spans="1:17">
      <c r="A438" s="1" t="s">
        <v>18674</v>
      </c>
      <c r="B438" s="1" t="s">
        <v>18675</v>
      </c>
      <c r="C438" s="1" t="s">
        <v>18676</v>
      </c>
      <c r="D438" s="1" t="s">
        <v>18677</v>
      </c>
      <c r="E438" s="1" t="s">
        <v>18678</v>
      </c>
      <c r="F438" s="54">
        <v>1937</v>
      </c>
      <c r="G438" s="1" t="s">
        <v>19642</v>
      </c>
      <c r="I438" t="str">
        <f t="shared" si="12"/>
        <v>教育半月</v>
      </c>
      <c r="K438" t="e">
        <f>VLOOKUP(I438,Apabi!$H:$H,1,FALSE)</f>
        <v>#N/A</v>
      </c>
      <c r="M438" t="str">
        <f>VLOOKUP(I438,'Shanghai TSG'!$C:$C,1,FALSE)</f>
        <v>教育半月</v>
      </c>
      <c r="O438" t="e">
        <f>VLOOKUP(I438,'Hytong (not in CrossAsia)'!$C:$C,1,FALSE)</f>
        <v>#N/A</v>
      </c>
      <c r="Q438" s="9" t="str">
        <f t="shared" si="13"/>
        <v>Doppel</v>
      </c>
    </row>
    <row r="439" spans="1:17">
      <c r="A439" s="1" t="s">
        <v>18679</v>
      </c>
      <c r="B439" s="1" t="s">
        <v>18680</v>
      </c>
      <c r="C439" s="1" t="s">
        <v>19628</v>
      </c>
      <c r="D439" s="1" t="s">
        <v>18681</v>
      </c>
      <c r="E439" s="1" t="s">
        <v>18682</v>
      </c>
      <c r="F439" s="54">
        <v>1947</v>
      </c>
      <c r="G439" s="1" t="s">
        <v>19628</v>
      </c>
      <c r="I439" t="str">
        <f t="shared" si="12"/>
        <v>华英学生</v>
      </c>
      <c r="K439" t="e">
        <f>VLOOKUP(I439,Apabi!$H:$H,1,FALSE)</f>
        <v>#N/A</v>
      </c>
      <c r="M439" t="e">
        <f>VLOOKUP(I439,'Shanghai TSG'!$C:$C,1,FALSE)</f>
        <v>#N/A</v>
      </c>
      <c r="O439" t="e">
        <f>VLOOKUP(I439,'Hytong (not in CrossAsia)'!$C:$C,1,FALSE)</f>
        <v>#N/A</v>
      </c>
      <c r="Q439" s="9" t="str">
        <f t="shared" si="13"/>
        <v>nur hier</v>
      </c>
    </row>
    <row r="440" spans="1:17">
      <c r="A440" s="1" t="s">
        <v>18683</v>
      </c>
      <c r="B440" s="1" t="s">
        <v>18684</v>
      </c>
      <c r="C440" s="1" t="s">
        <v>19628</v>
      </c>
      <c r="D440" s="1" t="s">
        <v>18685</v>
      </c>
      <c r="E440" s="1" t="s">
        <v>19336</v>
      </c>
      <c r="F440" s="54">
        <v>1939</v>
      </c>
      <c r="G440" s="1" t="s">
        <v>19628</v>
      </c>
      <c r="I440" t="str">
        <f t="shared" si="12"/>
        <v>特教通讯</v>
      </c>
      <c r="K440" t="e">
        <f>VLOOKUP(I440,Apabi!$H:$H,1,FALSE)</f>
        <v>#N/A</v>
      </c>
      <c r="M440" t="e">
        <f>VLOOKUP(I440,'Shanghai TSG'!$C:$C,1,FALSE)</f>
        <v>#N/A</v>
      </c>
      <c r="O440" t="e">
        <f>VLOOKUP(I440,'Hytong (not in CrossAsia)'!$C:$C,1,FALSE)</f>
        <v>#N/A</v>
      </c>
      <c r="Q440" s="9" t="str">
        <f t="shared" si="13"/>
        <v>nur hier</v>
      </c>
    </row>
    <row r="441" spans="1:17">
      <c r="A441" s="1" t="s">
        <v>18686</v>
      </c>
      <c r="B441" s="1" t="s">
        <v>18687</v>
      </c>
      <c r="C441" s="1" t="s">
        <v>19628</v>
      </c>
      <c r="D441" s="1" t="s">
        <v>18688</v>
      </c>
      <c r="E441" s="1" t="s">
        <v>19326</v>
      </c>
      <c r="F441" s="54">
        <v>1933</v>
      </c>
      <c r="G441" s="1" t="s">
        <v>19642</v>
      </c>
      <c r="I441" t="str">
        <f t="shared" si="12"/>
        <v>明日之教</v>
      </c>
      <c r="K441" t="e">
        <f>VLOOKUP(I441,Apabi!$H:$H,1,FALSE)</f>
        <v>#N/A</v>
      </c>
      <c r="M441" t="e">
        <f>VLOOKUP(I441,'Shanghai TSG'!$C:$C,1,FALSE)</f>
        <v>#N/A</v>
      </c>
      <c r="O441" t="e">
        <f>VLOOKUP(I441,'Hytong (not in CrossAsia)'!$C:$C,1,FALSE)</f>
        <v>#N/A</v>
      </c>
      <c r="Q441" s="9" t="str">
        <f t="shared" si="13"/>
        <v>nur hier</v>
      </c>
    </row>
    <row r="442" spans="1:17" ht="23.25">
      <c r="A442" s="1" t="s">
        <v>18689</v>
      </c>
      <c r="B442" s="1" t="s">
        <v>18690</v>
      </c>
      <c r="C442" s="1" t="s">
        <v>19628</v>
      </c>
      <c r="D442" s="1" t="s">
        <v>19628</v>
      </c>
      <c r="E442" s="1" t="s">
        <v>19628</v>
      </c>
      <c r="F442" s="54">
        <v>1941</v>
      </c>
      <c r="G442" s="1" t="s">
        <v>19628</v>
      </c>
      <c r="I442" t="str">
        <f t="shared" si="12"/>
        <v>国民教育</v>
      </c>
      <c r="K442" t="str">
        <f>VLOOKUP(I442,Apabi!$H:$H,1,FALSE)</f>
        <v>国民教育</v>
      </c>
      <c r="M442" t="str">
        <f>VLOOKUP(I442,'Shanghai TSG'!$C:$C,1,FALSE)</f>
        <v>国民教育</v>
      </c>
      <c r="O442" t="e">
        <f>VLOOKUP(I442,'Hytong (not in CrossAsia)'!$C:$C,1,FALSE)</f>
        <v>#N/A</v>
      </c>
      <c r="Q442" s="9" t="str">
        <f t="shared" si="13"/>
        <v>Doppel</v>
      </c>
    </row>
    <row r="443" spans="1:17">
      <c r="A443" s="1" t="s">
        <v>18691</v>
      </c>
      <c r="B443" s="1" t="s">
        <v>18692</v>
      </c>
      <c r="C443" s="1" t="s">
        <v>19628</v>
      </c>
      <c r="D443" s="1" t="s">
        <v>19628</v>
      </c>
      <c r="E443" s="1" t="s">
        <v>19628</v>
      </c>
      <c r="F443" s="51" t="s">
        <v>19628</v>
      </c>
      <c r="G443" s="1" t="s">
        <v>19340</v>
      </c>
      <c r="I443" t="str">
        <f t="shared" si="12"/>
        <v>唐院季刊</v>
      </c>
      <c r="K443" t="e">
        <f>VLOOKUP(I443,Apabi!$H:$H,1,FALSE)</f>
        <v>#N/A</v>
      </c>
      <c r="M443" t="e">
        <f>VLOOKUP(I443,'Shanghai TSG'!$C:$C,1,FALSE)</f>
        <v>#N/A</v>
      </c>
      <c r="O443" t="e">
        <f>VLOOKUP(I443,'Hytong (not in CrossAsia)'!$C:$C,1,FALSE)</f>
        <v>#N/A</v>
      </c>
      <c r="Q443" s="9" t="str">
        <f t="shared" si="13"/>
        <v>nur hier</v>
      </c>
    </row>
    <row r="444" spans="1:17" ht="23.25">
      <c r="A444" s="1" t="s">
        <v>18693</v>
      </c>
      <c r="B444" s="1" t="s">
        <v>18694</v>
      </c>
      <c r="C444" s="1" t="s">
        <v>19628</v>
      </c>
      <c r="D444" s="1" t="s">
        <v>18695</v>
      </c>
      <c r="E444" s="1" t="s">
        <v>18696</v>
      </c>
      <c r="F444" s="51" t="s">
        <v>19628</v>
      </c>
      <c r="G444" s="1" t="s">
        <v>19628</v>
      </c>
      <c r="I444" t="str">
        <f t="shared" si="12"/>
        <v>福建省研</v>
      </c>
      <c r="K444" t="str">
        <f>VLOOKUP(I444,Apabi!$H:$H,1,FALSE)</f>
        <v>福建省研</v>
      </c>
      <c r="M444" t="str">
        <f>VLOOKUP(I444,'Shanghai TSG'!$C:$C,1,FALSE)</f>
        <v>福建省研</v>
      </c>
      <c r="O444" t="e">
        <f>VLOOKUP(I444,'Hytong (not in CrossAsia)'!$C:$C,1,FALSE)</f>
        <v>#N/A</v>
      </c>
      <c r="Q444" s="9" t="str">
        <f t="shared" si="13"/>
        <v>Doppel</v>
      </c>
    </row>
    <row r="445" spans="1:17">
      <c r="A445" s="1" t="s">
        <v>18697</v>
      </c>
      <c r="B445" s="1" t="s">
        <v>18698</v>
      </c>
      <c r="C445" s="1" t="s">
        <v>19628</v>
      </c>
      <c r="D445" s="1" t="s">
        <v>19628</v>
      </c>
      <c r="E445" s="1" t="s">
        <v>19628</v>
      </c>
      <c r="F445" s="54">
        <v>1947</v>
      </c>
      <c r="G445" s="1" t="s">
        <v>19628</v>
      </c>
      <c r="I445" t="str">
        <f t="shared" si="12"/>
        <v>铁岭教育</v>
      </c>
      <c r="K445" t="str">
        <f>VLOOKUP(I445,Apabi!$H:$H,1,FALSE)</f>
        <v>铁岭教育</v>
      </c>
      <c r="M445" t="e">
        <f>VLOOKUP(I445,'Shanghai TSG'!$C:$C,1,FALSE)</f>
        <v>#N/A</v>
      </c>
      <c r="O445" t="e">
        <f>VLOOKUP(I445,'Hytong (not in CrossAsia)'!$C:$C,1,FALSE)</f>
        <v>#N/A</v>
      </c>
      <c r="Q445" s="9" t="str">
        <f t="shared" si="13"/>
        <v>Doppel</v>
      </c>
    </row>
    <row r="446" spans="1:17">
      <c r="A446" s="1" t="s">
        <v>18699</v>
      </c>
      <c r="B446" s="1" t="s">
        <v>18700</v>
      </c>
      <c r="C446" s="1" t="s">
        <v>19628</v>
      </c>
      <c r="D446" s="1" t="s">
        <v>19628</v>
      </c>
      <c r="E446" s="1" t="s">
        <v>19376</v>
      </c>
      <c r="F446" s="54">
        <v>1941</v>
      </c>
      <c r="G446" s="1" t="s">
        <v>19773</v>
      </c>
      <c r="I446" t="str">
        <f t="shared" si="12"/>
        <v>齐大国学</v>
      </c>
      <c r="K446" t="e">
        <f>VLOOKUP(I446,Apabi!$H:$H,1,FALSE)</f>
        <v>#N/A</v>
      </c>
      <c r="M446" t="str">
        <f>VLOOKUP(I446,'Shanghai TSG'!$C:$C,1,FALSE)</f>
        <v>齐大国学</v>
      </c>
      <c r="O446" t="e">
        <f>VLOOKUP(I446,'Hytong (not in CrossAsia)'!$C:$C,1,FALSE)</f>
        <v>#N/A</v>
      </c>
      <c r="Q446" s="9" t="str">
        <f t="shared" si="13"/>
        <v>Doppel</v>
      </c>
    </row>
    <row r="447" spans="1:17" ht="23.25">
      <c r="A447" s="1" t="s">
        <v>18701</v>
      </c>
      <c r="B447" s="1" t="s">
        <v>18702</v>
      </c>
      <c r="C447" s="1" t="s">
        <v>19628</v>
      </c>
      <c r="D447" s="1" t="s">
        <v>18703</v>
      </c>
      <c r="E447" s="1" t="s">
        <v>18696</v>
      </c>
      <c r="F447" s="54">
        <v>1941</v>
      </c>
      <c r="G447" s="1" t="s">
        <v>19635</v>
      </c>
      <c r="I447" t="str">
        <f t="shared" si="12"/>
        <v>国民教育</v>
      </c>
      <c r="K447" t="str">
        <f>VLOOKUP(I447,Apabi!$H:$H,1,FALSE)</f>
        <v>国民教育</v>
      </c>
      <c r="M447" t="str">
        <f>VLOOKUP(I447,'Shanghai TSG'!$C:$C,1,FALSE)</f>
        <v>国民教育</v>
      </c>
      <c r="O447" t="e">
        <f>VLOOKUP(I447,'Hytong (not in CrossAsia)'!$C:$C,1,FALSE)</f>
        <v>#N/A</v>
      </c>
      <c r="Q447" s="9" t="str">
        <f t="shared" si="13"/>
        <v>Doppel</v>
      </c>
    </row>
    <row r="448" spans="1:17" ht="23.25">
      <c r="A448" s="1" t="s">
        <v>18704</v>
      </c>
      <c r="B448" s="1" t="s">
        <v>18705</v>
      </c>
      <c r="C448" s="1" t="s">
        <v>19628</v>
      </c>
      <c r="D448" s="1" t="s">
        <v>18706</v>
      </c>
      <c r="E448" s="1" t="s">
        <v>19070</v>
      </c>
      <c r="F448" s="54">
        <v>1947</v>
      </c>
      <c r="G448" s="1" t="s">
        <v>19292</v>
      </c>
      <c r="I448" t="str">
        <f t="shared" si="12"/>
        <v>教育部国</v>
      </c>
      <c r="K448" t="e">
        <f>VLOOKUP(I448,Apabi!$H:$H,1,FALSE)</f>
        <v>#N/A</v>
      </c>
      <c r="M448" t="str">
        <f>VLOOKUP(I448,'Shanghai TSG'!$C:$C,1,FALSE)</f>
        <v>教育部国</v>
      </c>
      <c r="O448" t="e">
        <f>VLOOKUP(I448,'Hytong (not in CrossAsia)'!$C:$C,1,FALSE)</f>
        <v>#N/A</v>
      </c>
      <c r="Q448" s="9" t="str">
        <f t="shared" si="13"/>
        <v>Doppel</v>
      </c>
    </row>
    <row r="449" spans="1:17">
      <c r="A449" s="1" t="s">
        <v>18707</v>
      </c>
      <c r="B449" s="1" t="s">
        <v>18708</v>
      </c>
      <c r="C449" s="1" t="s">
        <v>18709</v>
      </c>
      <c r="D449" s="1" t="s">
        <v>18710</v>
      </c>
      <c r="E449" s="1" t="s">
        <v>18711</v>
      </c>
      <c r="F449" s="54">
        <v>1945</v>
      </c>
      <c r="G449" s="1" t="s">
        <v>19628</v>
      </c>
      <c r="I449" t="str">
        <f t="shared" si="12"/>
        <v>学风季刊</v>
      </c>
      <c r="K449" t="e">
        <f>VLOOKUP(I449,Apabi!$H:$H,1,FALSE)</f>
        <v>#N/A</v>
      </c>
      <c r="M449" t="e">
        <f>VLOOKUP(I449,'Shanghai TSG'!$C:$C,1,FALSE)</f>
        <v>#N/A</v>
      </c>
      <c r="O449" t="e">
        <f>VLOOKUP(I449,'Hytong (not in CrossAsia)'!$C:$C,1,FALSE)</f>
        <v>#N/A</v>
      </c>
      <c r="Q449" s="9" t="str">
        <f t="shared" si="13"/>
        <v>nur hier</v>
      </c>
    </row>
    <row r="450" spans="1:17">
      <c r="A450" s="1" t="s">
        <v>18712</v>
      </c>
      <c r="B450" s="1" t="s">
        <v>18713</v>
      </c>
      <c r="C450" s="1" t="s">
        <v>19628</v>
      </c>
      <c r="D450" s="1" t="s">
        <v>19628</v>
      </c>
      <c r="E450" s="1" t="s">
        <v>19628</v>
      </c>
      <c r="F450" s="54">
        <v>1931</v>
      </c>
      <c r="G450" s="1" t="s">
        <v>19628</v>
      </c>
      <c r="I450" t="str">
        <f t="shared" si="12"/>
        <v>育群学生</v>
      </c>
      <c r="K450" t="e">
        <f>VLOOKUP(I450,Apabi!$H:$H,1,FALSE)</f>
        <v>#N/A</v>
      </c>
      <c r="M450" t="e">
        <f>VLOOKUP(I450,'Shanghai TSG'!$C:$C,1,FALSE)</f>
        <v>#N/A</v>
      </c>
      <c r="O450" t="e">
        <f>VLOOKUP(I450,'Hytong (not in CrossAsia)'!$C:$C,1,FALSE)</f>
        <v>#N/A</v>
      </c>
      <c r="Q450" s="9" t="str">
        <f t="shared" si="13"/>
        <v>nur hier</v>
      </c>
    </row>
    <row r="451" spans="1:17">
      <c r="A451" s="1" t="s">
        <v>18714</v>
      </c>
      <c r="B451" s="1" t="s">
        <v>18715</v>
      </c>
      <c r="C451" s="1" t="s">
        <v>19628</v>
      </c>
      <c r="D451" s="1" t="s">
        <v>18716</v>
      </c>
      <c r="E451" s="1" t="s">
        <v>19336</v>
      </c>
      <c r="F451" s="54">
        <v>1935</v>
      </c>
      <c r="G451" s="1" t="s">
        <v>19635</v>
      </c>
      <c r="I451" t="str">
        <f t="shared" ref="I451:I514" si="14">MID(B451,1,4)</f>
        <v>民众教育</v>
      </c>
      <c r="K451" t="e">
        <f>VLOOKUP(I451,Apabi!$H:$H,1,FALSE)</f>
        <v>#N/A</v>
      </c>
      <c r="M451" t="e">
        <f>VLOOKUP(I451,'Shanghai TSG'!$C:$C,1,FALSE)</f>
        <v>#N/A</v>
      </c>
      <c r="O451" t="e">
        <f>VLOOKUP(I451,'Hytong (not in CrossAsia)'!$C:$C,1,FALSE)</f>
        <v>#N/A</v>
      </c>
      <c r="Q451" s="9" t="str">
        <f t="shared" ref="Q451:Q514" si="15">(IF(AND(ISNA(K451),ISNA(M451),ISNA(O451)),"nur hier","Doppel"))</f>
        <v>nur hier</v>
      </c>
    </row>
    <row r="452" spans="1:17">
      <c r="A452" s="1" t="s">
        <v>18717</v>
      </c>
      <c r="B452" s="1" t="s">
        <v>18718</v>
      </c>
      <c r="C452" s="1" t="s">
        <v>19628</v>
      </c>
      <c r="D452" s="1" t="s">
        <v>18719</v>
      </c>
      <c r="E452" s="1" t="s">
        <v>13648</v>
      </c>
      <c r="F452" s="54">
        <v>1946</v>
      </c>
      <c r="G452" s="1" t="s">
        <v>19635</v>
      </c>
      <c r="I452" t="str">
        <f t="shared" si="14"/>
        <v>民主教育</v>
      </c>
      <c r="K452" t="e">
        <f>VLOOKUP(I452,Apabi!$H:$H,1,FALSE)</f>
        <v>#N/A</v>
      </c>
      <c r="M452" t="e">
        <f>VLOOKUP(I452,'Shanghai TSG'!$C:$C,1,FALSE)</f>
        <v>#N/A</v>
      </c>
      <c r="O452" t="e">
        <f>VLOOKUP(I452,'Hytong (not in CrossAsia)'!$C:$C,1,FALSE)</f>
        <v>#N/A</v>
      </c>
      <c r="Q452" s="9" t="str">
        <f t="shared" si="15"/>
        <v>nur hier</v>
      </c>
    </row>
    <row r="453" spans="1:17">
      <c r="A453" s="1" t="s">
        <v>18720</v>
      </c>
      <c r="B453" s="1" t="s">
        <v>18721</v>
      </c>
      <c r="C453" s="1" t="s">
        <v>19628</v>
      </c>
      <c r="D453" s="1" t="s">
        <v>18722</v>
      </c>
      <c r="E453" s="1" t="s">
        <v>19647</v>
      </c>
      <c r="F453" s="51" t="s">
        <v>19628</v>
      </c>
      <c r="G453" s="1" t="s">
        <v>19628</v>
      </c>
      <c r="I453" t="str">
        <f t="shared" si="14"/>
        <v>上海教育</v>
      </c>
      <c r="K453" t="e">
        <f>VLOOKUP(I453,Apabi!$H:$H,1,FALSE)</f>
        <v>#N/A</v>
      </c>
      <c r="M453" t="e">
        <f>VLOOKUP(I453,'Shanghai TSG'!$C:$C,1,FALSE)</f>
        <v>#N/A</v>
      </c>
      <c r="O453" t="e">
        <f>VLOOKUP(I453,'Hytong (not in CrossAsia)'!$C:$C,1,FALSE)</f>
        <v>#N/A</v>
      </c>
      <c r="Q453" s="9" t="str">
        <f t="shared" si="15"/>
        <v>nur hier</v>
      </c>
    </row>
    <row r="454" spans="1:17">
      <c r="A454" s="1" t="s">
        <v>18723</v>
      </c>
      <c r="B454" s="1" t="s">
        <v>18724</v>
      </c>
      <c r="C454" s="1" t="s">
        <v>19382</v>
      </c>
      <c r="D454" s="1" t="s">
        <v>18725</v>
      </c>
      <c r="E454" s="1" t="s">
        <v>19638</v>
      </c>
      <c r="F454" s="51" t="s">
        <v>19628</v>
      </c>
      <c r="G454" s="1" t="s">
        <v>19635</v>
      </c>
      <c r="I454" t="str">
        <f t="shared" si="14"/>
        <v>中华少年</v>
      </c>
      <c r="K454" t="e">
        <f>VLOOKUP(I454,Apabi!$H:$H,1,FALSE)</f>
        <v>#N/A</v>
      </c>
      <c r="M454" t="e">
        <f>VLOOKUP(I454,'Shanghai TSG'!$C:$C,1,FALSE)</f>
        <v>#N/A</v>
      </c>
      <c r="O454" t="e">
        <f>VLOOKUP(I454,'Hytong (not in CrossAsia)'!$C:$C,1,FALSE)</f>
        <v>#N/A</v>
      </c>
      <c r="Q454" s="9" t="str">
        <f t="shared" si="15"/>
        <v>nur hier</v>
      </c>
    </row>
    <row r="455" spans="1:17">
      <c r="A455" s="1" t="s">
        <v>18726</v>
      </c>
      <c r="B455" s="1" t="s">
        <v>18727</v>
      </c>
      <c r="C455" s="1" t="s">
        <v>18728</v>
      </c>
      <c r="D455" s="1" t="s">
        <v>19628</v>
      </c>
      <c r="E455" s="1" t="s">
        <v>19638</v>
      </c>
      <c r="F455" s="54">
        <v>1945</v>
      </c>
      <c r="G455" s="1" t="s">
        <v>19628</v>
      </c>
      <c r="I455" t="str">
        <f t="shared" si="14"/>
        <v>文英杂志</v>
      </c>
      <c r="K455" t="e">
        <f>VLOOKUP(I455,Apabi!$H:$H,1,FALSE)</f>
        <v>#N/A</v>
      </c>
      <c r="M455" t="e">
        <f>VLOOKUP(I455,'Shanghai TSG'!$C:$C,1,FALSE)</f>
        <v>#N/A</v>
      </c>
      <c r="O455" t="str">
        <f>VLOOKUP(I455,'Hytong (not in CrossAsia)'!$C:$C,1,FALSE)</f>
        <v>文英杂志</v>
      </c>
      <c r="Q455" s="9" t="str">
        <f t="shared" si="15"/>
        <v>Doppel</v>
      </c>
    </row>
    <row r="456" spans="1:17">
      <c r="A456" s="1" t="s">
        <v>18729</v>
      </c>
      <c r="B456" s="1" t="s">
        <v>18730</v>
      </c>
      <c r="C456" s="1" t="s">
        <v>19628</v>
      </c>
      <c r="D456" s="1" t="s">
        <v>18472</v>
      </c>
      <c r="E456" s="1" t="s">
        <v>19628</v>
      </c>
      <c r="F456" s="51" t="s">
        <v>19628</v>
      </c>
      <c r="G456" s="1" t="s">
        <v>19628</v>
      </c>
      <c r="I456" t="str">
        <f t="shared" si="14"/>
        <v>宣教工作</v>
      </c>
      <c r="K456" t="e">
        <f>VLOOKUP(I456,Apabi!$H:$H,1,FALSE)</f>
        <v>#N/A</v>
      </c>
      <c r="M456" t="e">
        <f>VLOOKUP(I456,'Shanghai TSG'!$C:$C,1,FALSE)</f>
        <v>#N/A</v>
      </c>
      <c r="O456" t="e">
        <f>VLOOKUP(I456,'Hytong (not in CrossAsia)'!$C:$C,1,FALSE)</f>
        <v>#N/A</v>
      </c>
      <c r="Q456" s="9" t="str">
        <f t="shared" si="15"/>
        <v>nur hier</v>
      </c>
    </row>
    <row r="457" spans="1:17">
      <c r="A457" s="1" t="s">
        <v>18473</v>
      </c>
      <c r="B457" s="1" t="s">
        <v>18474</v>
      </c>
      <c r="C457" s="1" t="s">
        <v>19628</v>
      </c>
      <c r="D457" s="1" t="s">
        <v>18475</v>
      </c>
      <c r="E457" s="1" t="s">
        <v>19647</v>
      </c>
      <c r="F457" s="54">
        <v>1937</v>
      </c>
      <c r="G457" s="1" t="s">
        <v>19635</v>
      </c>
      <c r="I457" t="str">
        <f t="shared" si="14"/>
        <v>社教通讯</v>
      </c>
      <c r="K457" t="e">
        <f>VLOOKUP(I457,Apabi!$H:$H,1,FALSE)</f>
        <v>#N/A</v>
      </c>
      <c r="M457" t="e">
        <f>VLOOKUP(I457,'Shanghai TSG'!$C:$C,1,FALSE)</f>
        <v>#N/A</v>
      </c>
      <c r="O457" t="e">
        <f>VLOOKUP(I457,'Hytong (not in CrossAsia)'!$C:$C,1,FALSE)</f>
        <v>#N/A</v>
      </c>
      <c r="Q457" s="9" t="str">
        <f t="shared" si="15"/>
        <v>nur hier</v>
      </c>
    </row>
    <row r="458" spans="1:17">
      <c r="A458" s="1" t="s">
        <v>18476</v>
      </c>
      <c r="B458" s="1" t="s">
        <v>18477</v>
      </c>
      <c r="C458" s="1" t="s">
        <v>19628</v>
      </c>
      <c r="D458" s="1" t="s">
        <v>19628</v>
      </c>
      <c r="E458" s="1" t="s">
        <v>19628</v>
      </c>
      <c r="F458" s="54">
        <v>1931</v>
      </c>
      <c r="G458" s="1" t="s">
        <v>19635</v>
      </c>
      <c r="I458" t="str">
        <f t="shared" si="14"/>
        <v>教育公报</v>
      </c>
      <c r="K458" t="e">
        <f>VLOOKUP(I458,Apabi!$H:$H,1,FALSE)</f>
        <v>#N/A</v>
      </c>
      <c r="M458" t="e">
        <f>VLOOKUP(I458,'Shanghai TSG'!$C:$C,1,FALSE)</f>
        <v>#N/A</v>
      </c>
      <c r="O458" t="e">
        <f>VLOOKUP(I458,'Hytong (not in CrossAsia)'!$C:$C,1,FALSE)</f>
        <v>#N/A</v>
      </c>
      <c r="Q458" s="9" t="str">
        <f t="shared" si="15"/>
        <v>nur hier</v>
      </c>
    </row>
    <row r="459" spans="1:17">
      <c r="A459" s="1" t="s">
        <v>18478</v>
      </c>
      <c r="B459" s="1" t="s">
        <v>18479</v>
      </c>
      <c r="C459" s="1" t="s">
        <v>19628</v>
      </c>
      <c r="D459" s="1" t="s">
        <v>18480</v>
      </c>
      <c r="E459" s="1" t="s">
        <v>19326</v>
      </c>
      <c r="F459" s="54">
        <v>1937</v>
      </c>
      <c r="G459" s="1" t="s">
        <v>19628</v>
      </c>
      <c r="I459" t="str">
        <f t="shared" si="14"/>
        <v>文化与教</v>
      </c>
      <c r="K459" t="e">
        <f>VLOOKUP(I459,Apabi!$H:$H,1,FALSE)</f>
        <v>#N/A</v>
      </c>
      <c r="M459" t="e">
        <f>VLOOKUP(I459,'Shanghai TSG'!$C:$C,1,FALSE)</f>
        <v>#N/A</v>
      </c>
      <c r="O459" t="e">
        <f>VLOOKUP(I459,'Hytong (not in CrossAsia)'!$C:$C,1,FALSE)</f>
        <v>#N/A</v>
      </c>
      <c r="Q459" s="9" t="str">
        <f t="shared" si="15"/>
        <v>nur hier</v>
      </c>
    </row>
    <row r="460" spans="1:17">
      <c r="A460" s="1" t="s">
        <v>18481</v>
      </c>
      <c r="B460" s="1" t="s">
        <v>18482</v>
      </c>
      <c r="C460" s="1" t="s">
        <v>19628</v>
      </c>
      <c r="D460" s="1" t="s">
        <v>18483</v>
      </c>
      <c r="E460" s="1" t="s">
        <v>18484</v>
      </c>
      <c r="F460" s="51" t="s">
        <v>19628</v>
      </c>
      <c r="G460" s="1" t="s">
        <v>19628</v>
      </c>
      <c r="I460" t="str">
        <f t="shared" si="14"/>
        <v>云南教育</v>
      </c>
      <c r="K460" t="e">
        <f>VLOOKUP(I460,Apabi!$H:$H,1,FALSE)</f>
        <v>#N/A</v>
      </c>
      <c r="M460" t="str">
        <f>VLOOKUP(I460,'Shanghai TSG'!$C:$C,1,FALSE)</f>
        <v>云南教育</v>
      </c>
      <c r="O460" t="e">
        <f>VLOOKUP(I460,'Hytong (not in CrossAsia)'!$C:$C,1,FALSE)</f>
        <v>#N/A</v>
      </c>
      <c r="Q460" s="9" t="str">
        <f t="shared" si="15"/>
        <v>Doppel</v>
      </c>
    </row>
    <row r="461" spans="1:17">
      <c r="A461" s="1" t="s">
        <v>18485</v>
      </c>
      <c r="B461" s="1" t="s">
        <v>18486</v>
      </c>
      <c r="C461" s="1" t="s">
        <v>19628</v>
      </c>
      <c r="D461" s="1" t="s">
        <v>18487</v>
      </c>
      <c r="E461" s="1" t="s">
        <v>19326</v>
      </c>
      <c r="F461" s="54">
        <v>1932</v>
      </c>
      <c r="G461" s="1" t="s">
        <v>19243</v>
      </c>
      <c r="I461" t="str">
        <f t="shared" si="14"/>
        <v>新教育评</v>
      </c>
      <c r="K461" t="e">
        <f>VLOOKUP(I461,Apabi!$H:$H,1,FALSE)</f>
        <v>#N/A</v>
      </c>
      <c r="M461" t="str">
        <f>VLOOKUP(I461,'Shanghai TSG'!$C:$C,1,FALSE)</f>
        <v>新教育评</v>
      </c>
      <c r="O461" t="e">
        <f>VLOOKUP(I461,'Hytong (not in CrossAsia)'!$C:$C,1,FALSE)</f>
        <v>#N/A</v>
      </c>
      <c r="Q461" s="9" t="str">
        <f t="shared" si="15"/>
        <v>Doppel</v>
      </c>
    </row>
    <row r="462" spans="1:17">
      <c r="A462" s="1" t="s">
        <v>18488</v>
      </c>
      <c r="B462" s="1" t="s">
        <v>18489</v>
      </c>
      <c r="C462" s="1" t="s">
        <v>19628</v>
      </c>
      <c r="D462" s="1" t="s">
        <v>18490</v>
      </c>
      <c r="E462" s="1" t="s">
        <v>19176</v>
      </c>
      <c r="F462" s="54">
        <v>1936</v>
      </c>
      <c r="G462" s="1" t="s">
        <v>19315</v>
      </c>
      <c r="I462" t="str">
        <f t="shared" si="14"/>
        <v>陕西教育</v>
      </c>
      <c r="K462" t="e">
        <f>VLOOKUP(I462,Apabi!$H:$H,1,FALSE)</f>
        <v>#N/A</v>
      </c>
      <c r="M462" t="str">
        <f>VLOOKUP(I462,'Shanghai TSG'!$C:$C,1,FALSE)</f>
        <v>陕西教育</v>
      </c>
      <c r="O462" t="e">
        <f>VLOOKUP(I462,'Hytong (not in CrossAsia)'!$C:$C,1,FALSE)</f>
        <v>#N/A</v>
      </c>
      <c r="Q462" s="9" t="str">
        <f t="shared" si="15"/>
        <v>Doppel</v>
      </c>
    </row>
    <row r="463" spans="1:17">
      <c r="A463" s="1" t="s">
        <v>18491</v>
      </c>
      <c r="B463" s="1" t="s">
        <v>18492</v>
      </c>
      <c r="C463" s="1" t="s">
        <v>18493</v>
      </c>
      <c r="D463" s="1" t="s">
        <v>19628</v>
      </c>
      <c r="E463" s="1" t="s">
        <v>19302</v>
      </c>
      <c r="F463" s="51">
        <v>1947</v>
      </c>
      <c r="G463" s="1" t="s">
        <v>19327</v>
      </c>
      <c r="I463" t="str">
        <f t="shared" si="14"/>
        <v>亚洲学生</v>
      </c>
      <c r="K463" t="e">
        <f>VLOOKUP(I463,Apabi!$H:$H,1,FALSE)</f>
        <v>#N/A</v>
      </c>
      <c r="M463" t="e">
        <f>VLOOKUP(I463,'Shanghai TSG'!$C:$C,1,FALSE)</f>
        <v>#N/A</v>
      </c>
      <c r="O463" t="e">
        <f>VLOOKUP(I463,'Hytong (not in CrossAsia)'!$C:$C,1,FALSE)</f>
        <v>#N/A</v>
      </c>
      <c r="Q463" s="9" t="str">
        <f t="shared" si="15"/>
        <v>nur hier</v>
      </c>
    </row>
    <row r="464" spans="1:17">
      <c r="A464" s="1" t="s">
        <v>18494</v>
      </c>
      <c r="B464" s="1" t="s">
        <v>18495</v>
      </c>
      <c r="C464" s="1" t="s">
        <v>19628</v>
      </c>
      <c r="D464" s="1" t="s">
        <v>18496</v>
      </c>
      <c r="E464" s="1" t="s">
        <v>19647</v>
      </c>
      <c r="F464" s="54">
        <v>1921</v>
      </c>
      <c r="G464" s="1" t="s">
        <v>19635</v>
      </c>
      <c r="I464" t="str">
        <f t="shared" si="14"/>
        <v>少年世界</v>
      </c>
      <c r="K464" t="e">
        <f>VLOOKUP(I464,Apabi!$H:$H,1,FALSE)</f>
        <v>#N/A</v>
      </c>
      <c r="M464" t="e">
        <f>VLOOKUP(I464,'Shanghai TSG'!$C:$C,1,FALSE)</f>
        <v>#N/A</v>
      </c>
      <c r="O464" t="e">
        <f>VLOOKUP(I464,'Hytong (not in CrossAsia)'!$C:$C,1,FALSE)</f>
        <v>#N/A</v>
      </c>
      <c r="Q464" s="9" t="str">
        <f t="shared" si="15"/>
        <v>nur hier</v>
      </c>
    </row>
    <row r="465" spans="1:17">
      <c r="A465" s="1" t="s">
        <v>18497</v>
      </c>
      <c r="B465" s="1" t="s">
        <v>18498</v>
      </c>
      <c r="C465" s="1" t="s">
        <v>19628</v>
      </c>
      <c r="D465" s="1" t="s">
        <v>18499</v>
      </c>
      <c r="E465" s="1" t="s">
        <v>18500</v>
      </c>
      <c r="F465" s="54">
        <v>1947</v>
      </c>
      <c r="G465" s="1" t="s">
        <v>19628</v>
      </c>
      <c r="I465" t="str">
        <f t="shared" si="14"/>
        <v>南中学生</v>
      </c>
      <c r="K465" t="e">
        <f>VLOOKUP(I465,Apabi!$H:$H,1,FALSE)</f>
        <v>#N/A</v>
      </c>
      <c r="M465" t="e">
        <f>VLOOKUP(I465,'Shanghai TSG'!$C:$C,1,FALSE)</f>
        <v>#N/A</v>
      </c>
      <c r="O465" t="e">
        <f>VLOOKUP(I465,'Hytong (not in CrossAsia)'!$C:$C,1,FALSE)</f>
        <v>#N/A</v>
      </c>
      <c r="Q465" s="9" t="str">
        <f t="shared" si="15"/>
        <v>nur hier</v>
      </c>
    </row>
    <row r="466" spans="1:17">
      <c r="A466" s="1" t="s">
        <v>18501</v>
      </c>
      <c r="B466" s="1" t="s">
        <v>18502</v>
      </c>
      <c r="C466" s="1" t="s">
        <v>18503</v>
      </c>
      <c r="D466" s="1" t="s">
        <v>19628</v>
      </c>
      <c r="E466" s="1" t="s">
        <v>18504</v>
      </c>
      <c r="F466" s="54">
        <v>1948</v>
      </c>
      <c r="G466" s="1" t="s">
        <v>19635</v>
      </c>
      <c r="I466" t="str">
        <f t="shared" si="14"/>
        <v>学习生活</v>
      </c>
      <c r="K466" t="str">
        <f>VLOOKUP(I466,Apabi!$H:$H,1,FALSE)</f>
        <v>学习生活</v>
      </c>
      <c r="M466" t="str">
        <f>VLOOKUP(I466,'Shanghai TSG'!$C:$C,1,FALSE)</f>
        <v>学习生活</v>
      </c>
      <c r="O466" t="e">
        <f>VLOOKUP(I466,'Hytong (not in CrossAsia)'!$C:$C,1,FALSE)</f>
        <v>#N/A</v>
      </c>
      <c r="Q466" s="9" t="str">
        <f t="shared" si="15"/>
        <v>Doppel</v>
      </c>
    </row>
    <row r="467" spans="1:17">
      <c r="A467" s="1" t="s">
        <v>18505</v>
      </c>
      <c r="B467" s="1" t="s">
        <v>18506</v>
      </c>
      <c r="C467" s="1" t="s">
        <v>19628</v>
      </c>
      <c r="D467" s="1" t="s">
        <v>18507</v>
      </c>
      <c r="E467" s="1" t="s">
        <v>19647</v>
      </c>
      <c r="F467" s="54">
        <v>1941</v>
      </c>
      <c r="G467" s="1" t="s">
        <v>19773</v>
      </c>
      <c r="I467" t="str">
        <f t="shared" si="14"/>
        <v>教育季刊</v>
      </c>
      <c r="K467" t="e">
        <f>VLOOKUP(I467,Apabi!$H:$H,1,FALSE)</f>
        <v>#N/A</v>
      </c>
      <c r="M467" t="str">
        <f>VLOOKUP(I467,'Shanghai TSG'!$C:$C,1,FALSE)</f>
        <v>教育季刊</v>
      </c>
      <c r="O467" t="e">
        <f>VLOOKUP(I467,'Hytong (not in CrossAsia)'!$C:$C,1,FALSE)</f>
        <v>#N/A</v>
      </c>
      <c r="Q467" s="9" t="str">
        <f t="shared" si="15"/>
        <v>Doppel</v>
      </c>
    </row>
    <row r="468" spans="1:17">
      <c r="A468" s="1" t="s">
        <v>18508</v>
      </c>
      <c r="B468" s="1" t="s">
        <v>18509</v>
      </c>
      <c r="C468" s="1" t="s">
        <v>19628</v>
      </c>
      <c r="D468" s="1" t="s">
        <v>18510</v>
      </c>
      <c r="E468" s="1" t="s">
        <v>19628</v>
      </c>
      <c r="F468" s="54">
        <v>1946</v>
      </c>
      <c r="G468" s="1" t="s">
        <v>19635</v>
      </c>
      <c r="I468" t="str">
        <f t="shared" si="14"/>
        <v>冀南教育</v>
      </c>
      <c r="K468" t="e">
        <f>VLOOKUP(I468,Apabi!$H:$H,1,FALSE)</f>
        <v>#N/A</v>
      </c>
      <c r="M468" t="e">
        <f>VLOOKUP(I468,'Shanghai TSG'!$C:$C,1,FALSE)</f>
        <v>#N/A</v>
      </c>
      <c r="O468" t="e">
        <f>VLOOKUP(I468,'Hytong (not in CrossAsia)'!$C:$C,1,FALSE)</f>
        <v>#N/A</v>
      </c>
      <c r="Q468" s="9" t="str">
        <f t="shared" si="15"/>
        <v>nur hier</v>
      </c>
    </row>
    <row r="469" spans="1:17">
      <c r="A469" s="1" t="s">
        <v>18511</v>
      </c>
      <c r="B469" s="1" t="s">
        <v>18512</v>
      </c>
      <c r="C469" s="1" t="s">
        <v>19628</v>
      </c>
      <c r="D469" s="1" t="s">
        <v>18513</v>
      </c>
      <c r="E469" s="1" t="s">
        <v>19647</v>
      </c>
      <c r="F469" s="54">
        <v>1942</v>
      </c>
      <c r="G469" s="1" t="s">
        <v>19305</v>
      </c>
      <c r="I469" t="str">
        <f t="shared" si="14"/>
        <v>自修</v>
      </c>
      <c r="K469" t="e">
        <f>VLOOKUP(I469,Apabi!$H:$H,1,FALSE)</f>
        <v>#N/A</v>
      </c>
      <c r="M469" t="e">
        <f>VLOOKUP(I469,'Shanghai TSG'!$C:$C,1,FALSE)</f>
        <v>#N/A</v>
      </c>
      <c r="O469" t="e">
        <f>VLOOKUP(I469,'Hytong (not in CrossAsia)'!$C:$C,1,FALSE)</f>
        <v>#N/A</v>
      </c>
      <c r="Q469" s="9" t="str">
        <f t="shared" si="15"/>
        <v>nur hier</v>
      </c>
    </row>
    <row r="470" spans="1:17">
      <c r="A470" s="1" t="s">
        <v>18201</v>
      </c>
      <c r="B470" s="1" t="s">
        <v>18202</v>
      </c>
      <c r="C470" s="1" t="s">
        <v>19628</v>
      </c>
      <c r="D470" s="1" t="s">
        <v>18203</v>
      </c>
      <c r="E470" s="1" t="s">
        <v>19628</v>
      </c>
      <c r="F470" s="54">
        <v>1937</v>
      </c>
      <c r="G470" s="1" t="s">
        <v>19635</v>
      </c>
      <c r="I470" t="str">
        <f t="shared" si="14"/>
        <v>播音教育</v>
      </c>
      <c r="K470" t="e">
        <f>VLOOKUP(I470,Apabi!$H:$H,1,FALSE)</f>
        <v>#N/A</v>
      </c>
      <c r="M470" t="str">
        <f>VLOOKUP(I470,'Shanghai TSG'!$C:$C,1,FALSE)</f>
        <v>播音教育</v>
      </c>
      <c r="O470" t="e">
        <f>VLOOKUP(I470,'Hytong (not in CrossAsia)'!$C:$C,1,FALSE)</f>
        <v>#N/A</v>
      </c>
      <c r="Q470" s="9" t="str">
        <f t="shared" si="15"/>
        <v>Doppel</v>
      </c>
    </row>
    <row r="471" spans="1:17">
      <c r="A471" s="1" t="s">
        <v>18204</v>
      </c>
      <c r="B471" s="1" t="s">
        <v>18205</v>
      </c>
      <c r="C471" s="1" t="s">
        <v>18206</v>
      </c>
      <c r="D471" s="1" t="s">
        <v>19628</v>
      </c>
      <c r="E471" s="1" t="s">
        <v>13648</v>
      </c>
      <c r="F471" s="54">
        <v>1943</v>
      </c>
      <c r="G471" s="1" t="s">
        <v>19773</v>
      </c>
      <c r="I471" t="str">
        <f t="shared" si="14"/>
        <v>社会教育</v>
      </c>
      <c r="K471" t="e">
        <f>VLOOKUP(I471,Apabi!$H:$H,1,FALSE)</f>
        <v>#N/A</v>
      </c>
      <c r="M471" t="e">
        <f>VLOOKUP(I471,'Shanghai TSG'!$C:$C,1,FALSE)</f>
        <v>#N/A</v>
      </c>
      <c r="O471" t="e">
        <f>VLOOKUP(I471,'Hytong (not in CrossAsia)'!$C:$C,1,FALSE)</f>
        <v>#N/A</v>
      </c>
      <c r="Q471" s="9" t="str">
        <f t="shared" si="15"/>
        <v>nur hier</v>
      </c>
    </row>
    <row r="472" spans="1:17">
      <c r="A472" s="1" t="s">
        <v>18207</v>
      </c>
      <c r="B472" s="1" t="s">
        <v>18208</v>
      </c>
      <c r="C472" s="1" t="s">
        <v>19628</v>
      </c>
      <c r="D472" s="1" t="s">
        <v>18209</v>
      </c>
      <c r="E472" s="1" t="s">
        <v>19647</v>
      </c>
      <c r="F472" s="54">
        <v>1936</v>
      </c>
      <c r="G472" s="1" t="s">
        <v>19628</v>
      </c>
      <c r="I472" t="str">
        <f t="shared" si="14"/>
        <v>教育杂志</v>
      </c>
      <c r="K472" t="e">
        <f>VLOOKUP(I472,Apabi!$H:$H,1,FALSE)</f>
        <v>#N/A</v>
      </c>
      <c r="M472" t="str">
        <f>VLOOKUP(I472,'Shanghai TSG'!$C:$C,1,FALSE)</f>
        <v>教育杂志</v>
      </c>
      <c r="O472" t="e">
        <f>VLOOKUP(I472,'Hytong (not in CrossAsia)'!$C:$C,1,FALSE)</f>
        <v>#N/A</v>
      </c>
      <c r="Q472" s="9" t="str">
        <f t="shared" si="15"/>
        <v>Doppel</v>
      </c>
    </row>
    <row r="473" spans="1:17" ht="23.25">
      <c r="A473" s="1" t="s">
        <v>18210</v>
      </c>
      <c r="B473" s="1" t="s">
        <v>18211</v>
      </c>
      <c r="C473" s="1" t="s">
        <v>19628</v>
      </c>
      <c r="D473" s="1" t="s">
        <v>18212</v>
      </c>
      <c r="E473" s="1" t="s">
        <v>18696</v>
      </c>
      <c r="F473" s="54">
        <v>1939</v>
      </c>
      <c r="G473" s="1" t="s">
        <v>19292</v>
      </c>
      <c r="I473" t="str">
        <f t="shared" si="14"/>
        <v>闽政月刊</v>
      </c>
      <c r="K473" t="e">
        <f>VLOOKUP(I473,Apabi!$H:$H,1,FALSE)</f>
        <v>#N/A</v>
      </c>
      <c r="M473" t="str">
        <f>VLOOKUP(I473,'Shanghai TSG'!$C:$C,1,FALSE)</f>
        <v>闽政月刊</v>
      </c>
      <c r="O473" t="e">
        <f>VLOOKUP(I473,'Hytong (not in CrossAsia)'!$C:$C,1,FALSE)</f>
        <v>#N/A</v>
      </c>
      <c r="Q473" s="9" t="str">
        <f t="shared" si="15"/>
        <v>Doppel</v>
      </c>
    </row>
    <row r="474" spans="1:17">
      <c r="A474" s="1" t="s">
        <v>18213</v>
      </c>
      <c r="B474" s="1" t="s">
        <v>18214</v>
      </c>
      <c r="C474" s="1" t="s">
        <v>18215</v>
      </c>
      <c r="D474" s="1" t="s">
        <v>19628</v>
      </c>
      <c r="E474" s="1" t="s">
        <v>19638</v>
      </c>
      <c r="F474" s="54">
        <v>1939</v>
      </c>
      <c r="G474" s="1" t="s">
        <v>19642</v>
      </c>
      <c r="I474" t="str">
        <f t="shared" si="14"/>
        <v>回教大众</v>
      </c>
      <c r="K474" t="e">
        <f>VLOOKUP(I474,Apabi!$H:$H,1,FALSE)</f>
        <v>#N/A</v>
      </c>
      <c r="M474" t="e">
        <f>VLOOKUP(I474,'Shanghai TSG'!$C:$C,1,FALSE)</f>
        <v>#N/A</v>
      </c>
      <c r="O474" t="e">
        <f>VLOOKUP(I474,'Hytong (not in CrossAsia)'!$C:$C,1,FALSE)</f>
        <v>#N/A</v>
      </c>
      <c r="Q474" s="9" t="str">
        <f t="shared" si="15"/>
        <v>nur hier</v>
      </c>
    </row>
    <row r="475" spans="1:17">
      <c r="A475" s="1" t="s">
        <v>18216</v>
      </c>
      <c r="B475" s="1" t="s">
        <v>18217</v>
      </c>
      <c r="C475" s="1" t="s">
        <v>19628</v>
      </c>
      <c r="D475" s="1" t="s">
        <v>18218</v>
      </c>
      <c r="E475" s="1" t="s">
        <v>19336</v>
      </c>
      <c r="F475" s="54">
        <v>1949</v>
      </c>
      <c r="G475" s="1" t="s">
        <v>19635</v>
      </c>
      <c r="I475" t="str">
        <f t="shared" si="14"/>
        <v>学原</v>
      </c>
      <c r="K475" t="e">
        <f>VLOOKUP(I475,Apabi!$H:$H,1,FALSE)</f>
        <v>#N/A</v>
      </c>
      <c r="M475" t="str">
        <f>VLOOKUP(I475,'Shanghai TSG'!$C:$C,1,FALSE)</f>
        <v>学原</v>
      </c>
      <c r="O475" t="e">
        <f>VLOOKUP(I475,'Hytong (not in CrossAsia)'!$C:$C,1,FALSE)</f>
        <v>#N/A</v>
      </c>
      <c r="Q475" s="9" t="str">
        <f t="shared" si="15"/>
        <v>Doppel</v>
      </c>
    </row>
    <row r="476" spans="1:17">
      <c r="A476" s="1" t="s">
        <v>18219</v>
      </c>
      <c r="B476" s="1" t="s">
        <v>18220</v>
      </c>
      <c r="C476" s="1" t="s">
        <v>19628</v>
      </c>
      <c r="D476" s="1" t="s">
        <v>18221</v>
      </c>
      <c r="E476" s="1" t="s">
        <v>19339</v>
      </c>
      <c r="F476" s="54">
        <v>1928</v>
      </c>
      <c r="G476" s="1" t="s">
        <v>19635</v>
      </c>
      <c r="I476" t="str">
        <f t="shared" si="14"/>
        <v>京师教育</v>
      </c>
      <c r="K476" t="e">
        <f>VLOOKUP(I476,Apabi!$H:$H,1,FALSE)</f>
        <v>#N/A</v>
      </c>
      <c r="M476" t="e">
        <f>VLOOKUP(I476,'Shanghai TSG'!$C:$C,1,FALSE)</f>
        <v>#N/A</v>
      </c>
      <c r="O476" t="e">
        <f>VLOOKUP(I476,'Hytong (not in CrossAsia)'!$C:$C,1,FALSE)</f>
        <v>#N/A</v>
      </c>
      <c r="Q476" s="9" t="str">
        <f t="shared" si="15"/>
        <v>nur hier</v>
      </c>
    </row>
    <row r="477" spans="1:17">
      <c r="A477" s="1" t="s">
        <v>18222</v>
      </c>
      <c r="B477" s="1" t="s">
        <v>18223</v>
      </c>
      <c r="C477" s="1" t="s">
        <v>19628</v>
      </c>
      <c r="D477" s="1" t="s">
        <v>18224</v>
      </c>
      <c r="E477" s="1" t="s">
        <v>19153</v>
      </c>
      <c r="F477" s="54">
        <v>1940</v>
      </c>
      <c r="G477" s="1" t="s">
        <v>19635</v>
      </c>
      <c r="I477" t="str">
        <f t="shared" si="14"/>
        <v>新湖北教</v>
      </c>
      <c r="K477" t="e">
        <f>VLOOKUP(I477,Apabi!$H:$H,1,FALSE)</f>
        <v>#N/A</v>
      </c>
      <c r="M477" t="e">
        <f>VLOOKUP(I477,'Shanghai TSG'!$C:$C,1,FALSE)</f>
        <v>#N/A</v>
      </c>
      <c r="O477" t="e">
        <f>VLOOKUP(I477,'Hytong (not in CrossAsia)'!$C:$C,1,FALSE)</f>
        <v>#N/A</v>
      </c>
      <c r="Q477" s="9" t="str">
        <f t="shared" si="15"/>
        <v>nur hier</v>
      </c>
    </row>
    <row r="478" spans="1:17">
      <c r="A478" s="1" t="s">
        <v>18225</v>
      </c>
      <c r="B478" s="1" t="s">
        <v>18226</v>
      </c>
      <c r="C478" s="1" t="s">
        <v>19628</v>
      </c>
      <c r="D478" s="1" t="s">
        <v>18227</v>
      </c>
      <c r="E478" s="1" t="s">
        <v>19298</v>
      </c>
      <c r="F478" s="54">
        <v>1938</v>
      </c>
      <c r="G478" s="1" t="s">
        <v>19327</v>
      </c>
      <c r="I478" t="str">
        <f t="shared" si="14"/>
        <v>新教育旬</v>
      </c>
      <c r="K478" t="e">
        <f>VLOOKUP(I478,Apabi!$H:$H,1,FALSE)</f>
        <v>#N/A</v>
      </c>
      <c r="M478" t="str">
        <f>VLOOKUP(I478,'Shanghai TSG'!$C:$C,1,FALSE)</f>
        <v>新教育旬</v>
      </c>
      <c r="O478" t="e">
        <f>VLOOKUP(I478,'Hytong (not in CrossAsia)'!$C:$C,1,FALSE)</f>
        <v>#N/A</v>
      </c>
      <c r="Q478" s="9" t="str">
        <f t="shared" si="15"/>
        <v>Doppel</v>
      </c>
    </row>
    <row r="479" spans="1:17">
      <c r="A479" s="1" t="s">
        <v>18228</v>
      </c>
      <c r="B479" s="1" t="s">
        <v>18229</v>
      </c>
      <c r="C479" s="1" t="s">
        <v>19628</v>
      </c>
      <c r="D479" s="1" t="s">
        <v>18230</v>
      </c>
      <c r="E479" s="1" t="s">
        <v>19291</v>
      </c>
      <c r="F479" s="54">
        <v>1944</v>
      </c>
      <c r="G479" s="1" t="s">
        <v>19635</v>
      </c>
      <c r="I479" t="str">
        <f t="shared" si="14"/>
        <v>自学</v>
      </c>
      <c r="K479" t="e">
        <f>VLOOKUP(I479,Apabi!$H:$H,1,FALSE)</f>
        <v>#N/A</v>
      </c>
      <c r="M479" t="e">
        <f>VLOOKUP(I479,'Shanghai TSG'!$C:$C,1,FALSE)</f>
        <v>#N/A</v>
      </c>
      <c r="O479" t="e">
        <f>VLOOKUP(I479,'Hytong (not in CrossAsia)'!$C:$C,1,FALSE)</f>
        <v>#N/A</v>
      </c>
      <c r="Q479" s="9" t="str">
        <f t="shared" si="15"/>
        <v>nur hier</v>
      </c>
    </row>
    <row r="480" spans="1:17" ht="23.25">
      <c r="A480" s="1" t="s">
        <v>18231</v>
      </c>
      <c r="B480" s="1" t="s">
        <v>18232</v>
      </c>
      <c r="C480" s="1" t="s">
        <v>19628</v>
      </c>
      <c r="D480" s="1" t="s">
        <v>18233</v>
      </c>
      <c r="E480" s="1" t="s">
        <v>18234</v>
      </c>
      <c r="F480" s="54">
        <v>1942</v>
      </c>
      <c r="G480" s="1" t="s">
        <v>19305</v>
      </c>
      <c r="I480" t="str">
        <f t="shared" si="14"/>
        <v>安徽教育</v>
      </c>
      <c r="K480" t="e">
        <f>VLOOKUP(I480,Apabi!$H:$H,1,FALSE)</f>
        <v>#N/A</v>
      </c>
      <c r="M480" t="str">
        <f>VLOOKUP(I480,'Shanghai TSG'!$C:$C,1,FALSE)</f>
        <v>安徽教育</v>
      </c>
      <c r="O480" t="e">
        <f>VLOOKUP(I480,'Hytong (not in CrossAsia)'!$C:$C,1,FALSE)</f>
        <v>#N/A</v>
      </c>
      <c r="Q480" s="9" t="str">
        <f t="shared" si="15"/>
        <v>Doppel</v>
      </c>
    </row>
    <row r="481" spans="1:17">
      <c r="A481" s="1" t="s">
        <v>18235</v>
      </c>
      <c r="B481" s="1" t="s">
        <v>18236</v>
      </c>
      <c r="C481" s="1" t="s">
        <v>19628</v>
      </c>
      <c r="D481" s="1" t="s">
        <v>18237</v>
      </c>
      <c r="E481" s="1" t="s">
        <v>19647</v>
      </c>
      <c r="F481" s="54">
        <v>1949</v>
      </c>
      <c r="G481" s="1" t="s">
        <v>19383</v>
      </c>
      <c r="I481" t="str">
        <f t="shared" si="14"/>
        <v>现代教学</v>
      </c>
      <c r="K481" t="e">
        <f>VLOOKUP(I481,Apabi!$H:$H,1,FALSE)</f>
        <v>#N/A</v>
      </c>
      <c r="M481" t="str">
        <f>VLOOKUP(I481,'Shanghai TSG'!$C:$C,1,FALSE)</f>
        <v>现代教学</v>
      </c>
      <c r="O481" t="e">
        <f>VLOOKUP(I481,'Hytong (not in CrossAsia)'!$C:$C,1,FALSE)</f>
        <v>#N/A</v>
      </c>
      <c r="Q481" s="9" t="str">
        <f t="shared" si="15"/>
        <v>Doppel</v>
      </c>
    </row>
    <row r="482" spans="1:17">
      <c r="A482" s="1" t="s">
        <v>18238</v>
      </c>
      <c r="B482" s="1" t="s">
        <v>18239</v>
      </c>
      <c r="C482" s="1" t="s">
        <v>19628</v>
      </c>
      <c r="D482" s="1" t="s">
        <v>18240</v>
      </c>
      <c r="E482" s="1" t="s">
        <v>18696</v>
      </c>
      <c r="F482" s="54">
        <v>1938</v>
      </c>
      <c r="G482" s="1" t="s">
        <v>19642</v>
      </c>
      <c r="I482" t="str">
        <f t="shared" si="14"/>
        <v>民教指导</v>
      </c>
      <c r="K482" t="e">
        <f>VLOOKUP(I482,Apabi!$H:$H,1,FALSE)</f>
        <v>#N/A</v>
      </c>
      <c r="M482" t="e">
        <f>VLOOKUP(I482,'Shanghai TSG'!$C:$C,1,FALSE)</f>
        <v>#N/A</v>
      </c>
      <c r="O482" t="e">
        <f>VLOOKUP(I482,'Hytong (not in CrossAsia)'!$C:$C,1,FALSE)</f>
        <v>#N/A</v>
      </c>
      <c r="Q482" s="9" t="str">
        <f t="shared" si="15"/>
        <v>nur hier</v>
      </c>
    </row>
    <row r="483" spans="1:17">
      <c r="A483" s="1" t="s">
        <v>18241</v>
      </c>
      <c r="B483" s="1" t="s">
        <v>18242</v>
      </c>
      <c r="C483" s="1" t="s">
        <v>19628</v>
      </c>
      <c r="D483" s="1" t="s">
        <v>18243</v>
      </c>
      <c r="E483" s="1" t="s">
        <v>19647</v>
      </c>
      <c r="F483" s="54">
        <v>1939</v>
      </c>
      <c r="G483" s="1" t="s">
        <v>19635</v>
      </c>
      <c r="I483" t="str">
        <f t="shared" si="14"/>
        <v>学与生</v>
      </c>
      <c r="K483" t="e">
        <f>VLOOKUP(I483,Apabi!$H:$H,1,FALSE)</f>
        <v>#N/A</v>
      </c>
      <c r="M483" t="str">
        <f>VLOOKUP(I483,'Shanghai TSG'!$C:$C,1,FALSE)</f>
        <v>学与生</v>
      </c>
      <c r="O483" t="e">
        <f>VLOOKUP(I483,'Hytong (not in CrossAsia)'!$C:$C,1,FALSE)</f>
        <v>#N/A</v>
      </c>
      <c r="Q483" s="9" t="str">
        <f t="shared" si="15"/>
        <v>Doppel</v>
      </c>
    </row>
    <row r="484" spans="1:17">
      <c r="A484" s="1" t="s">
        <v>18244</v>
      </c>
      <c r="B484" s="1" t="s">
        <v>18245</v>
      </c>
      <c r="C484" s="1" t="s">
        <v>19628</v>
      </c>
      <c r="D484" s="1" t="s">
        <v>18246</v>
      </c>
      <c r="E484" s="1" t="s">
        <v>19302</v>
      </c>
      <c r="F484" s="51" t="s">
        <v>19628</v>
      </c>
      <c r="G484" s="1" t="s">
        <v>19628</v>
      </c>
      <c r="I484" t="str">
        <f t="shared" si="14"/>
        <v>大中学生</v>
      </c>
      <c r="K484" t="e">
        <f>VLOOKUP(I484,Apabi!$H:$H,1,FALSE)</f>
        <v>#N/A</v>
      </c>
      <c r="M484" t="e">
        <f>VLOOKUP(I484,'Shanghai TSG'!$C:$C,1,FALSE)</f>
        <v>#N/A</v>
      </c>
      <c r="O484" t="e">
        <f>VLOOKUP(I484,'Hytong (not in CrossAsia)'!$C:$C,1,FALSE)</f>
        <v>#N/A</v>
      </c>
      <c r="Q484" s="9" t="str">
        <f t="shared" si="15"/>
        <v>nur hier</v>
      </c>
    </row>
    <row r="485" spans="1:17">
      <c r="A485" s="1" t="s">
        <v>18247</v>
      </c>
      <c r="B485" s="1" t="s">
        <v>18248</v>
      </c>
      <c r="C485" s="1" t="s">
        <v>19628</v>
      </c>
      <c r="D485" s="1" t="s">
        <v>18249</v>
      </c>
      <c r="E485" s="1" t="s">
        <v>19647</v>
      </c>
      <c r="F485" s="54">
        <v>1933</v>
      </c>
      <c r="G485" s="1" t="s">
        <v>19642</v>
      </c>
      <c r="I485" t="str">
        <f t="shared" si="14"/>
        <v>大夏半月</v>
      </c>
      <c r="K485" t="e">
        <f>VLOOKUP(I485,Apabi!$H:$H,1,FALSE)</f>
        <v>#N/A</v>
      </c>
      <c r="M485" t="e">
        <f>VLOOKUP(I485,'Shanghai TSG'!$C:$C,1,FALSE)</f>
        <v>#N/A</v>
      </c>
      <c r="O485" t="e">
        <f>VLOOKUP(I485,'Hytong (not in CrossAsia)'!$C:$C,1,FALSE)</f>
        <v>#N/A</v>
      </c>
      <c r="Q485" s="9" t="str">
        <f t="shared" si="15"/>
        <v>nur hier</v>
      </c>
    </row>
    <row r="486" spans="1:17">
      <c r="A486" s="1" t="s">
        <v>18250</v>
      </c>
      <c r="B486" s="1" t="s">
        <v>18251</v>
      </c>
      <c r="C486" s="1" t="s">
        <v>19628</v>
      </c>
      <c r="D486" s="1" t="s">
        <v>18252</v>
      </c>
      <c r="E486" s="1" t="s">
        <v>19322</v>
      </c>
      <c r="F486" s="54">
        <v>1932</v>
      </c>
      <c r="G486" s="1" t="s">
        <v>19628</v>
      </c>
      <c r="I486" t="str">
        <f t="shared" si="14"/>
        <v>教育</v>
      </c>
      <c r="K486" t="e">
        <f>VLOOKUP(I486,Apabi!$H:$H,1,FALSE)</f>
        <v>#N/A</v>
      </c>
      <c r="M486" t="str">
        <f>VLOOKUP(I486,'Shanghai TSG'!$C:$C,1,FALSE)</f>
        <v>教育</v>
      </c>
      <c r="O486" t="e">
        <f>VLOOKUP(I486,'Hytong (not in CrossAsia)'!$C:$C,1,FALSE)</f>
        <v>#N/A</v>
      </c>
      <c r="Q486" s="9" t="str">
        <f t="shared" si="15"/>
        <v>Doppel</v>
      </c>
    </row>
    <row r="487" spans="1:17">
      <c r="A487" s="1" t="s">
        <v>18253</v>
      </c>
      <c r="B487" s="1" t="s">
        <v>18254</v>
      </c>
      <c r="C487" s="1" t="s">
        <v>19628</v>
      </c>
      <c r="D487" s="1" t="s">
        <v>18255</v>
      </c>
      <c r="E487" s="1" t="s">
        <v>19647</v>
      </c>
      <c r="F487" s="54">
        <v>1936</v>
      </c>
      <c r="G487" s="1" t="s">
        <v>19305</v>
      </c>
      <c r="I487" t="str">
        <f t="shared" si="14"/>
        <v>国难教育</v>
      </c>
      <c r="K487" t="e">
        <f>VLOOKUP(I487,Apabi!$H:$H,1,FALSE)</f>
        <v>#N/A</v>
      </c>
      <c r="M487" t="e">
        <f>VLOOKUP(I487,'Shanghai TSG'!$C:$C,1,FALSE)</f>
        <v>#N/A</v>
      </c>
      <c r="O487" t="e">
        <f>VLOOKUP(I487,'Hytong (not in CrossAsia)'!$C:$C,1,FALSE)</f>
        <v>#N/A</v>
      </c>
      <c r="Q487" s="9" t="str">
        <f t="shared" si="15"/>
        <v>nur hier</v>
      </c>
    </row>
    <row r="488" spans="1:17">
      <c r="A488" s="1" t="s">
        <v>18256</v>
      </c>
      <c r="B488" s="1" t="s">
        <v>18257</v>
      </c>
      <c r="C488" s="1" t="s">
        <v>19628</v>
      </c>
      <c r="D488" s="1" t="s">
        <v>18541</v>
      </c>
      <c r="E488" s="1" t="s">
        <v>18542</v>
      </c>
      <c r="F488" s="54">
        <v>1941</v>
      </c>
      <c r="G488" s="1" t="s">
        <v>19642</v>
      </c>
      <c r="I488" t="str">
        <f t="shared" si="14"/>
        <v>教战</v>
      </c>
      <c r="K488" t="e">
        <f>VLOOKUP(I488,Apabi!$H:$H,1,FALSE)</f>
        <v>#N/A</v>
      </c>
      <c r="M488" t="e">
        <f>VLOOKUP(I488,'Shanghai TSG'!$C:$C,1,FALSE)</f>
        <v>#N/A</v>
      </c>
      <c r="O488" t="e">
        <f>VLOOKUP(I488,'Hytong (not in CrossAsia)'!$C:$C,1,FALSE)</f>
        <v>#N/A</v>
      </c>
      <c r="Q488" s="9" t="str">
        <f t="shared" si="15"/>
        <v>nur hier</v>
      </c>
    </row>
    <row r="489" spans="1:17">
      <c r="A489" s="1" t="s">
        <v>18543</v>
      </c>
      <c r="B489" s="1" t="s">
        <v>18544</v>
      </c>
      <c r="C489" s="1" t="s">
        <v>19628</v>
      </c>
      <c r="D489" s="1" t="s">
        <v>18545</v>
      </c>
      <c r="E489" s="1" t="s">
        <v>19302</v>
      </c>
      <c r="F489" s="51" t="s">
        <v>19628</v>
      </c>
      <c r="G489" s="1" t="s">
        <v>19628</v>
      </c>
      <c r="I489" t="str">
        <f t="shared" si="14"/>
        <v>岭南学生</v>
      </c>
      <c r="K489" t="e">
        <f>VLOOKUP(I489,Apabi!$H:$H,1,FALSE)</f>
        <v>#N/A</v>
      </c>
      <c r="M489" t="e">
        <f>VLOOKUP(I489,'Shanghai TSG'!$C:$C,1,FALSE)</f>
        <v>#N/A</v>
      </c>
      <c r="O489" t="e">
        <f>VLOOKUP(I489,'Hytong (not in CrossAsia)'!$C:$C,1,FALSE)</f>
        <v>#N/A</v>
      </c>
      <c r="Q489" s="9" t="str">
        <f t="shared" si="15"/>
        <v>nur hier</v>
      </c>
    </row>
    <row r="490" spans="1:17" ht="23.25">
      <c r="A490" s="1" t="s">
        <v>18546</v>
      </c>
      <c r="B490" s="1" t="s">
        <v>18547</v>
      </c>
      <c r="C490" s="1" t="s">
        <v>18548</v>
      </c>
      <c r="D490" s="1" t="s">
        <v>18549</v>
      </c>
      <c r="E490" s="1" t="s">
        <v>18550</v>
      </c>
      <c r="F490" s="51" t="s">
        <v>19628</v>
      </c>
      <c r="G490" s="1" t="s">
        <v>19642</v>
      </c>
      <c r="I490" t="str">
        <f t="shared" si="14"/>
        <v>湖北教育</v>
      </c>
      <c r="K490" t="e">
        <f>VLOOKUP(I490,Apabi!$H:$H,1,FALSE)</f>
        <v>#N/A</v>
      </c>
      <c r="M490" t="str">
        <f>VLOOKUP(I490,'Shanghai TSG'!$C:$C,1,FALSE)</f>
        <v>湖北教育</v>
      </c>
      <c r="O490" t="e">
        <f>VLOOKUP(I490,'Hytong (not in CrossAsia)'!$C:$C,1,FALSE)</f>
        <v>#N/A</v>
      </c>
      <c r="Q490" s="9" t="str">
        <f t="shared" si="15"/>
        <v>Doppel</v>
      </c>
    </row>
    <row r="491" spans="1:17">
      <c r="A491" s="1" t="s">
        <v>18551</v>
      </c>
      <c r="B491" s="1" t="s">
        <v>18552</v>
      </c>
      <c r="C491" s="1" t="s">
        <v>19628</v>
      </c>
      <c r="D491" s="1" t="s">
        <v>18553</v>
      </c>
      <c r="E491" s="1" t="s">
        <v>19628</v>
      </c>
      <c r="F491" s="51" t="s">
        <v>19628</v>
      </c>
      <c r="G491" s="1" t="s">
        <v>19635</v>
      </c>
      <c r="I491" t="str">
        <f t="shared" si="14"/>
        <v>民生教育</v>
      </c>
      <c r="K491" t="e">
        <f>VLOOKUP(I491,Apabi!$H:$H,1,FALSE)</f>
        <v>#N/A</v>
      </c>
      <c r="M491" t="e">
        <f>VLOOKUP(I491,'Shanghai TSG'!$C:$C,1,FALSE)</f>
        <v>#N/A</v>
      </c>
      <c r="O491" t="e">
        <f>VLOOKUP(I491,'Hytong (not in CrossAsia)'!$C:$C,1,FALSE)</f>
        <v>#N/A</v>
      </c>
      <c r="Q491" s="9" t="str">
        <f t="shared" si="15"/>
        <v>nur hier</v>
      </c>
    </row>
    <row r="492" spans="1:17">
      <c r="A492" s="1" t="s">
        <v>18554</v>
      </c>
      <c r="B492" s="1" t="s">
        <v>18555</v>
      </c>
      <c r="C492" s="1" t="s">
        <v>19628</v>
      </c>
      <c r="D492" s="1" t="s">
        <v>18556</v>
      </c>
      <c r="E492" s="1" t="s">
        <v>19336</v>
      </c>
      <c r="F492" s="54">
        <v>1937</v>
      </c>
      <c r="G492" s="1" t="s">
        <v>19773</v>
      </c>
      <c r="I492" t="str">
        <f t="shared" si="14"/>
        <v>江苏学生</v>
      </c>
      <c r="K492" t="e">
        <f>VLOOKUP(I492,Apabi!$H:$H,1,FALSE)</f>
        <v>#N/A</v>
      </c>
      <c r="M492" t="e">
        <f>VLOOKUP(I492,'Shanghai TSG'!$C:$C,1,FALSE)</f>
        <v>#N/A</v>
      </c>
      <c r="O492" t="e">
        <f>VLOOKUP(I492,'Hytong (not in CrossAsia)'!$C:$C,1,FALSE)</f>
        <v>#N/A</v>
      </c>
      <c r="Q492" s="9" t="str">
        <f t="shared" si="15"/>
        <v>nur hier</v>
      </c>
    </row>
    <row r="493" spans="1:17">
      <c r="A493" s="1" t="s">
        <v>18557</v>
      </c>
      <c r="B493" s="1" t="s">
        <v>18558</v>
      </c>
      <c r="C493" s="1" t="s">
        <v>18559</v>
      </c>
      <c r="D493" s="1" t="s">
        <v>18560</v>
      </c>
      <c r="E493" s="1" t="s">
        <v>18561</v>
      </c>
      <c r="F493" s="51" t="s">
        <v>19628</v>
      </c>
      <c r="G493" s="1" t="s">
        <v>19635</v>
      </c>
      <c r="I493" t="str">
        <f t="shared" si="14"/>
        <v>国立九中</v>
      </c>
      <c r="K493" t="e">
        <f>VLOOKUP(I493,Apabi!$H:$H,1,FALSE)</f>
        <v>#N/A</v>
      </c>
      <c r="M493" t="e">
        <f>VLOOKUP(I493,'Shanghai TSG'!$C:$C,1,FALSE)</f>
        <v>#N/A</v>
      </c>
      <c r="O493" t="e">
        <f>VLOOKUP(I493,'Hytong (not in CrossAsia)'!$C:$C,1,FALSE)</f>
        <v>#N/A</v>
      </c>
      <c r="Q493" s="9" t="str">
        <f t="shared" si="15"/>
        <v>nur hier</v>
      </c>
    </row>
    <row r="494" spans="1:17">
      <c r="A494" s="1" t="s">
        <v>18562</v>
      </c>
      <c r="B494" s="1" t="s">
        <v>18563</v>
      </c>
      <c r="C494" s="1" t="s">
        <v>19628</v>
      </c>
      <c r="D494" s="1" t="s">
        <v>13468</v>
      </c>
      <c r="E494" s="1" t="s">
        <v>19326</v>
      </c>
      <c r="F494" s="54">
        <v>1932</v>
      </c>
      <c r="G494" s="1" t="s">
        <v>19292</v>
      </c>
      <c r="I494" t="str">
        <f t="shared" si="14"/>
        <v>学文</v>
      </c>
      <c r="K494" t="e">
        <f>VLOOKUP(I494,Apabi!$H:$H,1,FALSE)</f>
        <v>#N/A</v>
      </c>
      <c r="M494" t="str">
        <f>VLOOKUP(I494,'Shanghai TSG'!$C:$C,1,FALSE)</f>
        <v>学文</v>
      </c>
      <c r="O494" t="e">
        <f>VLOOKUP(I494,'Hytong (not in CrossAsia)'!$C:$C,1,FALSE)</f>
        <v>#N/A</v>
      </c>
      <c r="Q494" s="9" t="str">
        <f t="shared" si="15"/>
        <v>Doppel</v>
      </c>
    </row>
    <row r="495" spans="1:17">
      <c r="A495" s="1" t="s">
        <v>18564</v>
      </c>
      <c r="B495" s="1" t="s">
        <v>18565</v>
      </c>
      <c r="C495" s="1" t="s">
        <v>19628</v>
      </c>
      <c r="D495" s="1" t="s">
        <v>18566</v>
      </c>
      <c r="E495" s="1" t="s">
        <v>19647</v>
      </c>
      <c r="F495" s="54">
        <v>1933</v>
      </c>
      <c r="G495" s="1" t="s">
        <v>19292</v>
      </c>
      <c r="I495" t="str">
        <f t="shared" si="14"/>
        <v>教育建设</v>
      </c>
      <c r="K495" t="e">
        <f>VLOOKUP(I495,Apabi!$H:$H,1,FALSE)</f>
        <v>#N/A</v>
      </c>
      <c r="M495" t="str">
        <f>VLOOKUP(I495,'Shanghai TSG'!$C:$C,1,FALSE)</f>
        <v>教育建设</v>
      </c>
      <c r="O495" t="e">
        <f>VLOOKUP(I495,'Hytong (not in CrossAsia)'!$C:$C,1,FALSE)</f>
        <v>#N/A</v>
      </c>
      <c r="Q495" s="9" t="str">
        <f t="shared" si="15"/>
        <v>Doppel</v>
      </c>
    </row>
    <row r="496" spans="1:17">
      <c r="A496" s="1" t="s">
        <v>18567</v>
      </c>
      <c r="B496" s="1" t="s">
        <v>18568</v>
      </c>
      <c r="C496" s="1" t="s">
        <v>19628</v>
      </c>
      <c r="D496" s="1" t="s">
        <v>18569</v>
      </c>
      <c r="E496" s="1" t="s">
        <v>18570</v>
      </c>
      <c r="F496" s="51" t="s">
        <v>19628</v>
      </c>
      <c r="G496" s="1" t="s">
        <v>19628</v>
      </c>
      <c r="I496" t="str">
        <f t="shared" si="14"/>
        <v>广东教育</v>
      </c>
      <c r="K496" t="e">
        <f>VLOOKUP(I496,Apabi!$H:$H,1,FALSE)</f>
        <v>#N/A</v>
      </c>
      <c r="M496" t="str">
        <f>VLOOKUP(I496,'Shanghai TSG'!$C:$C,1,FALSE)</f>
        <v>广东教育</v>
      </c>
      <c r="O496" t="e">
        <f>VLOOKUP(I496,'Hytong (not in CrossAsia)'!$C:$C,1,FALSE)</f>
        <v>#N/A</v>
      </c>
      <c r="Q496" s="9" t="str">
        <f t="shared" si="15"/>
        <v>Doppel</v>
      </c>
    </row>
    <row r="497" spans="1:17" ht="23.25">
      <c r="A497" s="1" t="s">
        <v>18571</v>
      </c>
      <c r="B497" s="1" t="s">
        <v>18572</v>
      </c>
      <c r="C497" s="1" t="s">
        <v>19628</v>
      </c>
      <c r="D497" s="1" t="s">
        <v>18224</v>
      </c>
      <c r="E497" s="1" t="s">
        <v>19153</v>
      </c>
      <c r="F497" s="54">
        <v>1941</v>
      </c>
      <c r="G497" s="1" t="s">
        <v>19635</v>
      </c>
      <c r="I497" t="str">
        <f t="shared" si="14"/>
        <v>国民教育</v>
      </c>
      <c r="K497" t="str">
        <f>VLOOKUP(I497,Apabi!$H:$H,1,FALSE)</f>
        <v>国民教育</v>
      </c>
      <c r="M497" t="str">
        <f>VLOOKUP(I497,'Shanghai TSG'!$C:$C,1,FALSE)</f>
        <v>国民教育</v>
      </c>
      <c r="O497" t="e">
        <f>VLOOKUP(I497,'Hytong (not in CrossAsia)'!$C:$C,1,FALSE)</f>
        <v>#N/A</v>
      </c>
      <c r="Q497" s="9" t="str">
        <f t="shared" si="15"/>
        <v>Doppel</v>
      </c>
    </row>
    <row r="498" spans="1:17">
      <c r="A498" s="1" t="s">
        <v>18573</v>
      </c>
      <c r="B498" s="1" t="s">
        <v>18574</v>
      </c>
      <c r="C498" s="1" t="s">
        <v>19628</v>
      </c>
      <c r="D498" s="1" t="s">
        <v>18575</v>
      </c>
      <c r="E498" s="1" t="s">
        <v>18576</v>
      </c>
      <c r="F498" s="54">
        <v>1930</v>
      </c>
      <c r="G498" s="1" t="s">
        <v>19635</v>
      </c>
      <c r="I498" t="str">
        <f t="shared" si="14"/>
        <v>广西教育</v>
      </c>
      <c r="K498" t="e">
        <f>VLOOKUP(I498,Apabi!$H:$H,1,FALSE)</f>
        <v>#N/A</v>
      </c>
      <c r="M498" t="str">
        <f>VLOOKUP(I498,'Shanghai TSG'!$C:$C,1,FALSE)</f>
        <v>广西教育</v>
      </c>
      <c r="O498" t="e">
        <f>VLOOKUP(I498,'Hytong (not in CrossAsia)'!$C:$C,1,FALSE)</f>
        <v>#N/A</v>
      </c>
      <c r="Q498" s="9" t="str">
        <f t="shared" si="15"/>
        <v>Doppel</v>
      </c>
    </row>
    <row r="499" spans="1:17">
      <c r="A499" s="1" t="s">
        <v>18577</v>
      </c>
      <c r="B499" s="1" t="s">
        <v>18578</v>
      </c>
      <c r="C499" s="1" t="s">
        <v>19628</v>
      </c>
      <c r="D499" s="1" t="s">
        <v>18579</v>
      </c>
      <c r="E499" s="1" t="s">
        <v>13656</v>
      </c>
      <c r="F499" s="51" t="s">
        <v>19628</v>
      </c>
      <c r="G499" s="1" t="s">
        <v>19305</v>
      </c>
      <c r="I499" t="str">
        <f t="shared" si="14"/>
        <v>学校生活</v>
      </c>
      <c r="K499" t="e">
        <f>VLOOKUP(I499,Apabi!$H:$H,1,FALSE)</f>
        <v>#N/A</v>
      </c>
      <c r="M499" t="str">
        <f>VLOOKUP(I499,'Shanghai TSG'!$C:$C,1,FALSE)</f>
        <v>学校生活</v>
      </c>
      <c r="O499" t="e">
        <f>VLOOKUP(I499,'Hytong (not in CrossAsia)'!$C:$C,1,FALSE)</f>
        <v>#N/A</v>
      </c>
      <c r="Q499" s="9" t="str">
        <f t="shared" si="15"/>
        <v>Doppel</v>
      </c>
    </row>
    <row r="500" spans="1:17" ht="23.25">
      <c r="A500" s="1" t="s">
        <v>18580</v>
      </c>
      <c r="B500" s="1" t="s">
        <v>18581</v>
      </c>
      <c r="C500" s="1" t="s">
        <v>18582</v>
      </c>
      <c r="D500" s="1" t="s">
        <v>18583</v>
      </c>
      <c r="E500" s="1" t="s">
        <v>19298</v>
      </c>
      <c r="F500" s="54">
        <v>1941</v>
      </c>
      <c r="G500" s="1" t="s">
        <v>19773</v>
      </c>
      <c r="I500" t="str">
        <f t="shared" si="14"/>
        <v>科学教学</v>
      </c>
      <c r="K500" t="e">
        <f>VLOOKUP(I500,Apabi!$H:$H,1,FALSE)</f>
        <v>#N/A</v>
      </c>
      <c r="M500" t="e">
        <f>VLOOKUP(I500,'Shanghai TSG'!$C:$C,1,FALSE)</f>
        <v>#N/A</v>
      </c>
      <c r="O500" t="e">
        <f>VLOOKUP(I500,'Hytong (not in CrossAsia)'!$C:$C,1,FALSE)</f>
        <v>#N/A</v>
      </c>
      <c r="Q500" s="9" t="str">
        <f t="shared" si="15"/>
        <v>nur hier</v>
      </c>
    </row>
    <row r="501" spans="1:17">
      <c r="A501" s="1" t="s">
        <v>18584</v>
      </c>
      <c r="B501" s="1" t="s">
        <v>18585</v>
      </c>
      <c r="C501" s="1" t="s">
        <v>19628</v>
      </c>
      <c r="D501" s="1" t="s">
        <v>18586</v>
      </c>
      <c r="E501" s="1" t="s">
        <v>19310</v>
      </c>
      <c r="F501" s="54">
        <v>1933</v>
      </c>
      <c r="G501" s="1" t="s">
        <v>19628</v>
      </c>
      <c r="I501" t="str">
        <f t="shared" si="14"/>
        <v>教育丛刊</v>
      </c>
      <c r="K501" t="e">
        <f>VLOOKUP(I501,Apabi!$H:$H,1,FALSE)</f>
        <v>#N/A</v>
      </c>
      <c r="M501" t="str">
        <f>VLOOKUP(I501,'Shanghai TSG'!$C:$C,1,FALSE)</f>
        <v>教育丛刊</v>
      </c>
      <c r="O501" t="e">
        <f>VLOOKUP(I501,'Hytong (not in CrossAsia)'!$C:$C,1,FALSE)</f>
        <v>#N/A</v>
      </c>
      <c r="Q501" s="9" t="str">
        <f t="shared" si="15"/>
        <v>Doppel</v>
      </c>
    </row>
    <row r="502" spans="1:17">
      <c r="A502" s="1" t="s">
        <v>18587</v>
      </c>
      <c r="B502" s="1" t="s">
        <v>18588</v>
      </c>
      <c r="C502" s="1" t="s">
        <v>19628</v>
      </c>
      <c r="D502" s="1" t="s">
        <v>18589</v>
      </c>
      <c r="E502" s="1" t="s">
        <v>18839</v>
      </c>
      <c r="F502" s="54">
        <v>1934</v>
      </c>
      <c r="G502" s="1" t="s">
        <v>19315</v>
      </c>
      <c r="I502" t="str">
        <f t="shared" si="14"/>
        <v>江西教育</v>
      </c>
      <c r="K502" t="e">
        <f>VLOOKUP(I502,Apabi!$H:$H,1,FALSE)</f>
        <v>#N/A</v>
      </c>
      <c r="M502" t="e">
        <f>VLOOKUP(I502,'Shanghai TSG'!$C:$C,1,FALSE)</f>
        <v>#N/A</v>
      </c>
      <c r="O502" t="e">
        <f>VLOOKUP(I502,'Hytong (not in CrossAsia)'!$C:$C,1,FALSE)</f>
        <v>#N/A</v>
      </c>
      <c r="Q502" s="9" t="str">
        <f t="shared" si="15"/>
        <v>nur hier</v>
      </c>
    </row>
    <row r="503" spans="1:17">
      <c r="A503" s="1" t="s">
        <v>18590</v>
      </c>
      <c r="B503" s="1" t="s">
        <v>18591</v>
      </c>
      <c r="C503" s="1" t="s">
        <v>19628</v>
      </c>
      <c r="D503" s="1" t="s">
        <v>18592</v>
      </c>
      <c r="E503" s="1" t="s">
        <v>19628</v>
      </c>
      <c r="F503" s="51" t="s">
        <v>19628</v>
      </c>
      <c r="G503" s="1" t="s">
        <v>19628</v>
      </c>
      <c r="I503" t="str">
        <f t="shared" si="14"/>
        <v>广东教育</v>
      </c>
      <c r="K503" t="e">
        <f>VLOOKUP(I503,Apabi!$H:$H,1,FALSE)</f>
        <v>#N/A</v>
      </c>
      <c r="M503" t="str">
        <f>VLOOKUP(I503,'Shanghai TSG'!$C:$C,1,FALSE)</f>
        <v>广东教育</v>
      </c>
      <c r="O503" t="e">
        <f>VLOOKUP(I503,'Hytong (not in CrossAsia)'!$C:$C,1,FALSE)</f>
        <v>#N/A</v>
      </c>
      <c r="Q503" s="9" t="str">
        <f t="shared" si="15"/>
        <v>Doppel</v>
      </c>
    </row>
    <row r="504" spans="1:17">
      <c r="A504" s="1" t="s">
        <v>18593</v>
      </c>
      <c r="B504" s="1" t="s">
        <v>18594</v>
      </c>
      <c r="C504" s="1" t="s">
        <v>19628</v>
      </c>
      <c r="D504" s="1" t="s">
        <v>19628</v>
      </c>
      <c r="E504" s="1" t="s">
        <v>19628</v>
      </c>
      <c r="F504" s="51">
        <v>1935</v>
      </c>
      <c r="G504" s="1" t="s">
        <v>19628</v>
      </c>
      <c r="I504" t="str">
        <f t="shared" si="14"/>
        <v>教学生活</v>
      </c>
      <c r="K504" t="e">
        <f>VLOOKUP(I504,Apabi!$H:$H,1,FALSE)</f>
        <v>#N/A</v>
      </c>
      <c r="M504" t="e">
        <f>VLOOKUP(I504,'Shanghai TSG'!$C:$C,1,FALSE)</f>
        <v>#N/A</v>
      </c>
      <c r="O504" t="str">
        <f>VLOOKUP(I504,'Hytong (not in CrossAsia)'!$C:$C,1,FALSE)</f>
        <v>教学生活</v>
      </c>
      <c r="Q504" s="9" t="str">
        <f t="shared" si="15"/>
        <v>Doppel</v>
      </c>
    </row>
    <row r="505" spans="1:17">
      <c r="A505" s="1" t="s">
        <v>18595</v>
      </c>
      <c r="B505" s="1" t="s">
        <v>18596</v>
      </c>
      <c r="C505" s="1" t="s">
        <v>19628</v>
      </c>
      <c r="D505" s="1" t="s">
        <v>18597</v>
      </c>
      <c r="E505" s="1" t="s">
        <v>19339</v>
      </c>
      <c r="F505" s="51">
        <v>1933</v>
      </c>
      <c r="G505" s="1" t="s">
        <v>19315</v>
      </c>
      <c r="I505" t="str">
        <f t="shared" si="14"/>
        <v>时代教育</v>
      </c>
      <c r="K505" t="e">
        <f>VLOOKUP(I505,Apabi!$H:$H,1,FALSE)</f>
        <v>#N/A</v>
      </c>
      <c r="M505" t="str">
        <f>VLOOKUP(I505,'Shanghai TSG'!$C:$C,1,FALSE)</f>
        <v>时代教育</v>
      </c>
      <c r="O505" t="e">
        <f>VLOOKUP(I505,'Hytong (not in CrossAsia)'!$C:$C,1,FALSE)</f>
        <v>#N/A</v>
      </c>
      <c r="Q505" s="9" t="str">
        <f t="shared" si="15"/>
        <v>Doppel</v>
      </c>
    </row>
    <row r="506" spans="1:17">
      <c r="A506" s="1" t="s">
        <v>18598</v>
      </c>
      <c r="B506" s="1" t="s">
        <v>18599</v>
      </c>
      <c r="C506" s="1" t="s">
        <v>19628</v>
      </c>
      <c r="D506" s="1" t="s">
        <v>19628</v>
      </c>
      <c r="E506" s="1" t="s">
        <v>13503</v>
      </c>
      <c r="F506" s="54">
        <v>1923</v>
      </c>
      <c r="G506" s="1" t="s">
        <v>19383</v>
      </c>
      <c r="I506" t="str">
        <f t="shared" si="14"/>
        <v>教育世界</v>
      </c>
      <c r="K506" t="str">
        <f>VLOOKUP(I506,Apabi!$H:$H,1,FALSE)</f>
        <v>教育世界</v>
      </c>
      <c r="M506" t="str">
        <f>VLOOKUP(I506,'Shanghai TSG'!$C:$C,1,FALSE)</f>
        <v>教育世界</v>
      </c>
      <c r="O506" t="e">
        <f>VLOOKUP(I506,'Hytong (not in CrossAsia)'!$C:$C,1,FALSE)</f>
        <v>#N/A</v>
      </c>
      <c r="Q506" s="9" t="str">
        <f t="shared" si="15"/>
        <v>Doppel</v>
      </c>
    </row>
    <row r="507" spans="1:17">
      <c r="A507" s="1" t="s">
        <v>18600</v>
      </c>
      <c r="B507" s="1" t="s">
        <v>18601</v>
      </c>
      <c r="C507" s="1" t="s">
        <v>19628</v>
      </c>
      <c r="D507" s="1" t="s">
        <v>19628</v>
      </c>
      <c r="E507" s="1" t="s">
        <v>19628</v>
      </c>
      <c r="F507" s="51" t="s">
        <v>19628</v>
      </c>
      <c r="G507" s="1" t="s">
        <v>19628</v>
      </c>
      <c r="I507" t="str">
        <f t="shared" si="14"/>
        <v>现代英语</v>
      </c>
      <c r="K507" t="e">
        <f>VLOOKUP(I507,Apabi!$H:$H,1,FALSE)</f>
        <v>#N/A</v>
      </c>
      <c r="M507" t="str">
        <f>VLOOKUP(I507,'Shanghai TSG'!$C:$C,1,FALSE)</f>
        <v>现代英语</v>
      </c>
      <c r="O507" t="e">
        <f>VLOOKUP(I507,'Hytong (not in CrossAsia)'!$C:$C,1,FALSE)</f>
        <v>#N/A</v>
      </c>
      <c r="Q507" s="9" t="str">
        <f t="shared" si="15"/>
        <v>Doppel</v>
      </c>
    </row>
    <row r="508" spans="1:17">
      <c r="A508" s="1" t="s">
        <v>18602</v>
      </c>
      <c r="B508" s="1" t="s">
        <v>18603</v>
      </c>
      <c r="C508" s="1" t="s">
        <v>19628</v>
      </c>
      <c r="D508" s="1" t="s">
        <v>19628</v>
      </c>
      <c r="E508" s="1" t="s">
        <v>19628</v>
      </c>
      <c r="F508" s="51" t="s">
        <v>19628</v>
      </c>
      <c r="G508" s="1" t="s">
        <v>19628</v>
      </c>
      <c r="I508" t="str">
        <f t="shared" si="14"/>
        <v>西北周刊</v>
      </c>
      <c r="K508" t="e">
        <f>VLOOKUP(I508,Apabi!$H:$H,1,FALSE)</f>
        <v>#N/A</v>
      </c>
      <c r="M508" t="e">
        <f>VLOOKUP(I508,'Shanghai TSG'!$C:$C,1,FALSE)</f>
        <v>#N/A</v>
      </c>
      <c r="O508" t="e">
        <f>VLOOKUP(I508,'Hytong (not in CrossAsia)'!$C:$C,1,FALSE)</f>
        <v>#N/A</v>
      </c>
      <c r="Q508" s="9" t="str">
        <f t="shared" si="15"/>
        <v>nur hier</v>
      </c>
    </row>
    <row r="509" spans="1:17">
      <c r="A509" s="1" t="s">
        <v>18604</v>
      </c>
      <c r="B509" s="1" t="s">
        <v>18605</v>
      </c>
      <c r="C509" s="1" t="s">
        <v>19628</v>
      </c>
      <c r="D509" s="1" t="s">
        <v>18606</v>
      </c>
      <c r="E509" s="1" t="s">
        <v>13323</v>
      </c>
      <c r="F509" s="54">
        <v>1922</v>
      </c>
      <c r="G509" s="1" t="s">
        <v>19292</v>
      </c>
      <c r="I509" t="str">
        <f t="shared" si="14"/>
        <v>教育周刊</v>
      </c>
      <c r="K509" t="e">
        <f>VLOOKUP(I509,Apabi!$H:$H,1,FALSE)</f>
        <v>#N/A</v>
      </c>
      <c r="M509" t="str">
        <f>VLOOKUP(I509,'Shanghai TSG'!$C:$C,1,FALSE)</f>
        <v>教育周刊</v>
      </c>
      <c r="O509" t="e">
        <f>VLOOKUP(I509,'Hytong (not in CrossAsia)'!$C:$C,1,FALSE)</f>
        <v>#N/A</v>
      </c>
      <c r="Q509" s="9" t="str">
        <f t="shared" si="15"/>
        <v>Doppel</v>
      </c>
    </row>
    <row r="510" spans="1:17">
      <c r="A510" s="1" t="s">
        <v>18607</v>
      </c>
      <c r="B510" s="1" t="s">
        <v>18608</v>
      </c>
      <c r="C510" s="1" t="s">
        <v>19628</v>
      </c>
      <c r="D510" s="1" t="s">
        <v>19628</v>
      </c>
      <c r="E510" s="1" t="s">
        <v>19348</v>
      </c>
      <c r="F510" s="51" t="s">
        <v>19628</v>
      </c>
      <c r="G510" s="1" t="s">
        <v>19773</v>
      </c>
      <c r="I510" t="str">
        <f t="shared" si="14"/>
        <v>文学院季</v>
      </c>
      <c r="K510" t="e">
        <f>VLOOKUP(I510,Apabi!$H:$H,1,FALSE)</f>
        <v>#N/A</v>
      </c>
      <c r="M510" t="e">
        <f>VLOOKUP(I510,'Shanghai TSG'!$C:$C,1,FALSE)</f>
        <v>#N/A</v>
      </c>
      <c r="O510" t="e">
        <f>VLOOKUP(I510,'Hytong (not in CrossAsia)'!$C:$C,1,FALSE)</f>
        <v>#N/A</v>
      </c>
      <c r="Q510" s="9" t="str">
        <f t="shared" si="15"/>
        <v>nur hier</v>
      </c>
    </row>
    <row r="511" spans="1:17" ht="23.25">
      <c r="A511" s="1" t="s">
        <v>18609</v>
      </c>
      <c r="B511" s="1" t="s">
        <v>18610</v>
      </c>
      <c r="C511" s="1" t="s">
        <v>18611</v>
      </c>
      <c r="D511" s="1" t="s">
        <v>18612</v>
      </c>
      <c r="E511" s="1" t="s">
        <v>19647</v>
      </c>
      <c r="F511" s="54">
        <v>1937</v>
      </c>
      <c r="G511" s="1" t="s">
        <v>19292</v>
      </c>
      <c r="I511" t="str">
        <f t="shared" si="14"/>
        <v>中国学生</v>
      </c>
      <c r="K511" t="e">
        <f>VLOOKUP(I511,Apabi!$H:$H,1,FALSE)</f>
        <v>#N/A</v>
      </c>
      <c r="M511" t="e">
        <f>VLOOKUP(I511,'Shanghai TSG'!$C:$C,1,FALSE)</f>
        <v>#N/A</v>
      </c>
      <c r="O511" t="e">
        <f>VLOOKUP(I511,'Hytong (not in CrossAsia)'!$C:$C,1,FALSE)</f>
        <v>#N/A</v>
      </c>
      <c r="Q511" s="9" t="str">
        <f t="shared" si="15"/>
        <v>nur hier</v>
      </c>
    </row>
    <row r="512" spans="1:17">
      <c r="A512" s="1" t="s">
        <v>18613</v>
      </c>
      <c r="B512" s="1" t="s">
        <v>18614</v>
      </c>
      <c r="C512" s="1" t="s">
        <v>19628</v>
      </c>
      <c r="D512" s="1" t="s">
        <v>18331</v>
      </c>
      <c r="E512" s="1" t="s">
        <v>19326</v>
      </c>
      <c r="F512" s="54">
        <v>1946</v>
      </c>
      <c r="G512" s="1" t="s">
        <v>19305</v>
      </c>
      <c r="I512" t="str">
        <f t="shared" si="14"/>
        <v>国语周刊</v>
      </c>
      <c r="K512" t="e">
        <f>VLOOKUP(I512,Apabi!$H:$H,1,FALSE)</f>
        <v>#N/A</v>
      </c>
      <c r="M512" t="str">
        <f>VLOOKUP(I512,'Shanghai TSG'!$C:$C,1,FALSE)</f>
        <v>国语周刊</v>
      </c>
      <c r="O512" t="e">
        <f>VLOOKUP(I512,'Hytong (not in CrossAsia)'!$C:$C,1,FALSE)</f>
        <v>#N/A</v>
      </c>
      <c r="Q512" s="9" t="str">
        <f t="shared" si="15"/>
        <v>Doppel</v>
      </c>
    </row>
    <row r="513" spans="1:17">
      <c r="A513" s="1" t="s">
        <v>18332</v>
      </c>
      <c r="B513" s="1" t="s">
        <v>18333</v>
      </c>
      <c r="C513" s="1" t="s">
        <v>18719</v>
      </c>
      <c r="D513" s="1" t="s">
        <v>18719</v>
      </c>
      <c r="E513" s="1" t="s">
        <v>19647</v>
      </c>
      <c r="F513" s="51" t="s">
        <v>19628</v>
      </c>
      <c r="G513" s="1" t="s">
        <v>19327</v>
      </c>
      <c r="I513" t="str">
        <f t="shared" si="14"/>
        <v>战时教育</v>
      </c>
      <c r="K513" t="e">
        <f>VLOOKUP(I513,Apabi!$H:$H,1,FALSE)</f>
        <v>#N/A</v>
      </c>
      <c r="M513" t="str">
        <f>VLOOKUP(I513,'Shanghai TSG'!$C:$C,1,FALSE)</f>
        <v>战时教育</v>
      </c>
      <c r="O513" t="e">
        <f>VLOOKUP(I513,'Hytong (not in CrossAsia)'!$C:$C,1,FALSE)</f>
        <v>#N/A</v>
      </c>
      <c r="Q513" s="9" t="str">
        <f t="shared" si="15"/>
        <v>Doppel</v>
      </c>
    </row>
    <row r="514" spans="1:17">
      <c r="A514" s="1" t="s">
        <v>18334</v>
      </c>
      <c r="B514" s="1" t="s">
        <v>18335</v>
      </c>
      <c r="C514" s="1" t="s">
        <v>18336</v>
      </c>
      <c r="D514" s="1" t="s">
        <v>19628</v>
      </c>
      <c r="E514" s="1" t="s">
        <v>19647</v>
      </c>
      <c r="F514" s="51" t="s">
        <v>19628</v>
      </c>
      <c r="G514" s="1" t="s">
        <v>19305</v>
      </c>
      <c r="I514" t="str">
        <f t="shared" si="14"/>
        <v>英语周刊</v>
      </c>
      <c r="K514" t="e">
        <f>VLOOKUP(I514,Apabi!$H:$H,1,FALSE)</f>
        <v>#N/A</v>
      </c>
      <c r="M514" t="e">
        <f>VLOOKUP(I514,'Shanghai TSG'!$C:$C,1,FALSE)</f>
        <v>#N/A</v>
      </c>
      <c r="O514" t="e">
        <f>VLOOKUP(I514,'Hytong (not in CrossAsia)'!$C:$C,1,FALSE)</f>
        <v>#N/A</v>
      </c>
      <c r="Q514" s="9" t="str">
        <f t="shared" si="15"/>
        <v>nur hier</v>
      </c>
    </row>
    <row r="515" spans="1:17">
      <c r="A515" s="1" t="s">
        <v>18337</v>
      </c>
      <c r="B515" s="1" t="s">
        <v>18338</v>
      </c>
      <c r="C515" s="1" t="s">
        <v>19628</v>
      </c>
      <c r="D515" s="1" t="s">
        <v>19382</v>
      </c>
      <c r="E515" s="1" t="s">
        <v>19647</v>
      </c>
      <c r="F515" s="54">
        <v>1912</v>
      </c>
      <c r="G515" s="1" t="s">
        <v>19635</v>
      </c>
      <c r="I515" t="str">
        <f t="shared" ref="I515:I578" si="16">MID(B515,1,4)</f>
        <v>中华教育</v>
      </c>
      <c r="K515" t="e">
        <f>VLOOKUP(I515,Apabi!$H:$H,1,FALSE)</f>
        <v>#N/A</v>
      </c>
      <c r="M515" t="e">
        <f>VLOOKUP(I515,'Shanghai TSG'!$C:$C,1,FALSE)</f>
        <v>#N/A</v>
      </c>
      <c r="O515" t="e">
        <f>VLOOKUP(I515,'Hytong (not in CrossAsia)'!$C:$C,1,FALSE)</f>
        <v>#N/A</v>
      </c>
      <c r="Q515" s="9" t="str">
        <f t="shared" ref="Q515:Q578" si="17">(IF(AND(ISNA(K515),ISNA(M515),ISNA(O515)),"nur hier","Doppel"))</f>
        <v>nur hier</v>
      </c>
    </row>
    <row r="516" spans="1:17">
      <c r="A516" s="1" t="s">
        <v>18339</v>
      </c>
      <c r="B516" s="1" t="s">
        <v>18340</v>
      </c>
      <c r="C516" s="1" t="s">
        <v>19628</v>
      </c>
      <c r="D516" s="1" t="s">
        <v>19628</v>
      </c>
      <c r="E516" s="1" t="s">
        <v>19628</v>
      </c>
      <c r="F516" s="51" t="s">
        <v>19628</v>
      </c>
      <c r="G516" s="1" t="s">
        <v>19628</v>
      </c>
      <c r="I516" t="str">
        <f t="shared" si="16"/>
        <v>高中</v>
      </c>
      <c r="K516" t="e">
        <f>VLOOKUP(I516,Apabi!$H:$H,1,FALSE)</f>
        <v>#N/A</v>
      </c>
      <c r="M516" t="e">
        <f>VLOOKUP(I516,'Shanghai TSG'!$C:$C,1,FALSE)</f>
        <v>#N/A</v>
      </c>
      <c r="O516" t="e">
        <f>VLOOKUP(I516,'Hytong (not in CrossAsia)'!$C:$C,1,FALSE)</f>
        <v>#N/A</v>
      </c>
      <c r="Q516" s="9" t="str">
        <f t="shared" si="17"/>
        <v>nur hier</v>
      </c>
    </row>
    <row r="517" spans="1:17">
      <c r="A517" s="1" t="s">
        <v>18341</v>
      </c>
      <c r="B517" s="1" t="s">
        <v>18342</v>
      </c>
      <c r="C517" s="1" t="s">
        <v>19628</v>
      </c>
      <c r="D517" s="1" t="s">
        <v>18343</v>
      </c>
      <c r="E517" s="1" t="s">
        <v>18344</v>
      </c>
      <c r="F517" s="51" t="s">
        <v>19628</v>
      </c>
      <c r="G517" s="1" t="s">
        <v>19628</v>
      </c>
      <c r="I517" t="str">
        <f t="shared" si="16"/>
        <v>陕西教育</v>
      </c>
      <c r="K517" t="e">
        <f>VLOOKUP(I517,Apabi!$H:$H,1,FALSE)</f>
        <v>#N/A</v>
      </c>
      <c r="M517" t="str">
        <f>VLOOKUP(I517,'Shanghai TSG'!$C:$C,1,FALSE)</f>
        <v>陕西教育</v>
      </c>
      <c r="O517" t="e">
        <f>VLOOKUP(I517,'Hytong (not in CrossAsia)'!$C:$C,1,FALSE)</f>
        <v>#N/A</v>
      </c>
      <c r="Q517" s="9" t="str">
        <f t="shared" si="17"/>
        <v>Doppel</v>
      </c>
    </row>
    <row r="518" spans="1:17">
      <c r="A518" s="1" t="s">
        <v>18345</v>
      </c>
      <c r="B518" s="1" t="s">
        <v>18346</v>
      </c>
      <c r="C518" s="1" t="s">
        <v>19628</v>
      </c>
      <c r="D518" s="1" t="s">
        <v>19628</v>
      </c>
      <c r="E518" s="1" t="s">
        <v>19628</v>
      </c>
      <c r="F518" s="51" t="s">
        <v>19628</v>
      </c>
      <c r="G518" s="1" t="s">
        <v>19628</v>
      </c>
      <c r="I518" t="str">
        <f t="shared" si="16"/>
        <v>建国与教</v>
      </c>
      <c r="K518" t="e">
        <f>VLOOKUP(I518,Apabi!$H:$H,1,FALSE)</f>
        <v>#N/A</v>
      </c>
      <c r="M518" t="e">
        <f>VLOOKUP(I518,'Shanghai TSG'!$C:$C,1,FALSE)</f>
        <v>#N/A</v>
      </c>
      <c r="O518" t="e">
        <f>VLOOKUP(I518,'Hytong (not in CrossAsia)'!$C:$C,1,FALSE)</f>
        <v>#N/A</v>
      </c>
      <c r="Q518" s="9" t="str">
        <f t="shared" si="17"/>
        <v>nur hier</v>
      </c>
    </row>
    <row r="519" spans="1:17">
      <c r="A519" s="1" t="s">
        <v>18347</v>
      </c>
      <c r="B519" s="1" t="s">
        <v>18348</v>
      </c>
      <c r="C519" s="1" t="s">
        <v>19628</v>
      </c>
      <c r="D519" s="1" t="s">
        <v>19628</v>
      </c>
      <c r="E519" s="1" t="s">
        <v>19628</v>
      </c>
      <c r="F519" s="51" t="s">
        <v>19628</v>
      </c>
      <c r="G519" s="1" t="s">
        <v>19628</v>
      </c>
      <c r="I519" t="str">
        <f t="shared" si="16"/>
        <v>教育与服</v>
      </c>
      <c r="K519" t="e">
        <f>VLOOKUP(I519,Apabi!$H:$H,1,FALSE)</f>
        <v>#N/A</v>
      </c>
      <c r="M519" t="e">
        <f>VLOOKUP(I519,'Shanghai TSG'!$C:$C,1,FALSE)</f>
        <v>#N/A</v>
      </c>
      <c r="O519" t="e">
        <f>VLOOKUP(I519,'Hytong (not in CrossAsia)'!$C:$C,1,FALSE)</f>
        <v>#N/A</v>
      </c>
      <c r="Q519" s="9" t="str">
        <f t="shared" si="17"/>
        <v>nur hier</v>
      </c>
    </row>
    <row r="520" spans="1:17">
      <c r="A520" s="1" t="s">
        <v>18349</v>
      </c>
      <c r="B520" s="1" t="s">
        <v>18350</v>
      </c>
      <c r="C520" s="1" t="s">
        <v>18351</v>
      </c>
      <c r="D520" s="1" t="s">
        <v>19628</v>
      </c>
      <c r="E520" s="1" t="s">
        <v>19339</v>
      </c>
      <c r="F520" s="54">
        <v>1940</v>
      </c>
      <c r="G520" s="1" t="s">
        <v>19628</v>
      </c>
      <c r="I520" t="str">
        <f t="shared" si="16"/>
        <v>教育心理</v>
      </c>
      <c r="K520" t="e">
        <f>VLOOKUP(I520,Apabi!$H:$H,1,FALSE)</f>
        <v>#N/A</v>
      </c>
      <c r="M520" t="str">
        <f>VLOOKUP(I520,'Shanghai TSG'!$C:$C,1,FALSE)</f>
        <v>教育心理</v>
      </c>
      <c r="O520" t="e">
        <f>VLOOKUP(I520,'Hytong (not in CrossAsia)'!$C:$C,1,FALSE)</f>
        <v>#N/A</v>
      </c>
      <c r="Q520" s="9" t="str">
        <f t="shared" si="17"/>
        <v>Doppel</v>
      </c>
    </row>
    <row r="521" spans="1:17">
      <c r="A521" s="1" t="s">
        <v>18352</v>
      </c>
      <c r="B521" s="1" t="s">
        <v>18353</v>
      </c>
      <c r="C521" s="1" t="s">
        <v>19628</v>
      </c>
      <c r="D521" s="1" t="s">
        <v>19628</v>
      </c>
      <c r="E521" s="1" t="s">
        <v>19628</v>
      </c>
      <c r="F521" s="51" t="s">
        <v>19628</v>
      </c>
      <c r="G521" s="1" t="s">
        <v>19628</v>
      </c>
      <c r="I521" t="str">
        <f t="shared" si="16"/>
        <v>锻练</v>
      </c>
      <c r="K521" t="e">
        <f>VLOOKUP(I521,Apabi!$H:$H,1,FALSE)</f>
        <v>#N/A</v>
      </c>
      <c r="M521" t="e">
        <f>VLOOKUP(I521,'Shanghai TSG'!$C:$C,1,FALSE)</f>
        <v>#N/A</v>
      </c>
      <c r="O521" t="e">
        <f>VLOOKUP(I521,'Hytong (not in CrossAsia)'!$C:$C,1,FALSE)</f>
        <v>#N/A</v>
      </c>
      <c r="Q521" s="9" t="str">
        <f t="shared" si="17"/>
        <v>nur hier</v>
      </c>
    </row>
    <row r="522" spans="1:17" ht="23.25">
      <c r="A522" s="1" t="s">
        <v>18354</v>
      </c>
      <c r="B522" s="1" t="s">
        <v>18355</v>
      </c>
      <c r="C522" s="1" t="s">
        <v>19628</v>
      </c>
      <c r="D522" s="1" t="s">
        <v>18356</v>
      </c>
      <c r="E522" s="1" t="s">
        <v>18357</v>
      </c>
      <c r="F522" s="51" t="s">
        <v>19628</v>
      </c>
      <c r="G522" s="1" t="s">
        <v>19628</v>
      </c>
      <c r="I522" t="str">
        <f t="shared" si="16"/>
        <v>教育通讯</v>
      </c>
      <c r="K522" t="e">
        <f>VLOOKUP(I522,Apabi!$H:$H,1,FALSE)</f>
        <v>#N/A</v>
      </c>
      <c r="M522" t="str">
        <f>VLOOKUP(I522,'Shanghai TSG'!$C:$C,1,FALSE)</f>
        <v>教育通讯</v>
      </c>
      <c r="O522" t="e">
        <f>VLOOKUP(I522,'Hytong (not in CrossAsia)'!$C:$C,1,FALSE)</f>
        <v>#N/A</v>
      </c>
      <c r="Q522" s="9" t="str">
        <f t="shared" si="17"/>
        <v>Doppel</v>
      </c>
    </row>
    <row r="523" spans="1:17">
      <c r="A523" s="1" t="s">
        <v>18358</v>
      </c>
      <c r="B523" s="1" t="s">
        <v>18359</v>
      </c>
      <c r="C523" s="1" t="s">
        <v>19628</v>
      </c>
      <c r="D523" s="1" t="s">
        <v>13402</v>
      </c>
      <c r="E523" s="1" t="s">
        <v>18360</v>
      </c>
      <c r="F523" s="54">
        <v>1937</v>
      </c>
      <c r="G523" s="1" t="s">
        <v>19635</v>
      </c>
      <c r="I523" t="str">
        <f t="shared" si="16"/>
        <v>民众教育</v>
      </c>
      <c r="K523" t="e">
        <f>VLOOKUP(I523,Apabi!$H:$H,1,FALSE)</f>
        <v>#N/A</v>
      </c>
      <c r="M523" t="e">
        <f>VLOOKUP(I523,'Shanghai TSG'!$C:$C,1,FALSE)</f>
        <v>#N/A</v>
      </c>
      <c r="O523" t="e">
        <f>VLOOKUP(I523,'Hytong (not in CrossAsia)'!$C:$C,1,FALSE)</f>
        <v>#N/A</v>
      </c>
      <c r="Q523" s="9" t="str">
        <f t="shared" si="17"/>
        <v>nur hier</v>
      </c>
    </row>
    <row r="524" spans="1:17" ht="23.25">
      <c r="A524" s="1" t="s">
        <v>18361</v>
      </c>
      <c r="B524" s="1" t="s">
        <v>18362</v>
      </c>
      <c r="C524" s="1" t="s">
        <v>19628</v>
      </c>
      <c r="D524" s="1" t="s">
        <v>18363</v>
      </c>
      <c r="E524" s="1" t="s">
        <v>18364</v>
      </c>
      <c r="F524" s="51" t="s">
        <v>19628</v>
      </c>
      <c r="G524" s="1" t="s">
        <v>19628</v>
      </c>
      <c r="I524" t="str">
        <f t="shared" si="16"/>
        <v>尊师重道</v>
      </c>
      <c r="K524" t="e">
        <f>VLOOKUP(I524,Apabi!$H:$H,1,FALSE)</f>
        <v>#N/A</v>
      </c>
      <c r="M524" t="e">
        <f>VLOOKUP(I524,'Shanghai TSG'!$C:$C,1,FALSE)</f>
        <v>#N/A</v>
      </c>
      <c r="O524" t="e">
        <f>VLOOKUP(I524,'Hytong (not in CrossAsia)'!$C:$C,1,FALSE)</f>
        <v>#N/A</v>
      </c>
      <c r="Q524" s="9" t="str">
        <f t="shared" si="17"/>
        <v>nur hier</v>
      </c>
    </row>
    <row r="525" spans="1:17" ht="23.25">
      <c r="A525" s="1" t="s">
        <v>18365</v>
      </c>
      <c r="B525" s="1" t="s">
        <v>18366</v>
      </c>
      <c r="C525" s="1" t="s">
        <v>19628</v>
      </c>
      <c r="D525" s="1" t="s">
        <v>18367</v>
      </c>
      <c r="E525" s="1" t="s">
        <v>18368</v>
      </c>
      <c r="F525" s="54">
        <v>1939</v>
      </c>
      <c r="G525" s="1" t="s">
        <v>19628</v>
      </c>
      <c r="I525" t="str">
        <f t="shared" si="16"/>
        <v>浙江战时</v>
      </c>
      <c r="K525" t="str">
        <f>VLOOKUP(I525,Apabi!$H:$H,1,FALSE)</f>
        <v>浙江战时</v>
      </c>
      <c r="M525" t="e">
        <f>VLOOKUP(I525,'Shanghai TSG'!$C:$C,1,FALSE)</f>
        <v>#N/A</v>
      </c>
      <c r="O525" t="e">
        <f>VLOOKUP(I525,'Hytong (not in CrossAsia)'!$C:$C,1,FALSE)</f>
        <v>#N/A</v>
      </c>
      <c r="Q525" s="9" t="str">
        <f t="shared" si="17"/>
        <v>Doppel</v>
      </c>
    </row>
    <row r="526" spans="1:17">
      <c r="A526" s="1" t="s">
        <v>18369</v>
      </c>
      <c r="B526" s="1" t="s">
        <v>18370</v>
      </c>
      <c r="C526" s="1" t="s">
        <v>19628</v>
      </c>
      <c r="D526" s="1" t="s">
        <v>18371</v>
      </c>
      <c r="E526" s="1" t="s">
        <v>19404</v>
      </c>
      <c r="F526" s="54">
        <v>1937</v>
      </c>
      <c r="G526" s="1" t="s">
        <v>19383</v>
      </c>
      <c r="I526" t="str">
        <f t="shared" si="16"/>
        <v>语文</v>
      </c>
      <c r="K526" t="e">
        <f>VLOOKUP(I526,Apabi!$H:$H,1,FALSE)</f>
        <v>#N/A</v>
      </c>
      <c r="M526" t="str">
        <f>VLOOKUP(I526,'Shanghai TSG'!$C:$C,1,FALSE)</f>
        <v>语文</v>
      </c>
      <c r="O526" t="e">
        <f>VLOOKUP(I526,'Hytong (not in CrossAsia)'!$C:$C,1,FALSE)</f>
        <v>#N/A</v>
      </c>
      <c r="Q526" s="9" t="str">
        <f t="shared" si="17"/>
        <v>Doppel</v>
      </c>
    </row>
    <row r="527" spans="1:17">
      <c r="A527" s="1" t="s">
        <v>18021</v>
      </c>
      <c r="B527" s="1" t="s">
        <v>18022</v>
      </c>
      <c r="C527" s="1" t="s">
        <v>19628</v>
      </c>
      <c r="D527" s="1" t="s">
        <v>18023</v>
      </c>
      <c r="E527" s="1" t="s">
        <v>19339</v>
      </c>
      <c r="F527" s="54">
        <v>1934</v>
      </c>
      <c r="G527" s="1" t="s">
        <v>19315</v>
      </c>
      <c r="I527" t="str">
        <f t="shared" si="16"/>
        <v>教育研究</v>
      </c>
      <c r="K527" t="str">
        <f>VLOOKUP(I527,Apabi!$H:$H,1,FALSE)</f>
        <v>教育研究</v>
      </c>
      <c r="M527" t="str">
        <f>VLOOKUP(I527,'Shanghai TSG'!$C:$C,1,FALSE)</f>
        <v>教育研究</v>
      </c>
      <c r="O527" t="e">
        <f>VLOOKUP(I527,'Hytong (not in CrossAsia)'!$C:$C,1,FALSE)</f>
        <v>#N/A</v>
      </c>
      <c r="Q527" s="9" t="str">
        <f t="shared" si="17"/>
        <v>Doppel</v>
      </c>
    </row>
    <row r="528" spans="1:17">
      <c r="A528" s="1" t="s">
        <v>18024</v>
      </c>
      <c r="B528" s="1" t="s">
        <v>18025</v>
      </c>
      <c r="C528" s="1" t="s">
        <v>19628</v>
      </c>
      <c r="D528" s="1" t="s">
        <v>19628</v>
      </c>
      <c r="E528" s="1" t="s">
        <v>19326</v>
      </c>
      <c r="F528" s="54">
        <v>1949</v>
      </c>
      <c r="G528" s="1" t="s">
        <v>19292</v>
      </c>
      <c r="I528" t="str">
        <f t="shared" si="16"/>
        <v>汉学</v>
      </c>
      <c r="K528" t="e">
        <f>VLOOKUP(I528,Apabi!$H:$H,1,FALSE)</f>
        <v>#N/A</v>
      </c>
      <c r="M528" t="str">
        <f>VLOOKUP(I528,'Shanghai TSG'!$C:$C,1,FALSE)</f>
        <v>汉学</v>
      </c>
      <c r="O528" t="e">
        <f>VLOOKUP(I528,'Hytong (not in CrossAsia)'!$C:$C,1,FALSE)</f>
        <v>#N/A</v>
      </c>
      <c r="Q528" s="9" t="str">
        <f t="shared" si="17"/>
        <v>Doppel</v>
      </c>
    </row>
    <row r="529" spans="1:17">
      <c r="A529" s="1" t="s">
        <v>18026</v>
      </c>
      <c r="B529" s="1" t="s">
        <v>18027</v>
      </c>
      <c r="C529" s="1" t="s">
        <v>18028</v>
      </c>
      <c r="D529" s="1" t="s">
        <v>18029</v>
      </c>
      <c r="E529" s="1" t="s">
        <v>18030</v>
      </c>
      <c r="F529" s="51" t="s">
        <v>19628</v>
      </c>
      <c r="G529" s="1" t="s">
        <v>19635</v>
      </c>
      <c r="I529" t="str">
        <f t="shared" si="16"/>
        <v>进修月刊</v>
      </c>
      <c r="K529" t="e">
        <f>VLOOKUP(I529,Apabi!$H:$H,1,FALSE)</f>
        <v>#N/A</v>
      </c>
      <c r="M529" t="str">
        <f>VLOOKUP(I529,'Shanghai TSG'!$C:$C,1,FALSE)</f>
        <v>进修月刊</v>
      </c>
      <c r="O529" t="e">
        <f>VLOOKUP(I529,'Hytong (not in CrossAsia)'!$C:$C,1,FALSE)</f>
        <v>#N/A</v>
      </c>
      <c r="Q529" s="9" t="str">
        <f t="shared" si="17"/>
        <v>Doppel</v>
      </c>
    </row>
    <row r="530" spans="1:17">
      <c r="A530" s="1" t="s">
        <v>18031</v>
      </c>
      <c r="B530" s="1" t="s">
        <v>18032</v>
      </c>
      <c r="C530" s="1" t="s">
        <v>18033</v>
      </c>
      <c r="D530" s="1" t="s">
        <v>18034</v>
      </c>
      <c r="E530" s="1" t="s">
        <v>19647</v>
      </c>
      <c r="F530" s="54">
        <v>1948</v>
      </c>
      <c r="G530" s="1" t="s">
        <v>19635</v>
      </c>
      <c r="I530" t="str">
        <f t="shared" si="16"/>
        <v>小朋友</v>
      </c>
      <c r="K530" t="e">
        <f>VLOOKUP(I530,Apabi!$H:$H,1,FALSE)</f>
        <v>#N/A</v>
      </c>
      <c r="M530" t="e">
        <f>VLOOKUP(I530,'Shanghai TSG'!$C:$C,1,FALSE)</f>
        <v>#N/A</v>
      </c>
      <c r="O530" t="e">
        <f>VLOOKUP(I530,'Hytong (not in CrossAsia)'!$C:$C,1,FALSE)</f>
        <v>#N/A</v>
      </c>
      <c r="Q530" s="9" t="str">
        <f t="shared" si="17"/>
        <v>nur hier</v>
      </c>
    </row>
    <row r="531" spans="1:17">
      <c r="A531" s="1" t="s">
        <v>18035</v>
      </c>
      <c r="B531" s="1" t="s">
        <v>18036</v>
      </c>
      <c r="C531" s="1" t="s">
        <v>19628</v>
      </c>
      <c r="D531" s="1" t="s">
        <v>18037</v>
      </c>
      <c r="E531" s="1" t="s">
        <v>18038</v>
      </c>
      <c r="F531" s="51" t="s">
        <v>19628</v>
      </c>
      <c r="G531" s="1" t="s">
        <v>19628</v>
      </c>
      <c r="I531" t="str">
        <f t="shared" si="16"/>
        <v>浙东校刊</v>
      </c>
      <c r="K531" t="e">
        <f>VLOOKUP(I531,Apabi!$H:$H,1,FALSE)</f>
        <v>#N/A</v>
      </c>
      <c r="M531" t="e">
        <f>VLOOKUP(I531,'Shanghai TSG'!$C:$C,1,FALSE)</f>
        <v>#N/A</v>
      </c>
      <c r="O531" t="e">
        <f>VLOOKUP(I531,'Hytong (not in CrossAsia)'!$C:$C,1,FALSE)</f>
        <v>#N/A</v>
      </c>
      <c r="Q531" s="9" t="str">
        <f t="shared" si="17"/>
        <v>nur hier</v>
      </c>
    </row>
    <row r="532" spans="1:17">
      <c r="A532" s="1" t="s">
        <v>18039</v>
      </c>
      <c r="B532" s="1" t="s">
        <v>18040</v>
      </c>
      <c r="C532" s="1" t="s">
        <v>18041</v>
      </c>
      <c r="D532" s="1" t="s">
        <v>18041</v>
      </c>
      <c r="E532" s="1" t="s">
        <v>19638</v>
      </c>
      <c r="F532" s="51" t="s">
        <v>19628</v>
      </c>
      <c r="G532" s="1" t="s">
        <v>19635</v>
      </c>
      <c r="I532" t="str">
        <f t="shared" si="16"/>
        <v>教育与农</v>
      </c>
      <c r="K532" t="e">
        <f>VLOOKUP(I532,Apabi!$H:$H,1,FALSE)</f>
        <v>#N/A</v>
      </c>
      <c r="M532" t="str">
        <f>VLOOKUP(I532,'Shanghai TSG'!$C:$C,1,FALSE)</f>
        <v>教育与农</v>
      </c>
      <c r="O532" t="e">
        <f>VLOOKUP(I532,'Hytong (not in CrossAsia)'!$C:$C,1,FALSE)</f>
        <v>#N/A</v>
      </c>
      <c r="Q532" s="9" t="str">
        <f t="shared" si="17"/>
        <v>Doppel</v>
      </c>
    </row>
    <row r="533" spans="1:17">
      <c r="A533" s="1" t="s">
        <v>18042</v>
      </c>
      <c r="B533" s="1" t="s">
        <v>18043</v>
      </c>
      <c r="C533" s="1" t="s">
        <v>19628</v>
      </c>
      <c r="D533" s="1" t="s">
        <v>18044</v>
      </c>
      <c r="E533" s="1" t="s">
        <v>18045</v>
      </c>
      <c r="F533" s="54">
        <v>1942</v>
      </c>
      <c r="G533" s="1" t="s">
        <v>19773</v>
      </c>
      <c r="I533" t="str">
        <f t="shared" si="16"/>
        <v>国师季刊</v>
      </c>
      <c r="K533" t="e">
        <f>VLOOKUP(I533,Apabi!$H:$H,1,FALSE)</f>
        <v>#N/A</v>
      </c>
      <c r="M533" t="str">
        <f>VLOOKUP(I533,'Shanghai TSG'!$C:$C,1,FALSE)</f>
        <v>国师季刊</v>
      </c>
      <c r="O533" t="e">
        <f>VLOOKUP(I533,'Hytong (not in CrossAsia)'!$C:$C,1,FALSE)</f>
        <v>#N/A</v>
      </c>
      <c r="Q533" s="9" t="str">
        <f t="shared" si="17"/>
        <v>Doppel</v>
      </c>
    </row>
    <row r="534" spans="1:17" ht="23.25">
      <c r="A534" s="1" t="s">
        <v>18046</v>
      </c>
      <c r="B534" s="1" t="s">
        <v>18047</v>
      </c>
      <c r="C534" s="1" t="s">
        <v>18048</v>
      </c>
      <c r="D534" s="1" t="s">
        <v>18048</v>
      </c>
      <c r="E534" s="1" t="s">
        <v>19326</v>
      </c>
      <c r="F534" s="54">
        <v>1929</v>
      </c>
      <c r="G534" s="1" t="s">
        <v>19327</v>
      </c>
      <c r="I534" t="str">
        <f t="shared" si="16"/>
        <v>北平大学</v>
      </c>
      <c r="K534" t="e">
        <f>VLOOKUP(I534,Apabi!$H:$H,1,FALSE)</f>
        <v>#N/A</v>
      </c>
      <c r="M534" t="e">
        <f>VLOOKUP(I534,'Shanghai TSG'!$C:$C,1,FALSE)</f>
        <v>#N/A</v>
      </c>
      <c r="O534" t="e">
        <f>VLOOKUP(I534,'Hytong (not in CrossAsia)'!$C:$C,1,FALSE)</f>
        <v>#N/A</v>
      </c>
      <c r="Q534" s="9" t="str">
        <f t="shared" si="17"/>
        <v>nur hier</v>
      </c>
    </row>
    <row r="535" spans="1:17">
      <c r="A535" s="1" t="s">
        <v>18049</v>
      </c>
      <c r="B535" s="1" t="s">
        <v>18050</v>
      </c>
      <c r="C535" s="1" t="s">
        <v>19628</v>
      </c>
      <c r="D535" s="1" t="s">
        <v>18051</v>
      </c>
      <c r="E535" s="1" t="s">
        <v>19326</v>
      </c>
      <c r="F535" s="54">
        <v>1939</v>
      </c>
      <c r="G535" s="1" t="s">
        <v>19327</v>
      </c>
      <c r="I535" t="str">
        <f t="shared" si="16"/>
        <v>公教学校</v>
      </c>
      <c r="K535" t="e">
        <f>VLOOKUP(I535,Apabi!$H:$H,1,FALSE)</f>
        <v>#N/A</v>
      </c>
      <c r="M535" t="e">
        <f>VLOOKUP(I535,'Shanghai TSG'!$C:$C,1,FALSE)</f>
        <v>#N/A</v>
      </c>
      <c r="O535" t="e">
        <f>VLOOKUP(I535,'Hytong (not in CrossAsia)'!$C:$C,1,FALSE)</f>
        <v>#N/A</v>
      </c>
      <c r="Q535" s="9" t="str">
        <f t="shared" si="17"/>
        <v>nur hier</v>
      </c>
    </row>
    <row r="536" spans="1:17">
      <c r="A536" s="1" t="s">
        <v>18052</v>
      </c>
      <c r="B536" s="1" t="s">
        <v>18053</v>
      </c>
      <c r="C536" s="1" t="s">
        <v>19628</v>
      </c>
      <c r="D536" s="1" t="s">
        <v>18054</v>
      </c>
      <c r="E536" s="1" t="s">
        <v>19597</v>
      </c>
      <c r="F536" s="54">
        <v>1930</v>
      </c>
      <c r="G536" s="1" t="s">
        <v>19635</v>
      </c>
      <c r="I536" t="str">
        <f t="shared" si="16"/>
        <v>湖南学生</v>
      </c>
      <c r="K536" t="e">
        <f>VLOOKUP(I536,Apabi!$H:$H,1,FALSE)</f>
        <v>#N/A</v>
      </c>
      <c r="M536" t="str">
        <f>VLOOKUP(I536,'Shanghai TSG'!$C:$C,1,FALSE)</f>
        <v>湖南学生</v>
      </c>
      <c r="O536" t="e">
        <f>VLOOKUP(I536,'Hytong (not in CrossAsia)'!$C:$C,1,FALSE)</f>
        <v>#N/A</v>
      </c>
      <c r="Q536" s="9" t="str">
        <f t="shared" si="17"/>
        <v>Doppel</v>
      </c>
    </row>
    <row r="537" spans="1:17" ht="23.25">
      <c r="A537" s="1" t="s">
        <v>18055</v>
      </c>
      <c r="B537" s="1" t="s">
        <v>18056</v>
      </c>
      <c r="C537" s="1" t="s">
        <v>19628</v>
      </c>
      <c r="D537" s="1" t="s">
        <v>18057</v>
      </c>
      <c r="E537" s="1" t="s">
        <v>19339</v>
      </c>
      <c r="F537" s="54">
        <v>1920</v>
      </c>
      <c r="G537" s="1" t="s">
        <v>19628</v>
      </c>
      <c r="I537" t="str">
        <f t="shared" si="16"/>
        <v>北京市高</v>
      </c>
      <c r="K537" t="e">
        <f>VLOOKUP(I537,Apabi!$H:$H,1,FALSE)</f>
        <v>#N/A</v>
      </c>
      <c r="M537" t="e">
        <f>VLOOKUP(I537,'Shanghai TSG'!$C:$C,1,FALSE)</f>
        <v>#N/A</v>
      </c>
      <c r="O537" t="e">
        <f>VLOOKUP(I537,'Hytong (not in CrossAsia)'!$C:$C,1,FALSE)</f>
        <v>#N/A</v>
      </c>
      <c r="Q537" s="9" t="str">
        <f t="shared" si="17"/>
        <v>nur hier</v>
      </c>
    </row>
    <row r="538" spans="1:17">
      <c r="A538" s="1" t="s">
        <v>18058</v>
      </c>
      <c r="B538" s="1" t="s">
        <v>18059</v>
      </c>
      <c r="C538" s="1" t="s">
        <v>19628</v>
      </c>
      <c r="D538" s="1" t="s">
        <v>18060</v>
      </c>
      <c r="E538" s="1" t="s">
        <v>19638</v>
      </c>
      <c r="F538" s="54">
        <v>1946</v>
      </c>
      <c r="G538" s="1" t="s">
        <v>19628</v>
      </c>
      <c r="I538" t="str">
        <f t="shared" si="16"/>
        <v>青年学习</v>
      </c>
      <c r="K538" t="e">
        <f>VLOOKUP(I538,Apabi!$H:$H,1,FALSE)</f>
        <v>#N/A</v>
      </c>
      <c r="M538" t="e">
        <f>VLOOKUP(I538,'Shanghai TSG'!$C:$C,1,FALSE)</f>
        <v>#N/A</v>
      </c>
      <c r="O538" t="e">
        <f>VLOOKUP(I538,'Hytong (not in CrossAsia)'!$C:$C,1,FALSE)</f>
        <v>#N/A</v>
      </c>
      <c r="Q538" s="9" t="str">
        <f t="shared" si="17"/>
        <v>nur hier</v>
      </c>
    </row>
    <row r="539" spans="1:17">
      <c r="A539" s="1" t="s">
        <v>18061</v>
      </c>
      <c r="B539" s="1" t="s">
        <v>18062</v>
      </c>
      <c r="C539" s="1" t="s">
        <v>19628</v>
      </c>
      <c r="D539" s="1" t="s">
        <v>18063</v>
      </c>
      <c r="E539" s="1" t="s">
        <v>18064</v>
      </c>
      <c r="F539" s="54">
        <v>1931</v>
      </c>
      <c r="G539" s="1" t="s">
        <v>19628</v>
      </c>
      <c r="I539" t="str">
        <f t="shared" si="16"/>
        <v>教育新潮</v>
      </c>
      <c r="K539" t="e">
        <f>VLOOKUP(I539,Apabi!$H:$H,1,FALSE)</f>
        <v>#N/A</v>
      </c>
      <c r="M539" t="e">
        <f>VLOOKUP(I539,'Shanghai TSG'!$C:$C,1,FALSE)</f>
        <v>#N/A</v>
      </c>
      <c r="O539" t="e">
        <f>VLOOKUP(I539,'Hytong (not in CrossAsia)'!$C:$C,1,FALSE)</f>
        <v>#N/A</v>
      </c>
      <c r="Q539" s="9" t="str">
        <f t="shared" si="17"/>
        <v>nur hier</v>
      </c>
    </row>
    <row r="540" spans="1:17">
      <c r="A540" s="1" t="s">
        <v>18065</v>
      </c>
      <c r="B540" s="1" t="s">
        <v>18066</v>
      </c>
      <c r="C540" s="1" t="s">
        <v>19628</v>
      </c>
      <c r="D540" s="1" t="s">
        <v>18067</v>
      </c>
      <c r="E540" s="1" t="s">
        <v>19339</v>
      </c>
      <c r="F540" s="51" t="s">
        <v>19628</v>
      </c>
      <c r="G540" s="1" t="s">
        <v>19773</v>
      </c>
      <c r="I540" t="str">
        <f t="shared" si="16"/>
        <v>时代教育</v>
      </c>
      <c r="K540" t="e">
        <f>VLOOKUP(I540,Apabi!$H:$H,1,FALSE)</f>
        <v>#N/A</v>
      </c>
      <c r="M540" t="str">
        <f>VLOOKUP(I540,'Shanghai TSG'!$C:$C,1,FALSE)</f>
        <v>时代教育</v>
      </c>
      <c r="O540" t="e">
        <f>VLOOKUP(I540,'Hytong (not in CrossAsia)'!$C:$C,1,FALSE)</f>
        <v>#N/A</v>
      </c>
      <c r="Q540" s="9" t="str">
        <f t="shared" si="17"/>
        <v>Doppel</v>
      </c>
    </row>
    <row r="541" spans="1:17">
      <c r="A541" s="1" t="s">
        <v>18068</v>
      </c>
      <c r="B541" s="1" t="s">
        <v>18069</v>
      </c>
      <c r="C541" s="1" t="s">
        <v>19628</v>
      </c>
      <c r="D541" s="1" t="s">
        <v>18070</v>
      </c>
      <c r="E541" s="1" t="s">
        <v>13403</v>
      </c>
      <c r="F541" s="54">
        <v>1948</v>
      </c>
      <c r="G541" s="1" t="s">
        <v>19292</v>
      </c>
      <c r="I541" t="str">
        <f t="shared" si="16"/>
        <v>新教育杂</v>
      </c>
      <c r="K541" t="e">
        <f>VLOOKUP(I541,Apabi!$H:$H,1,FALSE)</f>
        <v>#N/A</v>
      </c>
      <c r="M541" t="str">
        <f>VLOOKUP(I541,'Shanghai TSG'!$C:$C,1,FALSE)</f>
        <v>新教育杂</v>
      </c>
      <c r="O541" t="e">
        <f>VLOOKUP(I541,'Hytong (not in CrossAsia)'!$C:$C,1,FALSE)</f>
        <v>#N/A</v>
      </c>
      <c r="Q541" s="9" t="str">
        <f t="shared" si="17"/>
        <v>Doppel</v>
      </c>
    </row>
    <row r="542" spans="1:17">
      <c r="A542" s="1" t="s">
        <v>18071</v>
      </c>
      <c r="B542" s="1" t="s">
        <v>18072</v>
      </c>
      <c r="C542" s="1" t="s">
        <v>18073</v>
      </c>
      <c r="D542" s="1" t="s">
        <v>19628</v>
      </c>
      <c r="E542" s="1" t="s">
        <v>19336</v>
      </c>
      <c r="F542" s="54">
        <v>1948</v>
      </c>
      <c r="G542" s="1" t="s">
        <v>19642</v>
      </c>
      <c r="I542" t="str">
        <f t="shared" si="16"/>
        <v>学识</v>
      </c>
      <c r="K542" t="e">
        <f>VLOOKUP(I542,Apabi!$H:$H,1,FALSE)</f>
        <v>#N/A</v>
      </c>
      <c r="M542" t="str">
        <f>VLOOKUP(I542,'Shanghai TSG'!$C:$C,1,FALSE)</f>
        <v>学识</v>
      </c>
      <c r="O542" t="e">
        <f>VLOOKUP(I542,'Hytong (not in CrossAsia)'!$C:$C,1,FALSE)</f>
        <v>#N/A</v>
      </c>
      <c r="Q542" s="9" t="str">
        <f t="shared" si="17"/>
        <v>Doppel</v>
      </c>
    </row>
    <row r="543" spans="1:17">
      <c r="A543" s="1" t="s">
        <v>18074</v>
      </c>
      <c r="B543" s="1" t="s">
        <v>18075</v>
      </c>
      <c r="C543" s="1" t="s">
        <v>19628</v>
      </c>
      <c r="D543" s="1" t="s">
        <v>18076</v>
      </c>
      <c r="E543" s="1" t="s">
        <v>19336</v>
      </c>
      <c r="F543" s="54">
        <v>1932</v>
      </c>
      <c r="G543" s="1" t="s">
        <v>19315</v>
      </c>
      <c r="I543" t="str">
        <f t="shared" si="16"/>
        <v>江苏教育</v>
      </c>
      <c r="K543" t="e">
        <f>VLOOKUP(I543,Apabi!$H:$H,1,FALSE)</f>
        <v>#N/A</v>
      </c>
      <c r="M543" t="e">
        <f>VLOOKUP(I543,'Shanghai TSG'!$C:$C,1,FALSE)</f>
        <v>#N/A</v>
      </c>
      <c r="O543" t="e">
        <f>VLOOKUP(I543,'Hytong (not in CrossAsia)'!$C:$C,1,FALSE)</f>
        <v>#N/A</v>
      </c>
      <c r="Q543" s="9" t="str">
        <f t="shared" si="17"/>
        <v>nur hier</v>
      </c>
    </row>
    <row r="544" spans="1:17">
      <c r="A544" s="1" t="s">
        <v>18395</v>
      </c>
      <c r="B544" s="1" t="s">
        <v>18396</v>
      </c>
      <c r="C544" s="1" t="s">
        <v>19628</v>
      </c>
      <c r="D544" s="1" t="s">
        <v>18397</v>
      </c>
      <c r="E544" s="1" t="s">
        <v>19339</v>
      </c>
      <c r="F544" s="51" t="s">
        <v>19628</v>
      </c>
      <c r="G544" s="1" t="s">
        <v>19327</v>
      </c>
      <c r="I544" t="str">
        <f t="shared" si="16"/>
        <v>公教进行</v>
      </c>
      <c r="K544" t="e">
        <f>VLOOKUP(I544,Apabi!$H:$H,1,FALSE)</f>
        <v>#N/A</v>
      </c>
      <c r="M544" t="e">
        <f>VLOOKUP(I544,'Shanghai TSG'!$C:$C,1,FALSE)</f>
        <v>#N/A</v>
      </c>
      <c r="O544" t="e">
        <f>VLOOKUP(I544,'Hytong (not in CrossAsia)'!$C:$C,1,FALSE)</f>
        <v>#N/A</v>
      </c>
      <c r="Q544" s="9" t="str">
        <f t="shared" si="17"/>
        <v>nur hier</v>
      </c>
    </row>
    <row r="545" spans="1:17">
      <c r="A545" s="1" t="s">
        <v>18398</v>
      </c>
      <c r="B545" s="1" t="s">
        <v>18399</v>
      </c>
      <c r="C545" s="1" t="s">
        <v>19628</v>
      </c>
      <c r="D545" s="1" t="s">
        <v>18400</v>
      </c>
      <c r="E545" s="1" t="s">
        <v>19647</v>
      </c>
      <c r="F545" s="54">
        <v>1909</v>
      </c>
      <c r="G545" s="1" t="s">
        <v>19635</v>
      </c>
      <c r="I545" t="str">
        <f t="shared" si="16"/>
        <v>教育杂志</v>
      </c>
      <c r="K545" t="e">
        <f>VLOOKUP(I545,Apabi!$H:$H,1,FALSE)</f>
        <v>#N/A</v>
      </c>
      <c r="M545" t="str">
        <f>VLOOKUP(I545,'Shanghai TSG'!$C:$C,1,FALSE)</f>
        <v>教育杂志</v>
      </c>
      <c r="O545" t="e">
        <f>VLOOKUP(I545,'Hytong (not in CrossAsia)'!$C:$C,1,FALSE)</f>
        <v>#N/A</v>
      </c>
      <c r="Q545" s="9" t="str">
        <f t="shared" si="17"/>
        <v>Doppel</v>
      </c>
    </row>
    <row r="546" spans="1:17">
      <c r="A546" s="1" t="s">
        <v>18401</v>
      </c>
      <c r="B546" s="1" t="s">
        <v>18402</v>
      </c>
      <c r="C546" s="1" t="s">
        <v>19628</v>
      </c>
      <c r="D546" s="1" t="s">
        <v>18403</v>
      </c>
      <c r="E546" s="1" t="s">
        <v>19628</v>
      </c>
      <c r="F546" s="54">
        <v>1947</v>
      </c>
      <c r="G546" s="1" t="s">
        <v>19635</v>
      </c>
      <c r="I546" t="str">
        <f t="shared" si="16"/>
        <v>教育导报</v>
      </c>
      <c r="K546" t="e">
        <f>VLOOKUP(I546,Apabi!$H:$H,1,FALSE)</f>
        <v>#N/A</v>
      </c>
      <c r="M546" t="e">
        <f>VLOOKUP(I546,'Shanghai TSG'!$C:$C,1,FALSE)</f>
        <v>#N/A</v>
      </c>
      <c r="O546" t="e">
        <f>VLOOKUP(I546,'Hytong (not in CrossAsia)'!$C:$C,1,FALSE)</f>
        <v>#N/A</v>
      </c>
      <c r="Q546" s="9" t="str">
        <f t="shared" si="17"/>
        <v>nur hier</v>
      </c>
    </row>
    <row r="547" spans="1:17">
      <c r="A547" s="1" t="s">
        <v>18404</v>
      </c>
      <c r="B547" s="1" t="s">
        <v>18405</v>
      </c>
      <c r="C547" s="1" t="s">
        <v>19628</v>
      </c>
      <c r="D547" s="1" t="s">
        <v>19628</v>
      </c>
      <c r="E547" s="1" t="s">
        <v>19356</v>
      </c>
      <c r="F547" s="51" t="s">
        <v>19628</v>
      </c>
      <c r="G547" s="1" t="s">
        <v>19628</v>
      </c>
      <c r="I547" t="str">
        <f t="shared" si="16"/>
        <v>湖南民教</v>
      </c>
      <c r="K547" t="e">
        <f>VLOOKUP(I547,Apabi!$H:$H,1,FALSE)</f>
        <v>#N/A</v>
      </c>
      <c r="M547" t="e">
        <f>VLOOKUP(I547,'Shanghai TSG'!$C:$C,1,FALSE)</f>
        <v>#N/A</v>
      </c>
      <c r="O547" t="e">
        <f>VLOOKUP(I547,'Hytong (not in CrossAsia)'!$C:$C,1,FALSE)</f>
        <v>#N/A</v>
      </c>
      <c r="Q547" s="9" t="str">
        <f t="shared" si="17"/>
        <v>nur hier</v>
      </c>
    </row>
    <row r="548" spans="1:17">
      <c r="A548" s="1" t="s">
        <v>18406</v>
      </c>
      <c r="B548" s="1" t="s">
        <v>18407</v>
      </c>
      <c r="C548" s="1" t="s">
        <v>19628</v>
      </c>
      <c r="D548" s="1" t="s">
        <v>18408</v>
      </c>
      <c r="E548" s="1" t="s">
        <v>19647</v>
      </c>
      <c r="F548" s="54">
        <v>1938</v>
      </c>
      <c r="G548" s="1" t="s">
        <v>19327</v>
      </c>
      <c r="I548" t="str">
        <f t="shared" si="16"/>
        <v>自学旬刊</v>
      </c>
      <c r="K548" t="e">
        <f>VLOOKUP(I548,Apabi!$H:$H,1,FALSE)</f>
        <v>#N/A</v>
      </c>
      <c r="M548" t="e">
        <f>VLOOKUP(I548,'Shanghai TSG'!$C:$C,1,FALSE)</f>
        <v>#N/A</v>
      </c>
      <c r="O548" t="e">
        <f>VLOOKUP(I548,'Hytong (not in CrossAsia)'!$C:$C,1,FALSE)</f>
        <v>#N/A</v>
      </c>
      <c r="Q548" s="9" t="str">
        <f t="shared" si="17"/>
        <v>nur hier</v>
      </c>
    </row>
    <row r="549" spans="1:17" ht="23.25">
      <c r="A549" s="1" t="s">
        <v>18409</v>
      </c>
      <c r="B549" s="1" t="s">
        <v>18410</v>
      </c>
      <c r="C549" s="1" t="s">
        <v>19628</v>
      </c>
      <c r="D549" s="1" t="s">
        <v>19628</v>
      </c>
      <c r="E549" s="1" t="s">
        <v>18411</v>
      </c>
      <c r="F549" s="54">
        <v>1941</v>
      </c>
      <c r="G549" s="1" t="s">
        <v>19628</v>
      </c>
      <c r="I549" t="str">
        <f t="shared" si="16"/>
        <v>国民教育</v>
      </c>
      <c r="K549" t="str">
        <f>VLOOKUP(I549,Apabi!$H:$H,1,FALSE)</f>
        <v>国民教育</v>
      </c>
      <c r="M549" t="str">
        <f>VLOOKUP(I549,'Shanghai TSG'!$C:$C,1,FALSE)</f>
        <v>国民教育</v>
      </c>
      <c r="O549" t="e">
        <f>VLOOKUP(I549,'Hytong (not in CrossAsia)'!$C:$C,1,FALSE)</f>
        <v>#N/A</v>
      </c>
      <c r="Q549" s="9" t="str">
        <f t="shared" si="17"/>
        <v>Doppel</v>
      </c>
    </row>
    <row r="550" spans="1:17" ht="23.25">
      <c r="A550" s="1" t="s">
        <v>18412</v>
      </c>
      <c r="B550" s="1" t="s">
        <v>18413</v>
      </c>
      <c r="C550" s="1" t="s">
        <v>19628</v>
      </c>
      <c r="D550" s="1" t="s">
        <v>18414</v>
      </c>
      <c r="E550" s="1" t="s">
        <v>13201</v>
      </c>
      <c r="F550" s="51" t="s">
        <v>19628</v>
      </c>
      <c r="G550" s="1" t="s">
        <v>19628</v>
      </c>
      <c r="I550" t="str">
        <f t="shared" si="16"/>
        <v>浙江教育</v>
      </c>
      <c r="K550" t="str">
        <f>VLOOKUP(I550,Apabi!$H:$H,1,FALSE)</f>
        <v>浙江教育</v>
      </c>
      <c r="M550" t="str">
        <f>VLOOKUP(I550,'Shanghai TSG'!$C:$C,1,FALSE)</f>
        <v>浙江教育</v>
      </c>
      <c r="O550" t="e">
        <f>VLOOKUP(I550,'Hytong (not in CrossAsia)'!$C:$C,1,FALSE)</f>
        <v>#N/A</v>
      </c>
      <c r="Q550" s="9" t="str">
        <f t="shared" si="17"/>
        <v>Doppel</v>
      </c>
    </row>
    <row r="551" spans="1:17" ht="23.25">
      <c r="A551" s="1" t="s">
        <v>18415</v>
      </c>
      <c r="B551" s="1" t="s">
        <v>18416</v>
      </c>
      <c r="C551" s="1" t="s">
        <v>19628</v>
      </c>
      <c r="D551" s="1" t="s">
        <v>18417</v>
      </c>
      <c r="E551" s="1" t="s">
        <v>19189</v>
      </c>
      <c r="F551" s="51" t="s">
        <v>19628</v>
      </c>
      <c r="G551" s="1" t="s">
        <v>19628</v>
      </c>
      <c r="I551" t="str">
        <f t="shared" si="16"/>
        <v>陕西教育</v>
      </c>
      <c r="K551" t="e">
        <f>VLOOKUP(I551,Apabi!$H:$H,1,FALSE)</f>
        <v>#N/A</v>
      </c>
      <c r="M551" t="str">
        <f>VLOOKUP(I551,'Shanghai TSG'!$C:$C,1,FALSE)</f>
        <v>陕西教育</v>
      </c>
      <c r="O551" t="e">
        <f>VLOOKUP(I551,'Hytong (not in CrossAsia)'!$C:$C,1,FALSE)</f>
        <v>#N/A</v>
      </c>
      <c r="Q551" s="9" t="str">
        <f t="shared" si="17"/>
        <v>Doppel</v>
      </c>
    </row>
    <row r="552" spans="1:17">
      <c r="A552" s="1" t="s">
        <v>18418</v>
      </c>
      <c r="B552" s="1" t="s">
        <v>18419</v>
      </c>
      <c r="C552" s="1" t="s">
        <v>19628</v>
      </c>
      <c r="D552" s="1" t="s">
        <v>19628</v>
      </c>
      <c r="E552" s="1" t="s">
        <v>19638</v>
      </c>
      <c r="F552" s="51" t="s">
        <v>19628</v>
      </c>
      <c r="G552" s="1" t="s">
        <v>19628</v>
      </c>
      <c r="I552" t="str">
        <f t="shared" si="16"/>
        <v>民教导报</v>
      </c>
      <c r="K552" t="e">
        <f>VLOOKUP(I552,Apabi!$H:$H,1,FALSE)</f>
        <v>#N/A</v>
      </c>
      <c r="M552" t="e">
        <f>VLOOKUP(I552,'Shanghai TSG'!$C:$C,1,FALSE)</f>
        <v>#N/A</v>
      </c>
      <c r="O552" t="e">
        <f>VLOOKUP(I552,'Hytong (not in CrossAsia)'!$C:$C,1,FALSE)</f>
        <v>#N/A</v>
      </c>
      <c r="Q552" s="9" t="str">
        <f t="shared" si="17"/>
        <v>nur hier</v>
      </c>
    </row>
    <row r="553" spans="1:17">
      <c r="A553" s="1" t="s">
        <v>18420</v>
      </c>
      <c r="B553" s="1" t="s">
        <v>18421</v>
      </c>
      <c r="C553" s="1" t="s">
        <v>19628</v>
      </c>
      <c r="D553" s="1" t="s">
        <v>18422</v>
      </c>
      <c r="E553" s="1" t="s">
        <v>19336</v>
      </c>
      <c r="F553" s="54">
        <v>1948</v>
      </c>
      <c r="G553" s="1" t="s">
        <v>19635</v>
      </c>
      <c r="I553" t="str">
        <f t="shared" si="16"/>
        <v>童子军教</v>
      </c>
      <c r="K553" t="e">
        <f>VLOOKUP(I553,Apabi!$H:$H,1,FALSE)</f>
        <v>#N/A</v>
      </c>
      <c r="M553" t="str">
        <f>VLOOKUP(I553,'Shanghai TSG'!$C:$C,1,FALSE)</f>
        <v>童子军教</v>
      </c>
      <c r="O553" t="e">
        <f>VLOOKUP(I553,'Hytong (not in CrossAsia)'!$C:$C,1,FALSE)</f>
        <v>#N/A</v>
      </c>
      <c r="Q553" s="9" t="str">
        <f t="shared" si="17"/>
        <v>Doppel</v>
      </c>
    </row>
    <row r="554" spans="1:17">
      <c r="A554" s="1" t="s">
        <v>18423</v>
      </c>
      <c r="B554" s="1" t="s">
        <v>18424</v>
      </c>
      <c r="C554" s="1" t="s">
        <v>19628</v>
      </c>
      <c r="D554" s="1" t="s">
        <v>18425</v>
      </c>
      <c r="E554" s="1" t="s">
        <v>19336</v>
      </c>
      <c r="F554" s="54">
        <v>1933</v>
      </c>
      <c r="G554" s="1" t="s">
        <v>19635</v>
      </c>
      <c r="I554" t="str">
        <f t="shared" si="16"/>
        <v>教育月刊</v>
      </c>
      <c r="K554" t="str">
        <f>VLOOKUP(I554,Apabi!$H:$H,1,FALSE)</f>
        <v>教育月刊</v>
      </c>
      <c r="M554" t="str">
        <f>VLOOKUP(I554,'Shanghai TSG'!$C:$C,1,FALSE)</f>
        <v>教育月刊</v>
      </c>
      <c r="O554" t="e">
        <f>VLOOKUP(I554,'Hytong (not in CrossAsia)'!$C:$C,1,FALSE)</f>
        <v>#N/A</v>
      </c>
      <c r="Q554" s="9" t="str">
        <f t="shared" si="17"/>
        <v>Doppel</v>
      </c>
    </row>
    <row r="555" spans="1:17">
      <c r="A555" s="1" t="s">
        <v>18426</v>
      </c>
      <c r="B555" s="1" t="s">
        <v>18427</v>
      </c>
      <c r="C555" s="1" t="s">
        <v>19628</v>
      </c>
      <c r="D555" s="1" t="s">
        <v>18428</v>
      </c>
      <c r="E555" s="1" t="s">
        <v>19647</v>
      </c>
      <c r="F555" s="54">
        <v>1933</v>
      </c>
      <c r="G555" s="1" t="s">
        <v>19635</v>
      </c>
      <c r="I555" t="str">
        <f t="shared" si="16"/>
        <v>新时代月</v>
      </c>
      <c r="K555" t="e">
        <f>VLOOKUP(I555,Apabi!$H:$H,1,FALSE)</f>
        <v>#N/A</v>
      </c>
      <c r="M555" t="e">
        <f>VLOOKUP(I555,'Shanghai TSG'!$C:$C,1,FALSE)</f>
        <v>#N/A</v>
      </c>
      <c r="O555" t="e">
        <f>VLOOKUP(I555,'Hytong (not in CrossAsia)'!$C:$C,1,FALSE)</f>
        <v>#N/A</v>
      </c>
      <c r="Q555" s="9" t="str">
        <f t="shared" si="17"/>
        <v>nur hier</v>
      </c>
    </row>
    <row r="556" spans="1:17" ht="23.25">
      <c r="A556" s="1" t="s">
        <v>18429</v>
      </c>
      <c r="B556" s="1" t="s">
        <v>18430</v>
      </c>
      <c r="C556" s="1" t="s">
        <v>18431</v>
      </c>
      <c r="D556" s="1" t="s">
        <v>19628</v>
      </c>
      <c r="E556" s="1" t="s">
        <v>19336</v>
      </c>
      <c r="F556" s="54">
        <v>1940</v>
      </c>
      <c r="G556" s="1" t="s">
        <v>19010</v>
      </c>
      <c r="I556" t="str">
        <f t="shared" si="16"/>
        <v>国立中央</v>
      </c>
      <c r="K556" t="e">
        <f>VLOOKUP(I556,Apabi!$H:$H,1,FALSE)</f>
        <v>#N/A</v>
      </c>
      <c r="M556" t="e">
        <f>VLOOKUP(I556,'Shanghai TSG'!$C:$C,1,FALSE)</f>
        <v>#N/A</v>
      </c>
      <c r="O556" t="e">
        <f>VLOOKUP(I556,'Hytong (not in CrossAsia)'!$C:$C,1,FALSE)</f>
        <v>#N/A</v>
      </c>
      <c r="Q556" s="9" t="str">
        <f t="shared" si="17"/>
        <v>nur hier</v>
      </c>
    </row>
    <row r="557" spans="1:17" ht="23.25">
      <c r="A557" s="1" t="s">
        <v>18432</v>
      </c>
      <c r="B557" s="1" t="s">
        <v>18433</v>
      </c>
      <c r="C557" s="1" t="s">
        <v>19628</v>
      </c>
      <c r="D557" s="1" t="s">
        <v>18356</v>
      </c>
      <c r="E557" s="1" t="s">
        <v>18434</v>
      </c>
      <c r="F557" s="51" t="s">
        <v>19628</v>
      </c>
      <c r="G557" s="1" t="s">
        <v>19305</v>
      </c>
      <c r="I557" t="str">
        <f t="shared" si="16"/>
        <v>教育通讯</v>
      </c>
      <c r="K557" t="e">
        <f>VLOOKUP(I557,Apabi!$H:$H,1,FALSE)</f>
        <v>#N/A</v>
      </c>
      <c r="M557" t="str">
        <f>VLOOKUP(I557,'Shanghai TSG'!$C:$C,1,FALSE)</f>
        <v>教育通讯</v>
      </c>
      <c r="O557" t="e">
        <f>VLOOKUP(I557,'Hytong (not in CrossAsia)'!$C:$C,1,FALSE)</f>
        <v>#N/A</v>
      </c>
      <c r="Q557" s="9" t="str">
        <f t="shared" si="17"/>
        <v>Doppel</v>
      </c>
    </row>
    <row r="558" spans="1:17">
      <c r="A558" s="1" t="s">
        <v>18435</v>
      </c>
      <c r="B558" s="1" t="s">
        <v>18436</v>
      </c>
      <c r="C558" s="1" t="s">
        <v>19628</v>
      </c>
      <c r="D558" s="1" t="s">
        <v>18437</v>
      </c>
      <c r="E558" s="1" t="s">
        <v>19176</v>
      </c>
      <c r="F558" s="54">
        <v>1937</v>
      </c>
      <c r="G558" s="1" t="s">
        <v>19327</v>
      </c>
      <c r="I558" t="str">
        <f t="shared" si="16"/>
        <v>教育旬刊</v>
      </c>
      <c r="K558" t="e">
        <f>VLOOKUP(I558,Apabi!$H:$H,1,FALSE)</f>
        <v>#N/A</v>
      </c>
      <c r="M558" t="str">
        <f>VLOOKUP(I558,'Shanghai TSG'!$C:$C,1,FALSE)</f>
        <v>教育旬刊</v>
      </c>
      <c r="O558" t="e">
        <f>VLOOKUP(I558,'Hytong (not in CrossAsia)'!$C:$C,1,FALSE)</f>
        <v>#N/A</v>
      </c>
      <c r="Q558" s="9" t="str">
        <f t="shared" si="17"/>
        <v>Doppel</v>
      </c>
    </row>
    <row r="559" spans="1:17">
      <c r="A559" s="1" t="s">
        <v>18438</v>
      </c>
      <c r="B559" s="1" t="s">
        <v>18439</v>
      </c>
      <c r="C559" s="1" t="s">
        <v>19628</v>
      </c>
      <c r="D559" s="1" t="s">
        <v>18440</v>
      </c>
      <c r="E559" s="1" t="s">
        <v>19647</v>
      </c>
      <c r="F559" s="51" t="s">
        <v>19628</v>
      </c>
      <c r="G559" s="1" t="s">
        <v>19628</v>
      </c>
      <c r="I559" t="str">
        <f t="shared" si="16"/>
        <v>现代学校</v>
      </c>
      <c r="K559" t="e">
        <f>VLOOKUP(I559,Apabi!$H:$H,1,FALSE)</f>
        <v>#N/A</v>
      </c>
      <c r="M559" t="str">
        <f>VLOOKUP(I559,'Shanghai TSG'!$C:$C,1,FALSE)</f>
        <v>现代学校</v>
      </c>
      <c r="O559" t="e">
        <f>VLOOKUP(I559,'Hytong (not in CrossAsia)'!$C:$C,1,FALSE)</f>
        <v>#N/A</v>
      </c>
      <c r="Q559" s="9" t="str">
        <f t="shared" si="17"/>
        <v>Doppel</v>
      </c>
    </row>
    <row r="560" spans="1:17" ht="23.25">
      <c r="A560" s="1" t="s">
        <v>18441</v>
      </c>
      <c r="B560" s="1" t="s">
        <v>18442</v>
      </c>
      <c r="C560" s="1" t="s">
        <v>19628</v>
      </c>
      <c r="D560" s="1" t="s">
        <v>19628</v>
      </c>
      <c r="E560" s="1" t="s">
        <v>13576</v>
      </c>
      <c r="F560" s="51" t="s">
        <v>19628</v>
      </c>
      <c r="G560" s="1" t="s">
        <v>19628</v>
      </c>
      <c r="I560" t="str">
        <f t="shared" si="16"/>
        <v>现代英语</v>
      </c>
      <c r="K560" t="e">
        <f>VLOOKUP(I560,Apabi!$H:$H,1,FALSE)</f>
        <v>#N/A</v>
      </c>
      <c r="M560" t="str">
        <f>VLOOKUP(I560,'Shanghai TSG'!$C:$C,1,FALSE)</f>
        <v>现代英语</v>
      </c>
      <c r="O560" t="e">
        <f>VLOOKUP(I560,'Hytong (not in CrossAsia)'!$C:$C,1,FALSE)</f>
        <v>#N/A</v>
      </c>
      <c r="Q560" s="9" t="str">
        <f t="shared" si="17"/>
        <v>Doppel</v>
      </c>
    </row>
    <row r="561" spans="1:17">
      <c r="A561" s="1" t="s">
        <v>18443</v>
      </c>
      <c r="B561" s="1" t="s">
        <v>18444</v>
      </c>
      <c r="C561" s="1" t="s">
        <v>19628</v>
      </c>
      <c r="D561" s="1" t="s">
        <v>19628</v>
      </c>
      <c r="E561" s="1" t="s">
        <v>19628</v>
      </c>
      <c r="F561" s="51" t="s">
        <v>19628</v>
      </c>
      <c r="G561" s="1" t="s">
        <v>19628</v>
      </c>
      <c r="I561" t="str">
        <f t="shared" si="16"/>
        <v>学生报道</v>
      </c>
      <c r="K561" t="e">
        <f>VLOOKUP(I561,Apabi!$H:$H,1,FALSE)</f>
        <v>#N/A</v>
      </c>
      <c r="M561" t="e">
        <f>VLOOKUP(I561,'Shanghai TSG'!$C:$C,1,FALSE)</f>
        <v>#N/A</v>
      </c>
      <c r="O561" t="e">
        <f>VLOOKUP(I561,'Hytong (not in CrossAsia)'!$C:$C,1,FALSE)</f>
        <v>#N/A</v>
      </c>
      <c r="Q561" s="9" t="str">
        <f t="shared" si="17"/>
        <v>nur hier</v>
      </c>
    </row>
    <row r="562" spans="1:17">
      <c r="A562" s="1" t="s">
        <v>18445</v>
      </c>
      <c r="B562" s="1" t="s">
        <v>18446</v>
      </c>
      <c r="C562" s="1" t="s">
        <v>19628</v>
      </c>
      <c r="D562" s="1" t="s">
        <v>18447</v>
      </c>
      <c r="E562" s="1" t="s">
        <v>19647</v>
      </c>
      <c r="F562" s="51" t="s">
        <v>19628</v>
      </c>
      <c r="G562" s="1" t="s">
        <v>19628</v>
      </c>
      <c r="I562" t="str">
        <f t="shared" si="16"/>
        <v>煅炼半月</v>
      </c>
      <c r="K562" t="e">
        <f>VLOOKUP(I562,Apabi!$H:$H,1,FALSE)</f>
        <v>#N/A</v>
      </c>
      <c r="M562" t="str">
        <f>VLOOKUP(I562,'Shanghai TSG'!$C:$C,1,FALSE)</f>
        <v>煅炼半月</v>
      </c>
      <c r="O562" t="e">
        <f>VLOOKUP(I562,'Hytong (not in CrossAsia)'!$C:$C,1,FALSE)</f>
        <v>#N/A</v>
      </c>
      <c r="Q562" s="9" t="str">
        <f t="shared" si="17"/>
        <v>Doppel</v>
      </c>
    </row>
    <row r="563" spans="1:17">
      <c r="A563" s="1" t="s">
        <v>18448</v>
      </c>
      <c r="B563" s="1" t="s">
        <v>18449</v>
      </c>
      <c r="C563" s="1" t="s">
        <v>19628</v>
      </c>
      <c r="D563" s="1" t="s">
        <v>19628</v>
      </c>
      <c r="E563" s="1" t="s">
        <v>19647</v>
      </c>
      <c r="F563" s="51" t="s">
        <v>19628</v>
      </c>
      <c r="G563" s="1" t="s">
        <v>19628</v>
      </c>
      <c r="I563" t="str">
        <f t="shared" si="16"/>
        <v>国光英语</v>
      </c>
      <c r="K563" t="e">
        <f>VLOOKUP(I563,Apabi!$H:$H,1,FALSE)</f>
        <v>#N/A</v>
      </c>
      <c r="M563" t="str">
        <f>VLOOKUP(I563,'Shanghai TSG'!$C:$C,1,FALSE)</f>
        <v>国光英语</v>
      </c>
      <c r="O563" t="e">
        <f>VLOOKUP(I563,'Hytong (not in CrossAsia)'!$C:$C,1,FALSE)</f>
        <v>#N/A</v>
      </c>
      <c r="Q563" s="9" t="str">
        <f t="shared" si="17"/>
        <v>Doppel</v>
      </c>
    </row>
    <row r="564" spans="1:17" ht="23.25">
      <c r="A564" s="1" t="s">
        <v>18450</v>
      </c>
      <c r="B564" s="1" t="s">
        <v>18451</v>
      </c>
      <c r="C564" s="1" t="s">
        <v>18452</v>
      </c>
      <c r="D564" s="1" t="s">
        <v>18452</v>
      </c>
      <c r="E564" s="1" t="s">
        <v>13295</v>
      </c>
      <c r="F564" s="51" t="s">
        <v>19628</v>
      </c>
      <c r="G564" s="1" t="s">
        <v>19628</v>
      </c>
      <c r="I564" t="str">
        <f t="shared" si="16"/>
        <v>政教旬刊</v>
      </c>
      <c r="K564" t="e">
        <f>VLOOKUP(I564,Apabi!$H:$H,1,FALSE)</f>
        <v>#N/A</v>
      </c>
      <c r="M564" t="e">
        <f>VLOOKUP(I564,'Shanghai TSG'!$C:$C,1,FALSE)</f>
        <v>#N/A</v>
      </c>
      <c r="O564" t="str">
        <f>VLOOKUP(I564,'Hytong (not in CrossAsia)'!$C:$C,1,FALSE)</f>
        <v>政教旬刊</v>
      </c>
      <c r="Q564" s="9" t="str">
        <f t="shared" si="17"/>
        <v>Doppel</v>
      </c>
    </row>
    <row r="565" spans="1:17" ht="23.25">
      <c r="A565" s="1" t="s">
        <v>18453</v>
      </c>
      <c r="B565" s="1" t="s">
        <v>18454</v>
      </c>
      <c r="C565" s="1" t="s">
        <v>19628</v>
      </c>
      <c r="D565" s="1" t="s">
        <v>18455</v>
      </c>
      <c r="E565" s="1" t="s">
        <v>18411</v>
      </c>
      <c r="F565" s="51" t="s">
        <v>19628</v>
      </c>
      <c r="G565" s="1" t="s">
        <v>19628</v>
      </c>
      <c r="I565" t="str">
        <f t="shared" si="16"/>
        <v>教战导报</v>
      </c>
      <c r="K565" t="e">
        <f>VLOOKUP(I565,Apabi!$H:$H,1,FALSE)</f>
        <v>#N/A</v>
      </c>
      <c r="M565" t="str">
        <f>VLOOKUP(I565,'Shanghai TSG'!$C:$C,1,FALSE)</f>
        <v>教战导报</v>
      </c>
      <c r="O565" t="e">
        <f>VLOOKUP(I565,'Hytong (not in CrossAsia)'!$C:$C,1,FALSE)</f>
        <v>#N/A</v>
      </c>
      <c r="Q565" s="9" t="str">
        <f t="shared" si="17"/>
        <v>Doppel</v>
      </c>
    </row>
    <row r="566" spans="1:17" ht="23.25">
      <c r="A566" s="1" t="s">
        <v>18456</v>
      </c>
      <c r="B566" s="1" t="s">
        <v>18457</v>
      </c>
      <c r="C566" s="1" t="s">
        <v>19628</v>
      </c>
      <c r="D566" s="1" t="s">
        <v>18458</v>
      </c>
      <c r="E566" s="1" t="s">
        <v>13295</v>
      </c>
      <c r="F566" s="51" t="s">
        <v>19628</v>
      </c>
      <c r="G566" s="1" t="s">
        <v>19628</v>
      </c>
      <c r="I566" t="str">
        <f t="shared" si="16"/>
        <v>科学教学</v>
      </c>
      <c r="K566" t="e">
        <f>VLOOKUP(I566,Apabi!$H:$H,1,FALSE)</f>
        <v>#N/A</v>
      </c>
      <c r="M566" t="e">
        <f>VLOOKUP(I566,'Shanghai TSG'!$C:$C,1,FALSE)</f>
        <v>#N/A</v>
      </c>
      <c r="O566" t="e">
        <f>VLOOKUP(I566,'Hytong (not in CrossAsia)'!$C:$C,1,FALSE)</f>
        <v>#N/A</v>
      </c>
      <c r="Q566" s="9" t="str">
        <f t="shared" si="17"/>
        <v>nur hier</v>
      </c>
    </row>
    <row r="567" spans="1:17">
      <c r="A567" s="1" t="s">
        <v>18459</v>
      </c>
      <c r="B567" s="1" t="s">
        <v>18460</v>
      </c>
      <c r="C567" s="1" t="s">
        <v>19628</v>
      </c>
      <c r="D567" s="1" t="s">
        <v>18458</v>
      </c>
      <c r="E567" s="1" t="s">
        <v>18461</v>
      </c>
      <c r="F567" s="51" t="s">
        <v>19628</v>
      </c>
      <c r="G567" s="1" t="s">
        <v>19628</v>
      </c>
      <c r="I567" t="str">
        <f t="shared" si="16"/>
        <v>国民教育</v>
      </c>
      <c r="K567" t="str">
        <f>VLOOKUP(I567,Apabi!$H:$H,1,FALSE)</f>
        <v>国民教育</v>
      </c>
      <c r="M567" t="str">
        <f>VLOOKUP(I567,'Shanghai TSG'!$C:$C,1,FALSE)</f>
        <v>国民教育</v>
      </c>
      <c r="O567" t="e">
        <f>VLOOKUP(I567,'Hytong (not in CrossAsia)'!$C:$C,1,FALSE)</f>
        <v>#N/A</v>
      </c>
      <c r="Q567" s="9" t="str">
        <f t="shared" si="17"/>
        <v>Doppel</v>
      </c>
    </row>
    <row r="568" spans="1:17">
      <c r="A568" s="1" t="s">
        <v>18462</v>
      </c>
      <c r="B568" s="1" t="s">
        <v>18463</v>
      </c>
      <c r="C568" s="1" t="s">
        <v>19628</v>
      </c>
      <c r="D568" s="1" t="s">
        <v>19628</v>
      </c>
      <c r="E568" s="1" t="s">
        <v>19628</v>
      </c>
      <c r="F568" s="51" t="s">
        <v>19628</v>
      </c>
      <c r="G568" s="1" t="s">
        <v>19628</v>
      </c>
      <c r="I568" t="str">
        <f t="shared" si="16"/>
        <v>教育论文</v>
      </c>
      <c r="K568" t="e">
        <f>VLOOKUP(I568,Apabi!$H:$H,1,FALSE)</f>
        <v>#N/A</v>
      </c>
      <c r="M568" t="e">
        <f>VLOOKUP(I568,'Shanghai TSG'!$C:$C,1,FALSE)</f>
        <v>#N/A</v>
      </c>
      <c r="O568" t="e">
        <f>VLOOKUP(I568,'Hytong (not in CrossAsia)'!$C:$C,1,FALSE)</f>
        <v>#N/A</v>
      </c>
      <c r="Q568" s="9" t="str">
        <f t="shared" si="17"/>
        <v>nur hier</v>
      </c>
    </row>
    <row r="569" spans="1:17">
      <c r="A569" s="1" t="s">
        <v>18464</v>
      </c>
      <c r="B569" s="1" t="s">
        <v>18465</v>
      </c>
      <c r="C569" s="1" t="s">
        <v>19628</v>
      </c>
      <c r="D569" s="1" t="s">
        <v>18466</v>
      </c>
      <c r="E569" s="1" t="s">
        <v>18467</v>
      </c>
      <c r="F569" s="54">
        <v>1937</v>
      </c>
      <c r="G569" s="1" t="s">
        <v>19635</v>
      </c>
      <c r="I569" t="str">
        <f t="shared" si="16"/>
        <v>民教通讯</v>
      </c>
      <c r="K569" t="e">
        <f>VLOOKUP(I569,Apabi!$H:$H,1,FALSE)</f>
        <v>#N/A</v>
      </c>
      <c r="M569" t="e">
        <f>VLOOKUP(I569,'Shanghai TSG'!$C:$C,1,FALSE)</f>
        <v>#N/A</v>
      </c>
      <c r="O569" t="e">
        <f>VLOOKUP(I569,'Hytong (not in CrossAsia)'!$C:$C,1,FALSE)</f>
        <v>#N/A</v>
      </c>
      <c r="Q569" s="9" t="str">
        <f t="shared" si="17"/>
        <v>nur hier</v>
      </c>
    </row>
    <row r="570" spans="1:17">
      <c r="A570" s="1" t="s">
        <v>18468</v>
      </c>
      <c r="B570" s="1" t="s">
        <v>18469</v>
      </c>
      <c r="C570" s="1" t="s">
        <v>19628</v>
      </c>
      <c r="D570" s="1" t="s">
        <v>18470</v>
      </c>
      <c r="E570" s="1" t="s">
        <v>18678</v>
      </c>
      <c r="F570" s="51" t="s">
        <v>19628</v>
      </c>
      <c r="G570" s="1" t="s">
        <v>18471</v>
      </c>
      <c r="I570" t="str">
        <f t="shared" si="16"/>
        <v>教育论坛</v>
      </c>
      <c r="K570" t="e">
        <f>VLOOKUP(I570,Apabi!$H:$H,1,FALSE)</f>
        <v>#N/A</v>
      </c>
      <c r="M570" t="str">
        <f>VLOOKUP(I570,'Shanghai TSG'!$C:$C,1,FALSE)</f>
        <v>教育论坛</v>
      </c>
      <c r="O570" t="e">
        <f>VLOOKUP(I570,'Hytong (not in CrossAsia)'!$C:$C,1,FALSE)</f>
        <v>#N/A</v>
      </c>
      <c r="Q570" s="9" t="str">
        <f t="shared" si="17"/>
        <v>Doppel</v>
      </c>
    </row>
    <row r="571" spans="1:17">
      <c r="A571" s="1" t="s">
        <v>18160</v>
      </c>
      <c r="B571" s="1" t="s">
        <v>18161</v>
      </c>
      <c r="C571" s="1" t="s">
        <v>18162</v>
      </c>
      <c r="D571" s="1" t="s">
        <v>18163</v>
      </c>
      <c r="E571" s="1" t="s">
        <v>19647</v>
      </c>
      <c r="F571" s="54">
        <v>1937</v>
      </c>
      <c r="G571" s="1" t="s">
        <v>19440</v>
      </c>
      <c r="I571" t="str">
        <f t="shared" si="16"/>
        <v>地理教学</v>
      </c>
      <c r="K571" t="e">
        <f>VLOOKUP(I571,Apabi!$H:$H,1,FALSE)</f>
        <v>#N/A</v>
      </c>
      <c r="M571" t="e">
        <f>VLOOKUP(I571,'Shanghai TSG'!$C:$C,1,FALSE)</f>
        <v>#N/A</v>
      </c>
      <c r="O571" t="e">
        <f>VLOOKUP(I571,'Hytong (not in CrossAsia)'!$C:$C,1,FALSE)</f>
        <v>#N/A</v>
      </c>
      <c r="Q571" s="9" t="str">
        <f t="shared" si="17"/>
        <v>nur hier</v>
      </c>
    </row>
    <row r="572" spans="1:17">
      <c r="A572" s="1" t="s">
        <v>18164</v>
      </c>
      <c r="B572" s="1" t="s">
        <v>18165</v>
      </c>
      <c r="C572" s="1" t="s">
        <v>19628</v>
      </c>
      <c r="D572" s="1" t="s">
        <v>19628</v>
      </c>
      <c r="E572" s="1" t="s">
        <v>19628</v>
      </c>
      <c r="F572" s="51" t="s">
        <v>19628</v>
      </c>
      <c r="G572" s="1" t="s">
        <v>19628</v>
      </c>
      <c r="I572" t="str">
        <f t="shared" si="16"/>
        <v>学澜</v>
      </c>
      <c r="K572" t="e">
        <f>VLOOKUP(I572,Apabi!$H:$H,1,FALSE)</f>
        <v>#N/A</v>
      </c>
      <c r="M572" t="str">
        <f>VLOOKUP(I572,'Shanghai TSG'!$C:$C,1,FALSE)</f>
        <v>学澜</v>
      </c>
      <c r="O572" t="e">
        <f>VLOOKUP(I572,'Hytong (not in CrossAsia)'!$C:$C,1,FALSE)</f>
        <v>#N/A</v>
      </c>
      <c r="Q572" s="9" t="str">
        <f t="shared" si="17"/>
        <v>Doppel</v>
      </c>
    </row>
    <row r="573" spans="1:17">
      <c r="A573" s="1" t="s">
        <v>18166</v>
      </c>
      <c r="B573" s="1" t="s">
        <v>18167</v>
      </c>
      <c r="C573" s="1" t="s">
        <v>19628</v>
      </c>
      <c r="D573" s="1" t="s">
        <v>18168</v>
      </c>
      <c r="E573" s="1" t="s">
        <v>19821</v>
      </c>
      <c r="F573" s="54">
        <v>1940</v>
      </c>
      <c r="G573" s="1" t="s">
        <v>19773</v>
      </c>
      <c r="I573" t="str">
        <f t="shared" si="16"/>
        <v>语言文学</v>
      </c>
      <c r="K573" t="e">
        <f>VLOOKUP(I573,Apabi!$H:$H,1,FALSE)</f>
        <v>#N/A</v>
      </c>
      <c r="M573" t="str">
        <f>VLOOKUP(I573,'Shanghai TSG'!$C:$C,1,FALSE)</f>
        <v>语言文学</v>
      </c>
      <c r="O573" t="e">
        <f>VLOOKUP(I573,'Hytong (not in CrossAsia)'!$C:$C,1,FALSE)</f>
        <v>#N/A</v>
      </c>
      <c r="Q573" s="9" t="str">
        <f t="shared" si="17"/>
        <v>Doppel</v>
      </c>
    </row>
    <row r="574" spans="1:17">
      <c r="A574" s="1" t="s">
        <v>18169</v>
      </c>
      <c r="B574" s="1" t="s">
        <v>18170</v>
      </c>
      <c r="C574" s="1" t="s">
        <v>19628</v>
      </c>
      <c r="D574" s="1" t="s">
        <v>18171</v>
      </c>
      <c r="E574" s="1" t="s">
        <v>19638</v>
      </c>
      <c r="F574" s="51" t="s">
        <v>19628</v>
      </c>
      <c r="G574" s="1" t="s">
        <v>19628</v>
      </c>
      <c r="I574" t="str">
        <f t="shared" si="16"/>
        <v>学生之友</v>
      </c>
      <c r="K574" t="e">
        <f>VLOOKUP(I574,Apabi!$H:$H,1,FALSE)</f>
        <v>#N/A</v>
      </c>
      <c r="M574" t="str">
        <f>VLOOKUP(I574,'Shanghai TSG'!$C:$C,1,FALSE)</f>
        <v>学生之友</v>
      </c>
      <c r="O574" t="e">
        <f>VLOOKUP(I574,'Hytong (not in CrossAsia)'!$C:$C,1,FALSE)</f>
        <v>#N/A</v>
      </c>
      <c r="Q574" s="9" t="str">
        <f t="shared" si="17"/>
        <v>Doppel</v>
      </c>
    </row>
    <row r="575" spans="1:17" ht="23.25">
      <c r="A575" s="1" t="s">
        <v>18172</v>
      </c>
      <c r="B575" s="1" t="s">
        <v>18173</v>
      </c>
      <c r="C575" s="1" t="s">
        <v>19628</v>
      </c>
      <c r="D575" s="1" t="s">
        <v>18174</v>
      </c>
      <c r="E575" s="1" t="s">
        <v>19647</v>
      </c>
      <c r="F575" s="51" t="s">
        <v>19628</v>
      </c>
      <c r="G575" s="1" t="s">
        <v>19628</v>
      </c>
      <c r="I575" t="str">
        <f t="shared" si="16"/>
        <v>中华英语</v>
      </c>
      <c r="K575" t="e">
        <f>VLOOKUP(I575,Apabi!$H:$H,1,FALSE)</f>
        <v>#N/A</v>
      </c>
      <c r="M575" t="e">
        <f>VLOOKUP(I575,'Shanghai TSG'!$C:$C,1,FALSE)</f>
        <v>#N/A</v>
      </c>
      <c r="O575" t="e">
        <f>VLOOKUP(I575,'Hytong (not in CrossAsia)'!$C:$C,1,FALSE)</f>
        <v>#N/A</v>
      </c>
      <c r="Q575" s="9" t="str">
        <f t="shared" si="17"/>
        <v>nur hier</v>
      </c>
    </row>
    <row r="576" spans="1:17">
      <c r="A576" s="1" t="s">
        <v>18175</v>
      </c>
      <c r="B576" s="1" t="s">
        <v>18176</v>
      </c>
      <c r="C576" s="1" t="s">
        <v>19628</v>
      </c>
      <c r="D576" s="1" t="s">
        <v>18177</v>
      </c>
      <c r="E576" s="1" t="s">
        <v>19326</v>
      </c>
      <c r="F576" s="54">
        <v>1942</v>
      </c>
      <c r="G576" s="1" t="s">
        <v>19635</v>
      </c>
      <c r="I576" t="str">
        <f t="shared" si="16"/>
        <v>成师校刊</v>
      </c>
      <c r="K576" t="e">
        <f>VLOOKUP(I576,Apabi!$H:$H,1,FALSE)</f>
        <v>#N/A</v>
      </c>
      <c r="M576" t="e">
        <f>VLOOKUP(I576,'Shanghai TSG'!$C:$C,1,FALSE)</f>
        <v>#N/A</v>
      </c>
      <c r="O576" t="e">
        <f>VLOOKUP(I576,'Hytong (not in CrossAsia)'!$C:$C,1,FALSE)</f>
        <v>#N/A</v>
      </c>
      <c r="Q576" s="9" t="str">
        <f t="shared" si="17"/>
        <v>nur hier</v>
      </c>
    </row>
    <row r="577" spans="1:17" ht="23.25">
      <c r="A577" s="1" t="s">
        <v>18178</v>
      </c>
      <c r="B577" s="1" t="s">
        <v>18179</v>
      </c>
      <c r="C577" s="1" t="s">
        <v>19628</v>
      </c>
      <c r="D577" s="1" t="s">
        <v>19628</v>
      </c>
      <c r="E577" s="1" t="s">
        <v>18180</v>
      </c>
      <c r="F577" s="54">
        <v>1941</v>
      </c>
      <c r="G577" s="1" t="s">
        <v>19628</v>
      </c>
      <c r="I577" t="str">
        <f t="shared" si="16"/>
        <v>国民教育</v>
      </c>
      <c r="K577" t="str">
        <f>VLOOKUP(I577,Apabi!$H:$H,1,FALSE)</f>
        <v>国民教育</v>
      </c>
      <c r="M577" t="str">
        <f>VLOOKUP(I577,'Shanghai TSG'!$C:$C,1,FALSE)</f>
        <v>国民教育</v>
      </c>
      <c r="O577" t="e">
        <f>VLOOKUP(I577,'Hytong (not in CrossAsia)'!$C:$C,1,FALSE)</f>
        <v>#N/A</v>
      </c>
      <c r="Q577" s="9" t="str">
        <f t="shared" si="17"/>
        <v>Doppel</v>
      </c>
    </row>
    <row r="578" spans="1:17">
      <c r="A578" s="1" t="s">
        <v>18181</v>
      </c>
      <c r="B578" s="1" t="s">
        <v>18182</v>
      </c>
      <c r="C578" s="1" t="s">
        <v>19628</v>
      </c>
      <c r="D578" s="1" t="s">
        <v>19772</v>
      </c>
      <c r="E578" s="1" t="s">
        <v>19326</v>
      </c>
      <c r="F578" s="54">
        <v>1948</v>
      </c>
      <c r="G578" s="1" t="s">
        <v>19642</v>
      </c>
      <c r="I578" t="str">
        <f t="shared" si="16"/>
        <v>教育短波</v>
      </c>
      <c r="K578" t="e">
        <f>VLOOKUP(I578,Apabi!$H:$H,1,FALSE)</f>
        <v>#N/A</v>
      </c>
      <c r="M578" t="str">
        <f>VLOOKUP(I578,'Shanghai TSG'!$C:$C,1,FALSE)</f>
        <v>教育短波</v>
      </c>
      <c r="O578" t="e">
        <f>VLOOKUP(I578,'Hytong (not in CrossAsia)'!$C:$C,1,FALSE)</f>
        <v>#N/A</v>
      </c>
      <c r="Q578" s="9" t="str">
        <f t="shared" si="17"/>
        <v>Doppel</v>
      </c>
    </row>
    <row r="579" spans="1:17" ht="23.25">
      <c r="A579" s="1" t="s">
        <v>18183</v>
      </c>
      <c r="B579" s="1" t="s">
        <v>18184</v>
      </c>
      <c r="C579" s="1" t="s">
        <v>19628</v>
      </c>
      <c r="D579" s="1" t="s">
        <v>18185</v>
      </c>
      <c r="E579" s="1" t="s">
        <v>18186</v>
      </c>
      <c r="F579" s="51" t="s">
        <v>19628</v>
      </c>
      <c r="G579" s="1" t="s">
        <v>19628</v>
      </c>
      <c r="I579" t="str">
        <f t="shared" ref="I579:I642" si="18">MID(B579,1,4)</f>
        <v>教育函授</v>
      </c>
      <c r="K579" t="e">
        <f>VLOOKUP(I579,Apabi!$H:$H,1,FALSE)</f>
        <v>#N/A</v>
      </c>
      <c r="M579" t="str">
        <f>VLOOKUP(I579,'Shanghai TSG'!$C:$C,1,FALSE)</f>
        <v>教育函授</v>
      </c>
      <c r="O579" t="e">
        <f>VLOOKUP(I579,'Hytong (not in CrossAsia)'!$C:$C,1,FALSE)</f>
        <v>#N/A</v>
      </c>
      <c r="Q579" s="9" t="str">
        <f t="shared" ref="Q579:Q642" si="19">(IF(AND(ISNA(K579),ISNA(M579),ISNA(O579)),"nur hier","Doppel"))</f>
        <v>Doppel</v>
      </c>
    </row>
    <row r="580" spans="1:17">
      <c r="A580" s="1" t="s">
        <v>18187</v>
      </c>
      <c r="B580" s="1" t="s">
        <v>18188</v>
      </c>
      <c r="C580" s="1" t="s">
        <v>19628</v>
      </c>
      <c r="D580" s="1" t="s">
        <v>19628</v>
      </c>
      <c r="E580" s="1" t="s">
        <v>19647</v>
      </c>
      <c r="F580" s="51" t="s">
        <v>19628</v>
      </c>
      <c r="G580" s="1" t="s">
        <v>19628</v>
      </c>
      <c r="I580" t="str">
        <f t="shared" si="18"/>
        <v>诗林双月</v>
      </c>
      <c r="K580" t="e">
        <f>VLOOKUP(I580,Apabi!$H:$H,1,FALSE)</f>
        <v>#N/A</v>
      </c>
      <c r="M580" t="str">
        <f>VLOOKUP(I580,'Shanghai TSG'!$C:$C,1,FALSE)</f>
        <v>诗林双月</v>
      </c>
      <c r="O580" t="e">
        <f>VLOOKUP(I580,'Hytong (not in CrossAsia)'!$C:$C,1,FALSE)</f>
        <v>#N/A</v>
      </c>
      <c r="Q580" s="9" t="str">
        <f t="shared" si="19"/>
        <v>Doppel</v>
      </c>
    </row>
    <row r="581" spans="1:17">
      <c r="A581" s="1" t="s">
        <v>18189</v>
      </c>
      <c r="B581" s="1" t="s">
        <v>18190</v>
      </c>
      <c r="C581" s="1" t="s">
        <v>19628</v>
      </c>
      <c r="D581" s="1" t="s">
        <v>19628</v>
      </c>
      <c r="E581" s="1" t="s">
        <v>19628</v>
      </c>
      <c r="F581" s="51" t="s">
        <v>19628</v>
      </c>
      <c r="G581" s="1" t="s">
        <v>19628</v>
      </c>
      <c r="I581" t="str">
        <f t="shared" si="18"/>
        <v>学生通讯</v>
      </c>
      <c r="K581" t="e">
        <f>VLOOKUP(I581,Apabi!$H:$H,1,FALSE)</f>
        <v>#N/A</v>
      </c>
      <c r="M581" t="str">
        <f>VLOOKUP(I581,'Shanghai TSG'!$C:$C,1,FALSE)</f>
        <v>学生通讯</v>
      </c>
      <c r="O581" t="e">
        <f>VLOOKUP(I581,'Hytong (not in CrossAsia)'!$C:$C,1,FALSE)</f>
        <v>#N/A</v>
      </c>
      <c r="Q581" s="9" t="str">
        <f t="shared" si="19"/>
        <v>Doppel</v>
      </c>
    </row>
    <row r="582" spans="1:17">
      <c r="A582" s="1" t="s">
        <v>21397</v>
      </c>
      <c r="B582" s="1" t="s">
        <v>21398</v>
      </c>
      <c r="C582" s="1" t="s">
        <v>19628</v>
      </c>
      <c r="D582" s="1" t="s">
        <v>21399</v>
      </c>
      <c r="E582" s="1" t="s">
        <v>19336</v>
      </c>
      <c r="F582" s="51" t="s">
        <v>19628</v>
      </c>
      <c r="G582" s="1" t="s">
        <v>19292</v>
      </c>
      <c r="I582" t="str">
        <f t="shared" si="18"/>
        <v>教学资料</v>
      </c>
      <c r="K582" t="e">
        <f>VLOOKUP(I582,Apabi!$H:$H,1,FALSE)</f>
        <v>#N/A</v>
      </c>
      <c r="M582" t="e">
        <f>VLOOKUP(I582,'Shanghai TSG'!$C:$C,1,FALSE)</f>
        <v>#N/A</v>
      </c>
      <c r="O582" t="e">
        <f>VLOOKUP(I582,'Hytong (not in CrossAsia)'!$C:$C,1,FALSE)</f>
        <v>#N/A</v>
      </c>
      <c r="Q582" s="9" t="str">
        <f t="shared" si="19"/>
        <v>nur hier</v>
      </c>
    </row>
    <row r="583" spans="1:17">
      <c r="A583" s="1" t="s">
        <v>21400</v>
      </c>
      <c r="B583" s="1" t="s">
        <v>21401</v>
      </c>
      <c r="C583" s="1" t="s">
        <v>19628</v>
      </c>
      <c r="D583" s="1" t="s">
        <v>21402</v>
      </c>
      <c r="E583" s="1" t="s">
        <v>21403</v>
      </c>
      <c r="F583" s="54">
        <v>1941</v>
      </c>
      <c r="G583" s="1" t="s">
        <v>19635</v>
      </c>
      <c r="I583" t="str">
        <f t="shared" si="18"/>
        <v>活教育</v>
      </c>
      <c r="K583" t="e">
        <f>VLOOKUP(I583,Apabi!$H:$H,1,FALSE)</f>
        <v>#N/A</v>
      </c>
      <c r="M583" t="e">
        <f>VLOOKUP(I583,'Shanghai TSG'!$C:$C,1,FALSE)</f>
        <v>#N/A</v>
      </c>
      <c r="O583" t="e">
        <f>VLOOKUP(I583,'Hytong (not in CrossAsia)'!$C:$C,1,FALSE)</f>
        <v>#N/A</v>
      </c>
      <c r="Q583" s="9" t="str">
        <f t="shared" si="19"/>
        <v>nur hier</v>
      </c>
    </row>
    <row r="584" spans="1:17">
      <c r="A584" s="1" t="s">
        <v>21404</v>
      </c>
      <c r="B584" s="1" t="s">
        <v>21405</v>
      </c>
      <c r="C584" s="1" t="s">
        <v>19628</v>
      </c>
      <c r="D584" s="1" t="s">
        <v>21406</v>
      </c>
      <c r="E584" s="1" t="s">
        <v>19283</v>
      </c>
      <c r="F584" s="51" t="s">
        <v>19628</v>
      </c>
      <c r="G584" s="1" t="s">
        <v>19635</v>
      </c>
      <c r="I584" t="str">
        <f t="shared" si="18"/>
        <v>广东平教</v>
      </c>
      <c r="K584" t="e">
        <f>VLOOKUP(I584,Apabi!$H:$H,1,FALSE)</f>
        <v>#N/A</v>
      </c>
      <c r="M584" t="e">
        <f>VLOOKUP(I584,'Shanghai TSG'!$C:$C,1,FALSE)</f>
        <v>#N/A</v>
      </c>
      <c r="O584" t="e">
        <f>VLOOKUP(I584,'Hytong (not in CrossAsia)'!$C:$C,1,FALSE)</f>
        <v>#N/A</v>
      </c>
      <c r="Q584" s="9" t="str">
        <f t="shared" si="19"/>
        <v>nur hier</v>
      </c>
    </row>
    <row r="585" spans="1:17" ht="23.25">
      <c r="A585" s="1" t="s">
        <v>21407</v>
      </c>
      <c r="B585" s="1" t="s">
        <v>21408</v>
      </c>
      <c r="C585" s="1" t="s">
        <v>19628</v>
      </c>
      <c r="D585" s="1" t="s">
        <v>21409</v>
      </c>
      <c r="E585" s="1" t="s">
        <v>21410</v>
      </c>
      <c r="F585" s="51" t="s">
        <v>19628</v>
      </c>
      <c r="G585" s="1" t="s">
        <v>19628</v>
      </c>
      <c r="I585" t="str">
        <f t="shared" si="18"/>
        <v>现代教育</v>
      </c>
      <c r="K585" t="e">
        <f>VLOOKUP(I585,Apabi!$H:$H,1,FALSE)</f>
        <v>#N/A</v>
      </c>
      <c r="M585" t="str">
        <f>VLOOKUP(I585,'Shanghai TSG'!$C:$C,1,FALSE)</f>
        <v>现代教育</v>
      </c>
      <c r="O585" t="e">
        <f>VLOOKUP(I585,'Hytong (not in CrossAsia)'!$C:$C,1,FALSE)</f>
        <v>#N/A</v>
      </c>
      <c r="Q585" s="9" t="str">
        <f t="shared" si="19"/>
        <v>Doppel</v>
      </c>
    </row>
    <row r="586" spans="1:17">
      <c r="A586" s="1" t="s">
        <v>21411</v>
      </c>
      <c r="B586" s="1" t="s">
        <v>21412</v>
      </c>
      <c r="C586" s="1" t="s">
        <v>19628</v>
      </c>
      <c r="D586" s="1" t="s">
        <v>19628</v>
      </c>
      <c r="E586" s="1" t="s">
        <v>19638</v>
      </c>
      <c r="F586" s="51" t="s">
        <v>19628</v>
      </c>
      <c r="G586" s="1" t="s">
        <v>19628</v>
      </c>
      <c r="I586" t="str">
        <f t="shared" si="18"/>
        <v>教育通讯</v>
      </c>
      <c r="K586" t="e">
        <f>VLOOKUP(I586,Apabi!$H:$H,1,FALSE)</f>
        <v>#N/A</v>
      </c>
      <c r="M586" t="str">
        <f>VLOOKUP(I586,'Shanghai TSG'!$C:$C,1,FALSE)</f>
        <v>教育通讯</v>
      </c>
      <c r="O586" t="e">
        <f>VLOOKUP(I586,'Hytong (not in CrossAsia)'!$C:$C,1,FALSE)</f>
        <v>#N/A</v>
      </c>
      <c r="Q586" s="9" t="str">
        <f t="shared" si="19"/>
        <v>Doppel</v>
      </c>
    </row>
    <row r="587" spans="1:17">
      <c r="A587" s="1" t="s">
        <v>21413</v>
      </c>
      <c r="B587" s="1" t="s">
        <v>21414</v>
      </c>
      <c r="C587" s="1" t="s">
        <v>21415</v>
      </c>
      <c r="D587" s="1" t="s">
        <v>19628</v>
      </c>
      <c r="E587" s="1" t="s">
        <v>19344</v>
      </c>
      <c r="F587" s="54">
        <v>1943</v>
      </c>
      <c r="G587" s="1" t="s">
        <v>19628</v>
      </c>
      <c r="I587" t="str">
        <f t="shared" si="18"/>
        <v>公教学生</v>
      </c>
      <c r="K587" t="e">
        <f>VLOOKUP(I587,Apabi!$H:$H,1,FALSE)</f>
        <v>#N/A</v>
      </c>
      <c r="M587" t="e">
        <f>VLOOKUP(I587,'Shanghai TSG'!$C:$C,1,FALSE)</f>
        <v>#N/A</v>
      </c>
      <c r="O587" t="e">
        <f>VLOOKUP(I587,'Hytong (not in CrossAsia)'!$C:$C,1,FALSE)</f>
        <v>#N/A</v>
      </c>
      <c r="Q587" s="9" t="str">
        <f t="shared" si="19"/>
        <v>nur hier</v>
      </c>
    </row>
    <row r="588" spans="1:17">
      <c r="A588" s="1" t="s">
        <v>21416</v>
      </c>
      <c r="B588" s="1" t="s">
        <v>21417</v>
      </c>
      <c r="C588" s="1" t="s">
        <v>19628</v>
      </c>
      <c r="D588" s="1" t="s">
        <v>21418</v>
      </c>
      <c r="E588" s="1" t="s">
        <v>12770</v>
      </c>
      <c r="F588" s="51" t="s">
        <v>19628</v>
      </c>
      <c r="G588" s="1" t="s">
        <v>19628</v>
      </c>
      <c r="I588" t="str">
        <f t="shared" si="18"/>
        <v>云南教育</v>
      </c>
      <c r="K588" t="e">
        <f>VLOOKUP(I588,Apabi!$H:$H,1,FALSE)</f>
        <v>#N/A</v>
      </c>
      <c r="M588" t="str">
        <f>VLOOKUP(I588,'Shanghai TSG'!$C:$C,1,FALSE)</f>
        <v>云南教育</v>
      </c>
      <c r="O588" t="e">
        <f>VLOOKUP(I588,'Hytong (not in CrossAsia)'!$C:$C,1,FALSE)</f>
        <v>#N/A</v>
      </c>
      <c r="Q588" s="9" t="str">
        <f t="shared" si="19"/>
        <v>Doppel</v>
      </c>
    </row>
    <row r="589" spans="1:17">
      <c r="A589" s="1" t="s">
        <v>21419</v>
      </c>
      <c r="B589" s="1" t="s">
        <v>21420</v>
      </c>
      <c r="C589" s="1" t="s">
        <v>19628</v>
      </c>
      <c r="D589" s="1" t="s">
        <v>21421</v>
      </c>
      <c r="E589" s="1" t="s">
        <v>19647</v>
      </c>
      <c r="F589" s="51" t="s">
        <v>19628</v>
      </c>
      <c r="G589" s="1" t="s">
        <v>19628</v>
      </c>
      <c r="I589" t="str">
        <f t="shared" si="18"/>
        <v>英语月刊</v>
      </c>
      <c r="K589" t="e">
        <f>VLOOKUP(I589,Apabi!$H:$H,1,FALSE)</f>
        <v>#N/A</v>
      </c>
      <c r="M589" t="e">
        <f>VLOOKUP(I589,'Shanghai TSG'!$C:$C,1,FALSE)</f>
        <v>#N/A</v>
      </c>
      <c r="O589" t="e">
        <f>VLOOKUP(I589,'Hytong (not in CrossAsia)'!$C:$C,1,FALSE)</f>
        <v>#N/A</v>
      </c>
      <c r="Q589" s="9" t="str">
        <f t="shared" si="19"/>
        <v>nur hier</v>
      </c>
    </row>
    <row r="590" spans="1:17">
      <c r="A590" s="1" t="s">
        <v>21422</v>
      </c>
      <c r="B590" s="1" t="s">
        <v>21423</v>
      </c>
      <c r="C590" s="1" t="s">
        <v>19628</v>
      </c>
      <c r="D590" s="1" t="s">
        <v>21424</v>
      </c>
      <c r="E590" s="1" t="s">
        <v>18461</v>
      </c>
      <c r="F590" s="54">
        <v>1947</v>
      </c>
      <c r="G590" s="1" t="s">
        <v>19292</v>
      </c>
      <c r="I590" t="str">
        <f t="shared" si="18"/>
        <v>文教丛刊</v>
      </c>
      <c r="K590" t="e">
        <f>VLOOKUP(I590,Apabi!$H:$H,1,FALSE)</f>
        <v>#N/A</v>
      </c>
      <c r="M590" t="e">
        <f>VLOOKUP(I590,'Shanghai TSG'!$C:$C,1,FALSE)</f>
        <v>#N/A</v>
      </c>
      <c r="O590" t="e">
        <f>VLOOKUP(I590,'Hytong (not in CrossAsia)'!$C:$C,1,FALSE)</f>
        <v>#N/A</v>
      </c>
      <c r="Q590" s="9" t="str">
        <f t="shared" si="19"/>
        <v>nur hier</v>
      </c>
    </row>
    <row r="591" spans="1:17">
      <c r="A591" s="1" t="s">
        <v>21425</v>
      </c>
      <c r="B591" s="1" t="s">
        <v>21426</v>
      </c>
      <c r="C591" s="1" t="s">
        <v>19628</v>
      </c>
      <c r="D591" s="1" t="s">
        <v>19628</v>
      </c>
      <c r="E591" s="1" t="s">
        <v>19647</v>
      </c>
      <c r="F591" s="51" t="s">
        <v>19628</v>
      </c>
      <c r="G591" s="1" t="s">
        <v>19628</v>
      </c>
      <c r="I591" t="str">
        <f t="shared" si="18"/>
        <v>学生生活</v>
      </c>
      <c r="K591" t="e">
        <f>VLOOKUP(I591,Apabi!$H:$H,1,FALSE)</f>
        <v>#N/A</v>
      </c>
      <c r="M591" t="str">
        <f>VLOOKUP(I591,'Shanghai TSG'!$C:$C,1,FALSE)</f>
        <v>学生生活</v>
      </c>
      <c r="O591" t="e">
        <f>VLOOKUP(I591,'Hytong (not in CrossAsia)'!$C:$C,1,FALSE)</f>
        <v>#N/A</v>
      </c>
      <c r="Q591" s="9" t="str">
        <f t="shared" si="19"/>
        <v>Doppel</v>
      </c>
    </row>
    <row r="592" spans="1:17" ht="23.25">
      <c r="A592" s="1" t="s">
        <v>21427</v>
      </c>
      <c r="B592" s="1" t="s">
        <v>21428</v>
      </c>
      <c r="C592" s="1" t="s">
        <v>21429</v>
      </c>
      <c r="D592" s="1" t="s">
        <v>19628</v>
      </c>
      <c r="E592" s="1" t="s">
        <v>19156</v>
      </c>
      <c r="F592" s="51" t="s">
        <v>19628</v>
      </c>
      <c r="G592" s="1" t="s">
        <v>19628</v>
      </c>
      <c r="I592" t="str">
        <f t="shared" si="18"/>
        <v>学习知识</v>
      </c>
      <c r="K592" t="e">
        <f>VLOOKUP(I592,Apabi!$H:$H,1,FALSE)</f>
        <v>#N/A</v>
      </c>
      <c r="M592" t="str">
        <f>VLOOKUP(I592,'Shanghai TSG'!$C:$C,1,FALSE)</f>
        <v>学习知识</v>
      </c>
      <c r="O592" t="e">
        <f>VLOOKUP(I592,'Hytong (not in CrossAsia)'!$C:$C,1,FALSE)</f>
        <v>#N/A</v>
      </c>
      <c r="Q592" s="9" t="str">
        <f t="shared" si="19"/>
        <v>Doppel</v>
      </c>
    </row>
    <row r="593" spans="1:17" ht="23.25">
      <c r="A593" s="1" t="s">
        <v>21430</v>
      </c>
      <c r="B593" s="1" t="s">
        <v>21431</v>
      </c>
      <c r="C593" s="1" t="s">
        <v>19628</v>
      </c>
      <c r="D593" s="1" t="s">
        <v>19628</v>
      </c>
      <c r="E593" s="1" t="s">
        <v>19156</v>
      </c>
      <c r="F593" s="51" t="s">
        <v>19628</v>
      </c>
      <c r="G593" s="1" t="s">
        <v>19628</v>
      </c>
      <c r="I593" t="str">
        <f t="shared" si="18"/>
        <v>广东教育</v>
      </c>
      <c r="K593" t="e">
        <f>VLOOKUP(I593,Apabi!$H:$H,1,FALSE)</f>
        <v>#N/A</v>
      </c>
      <c r="M593" t="str">
        <f>VLOOKUP(I593,'Shanghai TSG'!$C:$C,1,FALSE)</f>
        <v>广东教育</v>
      </c>
      <c r="O593" t="e">
        <f>VLOOKUP(I593,'Hytong (not in CrossAsia)'!$C:$C,1,FALSE)</f>
        <v>#N/A</v>
      </c>
      <c r="Q593" s="9" t="str">
        <f t="shared" si="19"/>
        <v>Doppel</v>
      </c>
    </row>
    <row r="594" spans="1:17">
      <c r="A594" s="1" t="s">
        <v>21432</v>
      </c>
      <c r="B594" s="1" t="s">
        <v>21433</v>
      </c>
      <c r="C594" s="1" t="s">
        <v>21434</v>
      </c>
      <c r="D594" s="1" t="s">
        <v>19628</v>
      </c>
      <c r="E594" s="1" t="s">
        <v>19647</v>
      </c>
      <c r="F594" s="51" t="s">
        <v>19628</v>
      </c>
      <c r="G594" s="1" t="s">
        <v>19628</v>
      </c>
      <c r="I594" t="str">
        <f t="shared" si="18"/>
        <v>实用英文</v>
      </c>
      <c r="K594" t="e">
        <f>VLOOKUP(I594,Apabi!$H:$H,1,FALSE)</f>
        <v>#N/A</v>
      </c>
      <c r="M594" t="str">
        <f>VLOOKUP(I594,'Shanghai TSG'!$C:$C,1,FALSE)</f>
        <v>实用英文</v>
      </c>
      <c r="O594" t="e">
        <f>VLOOKUP(I594,'Hytong (not in CrossAsia)'!$C:$C,1,FALSE)</f>
        <v>#N/A</v>
      </c>
      <c r="Q594" s="9" t="str">
        <f t="shared" si="19"/>
        <v>Doppel</v>
      </c>
    </row>
    <row r="595" spans="1:17">
      <c r="A595" s="1" t="s">
        <v>21435</v>
      </c>
      <c r="B595" s="1" t="s">
        <v>21436</v>
      </c>
      <c r="C595" s="1" t="s">
        <v>19628</v>
      </c>
      <c r="D595" s="1" t="s">
        <v>21437</v>
      </c>
      <c r="E595" s="1" t="s">
        <v>13648</v>
      </c>
      <c r="F595" s="54">
        <v>1945</v>
      </c>
      <c r="G595" s="1" t="s">
        <v>19635</v>
      </c>
      <c r="I595" t="str">
        <f t="shared" si="18"/>
        <v>少年学园</v>
      </c>
      <c r="K595" t="e">
        <f>VLOOKUP(I595,Apabi!$H:$H,1,FALSE)</f>
        <v>#N/A</v>
      </c>
      <c r="M595" t="e">
        <f>VLOOKUP(I595,'Shanghai TSG'!$C:$C,1,FALSE)</f>
        <v>#N/A</v>
      </c>
      <c r="O595" t="e">
        <f>VLOOKUP(I595,'Hytong (not in CrossAsia)'!$C:$C,1,FALSE)</f>
        <v>#N/A</v>
      </c>
      <c r="Q595" s="9" t="str">
        <f t="shared" si="19"/>
        <v>nur hier</v>
      </c>
    </row>
    <row r="596" spans="1:17">
      <c r="A596" s="1" t="s">
        <v>21438</v>
      </c>
      <c r="B596" s="1" t="s">
        <v>21439</v>
      </c>
      <c r="C596" s="1" t="s">
        <v>19628</v>
      </c>
      <c r="D596" s="1" t="s">
        <v>21440</v>
      </c>
      <c r="E596" s="1" t="s">
        <v>19339</v>
      </c>
      <c r="F596" s="54">
        <v>1917</v>
      </c>
      <c r="G596" s="1" t="s">
        <v>19315</v>
      </c>
      <c r="I596" t="str">
        <f t="shared" si="18"/>
        <v>教育与职</v>
      </c>
      <c r="K596" t="e">
        <f>VLOOKUP(I596,Apabi!$H:$H,1,FALSE)</f>
        <v>#N/A</v>
      </c>
      <c r="M596" t="str">
        <f>VLOOKUP(I596,'Shanghai TSG'!$C:$C,1,FALSE)</f>
        <v>教育与职</v>
      </c>
      <c r="O596" t="e">
        <f>VLOOKUP(I596,'Hytong (not in CrossAsia)'!$C:$C,1,FALSE)</f>
        <v>#N/A</v>
      </c>
      <c r="Q596" s="9" t="str">
        <f t="shared" si="19"/>
        <v>Doppel</v>
      </c>
    </row>
    <row r="597" spans="1:17">
      <c r="A597" s="1" t="s">
        <v>21441</v>
      </c>
      <c r="B597" s="1" t="s">
        <v>21442</v>
      </c>
      <c r="C597" s="1" t="s">
        <v>19628</v>
      </c>
      <c r="D597" s="1" t="s">
        <v>21443</v>
      </c>
      <c r="E597" s="1" t="s">
        <v>19326</v>
      </c>
      <c r="F597" s="54">
        <v>1937</v>
      </c>
      <c r="G597" s="1" t="s">
        <v>19635</v>
      </c>
      <c r="I597" t="str">
        <f t="shared" si="18"/>
        <v>教育改造</v>
      </c>
      <c r="K597" t="e">
        <f>VLOOKUP(I597,Apabi!$H:$H,1,FALSE)</f>
        <v>#N/A</v>
      </c>
      <c r="M597" t="e">
        <f>VLOOKUP(I597,'Shanghai TSG'!$C:$C,1,FALSE)</f>
        <v>#N/A</v>
      </c>
      <c r="O597" t="e">
        <f>VLOOKUP(I597,'Hytong (not in CrossAsia)'!$C:$C,1,FALSE)</f>
        <v>#N/A</v>
      </c>
      <c r="Q597" s="9" t="str">
        <f t="shared" si="19"/>
        <v>nur hier</v>
      </c>
    </row>
    <row r="598" spans="1:17" ht="23.25">
      <c r="A598" s="1" t="s">
        <v>21444</v>
      </c>
      <c r="B598" s="1" t="s">
        <v>21445</v>
      </c>
      <c r="C598" s="1" t="s">
        <v>21446</v>
      </c>
      <c r="D598" s="1" t="s">
        <v>21447</v>
      </c>
      <c r="E598" s="1" t="s">
        <v>21448</v>
      </c>
      <c r="F598" s="54">
        <v>1947</v>
      </c>
      <c r="G598" s="1" t="s">
        <v>19628</v>
      </c>
      <c r="I598" t="str">
        <f t="shared" si="18"/>
        <v>师声</v>
      </c>
      <c r="K598" t="e">
        <f>VLOOKUP(I598,Apabi!$H:$H,1,FALSE)</f>
        <v>#N/A</v>
      </c>
      <c r="M598" t="e">
        <f>VLOOKUP(I598,'Shanghai TSG'!$C:$C,1,FALSE)</f>
        <v>#N/A</v>
      </c>
      <c r="O598" t="e">
        <f>VLOOKUP(I598,'Hytong (not in CrossAsia)'!$C:$C,1,FALSE)</f>
        <v>#N/A</v>
      </c>
      <c r="Q598" s="9" t="str">
        <f t="shared" si="19"/>
        <v>nur hier</v>
      </c>
    </row>
    <row r="599" spans="1:17">
      <c r="A599" s="1" t="s">
        <v>21449</v>
      </c>
      <c r="B599" s="1" t="s">
        <v>21450</v>
      </c>
      <c r="C599" s="1" t="s">
        <v>19628</v>
      </c>
      <c r="D599" s="1" t="s">
        <v>19628</v>
      </c>
      <c r="E599" s="1" t="s">
        <v>19628</v>
      </c>
      <c r="F599" s="51" t="s">
        <v>19628</v>
      </c>
      <c r="G599" s="1" t="s">
        <v>19628</v>
      </c>
      <c r="I599" t="str">
        <f t="shared" si="18"/>
        <v>教育研究</v>
      </c>
      <c r="K599" t="str">
        <f>VLOOKUP(I599,Apabi!$H:$H,1,FALSE)</f>
        <v>教育研究</v>
      </c>
      <c r="M599" t="str">
        <f>VLOOKUP(I599,'Shanghai TSG'!$C:$C,1,FALSE)</f>
        <v>教育研究</v>
      </c>
      <c r="O599" t="e">
        <f>VLOOKUP(I599,'Hytong (not in CrossAsia)'!$C:$C,1,FALSE)</f>
        <v>#N/A</v>
      </c>
      <c r="Q599" s="9" t="str">
        <f t="shared" si="19"/>
        <v>Doppel</v>
      </c>
    </row>
    <row r="600" spans="1:17" ht="23.25">
      <c r="A600" s="1" t="s">
        <v>21451</v>
      </c>
      <c r="B600" s="1" t="s">
        <v>21452</v>
      </c>
      <c r="C600" s="1" t="s">
        <v>19628</v>
      </c>
      <c r="D600" s="1" t="s">
        <v>21453</v>
      </c>
      <c r="E600" s="1" t="s">
        <v>18393</v>
      </c>
      <c r="F600" s="54">
        <v>1941</v>
      </c>
      <c r="G600" s="1" t="s">
        <v>19628</v>
      </c>
      <c r="I600" t="str">
        <f t="shared" si="18"/>
        <v>国民教育</v>
      </c>
      <c r="K600" t="str">
        <f>VLOOKUP(I600,Apabi!$H:$H,1,FALSE)</f>
        <v>国民教育</v>
      </c>
      <c r="M600" t="str">
        <f>VLOOKUP(I600,'Shanghai TSG'!$C:$C,1,FALSE)</f>
        <v>国民教育</v>
      </c>
      <c r="O600" t="e">
        <f>VLOOKUP(I600,'Hytong (not in CrossAsia)'!$C:$C,1,FALSE)</f>
        <v>#N/A</v>
      </c>
      <c r="Q600" s="9" t="str">
        <f t="shared" si="19"/>
        <v>Doppel</v>
      </c>
    </row>
    <row r="601" spans="1:17">
      <c r="A601" s="1" t="s">
        <v>21785</v>
      </c>
      <c r="B601" s="1" t="s">
        <v>21786</v>
      </c>
      <c r="C601" s="1" t="s">
        <v>19628</v>
      </c>
      <c r="D601" s="1" t="s">
        <v>21787</v>
      </c>
      <c r="E601" s="1" t="s">
        <v>19326</v>
      </c>
      <c r="F601" s="54">
        <v>1941</v>
      </c>
      <c r="G601" s="1" t="s">
        <v>19817</v>
      </c>
      <c r="I601" t="str">
        <f t="shared" si="18"/>
        <v>教育学报</v>
      </c>
      <c r="K601" t="e">
        <f>VLOOKUP(I601,Apabi!$H:$H,1,FALSE)</f>
        <v>#N/A</v>
      </c>
      <c r="M601" t="str">
        <f>VLOOKUP(I601,'Shanghai TSG'!$C:$C,1,FALSE)</f>
        <v>教育学报</v>
      </c>
      <c r="O601" t="e">
        <f>VLOOKUP(I601,'Hytong (not in CrossAsia)'!$C:$C,1,FALSE)</f>
        <v>#N/A</v>
      </c>
      <c r="Q601" s="9" t="str">
        <f t="shared" si="19"/>
        <v>Doppel</v>
      </c>
    </row>
    <row r="602" spans="1:17" ht="23.25">
      <c r="A602" s="1" t="s">
        <v>21788</v>
      </c>
      <c r="B602" s="1" t="s">
        <v>21789</v>
      </c>
      <c r="C602" s="1" t="s">
        <v>19628</v>
      </c>
      <c r="D602" s="1" t="s">
        <v>13119</v>
      </c>
      <c r="E602" s="1" t="s">
        <v>19156</v>
      </c>
      <c r="F602" s="51" t="s">
        <v>19628</v>
      </c>
      <c r="G602" s="1" t="s">
        <v>19628</v>
      </c>
      <c r="I602" t="str">
        <f t="shared" si="18"/>
        <v>民教月刊</v>
      </c>
      <c r="K602" t="e">
        <f>VLOOKUP(I602,Apabi!$H:$H,1,FALSE)</f>
        <v>#N/A</v>
      </c>
      <c r="M602" t="e">
        <f>VLOOKUP(I602,'Shanghai TSG'!$C:$C,1,FALSE)</f>
        <v>#N/A</v>
      </c>
      <c r="O602" t="e">
        <f>VLOOKUP(I602,'Hytong (not in CrossAsia)'!$C:$C,1,FALSE)</f>
        <v>#N/A</v>
      </c>
      <c r="Q602" s="9" t="str">
        <f t="shared" si="19"/>
        <v>nur hier</v>
      </c>
    </row>
    <row r="603" spans="1:17">
      <c r="A603" s="1" t="s">
        <v>21790</v>
      </c>
      <c r="B603" s="1" t="s">
        <v>21791</v>
      </c>
      <c r="C603" s="1" t="s">
        <v>13407</v>
      </c>
      <c r="D603" s="1" t="s">
        <v>21792</v>
      </c>
      <c r="E603" s="1" t="s">
        <v>19348</v>
      </c>
      <c r="F603" s="54">
        <v>1935</v>
      </c>
      <c r="G603" s="1" t="s">
        <v>19635</v>
      </c>
      <c r="I603" t="str">
        <f t="shared" si="18"/>
        <v>教与学</v>
      </c>
      <c r="K603" t="e">
        <f>VLOOKUP(I603,Apabi!$H:$H,1,FALSE)</f>
        <v>#N/A</v>
      </c>
      <c r="M603" t="str">
        <f>VLOOKUP(I603,'Shanghai TSG'!$C:$C,1,FALSE)</f>
        <v>教与学</v>
      </c>
      <c r="O603" t="e">
        <f>VLOOKUP(I603,'Hytong (not in CrossAsia)'!$C:$C,1,FALSE)</f>
        <v>#N/A</v>
      </c>
      <c r="Q603" s="9" t="str">
        <f t="shared" si="19"/>
        <v>Doppel</v>
      </c>
    </row>
    <row r="604" spans="1:17" ht="23.25">
      <c r="A604" s="1" t="s">
        <v>21793</v>
      </c>
      <c r="B604" s="1" t="s">
        <v>21794</v>
      </c>
      <c r="C604" s="1" t="s">
        <v>19628</v>
      </c>
      <c r="D604" s="1" t="s">
        <v>21795</v>
      </c>
      <c r="E604" s="1" t="s">
        <v>13055</v>
      </c>
      <c r="F604" s="51" t="s">
        <v>19628</v>
      </c>
      <c r="G604" s="1" t="s">
        <v>19628</v>
      </c>
      <c r="I604" t="str">
        <f t="shared" si="18"/>
        <v>教育学术</v>
      </c>
      <c r="K604" t="e">
        <f>VLOOKUP(I604,Apabi!$H:$H,1,FALSE)</f>
        <v>#N/A</v>
      </c>
      <c r="M604" t="str">
        <f>VLOOKUP(I604,'Shanghai TSG'!$C:$C,1,FALSE)</f>
        <v>教育学术</v>
      </c>
      <c r="O604" t="e">
        <f>VLOOKUP(I604,'Hytong (not in CrossAsia)'!$C:$C,1,FALSE)</f>
        <v>#N/A</v>
      </c>
      <c r="Q604" s="9" t="str">
        <f t="shared" si="19"/>
        <v>Doppel</v>
      </c>
    </row>
    <row r="605" spans="1:17">
      <c r="A605" s="1" t="s">
        <v>21796</v>
      </c>
      <c r="B605" s="1" t="s">
        <v>21797</v>
      </c>
      <c r="C605" s="1" t="s">
        <v>19628</v>
      </c>
      <c r="D605" s="1" t="s">
        <v>21798</v>
      </c>
      <c r="E605" s="1" t="s">
        <v>19647</v>
      </c>
      <c r="F605" s="54">
        <v>1933</v>
      </c>
      <c r="G605" s="1" t="s">
        <v>19010</v>
      </c>
      <c r="I605" t="str">
        <f t="shared" si="18"/>
        <v>教育学期</v>
      </c>
      <c r="K605" t="e">
        <f>VLOOKUP(I605,Apabi!$H:$H,1,FALSE)</f>
        <v>#N/A</v>
      </c>
      <c r="M605" t="str">
        <f>VLOOKUP(I605,'Shanghai TSG'!$C:$C,1,FALSE)</f>
        <v>教育学期</v>
      </c>
      <c r="O605" t="e">
        <f>VLOOKUP(I605,'Hytong (not in CrossAsia)'!$C:$C,1,FALSE)</f>
        <v>#N/A</v>
      </c>
      <c r="Q605" s="9" t="str">
        <f t="shared" si="19"/>
        <v>Doppel</v>
      </c>
    </row>
    <row r="606" spans="1:17">
      <c r="A606" s="1" t="s">
        <v>21799</v>
      </c>
      <c r="B606" s="1" t="s">
        <v>21800</v>
      </c>
      <c r="C606" s="1" t="s">
        <v>19628</v>
      </c>
      <c r="D606" s="1" t="s">
        <v>21801</v>
      </c>
      <c r="E606" s="1" t="s">
        <v>19339</v>
      </c>
      <c r="F606" s="54">
        <v>1936</v>
      </c>
      <c r="G606" s="1" t="s">
        <v>19315</v>
      </c>
      <c r="I606" t="str">
        <f t="shared" si="18"/>
        <v>电化教育</v>
      </c>
      <c r="K606" t="e">
        <f>VLOOKUP(I606,Apabi!$H:$H,1,FALSE)</f>
        <v>#N/A</v>
      </c>
      <c r="M606" t="str">
        <f>VLOOKUP(I606,'Shanghai TSG'!$C:$C,1,FALSE)</f>
        <v>电化教育</v>
      </c>
      <c r="O606" t="e">
        <f>VLOOKUP(I606,'Hytong (not in CrossAsia)'!$C:$C,1,FALSE)</f>
        <v>#N/A</v>
      </c>
      <c r="Q606" s="9" t="str">
        <f t="shared" si="19"/>
        <v>Doppel</v>
      </c>
    </row>
    <row r="607" spans="1:17">
      <c r="A607" s="1" t="s">
        <v>21802</v>
      </c>
      <c r="B607" s="1" t="s">
        <v>21803</v>
      </c>
      <c r="C607" s="1" t="s">
        <v>19628</v>
      </c>
      <c r="D607" s="1" t="s">
        <v>21804</v>
      </c>
      <c r="E607" s="1" t="s">
        <v>19339</v>
      </c>
      <c r="F607" s="54">
        <v>1925</v>
      </c>
      <c r="G607" s="1" t="s">
        <v>19305</v>
      </c>
      <c r="I607" t="str">
        <f t="shared" si="18"/>
        <v>儿童</v>
      </c>
      <c r="K607" t="str">
        <f>VLOOKUP(I607,Apabi!$H:$H,1,FALSE)</f>
        <v>儿童</v>
      </c>
      <c r="M607" t="e">
        <f>VLOOKUP(I607,'Shanghai TSG'!$C:$C,1,FALSE)</f>
        <v>#N/A</v>
      </c>
      <c r="O607" t="e">
        <f>VLOOKUP(I607,'Hytong (not in CrossAsia)'!$C:$C,1,FALSE)</f>
        <v>#N/A</v>
      </c>
      <c r="Q607" s="9" t="str">
        <f t="shared" si="19"/>
        <v>Doppel</v>
      </c>
    </row>
    <row r="608" spans="1:17">
      <c r="A608" s="1" t="s">
        <v>21805</v>
      </c>
      <c r="B608" s="1" t="s">
        <v>21806</v>
      </c>
      <c r="C608" s="1" t="s">
        <v>19628</v>
      </c>
      <c r="D608" s="1" t="s">
        <v>21807</v>
      </c>
      <c r="E608" s="1" t="s">
        <v>21808</v>
      </c>
      <c r="F608" s="54">
        <v>1937</v>
      </c>
      <c r="G608" s="1" t="s">
        <v>19327</v>
      </c>
      <c r="I608" t="str">
        <f t="shared" si="18"/>
        <v>教育新路</v>
      </c>
      <c r="K608" t="e">
        <f>VLOOKUP(I608,Apabi!$H:$H,1,FALSE)</f>
        <v>#N/A</v>
      </c>
      <c r="M608" t="e">
        <f>VLOOKUP(I608,'Shanghai TSG'!$C:$C,1,FALSE)</f>
        <v>#N/A</v>
      </c>
      <c r="O608" t="e">
        <f>VLOOKUP(I608,'Hytong (not in CrossAsia)'!$C:$C,1,FALSE)</f>
        <v>#N/A</v>
      </c>
      <c r="Q608" s="9" t="str">
        <f t="shared" si="19"/>
        <v>nur hier</v>
      </c>
    </row>
    <row r="609" spans="1:17" ht="23.25">
      <c r="A609" s="1" t="s">
        <v>21809</v>
      </c>
      <c r="B609" s="1" t="s">
        <v>21810</v>
      </c>
      <c r="C609" s="1" t="s">
        <v>19628</v>
      </c>
      <c r="D609" s="1" t="s">
        <v>21811</v>
      </c>
      <c r="E609" s="1" t="s">
        <v>21812</v>
      </c>
      <c r="F609" s="54">
        <v>1943</v>
      </c>
      <c r="G609" s="1" t="s">
        <v>19635</v>
      </c>
      <c r="I609" t="str">
        <f t="shared" si="18"/>
        <v>乐教</v>
      </c>
      <c r="K609" t="e">
        <f>VLOOKUP(I609,Apabi!$H:$H,1,FALSE)</f>
        <v>#N/A</v>
      </c>
      <c r="M609" t="e">
        <f>VLOOKUP(I609,'Shanghai TSG'!$C:$C,1,FALSE)</f>
        <v>#N/A</v>
      </c>
      <c r="O609" t="e">
        <f>VLOOKUP(I609,'Hytong (not in CrossAsia)'!$C:$C,1,FALSE)</f>
        <v>#N/A</v>
      </c>
      <c r="Q609" s="9" t="str">
        <f t="shared" si="19"/>
        <v>nur hier</v>
      </c>
    </row>
    <row r="610" spans="1:17">
      <c r="A610" s="1" t="s">
        <v>21813</v>
      </c>
      <c r="B610" s="1" t="s">
        <v>21814</v>
      </c>
      <c r="C610" s="1" t="s">
        <v>19628</v>
      </c>
      <c r="D610" s="1" t="s">
        <v>21815</v>
      </c>
      <c r="E610" s="1" t="s">
        <v>19376</v>
      </c>
      <c r="F610" s="54">
        <v>1942</v>
      </c>
      <c r="G610" s="1" t="s">
        <v>19292</v>
      </c>
      <c r="I610" t="str">
        <f t="shared" si="18"/>
        <v>文史教学</v>
      </c>
      <c r="K610" t="e">
        <f>VLOOKUP(I610,Apabi!$H:$H,1,FALSE)</f>
        <v>#N/A</v>
      </c>
      <c r="M610" t="e">
        <f>VLOOKUP(I610,'Shanghai TSG'!$C:$C,1,FALSE)</f>
        <v>#N/A</v>
      </c>
      <c r="O610" t="e">
        <f>VLOOKUP(I610,'Hytong (not in CrossAsia)'!$C:$C,1,FALSE)</f>
        <v>#N/A</v>
      </c>
      <c r="Q610" s="9" t="str">
        <f t="shared" si="19"/>
        <v>nur hier</v>
      </c>
    </row>
    <row r="611" spans="1:17">
      <c r="A611" s="1" t="s">
        <v>21816</v>
      </c>
      <c r="B611" s="1" t="s">
        <v>21817</v>
      </c>
      <c r="C611" s="1" t="s">
        <v>19628</v>
      </c>
      <c r="D611" s="1" t="s">
        <v>21818</v>
      </c>
      <c r="E611" s="1" t="s">
        <v>19339</v>
      </c>
      <c r="F611" s="54">
        <v>1919</v>
      </c>
      <c r="G611" s="1" t="s">
        <v>19635</v>
      </c>
      <c r="I611" t="str">
        <f t="shared" si="18"/>
        <v>京师教育</v>
      </c>
      <c r="K611" t="e">
        <f>VLOOKUP(I611,Apabi!$H:$H,1,FALSE)</f>
        <v>#N/A</v>
      </c>
      <c r="M611" t="e">
        <f>VLOOKUP(I611,'Shanghai TSG'!$C:$C,1,FALSE)</f>
        <v>#N/A</v>
      </c>
      <c r="O611" t="e">
        <f>VLOOKUP(I611,'Hytong (not in CrossAsia)'!$C:$C,1,FALSE)</f>
        <v>#N/A</v>
      </c>
      <c r="Q611" s="9" t="str">
        <f t="shared" si="19"/>
        <v>nur hier</v>
      </c>
    </row>
    <row r="612" spans="1:17">
      <c r="A612" s="1" t="s">
        <v>21819</v>
      </c>
      <c r="B612" s="1" t="s">
        <v>21820</v>
      </c>
      <c r="C612" s="1" t="s">
        <v>19628</v>
      </c>
      <c r="D612" s="1" t="s">
        <v>21821</v>
      </c>
      <c r="E612" s="1" t="s">
        <v>19336</v>
      </c>
      <c r="F612" s="54">
        <v>1919</v>
      </c>
      <c r="G612" s="1" t="s">
        <v>19628</v>
      </c>
      <c r="I612" t="str">
        <f t="shared" si="18"/>
        <v>新教育</v>
      </c>
      <c r="K612" t="e">
        <f>VLOOKUP(I612,Apabi!$H:$H,1,FALSE)</f>
        <v>#N/A</v>
      </c>
      <c r="M612" t="str">
        <f>VLOOKUP(I612,'Shanghai TSG'!$C:$C,1,FALSE)</f>
        <v>新教育</v>
      </c>
      <c r="O612" t="e">
        <f>VLOOKUP(I612,'Hytong (not in CrossAsia)'!$C:$C,1,FALSE)</f>
        <v>#N/A</v>
      </c>
      <c r="Q612" s="9" t="str">
        <f t="shared" si="19"/>
        <v>Doppel</v>
      </c>
    </row>
    <row r="613" spans="1:17">
      <c r="A613" s="1" t="s">
        <v>21822</v>
      </c>
      <c r="B613" s="1" t="s">
        <v>21823</v>
      </c>
      <c r="C613" s="1" t="s">
        <v>19628</v>
      </c>
      <c r="D613" s="1" t="s">
        <v>21824</v>
      </c>
      <c r="E613" s="1" t="s">
        <v>21825</v>
      </c>
      <c r="F613" s="54">
        <v>1943</v>
      </c>
      <c r="G613" s="1" t="s">
        <v>19628</v>
      </c>
      <c r="I613" t="str">
        <f t="shared" si="18"/>
        <v>教育阵地</v>
      </c>
      <c r="K613" t="e">
        <f>VLOOKUP(I613,Apabi!$H:$H,1,FALSE)</f>
        <v>#N/A</v>
      </c>
      <c r="M613" t="e">
        <f>VLOOKUP(I613,'Shanghai TSG'!$C:$C,1,FALSE)</f>
        <v>#N/A</v>
      </c>
      <c r="O613" t="e">
        <f>VLOOKUP(I613,'Hytong (not in CrossAsia)'!$C:$C,1,FALSE)</f>
        <v>#N/A</v>
      </c>
      <c r="Q613" s="9" t="str">
        <f t="shared" si="19"/>
        <v>nur hier</v>
      </c>
    </row>
    <row r="614" spans="1:17" ht="23.25">
      <c r="A614" s="1" t="s">
        <v>21826</v>
      </c>
      <c r="B614" s="1" t="s">
        <v>21827</v>
      </c>
      <c r="C614" s="1" t="s">
        <v>19628</v>
      </c>
      <c r="D614" s="1" t="s">
        <v>18185</v>
      </c>
      <c r="E614" s="1" t="s">
        <v>21828</v>
      </c>
      <c r="F614" s="54">
        <v>1948</v>
      </c>
      <c r="G614" s="1" t="s">
        <v>19642</v>
      </c>
      <c r="I614" t="str">
        <f t="shared" si="18"/>
        <v>教育函授</v>
      </c>
      <c r="K614" t="e">
        <f>VLOOKUP(I614,Apabi!$H:$H,1,FALSE)</f>
        <v>#N/A</v>
      </c>
      <c r="M614" t="str">
        <f>VLOOKUP(I614,'Shanghai TSG'!$C:$C,1,FALSE)</f>
        <v>教育函授</v>
      </c>
      <c r="O614" t="e">
        <f>VLOOKUP(I614,'Hytong (not in CrossAsia)'!$C:$C,1,FALSE)</f>
        <v>#N/A</v>
      </c>
      <c r="Q614" s="9" t="str">
        <f t="shared" si="19"/>
        <v>Doppel</v>
      </c>
    </row>
    <row r="615" spans="1:17">
      <c r="A615" s="1" t="s">
        <v>21829</v>
      </c>
      <c r="B615" s="1" t="s">
        <v>21830</v>
      </c>
      <c r="C615" s="1" t="s">
        <v>19628</v>
      </c>
      <c r="D615" s="1" t="s">
        <v>19628</v>
      </c>
      <c r="E615" s="1" t="s">
        <v>19628</v>
      </c>
      <c r="F615" s="51" t="s">
        <v>19628</v>
      </c>
      <c r="G615" s="1" t="s">
        <v>19628</v>
      </c>
      <c r="I615" t="str">
        <f t="shared" si="18"/>
        <v>育英周刊</v>
      </c>
      <c r="K615" t="e">
        <f>VLOOKUP(I615,Apabi!$H:$H,1,FALSE)</f>
        <v>#N/A</v>
      </c>
      <c r="M615" t="e">
        <f>VLOOKUP(I615,'Shanghai TSG'!$C:$C,1,FALSE)</f>
        <v>#N/A</v>
      </c>
      <c r="O615" t="e">
        <f>VLOOKUP(I615,'Hytong (not in CrossAsia)'!$C:$C,1,FALSE)</f>
        <v>#N/A</v>
      </c>
      <c r="Q615" s="9" t="str">
        <f t="shared" si="19"/>
        <v>nur hier</v>
      </c>
    </row>
    <row r="616" spans="1:17">
      <c r="A616" s="1" t="s">
        <v>21831</v>
      </c>
      <c r="B616" s="1" t="s">
        <v>21832</v>
      </c>
      <c r="C616" s="1" t="s">
        <v>21833</v>
      </c>
      <c r="D616" s="1" t="s">
        <v>19628</v>
      </c>
      <c r="E616" s="1" t="s">
        <v>19404</v>
      </c>
      <c r="F616" s="51">
        <v>1910</v>
      </c>
      <c r="G616" s="1" t="s">
        <v>19628</v>
      </c>
      <c r="I616" t="str">
        <f t="shared" si="18"/>
        <v>教育今语</v>
      </c>
      <c r="K616" t="e">
        <f>VLOOKUP(I616,Apabi!$H:$H,1,FALSE)</f>
        <v>#N/A</v>
      </c>
      <c r="M616" t="str">
        <f>VLOOKUP(I616,'Shanghai TSG'!$C:$C,1,FALSE)</f>
        <v>教育今语</v>
      </c>
      <c r="O616" t="e">
        <f>VLOOKUP(I616,'Hytong (not in CrossAsia)'!$C:$C,1,FALSE)</f>
        <v>#N/A</v>
      </c>
      <c r="Q616" s="9" t="str">
        <f t="shared" si="19"/>
        <v>Doppel</v>
      </c>
    </row>
    <row r="617" spans="1:17" ht="23.25">
      <c r="A617" s="1" t="s">
        <v>21834</v>
      </c>
      <c r="B617" s="1" t="s">
        <v>21835</v>
      </c>
      <c r="C617" s="1" t="s">
        <v>19628</v>
      </c>
      <c r="D617" s="1" t="s">
        <v>19628</v>
      </c>
      <c r="E617" s="1" t="s">
        <v>13656</v>
      </c>
      <c r="F617" s="54">
        <v>1923</v>
      </c>
      <c r="G617" s="1" t="s">
        <v>19628</v>
      </c>
      <c r="I617" t="str">
        <f t="shared" si="18"/>
        <v>五年来教</v>
      </c>
      <c r="K617" t="e">
        <f>VLOOKUP(I617,Apabi!$H:$H,1,FALSE)</f>
        <v>#N/A</v>
      </c>
      <c r="M617" t="e">
        <f>VLOOKUP(I617,'Shanghai TSG'!$C:$C,1,FALSE)</f>
        <v>#N/A</v>
      </c>
      <c r="O617" t="e">
        <f>VLOOKUP(I617,'Hytong (not in CrossAsia)'!$C:$C,1,FALSE)</f>
        <v>#N/A</v>
      </c>
      <c r="Q617" s="9" t="str">
        <f t="shared" si="19"/>
        <v>nur hier</v>
      </c>
    </row>
    <row r="618" spans="1:17" ht="23.25">
      <c r="A618" s="1" t="s">
        <v>21836</v>
      </c>
      <c r="B618" s="1" t="s">
        <v>21837</v>
      </c>
      <c r="C618" s="1" t="s">
        <v>19628</v>
      </c>
      <c r="D618" s="1" t="s">
        <v>21838</v>
      </c>
      <c r="E618" s="1" t="s">
        <v>21839</v>
      </c>
      <c r="F618" s="54">
        <v>1936</v>
      </c>
      <c r="G618" s="1" t="s">
        <v>13660</v>
      </c>
      <c r="I618" t="str">
        <f t="shared" si="18"/>
        <v>广西普及</v>
      </c>
      <c r="K618" t="e">
        <f>VLOOKUP(I618,Apabi!$H:$H,1,FALSE)</f>
        <v>#N/A</v>
      </c>
      <c r="M618" t="e">
        <f>VLOOKUP(I618,'Shanghai TSG'!$C:$C,1,FALSE)</f>
        <v>#N/A</v>
      </c>
      <c r="O618" t="e">
        <f>VLOOKUP(I618,'Hytong (not in CrossAsia)'!$C:$C,1,FALSE)</f>
        <v>#N/A</v>
      </c>
      <c r="Q618" s="9" t="str">
        <f t="shared" si="19"/>
        <v>nur hier</v>
      </c>
    </row>
    <row r="619" spans="1:17">
      <c r="A619" s="1" t="s">
        <v>21840</v>
      </c>
      <c r="B619" s="1" t="s">
        <v>21841</v>
      </c>
      <c r="C619" s="1" t="s">
        <v>19628</v>
      </c>
      <c r="D619" s="1" t="s">
        <v>19628</v>
      </c>
      <c r="E619" s="1" t="s">
        <v>19348</v>
      </c>
      <c r="F619" s="51" t="s">
        <v>19628</v>
      </c>
      <c r="G619" s="1" t="s">
        <v>19628</v>
      </c>
      <c r="I619" t="str">
        <f t="shared" si="18"/>
        <v>教育新刊</v>
      </c>
      <c r="K619" t="e">
        <f>VLOOKUP(I619,Apabi!$H:$H,1,FALSE)</f>
        <v>#N/A</v>
      </c>
      <c r="M619" t="e">
        <f>VLOOKUP(I619,'Shanghai TSG'!$C:$C,1,FALSE)</f>
        <v>#N/A</v>
      </c>
      <c r="O619" t="e">
        <f>VLOOKUP(I619,'Hytong (not in CrossAsia)'!$C:$C,1,FALSE)</f>
        <v>#N/A</v>
      </c>
      <c r="Q619" s="9" t="str">
        <f t="shared" si="19"/>
        <v>nur hier</v>
      </c>
    </row>
    <row r="620" spans="1:17">
      <c r="A620" s="1" t="s">
        <v>21842</v>
      </c>
      <c r="B620" s="1" t="s">
        <v>21843</v>
      </c>
      <c r="C620" s="1" t="s">
        <v>19628</v>
      </c>
      <c r="D620" s="1" t="s">
        <v>21844</v>
      </c>
      <c r="E620" s="1" t="s">
        <v>19344</v>
      </c>
      <c r="F620" s="51" t="s">
        <v>19628</v>
      </c>
      <c r="G620" s="1" t="s">
        <v>21845</v>
      </c>
      <c r="I620" t="str">
        <f t="shared" si="18"/>
        <v>进修</v>
      </c>
      <c r="K620" t="e">
        <f>VLOOKUP(I620,Apabi!$H:$H,1,FALSE)</f>
        <v>#N/A</v>
      </c>
      <c r="M620" t="str">
        <f>VLOOKUP(I620,'Shanghai TSG'!$C:$C,1,FALSE)</f>
        <v>进修</v>
      </c>
      <c r="O620" t="e">
        <f>VLOOKUP(I620,'Hytong (not in CrossAsia)'!$C:$C,1,FALSE)</f>
        <v>#N/A</v>
      </c>
      <c r="Q620" s="9" t="str">
        <f t="shared" si="19"/>
        <v>Doppel</v>
      </c>
    </row>
    <row r="621" spans="1:17">
      <c r="A621" s="1" t="s">
        <v>21846</v>
      </c>
      <c r="B621" s="1" t="s">
        <v>21847</v>
      </c>
      <c r="C621" s="1" t="s">
        <v>19628</v>
      </c>
      <c r="D621" s="1" t="s">
        <v>21848</v>
      </c>
      <c r="E621" s="1" t="s">
        <v>19754</v>
      </c>
      <c r="F621" s="54">
        <v>1943</v>
      </c>
      <c r="G621" s="1" t="s">
        <v>19635</v>
      </c>
      <c r="I621" t="str">
        <f t="shared" si="18"/>
        <v>世界学生</v>
      </c>
      <c r="K621" t="e">
        <f>VLOOKUP(I621,Apabi!$H:$H,1,FALSE)</f>
        <v>#N/A</v>
      </c>
      <c r="M621" t="e">
        <f>VLOOKUP(I621,'Shanghai TSG'!$C:$C,1,FALSE)</f>
        <v>#N/A</v>
      </c>
      <c r="O621" t="e">
        <f>VLOOKUP(I621,'Hytong (not in CrossAsia)'!$C:$C,1,FALSE)</f>
        <v>#N/A</v>
      </c>
      <c r="Q621" s="9" t="str">
        <f t="shared" si="19"/>
        <v>nur hier</v>
      </c>
    </row>
    <row r="622" spans="1:17">
      <c r="A622" s="1" t="s">
        <v>21849</v>
      </c>
      <c r="B622" s="1" t="s">
        <v>21850</v>
      </c>
      <c r="C622" s="1" t="s">
        <v>19628</v>
      </c>
      <c r="D622" s="1" t="s">
        <v>21851</v>
      </c>
      <c r="E622" s="1" t="s">
        <v>19628</v>
      </c>
      <c r="F622" s="51" t="s">
        <v>19628</v>
      </c>
      <c r="G622" s="1" t="s">
        <v>19628</v>
      </c>
      <c r="I622" t="str">
        <f t="shared" si="18"/>
        <v>国际教育</v>
      </c>
      <c r="K622" t="e">
        <f>VLOOKUP(I622,Apabi!$H:$H,1,FALSE)</f>
        <v>#N/A</v>
      </c>
      <c r="M622" t="str">
        <f>VLOOKUP(I622,'Shanghai TSG'!$C:$C,1,FALSE)</f>
        <v>国际教育</v>
      </c>
      <c r="O622" t="e">
        <f>VLOOKUP(I622,'Hytong (not in CrossAsia)'!$C:$C,1,FALSE)</f>
        <v>#N/A</v>
      </c>
      <c r="Q622" s="9" t="str">
        <f t="shared" si="19"/>
        <v>Doppel</v>
      </c>
    </row>
    <row r="623" spans="1:17">
      <c r="A623" s="1" t="s">
        <v>21852</v>
      </c>
      <c r="B623" s="1" t="s">
        <v>21853</v>
      </c>
      <c r="C623" s="1" t="s">
        <v>19628</v>
      </c>
      <c r="D623" s="1" t="s">
        <v>21854</v>
      </c>
      <c r="E623" s="1" t="s">
        <v>19339</v>
      </c>
      <c r="F623" s="54">
        <v>1931</v>
      </c>
      <c r="G623" s="1" t="s">
        <v>19635</v>
      </c>
      <c r="I623" t="str">
        <f t="shared" si="18"/>
        <v>中法教育</v>
      </c>
      <c r="K623" t="e">
        <f>VLOOKUP(I623,Apabi!$H:$H,1,FALSE)</f>
        <v>#N/A</v>
      </c>
      <c r="M623" t="e">
        <f>VLOOKUP(I623,'Shanghai TSG'!$C:$C,1,FALSE)</f>
        <v>#N/A</v>
      </c>
      <c r="O623" t="str">
        <f>VLOOKUP(I623,'Hytong (not in CrossAsia)'!$C:$C,1,FALSE)</f>
        <v>中法教育</v>
      </c>
      <c r="Q623" s="9" t="str">
        <f t="shared" si="19"/>
        <v>Doppel</v>
      </c>
    </row>
    <row r="624" spans="1:17">
      <c r="A624" s="1" t="s">
        <v>21855</v>
      </c>
      <c r="B624" s="1" t="s">
        <v>21856</v>
      </c>
      <c r="C624" s="1" t="s">
        <v>19628</v>
      </c>
      <c r="D624" s="1" t="s">
        <v>21857</v>
      </c>
      <c r="E624" s="1" t="s">
        <v>19339</v>
      </c>
      <c r="F624" s="51" t="s">
        <v>19628</v>
      </c>
      <c r="G624" s="1" t="s">
        <v>19628</v>
      </c>
      <c r="I624" t="str">
        <f t="shared" si="18"/>
        <v>民大学生</v>
      </c>
      <c r="K624" t="e">
        <f>VLOOKUP(I624,Apabi!$H:$H,1,FALSE)</f>
        <v>#N/A</v>
      </c>
      <c r="M624" t="e">
        <f>VLOOKUP(I624,'Shanghai TSG'!$C:$C,1,FALSE)</f>
        <v>#N/A</v>
      </c>
      <c r="O624" t="e">
        <f>VLOOKUP(I624,'Hytong (not in CrossAsia)'!$C:$C,1,FALSE)</f>
        <v>#N/A</v>
      </c>
      <c r="Q624" s="9" t="str">
        <f t="shared" si="19"/>
        <v>nur hier</v>
      </c>
    </row>
    <row r="625" spans="1:17">
      <c r="A625" s="1" t="s">
        <v>21858</v>
      </c>
      <c r="B625" s="1" t="s">
        <v>21529</v>
      </c>
      <c r="C625" s="1" t="s">
        <v>19628</v>
      </c>
      <c r="D625" s="1" t="s">
        <v>21530</v>
      </c>
      <c r="E625" s="1" t="s">
        <v>19628</v>
      </c>
      <c r="F625" s="51" t="s">
        <v>19628</v>
      </c>
      <c r="G625" s="1" t="s">
        <v>19628</v>
      </c>
      <c r="I625" t="str">
        <f t="shared" si="18"/>
        <v>建国教育</v>
      </c>
      <c r="K625" t="str">
        <f>VLOOKUP(I625,Apabi!$H:$H,1,FALSE)</f>
        <v>建国教育</v>
      </c>
      <c r="M625" t="e">
        <f>VLOOKUP(I625,'Shanghai TSG'!$C:$C,1,FALSE)</f>
        <v>#N/A</v>
      </c>
      <c r="O625" t="e">
        <f>VLOOKUP(I625,'Hytong (not in CrossAsia)'!$C:$C,1,FALSE)</f>
        <v>#N/A</v>
      </c>
      <c r="Q625" s="9" t="str">
        <f t="shared" si="19"/>
        <v>Doppel</v>
      </c>
    </row>
    <row r="626" spans="1:17">
      <c r="A626" s="1" t="s">
        <v>21197</v>
      </c>
      <c r="B626" s="1" t="s">
        <v>21198</v>
      </c>
      <c r="C626" s="1" t="s">
        <v>19628</v>
      </c>
      <c r="D626" s="1" t="s">
        <v>21199</v>
      </c>
      <c r="E626" s="1" t="s">
        <v>19326</v>
      </c>
      <c r="F626" s="54">
        <v>1936</v>
      </c>
      <c r="G626" s="1" t="s">
        <v>19635</v>
      </c>
      <c r="I626" t="str">
        <f t="shared" si="18"/>
        <v>北平民教</v>
      </c>
      <c r="K626" t="e">
        <f>VLOOKUP(I626,Apabi!$H:$H,1,FALSE)</f>
        <v>#N/A</v>
      </c>
      <c r="M626" t="e">
        <f>VLOOKUP(I626,'Shanghai TSG'!$C:$C,1,FALSE)</f>
        <v>#N/A</v>
      </c>
      <c r="O626" t="e">
        <f>VLOOKUP(I626,'Hytong (not in CrossAsia)'!$C:$C,1,FALSE)</f>
        <v>#N/A</v>
      </c>
      <c r="Q626" s="9" t="str">
        <f t="shared" si="19"/>
        <v>nur hier</v>
      </c>
    </row>
    <row r="627" spans="1:17">
      <c r="A627" s="1" t="s">
        <v>21200</v>
      </c>
      <c r="B627" s="1" t="s">
        <v>21201</v>
      </c>
      <c r="C627" s="1" t="s">
        <v>19628</v>
      </c>
      <c r="D627" s="1" t="s">
        <v>21202</v>
      </c>
      <c r="E627" s="1" t="s">
        <v>19647</v>
      </c>
      <c r="F627" s="54">
        <v>1945</v>
      </c>
      <c r="G627" s="1" t="s">
        <v>19628</v>
      </c>
      <c r="I627" t="str">
        <f t="shared" si="18"/>
        <v>时代学生</v>
      </c>
      <c r="K627" t="e">
        <f>VLOOKUP(I627,Apabi!$H:$H,1,FALSE)</f>
        <v>#N/A</v>
      </c>
      <c r="M627" t="str">
        <f>VLOOKUP(I627,'Shanghai TSG'!$C:$C,1,FALSE)</f>
        <v>时代学生</v>
      </c>
      <c r="O627" t="e">
        <f>VLOOKUP(I627,'Hytong (not in CrossAsia)'!$C:$C,1,FALSE)</f>
        <v>#N/A</v>
      </c>
      <c r="Q627" s="9" t="str">
        <f t="shared" si="19"/>
        <v>Doppel</v>
      </c>
    </row>
    <row r="628" spans="1:17">
      <c r="A628" s="1" t="s">
        <v>21203</v>
      </c>
      <c r="B628" s="1" t="s">
        <v>21204</v>
      </c>
      <c r="C628" s="1" t="s">
        <v>19628</v>
      </c>
      <c r="D628" s="1" t="s">
        <v>21205</v>
      </c>
      <c r="E628" s="1" t="s">
        <v>19376</v>
      </c>
      <c r="F628" s="54">
        <v>1940</v>
      </c>
      <c r="G628" s="1" t="s">
        <v>19635</v>
      </c>
      <c r="I628" t="str">
        <f t="shared" si="18"/>
        <v>四川国民</v>
      </c>
      <c r="K628" t="e">
        <f>VLOOKUP(I628,Apabi!$H:$H,1,FALSE)</f>
        <v>#N/A</v>
      </c>
      <c r="M628" t="e">
        <f>VLOOKUP(I628,'Shanghai TSG'!$C:$C,1,FALSE)</f>
        <v>#N/A</v>
      </c>
      <c r="O628" t="e">
        <f>VLOOKUP(I628,'Hytong (not in CrossAsia)'!$C:$C,1,FALSE)</f>
        <v>#N/A</v>
      </c>
      <c r="Q628" s="9" t="str">
        <f t="shared" si="19"/>
        <v>nur hier</v>
      </c>
    </row>
    <row r="629" spans="1:17">
      <c r="A629" s="1" t="s">
        <v>21206</v>
      </c>
      <c r="B629" s="1" t="s">
        <v>21207</v>
      </c>
      <c r="C629" s="1" t="s">
        <v>19628</v>
      </c>
      <c r="D629" s="1" t="s">
        <v>19628</v>
      </c>
      <c r="E629" s="1" t="s">
        <v>19344</v>
      </c>
      <c r="F629" s="54">
        <v>1931</v>
      </c>
      <c r="G629" s="1" t="s">
        <v>19628</v>
      </c>
      <c r="I629" t="str">
        <f t="shared" si="18"/>
        <v>华南学生</v>
      </c>
      <c r="K629" t="e">
        <f>VLOOKUP(I629,Apabi!$H:$H,1,FALSE)</f>
        <v>#N/A</v>
      </c>
      <c r="M629" t="e">
        <f>VLOOKUP(I629,'Shanghai TSG'!$C:$C,1,FALSE)</f>
        <v>#N/A</v>
      </c>
      <c r="O629" t="e">
        <f>VLOOKUP(I629,'Hytong (not in CrossAsia)'!$C:$C,1,FALSE)</f>
        <v>#N/A</v>
      </c>
      <c r="Q629" s="9" t="str">
        <f t="shared" si="19"/>
        <v>nur hier</v>
      </c>
    </row>
    <row r="630" spans="1:17" ht="23.25">
      <c r="A630" s="1" t="s">
        <v>21208</v>
      </c>
      <c r="B630" s="1" t="s">
        <v>21209</v>
      </c>
      <c r="C630" s="1" t="s">
        <v>19628</v>
      </c>
      <c r="D630" s="1" t="s">
        <v>19628</v>
      </c>
      <c r="E630" s="1" t="s">
        <v>19336</v>
      </c>
      <c r="F630" s="54">
        <v>1936</v>
      </c>
      <c r="G630" s="1" t="s">
        <v>19628</v>
      </c>
      <c r="I630" t="str">
        <f t="shared" si="18"/>
        <v>国立中央</v>
      </c>
      <c r="K630" t="e">
        <f>VLOOKUP(I630,Apabi!$H:$H,1,FALSE)</f>
        <v>#N/A</v>
      </c>
      <c r="M630" t="e">
        <f>VLOOKUP(I630,'Shanghai TSG'!$C:$C,1,FALSE)</f>
        <v>#N/A</v>
      </c>
      <c r="O630" t="e">
        <f>VLOOKUP(I630,'Hytong (not in CrossAsia)'!$C:$C,1,FALSE)</f>
        <v>#N/A</v>
      </c>
      <c r="Q630" s="9" t="str">
        <f t="shared" si="19"/>
        <v>nur hier</v>
      </c>
    </row>
    <row r="631" spans="1:17">
      <c r="A631" s="1" t="s">
        <v>21210</v>
      </c>
      <c r="B631" s="1" t="s">
        <v>21211</v>
      </c>
      <c r="C631" s="1" t="s">
        <v>19628</v>
      </c>
      <c r="D631" s="1" t="s">
        <v>21212</v>
      </c>
      <c r="E631" s="1" t="s">
        <v>19821</v>
      </c>
      <c r="F631" s="54">
        <v>1948</v>
      </c>
      <c r="G631" s="1" t="s">
        <v>19010</v>
      </c>
      <c r="I631" t="str">
        <f t="shared" si="18"/>
        <v>南大教育</v>
      </c>
      <c r="K631" t="e">
        <f>VLOOKUP(I631,Apabi!$H:$H,1,FALSE)</f>
        <v>#N/A</v>
      </c>
      <c r="M631" t="e">
        <f>VLOOKUP(I631,'Shanghai TSG'!$C:$C,1,FALSE)</f>
        <v>#N/A</v>
      </c>
      <c r="O631" t="e">
        <f>VLOOKUP(I631,'Hytong (not in CrossAsia)'!$C:$C,1,FALSE)</f>
        <v>#N/A</v>
      </c>
      <c r="Q631" s="9" t="str">
        <f t="shared" si="19"/>
        <v>nur hier</v>
      </c>
    </row>
    <row r="632" spans="1:17" ht="23.25">
      <c r="A632" s="1" t="s">
        <v>21213</v>
      </c>
      <c r="B632" s="1" t="s">
        <v>21214</v>
      </c>
      <c r="C632" s="1" t="s">
        <v>19628</v>
      </c>
      <c r="D632" s="1" t="s">
        <v>19628</v>
      </c>
      <c r="E632" s="1" t="s">
        <v>19339</v>
      </c>
      <c r="F632" s="51" t="s">
        <v>19628</v>
      </c>
      <c r="G632" s="1" t="s">
        <v>19628</v>
      </c>
      <c r="I632" t="str">
        <f t="shared" si="18"/>
        <v>师大附中</v>
      </c>
      <c r="K632" t="e">
        <f>VLOOKUP(I632,Apabi!$H:$H,1,FALSE)</f>
        <v>#N/A</v>
      </c>
      <c r="M632" t="e">
        <f>VLOOKUP(I632,'Shanghai TSG'!$C:$C,1,FALSE)</f>
        <v>#N/A</v>
      </c>
      <c r="O632" t="e">
        <f>VLOOKUP(I632,'Hytong (not in CrossAsia)'!$C:$C,1,FALSE)</f>
        <v>#N/A</v>
      </c>
      <c r="Q632" s="9" t="str">
        <f t="shared" si="19"/>
        <v>nur hier</v>
      </c>
    </row>
    <row r="633" spans="1:17" ht="23.25">
      <c r="A633" s="1" t="s">
        <v>21215</v>
      </c>
      <c r="B633" s="1" t="s">
        <v>21216</v>
      </c>
      <c r="C633" s="1" t="s">
        <v>19628</v>
      </c>
      <c r="D633" s="1" t="s">
        <v>19628</v>
      </c>
      <c r="E633" s="1" t="s">
        <v>19336</v>
      </c>
      <c r="F633" s="51" t="s">
        <v>19628</v>
      </c>
      <c r="G633" s="1" t="s">
        <v>19628</v>
      </c>
      <c r="I633" t="str">
        <f t="shared" si="18"/>
        <v>国立中央</v>
      </c>
      <c r="K633" t="e">
        <f>VLOOKUP(I633,Apabi!$H:$H,1,FALSE)</f>
        <v>#N/A</v>
      </c>
      <c r="M633" t="e">
        <f>VLOOKUP(I633,'Shanghai TSG'!$C:$C,1,FALSE)</f>
        <v>#N/A</v>
      </c>
      <c r="O633" t="e">
        <f>VLOOKUP(I633,'Hytong (not in CrossAsia)'!$C:$C,1,FALSE)</f>
        <v>#N/A</v>
      </c>
      <c r="Q633" s="9" t="str">
        <f t="shared" si="19"/>
        <v>nur hier</v>
      </c>
    </row>
    <row r="634" spans="1:17" ht="23.25">
      <c r="A634" s="1" t="s">
        <v>21217</v>
      </c>
      <c r="B634" s="1" t="s">
        <v>21218</v>
      </c>
      <c r="C634" s="1" t="s">
        <v>19628</v>
      </c>
      <c r="D634" s="1" t="s">
        <v>21219</v>
      </c>
      <c r="E634" s="1" t="s">
        <v>19336</v>
      </c>
      <c r="F634" s="54">
        <v>1943</v>
      </c>
      <c r="G634" s="1" t="s">
        <v>19635</v>
      </c>
      <c r="I634" t="str">
        <f t="shared" si="18"/>
        <v>中华留日</v>
      </c>
      <c r="K634" t="e">
        <f>VLOOKUP(I634,Apabi!$H:$H,1,FALSE)</f>
        <v>#N/A</v>
      </c>
      <c r="M634" t="e">
        <f>VLOOKUP(I634,'Shanghai TSG'!$C:$C,1,FALSE)</f>
        <v>#N/A</v>
      </c>
      <c r="O634" t="e">
        <f>VLOOKUP(I634,'Hytong (not in CrossAsia)'!$C:$C,1,FALSE)</f>
        <v>#N/A</v>
      </c>
      <c r="Q634" s="9" t="str">
        <f t="shared" si="19"/>
        <v>nur hier</v>
      </c>
    </row>
    <row r="635" spans="1:17" ht="23.25">
      <c r="A635" s="1" t="s">
        <v>21220</v>
      </c>
      <c r="B635" s="1" t="s">
        <v>21221</v>
      </c>
      <c r="C635" s="1" t="s">
        <v>19628</v>
      </c>
      <c r="D635" s="1" t="s">
        <v>19628</v>
      </c>
      <c r="E635" s="1" t="s">
        <v>13295</v>
      </c>
      <c r="F635" s="51" t="s">
        <v>19628</v>
      </c>
      <c r="G635" s="1" t="s">
        <v>19628</v>
      </c>
      <c r="I635" t="str">
        <f t="shared" si="18"/>
        <v>国立四川</v>
      </c>
      <c r="K635" t="e">
        <f>VLOOKUP(I635,Apabi!$H:$H,1,FALSE)</f>
        <v>#N/A</v>
      </c>
      <c r="M635" t="e">
        <f>VLOOKUP(I635,'Shanghai TSG'!$C:$C,1,FALSE)</f>
        <v>#N/A</v>
      </c>
      <c r="O635" t="e">
        <f>VLOOKUP(I635,'Hytong (not in CrossAsia)'!$C:$C,1,FALSE)</f>
        <v>#N/A</v>
      </c>
      <c r="Q635" s="9" t="str">
        <f t="shared" si="19"/>
        <v>nur hier</v>
      </c>
    </row>
    <row r="636" spans="1:17" ht="23.25">
      <c r="A636" s="1" t="s">
        <v>21222</v>
      </c>
      <c r="B636" s="1" t="s">
        <v>21223</v>
      </c>
      <c r="C636" s="1" t="s">
        <v>19628</v>
      </c>
      <c r="D636" s="1" t="s">
        <v>19628</v>
      </c>
      <c r="E636" s="1" t="s">
        <v>21224</v>
      </c>
      <c r="F636" s="51" t="s">
        <v>19628</v>
      </c>
      <c r="G636" s="1" t="s">
        <v>19628</v>
      </c>
      <c r="I636" t="str">
        <f t="shared" si="18"/>
        <v>国立十三</v>
      </c>
      <c r="K636" t="e">
        <f>VLOOKUP(I636,Apabi!$H:$H,1,FALSE)</f>
        <v>#N/A</v>
      </c>
      <c r="M636" t="e">
        <f>VLOOKUP(I636,'Shanghai TSG'!$C:$C,1,FALSE)</f>
        <v>#N/A</v>
      </c>
      <c r="O636" t="e">
        <f>VLOOKUP(I636,'Hytong (not in CrossAsia)'!$C:$C,1,FALSE)</f>
        <v>#N/A</v>
      </c>
      <c r="Q636" s="9" t="str">
        <f t="shared" si="19"/>
        <v>nur hier</v>
      </c>
    </row>
    <row r="637" spans="1:17" ht="23.25">
      <c r="A637" s="1" t="s">
        <v>21225</v>
      </c>
      <c r="B637" s="1" t="s">
        <v>21226</v>
      </c>
      <c r="C637" s="1" t="s">
        <v>19628</v>
      </c>
      <c r="D637" s="1" t="s">
        <v>19628</v>
      </c>
      <c r="E637" s="1" t="s">
        <v>13656</v>
      </c>
      <c r="F637" s="51" t="s">
        <v>19628</v>
      </c>
      <c r="G637" s="1" t="s">
        <v>19628</v>
      </c>
      <c r="I637" t="str">
        <f t="shared" si="18"/>
        <v>国立浙江</v>
      </c>
      <c r="K637" t="str">
        <f>VLOOKUP(I637,Apabi!$H:$H,1,FALSE)</f>
        <v>国立浙江</v>
      </c>
      <c r="M637" t="e">
        <f>VLOOKUP(I637,'Shanghai TSG'!$C:$C,1,FALSE)</f>
        <v>#N/A</v>
      </c>
      <c r="O637" t="e">
        <f>VLOOKUP(I637,'Hytong (not in CrossAsia)'!$C:$C,1,FALSE)</f>
        <v>#N/A</v>
      </c>
      <c r="Q637" s="9" t="str">
        <f t="shared" si="19"/>
        <v>Doppel</v>
      </c>
    </row>
    <row r="638" spans="1:17">
      <c r="A638" s="1" t="s">
        <v>21227</v>
      </c>
      <c r="B638" s="1" t="s">
        <v>21228</v>
      </c>
      <c r="C638" s="1" t="s">
        <v>19628</v>
      </c>
      <c r="D638" s="1" t="s">
        <v>19628</v>
      </c>
      <c r="E638" s="1" t="s">
        <v>19628</v>
      </c>
      <c r="F638" s="51" t="s">
        <v>19628</v>
      </c>
      <c r="G638" s="1" t="s">
        <v>19628</v>
      </c>
      <c r="I638" t="str">
        <f t="shared" si="18"/>
        <v>万有周刊</v>
      </c>
      <c r="K638" t="e">
        <f>VLOOKUP(I638,Apabi!$H:$H,1,FALSE)</f>
        <v>#N/A</v>
      </c>
      <c r="M638" t="str">
        <f>VLOOKUP(I638,'Shanghai TSG'!$C:$C,1,FALSE)</f>
        <v>万有周刊</v>
      </c>
      <c r="O638" t="e">
        <f>VLOOKUP(I638,'Hytong (not in CrossAsia)'!$C:$C,1,FALSE)</f>
        <v>#N/A</v>
      </c>
      <c r="Q638" s="9" t="str">
        <f t="shared" si="19"/>
        <v>Doppel</v>
      </c>
    </row>
    <row r="639" spans="1:17">
      <c r="A639" s="1" t="s">
        <v>21229</v>
      </c>
      <c r="B639" s="1" t="s">
        <v>21230</v>
      </c>
      <c r="C639" s="1" t="s">
        <v>19628</v>
      </c>
      <c r="D639" s="1" t="s">
        <v>21231</v>
      </c>
      <c r="E639" s="1" t="s">
        <v>19647</v>
      </c>
      <c r="F639" s="51" t="s">
        <v>19628</v>
      </c>
      <c r="G639" s="1" t="s">
        <v>19628</v>
      </c>
      <c r="I639" t="str">
        <f t="shared" si="18"/>
        <v>复旦同学</v>
      </c>
      <c r="K639" t="e">
        <f>VLOOKUP(I639,Apabi!$H:$H,1,FALSE)</f>
        <v>#N/A</v>
      </c>
      <c r="M639" t="str">
        <f>VLOOKUP(I639,'Shanghai TSG'!$C:$C,1,FALSE)</f>
        <v>复旦同学</v>
      </c>
      <c r="O639" t="e">
        <f>VLOOKUP(I639,'Hytong (not in CrossAsia)'!$C:$C,1,FALSE)</f>
        <v>#N/A</v>
      </c>
      <c r="Q639" s="9" t="str">
        <f t="shared" si="19"/>
        <v>Doppel</v>
      </c>
    </row>
    <row r="640" spans="1:17">
      <c r="A640" s="1" t="s">
        <v>21232</v>
      </c>
      <c r="B640" s="1" t="s">
        <v>21233</v>
      </c>
      <c r="C640" s="1" t="s">
        <v>19628</v>
      </c>
      <c r="D640" s="1" t="s">
        <v>21234</v>
      </c>
      <c r="E640" s="1" t="s">
        <v>19344</v>
      </c>
      <c r="F640" s="54">
        <v>1941</v>
      </c>
      <c r="G640" s="1" t="s">
        <v>19628</v>
      </c>
      <c r="I640" t="str">
        <f t="shared" si="18"/>
        <v>南开校友</v>
      </c>
      <c r="K640" t="e">
        <f>VLOOKUP(I640,Apabi!$H:$H,1,FALSE)</f>
        <v>#N/A</v>
      </c>
      <c r="M640" t="str">
        <f>VLOOKUP(I640,'Shanghai TSG'!$C:$C,1,FALSE)</f>
        <v>南开校友</v>
      </c>
      <c r="O640" t="e">
        <f>VLOOKUP(I640,'Hytong (not in CrossAsia)'!$C:$C,1,FALSE)</f>
        <v>#N/A</v>
      </c>
      <c r="Q640" s="9" t="str">
        <f t="shared" si="19"/>
        <v>Doppel</v>
      </c>
    </row>
    <row r="641" spans="1:17" ht="23.25">
      <c r="A641" s="1" t="s">
        <v>21235</v>
      </c>
      <c r="B641" s="1" t="s">
        <v>21236</v>
      </c>
      <c r="C641" s="1" t="s">
        <v>19628</v>
      </c>
      <c r="D641" s="1" t="s">
        <v>19628</v>
      </c>
      <c r="E641" s="1" t="s">
        <v>21237</v>
      </c>
      <c r="F641" s="54">
        <v>1922</v>
      </c>
      <c r="G641" s="1" t="s">
        <v>13493</v>
      </c>
      <c r="I641" t="str">
        <f t="shared" si="18"/>
        <v>汉口明德</v>
      </c>
      <c r="K641" t="e">
        <f>VLOOKUP(I641,Apabi!$H:$H,1,FALSE)</f>
        <v>#N/A</v>
      </c>
      <c r="M641" t="e">
        <f>VLOOKUP(I641,'Shanghai TSG'!$C:$C,1,FALSE)</f>
        <v>#N/A</v>
      </c>
      <c r="O641" t="e">
        <f>VLOOKUP(I641,'Hytong (not in CrossAsia)'!$C:$C,1,FALSE)</f>
        <v>#N/A</v>
      </c>
      <c r="Q641" s="9" t="str">
        <f t="shared" si="19"/>
        <v>nur hier</v>
      </c>
    </row>
    <row r="642" spans="1:17">
      <c r="A642" s="1" t="s">
        <v>21238</v>
      </c>
      <c r="B642" s="1" t="s">
        <v>21239</v>
      </c>
      <c r="C642" s="1" t="s">
        <v>19628</v>
      </c>
      <c r="D642" s="1" t="s">
        <v>19628</v>
      </c>
      <c r="E642" s="1" t="s">
        <v>19339</v>
      </c>
      <c r="F642" s="54">
        <v>1945</v>
      </c>
      <c r="G642" s="1" t="s">
        <v>19628</v>
      </c>
      <c r="I642" t="str">
        <f t="shared" si="18"/>
        <v>北大师大</v>
      </c>
      <c r="K642" t="e">
        <f>VLOOKUP(I642,Apabi!$H:$H,1,FALSE)</f>
        <v>#N/A</v>
      </c>
      <c r="M642" t="e">
        <f>VLOOKUP(I642,'Shanghai TSG'!$C:$C,1,FALSE)</f>
        <v>#N/A</v>
      </c>
      <c r="O642" t="e">
        <f>VLOOKUP(I642,'Hytong (not in CrossAsia)'!$C:$C,1,FALSE)</f>
        <v>#N/A</v>
      </c>
      <c r="Q642" s="9" t="str">
        <f t="shared" si="19"/>
        <v>nur hier</v>
      </c>
    </row>
    <row r="643" spans="1:17" ht="23.25">
      <c r="A643" s="1" t="s">
        <v>21240</v>
      </c>
      <c r="B643" s="1" t="s">
        <v>21241</v>
      </c>
      <c r="C643" s="1" t="s">
        <v>19628</v>
      </c>
      <c r="D643" s="1" t="s">
        <v>19628</v>
      </c>
      <c r="E643" s="1" t="s">
        <v>21242</v>
      </c>
      <c r="F643" s="54">
        <v>1929</v>
      </c>
      <c r="G643" s="1" t="s">
        <v>19628</v>
      </c>
      <c r="I643" t="str">
        <f t="shared" ref="I643:I706" si="20">MID(B643,1,4)</f>
        <v>巴黎大学</v>
      </c>
      <c r="K643" t="e">
        <f>VLOOKUP(I643,Apabi!$H:$H,1,FALSE)</f>
        <v>#N/A</v>
      </c>
      <c r="M643" t="e">
        <f>VLOOKUP(I643,'Shanghai TSG'!$C:$C,1,FALSE)</f>
        <v>#N/A</v>
      </c>
      <c r="O643" t="e">
        <f>VLOOKUP(I643,'Hytong (not in CrossAsia)'!$C:$C,1,FALSE)</f>
        <v>#N/A</v>
      </c>
      <c r="Q643" s="9" t="str">
        <f t="shared" ref="Q643:Q706" si="21">(IF(AND(ISNA(K643),ISNA(M643),ISNA(O643)),"nur hier","Doppel"))</f>
        <v>nur hier</v>
      </c>
    </row>
    <row r="644" spans="1:17" ht="23.25">
      <c r="A644" s="1" t="s">
        <v>21243</v>
      </c>
      <c r="B644" s="1" t="s">
        <v>21244</v>
      </c>
      <c r="C644" s="1" t="s">
        <v>19628</v>
      </c>
      <c r="D644" s="1" t="s">
        <v>19628</v>
      </c>
      <c r="E644" s="1" t="s">
        <v>19298</v>
      </c>
      <c r="F644" s="51">
        <v>1941</v>
      </c>
      <c r="G644" s="1" t="s">
        <v>19628</v>
      </c>
      <c r="I644" t="str">
        <f t="shared" si="20"/>
        <v>忠县旅省</v>
      </c>
      <c r="K644" t="e">
        <f>VLOOKUP(I644,Apabi!$H:$H,1,FALSE)</f>
        <v>#N/A</v>
      </c>
      <c r="M644" t="e">
        <f>VLOOKUP(I644,'Shanghai TSG'!$C:$C,1,FALSE)</f>
        <v>#N/A</v>
      </c>
      <c r="O644" t="e">
        <f>VLOOKUP(I644,'Hytong (not in CrossAsia)'!$C:$C,1,FALSE)</f>
        <v>#N/A</v>
      </c>
      <c r="Q644" s="9" t="str">
        <f t="shared" si="21"/>
        <v>nur hier</v>
      </c>
    </row>
    <row r="645" spans="1:17">
      <c r="A645" s="1" t="s">
        <v>21245</v>
      </c>
      <c r="B645" s="1" t="s">
        <v>21246</v>
      </c>
      <c r="C645" s="1" t="s">
        <v>19628</v>
      </c>
      <c r="D645" s="1" t="s">
        <v>21247</v>
      </c>
      <c r="E645" s="1" t="s">
        <v>19326</v>
      </c>
      <c r="F645" s="54">
        <v>1947</v>
      </c>
      <c r="G645" s="1" t="s">
        <v>19635</v>
      </c>
      <c r="I645" t="str">
        <f t="shared" si="20"/>
        <v>清华校友</v>
      </c>
      <c r="K645" t="e">
        <f>VLOOKUP(I645,Apabi!$H:$H,1,FALSE)</f>
        <v>#N/A</v>
      </c>
      <c r="M645" t="str">
        <f>VLOOKUP(I645,'Shanghai TSG'!$C:$C,1,FALSE)</f>
        <v>清华校友</v>
      </c>
      <c r="O645" t="e">
        <f>VLOOKUP(I645,'Hytong (not in CrossAsia)'!$C:$C,1,FALSE)</f>
        <v>#N/A</v>
      </c>
      <c r="Q645" s="9" t="str">
        <f t="shared" si="21"/>
        <v>Doppel</v>
      </c>
    </row>
    <row r="646" spans="1:17">
      <c r="A646" s="1" t="s">
        <v>21248</v>
      </c>
      <c r="B646" s="1" t="s">
        <v>21249</v>
      </c>
      <c r="C646" s="1" t="s">
        <v>19628</v>
      </c>
      <c r="D646" s="1" t="s">
        <v>19628</v>
      </c>
      <c r="E646" s="1" t="s">
        <v>19628</v>
      </c>
      <c r="F646" s="51" t="s">
        <v>19628</v>
      </c>
      <c r="G646" s="1" t="s">
        <v>19628</v>
      </c>
      <c r="I646" t="str">
        <f t="shared" si="20"/>
        <v>学生自治</v>
      </c>
      <c r="K646" t="e">
        <f>VLOOKUP(I646,Apabi!$H:$H,1,FALSE)</f>
        <v>#N/A</v>
      </c>
      <c r="M646" t="e">
        <f>VLOOKUP(I646,'Shanghai TSG'!$C:$C,1,FALSE)</f>
        <v>#N/A</v>
      </c>
      <c r="O646" t="e">
        <f>VLOOKUP(I646,'Hytong (not in CrossAsia)'!$C:$C,1,FALSE)</f>
        <v>#N/A</v>
      </c>
      <c r="Q646" s="9" t="str">
        <f t="shared" si="21"/>
        <v>nur hier</v>
      </c>
    </row>
    <row r="647" spans="1:17">
      <c r="A647" s="1" t="s">
        <v>21250</v>
      </c>
      <c r="B647" s="1" t="s">
        <v>21251</v>
      </c>
      <c r="C647" s="1" t="s">
        <v>19628</v>
      </c>
      <c r="D647" s="1" t="s">
        <v>21252</v>
      </c>
      <c r="E647" s="1" t="s">
        <v>19628</v>
      </c>
      <c r="F647" s="51">
        <v>1937</v>
      </c>
      <c r="G647" s="1" t="s">
        <v>19315</v>
      </c>
      <c r="I647" t="str">
        <f t="shared" si="20"/>
        <v>工校月刊</v>
      </c>
      <c r="K647" t="e">
        <f>VLOOKUP(I647,Apabi!$H:$H,1,FALSE)</f>
        <v>#N/A</v>
      </c>
      <c r="M647" t="e">
        <f>VLOOKUP(I647,'Shanghai TSG'!$C:$C,1,FALSE)</f>
        <v>#N/A</v>
      </c>
      <c r="O647" t="e">
        <f>VLOOKUP(I647,'Hytong (not in CrossAsia)'!$C:$C,1,FALSE)</f>
        <v>#N/A</v>
      </c>
      <c r="Q647" s="9" t="str">
        <f t="shared" si="21"/>
        <v>nur hier</v>
      </c>
    </row>
    <row r="648" spans="1:17">
      <c r="A648" s="1" t="s">
        <v>21253</v>
      </c>
      <c r="B648" s="1" t="s">
        <v>21254</v>
      </c>
      <c r="C648" s="1" t="s">
        <v>19628</v>
      </c>
      <c r="D648" s="1" t="s">
        <v>21255</v>
      </c>
      <c r="E648" s="1" t="s">
        <v>18993</v>
      </c>
      <c r="F648" s="51" t="s">
        <v>19628</v>
      </c>
      <c r="G648" s="1" t="s">
        <v>19628</v>
      </c>
      <c r="I648" t="str">
        <f t="shared" si="20"/>
        <v>国立广西</v>
      </c>
      <c r="K648" t="e">
        <f>VLOOKUP(I648,Apabi!$H:$H,1,FALSE)</f>
        <v>#N/A</v>
      </c>
      <c r="M648" t="e">
        <f>VLOOKUP(I648,'Shanghai TSG'!$C:$C,1,FALSE)</f>
        <v>#N/A</v>
      </c>
      <c r="O648" t="e">
        <f>VLOOKUP(I648,'Hytong (not in CrossAsia)'!$C:$C,1,FALSE)</f>
        <v>#N/A</v>
      </c>
      <c r="Q648" s="9" t="str">
        <f t="shared" si="21"/>
        <v>nur hier</v>
      </c>
    </row>
    <row r="649" spans="1:17">
      <c r="A649" s="1" t="s">
        <v>21256</v>
      </c>
      <c r="B649" s="1" t="s">
        <v>21257</v>
      </c>
      <c r="C649" s="1" t="s">
        <v>19628</v>
      </c>
      <c r="D649" s="1" t="s">
        <v>21258</v>
      </c>
      <c r="E649" s="1" t="s">
        <v>21259</v>
      </c>
      <c r="F649" s="54">
        <v>1940</v>
      </c>
      <c r="G649" s="1" t="s">
        <v>19642</v>
      </c>
      <c r="I649" t="str">
        <f t="shared" si="20"/>
        <v>协大校友</v>
      </c>
      <c r="K649" t="e">
        <f>VLOOKUP(I649,Apabi!$H:$H,1,FALSE)</f>
        <v>#N/A</v>
      </c>
      <c r="M649" t="e">
        <f>VLOOKUP(I649,'Shanghai TSG'!$C:$C,1,FALSE)</f>
        <v>#N/A</v>
      </c>
      <c r="O649" t="e">
        <f>VLOOKUP(I649,'Hytong (not in CrossAsia)'!$C:$C,1,FALSE)</f>
        <v>#N/A</v>
      </c>
      <c r="Q649" s="9" t="str">
        <f t="shared" si="21"/>
        <v>nur hier</v>
      </c>
    </row>
    <row r="650" spans="1:17" ht="23.25">
      <c r="A650" s="1" t="s">
        <v>21260</v>
      </c>
      <c r="B650" s="1" t="s">
        <v>21261</v>
      </c>
      <c r="C650" s="1" t="s">
        <v>19628</v>
      </c>
      <c r="D650" s="1" t="s">
        <v>19628</v>
      </c>
      <c r="E650" s="1" t="s">
        <v>19628</v>
      </c>
      <c r="F650" s="51" t="s">
        <v>19628</v>
      </c>
      <c r="G650" s="1" t="s">
        <v>19628</v>
      </c>
      <c r="I650" t="str">
        <f t="shared" si="20"/>
        <v>宁波旅沪</v>
      </c>
      <c r="K650" t="e">
        <f>VLOOKUP(I650,Apabi!$H:$H,1,FALSE)</f>
        <v>#N/A</v>
      </c>
      <c r="M650" t="e">
        <f>VLOOKUP(I650,'Shanghai TSG'!$C:$C,1,FALSE)</f>
        <v>#N/A</v>
      </c>
      <c r="O650" t="e">
        <f>VLOOKUP(I650,'Hytong (not in CrossAsia)'!$C:$C,1,FALSE)</f>
        <v>#N/A</v>
      </c>
      <c r="Q650" s="9" t="str">
        <f t="shared" si="21"/>
        <v>nur hier</v>
      </c>
    </row>
    <row r="651" spans="1:17" ht="23.25">
      <c r="A651" s="1" t="s">
        <v>21262</v>
      </c>
      <c r="B651" s="1" t="s">
        <v>21263</v>
      </c>
      <c r="C651" s="1" t="s">
        <v>21264</v>
      </c>
      <c r="D651" s="1" t="s">
        <v>19628</v>
      </c>
      <c r="E651" s="1" t="s">
        <v>18570</v>
      </c>
      <c r="F651" s="51" t="s">
        <v>19628</v>
      </c>
      <c r="G651" s="1" t="s">
        <v>19628</v>
      </c>
      <c r="I651" t="str">
        <f t="shared" si="20"/>
        <v>省立埔中</v>
      </c>
      <c r="K651" t="e">
        <f>VLOOKUP(I651,Apabi!$H:$H,1,FALSE)</f>
        <v>#N/A</v>
      </c>
      <c r="M651" t="e">
        <f>VLOOKUP(I651,'Shanghai TSG'!$C:$C,1,FALSE)</f>
        <v>#N/A</v>
      </c>
      <c r="O651" t="e">
        <f>VLOOKUP(I651,'Hytong (not in CrossAsia)'!$C:$C,1,FALSE)</f>
        <v>#N/A</v>
      </c>
      <c r="Q651" s="9" t="str">
        <f t="shared" si="21"/>
        <v>nur hier</v>
      </c>
    </row>
    <row r="652" spans="1:17" ht="23.25">
      <c r="A652" s="1" t="s">
        <v>21265</v>
      </c>
      <c r="B652" s="1" t="s">
        <v>21266</v>
      </c>
      <c r="C652" s="1" t="s">
        <v>19628</v>
      </c>
      <c r="D652" s="1" t="s">
        <v>19628</v>
      </c>
      <c r="E652" s="1" t="s">
        <v>19298</v>
      </c>
      <c r="F652" s="51" t="s">
        <v>19628</v>
      </c>
      <c r="G652" s="1" t="s">
        <v>19628</v>
      </c>
      <c r="I652" t="str">
        <f t="shared" si="20"/>
        <v>国立南高</v>
      </c>
      <c r="K652" t="e">
        <f>VLOOKUP(I652,Apabi!$H:$H,1,FALSE)</f>
        <v>#N/A</v>
      </c>
      <c r="M652" t="e">
        <f>VLOOKUP(I652,'Shanghai TSG'!$C:$C,1,FALSE)</f>
        <v>#N/A</v>
      </c>
      <c r="O652" t="e">
        <f>VLOOKUP(I652,'Hytong (not in CrossAsia)'!$C:$C,1,FALSE)</f>
        <v>#N/A</v>
      </c>
      <c r="Q652" s="9" t="str">
        <f t="shared" si="21"/>
        <v>nur hier</v>
      </c>
    </row>
    <row r="653" spans="1:17">
      <c r="A653" s="1" t="s">
        <v>21267</v>
      </c>
      <c r="B653" s="1" t="s">
        <v>21268</v>
      </c>
      <c r="C653" s="1" t="s">
        <v>19628</v>
      </c>
      <c r="D653" s="1" t="s">
        <v>21269</v>
      </c>
      <c r="E653" s="1" t="s">
        <v>18839</v>
      </c>
      <c r="F653" s="54">
        <v>1937</v>
      </c>
      <c r="G653" s="1" t="s">
        <v>19292</v>
      </c>
      <c r="I653" t="str">
        <f t="shared" si="20"/>
        <v>一中校刊</v>
      </c>
      <c r="K653" t="e">
        <f>VLOOKUP(I653,Apabi!$H:$H,1,FALSE)</f>
        <v>#N/A</v>
      </c>
      <c r="M653" t="e">
        <f>VLOOKUP(I653,'Shanghai TSG'!$C:$C,1,FALSE)</f>
        <v>#N/A</v>
      </c>
      <c r="O653" t="e">
        <f>VLOOKUP(I653,'Hytong (not in CrossAsia)'!$C:$C,1,FALSE)</f>
        <v>#N/A</v>
      </c>
      <c r="Q653" s="9" t="str">
        <f t="shared" si="21"/>
        <v>nur hier</v>
      </c>
    </row>
    <row r="654" spans="1:17" ht="23.25">
      <c r="A654" s="1" t="s">
        <v>21270</v>
      </c>
      <c r="B654" s="1" t="s">
        <v>21271</v>
      </c>
      <c r="C654" s="1" t="s">
        <v>19628</v>
      </c>
      <c r="D654" s="1" t="s">
        <v>21818</v>
      </c>
      <c r="E654" s="1" t="s">
        <v>19339</v>
      </c>
      <c r="F654" s="54">
        <v>1919</v>
      </c>
      <c r="G654" s="1" t="s">
        <v>19635</v>
      </c>
      <c r="I654" t="str">
        <f t="shared" si="20"/>
        <v>京师学务</v>
      </c>
      <c r="K654" t="e">
        <f>VLOOKUP(I654,Apabi!$H:$H,1,FALSE)</f>
        <v>#N/A</v>
      </c>
      <c r="M654" t="e">
        <f>VLOOKUP(I654,'Shanghai TSG'!$C:$C,1,FALSE)</f>
        <v>#N/A</v>
      </c>
      <c r="O654" t="e">
        <f>VLOOKUP(I654,'Hytong (not in CrossAsia)'!$C:$C,1,FALSE)</f>
        <v>#N/A</v>
      </c>
      <c r="Q654" s="9" t="str">
        <f t="shared" si="21"/>
        <v>nur hier</v>
      </c>
    </row>
    <row r="655" spans="1:17" ht="23.25">
      <c r="A655" s="1" t="s">
        <v>21272</v>
      </c>
      <c r="B655" s="1" t="s">
        <v>21273</v>
      </c>
      <c r="C655" s="1" t="s">
        <v>19628</v>
      </c>
      <c r="D655" s="1" t="s">
        <v>21274</v>
      </c>
      <c r="E655" s="1" t="s">
        <v>21275</v>
      </c>
      <c r="F655" s="51" t="s">
        <v>19628</v>
      </c>
      <c r="G655" s="1" t="s">
        <v>19628</v>
      </c>
      <c r="I655" t="str">
        <f t="shared" si="20"/>
        <v>吴兴教育</v>
      </c>
      <c r="K655" t="e">
        <f>VLOOKUP(I655,Apabi!$H:$H,1,FALSE)</f>
        <v>#N/A</v>
      </c>
      <c r="M655" t="e">
        <f>VLOOKUP(I655,'Shanghai TSG'!$C:$C,1,FALSE)</f>
        <v>#N/A</v>
      </c>
      <c r="O655" t="e">
        <f>VLOOKUP(I655,'Hytong (not in CrossAsia)'!$C:$C,1,FALSE)</f>
        <v>#N/A</v>
      </c>
      <c r="Q655" s="9" t="str">
        <f t="shared" si="21"/>
        <v>nur hier</v>
      </c>
    </row>
    <row r="656" spans="1:17">
      <c r="A656" s="1" t="s">
        <v>21276</v>
      </c>
      <c r="B656" s="1" t="s">
        <v>21277</v>
      </c>
      <c r="C656" s="1" t="s">
        <v>19628</v>
      </c>
      <c r="D656" s="1" t="s">
        <v>21278</v>
      </c>
      <c r="E656" s="1" t="s">
        <v>12770</v>
      </c>
      <c r="F656" s="51" t="s">
        <v>19628</v>
      </c>
      <c r="G656" s="1" t="s">
        <v>19628</v>
      </c>
      <c r="I656" t="str">
        <f t="shared" si="20"/>
        <v>云南教育</v>
      </c>
      <c r="K656" t="e">
        <f>VLOOKUP(I656,Apabi!$H:$H,1,FALSE)</f>
        <v>#N/A</v>
      </c>
      <c r="M656" t="str">
        <f>VLOOKUP(I656,'Shanghai TSG'!$C:$C,1,FALSE)</f>
        <v>云南教育</v>
      </c>
      <c r="O656" t="e">
        <f>VLOOKUP(I656,'Hytong (not in CrossAsia)'!$C:$C,1,FALSE)</f>
        <v>#N/A</v>
      </c>
      <c r="Q656" s="9" t="str">
        <f t="shared" si="21"/>
        <v>Doppel</v>
      </c>
    </row>
    <row r="657" spans="1:17">
      <c r="A657" s="1" t="s">
        <v>21279</v>
      </c>
      <c r="B657" s="1" t="s">
        <v>21280</v>
      </c>
      <c r="C657" s="1" t="s">
        <v>19628</v>
      </c>
      <c r="D657" s="1" t="s">
        <v>21281</v>
      </c>
      <c r="E657" s="1" t="s">
        <v>13696</v>
      </c>
      <c r="F657" s="54">
        <v>1936</v>
      </c>
      <c r="G657" s="1" t="s">
        <v>19305</v>
      </c>
      <c r="I657" t="str">
        <f t="shared" si="20"/>
        <v>山东教育</v>
      </c>
      <c r="K657" t="e">
        <f>VLOOKUP(I657,Apabi!$H:$H,1,FALSE)</f>
        <v>#N/A</v>
      </c>
      <c r="M657" t="e">
        <f>VLOOKUP(I657,'Shanghai TSG'!$C:$C,1,FALSE)</f>
        <v>#N/A</v>
      </c>
      <c r="O657" t="e">
        <f>VLOOKUP(I657,'Hytong (not in CrossAsia)'!$C:$C,1,FALSE)</f>
        <v>#N/A</v>
      </c>
      <c r="Q657" s="9" t="str">
        <f t="shared" si="21"/>
        <v>nur hier</v>
      </c>
    </row>
    <row r="658" spans="1:17">
      <c r="A658" s="1" t="s">
        <v>21282</v>
      </c>
      <c r="B658" s="1" t="s">
        <v>21283</v>
      </c>
      <c r="C658" s="1" t="s">
        <v>19628</v>
      </c>
      <c r="D658" s="1" t="s">
        <v>19628</v>
      </c>
      <c r="E658" s="1" t="s">
        <v>19638</v>
      </c>
      <c r="F658" s="51" t="s">
        <v>19628</v>
      </c>
      <c r="G658" s="1" t="s">
        <v>19628</v>
      </c>
      <c r="I658" t="str">
        <f t="shared" si="20"/>
        <v>教育视导</v>
      </c>
      <c r="K658" t="e">
        <f>VLOOKUP(I658,Apabi!$H:$H,1,FALSE)</f>
        <v>#N/A</v>
      </c>
      <c r="M658" t="e">
        <f>VLOOKUP(I658,'Shanghai TSG'!$C:$C,1,FALSE)</f>
        <v>#N/A</v>
      </c>
      <c r="O658" t="e">
        <f>VLOOKUP(I658,'Hytong (not in CrossAsia)'!$C:$C,1,FALSE)</f>
        <v>#N/A</v>
      </c>
      <c r="Q658" s="9" t="str">
        <f t="shared" si="21"/>
        <v>nur hier</v>
      </c>
    </row>
    <row r="659" spans="1:17">
      <c r="A659" s="1" t="s">
        <v>21622</v>
      </c>
      <c r="B659" s="1" t="s">
        <v>21623</v>
      </c>
      <c r="C659" s="1" t="s">
        <v>19628</v>
      </c>
      <c r="D659" s="1" t="s">
        <v>21624</v>
      </c>
      <c r="E659" s="1" t="s">
        <v>19597</v>
      </c>
      <c r="F659" s="54">
        <v>1928</v>
      </c>
      <c r="G659" s="1" t="s">
        <v>19315</v>
      </c>
      <c r="I659" t="str">
        <f t="shared" si="20"/>
        <v>湖南教育</v>
      </c>
      <c r="K659" t="e">
        <f>VLOOKUP(I659,Apabi!$H:$H,1,FALSE)</f>
        <v>#N/A</v>
      </c>
      <c r="M659" t="str">
        <f>VLOOKUP(I659,'Shanghai TSG'!$C:$C,1,FALSE)</f>
        <v>湖南教育</v>
      </c>
      <c r="O659" t="e">
        <f>VLOOKUP(I659,'Hytong (not in CrossAsia)'!$C:$C,1,FALSE)</f>
        <v>#N/A</v>
      </c>
      <c r="Q659" s="9" t="str">
        <f t="shared" si="21"/>
        <v>Doppel</v>
      </c>
    </row>
    <row r="660" spans="1:17" ht="23.25">
      <c r="A660" s="1" t="s">
        <v>21625</v>
      </c>
      <c r="B660" s="1" t="s">
        <v>21626</v>
      </c>
      <c r="C660" s="1" t="s">
        <v>19628</v>
      </c>
      <c r="D660" s="1" t="s">
        <v>21627</v>
      </c>
      <c r="E660" s="1" t="s">
        <v>21628</v>
      </c>
      <c r="F660" s="54">
        <v>1933</v>
      </c>
      <c r="G660" s="1" t="s">
        <v>19327</v>
      </c>
      <c r="I660" t="str">
        <f t="shared" si="20"/>
        <v>安徽教育</v>
      </c>
      <c r="K660" t="e">
        <f>VLOOKUP(I660,Apabi!$H:$H,1,FALSE)</f>
        <v>#N/A</v>
      </c>
      <c r="M660" t="str">
        <f>VLOOKUP(I660,'Shanghai TSG'!$C:$C,1,FALSE)</f>
        <v>安徽教育</v>
      </c>
      <c r="O660" t="e">
        <f>VLOOKUP(I660,'Hytong (not in CrossAsia)'!$C:$C,1,FALSE)</f>
        <v>#N/A</v>
      </c>
      <c r="Q660" s="9" t="str">
        <f t="shared" si="21"/>
        <v>Doppel</v>
      </c>
    </row>
    <row r="661" spans="1:17" ht="23.25">
      <c r="A661" s="1" t="s">
        <v>21629</v>
      </c>
      <c r="B661" s="1" t="s">
        <v>21630</v>
      </c>
      <c r="C661" s="1" t="s">
        <v>19628</v>
      </c>
      <c r="D661" s="1" t="s">
        <v>21631</v>
      </c>
      <c r="E661" s="1" t="s">
        <v>21632</v>
      </c>
      <c r="F661" s="51" t="s">
        <v>19628</v>
      </c>
      <c r="G661" s="1" t="s">
        <v>19628</v>
      </c>
      <c r="I661" t="str">
        <f t="shared" si="20"/>
        <v>福建教育</v>
      </c>
      <c r="K661" t="e">
        <f>VLOOKUP(I661,Apabi!$H:$H,1,FALSE)</f>
        <v>#N/A</v>
      </c>
      <c r="M661" t="str">
        <f>VLOOKUP(I661,'Shanghai TSG'!$C:$C,1,FALSE)</f>
        <v>福建教育</v>
      </c>
      <c r="O661" t="e">
        <f>VLOOKUP(I661,'Hytong (not in CrossAsia)'!$C:$C,1,FALSE)</f>
        <v>#N/A</v>
      </c>
      <c r="Q661" s="9" t="str">
        <f t="shared" si="21"/>
        <v>Doppel</v>
      </c>
    </row>
    <row r="662" spans="1:17" ht="23.25">
      <c r="A662" s="1" t="s">
        <v>21633</v>
      </c>
      <c r="B662" s="1" t="s">
        <v>21634</v>
      </c>
      <c r="C662" s="1" t="s">
        <v>19628</v>
      </c>
      <c r="D662" s="1" t="s">
        <v>21635</v>
      </c>
      <c r="E662" s="1" t="s">
        <v>19638</v>
      </c>
      <c r="F662" s="54">
        <v>1941</v>
      </c>
      <c r="G662" s="1" t="s">
        <v>19628</v>
      </c>
      <c r="I662" t="str">
        <f t="shared" si="20"/>
        <v>国民教育</v>
      </c>
      <c r="K662" t="str">
        <f>VLOOKUP(I662,Apabi!$H:$H,1,FALSE)</f>
        <v>国民教育</v>
      </c>
      <c r="M662" t="str">
        <f>VLOOKUP(I662,'Shanghai TSG'!$C:$C,1,FALSE)</f>
        <v>国民教育</v>
      </c>
      <c r="O662" t="e">
        <f>VLOOKUP(I662,'Hytong (not in CrossAsia)'!$C:$C,1,FALSE)</f>
        <v>#N/A</v>
      </c>
      <c r="Q662" s="9" t="str">
        <f t="shared" si="21"/>
        <v>Doppel</v>
      </c>
    </row>
    <row r="663" spans="1:17">
      <c r="A663" s="1" t="s">
        <v>21636</v>
      </c>
      <c r="B663" s="1" t="s">
        <v>21637</v>
      </c>
      <c r="C663" s="1" t="s">
        <v>19628</v>
      </c>
      <c r="D663" s="1" t="s">
        <v>21638</v>
      </c>
      <c r="E663" s="1" t="s">
        <v>19336</v>
      </c>
      <c r="F663" s="54">
        <v>1929</v>
      </c>
      <c r="G663" s="1" t="s">
        <v>19635</v>
      </c>
      <c r="I663" t="str">
        <f t="shared" si="20"/>
        <v>首都教育</v>
      </c>
      <c r="K663" t="e">
        <f>VLOOKUP(I663,Apabi!$H:$H,1,FALSE)</f>
        <v>#N/A</v>
      </c>
      <c r="M663" t="e">
        <f>VLOOKUP(I663,'Shanghai TSG'!$C:$C,1,FALSE)</f>
        <v>#N/A</v>
      </c>
      <c r="O663" t="e">
        <f>VLOOKUP(I663,'Hytong (not in CrossAsia)'!$C:$C,1,FALSE)</f>
        <v>#N/A</v>
      </c>
      <c r="Q663" s="9" t="str">
        <f t="shared" si="21"/>
        <v>nur hier</v>
      </c>
    </row>
    <row r="664" spans="1:17">
      <c r="A664" s="1" t="s">
        <v>21639</v>
      </c>
      <c r="B664" s="1" t="s">
        <v>21640</v>
      </c>
      <c r="C664" s="1" t="s">
        <v>19628</v>
      </c>
      <c r="D664" s="1" t="s">
        <v>21641</v>
      </c>
      <c r="E664" s="1" t="s">
        <v>12923</v>
      </c>
      <c r="F664" s="54">
        <v>1935</v>
      </c>
      <c r="G664" s="1" t="s">
        <v>19635</v>
      </c>
      <c r="I664" t="str">
        <f t="shared" si="20"/>
        <v>河南教育</v>
      </c>
      <c r="K664" t="e">
        <f>VLOOKUP(I664,Apabi!$H:$H,1,FALSE)</f>
        <v>#N/A</v>
      </c>
      <c r="M664" t="e">
        <f>VLOOKUP(I664,'Shanghai TSG'!$C:$C,1,FALSE)</f>
        <v>#N/A</v>
      </c>
      <c r="O664" t="e">
        <f>VLOOKUP(I664,'Hytong (not in CrossAsia)'!$C:$C,1,FALSE)</f>
        <v>#N/A</v>
      </c>
      <c r="Q664" s="9" t="str">
        <f t="shared" si="21"/>
        <v>nur hier</v>
      </c>
    </row>
    <row r="665" spans="1:17">
      <c r="A665" s="1" t="s">
        <v>21642</v>
      </c>
      <c r="B665" s="1" t="s">
        <v>21643</v>
      </c>
      <c r="C665" s="1" t="s">
        <v>19628</v>
      </c>
      <c r="D665" s="1" t="s">
        <v>21644</v>
      </c>
      <c r="E665" s="1" t="s">
        <v>19247</v>
      </c>
      <c r="F665" s="54">
        <v>1928</v>
      </c>
      <c r="G665" s="1" t="s">
        <v>19315</v>
      </c>
      <c r="I665" t="str">
        <f t="shared" si="20"/>
        <v>河南教育</v>
      </c>
      <c r="K665" t="e">
        <f>VLOOKUP(I665,Apabi!$H:$H,1,FALSE)</f>
        <v>#N/A</v>
      </c>
      <c r="M665" t="e">
        <f>VLOOKUP(I665,'Shanghai TSG'!$C:$C,1,FALSE)</f>
        <v>#N/A</v>
      </c>
      <c r="O665" t="e">
        <f>VLOOKUP(I665,'Hytong (not in CrossAsia)'!$C:$C,1,FALSE)</f>
        <v>#N/A</v>
      </c>
      <c r="Q665" s="9" t="str">
        <f t="shared" si="21"/>
        <v>nur hier</v>
      </c>
    </row>
    <row r="666" spans="1:17" ht="23.25">
      <c r="A666" s="1" t="s">
        <v>21645</v>
      </c>
      <c r="B666" s="1" t="s">
        <v>21646</v>
      </c>
      <c r="C666" s="1" t="s">
        <v>19628</v>
      </c>
      <c r="D666" s="1" t="s">
        <v>21647</v>
      </c>
      <c r="E666" s="1" t="s">
        <v>18823</v>
      </c>
      <c r="F666" s="51" t="s">
        <v>19628</v>
      </c>
      <c r="G666" s="1" t="s">
        <v>19628</v>
      </c>
      <c r="I666" t="str">
        <f t="shared" si="20"/>
        <v>十八年度</v>
      </c>
      <c r="K666" t="e">
        <f>VLOOKUP(I666,Apabi!$H:$H,1,FALSE)</f>
        <v>#N/A</v>
      </c>
      <c r="M666" t="e">
        <f>VLOOKUP(I666,'Shanghai TSG'!$C:$C,1,FALSE)</f>
        <v>#N/A</v>
      </c>
      <c r="O666" t="e">
        <f>VLOOKUP(I666,'Hytong (not in CrossAsia)'!$C:$C,1,FALSE)</f>
        <v>#N/A</v>
      </c>
      <c r="Q666" s="9" t="str">
        <f t="shared" si="21"/>
        <v>nur hier</v>
      </c>
    </row>
    <row r="667" spans="1:17">
      <c r="A667" s="1" t="s">
        <v>21648</v>
      </c>
      <c r="B667" s="1" t="s">
        <v>21649</v>
      </c>
      <c r="C667" s="1" t="s">
        <v>19628</v>
      </c>
      <c r="D667" s="1" t="s">
        <v>21650</v>
      </c>
      <c r="E667" s="1" t="s">
        <v>18839</v>
      </c>
      <c r="F667" s="54">
        <v>1932</v>
      </c>
      <c r="G667" s="1" t="s">
        <v>19327</v>
      </c>
      <c r="I667" t="str">
        <f t="shared" si="20"/>
        <v>江西教育</v>
      </c>
      <c r="K667" t="e">
        <f>VLOOKUP(I667,Apabi!$H:$H,1,FALSE)</f>
        <v>#N/A</v>
      </c>
      <c r="M667" t="e">
        <f>VLOOKUP(I667,'Shanghai TSG'!$C:$C,1,FALSE)</f>
        <v>#N/A</v>
      </c>
      <c r="O667" t="e">
        <f>VLOOKUP(I667,'Hytong (not in CrossAsia)'!$C:$C,1,FALSE)</f>
        <v>#N/A</v>
      </c>
      <c r="Q667" s="9" t="str">
        <f t="shared" si="21"/>
        <v>nur hier</v>
      </c>
    </row>
    <row r="668" spans="1:17">
      <c r="A668" s="1" t="s">
        <v>21651</v>
      </c>
      <c r="B668" s="1" t="s">
        <v>21652</v>
      </c>
      <c r="C668" s="1" t="s">
        <v>19628</v>
      </c>
      <c r="D668" s="1" t="s">
        <v>21653</v>
      </c>
      <c r="E668" s="1" t="s">
        <v>19804</v>
      </c>
      <c r="F668" s="54">
        <v>1928</v>
      </c>
      <c r="G668" s="1" t="s">
        <v>19315</v>
      </c>
      <c r="I668" t="str">
        <f t="shared" si="20"/>
        <v>安徽教育</v>
      </c>
      <c r="K668" t="e">
        <f>VLOOKUP(I668,Apabi!$H:$H,1,FALSE)</f>
        <v>#N/A</v>
      </c>
      <c r="M668" t="str">
        <f>VLOOKUP(I668,'Shanghai TSG'!$C:$C,1,FALSE)</f>
        <v>安徽教育</v>
      </c>
      <c r="O668" t="e">
        <f>VLOOKUP(I668,'Hytong (not in CrossAsia)'!$C:$C,1,FALSE)</f>
        <v>#N/A</v>
      </c>
      <c r="Q668" s="9" t="str">
        <f t="shared" si="21"/>
        <v>Doppel</v>
      </c>
    </row>
    <row r="669" spans="1:17">
      <c r="A669" s="1" t="s">
        <v>21654</v>
      </c>
      <c r="B669" s="1" t="s">
        <v>21655</v>
      </c>
      <c r="C669" s="1" t="s">
        <v>19628</v>
      </c>
      <c r="D669" s="1" t="s">
        <v>21656</v>
      </c>
      <c r="E669" s="1" t="s">
        <v>21657</v>
      </c>
      <c r="F669" s="54">
        <v>1936</v>
      </c>
      <c r="G669" s="1" t="s">
        <v>19383</v>
      </c>
      <c r="I669" t="str">
        <f t="shared" si="20"/>
        <v>湖北教育</v>
      </c>
      <c r="K669" t="e">
        <f>VLOOKUP(I669,Apabi!$H:$H,1,FALSE)</f>
        <v>#N/A</v>
      </c>
      <c r="M669" t="str">
        <f>VLOOKUP(I669,'Shanghai TSG'!$C:$C,1,FALSE)</f>
        <v>湖北教育</v>
      </c>
      <c r="O669" t="e">
        <f>VLOOKUP(I669,'Hytong (not in CrossAsia)'!$C:$C,1,FALSE)</f>
        <v>#N/A</v>
      </c>
      <c r="Q669" s="9" t="str">
        <f t="shared" si="21"/>
        <v>Doppel</v>
      </c>
    </row>
    <row r="670" spans="1:17" ht="23.25">
      <c r="A670" s="1" t="s">
        <v>21658</v>
      </c>
      <c r="B670" s="1" t="s">
        <v>21659</v>
      </c>
      <c r="C670" s="1" t="s">
        <v>19628</v>
      </c>
      <c r="D670" s="1" t="s">
        <v>21660</v>
      </c>
      <c r="E670" s="1" t="s">
        <v>21661</v>
      </c>
      <c r="F670" s="51" t="s">
        <v>19628</v>
      </c>
      <c r="G670" s="1" t="s">
        <v>19628</v>
      </c>
      <c r="I670" t="str">
        <f t="shared" si="20"/>
        <v>武进教育</v>
      </c>
      <c r="K670" t="str">
        <f>VLOOKUP(I670,Apabi!$H:$H,1,FALSE)</f>
        <v>武进教育</v>
      </c>
      <c r="M670" t="e">
        <f>VLOOKUP(I670,'Shanghai TSG'!$C:$C,1,FALSE)</f>
        <v>#N/A</v>
      </c>
      <c r="O670" t="e">
        <f>VLOOKUP(I670,'Hytong (not in CrossAsia)'!$C:$C,1,FALSE)</f>
        <v>#N/A</v>
      </c>
      <c r="Q670" s="9" t="str">
        <f t="shared" si="21"/>
        <v>Doppel</v>
      </c>
    </row>
    <row r="671" spans="1:17">
      <c r="A671" s="1" t="s">
        <v>21662</v>
      </c>
      <c r="B671" s="1" t="s">
        <v>21663</v>
      </c>
      <c r="C671" s="1" t="s">
        <v>19628</v>
      </c>
      <c r="D671" s="1" t="s">
        <v>21664</v>
      </c>
      <c r="E671" s="1" t="s">
        <v>21665</v>
      </c>
      <c r="F671" s="54">
        <v>1936</v>
      </c>
      <c r="G671" s="1" t="s">
        <v>19292</v>
      </c>
      <c r="I671" t="str">
        <f t="shared" si="20"/>
        <v>河北省教</v>
      </c>
      <c r="K671" t="e">
        <f>VLOOKUP(I671,Apabi!$H:$H,1,FALSE)</f>
        <v>#N/A</v>
      </c>
      <c r="M671" t="e">
        <f>VLOOKUP(I671,'Shanghai TSG'!$C:$C,1,FALSE)</f>
        <v>#N/A</v>
      </c>
      <c r="O671" t="e">
        <f>VLOOKUP(I671,'Hytong (not in CrossAsia)'!$C:$C,1,FALSE)</f>
        <v>#N/A</v>
      </c>
      <c r="Q671" s="9" t="str">
        <f t="shared" si="21"/>
        <v>nur hier</v>
      </c>
    </row>
    <row r="672" spans="1:17">
      <c r="A672" s="1" t="s">
        <v>21666</v>
      </c>
      <c r="B672" s="1" t="s">
        <v>21667</v>
      </c>
      <c r="C672" s="1" t="s">
        <v>18162</v>
      </c>
      <c r="D672" s="1" t="s">
        <v>19628</v>
      </c>
      <c r="E672" s="1" t="s">
        <v>19647</v>
      </c>
      <c r="F672" s="54">
        <v>1948</v>
      </c>
      <c r="G672" s="1" t="s">
        <v>19305</v>
      </c>
      <c r="I672" t="str">
        <f t="shared" si="20"/>
        <v>上海教育</v>
      </c>
      <c r="K672" t="e">
        <f>VLOOKUP(I672,Apabi!$H:$H,1,FALSE)</f>
        <v>#N/A</v>
      </c>
      <c r="M672" t="e">
        <f>VLOOKUP(I672,'Shanghai TSG'!$C:$C,1,FALSE)</f>
        <v>#N/A</v>
      </c>
      <c r="O672" t="e">
        <f>VLOOKUP(I672,'Hytong (not in CrossAsia)'!$C:$C,1,FALSE)</f>
        <v>#N/A</v>
      </c>
      <c r="Q672" s="9" t="str">
        <f t="shared" si="21"/>
        <v>nur hier</v>
      </c>
    </row>
    <row r="673" spans="1:17" ht="23.25">
      <c r="A673" s="1" t="s">
        <v>21668</v>
      </c>
      <c r="B673" s="1" t="s">
        <v>21669</v>
      </c>
      <c r="C673" s="1" t="s">
        <v>19628</v>
      </c>
      <c r="D673" s="1" t="s">
        <v>21670</v>
      </c>
      <c r="E673" s="1" t="s">
        <v>19156</v>
      </c>
      <c r="F673" s="51" t="s">
        <v>19628</v>
      </c>
      <c r="G673" s="1" t="s">
        <v>19628</v>
      </c>
      <c r="I673" t="str">
        <f t="shared" si="20"/>
        <v>广东教育</v>
      </c>
      <c r="K673" t="e">
        <f>VLOOKUP(I673,Apabi!$H:$H,1,FALSE)</f>
        <v>#N/A</v>
      </c>
      <c r="M673" t="str">
        <f>VLOOKUP(I673,'Shanghai TSG'!$C:$C,1,FALSE)</f>
        <v>广东教育</v>
      </c>
      <c r="O673" t="e">
        <f>VLOOKUP(I673,'Hytong (not in CrossAsia)'!$C:$C,1,FALSE)</f>
        <v>#N/A</v>
      </c>
      <c r="Q673" s="9" t="str">
        <f t="shared" si="21"/>
        <v>Doppel</v>
      </c>
    </row>
    <row r="674" spans="1:17">
      <c r="A674" s="1" t="s">
        <v>21671</v>
      </c>
      <c r="B674" s="1" t="s">
        <v>21672</v>
      </c>
      <c r="C674" s="1" t="s">
        <v>19628</v>
      </c>
      <c r="D674" s="1" t="s">
        <v>19628</v>
      </c>
      <c r="E674" s="1" t="s">
        <v>13523</v>
      </c>
      <c r="F674" s="51" t="s">
        <v>19628</v>
      </c>
      <c r="G674" s="1" t="s">
        <v>19628</v>
      </c>
      <c r="I674" t="str">
        <f t="shared" si="20"/>
        <v>辽宁教育</v>
      </c>
      <c r="K674" t="str">
        <f>VLOOKUP(I674,Apabi!$H:$H,1,FALSE)</f>
        <v>辽宁教育</v>
      </c>
      <c r="M674" t="str">
        <f>VLOOKUP(I674,'Shanghai TSG'!$C:$C,1,FALSE)</f>
        <v>辽宁教育</v>
      </c>
      <c r="O674" t="e">
        <f>VLOOKUP(I674,'Hytong (not in CrossAsia)'!$C:$C,1,FALSE)</f>
        <v>#N/A</v>
      </c>
      <c r="Q674" s="9" t="str">
        <f t="shared" si="21"/>
        <v>Doppel</v>
      </c>
    </row>
    <row r="675" spans="1:17" ht="23.25">
      <c r="A675" s="1" t="s">
        <v>21673</v>
      </c>
      <c r="B675" s="1" t="s">
        <v>21674</v>
      </c>
      <c r="C675" s="1" t="s">
        <v>19628</v>
      </c>
      <c r="D675" s="1" t="s">
        <v>21675</v>
      </c>
      <c r="E675" s="1" t="s">
        <v>21676</v>
      </c>
      <c r="F675" s="51" t="s">
        <v>19628</v>
      </c>
      <c r="G675" s="1" t="s">
        <v>19628</v>
      </c>
      <c r="I675" t="str">
        <f t="shared" si="20"/>
        <v>广东义务</v>
      </c>
      <c r="K675" t="e">
        <f>VLOOKUP(I675,Apabi!$H:$H,1,FALSE)</f>
        <v>#N/A</v>
      </c>
      <c r="M675" t="e">
        <f>VLOOKUP(I675,'Shanghai TSG'!$C:$C,1,FALSE)</f>
        <v>#N/A</v>
      </c>
      <c r="O675" t="e">
        <f>VLOOKUP(I675,'Hytong (not in CrossAsia)'!$C:$C,1,FALSE)</f>
        <v>#N/A</v>
      </c>
      <c r="Q675" s="9" t="str">
        <f t="shared" si="21"/>
        <v>nur hier</v>
      </c>
    </row>
    <row r="676" spans="1:17">
      <c r="A676" s="1" t="s">
        <v>21677</v>
      </c>
      <c r="B676" s="1" t="s">
        <v>21678</v>
      </c>
      <c r="C676" s="1" t="s">
        <v>19628</v>
      </c>
      <c r="D676" s="1" t="s">
        <v>21679</v>
      </c>
      <c r="E676" s="1" t="s">
        <v>19647</v>
      </c>
      <c r="F676" s="51" t="s">
        <v>19628</v>
      </c>
      <c r="G676" s="1" t="s">
        <v>19628</v>
      </c>
      <c r="I676" t="str">
        <f t="shared" si="20"/>
        <v>书报</v>
      </c>
      <c r="K676" t="e">
        <f>VLOOKUP(I676,Apabi!$H:$H,1,FALSE)</f>
        <v>#N/A</v>
      </c>
      <c r="M676" t="str">
        <f>VLOOKUP(I676,'Shanghai TSG'!$C:$C,1,FALSE)</f>
        <v>书报</v>
      </c>
      <c r="O676" t="e">
        <f>VLOOKUP(I676,'Hytong (not in CrossAsia)'!$C:$C,1,FALSE)</f>
        <v>#N/A</v>
      </c>
      <c r="Q676" s="9" t="str">
        <f t="shared" si="21"/>
        <v>Doppel</v>
      </c>
    </row>
    <row r="677" spans="1:17" ht="23.25">
      <c r="A677" s="1" t="s">
        <v>21680</v>
      </c>
      <c r="B677" s="1" t="s">
        <v>21681</v>
      </c>
      <c r="C677" s="1" t="s">
        <v>21682</v>
      </c>
      <c r="D677" s="1" t="s">
        <v>21683</v>
      </c>
      <c r="E677" s="1" t="s">
        <v>21684</v>
      </c>
      <c r="F677" s="51" t="s">
        <v>19628</v>
      </c>
      <c r="G677" s="1" t="s">
        <v>19635</v>
      </c>
      <c r="I677" t="str">
        <f t="shared" si="20"/>
        <v>辽阳教育</v>
      </c>
      <c r="K677" t="e">
        <f>VLOOKUP(I677,Apabi!$H:$H,1,FALSE)</f>
        <v>#N/A</v>
      </c>
      <c r="M677" t="e">
        <f>VLOOKUP(I677,'Shanghai TSG'!$C:$C,1,FALSE)</f>
        <v>#N/A</v>
      </c>
      <c r="O677" t="e">
        <f>VLOOKUP(I677,'Hytong (not in CrossAsia)'!$C:$C,1,FALSE)</f>
        <v>#N/A</v>
      </c>
      <c r="Q677" s="9" t="str">
        <f t="shared" si="21"/>
        <v>nur hier</v>
      </c>
    </row>
    <row r="678" spans="1:17">
      <c r="A678" s="1" t="s">
        <v>21685</v>
      </c>
      <c r="B678" s="1" t="s">
        <v>21686</v>
      </c>
      <c r="C678" s="1" t="s">
        <v>19628</v>
      </c>
      <c r="D678" s="1" t="s">
        <v>21687</v>
      </c>
      <c r="E678" s="1" t="s">
        <v>18180</v>
      </c>
      <c r="F678" s="54">
        <v>1938</v>
      </c>
      <c r="G678" s="1" t="s">
        <v>19635</v>
      </c>
      <c r="I678" t="str">
        <f t="shared" si="20"/>
        <v>贵州教育</v>
      </c>
      <c r="K678" t="e">
        <f>VLOOKUP(I678,Apabi!$H:$H,1,FALSE)</f>
        <v>#N/A</v>
      </c>
      <c r="M678" t="e">
        <f>VLOOKUP(I678,'Shanghai TSG'!$C:$C,1,FALSE)</f>
        <v>#N/A</v>
      </c>
      <c r="O678" t="e">
        <f>VLOOKUP(I678,'Hytong (not in CrossAsia)'!$C:$C,1,FALSE)</f>
        <v>#N/A</v>
      </c>
      <c r="Q678" s="9" t="str">
        <f t="shared" si="21"/>
        <v>nur hier</v>
      </c>
    </row>
    <row r="679" spans="1:17" ht="23.25">
      <c r="A679" s="1" t="s">
        <v>21688</v>
      </c>
      <c r="B679" s="1" t="s">
        <v>21689</v>
      </c>
      <c r="C679" s="1" t="s">
        <v>19628</v>
      </c>
      <c r="D679" s="1" t="s">
        <v>18240</v>
      </c>
      <c r="E679" s="1" t="s">
        <v>21632</v>
      </c>
      <c r="F679" s="51" t="s">
        <v>19628</v>
      </c>
      <c r="G679" s="1" t="s">
        <v>19642</v>
      </c>
      <c r="I679" t="str">
        <f t="shared" si="20"/>
        <v>福建教育</v>
      </c>
      <c r="K679" t="e">
        <f>VLOOKUP(I679,Apabi!$H:$H,1,FALSE)</f>
        <v>#N/A</v>
      </c>
      <c r="M679" t="str">
        <f>VLOOKUP(I679,'Shanghai TSG'!$C:$C,1,FALSE)</f>
        <v>福建教育</v>
      </c>
      <c r="O679" t="e">
        <f>VLOOKUP(I679,'Hytong (not in CrossAsia)'!$C:$C,1,FALSE)</f>
        <v>#N/A</v>
      </c>
      <c r="Q679" s="9" t="str">
        <f t="shared" si="21"/>
        <v>Doppel</v>
      </c>
    </row>
    <row r="680" spans="1:17">
      <c r="A680" s="1" t="s">
        <v>21690</v>
      </c>
      <c r="B680" s="1" t="s">
        <v>21691</v>
      </c>
      <c r="C680" s="1" t="s">
        <v>21692</v>
      </c>
      <c r="D680" s="1" t="s">
        <v>21692</v>
      </c>
      <c r="E680" s="1" t="s">
        <v>21354</v>
      </c>
      <c r="F680" s="51" t="s">
        <v>19628</v>
      </c>
      <c r="G680" s="1" t="s">
        <v>19635</v>
      </c>
      <c r="I680" t="str">
        <f t="shared" si="20"/>
        <v>广东儿童</v>
      </c>
      <c r="K680" t="e">
        <f>VLOOKUP(I680,Apabi!$H:$H,1,FALSE)</f>
        <v>#N/A</v>
      </c>
      <c r="M680" t="e">
        <f>VLOOKUP(I680,'Shanghai TSG'!$C:$C,1,FALSE)</f>
        <v>#N/A</v>
      </c>
      <c r="O680" t="e">
        <f>VLOOKUP(I680,'Hytong (not in CrossAsia)'!$C:$C,1,FALSE)</f>
        <v>#N/A</v>
      </c>
      <c r="Q680" s="9" t="str">
        <f t="shared" si="21"/>
        <v>nur hier</v>
      </c>
    </row>
    <row r="681" spans="1:17">
      <c r="A681" s="1" t="s">
        <v>21355</v>
      </c>
      <c r="B681" s="1" t="s">
        <v>21356</v>
      </c>
      <c r="C681" s="1" t="s">
        <v>19628</v>
      </c>
      <c r="D681" s="1" t="s">
        <v>21357</v>
      </c>
      <c r="E681" s="1" t="s">
        <v>13696</v>
      </c>
      <c r="F681" s="54">
        <v>1945</v>
      </c>
      <c r="G681" s="1" t="s">
        <v>13404</v>
      </c>
      <c r="I681" t="str">
        <f t="shared" si="20"/>
        <v>山东教育</v>
      </c>
      <c r="K681" t="e">
        <f>VLOOKUP(I681,Apabi!$H:$H,1,FALSE)</f>
        <v>#N/A</v>
      </c>
      <c r="M681" t="e">
        <f>VLOOKUP(I681,'Shanghai TSG'!$C:$C,1,FALSE)</f>
        <v>#N/A</v>
      </c>
      <c r="O681" t="e">
        <f>VLOOKUP(I681,'Hytong (not in CrossAsia)'!$C:$C,1,FALSE)</f>
        <v>#N/A</v>
      </c>
      <c r="Q681" s="9" t="str">
        <f t="shared" si="21"/>
        <v>nur hier</v>
      </c>
    </row>
    <row r="682" spans="1:17">
      <c r="A682" s="1" t="s">
        <v>21358</v>
      </c>
      <c r="B682" s="1" t="s">
        <v>21030</v>
      </c>
      <c r="C682" s="1" t="s">
        <v>19628</v>
      </c>
      <c r="D682" s="1" t="s">
        <v>21031</v>
      </c>
      <c r="E682" s="1" t="s">
        <v>19322</v>
      </c>
      <c r="F682" s="54">
        <v>1946</v>
      </c>
      <c r="G682" s="1" t="s">
        <v>19628</v>
      </c>
      <c r="I682" t="str">
        <f t="shared" si="20"/>
        <v>豫教通讯</v>
      </c>
      <c r="K682" t="e">
        <f>VLOOKUP(I682,Apabi!$H:$H,1,FALSE)</f>
        <v>#N/A</v>
      </c>
      <c r="M682" t="e">
        <f>VLOOKUP(I682,'Shanghai TSG'!$C:$C,1,FALSE)</f>
        <v>#N/A</v>
      </c>
      <c r="O682" t="e">
        <f>VLOOKUP(I682,'Hytong (not in CrossAsia)'!$C:$C,1,FALSE)</f>
        <v>#N/A</v>
      </c>
      <c r="Q682" s="9" t="str">
        <f t="shared" si="21"/>
        <v>nur hier</v>
      </c>
    </row>
    <row r="683" spans="1:17">
      <c r="A683" s="1" t="s">
        <v>21032</v>
      </c>
      <c r="B683" s="1" t="s">
        <v>21033</v>
      </c>
      <c r="C683" s="1" t="s">
        <v>19628</v>
      </c>
      <c r="D683" s="1" t="s">
        <v>21034</v>
      </c>
      <c r="E683" s="1" t="s">
        <v>21035</v>
      </c>
      <c r="F683" s="54">
        <v>1930</v>
      </c>
      <c r="G683" s="1" t="s">
        <v>19635</v>
      </c>
      <c r="I683" t="str">
        <f t="shared" si="20"/>
        <v>龙溪教育</v>
      </c>
      <c r="K683" t="e">
        <f>VLOOKUP(I683,Apabi!$H:$H,1,FALSE)</f>
        <v>#N/A</v>
      </c>
      <c r="M683" t="e">
        <f>VLOOKUP(I683,'Shanghai TSG'!$C:$C,1,FALSE)</f>
        <v>#N/A</v>
      </c>
      <c r="O683" t="e">
        <f>VLOOKUP(I683,'Hytong (not in CrossAsia)'!$C:$C,1,FALSE)</f>
        <v>#N/A</v>
      </c>
      <c r="Q683" s="9" t="str">
        <f t="shared" si="21"/>
        <v>nur hier</v>
      </c>
    </row>
    <row r="684" spans="1:17">
      <c r="A684" s="1" t="s">
        <v>21036</v>
      </c>
      <c r="B684" s="1" t="s">
        <v>21037</v>
      </c>
      <c r="C684" s="1" t="s">
        <v>19628</v>
      </c>
      <c r="D684" s="1" t="s">
        <v>21038</v>
      </c>
      <c r="E684" s="1" t="s">
        <v>19647</v>
      </c>
      <c r="F684" s="54">
        <v>1931</v>
      </c>
      <c r="G684" s="1" t="s">
        <v>19635</v>
      </c>
      <c r="I684" t="str">
        <f t="shared" si="20"/>
        <v>金山县教</v>
      </c>
      <c r="K684" t="e">
        <f>VLOOKUP(I684,Apabi!$H:$H,1,FALSE)</f>
        <v>#N/A</v>
      </c>
      <c r="M684" t="e">
        <f>VLOOKUP(I684,'Shanghai TSG'!$C:$C,1,FALSE)</f>
        <v>#N/A</v>
      </c>
      <c r="O684" t="e">
        <f>VLOOKUP(I684,'Hytong (not in CrossAsia)'!$C:$C,1,FALSE)</f>
        <v>#N/A</v>
      </c>
      <c r="Q684" s="9" t="str">
        <f t="shared" si="21"/>
        <v>nur hier</v>
      </c>
    </row>
    <row r="685" spans="1:17">
      <c r="A685" s="1" t="s">
        <v>21039</v>
      </c>
      <c r="B685" s="1" t="s">
        <v>21040</v>
      </c>
      <c r="C685" s="1" t="s">
        <v>19628</v>
      </c>
      <c r="D685" s="1" t="s">
        <v>21041</v>
      </c>
      <c r="E685" s="1" t="s">
        <v>19647</v>
      </c>
      <c r="F685" s="54">
        <v>1935</v>
      </c>
      <c r="G685" s="1" t="s">
        <v>19292</v>
      </c>
      <c r="I685" t="str">
        <f t="shared" si="20"/>
        <v>大上海教</v>
      </c>
      <c r="K685" t="e">
        <f>VLOOKUP(I685,Apabi!$H:$H,1,FALSE)</f>
        <v>#N/A</v>
      </c>
      <c r="M685" t="e">
        <f>VLOOKUP(I685,'Shanghai TSG'!$C:$C,1,FALSE)</f>
        <v>#N/A</v>
      </c>
      <c r="O685" t="e">
        <f>VLOOKUP(I685,'Hytong (not in CrossAsia)'!$C:$C,1,FALSE)</f>
        <v>#N/A</v>
      </c>
      <c r="Q685" s="9" t="str">
        <f t="shared" si="21"/>
        <v>nur hier</v>
      </c>
    </row>
    <row r="686" spans="1:17">
      <c r="A686" s="1" t="s">
        <v>21042</v>
      </c>
      <c r="B686" s="1" t="s">
        <v>21043</v>
      </c>
      <c r="C686" s="1" t="s">
        <v>19628</v>
      </c>
      <c r="D686" s="1" t="s">
        <v>21044</v>
      </c>
      <c r="E686" s="1" t="s">
        <v>19339</v>
      </c>
      <c r="F686" s="54">
        <v>1922</v>
      </c>
      <c r="G686" s="1" t="s">
        <v>19628</v>
      </c>
      <c r="I686" t="str">
        <f t="shared" si="20"/>
        <v>昌明孔教</v>
      </c>
      <c r="K686" t="e">
        <f>VLOOKUP(I686,Apabi!$H:$H,1,FALSE)</f>
        <v>#N/A</v>
      </c>
      <c r="M686" t="e">
        <f>VLOOKUP(I686,'Shanghai TSG'!$C:$C,1,FALSE)</f>
        <v>#N/A</v>
      </c>
      <c r="O686" t="e">
        <f>VLOOKUP(I686,'Hytong (not in CrossAsia)'!$C:$C,1,FALSE)</f>
        <v>#N/A</v>
      </c>
      <c r="Q686" s="9" t="str">
        <f t="shared" si="21"/>
        <v>nur hier</v>
      </c>
    </row>
    <row r="687" spans="1:17" ht="23.25">
      <c r="A687" s="1" t="s">
        <v>21045</v>
      </c>
      <c r="B687" s="1" t="s">
        <v>21046</v>
      </c>
      <c r="C687" s="1" t="s">
        <v>19628</v>
      </c>
      <c r="D687" s="1" t="s">
        <v>21047</v>
      </c>
      <c r="E687" s="1" t="s">
        <v>19628</v>
      </c>
      <c r="F687" s="51" t="s">
        <v>19628</v>
      </c>
      <c r="G687" s="1" t="s">
        <v>19628</v>
      </c>
      <c r="I687" t="str">
        <f t="shared" si="20"/>
        <v>甘肃科学</v>
      </c>
      <c r="K687" t="e">
        <f>VLOOKUP(I687,Apabi!$H:$H,1,FALSE)</f>
        <v>#N/A</v>
      </c>
      <c r="M687" t="e">
        <f>VLOOKUP(I687,'Shanghai TSG'!$C:$C,1,FALSE)</f>
        <v>#N/A</v>
      </c>
      <c r="O687" t="e">
        <f>VLOOKUP(I687,'Hytong (not in CrossAsia)'!$C:$C,1,FALSE)</f>
        <v>#N/A</v>
      </c>
      <c r="Q687" s="9" t="str">
        <f t="shared" si="21"/>
        <v>nur hier</v>
      </c>
    </row>
    <row r="688" spans="1:17">
      <c r="A688" s="1" t="s">
        <v>21048</v>
      </c>
      <c r="B688" s="1" t="s">
        <v>21049</v>
      </c>
      <c r="C688" s="1" t="s">
        <v>19628</v>
      </c>
      <c r="D688" s="1" t="s">
        <v>19628</v>
      </c>
      <c r="E688" s="1" t="s">
        <v>19628</v>
      </c>
      <c r="F688" s="51" t="s">
        <v>19628</v>
      </c>
      <c r="G688" s="1" t="s">
        <v>19628</v>
      </c>
      <c r="I688" t="str">
        <f t="shared" si="20"/>
        <v>湖南义教</v>
      </c>
      <c r="K688" t="e">
        <f>VLOOKUP(I688,Apabi!$H:$H,1,FALSE)</f>
        <v>#N/A</v>
      </c>
      <c r="M688" t="e">
        <f>VLOOKUP(I688,'Shanghai TSG'!$C:$C,1,FALSE)</f>
        <v>#N/A</v>
      </c>
      <c r="O688" t="e">
        <f>VLOOKUP(I688,'Hytong (not in CrossAsia)'!$C:$C,1,FALSE)</f>
        <v>#N/A</v>
      </c>
      <c r="Q688" s="9" t="str">
        <f t="shared" si="21"/>
        <v>nur hier</v>
      </c>
    </row>
    <row r="689" spans="1:17">
      <c r="A689" s="1" t="s">
        <v>21050</v>
      </c>
      <c r="B689" s="1" t="s">
        <v>21051</v>
      </c>
      <c r="C689" s="1" t="s">
        <v>19628</v>
      </c>
      <c r="D689" s="1" t="s">
        <v>21052</v>
      </c>
      <c r="E689" s="1" t="s">
        <v>18946</v>
      </c>
      <c r="F689" s="54">
        <v>1937</v>
      </c>
      <c r="G689" s="1" t="s">
        <v>19635</v>
      </c>
      <c r="I689" t="str">
        <f t="shared" si="20"/>
        <v>山西民众</v>
      </c>
      <c r="K689" t="e">
        <f>VLOOKUP(I689,Apabi!$H:$H,1,FALSE)</f>
        <v>#N/A</v>
      </c>
      <c r="M689" t="e">
        <f>VLOOKUP(I689,'Shanghai TSG'!$C:$C,1,FALSE)</f>
        <v>#N/A</v>
      </c>
      <c r="O689" t="e">
        <f>VLOOKUP(I689,'Hytong (not in CrossAsia)'!$C:$C,1,FALSE)</f>
        <v>#N/A</v>
      </c>
      <c r="Q689" s="9" t="str">
        <f t="shared" si="21"/>
        <v>nur hier</v>
      </c>
    </row>
    <row r="690" spans="1:17">
      <c r="A690" s="1" t="s">
        <v>21053</v>
      </c>
      <c r="B690" s="1" t="s">
        <v>21054</v>
      </c>
      <c r="C690" s="1" t="s">
        <v>19628</v>
      </c>
      <c r="D690" s="1" t="s">
        <v>21055</v>
      </c>
      <c r="E690" s="1" t="s">
        <v>21056</v>
      </c>
      <c r="F690" s="54">
        <v>1949</v>
      </c>
      <c r="G690" s="1" t="s">
        <v>19635</v>
      </c>
      <c r="I690" t="str">
        <f t="shared" si="20"/>
        <v>冀中教育</v>
      </c>
      <c r="K690" t="e">
        <f>VLOOKUP(I690,Apabi!$H:$H,1,FALSE)</f>
        <v>#N/A</v>
      </c>
      <c r="M690" t="e">
        <f>VLOOKUP(I690,'Shanghai TSG'!$C:$C,1,FALSE)</f>
        <v>#N/A</v>
      </c>
      <c r="O690" t="e">
        <f>VLOOKUP(I690,'Hytong (not in CrossAsia)'!$C:$C,1,FALSE)</f>
        <v>#N/A</v>
      </c>
      <c r="Q690" s="9" t="str">
        <f t="shared" si="21"/>
        <v>nur hier</v>
      </c>
    </row>
    <row r="691" spans="1:17" ht="23.25">
      <c r="A691" s="1" t="s">
        <v>21057</v>
      </c>
      <c r="B691" s="1" t="s">
        <v>21058</v>
      </c>
      <c r="C691" s="1" t="s">
        <v>19628</v>
      </c>
      <c r="D691" s="1" t="s">
        <v>21627</v>
      </c>
      <c r="E691" s="1" t="s">
        <v>21059</v>
      </c>
      <c r="F691" s="54">
        <v>1933</v>
      </c>
      <c r="G691" s="1" t="s">
        <v>19327</v>
      </c>
      <c r="I691" t="str">
        <f t="shared" si="20"/>
        <v>安徽教育</v>
      </c>
      <c r="K691" t="e">
        <f>VLOOKUP(I691,Apabi!$H:$H,1,FALSE)</f>
        <v>#N/A</v>
      </c>
      <c r="M691" t="str">
        <f>VLOOKUP(I691,'Shanghai TSG'!$C:$C,1,FALSE)</f>
        <v>安徽教育</v>
      </c>
      <c r="O691" t="e">
        <f>VLOOKUP(I691,'Hytong (not in CrossAsia)'!$C:$C,1,FALSE)</f>
        <v>#N/A</v>
      </c>
      <c r="Q691" s="9" t="str">
        <f t="shared" si="21"/>
        <v>Doppel</v>
      </c>
    </row>
    <row r="692" spans="1:17">
      <c r="A692" s="1" t="s">
        <v>21060</v>
      </c>
      <c r="B692" s="1" t="s">
        <v>21061</v>
      </c>
      <c r="C692" s="1" t="s">
        <v>19628</v>
      </c>
      <c r="D692" s="1" t="s">
        <v>19628</v>
      </c>
      <c r="E692" s="1" t="s">
        <v>19302</v>
      </c>
      <c r="F692" s="54">
        <v>1910</v>
      </c>
      <c r="G692" s="1" t="s">
        <v>19628</v>
      </c>
      <c r="I692" t="str">
        <f t="shared" si="20"/>
        <v>广东教育</v>
      </c>
      <c r="K692" t="e">
        <f>VLOOKUP(I692,Apabi!$H:$H,1,FALSE)</f>
        <v>#N/A</v>
      </c>
      <c r="M692" t="str">
        <f>VLOOKUP(I692,'Shanghai TSG'!$C:$C,1,FALSE)</f>
        <v>广东教育</v>
      </c>
      <c r="O692" t="e">
        <f>VLOOKUP(I692,'Hytong (not in CrossAsia)'!$C:$C,1,FALSE)</f>
        <v>#N/A</v>
      </c>
      <c r="Q692" s="9" t="str">
        <f t="shared" si="21"/>
        <v>Doppel</v>
      </c>
    </row>
    <row r="693" spans="1:17">
      <c r="A693" s="1" t="s">
        <v>21062</v>
      </c>
      <c r="B693" s="1" t="s">
        <v>21063</v>
      </c>
      <c r="C693" s="1" t="s">
        <v>19628</v>
      </c>
      <c r="D693" s="1" t="s">
        <v>21064</v>
      </c>
      <c r="E693" s="1" t="s">
        <v>19310</v>
      </c>
      <c r="F693" s="54">
        <v>1949</v>
      </c>
      <c r="G693" s="1" t="s">
        <v>19635</v>
      </c>
      <c r="I693" t="str">
        <f t="shared" si="20"/>
        <v>东北教育</v>
      </c>
      <c r="K693" t="e">
        <f>VLOOKUP(I693,Apabi!$H:$H,1,FALSE)</f>
        <v>#N/A</v>
      </c>
      <c r="M693" t="e">
        <f>VLOOKUP(I693,'Shanghai TSG'!$C:$C,1,FALSE)</f>
        <v>#N/A</v>
      </c>
      <c r="O693" t="e">
        <f>VLOOKUP(I693,'Hytong (not in CrossAsia)'!$C:$C,1,FALSE)</f>
        <v>#N/A</v>
      </c>
      <c r="Q693" s="9" t="str">
        <f t="shared" si="21"/>
        <v>nur hier</v>
      </c>
    </row>
    <row r="694" spans="1:17">
      <c r="A694" s="1" t="s">
        <v>21065</v>
      </c>
      <c r="B694" s="1" t="s">
        <v>21066</v>
      </c>
      <c r="C694" s="1" t="s">
        <v>19628</v>
      </c>
      <c r="D694" s="1" t="s">
        <v>18437</v>
      </c>
      <c r="E694" s="1" t="s">
        <v>19291</v>
      </c>
      <c r="F694" s="54">
        <v>1941</v>
      </c>
      <c r="G694" s="1" t="s">
        <v>19642</v>
      </c>
      <c r="I694" t="str">
        <f t="shared" si="20"/>
        <v>广西教育</v>
      </c>
      <c r="K694" t="e">
        <f>VLOOKUP(I694,Apabi!$H:$H,1,FALSE)</f>
        <v>#N/A</v>
      </c>
      <c r="M694" t="str">
        <f>VLOOKUP(I694,'Shanghai TSG'!$C:$C,1,FALSE)</f>
        <v>广西教育</v>
      </c>
      <c r="O694" t="e">
        <f>VLOOKUP(I694,'Hytong (not in CrossAsia)'!$C:$C,1,FALSE)</f>
        <v>#N/A</v>
      </c>
      <c r="Q694" s="9" t="str">
        <f t="shared" si="21"/>
        <v>Doppel</v>
      </c>
    </row>
    <row r="695" spans="1:17">
      <c r="A695" s="1" t="s">
        <v>21067</v>
      </c>
      <c r="B695" s="1" t="s">
        <v>21068</v>
      </c>
      <c r="C695" s="1" t="s">
        <v>19628</v>
      </c>
      <c r="D695" s="1" t="s">
        <v>21069</v>
      </c>
      <c r="E695" s="1" t="s">
        <v>21070</v>
      </c>
      <c r="F695" s="54">
        <v>1947</v>
      </c>
      <c r="G695" s="1" t="s">
        <v>19635</v>
      </c>
      <c r="I695" t="str">
        <f t="shared" si="20"/>
        <v>青岛教育</v>
      </c>
      <c r="K695" t="e">
        <f>VLOOKUP(I695,Apabi!$H:$H,1,FALSE)</f>
        <v>#N/A</v>
      </c>
      <c r="M695" t="e">
        <f>VLOOKUP(I695,'Shanghai TSG'!$C:$C,1,FALSE)</f>
        <v>#N/A</v>
      </c>
      <c r="O695" t="e">
        <f>VLOOKUP(I695,'Hytong (not in CrossAsia)'!$C:$C,1,FALSE)</f>
        <v>#N/A</v>
      </c>
      <c r="Q695" s="9" t="str">
        <f t="shared" si="21"/>
        <v>nur hier</v>
      </c>
    </row>
    <row r="696" spans="1:17">
      <c r="A696" s="1" t="s">
        <v>21071</v>
      </c>
      <c r="B696" s="1" t="s">
        <v>21072</v>
      </c>
      <c r="C696" s="1" t="s">
        <v>19628</v>
      </c>
      <c r="D696" s="1" t="s">
        <v>21073</v>
      </c>
      <c r="E696" s="1" t="s">
        <v>19146</v>
      </c>
      <c r="F696" s="54">
        <v>1940</v>
      </c>
      <c r="G696" s="1" t="s">
        <v>19315</v>
      </c>
      <c r="I696" t="str">
        <f t="shared" si="20"/>
        <v>浙江教育</v>
      </c>
      <c r="K696" t="str">
        <f>VLOOKUP(I696,Apabi!$H:$H,1,FALSE)</f>
        <v>浙江教育</v>
      </c>
      <c r="M696" t="str">
        <f>VLOOKUP(I696,'Shanghai TSG'!$C:$C,1,FALSE)</f>
        <v>浙江教育</v>
      </c>
      <c r="O696" t="e">
        <f>VLOOKUP(I696,'Hytong (not in CrossAsia)'!$C:$C,1,FALSE)</f>
        <v>#N/A</v>
      </c>
      <c r="Q696" s="9" t="str">
        <f t="shared" si="21"/>
        <v>Doppel</v>
      </c>
    </row>
    <row r="697" spans="1:17">
      <c r="A697" s="1" t="s">
        <v>21074</v>
      </c>
      <c r="B697" s="1" t="s">
        <v>21075</v>
      </c>
      <c r="C697" s="1" t="s">
        <v>19628</v>
      </c>
      <c r="D697" s="1" t="s">
        <v>21076</v>
      </c>
      <c r="E697" s="1" t="s">
        <v>19597</v>
      </c>
      <c r="F697" s="54">
        <v>1920</v>
      </c>
      <c r="G697" s="1" t="s">
        <v>19635</v>
      </c>
      <c r="I697" t="str">
        <f t="shared" si="20"/>
        <v>湖南教育</v>
      </c>
      <c r="K697" t="e">
        <f>VLOOKUP(I697,Apabi!$H:$H,1,FALSE)</f>
        <v>#N/A</v>
      </c>
      <c r="M697" t="str">
        <f>VLOOKUP(I697,'Shanghai TSG'!$C:$C,1,FALSE)</f>
        <v>湖南教育</v>
      </c>
      <c r="O697" t="e">
        <f>VLOOKUP(I697,'Hytong (not in CrossAsia)'!$C:$C,1,FALSE)</f>
        <v>#N/A</v>
      </c>
      <c r="Q697" s="9" t="str">
        <f t="shared" si="21"/>
        <v>Doppel</v>
      </c>
    </row>
    <row r="698" spans="1:17">
      <c r="A698" s="1" t="s">
        <v>21077</v>
      </c>
      <c r="B698" s="1" t="s">
        <v>21078</v>
      </c>
      <c r="C698" s="1" t="s">
        <v>21038</v>
      </c>
      <c r="D698" s="1" t="s">
        <v>19628</v>
      </c>
      <c r="E698" s="1" t="s">
        <v>13492</v>
      </c>
      <c r="F698" s="51" t="s">
        <v>19628</v>
      </c>
      <c r="G698" s="1" t="s">
        <v>19628</v>
      </c>
      <c r="I698" t="str">
        <f t="shared" si="20"/>
        <v>金山县教</v>
      </c>
      <c r="K698" t="e">
        <f>VLOOKUP(I698,Apabi!$H:$H,1,FALSE)</f>
        <v>#N/A</v>
      </c>
      <c r="M698" t="e">
        <f>VLOOKUP(I698,'Shanghai TSG'!$C:$C,1,FALSE)</f>
        <v>#N/A</v>
      </c>
      <c r="O698" t="e">
        <f>VLOOKUP(I698,'Hytong (not in CrossAsia)'!$C:$C,1,FALSE)</f>
        <v>#N/A</v>
      </c>
      <c r="Q698" s="9" t="str">
        <f t="shared" si="21"/>
        <v>nur hier</v>
      </c>
    </row>
    <row r="699" spans="1:17">
      <c r="A699" s="1" t="s">
        <v>21079</v>
      </c>
      <c r="B699" s="1" t="s">
        <v>21080</v>
      </c>
      <c r="C699" s="1" t="s">
        <v>21081</v>
      </c>
      <c r="D699" s="1" t="s">
        <v>19628</v>
      </c>
      <c r="E699" s="1" t="s">
        <v>19180</v>
      </c>
      <c r="F699" s="54">
        <v>1947</v>
      </c>
      <c r="G699" s="1" t="s">
        <v>19635</v>
      </c>
      <c r="I699" t="str">
        <f t="shared" si="20"/>
        <v>福建善救</v>
      </c>
      <c r="K699" t="e">
        <f>VLOOKUP(I699,Apabi!$H:$H,1,FALSE)</f>
        <v>#N/A</v>
      </c>
      <c r="M699" t="str">
        <f>VLOOKUP(I699,'Shanghai TSG'!$C:$C,1,FALSE)</f>
        <v>福建善救</v>
      </c>
      <c r="O699" t="str">
        <f>VLOOKUP(I699,'Hytong (not in CrossAsia)'!$C:$C,1,FALSE)</f>
        <v>福建善救</v>
      </c>
      <c r="Q699" s="9" t="str">
        <f t="shared" si="21"/>
        <v>Doppel</v>
      </c>
    </row>
    <row r="700" spans="1:17">
      <c r="A700" s="1" t="s">
        <v>21082</v>
      </c>
      <c r="B700" s="1" t="s">
        <v>21083</v>
      </c>
      <c r="C700" s="1" t="s">
        <v>19628</v>
      </c>
      <c r="D700" s="1" t="s">
        <v>21084</v>
      </c>
      <c r="E700" s="1" t="s">
        <v>19628</v>
      </c>
      <c r="F700" s="51" t="s">
        <v>19628</v>
      </c>
      <c r="G700" s="1" t="s">
        <v>19628</v>
      </c>
      <c r="I700" t="str">
        <f t="shared" si="20"/>
        <v>广东教育</v>
      </c>
      <c r="K700" t="e">
        <f>VLOOKUP(I700,Apabi!$H:$H,1,FALSE)</f>
        <v>#N/A</v>
      </c>
      <c r="M700" t="str">
        <f>VLOOKUP(I700,'Shanghai TSG'!$C:$C,1,FALSE)</f>
        <v>广东教育</v>
      </c>
      <c r="O700" t="e">
        <f>VLOOKUP(I700,'Hytong (not in CrossAsia)'!$C:$C,1,FALSE)</f>
        <v>#N/A</v>
      </c>
      <c r="Q700" s="9" t="str">
        <f t="shared" si="21"/>
        <v>Doppel</v>
      </c>
    </row>
    <row r="701" spans="1:17">
      <c r="A701" s="1" t="s">
        <v>21085</v>
      </c>
      <c r="B701" s="1" t="s">
        <v>21086</v>
      </c>
      <c r="C701" s="1" t="s">
        <v>19628</v>
      </c>
      <c r="D701" s="1" t="s">
        <v>21084</v>
      </c>
      <c r="E701" s="1" t="s">
        <v>19628</v>
      </c>
      <c r="F701" s="51" t="s">
        <v>19628</v>
      </c>
      <c r="G701" s="1" t="s">
        <v>19628</v>
      </c>
      <c r="I701" t="str">
        <f t="shared" si="20"/>
        <v>广东教育</v>
      </c>
      <c r="K701" t="e">
        <f>VLOOKUP(I701,Apabi!$H:$H,1,FALSE)</f>
        <v>#N/A</v>
      </c>
      <c r="M701" t="str">
        <f>VLOOKUP(I701,'Shanghai TSG'!$C:$C,1,FALSE)</f>
        <v>广东教育</v>
      </c>
      <c r="O701" t="e">
        <f>VLOOKUP(I701,'Hytong (not in CrossAsia)'!$C:$C,1,FALSE)</f>
        <v>#N/A</v>
      </c>
      <c r="Q701" s="9" t="str">
        <f t="shared" si="21"/>
        <v>Doppel</v>
      </c>
    </row>
    <row r="702" spans="1:17">
      <c r="A702" s="1" t="s">
        <v>21087</v>
      </c>
      <c r="B702" s="1" t="s">
        <v>21088</v>
      </c>
      <c r="C702" s="1" t="s">
        <v>19628</v>
      </c>
      <c r="D702" s="1" t="s">
        <v>21089</v>
      </c>
      <c r="E702" s="1" t="s">
        <v>13566</v>
      </c>
      <c r="F702" s="54">
        <v>1939</v>
      </c>
      <c r="G702" s="1" t="s">
        <v>19315</v>
      </c>
      <c r="I702" t="str">
        <f t="shared" si="20"/>
        <v>甘肃教育</v>
      </c>
      <c r="K702" t="e">
        <f>VLOOKUP(I702,Apabi!$H:$H,1,FALSE)</f>
        <v>#N/A</v>
      </c>
      <c r="M702" t="e">
        <f>VLOOKUP(I702,'Shanghai TSG'!$C:$C,1,FALSE)</f>
        <v>#N/A</v>
      </c>
      <c r="O702" t="e">
        <f>VLOOKUP(I702,'Hytong (not in CrossAsia)'!$C:$C,1,FALSE)</f>
        <v>#N/A</v>
      </c>
      <c r="Q702" s="9" t="str">
        <f t="shared" si="21"/>
        <v>nur hier</v>
      </c>
    </row>
    <row r="703" spans="1:17" ht="23.25">
      <c r="A703" s="1" t="s">
        <v>21090</v>
      </c>
      <c r="B703" s="1" t="s">
        <v>21091</v>
      </c>
      <c r="C703" s="1" t="s">
        <v>19628</v>
      </c>
      <c r="D703" s="1" t="s">
        <v>19628</v>
      </c>
      <c r="E703" s="1" t="s">
        <v>19283</v>
      </c>
      <c r="F703" s="54">
        <v>1941</v>
      </c>
      <c r="G703" s="1" t="s">
        <v>19635</v>
      </c>
      <c r="I703" t="str">
        <f t="shared" si="20"/>
        <v>国民教育</v>
      </c>
      <c r="K703" t="str">
        <f>VLOOKUP(I703,Apabi!$H:$H,1,FALSE)</f>
        <v>国民教育</v>
      </c>
      <c r="M703" t="str">
        <f>VLOOKUP(I703,'Shanghai TSG'!$C:$C,1,FALSE)</f>
        <v>国民教育</v>
      </c>
      <c r="O703" t="e">
        <f>VLOOKUP(I703,'Hytong (not in CrossAsia)'!$C:$C,1,FALSE)</f>
        <v>#N/A</v>
      </c>
      <c r="Q703" s="9" t="str">
        <f t="shared" si="21"/>
        <v>Doppel</v>
      </c>
    </row>
    <row r="704" spans="1:17">
      <c r="A704" s="1" t="s">
        <v>21092</v>
      </c>
      <c r="B704" s="1" t="s">
        <v>21093</v>
      </c>
      <c r="C704" s="1" t="s">
        <v>19628</v>
      </c>
      <c r="D704" s="1" t="s">
        <v>19628</v>
      </c>
      <c r="E704" s="1" t="s">
        <v>21094</v>
      </c>
      <c r="F704" s="54">
        <v>1946</v>
      </c>
      <c r="G704" s="1" t="s">
        <v>19628</v>
      </c>
      <c r="I704" t="str">
        <f t="shared" si="20"/>
        <v>湖南教育</v>
      </c>
      <c r="K704" t="e">
        <f>VLOOKUP(I704,Apabi!$H:$H,1,FALSE)</f>
        <v>#N/A</v>
      </c>
      <c r="M704" t="str">
        <f>VLOOKUP(I704,'Shanghai TSG'!$C:$C,1,FALSE)</f>
        <v>湖南教育</v>
      </c>
      <c r="O704" t="e">
        <f>VLOOKUP(I704,'Hytong (not in CrossAsia)'!$C:$C,1,FALSE)</f>
        <v>#N/A</v>
      </c>
      <c r="Q704" s="9" t="str">
        <f t="shared" si="21"/>
        <v>Doppel</v>
      </c>
    </row>
    <row r="705" spans="1:17">
      <c r="A705" s="1" t="s">
        <v>21095</v>
      </c>
      <c r="B705" s="1" t="s">
        <v>21096</v>
      </c>
      <c r="C705" s="1" t="s">
        <v>19628</v>
      </c>
      <c r="D705" s="1" t="s">
        <v>21097</v>
      </c>
      <c r="E705" s="1" t="s">
        <v>19821</v>
      </c>
      <c r="F705" s="54">
        <v>1939</v>
      </c>
      <c r="G705" s="1" t="s">
        <v>19315</v>
      </c>
      <c r="I705" t="str">
        <f t="shared" si="20"/>
        <v>广东教育</v>
      </c>
      <c r="K705" t="e">
        <f>VLOOKUP(I705,Apabi!$H:$H,1,FALSE)</f>
        <v>#N/A</v>
      </c>
      <c r="M705" t="str">
        <f>VLOOKUP(I705,'Shanghai TSG'!$C:$C,1,FALSE)</f>
        <v>广东教育</v>
      </c>
      <c r="O705" t="e">
        <f>VLOOKUP(I705,'Hytong (not in CrossAsia)'!$C:$C,1,FALSE)</f>
        <v>#N/A</v>
      </c>
      <c r="Q705" s="9" t="str">
        <f t="shared" si="21"/>
        <v>Doppel</v>
      </c>
    </row>
    <row r="706" spans="1:17" ht="23.25">
      <c r="A706" s="1" t="s">
        <v>21098</v>
      </c>
      <c r="B706" s="1" t="s">
        <v>21099</v>
      </c>
      <c r="C706" s="1" t="s">
        <v>19628</v>
      </c>
      <c r="D706" s="1" t="s">
        <v>21100</v>
      </c>
      <c r="E706" s="1" t="s">
        <v>19344</v>
      </c>
      <c r="F706" s="54">
        <v>1937</v>
      </c>
      <c r="G706" s="1" t="s">
        <v>19642</v>
      </c>
      <c r="I706" t="str">
        <f t="shared" si="20"/>
        <v>天津市教</v>
      </c>
      <c r="K706" t="e">
        <f>VLOOKUP(I706,Apabi!$H:$H,1,FALSE)</f>
        <v>#N/A</v>
      </c>
      <c r="M706" t="e">
        <f>VLOOKUP(I706,'Shanghai TSG'!$C:$C,1,FALSE)</f>
        <v>#N/A</v>
      </c>
      <c r="O706" t="e">
        <f>VLOOKUP(I706,'Hytong (not in CrossAsia)'!$C:$C,1,FALSE)</f>
        <v>#N/A</v>
      </c>
      <c r="Q706" s="9" t="str">
        <f t="shared" si="21"/>
        <v>nur hier</v>
      </c>
    </row>
    <row r="707" spans="1:17" ht="23.25">
      <c r="A707" s="1" t="s">
        <v>21101</v>
      </c>
      <c r="B707" s="1" t="s">
        <v>21102</v>
      </c>
      <c r="C707" s="1" t="s">
        <v>19628</v>
      </c>
      <c r="D707" s="1" t="s">
        <v>18224</v>
      </c>
      <c r="E707" s="1" t="s">
        <v>21103</v>
      </c>
      <c r="F707" s="54">
        <v>1937</v>
      </c>
      <c r="G707" s="1" t="s">
        <v>19327</v>
      </c>
      <c r="I707" t="str">
        <f t="shared" ref="I707:I770" si="22">MID(B707,1,4)</f>
        <v>湖北教育</v>
      </c>
      <c r="K707" t="e">
        <f>VLOOKUP(I707,Apabi!$H:$H,1,FALSE)</f>
        <v>#N/A</v>
      </c>
      <c r="M707" t="str">
        <f>VLOOKUP(I707,'Shanghai TSG'!$C:$C,1,FALSE)</f>
        <v>湖北教育</v>
      </c>
      <c r="O707" t="e">
        <f>VLOOKUP(I707,'Hytong (not in CrossAsia)'!$C:$C,1,FALSE)</f>
        <v>#N/A</v>
      </c>
      <c r="Q707" s="9" t="str">
        <f t="shared" ref="Q707:Q770" si="23">(IF(AND(ISNA(K707),ISNA(M707),ISNA(O707)),"nur hier","Doppel"))</f>
        <v>Doppel</v>
      </c>
    </row>
    <row r="708" spans="1:17" ht="23.25">
      <c r="A708" s="1" t="s">
        <v>21104</v>
      </c>
      <c r="B708" s="1" t="s">
        <v>21105</v>
      </c>
      <c r="C708" s="1" t="s">
        <v>19628</v>
      </c>
      <c r="D708" s="1" t="s">
        <v>21106</v>
      </c>
      <c r="E708" s="1" t="s">
        <v>13189</v>
      </c>
      <c r="F708" s="54">
        <v>1935</v>
      </c>
      <c r="G708" s="1" t="s">
        <v>19773</v>
      </c>
      <c r="I708" t="str">
        <f t="shared" si="22"/>
        <v>开封实验</v>
      </c>
      <c r="K708" t="e">
        <f>VLOOKUP(I708,Apabi!$H:$H,1,FALSE)</f>
        <v>#N/A</v>
      </c>
      <c r="M708" t="str">
        <f>VLOOKUP(I708,'Shanghai TSG'!$C:$C,1,FALSE)</f>
        <v>开封实验</v>
      </c>
      <c r="O708" t="e">
        <f>VLOOKUP(I708,'Hytong (not in CrossAsia)'!$C:$C,1,FALSE)</f>
        <v>#N/A</v>
      </c>
      <c r="Q708" s="9" t="str">
        <f t="shared" si="23"/>
        <v>Doppel</v>
      </c>
    </row>
    <row r="709" spans="1:17">
      <c r="A709" s="1" t="s">
        <v>21107</v>
      </c>
      <c r="B709" s="1" t="s">
        <v>21108</v>
      </c>
      <c r="C709" s="1" t="s">
        <v>19628</v>
      </c>
      <c r="D709" s="1" t="s">
        <v>21109</v>
      </c>
      <c r="E709" s="1" t="s">
        <v>19302</v>
      </c>
      <c r="F709" s="51" t="s">
        <v>19628</v>
      </c>
      <c r="G709" s="1" t="s">
        <v>19628</v>
      </c>
      <c r="I709" t="str">
        <f t="shared" si="22"/>
        <v>广东教育</v>
      </c>
      <c r="K709" t="e">
        <f>VLOOKUP(I709,Apabi!$H:$H,1,FALSE)</f>
        <v>#N/A</v>
      </c>
      <c r="M709" t="str">
        <f>VLOOKUP(I709,'Shanghai TSG'!$C:$C,1,FALSE)</f>
        <v>广东教育</v>
      </c>
      <c r="O709" t="e">
        <f>VLOOKUP(I709,'Hytong (not in CrossAsia)'!$C:$C,1,FALSE)</f>
        <v>#N/A</v>
      </c>
      <c r="Q709" s="9" t="str">
        <f t="shared" si="23"/>
        <v>Doppel</v>
      </c>
    </row>
    <row r="710" spans="1:17">
      <c r="A710" s="1" t="s">
        <v>21110</v>
      </c>
      <c r="B710" s="1" t="s">
        <v>21111</v>
      </c>
      <c r="C710" s="1" t="s">
        <v>19628</v>
      </c>
      <c r="D710" s="1" t="s">
        <v>21112</v>
      </c>
      <c r="E710" s="1" t="s">
        <v>19647</v>
      </c>
      <c r="F710" s="54">
        <v>1931</v>
      </c>
      <c r="G710" s="1" t="s">
        <v>19773</v>
      </c>
      <c r="I710" t="str">
        <f t="shared" si="22"/>
        <v>上海市教</v>
      </c>
      <c r="K710" t="e">
        <f>VLOOKUP(I710,Apabi!$H:$H,1,FALSE)</f>
        <v>#N/A</v>
      </c>
      <c r="M710" t="e">
        <f>VLOOKUP(I710,'Shanghai TSG'!$C:$C,1,FALSE)</f>
        <v>#N/A</v>
      </c>
      <c r="O710" t="e">
        <f>VLOOKUP(I710,'Hytong (not in CrossAsia)'!$C:$C,1,FALSE)</f>
        <v>#N/A</v>
      </c>
      <c r="Q710" s="9" t="str">
        <f t="shared" si="23"/>
        <v>nur hier</v>
      </c>
    </row>
    <row r="711" spans="1:17">
      <c r="A711" s="1" t="s">
        <v>21113</v>
      </c>
      <c r="B711" s="1" t="s">
        <v>21114</v>
      </c>
      <c r="C711" s="1" t="s">
        <v>19628</v>
      </c>
      <c r="D711" s="1" t="s">
        <v>21115</v>
      </c>
      <c r="E711" s="1" t="s">
        <v>18484</v>
      </c>
      <c r="F711" s="51" t="s">
        <v>19628</v>
      </c>
      <c r="G711" s="1" t="s">
        <v>19628</v>
      </c>
      <c r="I711" t="str">
        <f t="shared" si="22"/>
        <v>云南教育</v>
      </c>
      <c r="K711" t="e">
        <f>VLOOKUP(I711,Apabi!$H:$H,1,FALSE)</f>
        <v>#N/A</v>
      </c>
      <c r="M711" t="str">
        <f>VLOOKUP(I711,'Shanghai TSG'!$C:$C,1,FALSE)</f>
        <v>云南教育</v>
      </c>
      <c r="O711" t="e">
        <f>VLOOKUP(I711,'Hytong (not in CrossAsia)'!$C:$C,1,FALSE)</f>
        <v>#N/A</v>
      </c>
      <c r="Q711" s="9" t="str">
        <f t="shared" si="23"/>
        <v>Doppel</v>
      </c>
    </row>
    <row r="712" spans="1:17">
      <c r="A712" s="1" t="s">
        <v>21116</v>
      </c>
      <c r="B712" s="1" t="s">
        <v>21117</v>
      </c>
      <c r="C712" s="1" t="s">
        <v>19628</v>
      </c>
      <c r="D712" s="1" t="s">
        <v>21118</v>
      </c>
      <c r="E712" s="1" t="s">
        <v>21119</v>
      </c>
      <c r="F712" s="54">
        <v>1949</v>
      </c>
      <c r="G712" s="1" t="s">
        <v>19628</v>
      </c>
      <c r="I712" t="str">
        <f t="shared" si="22"/>
        <v>河北教育</v>
      </c>
      <c r="K712" t="e">
        <f>VLOOKUP(I712,Apabi!$H:$H,1,FALSE)</f>
        <v>#N/A</v>
      </c>
      <c r="M712" t="e">
        <f>VLOOKUP(I712,'Shanghai TSG'!$C:$C,1,FALSE)</f>
        <v>#N/A</v>
      </c>
      <c r="O712" t="e">
        <f>VLOOKUP(I712,'Hytong (not in CrossAsia)'!$C:$C,1,FALSE)</f>
        <v>#N/A</v>
      </c>
      <c r="Q712" s="9" t="str">
        <f t="shared" si="23"/>
        <v>nur hier</v>
      </c>
    </row>
    <row r="713" spans="1:17">
      <c r="A713" s="1" t="s">
        <v>21120</v>
      </c>
      <c r="B713" s="1" t="s">
        <v>21121</v>
      </c>
      <c r="C713" s="1" t="s">
        <v>19628</v>
      </c>
      <c r="D713" s="1" t="s">
        <v>21122</v>
      </c>
      <c r="E713" s="1" t="s">
        <v>18946</v>
      </c>
      <c r="F713" s="54">
        <v>1936</v>
      </c>
      <c r="G713" s="1" t="s">
        <v>19305</v>
      </c>
      <c r="I713" t="str">
        <f t="shared" si="22"/>
        <v>山西教育</v>
      </c>
      <c r="K713" t="e">
        <f>VLOOKUP(I713,Apabi!$H:$H,1,FALSE)</f>
        <v>#N/A</v>
      </c>
      <c r="M713" t="e">
        <f>VLOOKUP(I713,'Shanghai TSG'!$C:$C,1,FALSE)</f>
        <v>#N/A</v>
      </c>
      <c r="O713" t="e">
        <f>VLOOKUP(I713,'Hytong (not in CrossAsia)'!$C:$C,1,FALSE)</f>
        <v>#N/A</v>
      </c>
      <c r="Q713" s="9" t="str">
        <f t="shared" si="23"/>
        <v>nur hier</v>
      </c>
    </row>
    <row r="714" spans="1:17">
      <c r="A714" s="1" t="s">
        <v>21123</v>
      </c>
      <c r="B714" s="1" t="s">
        <v>21454</v>
      </c>
      <c r="C714" s="1" t="s">
        <v>19628</v>
      </c>
      <c r="D714" s="1" t="s">
        <v>21455</v>
      </c>
      <c r="E714" s="1" t="s">
        <v>19180</v>
      </c>
      <c r="F714" s="54">
        <v>1935</v>
      </c>
      <c r="G714" s="1" t="s">
        <v>19315</v>
      </c>
      <c r="I714" t="str">
        <f t="shared" si="22"/>
        <v>福建教育</v>
      </c>
      <c r="K714" t="e">
        <f>VLOOKUP(I714,Apabi!$H:$H,1,FALSE)</f>
        <v>#N/A</v>
      </c>
      <c r="M714" t="str">
        <f>VLOOKUP(I714,'Shanghai TSG'!$C:$C,1,FALSE)</f>
        <v>福建教育</v>
      </c>
      <c r="O714" t="e">
        <f>VLOOKUP(I714,'Hytong (not in CrossAsia)'!$C:$C,1,FALSE)</f>
        <v>#N/A</v>
      </c>
      <c r="Q714" s="9" t="str">
        <f t="shared" si="23"/>
        <v>Doppel</v>
      </c>
    </row>
    <row r="715" spans="1:17">
      <c r="A715" s="1" t="s">
        <v>21456</v>
      </c>
      <c r="B715" s="1" t="s">
        <v>21457</v>
      </c>
      <c r="C715" s="1" t="s">
        <v>19628</v>
      </c>
      <c r="D715" s="1" t="s">
        <v>21458</v>
      </c>
      <c r="E715" s="1" t="s">
        <v>18823</v>
      </c>
      <c r="F715" s="54">
        <v>1941</v>
      </c>
      <c r="G715" s="1" t="s">
        <v>19327</v>
      </c>
      <c r="I715" t="str">
        <f t="shared" si="22"/>
        <v>江西地方</v>
      </c>
      <c r="K715" t="e">
        <f>VLOOKUP(I715,Apabi!$H:$H,1,FALSE)</f>
        <v>#N/A</v>
      </c>
      <c r="M715" t="e">
        <f>VLOOKUP(I715,'Shanghai TSG'!$C:$C,1,FALSE)</f>
        <v>#N/A</v>
      </c>
      <c r="O715" t="e">
        <f>VLOOKUP(I715,'Hytong (not in CrossAsia)'!$C:$C,1,FALSE)</f>
        <v>#N/A</v>
      </c>
      <c r="Q715" s="9" t="str">
        <f t="shared" si="23"/>
        <v>nur hier</v>
      </c>
    </row>
    <row r="716" spans="1:17">
      <c r="A716" s="1" t="s">
        <v>21459</v>
      </c>
      <c r="B716" s="1" t="s">
        <v>21460</v>
      </c>
      <c r="C716" s="1" t="s">
        <v>19628</v>
      </c>
      <c r="D716" s="1" t="s">
        <v>21461</v>
      </c>
      <c r="E716" s="1" t="s">
        <v>19326</v>
      </c>
      <c r="F716" s="54">
        <v>1928</v>
      </c>
      <c r="G716" s="1" t="s">
        <v>19635</v>
      </c>
      <c r="I716" t="str">
        <f t="shared" si="22"/>
        <v>北平教育</v>
      </c>
      <c r="K716" t="e">
        <f>VLOOKUP(I716,Apabi!$H:$H,1,FALSE)</f>
        <v>#N/A</v>
      </c>
      <c r="M716" t="e">
        <f>VLOOKUP(I716,'Shanghai TSG'!$C:$C,1,FALSE)</f>
        <v>#N/A</v>
      </c>
      <c r="O716" t="e">
        <f>VLOOKUP(I716,'Hytong (not in CrossAsia)'!$C:$C,1,FALSE)</f>
        <v>#N/A</v>
      </c>
      <c r="Q716" s="9" t="str">
        <f t="shared" si="23"/>
        <v>nur hier</v>
      </c>
    </row>
    <row r="717" spans="1:17">
      <c r="A717" s="1" t="s">
        <v>21462</v>
      </c>
      <c r="B717" s="1" t="s">
        <v>21463</v>
      </c>
      <c r="C717" s="1" t="s">
        <v>19628</v>
      </c>
      <c r="D717" s="1" t="s">
        <v>19628</v>
      </c>
      <c r="E717" s="1" t="s">
        <v>19336</v>
      </c>
      <c r="F717" s="54">
        <v>1930</v>
      </c>
      <c r="G717" s="1" t="s">
        <v>19628</v>
      </c>
      <c r="I717" t="str">
        <f t="shared" si="22"/>
        <v>首都教育</v>
      </c>
      <c r="K717" t="e">
        <f>VLOOKUP(I717,Apabi!$H:$H,1,FALSE)</f>
        <v>#N/A</v>
      </c>
      <c r="M717" t="e">
        <f>VLOOKUP(I717,'Shanghai TSG'!$C:$C,1,FALSE)</f>
        <v>#N/A</v>
      </c>
      <c r="O717" t="e">
        <f>VLOOKUP(I717,'Hytong (not in CrossAsia)'!$C:$C,1,FALSE)</f>
        <v>#N/A</v>
      </c>
      <c r="Q717" s="9" t="str">
        <f t="shared" si="23"/>
        <v>nur hier</v>
      </c>
    </row>
    <row r="718" spans="1:17">
      <c r="A718" s="1" t="s">
        <v>21464</v>
      </c>
      <c r="B718" s="1" t="s">
        <v>21465</v>
      </c>
      <c r="C718" s="1" t="s">
        <v>19628</v>
      </c>
      <c r="D718" s="1" t="s">
        <v>21466</v>
      </c>
      <c r="E718" s="1" t="s">
        <v>21467</v>
      </c>
      <c r="F718" s="51">
        <v>1941</v>
      </c>
      <c r="G718" s="1" t="s">
        <v>19628</v>
      </c>
      <c r="I718" t="str">
        <f t="shared" si="22"/>
        <v>广西教育</v>
      </c>
      <c r="K718" t="e">
        <f>VLOOKUP(I718,Apabi!$H:$H,1,FALSE)</f>
        <v>#N/A</v>
      </c>
      <c r="M718" t="str">
        <f>VLOOKUP(I718,'Shanghai TSG'!$C:$C,1,FALSE)</f>
        <v>广西教育</v>
      </c>
      <c r="O718" t="e">
        <f>VLOOKUP(I718,'Hytong (not in CrossAsia)'!$C:$C,1,FALSE)</f>
        <v>#N/A</v>
      </c>
      <c r="Q718" s="9" t="str">
        <f t="shared" si="23"/>
        <v>Doppel</v>
      </c>
    </row>
    <row r="719" spans="1:17">
      <c r="A719" s="1" t="s">
        <v>21468</v>
      </c>
      <c r="B719" s="1" t="s">
        <v>21469</v>
      </c>
      <c r="C719" s="1" t="s">
        <v>19628</v>
      </c>
      <c r="D719" s="1" t="s">
        <v>21664</v>
      </c>
      <c r="E719" s="1" t="s">
        <v>19344</v>
      </c>
      <c r="F719" s="54">
        <v>1948</v>
      </c>
      <c r="G719" s="1" t="s">
        <v>19292</v>
      </c>
      <c r="I719" t="str">
        <f t="shared" si="22"/>
        <v>河北教育</v>
      </c>
      <c r="K719" t="e">
        <f>VLOOKUP(I719,Apabi!$H:$H,1,FALSE)</f>
        <v>#N/A</v>
      </c>
      <c r="M719" t="e">
        <f>VLOOKUP(I719,'Shanghai TSG'!$C:$C,1,FALSE)</f>
        <v>#N/A</v>
      </c>
      <c r="O719" t="e">
        <f>VLOOKUP(I719,'Hytong (not in CrossAsia)'!$C:$C,1,FALSE)</f>
        <v>#N/A</v>
      </c>
      <c r="Q719" s="9" t="str">
        <f t="shared" si="23"/>
        <v>nur hier</v>
      </c>
    </row>
    <row r="720" spans="1:17">
      <c r="A720" s="1" t="s">
        <v>21470</v>
      </c>
      <c r="B720" s="1" t="s">
        <v>21471</v>
      </c>
      <c r="C720" s="1" t="s">
        <v>19628</v>
      </c>
      <c r="D720" s="1" t="s">
        <v>19628</v>
      </c>
      <c r="E720" s="1" t="s">
        <v>21472</v>
      </c>
      <c r="F720" s="51" t="s">
        <v>19628</v>
      </c>
      <c r="G720" s="1" t="s">
        <v>19628</v>
      </c>
      <c r="I720" t="str">
        <f t="shared" si="22"/>
        <v>辽宁教育</v>
      </c>
      <c r="K720" t="str">
        <f>VLOOKUP(I720,Apabi!$H:$H,1,FALSE)</f>
        <v>辽宁教育</v>
      </c>
      <c r="M720" t="str">
        <f>VLOOKUP(I720,'Shanghai TSG'!$C:$C,1,FALSE)</f>
        <v>辽宁教育</v>
      </c>
      <c r="O720" t="e">
        <f>VLOOKUP(I720,'Hytong (not in CrossAsia)'!$C:$C,1,FALSE)</f>
        <v>#N/A</v>
      </c>
      <c r="Q720" s="9" t="str">
        <f t="shared" si="23"/>
        <v>Doppel</v>
      </c>
    </row>
    <row r="721" spans="1:17">
      <c r="A721" s="1" t="s">
        <v>21473</v>
      </c>
      <c r="B721" s="1" t="s">
        <v>21474</v>
      </c>
      <c r="C721" s="1" t="s">
        <v>19628</v>
      </c>
      <c r="D721" s="1" t="s">
        <v>21475</v>
      </c>
      <c r="E721" s="1" t="s">
        <v>21476</v>
      </c>
      <c r="F721" s="54">
        <v>1949</v>
      </c>
      <c r="G721" s="1" t="s">
        <v>19817</v>
      </c>
      <c r="I721" t="str">
        <f t="shared" si="22"/>
        <v>绥远教育</v>
      </c>
      <c r="K721" t="e">
        <f>VLOOKUP(I721,Apabi!$H:$H,1,FALSE)</f>
        <v>#N/A</v>
      </c>
      <c r="M721" t="str">
        <f>VLOOKUP(I721,'Shanghai TSG'!$C:$C,1,FALSE)</f>
        <v>绥远教育</v>
      </c>
      <c r="O721" t="e">
        <f>VLOOKUP(I721,'Hytong (not in CrossAsia)'!$C:$C,1,FALSE)</f>
        <v>#N/A</v>
      </c>
      <c r="Q721" s="9" t="str">
        <f t="shared" si="23"/>
        <v>Doppel</v>
      </c>
    </row>
    <row r="722" spans="1:17">
      <c r="A722" s="1" t="s">
        <v>21477</v>
      </c>
      <c r="B722" s="1" t="s">
        <v>21478</v>
      </c>
      <c r="C722" s="1" t="s">
        <v>19628</v>
      </c>
      <c r="D722" s="1" t="s">
        <v>21479</v>
      </c>
      <c r="E722" s="1" t="s">
        <v>19376</v>
      </c>
      <c r="F722" s="54">
        <v>1937</v>
      </c>
      <c r="G722" s="1" t="s">
        <v>19315</v>
      </c>
      <c r="I722" t="str">
        <f t="shared" si="22"/>
        <v>四川教育</v>
      </c>
      <c r="K722" t="e">
        <f>VLOOKUP(I722,Apabi!$H:$H,1,FALSE)</f>
        <v>#N/A</v>
      </c>
      <c r="M722" t="str">
        <f>VLOOKUP(I722,'Shanghai TSG'!$C:$C,1,FALSE)</f>
        <v>四川教育</v>
      </c>
      <c r="O722" t="e">
        <f>VLOOKUP(I722,'Hytong (not in CrossAsia)'!$C:$C,1,FALSE)</f>
        <v>#N/A</v>
      </c>
      <c r="Q722" s="9" t="str">
        <f t="shared" si="23"/>
        <v>Doppel</v>
      </c>
    </row>
    <row r="723" spans="1:17">
      <c r="A723" s="1" t="s">
        <v>21480</v>
      </c>
      <c r="B723" s="1" t="s">
        <v>21481</v>
      </c>
      <c r="C723" s="1" t="s">
        <v>19628</v>
      </c>
      <c r="D723" s="1" t="s">
        <v>21482</v>
      </c>
      <c r="E723" s="1" t="s">
        <v>18576</v>
      </c>
      <c r="F723" s="54">
        <v>1933</v>
      </c>
      <c r="G723" s="1" t="s">
        <v>19635</v>
      </c>
      <c r="I723" t="str">
        <f t="shared" si="22"/>
        <v>广西教育</v>
      </c>
      <c r="K723" t="e">
        <f>VLOOKUP(I723,Apabi!$H:$H,1,FALSE)</f>
        <v>#N/A</v>
      </c>
      <c r="M723" t="str">
        <f>VLOOKUP(I723,'Shanghai TSG'!$C:$C,1,FALSE)</f>
        <v>广西教育</v>
      </c>
      <c r="O723" t="e">
        <f>VLOOKUP(I723,'Hytong (not in CrossAsia)'!$C:$C,1,FALSE)</f>
        <v>#N/A</v>
      </c>
      <c r="Q723" s="9" t="str">
        <f t="shared" si="23"/>
        <v>Doppel</v>
      </c>
    </row>
    <row r="724" spans="1:17">
      <c r="A724" s="1" t="s">
        <v>21483</v>
      </c>
      <c r="B724" s="1" t="s">
        <v>21484</v>
      </c>
      <c r="C724" s="1" t="s">
        <v>19628</v>
      </c>
      <c r="D724" s="1" t="s">
        <v>21485</v>
      </c>
      <c r="E724" s="1" t="s">
        <v>18570</v>
      </c>
      <c r="F724" s="51" t="s">
        <v>19628</v>
      </c>
      <c r="G724" s="1" t="s">
        <v>19628</v>
      </c>
      <c r="I724" t="str">
        <f t="shared" si="22"/>
        <v>育幼</v>
      </c>
      <c r="K724" t="e">
        <f>VLOOKUP(I724,Apabi!$H:$H,1,FALSE)</f>
        <v>#N/A</v>
      </c>
      <c r="M724" t="e">
        <f>VLOOKUP(I724,'Shanghai TSG'!$C:$C,1,FALSE)</f>
        <v>#N/A</v>
      </c>
      <c r="O724" t="e">
        <f>VLOOKUP(I724,'Hytong (not in CrossAsia)'!$C:$C,1,FALSE)</f>
        <v>#N/A</v>
      </c>
      <c r="Q724" s="9" t="str">
        <f t="shared" si="23"/>
        <v>nur hier</v>
      </c>
    </row>
    <row r="725" spans="1:17" ht="23.25">
      <c r="A725" s="1" t="s">
        <v>21486</v>
      </c>
      <c r="B725" s="1" t="s">
        <v>21487</v>
      </c>
      <c r="C725" s="1" t="s">
        <v>21488</v>
      </c>
      <c r="D725" s="1" t="s">
        <v>21402</v>
      </c>
      <c r="E725" s="1" t="s">
        <v>19647</v>
      </c>
      <c r="F725" s="51" t="s">
        <v>19628</v>
      </c>
      <c r="G725" s="1" t="s">
        <v>19817</v>
      </c>
      <c r="I725" t="str">
        <f t="shared" si="22"/>
        <v>中华儿童</v>
      </c>
      <c r="K725" t="e">
        <f>VLOOKUP(I725,Apabi!$H:$H,1,FALSE)</f>
        <v>#N/A</v>
      </c>
      <c r="M725" t="e">
        <f>VLOOKUP(I725,'Shanghai TSG'!$C:$C,1,FALSE)</f>
        <v>#N/A</v>
      </c>
      <c r="O725" t="e">
        <f>VLOOKUP(I725,'Hytong (not in CrossAsia)'!$C:$C,1,FALSE)</f>
        <v>#N/A</v>
      </c>
      <c r="Q725" s="9" t="str">
        <f t="shared" si="23"/>
        <v>nur hier</v>
      </c>
    </row>
    <row r="726" spans="1:17">
      <c r="A726" s="1" t="s">
        <v>21489</v>
      </c>
      <c r="B726" s="1" t="s">
        <v>21490</v>
      </c>
      <c r="C726" s="1" t="s">
        <v>19628</v>
      </c>
      <c r="D726" s="1" t="s">
        <v>21491</v>
      </c>
      <c r="E726" s="1" t="s">
        <v>21492</v>
      </c>
      <c r="F726" s="54">
        <v>1938</v>
      </c>
      <c r="G726" s="1" t="s">
        <v>19642</v>
      </c>
      <c r="I726" t="str">
        <f t="shared" si="22"/>
        <v>少年先锋</v>
      </c>
      <c r="K726" t="e">
        <f>VLOOKUP(I726,Apabi!$H:$H,1,FALSE)</f>
        <v>#N/A</v>
      </c>
      <c r="M726" t="e">
        <f>VLOOKUP(I726,'Shanghai TSG'!$C:$C,1,FALSE)</f>
        <v>#N/A</v>
      </c>
      <c r="O726" t="e">
        <f>VLOOKUP(I726,'Hytong (not in CrossAsia)'!$C:$C,1,FALSE)</f>
        <v>#N/A</v>
      </c>
      <c r="Q726" s="9" t="str">
        <f t="shared" si="23"/>
        <v>nur hier</v>
      </c>
    </row>
    <row r="727" spans="1:17">
      <c r="A727" s="1" t="s">
        <v>21493</v>
      </c>
      <c r="B727" s="1" t="s">
        <v>21494</v>
      </c>
      <c r="C727" s="1" t="s">
        <v>19628</v>
      </c>
      <c r="D727" s="1" t="s">
        <v>21495</v>
      </c>
      <c r="E727" s="1" t="s">
        <v>19336</v>
      </c>
      <c r="F727" s="54">
        <v>1940</v>
      </c>
      <c r="G727" s="1" t="s">
        <v>19635</v>
      </c>
      <c r="I727" t="str">
        <f t="shared" si="22"/>
        <v>小学教师</v>
      </c>
      <c r="K727" t="e">
        <f>VLOOKUP(I727,Apabi!$H:$H,1,FALSE)</f>
        <v>#N/A</v>
      </c>
      <c r="M727" t="e">
        <f>VLOOKUP(I727,'Shanghai TSG'!$C:$C,1,FALSE)</f>
        <v>#N/A</v>
      </c>
      <c r="O727" t="e">
        <f>VLOOKUP(I727,'Hytong (not in CrossAsia)'!$C:$C,1,FALSE)</f>
        <v>#N/A</v>
      </c>
      <c r="Q727" s="9" t="str">
        <f t="shared" si="23"/>
        <v>nur hier</v>
      </c>
    </row>
    <row r="728" spans="1:17">
      <c r="A728" s="1" t="s">
        <v>21496</v>
      </c>
      <c r="B728" s="1" t="s">
        <v>21497</v>
      </c>
      <c r="C728" s="1" t="s">
        <v>19628</v>
      </c>
      <c r="D728" s="1" t="s">
        <v>21498</v>
      </c>
      <c r="E728" s="1" t="s">
        <v>19326</v>
      </c>
      <c r="F728" s="54">
        <v>1937</v>
      </c>
      <c r="G728" s="1" t="s">
        <v>13688</v>
      </c>
      <c r="I728" t="str">
        <f t="shared" si="22"/>
        <v>小学教育</v>
      </c>
      <c r="K728" t="e">
        <f>VLOOKUP(I728,Apabi!$H:$H,1,FALSE)</f>
        <v>#N/A</v>
      </c>
      <c r="M728" t="e">
        <f>VLOOKUP(I728,'Shanghai TSG'!$C:$C,1,FALSE)</f>
        <v>#N/A</v>
      </c>
      <c r="O728" t="e">
        <f>VLOOKUP(I728,'Hytong (not in CrossAsia)'!$C:$C,1,FALSE)</f>
        <v>#N/A</v>
      </c>
      <c r="Q728" s="9" t="str">
        <f t="shared" si="23"/>
        <v>nur hier</v>
      </c>
    </row>
    <row r="729" spans="1:17">
      <c r="A729" s="1" t="s">
        <v>21499</v>
      </c>
      <c r="B729" s="1" t="s">
        <v>21500</v>
      </c>
      <c r="C729" s="1" t="s">
        <v>21501</v>
      </c>
      <c r="D729" s="1" t="s">
        <v>19628</v>
      </c>
      <c r="E729" s="1" t="s">
        <v>19795</v>
      </c>
      <c r="F729" s="51" t="s">
        <v>19628</v>
      </c>
      <c r="G729" s="1" t="s">
        <v>19628</v>
      </c>
      <c r="I729" t="str">
        <f t="shared" si="22"/>
        <v>新儿童</v>
      </c>
      <c r="K729" t="e">
        <f>VLOOKUP(I729,Apabi!$H:$H,1,FALSE)</f>
        <v>#N/A</v>
      </c>
      <c r="M729" t="str">
        <f>VLOOKUP(I729,'Shanghai TSG'!$C:$C,1,FALSE)</f>
        <v>新儿童</v>
      </c>
      <c r="O729" t="e">
        <f>VLOOKUP(I729,'Hytong (not in CrossAsia)'!$C:$C,1,FALSE)</f>
        <v>#N/A</v>
      </c>
      <c r="Q729" s="9" t="str">
        <f t="shared" si="23"/>
        <v>Doppel</v>
      </c>
    </row>
    <row r="730" spans="1:17">
      <c r="A730" s="1" t="s">
        <v>21502</v>
      </c>
      <c r="B730" s="1" t="s">
        <v>21503</v>
      </c>
      <c r="C730" s="1" t="s">
        <v>19628</v>
      </c>
      <c r="D730" s="1" t="s">
        <v>19628</v>
      </c>
      <c r="E730" s="1" t="s">
        <v>19336</v>
      </c>
      <c r="F730" s="54">
        <v>1937</v>
      </c>
      <c r="G730" s="1" t="s">
        <v>21504</v>
      </c>
      <c r="I730" t="str">
        <f t="shared" si="22"/>
        <v>儿童教育</v>
      </c>
      <c r="K730" t="e">
        <f>VLOOKUP(I730,Apabi!$H:$H,1,FALSE)</f>
        <v>#N/A</v>
      </c>
      <c r="M730" t="e">
        <f>VLOOKUP(I730,'Shanghai TSG'!$C:$C,1,FALSE)</f>
        <v>#N/A</v>
      </c>
      <c r="O730" t="e">
        <f>VLOOKUP(I730,'Hytong (not in CrossAsia)'!$C:$C,1,FALSE)</f>
        <v>#N/A</v>
      </c>
      <c r="Q730" s="9" t="str">
        <f t="shared" si="23"/>
        <v>nur hier</v>
      </c>
    </row>
    <row r="731" spans="1:17">
      <c r="A731" s="1" t="s">
        <v>21505</v>
      </c>
      <c r="B731" s="1" t="s">
        <v>21506</v>
      </c>
      <c r="C731" s="1" t="s">
        <v>19628</v>
      </c>
      <c r="D731" s="1" t="s">
        <v>21507</v>
      </c>
      <c r="E731" s="1" t="s">
        <v>19647</v>
      </c>
      <c r="F731" s="54">
        <v>1930</v>
      </c>
      <c r="G731" s="1" t="s">
        <v>19315</v>
      </c>
      <c r="I731" t="str">
        <f t="shared" si="22"/>
        <v>中学生</v>
      </c>
      <c r="K731" t="e">
        <f>VLOOKUP(I731,Apabi!$H:$H,1,FALSE)</f>
        <v>#N/A</v>
      </c>
      <c r="M731" t="e">
        <f>VLOOKUP(I731,'Shanghai TSG'!$C:$C,1,FALSE)</f>
        <v>#N/A</v>
      </c>
      <c r="O731" t="e">
        <f>VLOOKUP(I731,'Hytong (not in CrossAsia)'!$C:$C,1,FALSE)</f>
        <v>#N/A</v>
      </c>
      <c r="Q731" s="9" t="str">
        <f t="shared" si="23"/>
        <v>nur hier</v>
      </c>
    </row>
    <row r="732" spans="1:17">
      <c r="A732" s="1" t="s">
        <v>21508</v>
      </c>
      <c r="B732" s="1" t="s">
        <v>21509</v>
      </c>
      <c r="C732" s="1" t="s">
        <v>19628</v>
      </c>
      <c r="D732" s="1" t="s">
        <v>21510</v>
      </c>
      <c r="E732" s="1" t="s">
        <v>19647</v>
      </c>
      <c r="F732" s="54">
        <v>1949</v>
      </c>
      <c r="G732" s="1" t="s">
        <v>19642</v>
      </c>
      <c r="I732" t="str">
        <f t="shared" si="22"/>
        <v>中学时代</v>
      </c>
      <c r="K732" t="e">
        <f>VLOOKUP(I732,Apabi!$H:$H,1,FALSE)</f>
        <v>#N/A</v>
      </c>
      <c r="M732" t="e">
        <f>VLOOKUP(I732,'Shanghai TSG'!$C:$C,1,FALSE)</f>
        <v>#N/A</v>
      </c>
      <c r="O732" t="e">
        <f>VLOOKUP(I732,'Hytong (not in CrossAsia)'!$C:$C,1,FALSE)</f>
        <v>#N/A</v>
      </c>
      <c r="Q732" s="9" t="str">
        <f t="shared" si="23"/>
        <v>nur hier</v>
      </c>
    </row>
    <row r="733" spans="1:17" ht="23.25">
      <c r="A733" s="1" t="s">
        <v>21511</v>
      </c>
      <c r="B733" s="1" t="s">
        <v>21512</v>
      </c>
      <c r="C733" s="1" t="s">
        <v>19628</v>
      </c>
      <c r="D733" s="1" t="s">
        <v>19386</v>
      </c>
      <c r="E733" s="1" t="s">
        <v>19336</v>
      </c>
      <c r="F733" s="54">
        <v>1937</v>
      </c>
      <c r="G733" s="1" t="s">
        <v>19773</v>
      </c>
      <c r="I733" t="str">
        <f t="shared" si="22"/>
        <v>中山文化</v>
      </c>
      <c r="K733" t="e">
        <f>VLOOKUP(I733,Apabi!$H:$H,1,FALSE)</f>
        <v>#N/A</v>
      </c>
      <c r="M733" t="e">
        <f>VLOOKUP(I733,'Shanghai TSG'!$C:$C,1,FALSE)</f>
        <v>#N/A</v>
      </c>
      <c r="O733" t="e">
        <f>VLOOKUP(I733,'Hytong (not in CrossAsia)'!$C:$C,1,FALSE)</f>
        <v>#N/A</v>
      </c>
      <c r="Q733" s="9" t="str">
        <f t="shared" si="23"/>
        <v>nur hier</v>
      </c>
    </row>
    <row r="734" spans="1:17">
      <c r="A734" s="1" t="s">
        <v>21513</v>
      </c>
      <c r="B734" s="1" t="s">
        <v>21514</v>
      </c>
      <c r="C734" s="1" t="s">
        <v>19628</v>
      </c>
      <c r="D734" s="1" t="s">
        <v>19628</v>
      </c>
      <c r="E734" s="1" t="s">
        <v>18570</v>
      </c>
      <c r="F734" s="51" t="s">
        <v>19628</v>
      </c>
      <c r="G734" s="1" t="s">
        <v>19628</v>
      </c>
      <c r="I734" t="str">
        <f t="shared" si="22"/>
        <v>广东省立</v>
      </c>
      <c r="K734" t="e">
        <f>VLOOKUP(I734,Apabi!$H:$H,1,FALSE)</f>
        <v>#N/A</v>
      </c>
      <c r="M734" t="str">
        <f>VLOOKUP(I734,'Shanghai TSG'!$C:$C,1,FALSE)</f>
        <v>广东省立</v>
      </c>
      <c r="O734" t="e">
        <f>VLOOKUP(I734,'Hytong (not in CrossAsia)'!$C:$C,1,FALSE)</f>
        <v>#N/A</v>
      </c>
      <c r="Q734" s="9" t="str">
        <f t="shared" si="23"/>
        <v>Doppel</v>
      </c>
    </row>
    <row r="735" spans="1:17">
      <c r="A735" s="1" t="s">
        <v>21515</v>
      </c>
      <c r="B735" s="1" t="s">
        <v>21516</v>
      </c>
      <c r="C735" s="1" t="s">
        <v>19628</v>
      </c>
      <c r="D735" s="1" t="s">
        <v>19628</v>
      </c>
      <c r="E735" s="1" t="s">
        <v>21517</v>
      </c>
      <c r="F735" s="51">
        <v>1946</v>
      </c>
      <c r="G735" s="1" t="s">
        <v>19628</v>
      </c>
      <c r="I735" t="str">
        <f t="shared" si="22"/>
        <v>嘉兴青年</v>
      </c>
      <c r="K735" t="str">
        <f>VLOOKUP(I735,Apabi!$H:$H,1,FALSE)</f>
        <v>嘉兴青年</v>
      </c>
      <c r="M735" t="str">
        <f>VLOOKUP(I735,'Shanghai TSG'!$C:$C,1,FALSE)</f>
        <v>嘉兴青年</v>
      </c>
      <c r="O735" t="e">
        <f>VLOOKUP(I735,'Hytong (not in CrossAsia)'!$C:$C,1,FALSE)</f>
        <v>#N/A</v>
      </c>
      <c r="Q735" s="9" t="str">
        <f t="shared" si="23"/>
        <v>Doppel</v>
      </c>
    </row>
    <row r="736" spans="1:17" ht="23.25">
      <c r="A736" s="1" t="s">
        <v>21518</v>
      </c>
      <c r="B736" s="1" t="s">
        <v>21519</v>
      </c>
      <c r="C736" s="1" t="s">
        <v>19628</v>
      </c>
      <c r="D736" s="1" t="s">
        <v>21520</v>
      </c>
      <c r="E736" s="1" t="s">
        <v>21521</v>
      </c>
      <c r="F736" s="51">
        <v>1948</v>
      </c>
      <c r="G736" s="1" t="s">
        <v>19628</v>
      </c>
      <c r="I736" t="str">
        <f t="shared" si="22"/>
        <v>南化学校</v>
      </c>
      <c r="K736" t="e">
        <f>VLOOKUP(I736,Apabi!$H:$H,1,FALSE)</f>
        <v>#N/A</v>
      </c>
      <c r="M736" t="e">
        <f>VLOOKUP(I736,'Shanghai TSG'!$C:$C,1,FALSE)</f>
        <v>#N/A</v>
      </c>
      <c r="O736" t="e">
        <f>VLOOKUP(I736,'Hytong (not in CrossAsia)'!$C:$C,1,FALSE)</f>
        <v>#N/A</v>
      </c>
      <c r="Q736" s="9" t="str">
        <f t="shared" si="23"/>
        <v>nur hier</v>
      </c>
    </row>
    <row r="737" spans="1:17" ht="23.25">
      <c r="A737" s="1" t="s">
        <v>21522</v>
      </c>
      <c r="B737" s="1" t="s">
        <v>21523</v>
      </c>
      <c r="C737" s="1" t="s">
        <v>19628</v>
      </c>
      <c r="D737" s="1" t="s">
        <v>19628</v>
      </c>
      <c r="E737" s="1" t="s">
        <v>13656</v>
      </c>
      <c r="F737" s="51">
        <v>1930</v>
      </c>
      <c r="G737" s="1" t="s">
        <v>19349</v>
      </c>
      <c r="I737" t="str">
        <f t="shared" si="22"/>
        <v>浙江省立</v>
      </c>
      <c r="K737" t="str">
        <f>VLOOKUP(I737,Apabi!$H:$H,1,FALSE)</f>
        <v>浙江省立</v>
      </c>
      <c r="M737" t="e">
        <f>VLOOKUP(I737,'Shanghai TSG'!$C:$C,1,FALSE)</f>
        <v>#N/A</v>
      </c>
      <c r="O737" t="e">
        <f>VLOOKUP(I737,'Hytong (not in CrossAsia)'!$C:$C,1,FALSE)</f>
        <v>#N/A</v>
      </c>
      <c r="Q737" s="9" t="str">
        <f t="shared" si="23"/>
        <v>Doppel</v>
      </c>
    </row>
    <row r="738" spans="1:17">
      <c r="A738" s="1" t="s">
        <v>21524</v>
      </c>
      <c r="B738" s="1" t="s">
        <v>21525</v>
      </c>
      <c r="C738" s="1" t="s">
        <v>19628</v>
      </c>
      <c r="D738" s="1" t="s">
        <v>21526</v>
      </c>
      <c r="E738" s="1" t="s">
        <v>21527</v>
      </c>
      <c r="F738" s="54">
        <v>1934</v>
      </c>
      <c r="G738" s="1" t="s">
        <v>13688</v>
      </c>
      <c r="I738" t="str">
        <f t="shared" si="22"/>
        <v>五中学生</v>
      </c>
      <c r="K738" t="e">
        <f>VLOOKUP(I738,Apabi!$H:$H,1,FALSE)</f>
        <v>#N/A</v>
      </c>
      <c r="M738" t="e">
        <f>VLOOKUP(I738,'Shanghai TSG'!$C:$C,1,FALSE)</f>
        <v>#N/A</v>
      </c>
      <c r="O738" t="e">
        <f>VLOOKUP(I738,'Hytong (not in CrossAsia)'!$C:$C,1,FALSE)</f>
        <v>#N/A</v>
      </c>
      <c r="Q738" s="9" t="str">
        <f t="shared" si="23"/>
        <v>nur hier</v>
      </c>
    </row>
    <row r="739" spans="1:17">
      <c r="A739" s="1" t="s">
        <v>21528</v>
      </c>
      <c r="B739" s="1" t="s">
        <v>21191</v>
      </c>
      <c r="C739" s="1" t="s">
        <v>19628</v>
      </c>
      <c r="D739" s="1" t="s">
        <v>21192</v>
      </c>
      <c r="E739" s="1" t="s">
        <v>19302</v>
      </c>
      <c r="F739" s="51" t="s">
        <v>19628</v>
      </c>
      <c r="G739" s="1" t="s">
        <v>19628</v>
      </c>
      <c r="I739" t="str">
        <f t="shared" si="22"/>
        <v>市一中学</v>
      </c>
      <c r="K739" t="e">
        <f>VLOOKUP(I739,Apabi!$H:$H,1,FALSE)</f>
        <v>#N/A</v>
      </c>
      <c r="M739" t="e">
        <f>VLOOKUP(I739,'Shanghai TSG'!$C:$C,1,FALSE)</f>
        <v>#N/A</v>
      </c>
      <c r="O739" t="e">
        <f>VLOOKUP(I739,'Hytong (not in CrossAsia)'!$C:$C,1,FALSE)</f>
        <v>#N/A</v>
      </c>
      <c r="Q739" s="9" t="str">
        <f t="shared" si="23"/>
        <v>nur hier</v>
      </c>
    </row>
    <row r="740" spans="1:17">
      <c r="A740" s="1" t="s">
        <v>21193</v>
      </c>
      <c r="B740" s="1" t="s">
        <v>21194</v>
      </c>
      <c r="C740" s="1" t="s">
        <v>19628</v>
      </c>
      <c r="D740" s="1" t="s">
        <v>21195</v>
      </c>
      <c r="E740" s="1" t="s">
        <v>21196</v>
      </c>
      <c r="F740" s="51" t="s">
        <v>19628</v>
      </c>
      <c r="G740" s="1" t="s">
        <v>19628</v>
      </c>
      <c r="I740" t="str">
        <f t="shared" si="22"/>
        <v>暨中学生</v>
      </c>
      <c r="K740" t="e">
        <f>VLOOKUP(I740,Apabi!$H:$H,1,FALSE)</f>
        <v>#N/A</v>
      </c>
      <c r="M740" t="e">
        <f>VLOOKUP(I740,'Shanghai TSG'!$C:$C,1,FALSE)</f>
        <v>#N/A</v>
      </c>
      <c r="O740" t="e">
        <f>VLOOKUP(I740,'Hytong (not in CrossAsia)'!$C:$C,1,FALSE)</f>
        <v>#N/A</v>
      </c>
      <c r="Q740" s="9" t="str">
        <f t="shared" si="23"/>
        <v>nur hier</v>
      </c>
    </row>
    <row r="741" spans="1:17">
      <c r="A741" s="1" t="s">
        <v>20865</v>
      </c>
      <c r="B741" s="1" t="s">
        <v>20866</v>
      </c>
      <c r="C741" s="1" t="s">
        <v>19628</v>
      </c>
      <c r="D741" s="1" t="s">
        <v>20867</v>
      </c>
      <c r="E741" s="1" t="s">
        <v>19336</v>
      </c>
      <c r="F741" s="51" t="s">
        <v>19628</v>
      </c>
      <c r="G741" s="1" t="s">
        <v>19635</v>
      </c>
      <c r="I741" t="str">
        <f t="shared" si="22"/>
        <v>暨中月刊</v>
      </c>
      <c r="K741" t="e">
        <f>VLOOKUP(I741,Apabi!$H:$H,1,FALSE)</f>
        <v>#N/A</v>
      </c>
      <c r="M741" t="str">
        <f>VLOOKUP(I741,'Shanghai TSG'!$C:$C,1,FALSE)</f>
        <v>暨中月刊</v>
      </c>
      <c r="O741" t="e">
        <f>VLOOKUP(I741,'Hytong (not in CrossAsia)'!$C:$C,1,FALSE)</f>
        <v>#N/A</v>
      </c>
      <c r="Q741" s="9" t="str">
        <f t="shared" si="23"/>
        <v>Doppel</v>
      </c>
    </row>
    <row r="742" spans="1:17" ht="23.25">
      <c r="A742" s="1" t="s">
        <v>20868</v>
      </c>
      <c r="B742" s="1" t="s">
        <v>20869</v>
      </c>
      <c r="C742" s="1" t="s">
        <v>19628</v>
      </c>
      <c r="D742" s="1" t="s">
        <v>19628</v>
      </c>
      <c r="E742" s="1" t="s">
        <v>20870</v>
      </c>
      <c r="F742" s="54">
        <v>1936</v>
      </c>
      <c r="G742" s="1" t="s">
        <v>19628</v>
      </c>
      <c r="I742" t="str">
        <f t="shared" si="22"/>
        <v>邵阳县中</v>
      </c>
      <c r="K742" t="e">
        <f>VLOOKUP(I742,Apabi!$H:$H,1,FALSE)</f>
        <v>#N/A</v>
      </c>
      <c r="M742" t="e">
        <f>VLOOKUP(I742,'Shanghai TSG'!$C:$C,1,FALSE)</f>
        <v>#N/A</v>
      </c>
      <c r="O742" t="e">
        <f>VLOOKUP(I742,'Hytong (not in CrossAsia)'!$C:$C,1,FALSE)</f>
        <v>#N/A</v>
      </c>
      <c r="Q742" s="9" t="str">
        <f t="shared" si="23"/>
        <v>nur hier</v>
      </c>
    </row>
    <row r="743" spans="1:17" ht="23.25">
      <c r="A743" s="1" t="s">
        <v>20871</v>
      </c>
      <c r="B743" s="1" t="s">
        <v>20872</v>
      </c>
      <c r="C743" s="1" t="s">
        <v>20873</v>
      </c>
      <c r="D743" s="1" t="s">
        <v>20873</v>
      </c>
      <c r="E743" s="1" t="s">
        <v>20874</v>
      </c>
      <c r="F743" s="54">
        <v>1942</v>
      </c>
      <c r="G743" s="1" t="s">
        <v>19628</v>
      </c>
      <c r="I743" t="str">
        <f t="shared" si="22"/>
        <v>国师附中</v>
      </c>
      <c r="K743" t="e">
        <f>VLOOKUP(I743,Apabi!$H:$H,1,FALSE)</f>
        <v>#N/A</v>
      </c>
      <c r="M743" t="e">
        <f>VLOOKUP(I743,'Shanghai TSG'!$C:$C,1,FALSE)</f>
        <v>#N/A</v>
      </c>
      <c r="O743" t="e">
        <f>VLOOKUP(I743,'Hytong (not in CrossAsia)'!$C:$C,1,FALSE)</f>
        <v>#N/A</v>
      </c>
      <c r="Q743" s="9" t="str">
        <f t="shared" si="23"/>
        <v>nur hier</v>
      </c>
    </row>
    <row r="744" spans="1:17" ht="23.25">
      <c r="A744" s="1" t="s">
        <v>20875</v>
      </c>
      <c r="B744" s="1" t="s">
        <v>20876</v>
      </c>
      <c r="C744" s="1" t="s">
        <v>20877</v>
      </c>
      <c r="D744" s="1" t="s">
        <v>19628</v>
      </c>
      <c r="E744" s="1" t="s">
        <v>19647</v>
      </c>
      <c r="F744" s="54">
        <v>1939</v>
      </c>
      <c r="G744" s="1" t="s">
        <v>19635</v>
      </c>
      <c r="I744" t="str">
        <f t="shared" si="22"/>
        <v>中学生活</v>
      </c>
      <c r="K744" t="e">
        <f>VLOOKUP(I744,Apabi!$H:$H,1,FALSE)</f>
        <v>#N/A</v>
      </c>
      <c r="M744" t="e">
        <f>VLOOKUP(I744,'Shanghai TSG'!$C:$C,1,FALSE)</f>
        <v>#N/A</v>
      </c>
      <c r="O744" t="e">
        <f>VLOOKUP(I744,'Hytong (not in CrossAsia)'!$C:$C,1,FALSE)</f>
        <v>#N/A</v>
      </c>
      <c r="Q744" s="9" t="str">
        <f t="shared" si="23"/>
        <v>nur hier</v>
      </c>
    </row>
    <row r="745" spans="1:17">
      <c r="A745" s="1" t="s">
        <v>20878</v>
      </c>
      <c r="B745" s="1" t="s">
        <v>20879</v>
      </c>
      <c r="C745" s="1" t="s">
        <v>19628</v>
      </c>
      <c r="D745" s="1" t="s">
        <v>20880</v>
      </c>
      <c r="E745" s="1" t="s">
        <v>20881</v>
      </c>
      <c r="F745" s="54">
        <v>1948</v>
      </c>
      <c r="G745" s="1" t="s">
        <v>19628</v>
      </c>
      <c r="I745" t="str">
        <f t="shared" si="22"/>
        <v>嘉中校刊</v>
      </c>
      <c r="K745" t="e">
        <f>VLOOKUP(I745,Apabi!$H:$H,1,FALSE)</f>
        <v>#N/A</v>
      </c>
      <c r="M745" t="e">
        <f>VLOOKUP(I745,'Shanghai TSG'!$C:$C,1,FALSE)</f>
        <v>#N/A</v>
      </c>
      <c r="O745" t="e">
        <f>VLOOKUP(I745,'Hytong (not in CrossAsia)'!$C:$C,1,FALSE)</f>
        <v>#N/A</v>
      </c>
      <c r="Q745" s="9" t="str">
        <f t="shared" si="23"/>
        <v>nur hier</v>
      </c>
    </row>
    <row r="746" spans="1:17">
      <c r="A746" s="1" t="s">
        <v>20882</v>
      </c>
      <c r="B746" s="1" t="s">
        <v>20883</v>
      </c>
      <c r="C746" s="1" t="s">
        <v>19628</v>
      </c>
      <c r="D746" s="1" t="s">
        <v>20884</v>
      </c>
      <c r="E746" s="1" t="s">
        <v>19302</v>
      </c>
      <c r="F746" s="54">
        <v>1934</v>
      </c>
      <c r="G746" s="1" t="s">
        <v>19642</v>
      </c>
      <c r="I746" t="str">
        <f t="shared" si="22"/>
        <v>知用学生</v>
      </c>
      <c r="K746" t="e">
        <f>VLOOKUP(I746,Apabi!$H:$H,1,FALSE)</f>
        <v>#N/A</v>
      </c>
      <c r="M746" t="e">
        <f>VLOOKUP(I746,'Shanghai TSG'!$C:$C,1,FALSE)</f>
        <v>#N/A</v>
      </c>
      <c r="O746" t="e">
        <f>VLOOKUP(I746,'Hytong (not in CrossAsia)'!$C:$C,1,FALSE)</f>
        <v>#N/A</v>
      </c>
      <c r="Q746" s="9" t="str">
        <f t="shared" si="23"/>
        <v>nur hier</v>
      </c>
    </row>
    <row r="747" spans="1:17">
      <c r="A747" s="1" t="s">
        <v>20885</v>
      </c>
      <c r="B747" s="1" t="s">
        <v>20886</v>
      </c>
      <c r="C747" s="1" t="s">
        <v>19628</v>
      </c>
      <c r="D747" s="1" t="s">
        <v>20887</v>
      </c>
      <c r="E747" s="1" t="s">
        <v>19628</v>
      </c>
      <c r="F747" s="51" t="s">
        <v>19628</v>
      </c>
      <c r="G747" s="1" t="s">
        <v>19628</v>
      </c>
      <c r="I747" t="str">
        <f t="shared" si="22"/>
        <v>历史教育</v>
      </c>
      <c r="K747" t="e">
        <f>VLOOKUP(I747,Apabi!$H:$H,1,FALSE)</f>
        <v>#N/A</v>
      </c>
      <c r="M747" t="e">
        <f>VLOOKUP(I747,'Shanghai TSG'!$C:$C,1,FALSE)</f>
        <v>#N/A</v>
      </c>
      <c r="O747" t="e">
        <f>VLOOKUP(I747,'Hytong (not in CrossAsia)'!$C:$C,1,FALSE)</f>
        <v>#N/A</v>
      </c>
      <c r="Q747" s="9" t="str">
        <f t="shared" si="23"/>
        <v>nur hier</v>
      </c>
    </row>
    <row r="748" spans="1:17">
      <c r="A748" s="1" t="s">
        <v>20888</v>
      </c>
      <c r="B748" s="1" t="s">
        <v>20889</v>
      </c>
      <c r="C748" s="1" t="s">
        <v>19628</v>
      </c>
      <c r="D748" s="1" t="s">
        <v>19628</v>
      </c>
      <c r="E748" s="1" t="s">
        <v>19628</v>
      </c>
      <c r="F748" s="51" t="s">
        <v>19628</v>
      </c>
      <c r="G748" s="1" t="s">
        <v>19628</v>
      </c>
      <c r="I748" t="str">
        <f t="shared" si="22"/>
        <v>战时中学</v>
      </c>
      <c r="K748" t="str">
        <f>VLOOKUP(I748,Apabi!$H:$H,1,FALSE)</f>
        <v>战时中学</v>
      </c>
      <c r="M748" t="str">
        <f>VLOOKUP(I748,'Shanghai TSG'!$C:$C,1,FALSE)</f>
        <v>战时中学</v>
      </c>
      <c r="O748" t="e">
        <f>VLOOKUP(I748,'Hytong (not in CrossAsia)'!$C:$C,1,FALSE)</f>
        <v>#N/A</v>
      </c>
      <c r="Q748" s="9" t="str">
        <f t="shared" si="23"/>
        <v>Doppel</v>
      </c>
    </row>
    <row r="749" spans="1:17" ht="23.25">
      <c r="A749" s="1" t="s">
        <v>20890</v>
      </c>
      <c r="B749" s="1" t="s">
        <v>20891</v>
      </c>
      <c r="C749" s="1" t="s">
        <v>19628</v>
      </c>
      <c r="D749" s="1" t="s">
        <v>20892</v>
      </c>
      <c r="E749" s="1" t="s">
        <v>20893</v>
      </c>
      <c r="F749" s="51" t="s">
        <v>19628</v>
      </c>
      <c r="G749" s="1" t="s">
        <v>19628</v>
      </c>
      <c r="I749" t="str">
        <f t="shared" si="22"/>
        <v>苏州振华</v>
      </c>
      <c r="K749" t="e">
        <f>VLOOKUP(I749,Apabi!$H:$H,1,FALSE)</f>
        <v>#N/A</v>
      </c>
      <c r="M749" t="str">
        <f>VLOOKUP(I749,'Shanghai TSG'!$C:$C,1,FALSE)</f>
        <v>苏州振华</v>
      </c>
      <c r="O749" t="e">
        <f>VLOOKUP(I749,'Hytong (not in CrossAsia)'!$C:$C,1,FALSE)</f>
        <v>#N/A</v>
      </c>
      <c r="Q749" s="9" t="str">
        <f t="shared" si="23"/>
        <v>Doppel</v>
      </c>
    </row>
    <row r="750" spans="1:17" ht="23.25">
      <c r="A750" s="1" t="s">
        <v>20894</v>
      </c>
      <c r="B750" s="1" t="s">
        <v>20895</v>
      </c>
      <c r="C750" s="1" t="s">
        <v>20896</v>
      </c>
      <c r="D750" s="1" t="s">
        <v>19628</v>
      </c>
      <c r="E750" s="1" t="s">
        <v>20897</v>
      </c>
      <c r="F750" s="51" t="s">
        <v>19628</v>
      </c>
      <c r="G750" s="1" t="s">
        <v>19628</v>
      </c>
      <c r="I750" t="str">
        <f t="shared" si="22"/>
        <v>中学学报</v>
      </c>
      <c r="K750" t="e">
        <f>VLOOKUP(I750,Apabi!$H:$H,1,FALSE)</f>
        <v>#N/A</v>
      </c>
      <c r="M750" t="e">
        <f>VLOOKUP(I750,'Shanghai TSG'!$C:$C,1,FALSE)</f>
        <v>#N/A</v>
      </c>
      <c r="O750" t="e">
        <f>VLOOKUP(I750,'Hytong (not in CrossAsia)'!$C:$C,1,FALSE)</f>
        <v>#N/A</v>
      </c>
      <c r="Q750" s="9" t="str">
        <f t="shared" si="23"/>
        <v>nur hier</v>
      </c>
    </row>
    <row r="751" spans="1:17">
      <c r="A751" s="1" t="s">
        <v>20898</v>
      </c>
      <c r="B751" s="1" t="s">
        <v>20899</v>
      </c>
      <c r="C751" s="1" t="s">
        <v>19628</v>
      </c>
      <c r="D751" s="1" t="s">
        <v>20900</v>
      </c>
      <c r="E751" s="1" t="s">
        <v>19628</v>
      </c>
      <c r="F751" s="51" t="s">
        <v>19628</v>
      </c>
      <c r="G751" s="1" t="s">
        <v>19628</v>
      </c>
      <c r="I751" t="str">
        <f t="shared" si="22"/>
        <v>中学知识</v>
      </c>
      <c r="K751" t="e">
        <f>VLOOKUP(I751,Apabi!$H:$H,1,FALSE)</f>
        <v>#N/A</v>
      </c>
      <c r="M751" t="e">
        <f>VLOOKUP(I751,'Shanghai TSG'!$C:$C,1,FALSE)</f>
        <v>#N/A</v>
      </c>
      <c r="O751" t="e">
        <f>VLOOKUP(I751,'Hytong (not in CrossAsia)'!$C:$C,1,FALSE)</f>
        <v>#N/A</v>
      </c>
      <c r="Q751" s="9" t="str">
        <f t="shared" si="23"/>
        <v>nur hier</v>
      </c>
    </row>
    <row r="752" spans="1:17">
      <c r="A752" s="1" t="s">
        <v>20901</v>
      </c>
      <c r="B752" s="1" t="s">
        <v>20902</v>
      </c>
      <c r="C752" s="1" t="s">
        <v>19628</v>
      </c>
      <c r="D752" s="1" t="s">
        <v>20903</v>
      </c>
      <c r="E752" s="1" t="s">
        <v>19348</v>
      </c>
      <c r="F752" s="54">
        <v>1929</v>
      </c>
      <c r="G752" s="1" t="s">
        <v>19628</v>
      </c>
      <c r="I752" t="str">
        <f t="shared" si="22"/>
        <v>汇文校刊</v>
      </c>
      <c r="K752" t="e">
        <f>VLOOKUP(I752,Apabi!$H:$H,1,FALSE)</f>
        <v>#N/A</v>
      </c>
      <c r="M752" t="e">
        <f>VLOOKUP(I752,'Shanghai TSG'!$C:$C,1,FALSE)</f>
        <v>#N/A</v>
      </c>
      <c r="O752" t="e">
        <f>VLOOKUP(I752,'Hytong (not in CrossAsia)'!$C:$C,1,FALSE)</f>
        <v>#N/A</v>
      </c>
      <c r="Q752" s="9" t="str">
        <f t="shared" si="23"/>
        <v>nur hier</v>
      </c>
    </row>
    <row r="753" spans="1:17" ht="23.25">
      <c r="A753" s="1" t="s">
        <v>20904</v>
      </c>
      <c r="B753" s="1" t="s">
        <v>20905</v>
      </c>
      <c r="C753" s="1" t="s">
        <v>19628</v>
      </c>
      <c r="D753" s="1" t="s">
        <v>20906</v>
      </c>
      <c r="E753" s="1" t="s">
        <v>19302</v>
      </c>
      <c r="F753" s="51" t="s">
        <v>19628</v>
      </c>
      <c r="G753" s="1" t="s">
        <v>19628</v>
      </c>
      <c r="I753" t="str">
        <f t="shared" si="22"/>
        <v>广东省立</v>
      </c>
      <c r="K753" t="e">
        <f>VLOOKUP(I753,Apabi!$H:$H,1,FALSE)</f>
        <v>#N/A</v>
      </c>
      <c r="M753" t="str">
        <f>VLOOKUP(I753,'Shanghai TSG'!$C:$C,1,FALSE)</f>
        <v>广东省立</v>
      </c>
      <c r="O753" t="e">
        <f>VLOOKUP(I753,'Hytong (not in CrossAsia)'!$C:$C,1,FALSE)</f>
        <v>#N/A</v>
      </c>
      <c r="Q753" s="9" t="str">
        <f t="shared" si="23"/>
        <v>Doppel</v>
      </c>
    </row>
    <row r="754" spans="1:17">
      <c r="A754" s="1" t="s">
        <v>20907</v>
      </c>
      <c r="B754" s="1" t="s">
        <v>20908</v>
      </c>
      <c r="C754" s="1" t="s">
        <v>19628</v>
      </c>
      <c r="D754" s="1" t="s">
        <v>20909</v>
      </c>
      <c r="E754" s="1" t="s">
        <v>19628</v>
      </c>
      <c r="F754" s="51" t="s">
        <v>19628</v>
      </c>
      <c r="G754" s="1" t="s">
        <v>19628</v>
      </c>
      <c r="I754" t="str">
        <f t="shared" si="22"/>
        <v>市一中学</v>
      </c>
      <c r="K754" t="e">
        <f>VLOOKUP(I754,Apabi!$H:$H,1,FALSE)</f>
        <v>#N/A</v>
      </c>
      <c r="M754" t="e">
        <f>VLOOKUP(I754,'Shanghai TSG'!$C:$C,1,FALSE)</f>
        <v>#N/A</v>
      </c>
      <c r="O754" t="e">
        <f>VLOOKUP(I754,'Hytong (not in CrossAsia)'!$C:$C,1,FALSE)</f>
        <v>#N/A</v>
      </c>
      <c r="Q754" s="9" t="str">
        <f t="shared" si="23"/>
        <v>nur hier</v>
      </c>
    </row>
    <row r="755" spans="1:17">
      <c r="A755" s="1" t="s">
        <v>20910</v>
      </c>
      <c r="B755" s="1" t="s">
        <v>20911</v>
      </c>
      <c r="C755" s="1" t="s">
        <v>19628</v>
      </c>
      <c r="D755" s="1" t="s">
        <v>21205</v>
      </c>
      <c r="E755" s="1" t="s">
        <v>19376</v>
      </c>
      <c r="F755" s="54">
        <v>1942</v>
      </c>
      <c r="G755" s="1" t="s">
        <v>19773</v>
      </c>
      <c r="I755" t="str">
        <f t="shared" si="22"/>
        <v>中等教育</v>
      </c>
      <c r="K755" t="e">
        <f>VLOOKUP(I755,Apabi!$H:$H,1,FALSE)</f>
        <v>#N/A</v>
      </c>
      <c r="M755" t="e">
        <f>VLOOKUP(I755,'Shanghai TSG'!$C:$C,1,FALSE)</f>
        <v>#N/A</v>
      </c>
      <c r="O755" t="e">
        <f>VLOOKUP(I755,'Hytong (not in CrossAsia)'!$C:$C,1,FALSE)</f>
        <v>#N/A</v>
      </c>
      <c r="Q755" s="9" t="str">
        <f t="shared" si="23"/>
        <v>nur hier</v>
      </c>
    </row>
    <row r="756" spans="1:17" ht="23.25">
      <c r="A756" s="1" t="s">
        <v>20912</v>
      </c>
      <c r="B756" s="1" t="s">
        <v>20913</v>
      </c>
      <c r="C756" s="1" t="s">
        <v>19628</v>
      </c>
      <c r="D756" s="1" t="s">
        <v>20914</v>
      </c>
      <c r="E756" s="1" t="s">
        <v>20915</v>
      </c>
      <c r="F756" s="51" t="s">
        <v>19628</v>
      </c>
      <c r="G756" s="1" t="s">
        <v>19628</v>
      </c>
      <c r="I756" t="str">
        <f t="shared" si="22"/>
        <v>国立海疆</v>
      </c>
      <c r="K756" t="e">
        <f>VLOOKUP(I756,Apabi!$H:$H,1,FALSE)</f>
        <v>#N/A</v>
      </c>
      <c r="M756" t="e">
        <f>VLOOKUP(I756,'Shanghai TSG'!$C:$C,1,FALSE)</f>
        <v>#N/A</v>
      </c>
      <c r="O756" t="e">
        <f>VLOOKUP(I756,'Hytong (not in CrossAsia)'!$C:$C,1,FALSE)</f>
        <v>#N/A</v>
      </c>
      <c r="Q756" s="9" t="str">
        <f t="shared" si="23"/>
        <v>nur hier</v>
      </c>
    </row>
    <row r="757" spans="1:17">
      <c r="A757" s="1" t="s">
        <v>20916</v>
      </c>
      <c r="B757" s="1" t="s">
        <v>20917</v>
      </c>
      <c r="C757" s="1" t="s">
        <v>19628</v>
      </c>
      <c r="D757" s="1" t="s">
        <v>20918</v>
      </c>
      <c r="E757" s="1" t="s">
        <v>19326</v>
      </c>
      <c r="F757" s="54">
        <v>1936</v>
      </c>
      <c r="G757" s="1" t="s">
        <v>19628</v>
      </c>
      <c r="I757" t="str">
        <f t="shared" si="22"/>
        <v>二中学生</v>
      </c>
      <c r="K757" t="e">
        <f>VLOOKUP(I757,Apabi!$H:$H,1,FALSE)</f>
        <v>#N/A</v>
      </c>
      <c r="M757" t="e">
        <f>VLOOKUP(I757,'Shanghai TSG'!$C:$C,1,FALSE)</f>
        <v>#N/A</v>
      </c>
      <c r="O757" t="e">
        <f>VLOOKUP(I757,'Hytong (not in CrossAsia)'!$C:$C,1,FALSE)</f>
        <v>#N/A</v>
      </c>
      <c r="Q757" s="9" t="str">
        <f t="shared" si="23"/>
        <v>nur hier</v>
      </c>
    </row>
    <row r="758" spans="1:17">
      <c r="A758" s="1" t="s">
        <v>20919</v>
      </c>
      <c r="B758" s="1" t="s">
        <v>20920</v>
      </c>
      <c r="C758" s="1" t="s">
        <v>19628</v>
      </c>
      <c r="D758" s="1" t="s">
        <v>20921</v>
      </c>
      <c r="E758" s="1" t="s">
        <v>18570</v>
      </c>
      <c r="F758" s="51" t="s">
        <v>19628</v>
      </c>
      <c r="G758" s="1" t="s">
        <v>19327</v>
      </c>
      <c r="I758" t="str">
        <f t="shared" si="22"/>
        <v>民大高中</v>
      </c>
      <c r="K758" t="e">
        <f>VLOOKUP(I758,Apabi!$H:$H,1,FALSE)</f>
        <v>#N/A</v>
      </c>
      <c r="M758" t="e">
        <f>VLOOKUP(I758,'Shanghai TSG'!$C:$C,1,FALSE)</f>
        <v>#N/A</v>
      </c>
      <c r="O758" t="e">
        <f>VLOOKUP(I758,'Hytong (not in CrossAsia)'!$C:$C,1,FALSE)</f>
        <v>#N/A</v>
      </c>
      <c r="Q758" s="9" t="str">
        <f t="shared" si="23"/>
        <v>nur hier</v>
      </c>
    </row>
    <row r="759" spans="1:17">
      <c r="A759" s="1" t="s">
        <v>20922</v>
      </c>
      <c r="B759" s="1" t="s">
        <v>20923</v>
      </c>
      <c r="C759" s="1" t="s">
        <v>19628</v>
      </c>
      <c r="D759" s="1" t="s">
        <v>20924</v>
      </c>
      <c r="E759" s="1" t="s">
        <v>18678</v>
      </c>
      <c r="F759" s="54">
        <v>1941</v>
      </c>
      <c r="G759" s="1" t="s">
        <v>19628</v>
      </c>
      <c r="I759" t="str">
        <f t="shared" si="22"/>
        <v>四邑中学</v>
      </c>
      <c r="K759" t="e">
        <f>VLOOKUP(I759,Apabi!$H:$H,1,FALSE)</f>
        <v>#N/A</v>
      </c>
      <c r="M759" t="e">
        <f>VLOOKUP(I759,'Shanghai TSG'!$C:$C,1,FALSE)</f>
        <v>#N/A</v>
      </c>
      <c r="O759" t="e">
        <f>VLOOKUP(I759,'Hytong (not in CrossAsia)'!$C:$C,1,FALSE)</f>
        <v>#N/A</v>
      </c>
      <c r="Q759" s="9" t="str">
        <f t="shared" si="23"/>
        <v>nur hier</v>
      </c>
    </row>
    <row r="760" spans="1:17" ht="23.25">
      <c r="A760" s="1" t="s">
        <v>20925</v>
      </c>
      <c r="B760" s="1" t="s">
        <v>20926</v>
      </c>
      <c r="C760" s="1" t="s">
        <v>19628</v>
      </c>
      <c r="D760" s="1" t="s">
        <v>20927</v>
      </c>
      <c r="E760" s="1" t="s">
        <v>21119</v>
      </c>
      <c r="F760" s="51" t="s">
        <v>19628</v>
      </c>
      <c r="G760" s="1" t="s">
        <v>19628</v>
      </c>
      <c r="I760" t="str">
        <f t="shared" si="22"/>
        <v>河北省省</v>
      </c>
      <c r="K760" t="e">
        <f>VLOOKUP(I760,Apabi!$H:$H,1,FALSE)</f>
        <v>#N/A</v>
      </c>
      <c r="M760" t="e">
        <f>VLOOKUP(I760,'Shanghai TSG'!$C:$C,1,FALSE)</f>
        <v>#N/A</v>
      </c>
      <c r="O760" t="e">
        <f>VLOOKUP(I760,'Hytong (not in CrossAsia)'!$C:$C,1,FALSE)</f>
        <v>#N/A</v>
      </c>
      <c r="Q760" s="9" t="str">
        <f t="shared" si="23"/>
        <v>nur hier</v>
      </c>
    </row>
    <row r="761" spans="1:17" ht="23.25">
      <c r="A761" s="1" t="s">
        <v>20928</v>
      </c>
      <c r="B761" s="1" t="s">
        <v>20929</v>
      </c>
      <c r="C761" s="1" t="s">
        <v>19628</v>
      </c>
      <c r="D761" s="1" t="s">
        <v>19628</v>
      </c>
      <c r="E761" s="1" t="s">
        <v>19356</v>
      </c>
      <c r="F761" s="51" t="s">
        <v>19628</v>
      </c>
      <c r="G761" s="1" t="s">
        <v>19628</v>
      </c>
      <c r="I761" t="str">
        <f t="shared" si="22"/>
        <v>湖南省立</v>
      </c>
      <c r="K761" t="e">
        <f>VLOOKUP(I761,Apabi!$H:$H,1,FALSE)</f>
        <v>#N/A</v>
      </c>
      <c r="M761" t="e">
        <f>VLOOKUP(I761,'Shanghai TSG'!$C:$C,1,FALSE)</f>
        <v>#N/A</v>
      </c>
      <c r="O761" t="e">
        <f>VLOOKUP(I761,'Hytong (not in CrossAsia)'!$C:$C,1,FALSE)</f>
        <v>#N/A</v>
      </c>
      <c r="Q761" s="9" t="str">
        <f t="shared" si="23"/>
        <v>nur hier</v>
      </c>
    </row>
    <row r="762" spans="1:17" ht="23.25">
      <c r="A762" s="1" t="s">
        <v>20930</v>
      </c>
      <c r="B762" s="1" t="s">
        <v>20931</v>
      </c>
      <c r="C762" s="1" t="s">
        <v>19628</v>
      </c>
      <c r="D762" s="1" t="s">
        <v>20932</v>
      </c>
      <c r="E762" s="1" t="s">
        <v>19647</v>
      </c>
      <c r="F762" s="54">
        <v>1925</v>
      </c>
      <c r="G762" s="1" t="s">
        <v>19292</v>
      </c>
      <c r="I762" t="str">
        <f t="shared" si="22"/>
        <v>中等教育</v>
      </c>
      <c r="K762" t="e">
        <f>VLOOKUP(I762,Apabi!$H:$H,1,FALSE)</f>
        <v>#N/A</v>
      </c>
      <c r="M762" t="e">
        <f>VLOOKUP(I762,'Shanghai TSG'!$C:$C,1,FALSE)</f>
        <v>#N/A</v>
      </c>
      <c r="O762" t="e">
        <f>VLOOKUP(I762,'Hytong (not in CrossAsia)'!$C:$C,1,FALSE)</f>
        <v>#N/A</v>
      </c>
      <c r="Q762" s="9" t="str">
        <f t="shared" si="23"/>
        <v>nur hier</v>
      </c>
    </row>
    <row r="763" spans="1:17" ht="23.25">
      <c r="A763" s="1" t="s">
        <v>20933</v>
      </c>
      <c r="B763" s="1" t="s">
        <v>20934</v>
      </c>
      <c r="C763" s="1" t="s">
        <v>19628</v>
      </c>
      <c r="D763" s="1" t="s">
        <v>19628</v>
      </c>
      <c r="E763" s="1" t="s">
        <v>19156</v>
      </c>
      <c r="F763" s="51" t="s">
        <v>19628</v>
      </c>
      <c r="G763" s="1" t="s">
        <v>19628</v>
      </c>
      <c r="I763" t="str">
        <f t="shared" si="22"/>
        <v>民大中学</v>
      </c>
      <c r="K763" t="e">
        <f>VLOOKUP(I763,Apabi!$H:$H,1,FALSE)</f>
        <v>#N/A</v>
      </c>
      <c r="M763" t="e">
        <f>VLOOKUP(I763,'Shanghai TSG'!$C:$C,1,FALSE)</f>
        <v>#N/A</v>
      </c>
      <c r="O763" t="e">
        <f>VLOOKUP(I763,'Hytong (not in CrossAsia)'!$C:$C,1,FALSE)</f>
        <v>#N/A</v>
      </c>
      <c r="Q763" s="9" t="str">
        <f t="shared" si="23"/>
        <v>nur hier</v>
      </c>
    </row>
    <row r="764" spans="1:17" ht="23.25">
      <c r="A764" s="1" t="s">
        <v>20935</v>
      </c>
      <c r="B764" s="1" t="s">
        <v>20936</v>
      </c>
      <c r="C764" s="1" t="s">
        <v>19628</v>
      </c>
      <c r="D764" s="1" t="s">
        <v>19628</v>
      </c>
      <c r="E764" s="1" t="s">
        <v>19647</v>
      </c>
      <c r="F764" s="51" t="s">
        <v>19628</v>
      </c>
      <c r="G764" s="1" t="s">
        <v>19628</v>
      </c>
      <c r="I764" t="str">
        <f t="shared" si="22"/>
        <v>光华附中</v>
      </c>
      <c r="K764" t="e">
        <f>VLOOKUP(I764,Apabi!$H:$H,1,FALSE)</f>
        <v>#N/A</v>
      </c>
      <c r="M764" t="e">
        <f>VLOOKUP(I764,'Shanghai TSG'!$C:$C,1,FALSE)</f>
        <v>#N/A</v>
      </c>
      <c r="O764" t="e">
        <f>VLOOKUP(I764,'Hytong (not in CrossAsia)'!$C:$C,1,FALSE)</f>
        <v>#N/A</v>
      </c>
      <c r="Q764" s="9" t="str">
        <f t="shared" si="23"/>
        <v>nur hier</v>
      </c>
    </row>
    <row r="765" spans="1:17">
      <c r="A765" s="1" t="s">
        <v>20937</v>
      </c>
      <c r="B765" s="1" t="s">
        <v>20938</v>
      </c>
      <c r="C765" s="1" t="s">
        <v>19628</v>
      </c>
      <c r="D765" s="1" t="s">
        <v>20939</v>
      </c>
      <c r="E765" s="1" t="s">
        <v>19146</v>
      </c>
      <c r="F765" s="54">
        <v>1948</v>
      </c>
      <c r="G765" s="1" t="s">
        <v>19635</v>
      </c>
      <c r="I765" t="str">
        <f t="shared" si="22"/>
        <v>中学月刊</v>
      </c>
      <c r="K765" t="e">
        <f>VLOOKUP(I765,Apabi!$H:$H,1,FALSE)</f>
        <v>#N/A</v>
      </c>
      <c r="M765" t="e">
        <f>VLOOKUP(I765,'Shanghai TSG'!$C:$C,1,FALSE)</f>
        <v>#N/A</v>
      </c>
      <c r="O765" t="e">
        <f>VLOOKUP(I765,'Hytong (not in CrossAsia)'!$C:$C,1,FALSE)</f>
        <v>#N/A</v>
      </c>
      <c r="Q765" s="9" t="str">
        <f t="shared" si="23"/>
        <v>nur hier</v>
      </c>
    </row>
    <row r="766" spans="1:17" ht="23.25">
      <c r="A766" s="1" t="s">
        <v>20940</v>
      </c>
      <c r="B766" s="1" t="s">
        <v>20941</v>
      </c>
      <c r="C766" s="1" t="s">
        <v>19628</v>
      </c>
      <c r="D766" s="1" t="s">
        <v>20942</v>
      </c>
      <c r="E766" s="1" t="s">
        <v>20943</v>
      </c>
      <c r="F766" s="51" t="s">
        <v>19628</v>
      </c>
      <c r="G766" s="1" t="s">
        <v>19628</v>
      </c>
      <c r="I766" t="str">
        <f t="shared" si="22"/>
        <v>梅中校报</v>
      </c>
      <c r="K766" t="e">
        <f>VLOOKUP(I766,Apabi!$H:$H,1,FALSE)</f>
        <v>#N/A</v>
      </c>
      <c r="M766" t="e">
        <f>VLOOKUP(I766,'Shanghai TSG'!$C:$C,1,FALSE)</f>
        <v>#N/A</v>
      </c>
      <c r="O766" t="e">
        <f>VLOOKUP(I766,'Hytong (not in CrossAsia)'!$C:$C,1,FALSE)</f>
        <v>#N/A</v>
      </c>
      <c r="Q766" s="9" t="str">
        <f t="shared" si="23"/>
        <v>nur hier</v>
      </c>
    </row>
    <row r="767" spans="1:17" ht="23.25">
      <c r="A767" s="1" t="s">
        <v>20944</v>
      </c>
      <c r="B767" s="1" t="s">
        <v>20945</v>
      </c>
      <c r="C767" s="1" t="s">
        <v>19628</v>
      </c>
      <c r="D767" s="1" t="s">
        <v>20946</v>
      </c>
      <c r="E767" s="1" t="s">
        <v>19628</v>
      </c>
      <c r="F767" s="51" t="s">
        <v>19628</v>
      </c>
      <c r="G767" s="1" t="s">
        <v>19628</v>
      </c>
      <c r="I767" t="str">
        <f t="shared" si="22"/>
        <v>广州大学</v>
      </c>
      <c r="K767" t="e">
        <f>VLOOKUP(I767,Apabi!$H:$H,1,FALSE)</f>
        <v>#N/A</v>
      </c>
      <c r="M767" t="str">
        <f>VLOOKUP(I767,'Shanghai TSG'!$C:$C,1,FALSE)</f>
        <v>广州大学</v>
      </c>
      <c r="O767" t="e">
        <f>VLOOKUP(I767,'Hytong (not in CrossAsia)'!$C:$C,1,FALSE)</f>
        <v>#N/A</v>
      </c>
      <c r="Q767" s="9" t="str">
        <f t="shared" si="23"/>
        <v>Doppel</v>
      </c>
    </row>
    <row r="768" spans="1:17">
      <c r="A768" s="1" t="s">
        <v>20947</v>
      </c>
      <c r="B768" s="1" t="s">
        <v>20948</v>
      </c>
      <c r="C768" s="1" t="s">
        <v>19628</v>
      </c>
      <c r="D768" s="1" t="s">
        <v>19628</v>
      </c>
      <c r="E768" s="1" t="s">
        <v>19628</v>
      </c>
      <c r="F768" s="51" t="s">
        <v>19628</v>
      </c>
      <c r="G768" s="1" t="s">
        <v>19628</v>
      </c>
      <c r="I768" t="str">
        <f t="shared" si="22"/>
        <v>德智中学</v>
      </c>
      <c r="K768" t="e">
        <f>VLOOKUP(I768,Apabi!$H:$H,1,FALSE)</f>
        <v>#N/A</v>
      </c>
      <c r="M768" t="e">
        <f>VLOOKUP(I768,'Shanghai TSG'!$C:$C,1,FALSE)</f>
        <v>#N/A</v>
      </c>
      <c r="O768" t="e">
        <f>VLOOKUP(I768,'Hytong (not in CrossAsia)'!$C:$C,1,FALSE)</f>
        <v>#N/A</v>
      </c>
      <c r="Q768" s="9" t="str">
        <f t="shared" si="23"/>
        <v>nur hier</v>
      </c>
    </row>
    <row r="769" spans="1:17" ht="23.25">
      <c r="A769" s="1" t="s">
        <v>20949</v>
      </c>
      <c r="B769" s="1" t="s">
        <v>20950</v>
      </c>
      <c r="C769" s="1" t="s">
        <v>19628</v>
      </c>
      <c r="D769" s="1" t="s">
        <v>21284</v>
      </c>
      <c r="E769" s="1" t="s">
        <v>21676</v>
      </c>
      <c r="F769" s="51" t="s">
        <v>19628</v>
      </c>
      <c r="G769" s="1" t="s">
        <v>19628</v>
      </c>
      <c r="I769" t="str">
        <f t="shared" si="22"/>
        <v>一中学生</v>
      </c>
      <c r="K769" t="e">
        <f>VLOOKUP(I769,Apabi!$H:$H,1,FALSE)</f>
        <v>#N/A</v>
      </c>
      <c r="M769" t="str">
        <f>VLOOKUP(I769,'Shanghai TSG'!$C:$C,1,FALSE)</f>
        <v>一中学生</v>
      </c>
      <c r="O769" t="e">
        <f>VLOOKUP(I769,'Hytong (not in CrossAsia)'!$C:$C,1,FALSE)</f>
        <v>#N/A</v>
      </c>
      <c r="Q769" s="9" t="str">
        <f t="shared" si="23"/>
        <v>Doppel</v>
      </c>
    </row>
    <row r="770" spans="1:17">
      <c r="A770" s="1" t="s">
        <v>21285</v>
      </c>
      <c r="B770" s="1" t="s">
        <v>21286</v>
      </c>
      <c r="C770" s="1" t="s">
        <v>19628</v>
      </c>
      <c r="D770" s="1" t="s">
        <v>21287</v>
      </c>
      <c r="E770" s="1" t="s">
        <v>19339</v>
      </c>
      <c r="F770" s="51" t="s">
        <v>19628</v>
      </c>
      <c r="G770" s="1" t="s">
        <v>19628</v>
      </c>
      <c r="I770" t="str">
        <f t="shared" si="22"/>
        <v>燕大友声</v>
      </c>
      <c r="K770" t="e">
        <f>VLOOKUP(I770,Apabi!$H:$H,1,FALSE)</f>
        <v>#N/A</v>
      </c>
      <c r="M770" t="str">
        <f>VLOOKUP(I770,'Shanghai TSG'!$C:$C,1,FALSE)</f>
        <v>燕大友声</v>
      </c>
      <c r="O770" t="e">
        <f>VLOOKUP(I770,'Hytong (not in CrossAsia)'!$C:$C,1,FALSE)</f>
        <v>#N/A</v>
      </c>
      <c r="Q770" s="9" t="str">
        <f t="shared" si="23"/>
        <v>Doppel</v>
      </c>
    </row>
    <row r="771" spans="1:17" ht="23.25">
      <c r="A771" s="1" t="s">
        <v>21288</v>
      </c>
      <c r="B771" s="1" t="s">
        <v>21289</v>
      </c>
      <c r="C771" s="1" t="s">
        <v>19628</v>
      </c>
      <c r="D771" s="1" t="s">
        <v>21290</v>
      </c>
      <c r="E771" s="1" t="s">
        <v>21291</v>
      </c>
      <c r="F771" s="51" t="s">
        <v>19628</v>
      </c>
      <c r="G771" s="1" t="s">
        <v>19628</v>
      </c>
      <c r="I771" t="str">
        <f t="shared" ref="I771:I834" si="24">MID(B771,1,4)</f>
        <v>湖大期刊</v>
      </c>
      <c r="K771" t="e">
        <f>VLOOKUP(I771,Apabi!$H:$H,1,FALSE)</f>
        <v>#N/A</v>
      </c>
      <c r="M771" t="e">
        <f>VLOOKUP(I771,'Shanghai TSG'!$C:$C,1,FALSE)</f>
        <v>#N/A</v>
      </c>
      <c r="O771" t="e">
        <f>VLOOKUP(I771,'Hytong (not in CrossAsia)'!$C:$C,1,FALSE)</f>
        <v>#N/A</v>
      </c>
      <c r="Q771" s="9" t="str">
        <f t="shared" ref="Q771:Q834" si="25">(IF(AND(ISNA(K771),ISNA(M771),ISNA(O771)),"nur hier","Doppel"))</f>
        <v>nur hier</v>
      </c>
    </row>
    <row r="772" spans="1:17" ht="23.25">
      <c r="A772" s="1" t="s">
        <v>21292</v>
      </c>
      <c r="B772" s="1" t="s">
        <v>21293</v>
      </c>
      <c r="C772" s="1" t="s">
        <v>19628</v>
      </c>
      <c r="D772" s="1" t="s">
        <v>21294</v>
      </c>
      <c r="E772" s="1" t="s">
        <v>21676</v>
      </c>
      <c r="F772" s="51" t="s">
        <v>19628</v>
      </c>
      <c r="G772" s="1" t="s">
        <v>19628</v>
      </c>
      <c r="I772" t="str">
        <f t="shared" si="24"/>
        <v>勷勤大学</v>
      </c>
      <c r="K772" t="e">
        <f>VLOOKUP(I772,Apabi!$H:$H,1,FALSE)</f>
        <v>#N/A</v>
      </c>
      <c r="M772" t="e">
        <f>VLOOKUP(I772,'Shanghai TSG'!$C:$C,1,FALSE)</f>
        <v>#N/A</v>
      </c>
      <c r="O772" t="e">
        <f>VLOOKUP(I772,'Hytong (not in CrossAsia)'!$C:$C,1,FALSE)</f>
        <v>#N/A</v>
      </c>
      <c r="Q772" s="9" t="str">
        <f t="shared" si="25"/>
        <v>nur hier</v>
      </c>
    </row>
    <row r="773" spans="1:17" ht="23.25">
      <c r="A773" s="1" t="s">
        <v>21295</v>
      </c>
      <c r="B773" s="1" t="s">
        <v>21296</v>
      </c>
      <c r="C773" s="1" t="s">
        <v>19628</v>
      </c>
      <c r="D773" s="1" t="s">
        <v>21297</v>
      </c>
      <c r="E773" s="1" t="s">
        <v>13224</v>
      </c>
      <c r="F773" s="51" t="s">
        <v>19628</v>
      </c>
      <c r="G773" s="1" t="s">
        <v>19628</v>
      </c>
      <c r="I773" t="str">
        <f t="shared" si="24"/>
        <v>国立政治</v>
      </c>
      <c r="K773" t="e">
        <f>VLOOKUP(I773,Apabi!$H:$H,1,FALSE)</f>
        <v>#N/A</v>
      </c>
      <c r="M773" t="e">
        <f>VLOOKUP(I773,'Shanghai TSG'!$C:$C,1,FALSE)</f>
        <v>#N/A</v>
      </c>
      <c r="O773" t="e">
        <f>VLOOKUP(I773,'Hytong (not in CrossAsia)'!$C:$C,1,FALSE)</f>
        <v>#N/A</v>
      </c>
      <c r="Q773" s="9" t="str">
        <f t="shared" si="25"/>
        <v>nur hier</v>
      </c>
    </row>
    <row r="774" spans="1:17">
      <c r="A774" s="1" t="s">
        <v>21298</v>
      </c>
      <c r="B774" s="1" t="s">
        <v>21299</v>
      </c>
      <c r="C774" s="1" t="s">
        <v>19628</v>
      </c>
      <c r="D774" s="1" t="s">
        <v>21300</v>
      </c>
      <c r="E774" s="1" t="s">
        <v>19638</v>
      </c>
      <c r="F774" s="51" t="s">
        <v>19628</v>
      </c>
      <c r="G774" s="1" t="s">
        <v>19628</v>
      </c>
      <c r="I774" t="str">
        <f t="shared" si="24"/>
        <v>重庆大学</v>
      </c>
      <c r="K774" t="e">
        <f>VLOOKUP(I774,Apabi!$H:$H,1,FALSE)</f>
        <v>#N/A</v>
      </c>
      <c r="M774" t="e">
        <f>VLOOKUP(I774,'Shanghai TSG'!$C:$C,1,FALSE)</f>
        <v>#N/A</v>
      </c>
      <c r="O774" t="e">
        <f>VLOOKUP(I774,'Hytong (not in CrossAsia)'!$C:$C,1,FALSE)</f>
        <v>#N/A</v>
      </c>
      <c r="Q774" s="9" t="str">
        <f t="shared" si="25"/>
        <v>nur hier</v>
      </c>
    </row>
    <row r="775" spans="1:17" ht="23.25">
      <c r="A775" s="1" t="s">
        <v>21301</v>
      </c>
      <c r="B775" s="1" t="s">
        <v>21302</v>
      </c>
      <c r="C775" s="1" t="s">
        <v>19628</v>
      </c>
      <c r="D775" s="1" t="s">
        <v>21303</v>
      </c>
      <c r="E775" s="1" t="s">
        <v>21304</v>
      </c>
      <c r="F775" s="51" t="s">
        <v>19628</v>
      </c>
      <c r="G775" s="1" t="s">
        <v>19628</v>
      </c>
      <c r="I775" t="str">
        <f t="shared" si="24"/>
        <v>齐鲁大学</v>
      </c>
      <c r="K775" t="e">
        <f>VLOOKUP(I775,Apabi!$H:$H,1,FALSE)</f>
        <v>#N/A</v>
      </c>
      <c r="M775" t="str">
        <f>VLOOKUP(I775,'Shanghai TSG'!$C:$C,1,FALSE)</f>
        <v>齐鲁大学</v>
      </c>
      <c r="O775" t="e">
        <f>VLOOKUP(I775,'Hytong (not in CrossAsia)'!$C:$C,1,FALSE)</f>
        <v>#N/A</v>
      </c>
      <c r="Q775" s="9" t="str">
        <f t="shared" si="25"/>
        <v>Doppel</v>
      </c>
    </row>
    <row r="776" spans="1:17" ht="23.25">
      <c r="A776" s="1" t="s">
        <v>21305</v>
      </c>
      <c r="B776" s="1" t="s">
        <v>21306</v>
      </c>
      <c r="C776" s="1" t="s">
        <v>19628</v>
      </c>
      <c r="D776" s="1" t="s">
        <v>21307</v>
      </c>
      <c r="E776" s="1" t="s">
        <v>13656</v>
      </c>
      <c r="F776" s="51" t="s">
        <v>19628</v>
      </c>
      <c r="G776" s="1" t="s">
        <v>19628</v>
      </c>
      <c r="I776" t="str">
        <f t="shared" si="24"/>
        <v>文理</v>
      </c>
      <c r="K776" t="e">
        <f>VLOOKUP(I776,Apabi!$H:$H,1,FALSE)</f>
        <v>#N/A</v>
      </c>
      <c r="M776" t="e">
        <f>VLOOKUP(I776,'Shanghai TSG'!$C:$C,1,FALSE)</f>
        <v>#N/A</v>
      </c>
      <c r="O776" t="e">
        <f>VLOOKUP(I776,'Hytong (not in CrossAsia)'!$C:$C,1,FALSE)</f>
        <v>#N/A</v>
      </c>
      <c r="Q776" s="9" t="str">
        <f t="shared" si="25"/>
        <v>nur hier</v>
      </c>
    </row>
    <row r="777" spans="1:17" ht="23.25">
      <c r="A777" s="1" t="s">
        <v>21308</v>
      </c>
      <c r="B777" s="1" t="s">
        <v>21309</v>
      </c>
      <c r="C777" s="1" t="s">
        <v>19628</v>
      </c>
      <c r="D777" s="1" t="s">
        <v>21310</v>
      </c>
      <c r="E777" s="1" t="s">
        <v>19647</v>
      </c>
      <c r="F777" s="51" t="s">
        <v>19628</v>
      </c>
      <c r="G777" s="1" t="s">
        <v>19628</v>
      </c>
      <c r="I777" t="str">
        <f t="shared" si="24"/>
        <v>国立劳动</v>
      </c>
      <c r="K777" t="e">
        <f>VLOOKUP(I777,Apabi!$H:$H,1,FALSE)</f>
        <v>#N/A</v>
      </c>
      <c r="M777" t="str">
        <f>VLOOKUP(I777,'Shanghai TSG'!$C:$C,1,FALSE)</f>
        <v>国立劳动</v>
      </c>
      <c r="O777" t="str">
        <f>VLOOKUP(I777,'Hytong (not in CrossAsia)'!$C:$C,1,FALSE)</f>
        <v>国立劳动</v>
      </c>
      <c r="Q777" s="9" t="str">
        <f t="shared" si="25"/>
        <v>Doppel</v>
      </c>
    </row>
    <row r="778" spans="1:17">
      <c r="A778" s="1" t="s">
        <v>21311</v>
      </c>
      <c r="B778" s="1" t="s">
        <v>21312</v>
      </c>
      <c r="C778" s="1" t="s">
        <v>19628</v>
      </c>
      <c r="D778" s="1" t="s">
        <v>19628</v>
      </c>
      <c r="E778" s="1" t="s">
        <v>19344</v>
      </c>
      <c r="F778" s="51" t="s">
        <v>19628</v>
      </c>
      <c r="G778" s="1" t="s">
        <v>19628</v>
      </c>
      <c r="I778" t="str">
        <f t="shared" si="24"/>
        <v>河北省立</v>
      </c>
      <c r="K778" t="e">
        <f>VLOOKUP(I778,Apabi!$H:$H,1,FALSE)</f>
        <v>#N/A</v>
      </c>
      <c r="M778" t="e">
        <f>VLOOKUP(I778,'Shanghai TSG'!$C:$C,1,FALSE)</f>
        <v>#N/A</v>
      </c>
      <c r="O778" t="e">
        <f>VLOOKUP(I778,'Hytong (not in CrossAsia)'!$C:$C,1,FALSE)</f>
        <v>#N/A</v>
      </c>
      <c r="Q778" s="9" t="str">
        <f t="shared" si="25"/>
        <v>nur hier</v>
      </c>
    </row>
    <row r="779" spans="1:17" ht="23.25">
      <c r="A779" s="1" t="s">
        <v>21313</v>
      </c>
      <c r="B779" s="1" t="s">
        <v>21314</v>
      </c>
      <c r="C779" s="1" t="s">
        <v>19628</v>
      </c>
      <c r="D779" s="1" t="s">
        <v>19628</v>
      </c>
      <c r="E779" s="1" t="s">
        <v>21315</v>
      </c>
      <c r="F779" s="51" t="s">
        <v>19628</v>
      </c>
      <c r="G779" s="1" t="s">
        <v>19628</v>
      </c>
      <c r="I779" t="str">
        <f t="shared" si="24"/>
        <v>国立中正</v>
      </c>
      <c r="K779" t="e">
        <f>VLOOKUP(I779,Apabi!$H:$H,1,FALSE)</f>
        <v>#N/A</v>
      </c>
      <c r="M779" t="e">
        <f>VLOOKUP(I779,'Shanghai TSG'!$C:$C,1,FALSE)</f>
        <v>#N/A</v>
      </c>
      <c r="O779" t="e">
        <f>VLOOKUP(I779,'Hytong (not in CrossAsia)'!$C:$C,1,FALSE)</f>
        <v>#N/A</v>
      </c>
      <c r="Q779" s="9" t="str">
        <f t="shared" si="25"/>
        <v>nur hier</v>
      </c>
    </row>
    <row r="780" spans="1:17">
      <c r="A780" s="1" t="s">
        <v>21316</v>
      </c>
      <c r="B780" s="1" t="s">
        <v>21317</v>
      </c>
      <c r="C780" s="1" t="s">
        <v>19628</v>
      </c>
      <c r="D780" s="1" t="s">
        <v>19628</v>
      </c>
      <c r="E780" s="1" t="s">
        <v>19638</v>
      </c>
      <c r="F780" s="51" t="s">
        <v>19628</v>
      </c>
      <c r="G780" s="1" t="s">
        <v>19773</v>
      </c>
      <c r="I780" t="str">
        <f t="shared" si="24"/>
        <v>高等教育</v>
      </c>
      <c r="K780" t="e">
        <f>VLOOKUP(I780,Apabi!$H:$H,1,FALSE)</f>
        <v>#N/A</v>
      </c>
      <c r="M780" t="e">
        <f>VLOOKUP(I780,'Shanghai TSG'!$C:$C,1,FALSE)</f>
        <v>#N/A</v>
      </c>
      <c r="O780" t="e">
        <f>VLOOKUP(I780,'Hytong (not in CrossAsia)'!$C:$C,1,FALSE)</f>
        <v>#N/A</v>
      </c>
      <c r="Q780" s="9" t="str">
        <f t="shared" si="25"/>
        <v>nur hier</v>
      </c>
    </row>
    <row r="781" spans="1:17">
      <c r="A781" s="1" t="s">
        <v>21318</v>
      </c>
      <c r="B781" s="1" t="s">
        <v>21319</v>
      </c>
      <c r="C781" s="1" t="s">
        <v>19628</v>
      </c>
      <c r="D781" s="1" t="s">
        <v>21320</v>
      </c>
      <c r="E781" s="1" t="s">
        <v>19647</v>
      </c>
      <c r="F781" s="51" t="s">
        <v>19628</v>
      </c>
      <c r="G781" s="1" t="s">
        <v>19628</v>
      </c>
      <c r="I781" t="str">
        <f t="shared" si="24"/>
        <v>交大周刊</v>
      </c>
      <c r="K781" t="e">
        <f>VLOOKUP(I781,Apabi!$H:$H,1,FALSE)</f>
        <v>#N/A</v>
      </c>
      <c r="M781" t="e">
        <f>VLOOKUP(I781,'Shanghai TSG'!$C:$C,1,FALSE)</f>
        <v>#N/A</v>
      </c>
      <c r="O781" t="e">
        <f>VLOOKUP(I781,'Hytong (not in CrossAsia)'!$C:$C,1,FALSE)</f>
        <v>#N/A</v>
      </c>
      <c r="Q781" s="9" t="str">
        <f t="shared" si="25"/>
        <v>nur hier</v>
      </c>
    </row>
    <row r="782" spans="1:17">
      <c r="A782" s="1" t="s">
        <v>21321</v>
      </c>
      <c r="B782" s="1" t="s">
        <v>21322</v>
      </c>
      <c r="C782" s="1" t="s">
        <v>19628</v>
      </c>
      <c r="D782" s="1" t="s">
        <v>21323</v>
      </c>
      <c r="E782" s="1" t="s">
        <v>19336</v>
      </c>
      <c r="F782" s="51" t="s">
        <v>19628</v>
      </c>
      <c r="G782" s="1" t="s">
        <v>19628</v>
      </c>
      <c r="I782" t="str">
        <f t="shared" si="24"/>
        <v>地理教育</v>
      </c>
      <c r="K782" t="e">
        <f>VLOOKUP(I782,Apabi!$H:$H,1,FALSE)</f>
        <v>#N/A</v>
      </c>
      <c r="M782" t="e">
        <f>VLOOKUP(I782,'Shanghai TSG'!$C:$C,1,FALSE)</f>
        <v>#N/A</v>
      </c>
      <c r="O782" t="str">
        <f>VLOOKUP(I782,'Hytong (not in CrossAsia)'!$C:$C,1,FALSE)</f>
        <v>地理教育</v>
      </c>
      <c r="Q782" s="9" t="str">
        <f t="shared" si="25"/>
        <v>Doppel</v>
      </c>
    </row>
    <row r="783" spans="1:17">
      <c r="A783" s="1" t="s">
        <v>21324</v>
      </c>
      <c r="B783" s="1" t="s">
        <v>21325</v>
      </c>
      <c r="C783" s="1" t="s">
        <v>19628</v>
      </c>
      <c r="D783" s="1" t="s">
        <v>21326</v>
      </c>
      <c r="E783" s="1" t="s">
        <v>19336</v>
      </c>
      <c r="F783" s="51" t="s">
        <v>19628</v>
      </c>
      <c r="G783" s="1" t="s">
        <v>19628</v>
      </c>
      <c r="I783" t="str">
        <f t="shared" si="24"/>
        <v>大学生言</v>
      </c>
      <c r="K783" t="e">
        <f>VLOOKUP(I783,Apabi!$H:$H,1,FALSE)</f>
        <v>#N/A</v>
      </c>
      <c r="M783" t="e">
        <f>VLOOKUP(I783,'Shanghai TSG'!$C:$C,1,FALSE)</f>
        <v>#N/A</v>
      </c>
      <c r="O783" t="e">
        <f>VLOOKUP(I783,'Hytong (not in CrossAsia)'!$C:$C,1,FALSE)</f>
        <v>#N/A</v>
      </c>
      <c r="Q783" s="9" t="str">
        <f t="shared" si="25"/>
        <v>nur hier</v>
      </c>
    </row>
    <row r="784" spans="1:17" ht="23.25">
      <c r="A784" s="1" t="s">
        <v>21327</v>
      </c>
      <c r="B784" s="1" t="s">
        <v>21328</v>
      </c>
      <c r="C784" s="1" t="s">
        <v>19628</v>
      </c>
      <c r="D784" s="1" t="s">
        <v>21329</v>
      </c>
      <c r="E784" s="1" t="s">
        <v>21330</v>
      </c>
      <c r="F784" s="51" t="s">
        <v>19628</v>
      </c>
      <c r="G784" s="1" t="s">
        <v>19628</v>
      </c>
      <c r="I784" t="str">
        <f t="shared" si="24"/>
        <v>民大导报</v>
      </c>
      <c r="K784" t="e">
        <f>VLOOKUP(I784,Apabi!$H:$H,1,FALSE)</f>
        <v>#N/A</v>
      </c>
      <c r="M784" t="e">
        <f>VLOOKUP(I784,'Shanghai TSG'!$C:$C,1,FALSE)</f>
        <v>#N/A</v>
      </c>
      <c r="O784" t="e">
        <f>VLOOKUP(I784,'Hytong (not in CrossAsia)'!$C:$C,1,FALSE)</f>
        <v>#N/A</v>
      </c>
      <c r="Q784" s="9" t="str">
        <f t="shared" si="25"/>
        <v>nur hier</v>
      </c>
    </row>
    <row r="785" spans="1:17">
      <c r="A785" s="1" t="s">
        <v>21331</v>
      </c>
      <c r="B785" s="1" t="s">
        <v>21332</v>
      </c>
      <c r="C785" s="1" t="s">
        <v>19628</v>
      </c>
      <c r="D785" s="1" t="s">
        <v>21333</v>
      </c>
      <c r="E785" s="1" t="s">
        <v>18993</v>
      </c>
      <c r="F785" s="51" t="s">
        <v>19628</v>
      </c>
      <c r="G785" s="1" t="s">
        <v>19628</v>
      </c>
      <c r="I785" t="str">
        <f t="shared" si="24"/>
        <v>广西大学</v>
      </c>
      <c r="K785" t="e">
        <f>VLOOKUP(I785,Apabi!$H:$H,1,FALSE)</f>
        <v>#N/A</v>
      </c>
      <c r="M785" t="str">
        <f>VLOOKUP(I785,'Shanghai TSG'!$C:$C,1,FALSE)</f>
        <v>广西大学</v>
      </c>
      <c r="O785" t="e">
        <f>VLOOKUP(I785,'Hytong (not in CrossAsia)'!$C:$C,1,FALSE)</f>
        <v>#N/A</v>
      </c>
      <c r="Q785" s="9" t="str">
        <f t="shared" si="25"/>
        <v>Doppel</v>
      </c>
    </row>
    <row r="786" spans="1:17" ht="23.25">
      <c r="A786" s="1" t="s">
        <v>21334</v>
      </c>
      <c r="B786" s="1" t="s">
        <v>21335</v>
      </c>
      <c r="C786" s="1" t="s">
        <v>19628</v>
      </c>
      <c r="D786" s="1" t="s">
        <v>21336</v>
      </c>
      <c r="E786" s="1" t="s">
        <v>21632</v>
      </c>
      <c r="F786" s="51" t="s">
        <v>19628</v>
      </c>
      <c r="G786" s="1" t="s">
        <v>19628</v>
      </c>
      <c r="I786" t="str">
        <f t="shared" si="24"/>
        <v>协大学生</v>
      </c>
      <c r="K786" t="e">
        <f>VLOOKUP(I786,Apabi!$H:$H,1,FALSE)</f>
        <v>#N/A</v>
      </c>
      <c r="M786" t="e">
        <f>VLOOKUP(I786,'Shanghai TSG'!$C:$C,1,FALSE)</f>
        <v>#N/A</v>
      </c>
      <c r="O786" t="e">
        <f>VLOOKUP(I786,'Hytong (not in CrossAsia)'!$C:$C,1,FALSE)</f>
        <v>#N/A</v>
      </c>
      <c r="Q786" s="9" t="str">
        <f t="shared" si="25"/>
        <v>nur hier</v>
      </c>
    </row>
    <row r="787" spans="1:17" ht="23.25">
      <c r="A787" s="1" t="s">
        <v>21337</v>
      </c>
      <c r="B787" s="1" t="s">
        <v>21338</v>
      </c>
      <c r="C787" s="1" t="s">
        <v>19628</v>
      </c>
      <c r="D787" s="1" t="s">
        <v>21339</v>
      </c>
      <c r="E787" s="1" t="s">
        <v>21340</v>
      </c>
      <c r="F787" s="51" t="s">
        <v>19628</v>
      </c>
      <c r="G787" s="1" t="s">
        <v>19628</v>
      </c>
      <c r="I787" t="str">
        <f t="shared" si="24"/>
        <v>国立山东</v>
      </c>
      <c r="K787" t="e">
        <f>VLOOKUP(I787,Apabi!$H:$H,1,FALSE)</f>
        <v>#N/A</v>
      </c>
      <c r="M787" t="str">
        <f>VLOOKUP(I787,'Shanghai TSG'!$C:$C,1,FALSE)</f>
        <v>国立山东</v>
      </c>
      <c r="O787" t="e">
        <f>VLOOKUP(I787,'Hytong (not in CrossAsia)'!$C:$C,1,FALSE)</f>
        <v>#N/A</v>
      </c>
      <c r="Q787" s="9" t="str">
        <f t="shared" si="25"/>
        <v>Doppel</v>
      </c>
    </row>
    <row r="788" spans="1:17" ht="23.25">
      <c r="A788" s="1" t="s">
        <v>21341</v>
      </c>
      <c r="B788" s="1" t="s">
        <v>21342</v>
      </c>
      <c r="C788" s="1" t="s">
        <v>21343</v>
      </c>
      <c r="D788" s="1" t="s">
        <v>21290</v>
      </c>
      <c r="E788" s="1" t="s">
        <v>19597</v>
      </c>
      <c r="F788" s="54">
        <v>1937</v>
      </c>
      <c r="G788" s="1" t="s">
        <v>19773</v>
      </c>
      <c r="I788" t="str">
        <f t="shared" si="24"/>
        <v>湖南大学</v>
      </c>
      <c r="K788" t="e">
        <f>VLOOKUP(I788,Apabi!$H:$H,1,FALSE)</f>
        <v>#N/A</v>
      </c>
      <c r="M788" t="str">
        <f>VLOOKUP(I788,'Shanghai TSG'!$C:$C,1,FALSE)</f>
        <v>湖南大学</v>
      </c>
      <c r="O788" t="str">
        <f>VLOOKUP(I788,'Hytong (not in CrossAsia)'!$C:$C,1,FALSE)</f>
        <v>湖南大学</v>
      </c>
      <c r="Q788" s="9" t="str">
        <f t="shared" si="25"/>
        <v>Doppel</v>
      </c>
    </row>
    <row r="789" spans="1:17">
      <c r="A789" s="1" t="s">
        <v>21344</v>
      </c>
      <c r="B789" s="1" t="s">
        <v>21345</v>
      </c>
      <c r="C789" s="1" t="s">
        <v>21346</v>
      </c>
      <c r="D789" s="1" t="s">
        <v>19628</v>
      </c>
      <c r="E789" s="1" t="s">
        <v>19339</v>
      </c>
      <c r="F789" s="54">
        <v>1937</v>
      </c>
      <c r="G789" s="1" t="s">
        <v>21347</v>
      </c>
      <c r="I789" t="str">
        <f t="shared" si="24"/>
        <v>北京大学</v>
      </c>
      <c r="K789" t="e">
        <f>VLOOKUP(I789,Apabi!$H:$H,1,FALSE)</f>
        <v>#N/A</v>
      </c>
      <c r="M789" t="e">
        <f>VLOOKUP(I789,'Shanghai TSG'!$C:$C,1,FALSE)</f>
        <v>#N/A</v>
      </c>
      <c r="O789" t="e">
        <f>VLOOKUP(I789,'Hytong (not in CrossAsia)'!$C:$C,1,FALSE)</f>
        <v>#N/A</v>
      </c>
      <c r="Q789" s="9" t="str">
        <f t="shared" si="25"/>
        <v>nur hier</v>
      </c>
    </row>
    <row r="790" spans="1:17" ht="23.25">
      <c r="A790" s="1" t="s">
        <v>21348</v>
      </c>
      <c r="B790" s="1" t="s">
        <v>21349</v>
      </c>
      <c r="C790" s="1" t="s">
        <v>19628</v>
      </c>
      <c r="D790" s="1" t="s">
        <v>19628</v>
      </c>
      <c r="E790" s="1" t="s">
        <v>19339</v>
      </c>
      <c r="F790" s="54">
        <v>1917</v>
      </c>
      <c r="G790" s="1" t="s">
        <v>13660</v>
      </c>
      <c r="I790" t="str">
        <f t="shared" si="24"/>
        <v>北京大学</v>
      </c>
      <c r="K790" t="e">
        <f>VLOOKUP(I790,Apabi!$H:$H,1,FALSE)</f>
        <v>#N/A</v>
      </c>
      <c r="M790" t="e">
        <f>VLOOKUP(I790,'Shanghai TSG'!$C:$C,1,FALSE)</f>
        <v>#N/A</v>
      </c>
      <c r="O790" t="e">
        <f>VLOOKUP(I790,'Hytong (not in CrossAsia)'!$C:$C,1,FALSE)</f>
        <v>#N/A</v>
      </c>
      <c r="Q790" s="9" t="str">
        <f t="shared" si="25"/>
        <v>nur hier</v>
      </c>
    </row>
    <row r="791" spans="1:17">
      <c r="A791" s="1" t="s">
        <v>21350</v>
      </c>
      <c r="B791" s="1" t="s">
        <v>21351</v>
      </c>
      <c r="C791" s="1" t="s">
        <v>19628</v>
      </c>
      <c r="D791" s="1" t="s">
        <v>21352</v>
      </c>
      <c r="E791" s="1" t="s">
        <v>19647</v>
      </c>
      <c r="F791" s="54">
        <v>1941</v>
      </c>
      <c r="G791" s="1" t="s">
        <v>19773</v>
      </c>
      <c r="I791" t="str">
        <f t="shared" si="24"/>
        <v>大学季刊</v>
      </c>
      <c r="K791" t="e">
        <f>VLOOKUP(I791,Apabi!$H:$H,1,FALSE)</f>
        <v>#N/A</v>
      </c>
      <c r="M791" t="e">
        <f>VLOOKUP(I791,'Shanghai TSG'!$C:$C,1,FALSE)</f>
        <v>#N/A</v>
      </c>
      <c r="O791" t="e">
        <f>VLOOKUP(I791,'Hytong (not in CrossAsia)'!$C:$C,1,FALSE)</f>
        <v>#N/A</v>
      </c>
      <c r="Q791" s="9" t="str">
        <f t="shared" si="25"/>
        <v>nur hier</v>
      </c>
    </row>
    <row r="792" spans="1:17" ht="23.25">
      <c r="A792" s="1" t="s">
        <v>21353</v>
      </c>
      <c r="B792" s="1" t="s">
        <v>21023</v>
      </c>
      <c r="C792" s="1" t="s">
        <v>21024</v>
      </c>
      <c r="D792" s="1" t="s">
        <v>19628</v>
      </c>
      <c r="E792" s="1" t="s">
        <v>21025</v>
      </c>
      <c r="F792" s="54">
        <v>1949</v>
      </c>
      <c r="G792" s="1" t="s">
        <v>19635</v>
      </c>
      <c r="I792" t="str">
        <f t="shared" si="24"/>
        <v>国立西北</v>
      </c>
      <c r="K792" t="e">
        <f>VLOOKUP(I792,Apabi!$H:$H,1,FALSE)</f>
        <v>#N/A</v>
      </c>
      <c r="M792" t="e">
        <f>VLOOKUP(I792,'Shanghai TSG'!$C:$C,1,FALSE)</f>
        <v>#N/A</v>
      </c>
      <c r="O792" t="e">
        <f>VLOOKUP(I792,'Hytong (not in CrossAsia)'!$C:$C,1,FALSE)</f>
        <v>#N/A</v>
      </c>
      <c r="Q792" s="9" t="str">
        <f t="shared" si="25"/>
        <v>nur hier</v>
      </c>
    </row>
    <row r="793" spans="1:17">
      <c r="A793" s="1" t="s">
        <v>21026</v>
      </c>
      <c r="B793" s="1" t="s">
        <v>21027</v>
      </c>
      <c r="C793" s="1" t="s">
        <v>19628</v>
      </c>
      <c r="D793" s="1" t="s">
        <v>21028</v>
      </c>
      <c r="E793" s="1" t="s">
        <v>19628</v>
      </c>
      <c r="F793" s="51" t="s">
        <v>19628</v>
      </c>
      <c r="G793" s="1" t="s">
        <v>19628</v>
      </c>
      <c r="I793" t="str">
        <f t="shared" si="24"/>
        <v>福建学院</v>
      </c>
      <c r="K793" t="e">
        <f>VLOOKUP(I793,Apabi!$H:$H,1,FALSE)</f>
        <v>#N/A</v>
      </c>
      <c r="M793" t="e">
        <f>VLOOKUP(I793,'Shanghai TSG'!$C:$C,1,FALSE)</f>
        <v>#N/A</v>
      </c>
      <c r="O793" t="str">
        <f>VLOOKUP(I793,'Hytong (not in CrossAsia)'!$C:$C,1,FALSE)</f>
        <v>福建学院</v>
      </c>
      <c r="Q793" s="9" t="str">
        <f t="shared" si="25"/>
        <v>Doppel</v>
      </c>
    </row>
    <row r="794" spans="1:17" ht="23.25">
      <c r="A794" s="1" t="s">
        <v>21029</v>
      </c>
      <c r="B794" s="1" t="s">
        <v>20698</v>
      </c>
      <c r="C794" s="1" t="s">
        <v>19628</v>
      </c>
      <c r="D794" s="1" t="s">
        <v>19628</v>
      </c>
      <c r="E794" s="1" t="s">
        <v>19628</v>
      </c>
      <c r="F794" s="54">
        <v>1917</v>
      </c>
      <c r="G794" s="1" t="s">
        <v>19628</v>
      </c>
      <c r="I794" t="str">
        <f t="shared" si="24"/>
        <v>北京大学</v>
      </c>
      <c r="K794" t="e">
        <f>VLOOKUP(I794,Apabi!$H:$H,1,FALSE)</f>
        <v>#N/A</v>
      </c>
      <c r="M794" t="e">
        <f>VLOOKUP(I794,'Shanghai TSG'!$C:$C,1,FALSE)</f>
        <v>#N/A</v>
      </c>
      <c r="O794" t="e">
        <f>VLOOKUP(I794,'Hytong (not in CrossAsia)'!$C:$C,1,FALSE)</f>
        <v>#N/A</v>
      </c>
      <c r="Q794" s="9" t="str">
        <f t="shared" si="25"/>
        <v>nur hier</v>
      </c>
    </row>
    <row r="795" spans="1:17" ht="23.25">
      <c r="A795" s="1" t="s">
        <v>20699</v>
      </c>
      <c r="B795" s="1" t="s">
        <v>20700</v>
      </c>
      <c r="C795" s="1" t="s">
        <v>19628</v>
      </c>
      <c r="D795" s="1" t="s">
        <v>19628</v>
      </c>
      <c r="E795" s="1" t="s">
        <v>19628</v>
      </c>
      <c r="F795" s="54">
        <v>1917</v>
      </c>
      <c r="G795" s="1" t="s">
        <v>19628</v>
      </c>
      <c r="I795" t="str">
        <f t="shared" si="24"/>
        <v>北京大学</v>
      </c>
      <c r="K795" t="e">
        <f>VLOOKUP(I795,Apabi!$H:$H,1,FALSE)</f>
        <v>#N/A</v>
      </c>
      <c r="M795" t="e">
        <f>VLOOKUP(I795,'Shanghai TSG'!$C:$C,1,FALSE)</f>
        <v>#N/A</v>
      </c>
      <c r="O795" t="e">
        <f>VLOOKUP(I795,'Hytong (not in CrossAsia)'!$C:$C,1,FALSE)</f>
        <v>#N/A</v>
      </c>
      <c r="Q795" s="9" t="str">
        <f t="shared" si="25"/>
        <v>nur hier</v>
      </c>
    </row>
    <row r="796" spans="1:17">
      <c r="A796" s="1" t="s">
        <v>20701</v>
      </c>
      <c r="B796" s="1" t="s">
        <v>20702</v>
      </c>
      <c r="C796" s="1" t="s">
        <v>19628</v>
      </c>
      <c r="D796" s="1" t="s">
        <v>20703</v>
      </c>
      <c r="E796" s="1" t="s">
        <v>19628</v>
      </c>
      <c r="F796" s="51" t="s">
        <v>19628</v>
      </c>
      <c r="G796" s="1" t="s">
        <v>19628</v>
      </c>
      <c r="I796" t="str">
        <f t="shared" si="24"/>
        <v>勷大旬刊</v>
      </c>
      <c r="K796" t="e">
        <f>VLOOKUP(I796,Apabi!$H:$H,1,FALSE)</f>
        <v>#N/A</v>
      </c>
      <c r="M796" t="e">
        <f>VLOOKUP(I796,'Shanghai TSG'!$C:$C,1,FALSE)</f>
        <v>#N/A</v>
      </c>
      <c r="O796" t="e">
        <f>VLOOKUP(I796,'Hytong (not in CrossAsia)'!$C:$C,1,FALSE)</f>
        <v>#N/A</v>
      </c>
      <c r="Q796" s="9" t="str">
        <f t="shared" si="25"/>
        <v>nur hier</v>
      </c>
    </row>
    <row r="797" spans="1:17">
      <c r="A797" s="1" t="s">
        <v>20704</v>
      </c>
      <c r="B797" s="1" t="s">
        <v>20705</v>
      </c>
      <c r="C797" s="1" t="s">
        <v>19628</v>
      </c>
      <c r="D797" s="1" t="s">
        <v>20706</v>
      </c>
      <c r="E797" s="1" t="s">
        <v>19628</v>
      </c>
      <c r="F797" s="51" t="s">
        <v>19628</v>
      </c>
      <c r="G797" s="1" t="s">
        <v>19628</v>
      </c>
      <c r="I797" t="str">
        <f t="shared" si="24"/>
        <v>冯庸大学</v>
      </c>
      <c r="K797" t="e">
        <f>VLOOKUP(I797,Apabi!$H:$H,1,FALSE)</f>
        <v>#N/A</v>
      </c>
      <c r="M797" t="e">
        <f>VLOOKUP(I797,'Shanghai TSG'!$C:$C,1,FALSE)</f>
        <v>#N/A</v>
      </c>
      <c r="O797" t="e">
        <f>VLOOKUP(I797,'Hytong (not in CrossAsia)'!$C:$C,1,FALSE)</f>
        <v>#N/A</v>
      </c>
      <c r="Q797" s="9" t="str">
        <f t="shared" si="25"/>
        <v>nur hier</v>
      </c>
    </row>
    <row r="798" spans="1:17" ht="23.25">
      <c r="A798" s="1" t="s">
        <v>20707</v>
      </c>
      <c r="B798" s="1" t="s">
        <v>20708</v>
      </c>
      <c r="C798" s="1" t="s">
        <v>19628</v>
      </c>
      <c r="D798" s="1" t="s">
        <v>19628</v>
      </c>
      <c r="E798" s="1" t="s">
        <v>19322</v>
      </c>
      <c r="F798" s="51">
        <v>1943</v>
      </c>
      <c r="G798" s="1" t="s">
        <v>19628</v>
      </c>
      <c r="I798" t="str">
        <f t="shared" si="24"/>
        <v>国立河南</v>
      </c>
      <c r="K798" t="e">
        <f>VLOOKUP(I798,Apabi!$H:$H,1,FALSE)</f>
        <v>#N/A</v>
      </c>
      <c r="M798" t="e">
        <f>VLOOKUP(I798,'Shanghai TSG'!$C:$C,1,FALSE)</f>
        <v>#N/A</v>
      </c>
      <c r="O798" t="e">
        <f>VLOOKUP(I798,'Hytong (not in CrossAsia)'!$C:$C,1,FALSE)</f>
        <v>#N/A</v>
      </c>
      <c r="Q798" s="9" t="str">
        <f t="shared" si="25"/>
        <v>nur hier</v>
      </c>
    </row>
    <row r="799" spans="1:17">
      <c r="A799" s="1" t="s">
        <v>20709</v>
      </c>
      <c r="B799" s="1" t="s">
        <v>20710</v>
      </c>
      <c r="C799" s="1" t="s">
        <v>19628</v>
      </c>
      <c r="D799" s="1" t="s">
        <v>20711</v>
      </c>
      <c r="E799" s="1" t="s">
        <v>19302</v>
      </c>
      <c r="F799" s="51">
        <v>1946</v>
      </c>
      <c r="G799" s="1" t="s">
        <v>19628</v>
      </c>
      <c r="I799" t="str">
        <f t="shared" si="24"/>
        <v>文理学报</v>
      </c>
      <c r="K799" t="e">
        <f>VLOOKUP(I799,Apabi!$H:$H,1,FALSE)</f>
        <v>#N/A</v>
      </c>
      <c r="M799" t="e">
        <f>VLOOKUP(I799,'Shanghai TSG'!$C:$C,1,FALSE)</f>
        <v>#N/A</v>
      </c>
      <c r="O799" t="e">
        <f>VLOOKUP(I799,'Hytong (not in CrossAsia)'!$C:$C,1,FALSE)</f>
        <v>#N/A</v>
      </c>
      <c r="Q799" s="9" t="str">
        <f t="shared" si="25"/>
        <v>nur hier</v>
      </c>
    </row>
    <row r="800" spans="1:17">
      <c r="A800" s="1" t="s">
        <v>20712</v>
      </c>
      <c r="B800" s="1" t="s">
        <v>20713</v>
      </c>
      <c r="C800" s="1" t="s">
        <v>19628</v>
      </c>
      <c r="D800" s="1" t="s">
        <v>20714</v>
      </c>
      <c r="E800" s="1" t="s">
        <v>19339</v>
      </c>
      <c r="F800" s="54">
        <v>1929</v>
      </c>
      <c r="G800" s="1" t="s">
        <v>19628</v>
      </c>
      <c r="I800" t="str">
        <f t="shared" si="24"/>
        <v>燕大团契</v>
      </c>
      <c r="K800" t="e">
        <f>VLOOKUP(I800,Apabi!$H:$H,1,FALSE)</f>
        <v>#N/A</v>
      </c>
      <c r="M800" t="e">
        <f>VLOOKUP(I800,'Shanghai TSG'!$C:$C,1,FALSE)</f>
        <v>#N/A</v>
      </c>
      <c r="O800" t="e">
        <f>VLOOKUP(I800,'Hytong (not in CrossAsia)'!$C:$C,1,FALSE)</f>
        <v>#N/A</v>
      </c>
      <c r="Q800" s="9" t="str">
        <f t="shared" si="25"/>
        <v>nur hier</v>
      </c>
    </row>
    <row r="801" spans="1:17" ht="23.25">
      <c r="A801" s="1" t="s">
        <v>20715</v>
      </c>
      <c r="B801" s="1" t="s">
        <v>20716</v>
      </c>
      <c r="C801" s="1" t="s">
        <v>19628</v>
      </c>
      <c r="D801" s="1" t="s">
        <v>20717</v>
      </c>
      <c r="E801" s="1" t="s">
        <v>21632</v>
      </c>
      <c r="F801" s="54">
        <v>1930</v>
      </c>
      <c r="G801" s="1" t="s">
        <v>19628</v>
      </c>
      <c r="I801" t="str">
        <f t="shared" si="24"/>
        <v>协大学术</v>
      </c>
      <c r="K801" t="e">
        <f>VLOOKUP(I801,Apabi!$H:$H,1,FALSE)</f>
        <v>#N/A</v>
      </c>
      <c r="M801" t="e">
        <f>VLOOKUP(I801,'Shanghai TSG'!$C:$C,1,FALSE)</f>
        <v>#N/A</v>
      </c>
      <c r="O801" t="e">
        <f>VLOOKUP(I801,'Hytong (not in CrossAsia)'!$C:$C,1,FALSE)</f>
        <v>#N/A</v>
      </c>
      <c r="Q801" s="9" t="str">
        <f t="shared" si="25"/>
        <v>nur hier</v>
      </c>
    </row>
    <row r="802" spans="1:17" ht="23.25">
      <c r="A802" s="1" t="s">
        <v>20718</v>
      </c>
      <c r="B802" s="1" t="s">
        <v>20719</v>
      </c>
      <c r="C802" s="1" t="s">
        <v>19628</v>
      </c>
      <c r="D802" s="1" t="s">
        <v>20720</v>
      </c>
      <c r="E802" s="1" t="s">
        <v>19156</v>
      </c>
      <c r="F802" s="51" t="s">
        <v>19628</v>
      </c>
      <c r="G802" s="1" t="s">
        <v>19628</v>
      </c>
      <c r="I802" t="str">
        <f t="shared" si="24"/>
        <v>广东国民</v>
      </c>
      <c r="K802" t="e">
        <f>VLOOKUP(I802,Apabi!$H:$H,1,FALSE)</f>
        <v>#N/A</v>
      </c>
      <c r="M802" t="str">
        <f>VLOOKUP(I802,'Shanghai TSG'!$C:$C,1,FALSE)</f>
        <v>广东国民</v>
      </c>
      <c r="O802" t="e">
        <f>VLOOKUP(I802,'Hytong (not in CrossAsia)'!$C:$C,1,FALSE)</f>
        <v>#N/A</v>
      </c>
      <c r="Q802" s="9" t="str">
        <f t="shared" si="25"/>
        <v>Doppel</v>
      </c>
    </row>
    <row r="803" spans="1:17" ht="23.25">
      <c r="A803" s="1" t="s">
        <v>20721</v>
      </c>
      <c r="B803" s="1" t="s">
        <v>20722</v>
      </c>
      <c r="C803" s="1" t="s">
        <v>19628</v>
      </c>
      <c r="D803" s="1" t="s">
        <v>20723</v>
      </c>
      <c r="E803" s="1" t="s">
        <v>13031</v>
      </c>
      <c r="F803" s="51" t="s">
        <v>19628</v>
      </c>
      <c r="G803" s="1" t="s">
        <v>19628</v>
      </c>
      <c r="I803" t="str">
        <f t="shared" si="24"/>
        <v>兰州大学</v>
      </c>
      <c r="K803" t="e">
        <f>VLOOKUP(I803,Apabi!$H:$H,1,FALSE)</f>
        <v>#N/A</v>
      </c>
      <c r="M803" t="e">
        <f>VLOOKUP(I803,'Shanghai TSG'!$C:$C,1,FALSE)</f>
        <v>#N/A</v>
      </c>
      <c r="O803" t="e">
        <f>VLOOKUP(I803,'Hytong (not in CrossAsia)'!$C:$C,1,FALSE)</f>
        <v>#N/A</v>
      </c>
      <c r="Q803" s="9" t="str">
        <f t="shared" si="25"/>
        <v>nur hier</v>
      </c>
    </row>
    <row r="804" spans="1:17">
      <c r="A804" s="1" t="s">
        <v>20724</v>
      </c>
      <c r="B804" s="1" t="s">
        <v>20725</v>
      </c>
      <c r="C804" s="1" t="s">
        <v>19628</v>
      </c>
      <c r="D804" s="1" t="s">
        <v>20726</v>
      </c>
      <c r="E804" s="1" t="s">
        <v>19339</v>
      </c>
      <c r="F804" s="51" t="s">
        <v>19628</v>
      </c>
      <c r="G804" s="1" t="s">
        <v>19628</v>
      </c>
      <c r="I804" t="str">
        <f t="shared" si="24"/>
        <v>东大校刊</v>
      </c>
      <c r="K804" t="e">
        <f>VLOOKUP(I804,Apabi!$H:$H,1,FALSE)</f>
        <v>#N/A</v>
      </c>
      <c r="M804" t="e">
        <f>VLOOKUP(I804,'Shanghai TSG'!$C:$C,1,FALSE)</f>
        <v>#N/A</v>
      </c>
      <c r="O804" t="e">
        <f>VLOOKUP(I804,'Hytong (not in CrossAsia)'!$C:$C,1,FALSE)</f>
        <v>#N/A</v>
      </c>
      <c r="Q804" s="9" t="str">
        <f t="shared" si="25"/>
        <v>nur hier</v>
      </c>
    </row>
    <row r="805" spans="1:17">
      <c r="A805" s="1" t="s">
        <v>20727</v>
      </c>
      <c r="B805" s="1" t="s">
        <v>20728</v>
      </c>
      <c r="C805" s="1" t="s">
        <v>19628</v>
      </c>
      <c r="D805" s="1" t="s">
        <v>20729</v>
      </c>
      <c r="E805" s="1" t="s">
        <v>19628</v>
      </c>
      <c r="F805" s="51" t="s">
        <v>19628</v>
      </c>
      <c r="G805" s="1" t="s">
        <v>19628</v>
      </c>
      <c r="I805" t="str">
        <f t="shared" si="24"/>
        <v>中正大学</v>
      </c>
      <c r="K805" t="e">
        <f>VLOOKUP(I805,Apabi!$H:$H,1,FALSE)</f>
        <v>#N/A</v>
      </c>
      <c r="M805" t="e">
        <f>VLOOKUP(I805,'Shanghai TSG'!$C:$C,1,FALSE)</f>
        <v>#N/A</v>
      </c>
      <c r="O805" t="e">
        <f>VLOOKUP(I805,'Hytong (not in CrossAsia)'!$C:$C,1,FALSE)</f>
        <v>#N/A</v>
      </c>
      <c r="Q805" s="9" t="str">
        <f t="shared" si="25"/>
        <v>nur hier</v>
      </c>
    </row>
    <row r="806" spans="1:17">
      <c r="A806" s="1" t="s">
        <v>20730</v>
      </c>
      <c r="B806" s="1" t="s">
        <v>20731</v>
      </c>
      <c r="C806" s="1" t="s">
        <v>19628</v>
      </c>
      <c r="D806" s="1" t="s">
        <v>20732</v>
      </c>
      <c r="E806" s="1" t="s">
        <v>21259</v>
      </c>
      <c r="F806" s="51" t="s">
        <v>19628</v>
      </c>
      <c r="G806" s="1" t="s">
        <v>19628</v>
      </c>
      <c r="I806" t="str">
        <f t="shared" si="24"/>
        <v>协大校刊</v>
      </c>
      <c r="K806" t="e">
        <f>VLOOKUP(I806,Apabi!$H:$H,1,FALSE)</f>
        <v>#N/A</v>
      </c>
      <c r="M806" t="e">
        <f>VLOOKUP(I806,'Shanghai TSG'!$C:$C,1,FALSE)</f>
        <v>#N/A</v>
      </c>
      <c r="O806" t="e">
        <f>VLOOKUP(I806,'Hytong (not in CrossAsia)'!$C:$C,1,FALSE)</f>
        <v>#N/A</v>
      </c>
      <c r="Q806" s="9" t="str">
        <f t="shared" si="25"/>
        <v>nur hier</v>
      </c>
    </row>
    <row r="807" spans="1:17" ht="23.25">
      <c r="A807" s="1" t="s">
        <v>20733</v>
      </c>
      <c r="B807" s="1" t="s">
        <v>20734</v>
      </c>
      <c r="C807" s="1" t="s">
        <v>19628</v>
      </c>
      <c r="D807" s="1" t="s">
        <v>20735</v>
      </c>
      <c r="E807" s="1" t="s">
        <v>19647</v>
      </c>
      <c r="F807" s="51" t="s">
        <v>19628</v>
      </c>
      <c r="G807" s="1" t="s">
        <v>19628</v>
      </c>
      <c r="I807" t="str">
        <f t="shared" si="24"/>
        <v>民立学生</v>
      </c>
      <c r="K807" t="e">
        <f>VLOOKUP(I807,Apabi!$H:$H,1,FALSE)</f>
        <v>#N/A</v>
      </c>
      <c r="M807" t="e">
        <f>VLOOKUP(I807,'Shanghai TSG'!$C:$C,1,FALSE)</f>
        <v>#N/A</v>
      </c>
      <c r="O807" t="e">
        <f>VLOOKUP(I807,'Hytong (not in CrossAsia)'!$C:$C,1,FALSE)</f>
        <v>#N/A</v>
      </c>
      <c r="Q807" s="9" t="str">
        <f t="shared" si="25"/>
        <v>nur hier</v>
      </c>
    </row>
    <row r="808" spans="1:17">
      <c r="A808" s="1" t="s">
        <v>20736</v>
      </c>
      <c r="B808" s="1" t="s">
        <v>20737</v>
      </c>
      <c r="C808" s="1" t="s">
        <v>19628</v>
      </c>
      <c r="D808" s="1" t="s">
        <v>19628</v>
      </c>
      <c r="E808" s="1" t="s">
        <v>19339</v>
      </c>
      <c r="F808" s="54">
        <v>1944</v>
      </c>
      <c r="G808" s="1" t="s">
        <v>19628</v>
      </c>
      <c r="I808" t="str">
        <f t="shared" si="24"/>
        <v>朝阳学院</v>
      </c>
      <c r="K808" t="e">
        <f>VLOOKUP(I808,Apabi!$H:$H,1,FALSE)</f>
        <v>#N/A</v>
      </c>
      <c r="M808" t="e">
        <f>VLOOKUP(I808,'Shanghai TSG'!$C:$C,1,FALSE)</f>
        <v>#N/A</v>
      </c>
      <c r="O808" t="e">
        <f>VLOOKUP(I808,'Hytong (not in CrossAsia)'!$C:$C,1,FALSE)</f>
        <v>#N/A</v>
      </c>
      <c r="Q808" s="9" t="str">
        <f t="shared" si="25"/>
        <v>nur hier</v>
      </c>
    </row>
    <row r="809" spans="1:17" ht="23.25">
      <c r="A809" s="1" t="s">
        <v>20738</v>
      </c>
      <c r="B809" s="1" t="s">
        <v>20739</v>
      </c>
      <c r="C809" s="1" t="s">
        <v>20740</v>
      </c>
      <c r="D809" s="1" t="s">
        <v>20741</v>
      </c>
      <c r="E809" s="1" t="s">
        <v>19647</v>
      </c>
      <c r="F809" s="51" t="s">
        <v>19628</v>
      </c>
      <c r="G809" s="1" t="s">
        <v>19628</v>
      </c>
      <c r="I809" t="str">
        <f t="shared" si="24"/>
        <v>交大友声</v>
      </c>
      <c r="K809" t="e">
        <f>VLOOKUP(I809,Apabi!$H:$H,1,FALSE)</f>
        <v>#N/A</v>
      </c>
      <c r="M809" t="e">
        <f>VLOOKUP(I809,'Shanghai TSG'!$C:$C,1,FALSE)</f>
        <v>#N/A</v>
      </c>
      <c r="O809" t="e">
        <f>VLOOKUP(I809,'Hytong (not in CrossAsia)'!$C:$C,1,FALSE)</f>
        <v>#N/A</v>
      </c>
      <c r="Q809" s="9" t="str">
        <f t="shared" si="25"/>
        <v>nur hier</v>
      </c>
    </row>
    <row r="810" spans="1:17">
      <c r="A810" s="1" t="s">
        <v>20742</v>
      </c>
      <c r="B810" s="1" t="s">
        <v>20743</v>
      </c>
      <c r="C810" s="1" t="s">
        <v>19628</v>
      </c>
      <c r="D810" s="1" t="s">
        <v>20744</v>
      </c>
      <c r="E810" s="1" t="s">
        <v>19628</v>
      </c>
      <c r="F810" s="51" t="s">
        <v>19628</v>
      </c>
      <c r="G810" s="1" t="s">
        <v>19628</v>
      </c>
      <c r="I810" t="str">
        <f t="shared" si="24"/>
        <v>焦作工学</v>
      </c>
      <c r="K810" t="e">
        <f>VLOOKUP(I810,Apabi!$H:$H,1,FALSE)</f>
        <v>#N/A</v>
      </c>
      <c r="M810" t="str">
        <f>VLOOKUP(I810,'Shanghai TSG'!$C:$C,1,FALSE)</f>
        <v>焦作工学</v>
      </c>
      <c r="O810" t="e">
        <f>VLOOKUP(I810,'Hytong (not in CrossAsia)'!$C:$C,1,FALSE)</f>
        <v>#N/A</v>
      </c>
      <c r="Q810" s="9" t="str">
        <f t="shared" si="25"/>
        <v>Doppel</v>
      </c>
    </row>
    <row r="811" spans="1:17" ht="23.25">
      <c r="A811" s="1" t="s">
        <v>20745</v>
      </c>
      <c r="B811" s="1" t="s">
        <v>20746</v>
      </c>
      <c r="C811" s="1" t="s">
        <v>19628</v>
      </c>
      <c r="D811" s="1" t="s">
        <v>19628</v>
      </c>
      <c r="E811" s="1" t="s">
        <v>20747</v>
      </c>
      <c r="F811" s="51" t="s">
        <v>19628</v>
      </c>
      <c r="G811" s="1" t="s">
        <v>19628</v>
      </c>
      <c r="I811" t="str">
        <f t="shared" si="24"/>
        <v>东北大学</v>
      </c>
      <c r="K811" t="str">
        <f>VLOOKUP(I811,Apabi!$H:$H,1,FALSE)</f>
        <v>东北大学</v>
      </c>
      <c r="M811" t="e">
        <f>VLOOKUP(I811,'Shanghai TSG'!$C:$C,1,FALSE)</f>
        <v>#N/A</v>
      </c>
      <c r="O811" t="e">
        <f>VLOOKUP(I811,'Hytong (not in CrossAsia)'!$C:$C,1,FALSE)</f>
        <v>#N/A</v>
      </c>
      <c r="Q811" s="9" t="str">
        <f t="shared" si="25"/>
        <v>Doppel</v>
      </c>
    </row>
    <row r="812" spans="1:17">
      <c r="A812" s="1" t="s">
        <v>20748</v>
      </c>
      <c r="B812" s="1" t="s">
        <v>20749</v>
      </c>
      <c r="C812" s="1" t="s">
        <v>19628</v>
      </c>
      <c r="D812" s="1" t="s">
        <v>20750</v>
      </c>
      <c r="E812" s="1" t="s">
        <v>19628</v>
      </c>
      <c r="F812" s="51" t="s">
        <v>19628</v>
      </c>
      <c r="G812" s="1" t="s">
        <v>19628</v>
      </c>
      <c r="I812" t="str">
        <f t="shared" si="24"/>
        <v>燕大周刊</v>
      </c>
      <c r="K812" t="e">
        <f>VLOOKUP(I812,Apabi!$H:$H,1,FALSE)</f>
        <v>#N/A</v>
      </c>
      <c r="M812" t="str">
        <f>VLOOKUP(I812,'Shanghai TSG'!$C:$C,1,FALSE)</f>
        <v>燕大周刊</v>
      </c>
      <c r="O812" t="e">
        <f>VLOOKUP(I812,'Hytong (not in CrossAsia)'!$C:$C,1,FALSE)</f>
        <v>#N/A</v>
      </c>
      <c r="Q812" s="9" t="str">
        <f t="shared" si="25"/>
        <v>Doppel</v>
      </c>
    </row>
    <row r="813" spans="1:17" ht="23.25">
      <c r="A813" s="1" t="s">
        <v>20751</v>
      </c>
      <c r="B813" s="1" t="s">
        <v>20752</v>
      </c>
      <c r="C813" s="1" t="s">
        <v>20753</v>
      </c>
      <c r="D813" s="1" t="s">
        <v>20754</v>
      </c>
      <c r="E813" s="1" t="s">
        <v>21467</v>
      </c>
      <c r="F813" s="51" t="s">
        <v>19628</v>
      </c>
      <c r="G813" s="1" t="s">
        <v>19628</v>
      </c>
      <c r="I813" t="str">
        <f t="shared" si="24"/>
        <v>广西大学</v>
      </c>
      <c r="K813" t="e">
        <f>VLOOKUP(I813,Apabi!$H:$H,1,FALSE)</f>
        <v>#N/A</v>
      </c>
      <c r="M813" t="str">
        <f>VLOOKUP(I813,'Shanghai TSG'!$C:$C,1,FALSE)</f>
        <v>广西大学</v>
      </c>
      <c r="O813" t="e">
        <f>VLOOKUP(I813,'Hytong (not in CrossAsia)'!$C:$C,1,FALSE)</f>
        <v>#N/A</v>
      </c>
      <c r="Q813" s="9" t="str">
        <f t="shared" si="25"/>
        <v>Doppel</v>
      </c>
    </row>
    <row r="814" spans="1:17">
      <c r="A814" s="1" t="s">
        <v>20755</v>
      </c>
      <c r="B814" s="1" t="s">
        <v>20756</v>
      </c>
      <c r="C814" s="1" t="s">
        <v>19628</v>
      </c>
      <c r="D814" s="1" t="s">
        <v>20757</v>
      </c>
      <c r="E814" s="1" t="s">
        <v>20758</v>
      </c>
      <c r="F814" s="54">
        <v>1947</v>
      </c>
      <c r="G814" s="1" t="s">
        <v>19628</v>
      </c>
      <c r="I814" t="str">
        <f t="shared" si="24"/>
        <v>南通学院</v>
      </c>
      <c r="K814" t="e">
        <f>VLOOKUP(I814,Apabi!$H:$H,1,FALSE)</f>
        <v>#N/A</v>
      </c>
      <c r="M814" t="e">
        <f>VLOOKUP(I814,'Shanghai TSG'!$C:$C,1,FALSE)</f>
        <v>#N/A</v>
      </c>
      <c r="O814" t="e">
        <f>VLOOKUP(I814,'Hytong (not in CrossAsia)'!$C:$C,1,FALSE)</f>
        <v>#N/A</v>
      </c>
      <c r="Q814" s="9" t="str">
        <f t="shared" si="25"/>
        <v>nur hier</v>
      </c>
    </row>
    <row r="815" spans="1:17" ht="34.5">
      <c r="A815" s="1" t="s">
        <v>20759</v>
      </c>
      <c r="B815" s="1" t="s">
        <v>20760</v>
      </c>
      <c r="C815" s="1" t="s">
        <v>20761</v>
      </c>
      <c r="D815" s="1" t="s">
        <v>20761</v>
      </c>
      <c r="E815" s="1" t="s">
        <v>19647</v>
      </c>
      <c r="F815" s="51" t="s">
        <v>19628</v>
      </c>
      <c r="G815" s="1" t="s">
        <v>19635</v>
      </c>
      <c r="I815" t="str">
        <f t="shared" si="24"/>
        <v>沪大月刊</v>
      </c>
      <c r="K815" t="e">
        <f>VLOOKUP(I815,Apabi!$H:$H,1,FALSE)</f>
        <v>#N/A</v>
      </c>
      <c r="M815" t="str">
        <f>VLOOKUP(I815,'Shanghai TSG'!$C:$C,1,FALSE)</f>
        <v>沪大月刊</v>
      </c>
      <c r="O815" t="e">
        <f>VLOOKUP(I815,'Hytong (not in CrossAsia)'!$C:$C,1,FALSE)</f>
        <v>#N/A</v>
      </c>
      <c r="Q815" s="9" t="str">
        <f t="shared" si="25"/>
        <v>Doppel</v>
      </c>
    </row>
    <row r="816" spans="1:17" ht="23.25">
      <c r="A816" s="1" t="s">
        <v>20762</v>
      </c>
      <c r="B816" s="1" t="s">
        <v>20763</v>
      </c>
      <c r="C816" s="1" t="s">
        <v>19628</v>
      </c>
      <c r="D816" s="1" t="s">
        <v>20764</v>
      </c>
      <c r="E816" s="1" t="s">
        <v>20765</v>
      </c>
      <c r="F816" s="54">
        <v>1948</v>
      </c>
      <c r="G816" s="1" t="s">
        <v>19635</v>
      </c>
      <c r="I816" t="str">
        <f t="shared" si="24"/>
        <v>国立西北</v>
      </c>
      <c r="K816" t="e">
        <f>VLOOKUP(I816,Apabi!$H:$H,1,FALSE)</f>
        <v>#N/A</v>
      </c>
      <c r="M816" t="e">
        <f>VLOOKUP(I816,'Shanghai TSG'!$C:$C,1,FALSE)</f>
        <v>#N/A</v>
      </c>
      <c r="O816" t="e">
        <f>VLOOKUP(I816,'Hytong (not in CrossAsia)'!$C:$C,1,FALSE)</f>
        <v>#N/A</v>
      </c>
      <c r="Q816" s="9" t="str">
        <f t="shared" si="25"/>
        <v>nur hier</v>
      </c>
    </row>
    <row r="817" spans="1:17">
      <c r="A817" s="1" t="s">
        <v>20766</v>
      </c>
      <c r="B817" s="1" t="s">
        <v>20767</v>
      </c>
      <c r="C817" s="1" t="s">
        <v>19628</v>
      </c>
      <c r="D817" s="1" t="s">
        <v>20768</v>
      </c>
      <c r="E817" s="1" t="s">
        <v>13656</v>
      </c>
      <c r="F817" s="54">
        <v>1932</v>
      </c>
      <c r="G817" s="1" t="s">
        <v>19773</v>
      </c>
      <c r="I817" t="str">
        <f t="shared" si="24"/>
        <v>国立浙江</v>
      </c>
      <c r="K817" t="str">
        <f>VLOOKUP(I817,Apabi!$H:$H,1,FALSE)</f>
        <v>国立浙江</v>
      </c>
      <c r="M817" t="e">
        <f>VLOOKUP(I817,'Shanghai TSG'!$C:$C,1,FALSE)</f>
        <v>#N/A</v>
      </c>
      <c r="O817" t="e">
        <f>VLOOKUP(I817,'Hytong (not in CrossAsia)'!$C:$C,1,FALSE)</f>
        <v>#N/A</v>
      </c>
      <c r="Q817" s="9" t="str">
        <f t="shared" si="25"/>
        <v>Doppel</v>
      </c>
    </row>
    <row r="818" spans="1:17" ht="23.25">
      <c r="A818" s="1" t="s">
        <v>20769</v>
      </c>
      <c r="B818" s="1" t="s">
        <v>20770</v>
      </c>
      <c r="C818" s="1" t="s">
        <v>20771</v>
      </c>
      <c r="D818" s="1" t="s">
        <v>20772</v>
      </c>
      <c r="E818" s="1" t="s">
        <v>19339</v>
      </c>
      <c r="F818" s="51" t="s">
        <v>19628</v>
      </c>
      <c r="G818" s="1" t="s">
        <v>19305</v>
      </c>
      <c r="I818" t="str">
        <f t="shared" si="24"/>
        <v>清华月刊</v>
      </c>
      <c r="K818" t="e">
        <f>VLOOKUP(I818,Apabi!$H:$H,1,FALSE)</f>
        <v>#N/A</v>
      </c>
      <c r="M818" t="e">
        <f>VLOOKUP(I818,'Shanghai TSG'!$C:$C,1,FALSE)</f>
        <v>#N/A</v>
      </c>
      <c r="O818" t="e">
        <f>VLOOKUP(I818,'Hytong (not in CrossAsia)'!$C:$C,1,FALSE)</f>
        <v>#N/A</v>
      </c>
      <c r="Q818" s="9" t="str">
        <f t="shared" si="25"/>
        <v>nur hier</v>
      </c>
    </row>
    <row r="819" spans="1:17">
      <c r="A819" s="1" t="s">
        <v>20773</v>
      </c>
      <c r="B819" s="1" t="s">
        <v>20774</v>
      </c>
      <c r="C819" s="1" t="s">
        <v>19628</v>
      </c>
      <c r="D819" s="1" t="s">
        <v>20775</v>
      </c>
      <c r="E819" s="1" t="s">
        <v>20776</v>
      </c>
      <c r="F819" s="54">
        <v>1937</v>
      </c>
      <c r="G819" s="1" t="s">
        <v>19642</v>
      </c>
      <c r="I819" t="str">
        <f t="shared" si="24"/>
        <v>厦大校刊</v>
      </c>
      <c r="K819" t="e">
        <f>VLOOKUP(I819,Apabi!$H:$H,1,FALSE)</f>
        <v>#N/A</v>
      </c>
      <c r="M819" t="str">
        <f>VLOOKUP(I819,'Shanghai TSG'!$C:$C,1,FALSE)</f>
        <v>厦大校刊</v>
      </c>
      <c r="O819" t="e">
        <f>VLOOKUP(I819,'Hytong (not in CrossAsia)'!$C:$C,1,FALSE)</f>
        <v>#N/A</v>
      </c>
      <c r="Q819" s="9" t="str">
        <f t="shared" si="25"/>
        <v>Doppel</v>
      </c>
    </row>
    <row r="820" spans="1:17">
      <c r="A820" s="1" t="s">
        <v>20777</v>
      </c>
      <c r="B820" s="1" t="s">
        <v>20778</v>
      </c>
      <c r="C820" s="1" t="s">
        <v>19628</v>
      </c>
      <c r="D820" s="1" t="s">
        <v>20779</v>
      </c>
      <c r="E820" s="1" t="s">
        <v>19298</v>
      </c>
      <c r="F820" s="54">
        <v>1933</v>
      </c>
      <c r="G820" s="1" t="s">
        <v>19635</v>
      </c>
      <c r="I820" t="str">
        <f t="shared" si="24"/>
        <v>大学</v>
      </c>
      <c r="K820" t="e">
        <f>VLOOKUP(I820,Apabi!$H:$H,1,FALSE)</f>
        <v>#N/A</v>
      </c>
      <c r="M820" t="e">
        <f>VLOOKUP(I820,'Shanghai TSG'!$C:$C,1,FALSE)</f>
        <v>#N/A</v>
      </c>
      <c r="O820" t="e">
        <f>VLOOKUP(I820,'Hytong (not in CrossAsia)'!$C:$C,1,FALSE)</f>
        <v>#N/A</v>
      </c>
      <c r="Q820" s="9" t="str">
        <f t="shared" si="25"/>
        <v>nur hier</v>
      </c>
    </row>
    <row r="821" spans="1:17">
      <c r="A821" s="1" t="s">
        <v>20780</v>
      </c>
      <c r="B821" s="1" t="s">
        <v>20781</v>
      </c>
      <c r="C821" s="1" t="s">
        <v>19628</v>
      </c>
      <c r="D821" s="1" t="s">
        <v>19628</v>
      </c>
      <c r="E821" s="1" t="s">
        <v>19298</v>
      </c>
      <c r="F821" s="51" t="s">
        <v>19628</v>
      </c>
      <c r="G821" s="1" t="s">
        <v>19628</v>
      </c>
      <c r="I821" t="str">
        <f t="shared" si="24"/>
        <v>金陵大学</v>
      </c>
      <c r="K821" t="e">
        <f>VLOOKUP(I821,Apabi!$H:$H,1,FALSE)</f>
        <v>#N/A</v>
      </c>
      <c r="M821" t="e">
        <f>VLOOKUP(I821,'Shanghai TSG'!$C:$C,1,FALSE)</f>
        <v>#N/A</v>
      </c>
      <c r="O821" t="e">
        <f>VLOOKUP(I821,'Hytong (not in CrossAsia)'!$C:$C,1,FALSE)</f>
        <v>#N/A</v>
      </c>
      <c r="Q821" s="9" t="str">
        <f t="shared" si="25"/>
        <v>nur hier</v>
      </c>
    </row>
    <row r="822" spans="1:17" ht="23.25">
      <c r="A822" s="1" t="s">
        <v>21124</v>
      </c>
      <c r="B822" s="1" t="s">
        <v>21125</v>
      </c>
      <c r="C822" s="1" t="s">
        <v>21126</v>
      </c>
      <c r="D822" s="1" t="s">
        <v>21290</v>
      </c>
      <c r="E822" s="1" t="s">
        <v>21127</v>
      </c>
      <c r="F822" s="54">
        <v>1932</v>
      </c>
      <c r="G822" s="1" t="s">
        <v>19305</v>
      </c>
      <c r="I822" t="str">
        <f t="shared" si="24"/>
        <v>湖南大学</v>
      </c>
      <c r="K822" t="e">
        <f>VLOOKUP(I822,Apabi!$H:$H,1,FALSE)</f>
        <v>#N/A</v>
      </c>
      <c r="M822" t="str">
        <f>VLOOKUP(I822,'Shanghai TSG'!$C:$C,1,FALSE)</f>
        <v>湖南大学</v>
      </c>
      <c r="O822" t="str">
        <f>VLOOKUP(I822,'Hytong (not in CrossAsia)'!$C:$C,1,FALSE)</f>
        <v>湖南大学</v>
      </c>
      <c r="Q822" s="9" t="str">
        <f t="shared" si="25"/>
        <v>Doppel</v>
      </c>
    </row>
    <row r="823" spans="1:17">
      <c r="A823" s="1" t="s">
        <v>21128</v>
      </c>
      <c r="B823" s="1" t="s">
        <v>21129</v>
      </c>
      <c r="C823" s="1" t="s">
        <v>19628</v>
      </c>
      <c r="D823" s="1" t="s">
        <v>21130</v>
      </c>
      <c r="E823" s="1" t="s">
        <v>19647</v>
      </c>
      <c r="F823" s="54">
        <v>1923</v>
      </c>
      <c r="G823" s="1" t="s">
        <v>19642</v>
      </c>
      <c r="I823" t="str">
        <f t="shared" si="24"/>
        <v>交大学生</v>
      </c>
      <c r="K823" t="e">
        <f>VLOOKUP(I823,Apabi!$H:$H,1,FALSE)</f>
        <v>#N/A</v>
      </c>
      <c r="M823" t="e">
        <f>VLOOKUP(I823,'Shanghai TSG'!$C:$C,1,FALSE)</f>
        <v>#N/A</v>
      </c>
      <c r="O823" t="e">
        <f>VLOOKUP(I823,'Hytong (not in CrossAsia)'!$C:$C,1,FALSE)</f>
        <v>#N/A</v>
      </c>
      <c r="Q823" s="9" t="str">
        <f t="shared" si="25"/>
        <v>nur hier</v>
      </c>
    </row>
    <row r="824" spans="1:17">
      <c r="A824" s="1" t="s">
        <v>21131</v>
      </c>
      <c r="B824" s="1" t="s">
        <v>21132</v>
      </c>
      <c r="C824" s="1" t="s">
        <v>19628</v>
      </c>
      <c r="D824" s="1" t="s">
        <v>21133</v>
      </c>
      <c r="E824" s="1" t="s">
        <v>13151</v>
      </c>
      <c r="F824" s="54">
        <v>1930</v>
      </c>
      <c r="G824" s="1" t="s">
        <v>19635</v>
      </c>
      <c r="I824" t="str">
        <f t="shared" si="24"/>
        <v>齐大月刊</v>
      </c>
      <c r="K824" t="e">
        <f>VLOOKUP(I824,Apabi!$H:$H,1,FALSE)</f>
        <v>#N/A</v>
      </c>
      <c r="M824" t="e">
        <f>VLOOKUP(I824,'Shanghai TSG'!$C:$C,1,FALSE)</f>
        <v>#N/A</v>
      </c>
      <c r="O824" t="e">
        <f>VLOOKUP(I824,'Hytong (not in CrossAsia)'!$C:$C,1,FALSE)</f>
        <v>#N/A</v>
      </c>
      <c r="Q824" s="9" t="str">
        <f t="shared" si="25"/>
        <v>nur hier</v>
      </c>
    </row>
    <row r="825" spans="1:17">
      <c r="A825" s="1" t="s">
        <v>21134</v>
      </c>
      <c r="B825" s="1" t="s">
        <v>21135</v>
      </c>
      <c r="C825" s="1" t="s">
        <v>19628</v>
      </c>
      <c r="D825" s="1" t="s">
        <v>21136</v>
      </c>
      <c r="E825" s="1" t="s">
        <v>19302</v>
      </c>
      <c r="F825" s="54">
        <v>1946</v>
      </c>
      <c r="G825" s="1" t="s">
        <v>19628</v>
      </c>
      <c r="I825" t="str">
        <f t="shared" si="24"/>
        <v>文理学院</v>
      </c>
      <c r="K825" t="e">
        <f>VLOOKUP(I825,Apabi!$H:$H,1,FALSE)</f>
        <v>#N/A</v>
      </c>
      <c r="M825" t="e">
        <f>VLOOKUP(I825,'Shanghai TSG'!$C:$C,1,FALSE)</f>
        <v>#N/A</v>
      </c>
      <c r="O825" t="e">
        <f>VLOOKUP(I825,'Hytong (not in CrossAsia)'!$C:$C,1,FALSE)</f>
        <v>#N/A</v>
      </c>
      <c r="Q825" s="9" t="str">
        <f t="shared" si="25"/>
        <v>nur hier</v>
      </c>
    </row>
    <row r="826" spans="1:17">
      <c r="A826" s="1" t="s">
        <v>21137</v>
      </c>
      <c r="B826" s="1" t="s">
        <v>21138</v>
      </c>
      <c r="C826" s="1" t="s">
        <v>19628</v>
      </c>
      <c r="D826" s="1" t="s">
        <v>21139</v>
      </c>
      <c r="E826" s="1" t="s">
        <v>19647</v>
      </c>
      <c r="F826" s="54">
        <v>1933</v>
      </c>
      <c r="G826" s="1" t="s">
        <v>19628</v>
      </c>
      <c r="I826" t="str">
        <f t="shared" si="24"/>
        <v>国立同济</v>
      </c>
      <c r="K826" t="e">
        <f>VLOOKUP(I826,Apabi!$H:$H,1,FALSE)</f>
        <v>#N/A</v>
      </c>
      <c r="M826" t="e">
        <f>VLOOKUP(I826,'Shanghai TSG'!$C:$C,1,FALSE)</f>
        <v>#N/A</v>
      </c>
      <c r="O826" t="e">
        <f>VLOOKUP(I826,'Hytong (not in CrossAsia)'!$C:$C,1,FALSE)</f>
        <v>#N/A</v>
      </c>
      <c r="Q826" s="9" t="str">
        <f t="shared" si="25"/>
        <v>nur hier</v>
      </c>
    </row>
    <row r="827" spans="1:17">
      <c r="A827" s="1" t="s">
        <v>21140</v>
      </c>
      <c r="B827" s="1" t="s">
        <v>21141</v>
      </c>
      <c r="C827" s="1" t="s">
        <v>19628</v>
      </c>
      <c r="D827" s="1" t="s">
        <v>21142</v>
      </c>
      <c r="E827" s="1" t="s">
        <v>21127</v>
      </c>
      <c r="F827" s="51" t="s">
        <v>19628</v>
      </c>
      <c r="G827" s="1" t="s">
        <v>19628</v>
      </c>
      <c r="I827" t="str">
        <f t="shared" si="24"/>
        <v>湖大学生</v>
      </c>
      <c r="K827" t="e">
        <f>VLOOKUP(I827,Apabi!$H:$H,1,FALSE)</f>
        <v>#N/A</v>
      </c>
      <c r="M827" t="e">
        <f>VLOOKUP(I827,'Shanghai TSG'!$C:$C,1,FALSE)</f>
        <v>#N/A</v>
      </c>
      <c r="O827" t="e">
        <f>VLOOKUP(I827,'Hytong (not in CrossAsia)'!$C:$C,1,FALSE)</f>
        <v>#N/A</v>
      </c>
      <c r="Q827" s="9" t="str">
        <f t="shared" si="25"/>
        <v>nur hier</v>
      </c>
    </row>
    <row r="828" spans="1:17">
      <c r="A828" s="1" t="s">
        <v>21143</v>
      </c>
      <c r="B828" s="1" t="s">
        <v>21144</v>
      </c>
      <c r="C828" s="1" t="s">
        <v>19628</v>
      </c>
      <c r="D828" s="1" t="s">
        <v>21145</v>
      </c>
      <c r="E828" s="1" t="s">
        <v>21146</v>
      </c>
      <c r="F828" s="51" t="s">
        <v>19628</v>
      </c>
      <c r="G828" s="1" t="s">
        <v>19773</v>
      </c>
      <c r="I828" t="str">
        <f t="shared" si="24"/>
        <v>协大季刊</v>
      </c>
      <c r="K828" t="e">
        <f>VLOOKUP(I828,Apabi!$H:$H,1,FALSE)</f>
        <v>#N/A</v>
      </c>
      <c r="M828" t="e">
        <f>VLOOKUP(I828,'Shanghai TSG'!$C:$C,1,FALSE)</f>
        <v>#N/A</v>
      </c>
      <c r="O828" t="e">
        <f>VLOOKUP(I828,'Hytong (not in CrossAsia)'!$C:$C,1,FALSE)</f>
        <v>#N/A</v>
      </c>
      <c r="Q828" s="9" t="str">
        <f t="shared" si="25"/>
        <v>nur hier</v>
      </c>
    </row>
    <row r="829" spans="1:17" ht="23.25">
      <c r="A829" s="1" t="s">
        <v>21147</v>
      </c>
      <c r="B829" s="1" t="s">
        <v>21148</v>
      </c>
      <c r="C829" s="1" t="s">
        <v>21149</v>
      </c>
      <c r="D829" s="1" t="s">
        <v>21148</v>
      </c>
      <c r="E829" s="1" t="s">
        <v>19336</v>
      </c>
      <c r="F829" s="51" t="s">
        <v>19628</v>
      </c>
      <c r="G829" s="1" t="s">
        <v>19642</v>
      </c>
      <c r="I829" t="str">
        <f t="shared" si="24"/>
        <v>国立中央</v>
      </c>
      <c r="K829" t="e">
        <f>VLOOKUP(I829,Apabi!$H:$H,1,FALSE)</f>
        <v>#N/A</v>
      </c>
      <c r="M829" t="e">
        <f>VLOOKUP(I829,'Shanghai TSG'!$C:$C,1,FALSE)</f>
        <v>#N/A</v>
      </c>
      <c r="O829" t="e">
        <f>VLOOKUP(I829,'Hytong (not in CrossAsia)'!$C:$C,1,FALSE)</f>
        <v>#N/A</v>
      </c>
      <c r="Q829" s="9" t="str">
        <f t="shared" si="25"/>
        <v>nur hier</v>
      </c>
    </row>
    <row r="830" spans="1:17">
      <c r="A830" s="1" t="s">
        <v>21150</v>
      </c>
      <c r="B830" s="1" t="s">
        <v>21151</v>
      </c>
      <c r="C830" s="1" t="s">
        <v>19628</v>
      </c>
      <c r="D830" s="1" t="s">
        <v>21152</v>
      </c>
      <c r="E830" s="1" t="s">
        <v>21153</v>
      </c>
      <c r="F830" s="51">
        <v>1934</v>
      </c>
      <c r="G830" s="1" t="s">
        <v>19315</v>
      </c>
      <c r="I830" t="str">
        <f t="shared" si="24"/>
        <v>福建学院</v>
      </c>
      <c r="K830" t="e">
        <f>VLOOKUP(I830,Apabi!$H:$H,1,FALSE)</f>
        <v>#N/A</v>
      </c>
      <c r="M830" t="e">
        <f>VLOOKUP(I830,'Shanghai TSG'!$C:$C,1,FALSE)</f>
        <v>#N/A</v>
      </c>
      <c r="O830" t="str">
        <f>VLOOKUP(I830,'Hytong (not in CrossAsia)'!$C:$C,1,FALSE)</f>
        <v>福建学院</v>
      </c>
      <c r="Q830" s="9" t="str">
        <f t="shared" si="25"/>
        <v>Doppel</v>
      </c>
    </row>
    <row r="831" spans="1:17">
      <c r="A831" s="1" t="s">
        <v>21154</v>
      </c>
      <c r="B831" s="1" t="s">
        <v>21155</v>
      </c>
      <c r="C831" s="1" t="s">
        <v>19628</v>
      </c>
      <c r="D831" s="1" t="s">
        <v>21156</v>
      </c>
      <c r="E831" s="1" t="s">
        <v>19754</v>
      </c>
      <c r="F831" s="54">
        <v>1945</v>
      </c>
      <c r="G831" s="1" t="s">
        <v>19315</v>
      </c>
      <c r="I831" t="str">
        <f t="shared" si="24"/>
        <v>服务</v>
      </c>
      <c r="K831" t="e">
        <f>VLOOKUP(I831,Apabi!$H:$H,1,FALSE)</f>
        <v>#N/A</v>
      </c>
      <c r="M831" t="e">
        <f>VLOOKUP(I831,'Shanghai TSG'!$C:$C,1,FALSE)</f>
        <v>#N/A</v>
      </c>
      <c r="O831" t="e">
        <f>VLOOKUP(I831,'Hytong (not in CrossAsia)'!$C:$C,1,FALSE)</f>
        <v>#N/A</v>
      </c>
      <c r="Q831" s="9" t="str">
        <f t="shared" si="25"/>
        <v>nur hier</v>
      </c>
    </row>
    <row r="832" spans="1:17" ht="34.5">
      <c r="A832" s="1" t="s">
        <v>21157</v>
      </c>
      <c r="B832" s="1" t="s">
        <v>21158</v>
      </c>
      <c r="C832" s="1" t="s">
        <v>21159</v>
      </c>
      <c r="D832" s="1" t="s">
        <v>21160</v>
      </c>
      <c r="E832" s="1" t="s">
        <v>19821</v>
      </c>
      <c r="F832" s="54">
        <v>1949</v>
      </c>
      <c r="G832" s="1" t="s">
        <v>19628</v>
      </c>
      <c r="I832" t="str">
        <f t="shared" si="24"/>
        <v>广大学报</v>
      </c>
      <c r="K832" t="e">
        <f>VLOOKUP(I832,Apabi!$H:$H,1,FALSE)</f>
        <v>#N/A</v>
      </c>
      <c r="M832" t="str">
        <f>VLOOKUP(I832,'Shanghai TSG'!$C:$C,1,FALSE)</f>
        <v>广大学报</v>
      </c>
      <c r="O832" t="e">
        <f>VLOOKUP(I832,'Hytong (not in CrossAsia)'!$C:$C,1,FALSE)</f>
        <v>#N/A</v>
      </c>
      <c r="Q832" s="9" t="str">
        <f t="shared" si="25"/>
        <v>Doppel</v>
      </c>
    </row>
    <row r="833" spans="1:17">
      <c r="A833" s="1" t="s">
        <v>21161</v>
      </c>
      <c r="B833" s="1" t="s">
        <v>21162</v>
      </c>
      <c r="C833" s="1" t="s">
        <v>19628</v>
      </c>
      <c r="D833" s="1" t="s">
        <v>21163</v>
      </c>
      <c r="E833" s="1" t="s">
        <v>19628</v>
      </c>
      <c r="F833" s="54">
        <v>1947</v>
      </c>
      <c r="G833" s="1" t="s">
        <v>19628</v>
      </c>
      <c r="I833" t="str">
        <f t="shared" si="24"/>
        <v>东北中正</v>
      </c>
      <c r="K833" t="e">
        <f>VLOOKUP(I833,Apabi!$H:$H,1,FALSE)</f>
        <v>#N/A</v>
      </c>
      <c r="M833" t="e">
        <f>VLOOKUP(I833,'Shanghai TSG'!$C:$C,1,FALSE)</f>
        <v>#N/A</v>
      </c>
      <c r="O833" t="e">
        <f>VLOOKUP(I833,'Hytong (not in CrossAsia)'!$C:$C,1,FALSE)</f>
        <v>#N/A</v>
      </c>
      <c r="Q833" s="9" t="str">
        <f t="shared" si="25"/>
        <v>nur hier</v>
      </c>
    </row>
    <row r="834" spans="1:17" ht="23.25">
      <c r="A834" s="1" t="s">
        <v>21164</v>
      </c>
      <c r="B834" s="1" t="s">
        <v>21165</v>
      </c>
      <c r="C834" s="1" t="s">
        <v>19628</v>
      </c>
      <c r="D834" s="1" t="s">
        <v>19628</v>
      </c>
      <c r="E834" s="1" t="s">
        <v>19628</v>
      </c>
      <c r="F834" s="54">
        <v>1938</v>
      </c>
      <c r="G834" s="1" t="s">
        <v>19349</v>
      </c>
      <c r="I834" t="str">
        <f t="shared" si="24"/>
        <v>英文自修</v>
      </c>
      <c r="K834" t="e">
        <f>VLOOKUP(I834,Apabi!$H:$H,1,FALSE)</f>
        <v>#N/A</v>
      </c>
      <c r="M834" t="e">
        <f>VLOOKUP(I834,'Shanghai TSG'!$C:$C,1,FALSE)</f>
        <v>#N/A</v>
      </c>
      <c r="O834" t="e">
        <f>VLOOKUP(I834,'Hytong (not in CrossAsia)'!$C:$C,1,FALSE)</f>
        <v>#N/A</v>
      </c>
      <c r="Q834" s="9" t="str">
        <f t="shared" si="25"/>
        <v>nur hier</v>
      </c>
    </row>
    <row r="835" spans="1:17">
      <c r="A835" s="1" t="s">
        <v>21166</v>
      </c>
      <c r="B835" s="1" t="s">
        <v>21167</v>
      </c>
      <c r="C835" s="1" t="s">
        <v>19628</v>
      </c>
      <c r="D835" s="1" t="s">
        <v>21168</v>
      </c>
      <c r="E835" s="1" t="s">
        <v>21169</v>
      </c>
      <c r="F835" s="54">
        <v>1948</v>
      </c>
      <c r="G835" s="1" t="s">
        <v>19628</v>
      </c>
      <c r="I835" t="str">
        <f t="shared" ref="I835:I898" si="26">MID(B835,1,4)</f>
        <v>珠海大学</v>
      </c>
      <c r="K835" t="e">
        <f>VLOOKUP(I835,Apabi!$H:$H,1,FALSE)</f>
        <v>#N/A</v>
      </c>
      <c r="M835" t="e">
        <f>VLOOKUP(I835,'Shanghai TSG'!$C:$C,1,FALSE)</f>
        <v>#N/A</v>
      </c>
      <c r="O835" t="e">
        <f>VLOOKUP(I835,'Hytong (not in CrossAsia)'!$C:$C,1,FALSE)</f>
        <v>#N/A</v>
      </c>
      <c r="Q835" s="9" t="str">
        <f t="shared" ref="Q835:Q898" si="27">(IF(AND(ISNA(K835),ISNA(M835),ISNA(O835)),"nur hier","Doppel"))</f>
        <v>nur hier</v>
      </c>
    </row>
    <row r="836" spans="1:17">
      <c r="A836" s="1" t="s">
        <v>21170</v>
      </c>
      <c r="B836" s="1" t="s">
        <v>21171</v>
      </c>
      <c r="C836" s="1" t="s">
        <v>19628</v>
      </c>
      <c r="D836" s="1" t="s">
        <v>21172</v>
      </c>
      <c r="E836" s="1" t="s">
        <v>21237</v>
      </c>
      <c r="F836" s="54">
        <v>1937</v>
      </c>
      <c r="G836" s="1" t="s">
        <v>19628</v>
      </c>
      <c r="I836" t="str">
        <f t="shared" si="26"/>
        <v>武大学生</v>
      </c>
      <c r="K836" t="e">
        <f>VLOOKUP(I836,Apabi!$H:$H,1,FALSE)</f>
        <v>#N/A</v>
      </c>
      <c r="M836" t="e">
        <f>VLOOKUP(I836,'Shanghai TSG'!$C:$C,1,FALSE)</f>
        <v>#N/A</v>
      </c>
      <c r="O836" t="e">
        <f>VLOOKUP(I836,'Hytong (not in CrossAsia)'!$C:$C,1,FALSE)</f>
        <v>#N/A</v>
      </c>
      <c r="Q836" s="9" t="str">
        <f t="shared" si="27"/>
        <v>nur hier</v>
      </c>
    </row>
    <row r="837" spans="1:17" ht="23.25">
      <c r="A837" s="1" t="s">
        <v>21173</v>
      </c>
      <c r="B837" s="1" t="s">
        <v>21174</v>
      </c>
      <c r="C837" s="1" t="s">
        <v>19628</v>
      </c>
      <c r="D837" s="1" t="s">
        <v>21175</v>
      </c>
      <c r="E837" s="1" t="s">
        <v>19339</v>
      </c>
      <c r="F837" s="51" t="s">
        <v>19628</v>
      </c>
      <c r="G837" s="1" t="s">
        <v>19628</v>
      </c>
      <c r="I837" t="str">
        <f t="shared" si="26"/>
        <v>国立北平</v>
      </c>
      <c r="K837" t="e">
        <f>VLOOKUP(I837,Apabi!$H:$H,1,FALSE)</f>
        <v>#N/A</v>
      </c>
      <c r="M837" t="e">
        <f>VLOOKUP(I837,'Shanghai TSG'!$C:$C,1,FALSE)</f>
        <v>#N/A</v>
      </c>
      <c r="O837" t="str">
        <f>VLOOKUP(I837,'Hytong (not in CrossAsia)'!$C:$C,1,FALSE)</f>
        <v>国立北平</v>
      </c>
      <c r="Q837" s="9" t="str">
        <f t="shared" si="27"/>
        <v>Doppel</v>
      </c>
    </row>
    <row r="838" spans="1:17">
      <c r="A838" s="1" t="s">
        <v>21176</v>
      </c>
      <c r="B838" s="1" t="s">
        <v>21177</v>
      </c>
      <c r="C838" s="1" t="s">
        <v>19628</v>
      </c>
      <c r="D838" s="1" t="s">
        <v>19628</v>
      </c>
      <c r="E838" s="1" t="s">
        <v>19339</v>
      </c>
      <c r="F838" s="54">
        <v>1931</v>
      </c>
      <c r="G838" s="1" t="s">
        <v>19349</v>
      </c>
      <c r="I838" t="str">
        <f t="shared" si="26"/>
        <v>燕京大学</v>
      </c>
      <c r="K838" t="e">
        <f>VLOOKUP(I838,Apabi!$H:$H,1,FALSE)</f>
        <v>#N/A</v>
      </c>
      <c r="M838" t="e">
        <f>VLOOKUP(I838,'Shanghai TSG'!$C:$C,1,FALSE)</f>
        <v>#N/A</v>
      </c>
      <c r="O838" t="e">
        <f>VLOOKUP(I838,'Hytong (not in CrossAsia)'!$C:$C,1,FALSE)</f>
        <v>#N/A</v>
      </c>
      <c r="Q838" s="9" t="str">
        <f t="shared" si="27"/>
        <v>nur hier</v>
      </c>
    </row>
    <row r="839" spans="1:17" ht="23.25">
      <c r="A839" s="1" t="s">
        <v>21178</v>
      </c>
      <c r="B839" s="1" t="s">
        <v>21179</v>
      </c>
      <c r="C839" s="1" t="s">
        <v>19628</v>
      </c>
      <c r="D839" s="1" t="s">
        <v>21180</v>
      </c>
      <c r="E839" s="1" t="s">
        <v>19628</v>
      </c>
      <c r="F839" s="51" t="s">
        <v>19628</v>
      </c>
      <c r="G839" s="1" t="s">
        <v>19628</v>
      </c>
      <c r="I839" t="str">
        <f t="shared" si="26"/>
        <v>广东省立</v>
      </c>
      <c r="K839" t="e">
        <f>VLOOKUP(I839,Apabi!$H:$H,1,FALSE)</f>
        <v>#N/A</v>
      </c>
      <c r="M839" t="str">
        <f>VLOOKUP(I839,'Shanghai TSG'!$C:$C,1,FALSE)</f>
        <v>广东省立</v>
      </c>
      <c r="O839" t="e">
        <f>VLOOKUP(I839,'Hytong (not in CrossAsia)'!$C:$C,1,FALSE)</f>
        <v>#N/A</v>
      </c>
      <c r="Q839" s="9" t="str">
        <f t="shared" si="27"/>
        <v>Doppel</v>
      </c>
    </row>
    <row r="840" spans="1:17" ht="23.25">
      <c r="A840" s="1" t="s">
        <v>21181</v>
      </c>
      <c r="B840" s="1" t="s">
        <v>21182</v>
      </c>
      <c r="C840" s="1" t="s">
        <v>19628</v>
      </c>
      <c r="D840" s="1" t="s">
        <v>21183</v>
      </c>
      <c r="E840" s="1" t="s">
        <v>13576</v>
      </c>
      <c r="F840" s="51" t="s">
        <v>19628</v>
      </c>
      <c r="G840" s="1" t="s">
        <v>19628</v>
      </c>
      <c r="I840" t="str">
        <f t="shared" si="26"/>
        <v>桂师月报</v>
      </c>
      <c r="K840" t="e">
        <f>VLOOKUP(I840,Apabi!$H:$H,1,FALSE)</f>
        <v>#N/A</v>
      </c>
      <c r="M840" t="e">
        <f>VLOOKUP(I840,'Shanghai TSG'!$C:$C,1,FALSE)</f>
        <v>#N/A</v>
      </c>
      <c r="O840" t="e">
        <f>VLOOKUP(I840,'Hytong (not in CrossAsia)'!$C:$C,1,FALSE)</f>
        <v>#N/A</v>
      </c>
      <c r="Q840" s="9" t="str">
        <f t="shared" si="27"/>
        <v>nur hier</v>
      </c>
    </row>
    <row r="841" spans="1:17" ht="23.25">
      <c r="A841" s="1" t="s">
        <v>21184</v>
      </c>
      <c r="B841" s="1" t="s">
        <v>21185</v>
      </c>
      <c r="C841" s="1" t="s">
        <v>21186</v>
      </c>
      <c r="D841" s="1" t="s">
        <v>21187</v>
      </c>
      <c r="E841" s="1" t="s">
        <v>21188</v>
      </c>
      <c r="F841" s="51" t="s">
        <v>19628</v>
      </c>
      <c r="G841" s="1" t="s">
        <v>19773</v>
      </c>
      <c r="I841" t="str">
        <f t="shared" si="26"/>
        <v>国立西北</v>
      </c>
      <c r="K841" t="e">
        <f>VLOOKUP(I841,Apabi!$H:$H,1,FALSE)</f>
        <v>#N/A</v>
      </c>
      <c r="M841" t="e">
        <f>VLOOKUP(I841,'Shanghai TSG'!$C:$C,1,FALSE)</f>
        <v>#N/A</v>
      </c>
      <c r="O841" t="e">
        <f>VLOOKUP(I841,'Hytong (not in CrossAsia)'!$C:$C,1,FALSE)</f>
        <v>#N/A</v>
      </c>
      <c r="Q841" s="9" t="str">
        <f t="shared" si="27"/>
        <v>nur hier</v>
      </c>
    </row>
    <row r="842" spans="1:17" ht="23.25">
      <c r="A842" s="1" t="s">
        <v>21189</v>
      </c>
      <c r="B842" s="1" t="s">
        <v>21190</v>
      </c>
      <c r="C842" s="1" t="s">
        <v>19628</v>
      </c>
      <c r="D842" s="1" t="s">
        <v>20859</v>
      </c>
      <c r="E842" s="1" t="s">
        <v>20860</v>
      </c>
      <c r="F842" s="51" t="s">
        <v>19628</v>
      </c>
      <c r="G842" s="1" t="s">
        <v>19635</v>
      </c>
      <c r="I842" t="str">
        <f t="shared" si="26"/>
        <v>国立女子</v>
      </c>
      <c r="K842" t="e">
        <f>VLOOKUP(I842,Apabi!$H:$H,1,FALSE)</f>
        <v>#N/A</v>
      </c>
      <c r="M842" t="e">
        <f>VLOOKUP(I842,'Shanghai TSG'!$C:$C,1,FALSE)</f>
        <v>#N/A</v>
      </c>
      <c r="O842" t="e">
        <f>VLOOKUP(I842,'Hytong (not in CrossAsia)'!$C:$C,1,FALSE)</f>
        <v>#N/A</v>
      </c>
      <c r="Q842" s="9" t="str">
        <f t="shared" si="27"/>
        <v>nur hier</v>
      </c>
    </row>
    <row r="843" spans="1:17" ht="23.25">
      <c r="A843" s="1" t="s">
        <v>20861</v>
      </c>
      <c r="B843" s="1" t="s">
        <v>20862</v>
      </c>
      <c r="C843" s="1" t="s">
        <v>19628</v>
      </c>
      <c r="D843" s="1" t="s">
        <v>20863</v>
      </c>
      <c r="E843" s="1" t="s">
        <v>19344</v>
      </c>
      <c r="F843" s="54">
        <v>1936</v>
      </c>
      <c r="G843" s="1" t="s">
        <v>19773</v>
      </c>
      <c r="I843" t="str">
        <f t="shared" si="26"/>
        <v>女师学院</v>
      </c>
      <c r="K843" t="e">
        <f>VLOOKUP(I843,Apabi!$H:$H,1,FALSE)</f>
        <v>#N/A</v>
      </c>
      <c r="M843" t="e">
        <f>VLOOKUP(I843,'Shanghai TSG'!$C:$C,1,FALSE)</f>
        <v>#N/A</v>
      </c>
      <c r="O843" t="str">
        <f>VLOOKUP(I843,'Hytong (not in CrossAsia)'!$C:$C,1,FALSE)</f>
        <v>女师学院</v>
      </c>
      <c r="Q843" s="9" t="str">
        <f t="shared" si="27"/>
        <v>Doppel</v>
      </c>
    </row>
    <row r="844" spans="1:17">
      <c r="A844" s="1" t="s">
        <v>20864</v>
      </c>
      <c r="B844" s="1" t="s">
        <v>20535</v>
      </c>
      <c r="C844" s="1" t="s">
        <v>19628</v>
      </c>
      <c r="D844" s="1" t="s">
        <v>20536</v>
      </c>
      <c r="E844" s="1" t="s">
        <v>19339</v>
      </c>
      <c r="F844" s="54">
        <v>1930</v>
      </c>
      <c r="G844" s="1" t="s">
        <v>19628</v>
      </c>
      <c r="I844" t="str">
        <f t="shared" si="26"/>
        <v>师大教育</v>
      </c>
      <c r="K844" t="e">
        <f>VLOOKUP(I844,Apabi!$H:$H,1,FALSE)</f>
        <v>#N/A</v>
      </c>
      <c r="M844" t="e">
        <f>VLOOKUP(I844,'Shanghai TSG'!$C:$C,1,FALSE)</f>
        <v>#N/A</v>
      </c>
      <c r="O844" t="e">
        <f>VLOOKUP(I844,'Hytong (not in CrossAsia)'!$C:$C,1,FALSE)</f>
        <v>#N/A</v>
      </c>
      <c r="Q844" s="9" t="str">
        <f t="shared" si="27"/>
        <v>nur hier</v>
      </c>
    </row>
    <row r="845" spans="1:17" ht="23.25">
      <c r="A845" s="1" t="s">
        <v>20537</v>
      </c>
      <c r="B845" s="1" t="s">
        <v>20538</v>
      </c>
      <c r="C845" s="1" t="s">
        <v>19628</v>
      </c>
      <c r="D845" s="1" t="s">
        <v>19628</v>
      </c>
      <c r="E845" s="1" t="s">
        <v>20539</v>
      </c>
      <c r="F845" s="54">
        <v>1931</v>
      </c>
      <c r="G845" s="1" t="s">
        <v>19635</v>
      </c>
      <c r="I845" t="str">
        <f t="shared" si="26"/>
        <v>三师校刊</v>
      </c>
      <c r="K845" t="e">
        <f>VLOOKUP(I845,Apabi!$H:$H,1,FALSE)</f>
        <v>#N/A</v>
      </c>
      <c r="M845" t="e">
        <f>VLOOKUP(I845,'Shanghai TSG'!$C:$C,1,FALSE)</f>
        <v>#N/A</v>
      </c>
      <c r="O845" t="e">
        <f>VLOOKUP(I845,'Hytong (not in CrossAsia)'!$C:$C,1,FALSE)</f>
        <v>#N/A</v>
      </c>
      <c r="Q845" s="9" t="str">
        <f t="shared" si="27"/>
        <v>nur hier</v>
      </c>
    </row>
    <row r="846" spans="1:17" ht="23.25">
      <c r="A846" s="1" t="s">
        <v>20540</v>
      </c>
      <c r="B846" s="1" t="s">
        <v>20541</v>
      </c>
      <c r="C846" s="1" t="s">
        <v>19628</v>
      </c>
      <c r="D846" s="1" t="s">
        <v>20542</v>
      </c>
      <c r="E846" s="1" t="s">
        <v>20543</v>
      </c>
      <c r="F846" s="51" t="s">
        <v>19628</v>
      </c>
      <c r="G846" s="1" t="s">
        <v>19628</v>
      </c>
      <c r="I846" t="str">
        <f t="shared" si="26"/>
        <v>四师学生</v>
      </c>
      <c r="K846" t="e">
        <f>VLOOKUP(I846,Apabi!$H:$H,1,FALSE)</f>
        <v>#N/A</v>
      </c>
      <c r="M846" t="e">
        <f>VLOOKUP(I846,'Shanghai TSG'!$C:$C,1,FALSE)</f>
        <v>#N/A</v>
      </c>
      <c r="O846" t="e">
        <f>VLOOKUP(I846,'Hytong (not in CrossAsia)'!$C:$C,1,FALSE)</f>
        <v>#N/A</v>
      </c>
      <c r="Q846" s="9" t="str">
        <f t="shared" si="27"/>
        <v>nur hier</v>
      </c>
    </row>
    <row r="847" spans="1:17" ht="23.25">
      <c r="A847" s="1" t="s">
        <v>20544</v>
      </c>
      <c r="B847" s="1" t="s">
        <v>20545</v>
      </c>
      <c r="C847" s="1" t="s">
        <v>19628</v>
      </c>
      <c r="D847" s="1" t="s">
        <v>20546</v>
      </c>
      <c r="E847" s="1" t="s">
        <v>13055</v>
      </c>
      <c r="F847" s="51" t="s">
        <v>19628</v>
      </c>
      <c r="G847" s="1" t="s">
        <v>19628</v>
      </c>
      <c r="I847" t="str">
        <f t="shared" si="26"/>
        <v>新贵师</v>
      </c>
      <c r="K847" t="e">
        <f>VLOOKUP(I847,Apabi!$H:$H,1,FALSE)</f>
        <v>#N/A</v>
      </c>
      <c r="M847" t="e">
        <f>VLOOKUP(I847,'Shanghai TSG'!$C:$C,1,FALSE)</f>
        <v>#N/A</v>
      </c>
      <c r="O847" t="e">
        <f>VLOOKUP(I847,'Hytong (not in CrossAsia)'!$C:$C,1,FALSE)</f>
        <v>#N/A</v>
      </c>
      <c r="Q847" s="9" t="str">
        <f t="shared" si="27"/>
        <v>nur hier</v>
      </c>
    </row>
    <row r="848" spans="1:17" ht="23.25">
      <c r="A848" s="1" t="s">
        <v>20547</v>
      </c>
      <c r="B848" s="1" t="s">
        <v>20548</v>
      </c>
      <c r="C848" s="1" t="s">
        <v>19628</v>
      </c>
      <c r="D848" s="1" t="s">
        <v>20549</v>
      </c>
      <c r="E848" s="1" t="s">
        <v>20550</v>
      </c>
      <c r="F848" s="51" t="s">
        <v>19628</v>
      </c>
      <c r="G848" s="1" t="s">
        <v>19628</v>
      </c>
      <c r="I848" t="str">
        <f t="shared" si="26"/>
        <v>国民师范</v>
      </c>
      <c r="K848" t="e">
        <f>VLOOKUP(I848,Apabi!$H:$H,1,FALSE)</f>
        <v>#N/A</v>
      </c>
      <c r="M848" t="e">
        <f>VLOOKUP(I848,'Shanghai TSG'!$C:$C,1,FALSE)</f>
        <v>#N/A</v>
      </c>
      <c r="O848" t="e">
        <f>VLOOKUP(I848,'Hytong (not in CrossAsia)'!$C:$C,1,FALSE)</f>
        <v>#N/A</v>
      </c>
      <c r="Q848" s="9" t="str">
        <f t="shared" si="27"/>
        <v>nur hier</v>
      </c>
    </row>
    <row r="849" spans="1:17" ht="23.25">
      <c r="A849" s="1" t="s">
        <v>20551</v>
      </c>
      <c r="B849" s="1" t="s">
        <v>20552</v>
      </c>
      <c r="C849" s="1" t="s">
        <v>19628</v>
      </c>
      <c r="D849" s="1" t="s">
        <v>20553</v>
      </c>
      <c r="E849" s="1" t="s">
        <v>21315</v>
      </c>
      <c r="F849" s="51" t="s">
        <v>19628</v>
      </c>
      <c r="G849" s="1" t="s">
        <v>19628</v>
      </c>
      <c r="I849" t="str">
        <f t="shared" si="26"/>
        <v>工专校刊</v>
      </c>
      <c r="K849" t="e">
        <f>VLOOKUP(I849,Apabi!$H:$H,1,FALSE)</f>
        <v>#N/A</v>
      </c>
      <c r="M849" t="e">
        <f>VLOOKUP(I849,'Shanghai TSG'!$C:$C,1,FALSE)</f>
        <v>#N/A</v>
      </c>
      <c r="O849" t="e">
        <f>VLOOKUP(I849,'Hytong (not in CrossAsia)'!$C:$C,1,FALSE)</f>
        <v>#N/A</v>
      </c>
      <c r="Q849" s="9" t="str">
        <f t="shared" si="27"/>
        <v>nur hier</v>
      </c>
    </row>
    <row r="850" spans="1:17" ht="23.25">
      <c r="A850" s="1" t="s">
        <v>20554</v>
      </c>
      <c r="B850" s="1" t="s">
        <v>20555</v>
      </c>
      <c r="C850" s="1" t="s">
        <v>19628</v>
      </c>
      <c r="D850" s="1" t="s">
        <v>20556</v>
      </c>
      <c r="E850" s="1" t="s">
        <v>19302</v>
      </c>
      <c r="F850" s="51" t="s">
        <v>19628</v>
      </c>
      <c r="G850" s="1" t="s">
        <v>19628</v>
      </c>
      <c r="I850" t="str">
        <f t="shared" si="26"/>
        <v>广东妇女</v>
      </c>
      <c r="K850" t="e">
        <f>VLOOKUP(I850,Apabi!$H:$H,1,FALSE)</f>
        <v>#N/A</v>
      </c>
      <c r="M850" t="e">
        <f>VLOOKUP(I850,'Shanghai TSG'!$C:$C,1,FALSE)</f>
        <v>#N/A</v>
      </c>
      <c r="O850" t="e">
        <f>VLOOKUP(I850,'Hytong (not in CrossAsia)'!$C:$C,1,FALSE)</f>
        <v>#N/A</v>
      </c>
      <c r="Q850" s="9" t="str">
        <f t="shared" si="27"/>
        <v>nur hier</v>
      </c>
    </row>
    <row r="851" spans="1:17" ht="23.25">
      <c r="A851" s="1" t="s">
        <v>20557</v>
      </c>
      <c r="B851" s="1" t="s">
        <v>20558</v>
      </c>
      <c r="C851" s="1" t="s">
        <v>19628</v>
      </c>
      <c r="D851" s="1" t="s">
        <v>20559</v>
      </c>
      <c r="E851" s="1" t="s">
        <v>19302</v>
      </c>
      <c r="F851" s="54">
        <v>1946</v>
      </c>
      <c r="G851" s="1" t="s">
        <v>19628</v>
      </c>
      <c r="I851" t="str">
        <f t="shared" si="26"/>
        <v>广州市一</v>
      </c>
      <c r="K851" t="e">
        <f>VLOOKUP(I851,Apabi!$H:$H,1,FALSE)</f>
        <v>#N/A</v>
      </c>
      <c r="M851" t="e">
        <f>VLOOKUP(I851,'Shanghai TSG'!$C:$C,1,FALSE)</f>
        <v>#N/A</v>
      </c>
      <c r="O851" t="e">
        <f>VLOOKUP(I851,'Hytong (not in CrossAsia)'!$C:$C,1,FALSE)</f>
        <v>#N/A</v>
      </c>
      <c r="Q851" s="9" t="str">
        <f t="shared" si="27"/>
        <v>nur hier</v>
      </c>
    </row>
    <row r="852" spans="1:17" ht="23.25">
      <c r="A852" s="1" t="s">
        <v>20560</v>
      </c>
      <c r="B852" s="1" t="s">
        <v>20561</v>
      </c>
      <c r="C852" s="1" t="s">
        <v>19628</v>
      </c>
      <c r="D852" s="1" t="s">
        <v>19628</v>
      </c>
      <c r="E852" s="1" t="s">
        <v>19628</v>
      </c>
      <c r="F852" s="51" t="s">
        <v>19628</v>
      </c>
      <c r="G852" s="1" t="s">
        <v>19628</v>
      </c>
      <c r="I852" t="str">
        <f t="shared" si="26"/>
        <v>侨民教育</v>
      </c>
      <c r="K852" t="e">
        <f>VLOOKUP(I852,Apabi!$H:$H,1,FALSE)</f>
        <v>#N/A</v>
      </c>
      <c r="M852" t="e">
        <f>VLOOKUP(I852,'Shanghai TSG'!$C:$C,1,FALSE)</f>
        <v>#N/A</v>
      </c>
      <c r="O852" t="str">
        <f>VLOOKUP(I852,'Hytong (not in CrossAsia)'!$C:$C,1,FALSE)</f>
        <v>侨民教育</v>
      </c>
      <c r="Q852" s="9" t="str">
        <f t="shared" si="27"/>
        <v>Doppel</v>
      </c>
    </row>
    <row r="853" spans="1:17">
      <c r="A853" s="1" t="s">
        <v>20562</v>
      </c>
      <c r="B853" s="1" t="s">
        <v>20563</v>
      </c>
      <c r="C853" s="1" t="s">
        <v>19628</v>
      </c>
      <c r="D853" s="1" t="s">
        <v>20564</v>
      </c>
      <c r="E853" s="1" t="s">
        <v>19638</v>
      </c>
      <c r="F853" s="54">
        <v>1941</v>
      </c>
      <c r="G853" s="1" t="s">
        <v>19628</v>
      </c>
      <c r="I853" t="str">
        <f t="shared" si="26"/>
        <v>侨民教育</v>
      </c>
      <c r="K853" t="e">
        <f>VLOOKUP(I853,Apabi!$H:$H,1,FALSE)</f>
        <v>#N/A</v>
      </c>
      <c r="M853" t="e">
        <f>VLOOKUP(I853,'Shanghai TSG'!$C:$C,1,FALSE)</f>
        <v>#N/A</v>
      </c>
      <c r="O853" t="str">
        <f>VLOOKUP(I853,'Hytong (not in CrossAsia)'!$C:$C,1,FALSE)</f>
        <v>侨民教育</v>
      </c>
      <c r="Q853" s="9" t="str">
        <f t="shared" si="27"/>
        <v>Doppel</v>
      </c>
    </row>
    <row r="854" spans="1:17" ht="23.25">
      <c r="A854" s="1" t="s">
        <v>20565</v>
      </c>
      <c r="B854" s="1" t="s">
        <v>20566</v>
      </c>
      <c r="C854" s="1" t="s">
        <v>19628</v>
      </c>
      <c r="D854" s="1" t="s">
        <v>20567</v>
      </c>
      <c r="E854" s="1" t="s">
        <v>19339</v>
      </c>
      <c r="F854" s="54">
        <v>1933</v>
      </c>
      <c r="G854" s="1" t="s">
        <v>19635</v>
      </c>
      <c r="I854" t="str">
        <f t="shared" si="26"/>
        <v>城市民教</v>
      </c>
      <c r="K854" t="e">
        <f>VLOOKUP(I854,Apabi!$H:$H,1,FALSE)</f>
        <v>#N/A</v>
      </c>
      <c r="M854" t="e">
        <f>VLOOKUP(I854,'Shanghai TSG'!$C:$C,1,FALSE)</f>
        <v>#N/A</v>
      </c>
      <c r="O854" t="e">
        <f>VLOOKUP(I854,'Hytong (not in CrossAsia)'!$C:$C,1,FALSE)</f>
        <v>#N/A</v>
      </c>
      <c r="Q854" s="9" t="str">
        <f t="shared" si="27"/>
        <v>nur hier</v>
      </c>
    </row>
    <row r="855" spans="1:17">
      <c r="A855" s="1" t="s">
        <v>20568</v>
      </c>
      <c r="B855" s="1" t="s">
        <v>20569</v>
      </c>
      <c r="C855" s="1" t="s">
        <v>19628</v>
      </c>
      <c r="D855" s="1" t="s">
        <v>20570</v>
      </c>
      <c r="E855" s="1" t="s">
        <v>19339</v>
      </c>
      <c r="F855" s="54">
        <v>1943</v>
      </c>
      <c r="G855" s="1" t="s">
        <v>19628</v>
      </c>
      <c r="I855" t="str">
        <f t="shared" si="26"/>
        <v>社会教育</v>
      </c>
      <c r="K855" t="e">
        <f>VLOOKUP(I855,Apabi!$H:$H,1,FALSE)</f>
        <v>#N/A</v>
      </c>
      <c r="M855" t="e">
        <f>VLOOKUP(I855,'Shanghai TSG'!$C:$C,1,FALSE)</f>
        <v>#N/A</v>
      </c>
      <c r="O855" t="e">
        <f>VLOOKUP(I855,'Hytong (not in CrossAsia)'!$C:$C,1,FALSE)</f>
        <v>#N/A</v>
      </c>
      <c r="Q855" s="9" t="str">
        <f t="shared" si="27"/>
        <v>nur hier</v>
      </c>
    </row>
    <row r="856" spans="1:17">
      <c r="A856" s="1" t="s">
        <v>20571</v>
      </c>
      <c r="B856" s="1" t="s">
        <v>20572</v>
      </c>
      <c r="C856" s="1" t="s">
        <v>19628</v>
      </c>
      <c r="D856" s="1" t="s">
        <v>20573</v>
      </c>
      <c r="E856" s="1" t="s">
        <v>19336</v>
      </c>
      <c r="F856" s="54">
        <v>1935</v>
      </c>
      <c r="G856" s="1" t="s">
        <v>19635</v>
      </c>
      <c r="I856" t="str">
        <f t="shared" si="26"/>
        <v>民众教育</v>
      </c>
      <c r="K856" t="e">
        <f>VLOOKUP(I856,Apabi!$H:$H,1,FALSE)</f>
        <v>#N/A</v>
      </c>
      <c r="M856" t="e">
        <f>VLOOKUP(I856,'Shanghai TSG'!$C:$C,1,FALSE)</f>
        <v>#N/A</v>
      </c>
      <c r="O856" t="e">
        <f>VLOOKUP(I856,'Hytong (not in CrossAsia)'!$C:$C,1,FALSE)</f>
        <v>#N/A</v>
      </c>
      <c r="Q856" s="9" t="str">
        <f t="shared" si="27"/>
        <v>nur hier</v>
      </c>
    </row>
    <row r="857" spans="1:17" ht="23.25">
      <c r="A857" s="1" t="s">
        <v>20574</v>
      </c>
      <c r="B857" s="1" t="s">
        <v>20575</v>
      </c>
      <c r="C857" s="1" t="s">
        <v>20576</v>
      </c>
      <c r="D857" s="1" t="s">
        <v>20577</v>
      </c>
      <c r="E857" s="1" t="s">
        <v>20578</v>
      </c>
      <c r="F857" s="51" t="s">
        <v>19628</v>
      </c>
      <c r="G857" s="1" t="s">
        <v>19635</v>
      </c>
      <c r="I857" t="str">
        <f t="shared" si="26"/>
        <v>山西省立</v>
      </c>
      <c r="K857" t="e">
        <f>VLOOKUP(I857,Apabi!$H:$H,1,FALSE)</f>
        <v>#N/A</v>
      </c>
      <c r="M857" t="e">
        <f>VLOOKUP(I857,'Shanghai TSG'!$C:$C,1,FALSE)</f>
        <v>#N/A</v>
      </c>
      <c r="O857" t="e">
        <f>VLOOKUP(I857,'Hytong (not in CrossAsia)'!$C:$C,1,FALSE)</f>
        <v>#N/A</v>
      </c>
      <c r="Q857" s="9" t="str">
        <f t="shared" si="27"/>
        <v>nur hier</v>
      </c>
    </row>
    <row r="858" spans="1:17">
      <c r="A858" s="1" t="s">
        <v>20579</v>
      </c>
      <c r="B858" s="1" t="s">
        <v>20580</v>
      </c>
      <c r="C858" s="1" t="s">
        <v>19628</v>
      </c>
      <c r="D858" s="1" t="s">
        <v>20581</v>
      </c>
      <c r="E858" s="1" t="s">
        <v>20582</v>
      </c>
      <c r="F858" s="54">
        <v>1948</v>
      </c>
      <c r="G858" s="1" t="s">
        <v>19635</v>
      </c>
      <c r="I858" t="str">
        <f t="shared" si="26"/>
        <v>教育与民</v>
      </c>
      <c r="K858" t="e">
        <f>VLOOKUP(I858,Apabi!$H:$H,1,FALSE)</f>
        <v>#N/A</v>
      </c>
      <c r="M858" t="str">
        <f>VLOOKUP(I858,'Shanghai TSG'!$C:$C,1,FALSE)</f>
        <v>教育与民</v>
      </c>
      <c r="O858" t="e">
        <f>VLOOKUP(I858,'Hytong (not in CrossAsia)'!$C:$C,1,FALSE)</f>
        <v>#N/A</v>
      </c>
      <c r="Q858" s="9" t="str">
        <f t="shared" si="27"/>
        <v>Doppel</v>
      </c>
    </row>
    <row r="859" spans="1:17" ht="23.25">
      <c r="A859" s="1" t="s">
        <v>20583</v>
      </c>
      <c r="B859" s="1" t="s">
        <v>20584</v>
      </c>
      <c r="C859" s="1" t="s">
        <v>19628</v>
      </c>
      <c r="D859" s="1" t="s">
        <v>20585</v>
      </c>
      <c r="E859" s="1" t="s">
        <v>20586</v>
      </c>
      <c r="F859" s="51" t="s">
        <v>19628</v>
      </c>
      <c r="G859" s="1" t="s">
        <v>19628</v>
      </c>
      <c r="I859" t="str">
        <f t="shared" si="26"/>
        <v>社会特刊</v>
      </c>
      <c r="K859" t="e">
        <f>VLOOKUP(I859,Apabi!$H:$H,1,FALSE)</f>
        <v>#N/A</v>
      </c>
      <c r="M859" t="e">
        <f>VLOOKUP(I859,'Shanghai TSG'!$C:$C,1,FALSE)</f>
        <v>#N/A</v>
      </c>
      <c r="O859" t="e">
        <f>VLOOKUP(I859,'Hytong (not in CrossAsia)'!$C:$C,1,FALSE)</f>
        <v>#N/A</v>
      </c>
      <c r="Q859" s="9" t="str">
        <f t="shared" si="27"/>
        <v>nur hier</v>
      </c>
    </row>
    <row r="860" spans="1:17" ht="23.25">
      <c r="A860" s="1" t="s">
        <v>20587</v>
      </c>
      <c r="B860" s="1" t="s">
        <v>20588</v>
      </c>
      <c r="C860" s="1" t="s">
        <v>19628</v>
      </c>
      <c r="D860" s="1" t="s">
        <v>20589</v>
      </c>
      <c r="E860" s="1" t="s">
        <v>13201</v>
      </c>
      <c r="F860" s="51" t="s">
        <v>19628</v>
      </c>
      <c r="G860" s="1" t="s">
        <v>19628</v>
      </c>
      <c r="I860" t="str">
        <f t="shared" si="26"/>
        <v>浙江民众</v>
      </c>
      <c r="K860" t="str">
        <f>VLOOKUP(I860,Apabi!$H:$H,1,FALSE)</f>
        <v>浙江民众</v>
      </c>
      <c r="M860" t="e">
        <f>VLOOKUP(I860,'Shanghai TSG'!$C:$C,1,FALSE)</f>
        <v>#N/A</v>
      </c>
      <c r="O860" t="e">
        <f>VLOOKUP(I860,'Hytong (not in CrossAsia)'!$C:$C,1,FALSE)</f>
        <v>#N/A</v>
      </c>
      <c r="Q860" s="9" t="str">
        <f t="shared" si="27"/>
        <v>Doppel</v>
      </c>
    </row>
    <row r="861" spans="1:17" ht="23.25">
      <c r="A861" s="1" t="s">
        <v>20590</v>
      </c>
      <c r="B861" s="1" t="s">
        <v>20591</v>
      </c>
      <c r="C861" s="1" t="s">
        <v>19628</v>
      </c>
      <c r="D861" s="1" t="s">
        <v>20592</v>
      </c>
      <c r="E861" s="1" t="s">
        <v>20593</v>
      </c>
      <c r="F861" s="51" t="s">
        <v>19628</v>
      </c>
      <c r="G861" s="1" t="s">
        <v>19628</v>
      </c>
      <c r="I861" t="str">
        <f t="shared" si="26"/>
        <v>国立社会</v>
      </c>
      <c r="K861" t="e">
        <f>VLOOKUP(I861,Apabi!$H:$H,1,FALSE)</f>
        <v>#N/A</v>
      </c>
      <c r="M861" t="e">
        <f>VLOOKUP(I861,'Shanghai TSG'!$C:$C,1,FALSE)</f>
        <v>#N/A</v>
      </c>
      <c r="O861" t="e">
        <f>VLOOKUP(I861,'Hytong (not in CrossAsia)'!$C:$C,1,FALSE)</f>
        <v>#N/A</v>
      </c>
      <c r="Q861" s="9" t="str">
        <f t="shared" si="27"/>
        <v>nur hier</v>
      </c>
    </row>
    <row r="862" spans="1:17" ht="23.25">
      <c r="A862" s="1" t="s">
        <v>20594</v>
      </c>
      <c r="B862" s="1" t="s">
        <v>20595</v>
      </c>
      <c r="C862" s="1" t="s">
        <v>20596</v>
      </c>
      <c r="D862" s="1" t="s">
        <v>19628</v>
      </c>
      <c r="E862" s="1" t="s">
        <v>19647</v>
      </c>
      <c r="F862" s="51" t="s">
        <v>19628</v>
      </c>
      <c r="G862" s="1" t="s">
        <v>19628</v>
      </c>
      <c r="I862" t="str">
        <f t="shared" si="26"/>
        <v>英文自修</v>
      </c>
      <c r="K862" t="e">
        <f>VLOOKUP(I862,Apabi!$H:$H,1,FALSE)</f>
        <v>#N/A</v>
      </c>
      <c r="M862" t="e">
        <f>VLOOKUP(I862,'Shanghai TSG'!$C:$C,1,FALSE)</f>
        <v>#N/A</v>
      </c>
      <c r="O862" t="e">
        <f>VLOOKUP(I862,'Hytong (not in CrossAsia)'!$C:$C,1,FALSE)</f>
        <v>#N/A</v>
      </c>
      <c r="Q862" s="9" t="str">
        <f t="shared" si="27"/>
        <v>nur hier</v>
      </c>
    </row>
    <row r="863" spans="1:17">
      <c r="A863" s="1" t="s">
        <v>20597</v>
      </c>
      <c r="B863" s="1" t="s">
        <v>20598</v>
      </c>
      <c r="C863" s="1" t="s">
        <v>19628</v>
      </c>
      <c r="D863" s="1" t="s">
        <v>20599</v>
      </c>
      <c r="E863" s="1" t="s">
        <v>19339</v>
      </c>
      <c r="F863" s="54">
        <v>1940</v>
      </c>
      <c r="G863" s="1" t="s">
        <v>19315</v>
      </c>
      <c r="I863" t="str">
        <f t="shared" si="26"/>
        <v>健与美</v>
      </c>
      <c r="K863" t="e">
        <f>VLOOKUP(I863,Apabi!$H:$H,1,FALSE)</f>
        <v>#N/A</v>
      </c>
      <c r="M863" t="str">
        <f>VLOOKUP(I863,'Shanghai TSG'!$C:$C,1,FALSE)</f>
        <v>健与美</v>
      </c>
      <c r="O863" t="e">
        <f>VLOOKUP(I863,'Hytong (not in CrossAsia)'!$C:$C,1,FALSE)</f>
        <v>#N/A</v>
      </c>
      <c r="Q863" s="9" t="str">
        <f t="shared" si="27"/>
        <v>Doppel</v>
      </c>
    </row>
    <row r="864" spans="1:17">
      <c r="A864" s="1" t="s">
        <v>20600</v>
      </c>
      <c r="B864" s="1" t="s">
        <v>20601</v>
      </c>
      <c r="C864" s="1" t="s">
        <v>19628</v>
      </c>
      <c r="D864" s="1" t="s">
        <v>20602</v>
      </c>
      <c r="E864" s="1" t="s">
        <v>19339</v>
      </c>
      <c r="F864" s="51" t="s">
        <v>19628</v>
      </c>
      <c r="G864" s="1" t="s">
        <v>19628</v>
      </c>
      <c r="I864" t="str">
        <f t="shared" si="26"/>
        <v>体育</v>
      </c>
      <c r="K864" t="e">
        <f>VLOOKUP(I864,Apabi!$H:$H,1,FALSE)</f>
        <v>#N/A</v>
      </c>
      <c r="M864" t="str">
        <f>VLOOKUP(I864,'Shanghai TSG'!$C:$C,1,FALSE)</f>
        <v>体育</v>
      </c>
      <c r="O864" t="e">
        <f>VLOOKUP(I864,'Hytong (not in CrossAsia)'!$C:$C,1,FALSE)</f>
        <v>#N/A</v>
      </c>
      <c r="Q864" s="9" t="str">
        <f t="shared" si="27"/>
        <v>Doppel</v>
      </c>
    </row>
    <row r="865" spans="1:17">
      <c r="A865" s="1" t="s">
        <v>20603</v>
      </c>
      <c r="B865" s="1" t="s">
        <v>20604</v>
      </c>
      <c r="C865" s="1" t="s">
        <v>19628</v>
      </c>
      <c r="D865" s="1" t="s">
        <v>19628</v>
      </c>
      <c r="E865" s="1" t="s">
        <v>19638</v>
      </c>
      <c r="F865" s="51" t="s">
        <v>19628</v>
      </c>
      <c r="G865" s="1" t="s">
        <v>19628</v>
      </c>
      <c r="I865" t="str">
        <f t="shared" si="26"/>
        <v>中华体育</v>
      </c>
      <c r="K865" t="e">
        <f>VLOOKUP(I865,Apabi!$H:$H,1,FALSE)</f>
        <v>#N/A</v>
      </c>
      <c r="M865" t="e">
        <f>VLOOKUP(I865,'Shanghai TSG'!$C:$C,1,FALSE)</f>
        <v>#N/A</v>
      </c>
      <c r="O865" t="str">
        <f>VLOOKUP(I865,'Hytong (not in CrossAsia)'!$C:$C,1,FALSE)</f>
        <v>中华体育</v>
      </c>
      <c r="Q865" s="9" t="str">
        <f t="shared" si="27"/>
        <v>Doppel</v>
      </c>
    </row>
    <row r="866" spans="1:17" ht="23.25">
      <c r="A866" s="1" t="s">
        <v>20605</v>
      </c>
      <c r="B866" s="1" t="s">
        <v>20606</v>
      </c>
      <c r="C866" s="1" t="s">
        <v>19628</v>
      </c>
      <c r="D866" s="1" t="s">
        <v>20607</v>
      </c>
      <c r="E866" s="1" t="s">
        <v>19638</v>
      </c>
      <c r="F866" s="51" t="s">
        <v>19628</v>
      </c>
      <c r="G866" s="1" t="s">
        <v>19628</v>
      </c>
      <c r="I866" t="str">
        <f t="shared" si="26"/>
        <v>中华全国</v>
      </c>
      <c r="K866" t="str">
        <f>VLOOKUP(I866,Apabi!$H:$H,1,FALSE)</f>
        <v>中华全国</v>
      </c>
      <c r="M866" t="e">
        <f>VLOOKUP(I866,'Shanghai TSG'!$C:$C,1,FALSE)</f>
        <v>#N/A</v>
      </c>
      <c r="O866" t="e">
        <f>VLOOKUP(I866,'Hytong (not in CrossAsia)'!$C:$C,1,FALSE)</f>
        <v>#N/A</v>
      </c>
      <c r="Q866" s="9" t="str">
        <f t="shared" si="27"/>
        <v>Doppel</v>
      </c>
    </row>
    <row r="867" spans="1:17">
      <c r="A867" s="1" t="s">
        <v>20608</v>
      </c>
      <c r="B867" s="1" t="s">
        <v>20609</v>
      </c>
      <c r="C867" s="1" t="s">
        <v>19628</v>
      </c>
      <c r="D867" s="1" t="s">
        <v>19628</v>
      </c>
      <c r="E867" s="1" t="s">
        <v>20610</v>
      </c>
      <c r="F867" s="51" t="s">
        <v>19628</v>
      </c>
      <c r="G867" s="1" t="s">
        <v>19628</v>
      </c>
      <c r="I867" t="str">
        <f t="shared" si="26"/>
        <v>体育运动</v>
      </c>
      <c r="K867" t="e">
        <f>VLOOKUP(I867,Apabi!$H:$H,1,FALSE)</f>
        <v>#N/A</v>
      </c>
      <c r="M867" t="e">
        <f>VLOOKUP(I867,'Shanghai TSG'!$C:$C,1,FALSE)</f>
        <v>#N/A</v>
      </c>
      <c r="O867" t="e">
        <f>VLOOKUP(I867,'Hytong (not in CrossAsia)'!$C:$C,1,FALSE)</f>
        <v>#N/A</v>
      </c>
      <c r="Q867" s="9" t="str">
        <f t="shared" si="27"/>
        <v>nur hier</v>
      </c>
    </row>
    <row r="868" spans="1:17" ht="23.25">
      <c r="A868" s="1" t="s">
        <v>20611</v>
      </c>
      <c r="B868" s="1" t="s">
        <v>20612</v>
      </c>
      <c r="C868" s="1" t="s">
        <v>19628</v>
      </c>
      <c r="D868" s="1" t="s">
        <v>19628</v>
      </c>
      <c r="E868" s="1" t="s">
        <v>20610</v>
      </c>
      <c r="F868" s="51" t="s">
        <v>19628</v>
      </c>
      <c r="G868" s="1" t="s">
        <v>19628</v>
      </c>
      <c r="I868" t="str">
        <f t="shared" si="26"/>
        <v>体育与健</v>
      </c>
      <c r="K868" t="e">
        <f>VLOOKUP(I868,Apabi!$H:$H,1,FALSE)</f>
        <v>#N/A</v>
      </c>
      <c r="M868" t="e">
        <f>VLOOKUP(I868,'Shanghai TSG'!$C:$C,1,FALSE)</f>
        <v>#N/A</v>
      </c>
      <c r="O868" t="e">
        <f>VLOOKUP(I868,'Hytong (not in CrossAsia)'!$C:$C,1,FALSE)</f>
        <v>#N/A</v>
      </c>
      <c r="Q868" s="9" t="str">
        <f t="shared" si="27"/>
        <v>nur hier</v>
      </c>
    </row>
    <row r="869" spans="1:17" ht="23.25">
      <c r="A869" s="1" t="s">
        <v>20613</v>
      </c>
      <c r="B869" s="1" t="s">
        <v>20614</v>
      </c>
      <c r="C869" s="1" t="s">
        <v>19628</v>
      </c>
      <c r="D869" s="1" t="s">
        <v>20615</v>
      </c>
      <c r="E869" s="1" t="s">
        <v>18411</v>
      </c>
      <c r="F869" s="51" t="s">
        <v>19628</v>
      </c>
      <c r="G869" s="1" t="s">
        <v>19628</v>
      </c>
      <c r="I869" t="str">
        <f t="shared" si="26"/>
        <v>福建训练</v>
      </c>
      <c r="K869" t="e">
        <f>VLOOKUP(I869,Apabi!$H:$H,1,FALSE)</f>
        <v>#N/A</v>
      </c>
      <c r="M869" t="str">
        <f>VLOOKUP(I869,'Shanghai TSG'!$C:$C,1,FALSE)</f>
        <v>福建训练</v>
      </c>
      <c r="O869" t="e">
        <f>VLOOKUP(I869,'Hytong (not in CrossAsia)'!$C:$C,1,FALSE)</f>
        <v>#N/A</v>
      </c>
      <c r="Q869" s="9" t="str">
        <f t="shared" si="27"/>
        <v>Doppel</v>
      </c>
    </row>
    <row r="870" spans="1:17">
      <c r="A870" s="1" t="s">
        <v>20616</v>
      </c>
      <c r="B870" s="1" t="s">
        <v>20617</v>
      </c>
      <c r="C870" s="1" t="s">
        <v>19628</v>
      </c>
      <c r="D870" s="1" t="s">
        <v>19628</v>
      </c>
      <c r="E870" s="1" t="s">
        <v>19628</v>
      </c>
      <c r="F870" s="51" t="s">
        <v>19628</v>
      </c>
      <c r="G870" s="1" t="s">
        <v>19628</v>
      </c>
      <c r="I870" t="str">
        <f t="shared" si="26"/>
        <v>中国青年</v>
      </c>
      <c r="K870" t="str">
        <f>VLOOKUP(I870,Apabi!$H:$H,1,FALSE)</f>
        <v>中国青年</v>
      </c>
      <c r="M870" t="e">
        <f>VLOOKUP(I870,'Shanghai TSG'!$C:$C,1,FALSE)</f>
        <v>#N/A</v>
      </c>
      <c r="O870" t="e">
        <f>VLOOKUP(I870,'Hytong (not in CrossAsia)'!$C:$C,1,FALSE)</f>
        <v>#N/A</v>
      </c>
      <c r="Q870" s="9" t="str">
        <f t="shared" si="27"/>
        <v>Doppel</v>
      </c>
    </row>
    <row r="871" spans="1:17" ht="23.25">
      <c r="A871" s="1" t="s">
        <v>20951</v>
      </c>
      <c r="B871" s="1" t="s">
        <v>20952</v>
      </c>
      <c r="C871" s="1" t="s">
        <v>19628</v>
      </c>
      <c r="D871" s="1" t="s">
        <v>19628</v>
      </c>
      <c r="E871" s="1" t="s">
        <v>20610</v>
      </c>
      <c r="F871" s="51" t="s">
        <v>19628</v>
      </c>
      <c r="G871" s="1" t="s">
        <v>19628</v>
      </c>
      <c r="I871" t="str">
        <f t="shared" si="26"/>
        <v>青金体育</v>
      </c>
      <c r="K871" t="e">
        <f>VLOOKUP(I871,Apabi!$H:$H,1,FALSE)</f>
        <v>#N/A</v>
      </c>
      <c r="M871" t="e">
        <f>VLOOKUP(I871,'Shanghai TSG'!$C:$C,1,FALSE)</f>
        <v>#N/A</v>
      </c>
      <c r="O871" t="e">
        <f>VLOOKUP(I871,'Hytong (not in CrossAsia)'!$C:$C,1,FALSE)</f>
        <v>#N/A</v>
      </c>
      <c r="Q871" s="9" t="str">
        <f t="shared" si="27"/>
        <v>nur hier</v>
      </c>
    </row>
    <row r="872" spans="1:17">
      <c r="A872" s="1" t="s">
        <v>20953</v>
      </c>
      <c r="B872" s="1" t="s">
        <v>20954</v>
      </c>
      <c r="C872" s="1" t="s">
        <v>19628</v>
      </c>
      <c r="D872" s="1" t="s">
        <v>20955</v>
      </c>
      <c r="E872" s="1" t="s">
        <v>19628</v>
      </c>
      <c r="F872" s="51" t="s">
        <v>19628</v>
      </c>
      <c r="G872" s="1" t="s">
        <v>19628</v>
      </c>
      <c r="I872" t="str">
        <f t="shared" si="26"/>
        <v>体育周报</v>
      </c>
      <c r="K872" t="e">
        <f>VLOOKUP(I872,Apabi!$H:$H,1,FALSE)</f>
        <v>#N/A</v>
      </c>
      <c r="M872" t="e">
        <f>VLOOKUP(I872,'Shanghai TSG'!$C:$C,1,FALSE)</f>
        <v>#N/A</v>
      </c>
      <c r="O872" t="e">
        <f>VLOOKUP(I872,'Hytong (not in CrossAsia)'!$C:$C,1,FALSE)</f>
        <v>#N/A</v>
      </c>
      <c r="Q872" s="9" t="str">
        <f t="shared" si="27"/>
        <v>nur hier</v>
      </c>
    </row>
    <row r="873" spans="1:17" ht="23.25">
      <c r="A873" s="1" t="s">
        <v>20956</v>
      </c>
      <c r="B873" s="1" t="s">
        <v>20957</v>
      </c>
      <c r="C873" s="1" t="s">
        <v>19628</v>
      </c>
      <c r="D873" s="1" t="s">
        <v>19628</v>
      </c>
      <c r="E873" s="1" t="s">
        <v>20610</v>
      </c>
      <c r="F873" s="51" t="s">
        <v>19628</v>
      </c>
      <c r="G873" s="1" t="s">
        <v>19628</v>
      </c>
      <c r="I873" t="str">
        <f t="shared" si="26"/>
        <v xml:space="preserve">第六届 </v>
      </c>
      <c r="K873" t="e">
        <f>VLOOKUP(I873,Apabi!$H:$H,1,FALSE)</f>
        <v>#N/A</v>
      </c>
      <c r="M873" t="e">
        <f>VLOOKUP(I873,'Shanghai TSG'!$C:$C,1,FALSE)</f>
        <v>#N/A</v>
      </c>
      <c r="O873" t="e">
        <f>VLOOKUP(I873,'Hytong (not in CrossAsia)'!$C:$C,1,FALSE)</f>
        <v>#N/A</v>
      </c>
      <c r="Q873" s="9" t="str">
        <f t="shared" si="27"/>
        <v>nur hier</v>
      </c>
    </row>
    <row r="874" spans="1:17">
      <c r="A874" s="1" t="s">
        <v>20958</v>
      </c>
      <c r="B874" s="1" t="s">
        <v>20959</v>
      </c>
      <c r="C874" s="1" t="s">
        <v>20960</v>
      </c>
      <c r="D874" s="1" t="s">
        <v>19628</v>
      </c>
      <c r="E874" s="1" t="s">
        <v>19647</v>
      </c>
      <c r="F874" s="51" t="s">
        <v>19628</v>
      </c>
      <c r="G874" s="1" t="s">
        <v>19628</v>
      </c>
      <c r="I874" t="str">
        <f t="shared" si="26"/>
        <v>足球世界</v>
      </c>
      <c r="K874" t="e">
        <f>VLOOKUP(I874,Apabi!$H:$H,1,FALSE)</f>
        <v>#N/A</v>
      </c>
      <c r="M874" t="e">
        <f>VLOOKUP(I874,'Shanghai TSG'!$C:$C,1,FALSE)</f>
        <v>#N/A</v>
      </c>
      <c r="O874" t="e">
        <f>VLOOKUP(I874,'Hytong (not in CrossAsia)'!$C:$C,1,FALSE)</f>
        <v>#N/A</v>
      </c>
      <c r="Q874" s="9" t="str">
        <f t="shared" si="27"/>
        <v>nur hier</v>
      </c>
    </row>
    <row r="875" spans="1:17">
      <c r="A875" s="1" t="s">
        <v>20961</v>
      </c>
      <c r="B875" s="1" t="s">
        <v>20962</v>
      </c>
      <c r="C875" s="1" t="s">
        <v>20963</v>
      </c>
      <c r="D875" s="1" t="s">
        <v>19628</v>
      </c>
      <c r="E875" s="1" t="s">
        <v>20610</v>
      </c>
      <c r="F875" s="51" t="s">
        <v>19628</v>
      </c>
      <c r="G875" s="1" t="s">
        <v>19628</v>
      </c>
      <c r="I875" t="str">
        <f t="shared" si="26"/>
        <v>体育月刊</v>
      </c>
      <c r="K875" t="e">
        <f>VLOOKUP(I875,Apabi!$H:$H,1,FALSE)</f>
        <v>#N/A</v>
      </c>
      <c r="M875" t="e">
        <f>VLOOKUP(I875,'Shanghai TSG'!$C:$C,1,FALSE)</f>
        <v>#N/A</v>
      </c>
      <c r="O875" t="e">
        <f>VLOOKUP(I875,'Hytong (not in CrossAsia)'!$C:$C,1,FALSE)</f>
        <v>#N/A</v>
      </c>
      <c r="Q875" s="9" t="str">
        <f t="shared" si="27"/>
        <v>nur hier</v>
      </c>
    </row>
    <row r="876" spans="1:17">
      <c r="A876" s="1" t="s">
        <v>20964</v>
      </c>
      <c r="B876" s="1" t="s">
        <v>20965</v>
      </c>
      <c r="C876" s="1" t="s">
        <v>19628</v>
      </c>
      <c r="D876" s="1" t="s">
        <v>19628</v>
      </c>
      <c r="E876" s="1" t="s">
        <v>20610</v>
      </c>
      <c r="F876" s="51" t="s">
        <v>19628</v>
      </c>
      <c r="G876" s="1" t="s">
        <v>19628</v>
      </c>
      <c r="I876" t="str">
        <f t="shared" si="26"/>
        <v>民众体育</v>
      </c>
      <c r="K876" t="e">
        <f>VLOOKUP(I876,Apabi!$H:$H,1,FALSE)</f>
        <v>#N/A</v>
      </c>
      <c r="M876" t="e">
        <f>VLOOKUP(I876,'Shanghai TSG'!$C:$C,1,FALSE)</f>
        <v>#N/A</v>
      </c>
      <c r="O876" t="e">
        <f>VLOOKUP(I876,'Hytong (not in CrossAsia)'!$C:$C,1,FALSE)</f>
        <v>#N/A</v>
      </c>
      <c r="Q876" s="9" t="str">
        <f t="shared" si="27"/>
        <v>nur hier</v>
      </c>
    </row>
    <row r="877" spans="1:17">
      <c r="A877" s="1" t="s">
        <v>20966</v>
      </c>
      <c r="B877" s="1" t="s">
        <v>20967</v>
      </c>
      <c r="C877" s="1" t="s">
        <v>19628</v>
      </c>
      <c r="D877" s="1" t="s">
        <v>19628</v>
      </c>
      <c r="E877" s="1" t="s">
        <v>19628</v>
      </c>
      <c r="F877" s="51">
        <v>1941</v>
      </c>
      <c r="G877" s="1" t="s">
        <v>19628</v>
      </c>
      <c r="I877" t="str">
        <f t="shared" si="26"/>
        <v>中国滑翔</v>
      </c>
      <c r="K877" t="e">
        <f>VLOOKUP(I877,Apabi!$H:$H,1,FALSE)</f>
        <v>#N/A</v>
      </c>
      <c r="M877" t="e">
        <f>VLOOKUP(I877,'Shanghai TSG'!$C:$C,1,FALSE)</f>
        <v>#N/A</v>
      </c>
      <c r="O877" t="e">
        <f>VLOOKUP(I877,'Hytong (not in CrossAsia)'!$C:$C,1,FALSE)</f>
        <v>#N/A</v>
      </c>
      <c r="Q877" s="9" t="str">
        <f t="shared" si="27"/>
        <v>nur hier</v>
      </c>
    </row>
    <row r="878" spans="1:17">
      <c r="A878" s="1" t="s">
        <v>20968</v>
      </c>
      <c r="B878" s="1" t="s">
        <v>20969</v>
      </c>
      <c r="C878" s="1" t="s">
        <v>19628</v>
      </c>
      <c r="D878" s="1" t="s">
        <v>20970</v>
      </c>
      <c r="E878" s="1" t="s">
        <v>19647</v>
      </c>
      <c r="F878" s="54">
        <v>1937</v>
      </c>
      <c r="G878" s="1" t="s">
        <v>19773</v>
      </c>
      <c r="I878" t="str">
        <f t="shared" si="26"/>
        <v>体育季刊</v>
      </c>
      <c r="K878" t="e">
        <f>VLOOKUP(I878,Apabi!$H:$H,1,FALSE)</f>
        <v>#N/A</v>
      </c>
      <c r="M878" t="str">
        <f>VLOOKUP(I878,'Shanghai TSG'!$C:$C,1,FALSE)</f>
        <v>体育季刊</v>
      </c>
      <c r="O878" t="e">
        <f>VLOOKUP(I878,'Hytong (not in CrossAsia)'!$C:$C,1,FALSE)</f>
        <v>#N/A</v>
      </c>
      <c r="Q878" s="9" t="str">
        <f t="shared" si="27"/>
        <v>Doppel</v>
      </c>
    </row>
    <row r="879" spans="1:17">
      <c r="A879" s="1" t="s">
        <v>20971</v>
      </c>
      <c r="B879" s="1" t="s">
        <v>20972</v>
      </c>
      <c r="C879" s="1" t="s">
        <v>19628</v>
      </c>
      <c r="D879" s="1" t="s">
        <v>20973</v>
      </c>
      <c r="E879" s="1" t="s">
        <v>13492</v>
      </c>
      <c r="F879" s="54">
        <v>1937</v>
      </c>
      <c r="G879" s="1" t="s">
        <v>19635</v>
      </c>
      <c r="I879" t="str">
        <f t="shared" si="26"/>
        <v>体育研究</v>
      </c>
      <c r="K879" t="e">
        <f>VLOOKUP(I879,Apabi!$H:$H,1,FALSE)</f>
        <v>#N/A</v>
      </c>
      <c r="M879" t="str">
        <f>VLOOKUP(I879,'Shanghai TSG'!$C:$C,1,FALSE)</f>
        <v>体育研究</v>
      </c>
      <c r="O879" t="e">
        <f>VLOOKUP(I879,'Hytong (not in CrossAsia)'!$C:$C,1,FALSE)</f>
        <v>#N/A</v>
      </c>
      <c r="Q879" s="9" t="str">
        <f t="shared" si="27"/>
        <v>Doppel</v>
      </c>
    </row>
    <row r="880" spans="1:17">
      <c r="A880" s="1" t="s">
        <v>20974</v>
      </c>
      <c r="B880" s="1" t="s">
        <v>20975</v>
      </c>
      <c r="C880" s="1" t="s">
        <v>19628</v>
      </c>
      <c r="D880" s="1" t="s">
        <v>20976</v>
      </c>
      <c r="E880" s="1" t="s">
        <v>20610</v>
      </c>
      <c r="F880" s="51" t="s">
        <v>19628</v>
      </c>
      <c r="G880" s="1" t="s">
        <v>19628</v>
      </c>
      <c r="I880" t="str">
        <f t="shared" si="26"/>
        <v>浙江体育</v>
      </c>
      <c r="K880" t="str">
        <f>VLOOKUP(I880,Apabi!$H:$H,1,FALSE)</f>
        <v>浙江体育</v>
      </c>
      <c r="M880" t="e">
        <f>VLOOKUP(I880,'Shanghai TSG'!$C:$C,1,FALSE)</f>
        <v>#N/A</v>
      </c>
      <c r="O880" t="e">
        <f>VLOOKUP(I880,'Hytong (not in CrossAsia)'!$C:$C,1,FALSE)</f>
        <v>#N/A</v>
      </c>
      <c r="Q880" s="9" t="str">
        <f t="shared" si="27"/>
        <v>Doppel</v>
      </c>
    </row>
    <row r="881" spans="1:17">
      <c r="A881" s="1" t="s">
        <v>20977</v>
      </c>
      <c r="B881" s="1" t="s">
        <v>20978</v>
      </c>
      <c r="C881" s="1" t="s">
        <v>20979</v>
      </c>
      <c r="D881" s="1" t="s">
        <v>20980</v>
      </c>
      <c r="E881" s="1" t="s">
        <v>19336</v>
      </c>
      <c r="F881" s="54">
        <v>1929</v>
      </c>
      <c r="G881" s="1" t="s">
        <v>19628</v>
      </c>
      <c r="I881" t="str">
        <f t="shared" si="26"/>
        <v>体育杂志</v>
      </c>
      <c r="K881" t="e">
        <f>VLOOKUP(I881,Apabi!$H:$H,1,FALSE)</f>
        <v>#N/A</v>
      </c>
      <c r="M881" t="str">
        <f>VLOOKUP(I881,'Shanghai TSG'!$C:$C,1,FALSE)</f>
        <v>体育杂志</v>
      </c>
      <c r="O881" t="e">
        <f>VLOOKUP(I881,'Hytong (not in CrossAsia)'!$C:$C,1,FALSE)</f>
        <v>#N/A</v>
      </c>
      <c r="Q881" s="9" t="str">
        <f t="shared" si="27"/>
        <v>Doppel</v>
      </c>
    </row>
    <row r="882" spans="1:17">
      <c r="A882" s="1" t="s">
        <v>20981</v>
      </c>
      <c r="B882" s="1" t="s">
        <v>20982</v>
      </c>
      <c r="C882" s="1" t="s">
        <v>19628</v>
      </c>
      <c r="D882" s="1" t="s">
        <v>20983</v>
      </c>
      <c r="E882" s="1" t="s">
        <v>19638</v>
      </c>
      <c r="F882" s="54">
        <v>1945</v>
      </c>
      <c r="G882" s="1" t="s">
        <v>19628</v>
      </c>
      <c r="I882" t="str">
        <f t="shared" si="26"/>
        <v>中国青年</v>
      </c>
      <c r="K882" t="str">
        <f>VLOOKUP(I882,Apabi!$H:$H,1,FALSE)</f>
        <v>中国青年</v>
      </c>
      <c r="M882" t="e">
        <f>VLOOKUP(I882,'Shanghai TSG'!$C:$C,1,FALSE)</f>
        <v>#N/A</v>
      </c>
      <c r="O882" t="e">
        <f>VLOOKUP(I882,'Hytong (not in CrossAsia)'!$C:$C,1,FALSE)</f>
        <v>#N/A</v>
      </c>
      <c r="Q882" s="9" t="str">
        <f t="shared" si="27"/>
        <v>Doppel</v>
      </c>
    </row>
    <row r="883" spans="1:17">
      <c r="A883" s="1" t="s">
        <v>17080</v>
      </c>
      <c r="B883" s="1" t="s">
        <v>17081</v>
      </c>
      <c r="C883" s="1" t="s">
        <v>19628</v>
      </c>
      <c r="D883" s="1" t="s">
        <v>17082</v>
      </c>
      <c r="E883" s="1" t="s">
        <v>19647</v>
      </c>
      <c r="F883" s="54">
        <v>1924</v>
      </c>
      <c r="G883" s="1" t="s">
        <v>19635</v>
      </c>
      <c r="I883" t="str">
        <f t="shared" si="26"/>
        <v>勤奋体育</v>
      </c>
      <c r="K883" t="e">
        <f>VLOOKUP(I883,Apabi!$H:$H,1,FALSE)</f>
        <v>#N/A</v>
      </c>
      <c r="M883" t="str">
        <f>VLOOKUP(I883,'Shanghai TSG'!$C:$C,1,FALSE)</f>
        <v>勤奋体育</v>
      </c>
      <c r="O883" t="e">
        <f>VLOOKUP(I883,'Hytong (not in CrossAsia)'!$C:$C,1,FALSE)</f>
        <v>#N/A</v>
      </c>
      <c r="Q883" s="9" t="str">
        <f t="shared" si="27"/>
        <v>Doppel</v>
      </c>
    </row>
    <row r="884" spans="1:17">
      <c r="A884" s="1" t="s">
        <v>17083</v>
      </c>
      <c r="B884" s="1" t="s">
        <v>17084</v>
      </c>
      <c r="C884" s="1" t="s">
        <v>19628</v>
      </c>
      <c r="D884" s="1" t="s">
        <v>17085</v>
      </c>
      <c r="E884" s="1" t="s">
        <v>19647</v>
      </c>
      <c r="F884" s="54">
        <v>1915</v>
      </c>
      <c r="G884" s="1" t="s">
        <v>19635</v>
      </c>
      <c r="I884" t="str">
        <f t="shared" si="26"/>
        <v>游戏杂志</v>
      </c>
      <c r="K884" t="e">
        <f>VLOOKUP(I884,Apabi!$H:$H,1,FALSE)</f>
        <v>#N/A</v>
      </c>
      <c r="M884" t="str">
        <f>VLOOKUP(I884,'Shanghai TSG'!$C:$C,1,FALSE)</f>
        <v>游戏杂志</v>
      </c>
      <c r="O884" t="e">
        <f>VLOOKUP(I884,'Hytong (not in CrossAsia)'!$C:$C,1,FALSE)</f>
        <v>#N/A</v>
      </c>
      <c r="Q884" s="9" t="str">
        <f t="shared" si="27"/>
        <v>Doppel</v>
      </c>
    </row>
    <row r="885" spans="1:17">
      <c r="A885" s="1" t="s">
        <v>17086</v>
      </c>
      <c r="B885" s="1" t="s">
        <v>17087</v>
      </c>
      <c r="C885" s="1" t="s">
        <v>19628</v>
      </c>
      <c r="D885" s="1" t="s">
        <v>19628</v>
      </c>
      <c r="E885" s="1" t="s">
        <v>20610</v>
      </c>
      <c r="F885" s="51" t="s">
        <v>19628</v>
      </c>
      <c r="G885" s="1" t="s">
        <v>19628</v>
      </c>
      <c r="I885" t="str">
        <f t="shared" si="26"/>
        <v>重光体育</v>
      </c>
      <c r="K885" t="e">
        <f>VLOOKUP(I885,Apabi!$H:$H,1,FALSE)</f>
        <v>#N/A</v>
      </c>
      <c r="M885" t="e">
        <f>VLOOKUP(I885,'Shanghai TSG'!$C:$C,1,FALSE)</f>
        <v>#N/A</v>
      </c>
      <c r="O885" t="e">
        <f>VLOOKUP(I885,'Hytong (not in CrossAsia)'!$C:$C,1,FALSE)</f>
        <v>#N/A</v>
      </c>
      <c r="Q885" s="9" t="str">
        <f t="shared" si="27"/>
        <v>nur hier</v>
      </c>
    </row>
    <row r="886" spans="1:17" ht="23.25">
      <c r="A886" s="1" t="s">
        <v>17088</v>
      </c>
      <c r="B886" s="1" t="s">
        <v>17089</v>
      </c>
      <c r="C886" s="1" t="s">
        <v>19628</v>
      </c>
      <c r="D886" s="1" t="s">
        <v>19628</v>
      </c>
      <c r="E886" s="1" t="s">
        <v>20610</v>
      </c>
      <c r="F886" s="51" t="s">
        <v>19628</v>
      </c>
      <c r="G886" s="1" t="s">
        <v>19628</v>
      </c>
      <c r="I886" t="str">
        <f t="shared" si="26"/>
        <v>中国参加</v>
      </c>
      <c r="K886" t="e">
        <f>VLOOKUP(I886,Apabi!$H:$H,1,FALSE)</f>
        <v>#N/A</v>
      </c>
      <c r="M886" t="e">
        <f>VLOOKUP(I886,'Shanghai TSG'!$C:$C,1,FALSE)</f>
        <v>#N/A</v>
      </c>
      <c r="O886" t="e">
        <f>VLOOKUP(I886,'Hytong (not in CrossAsia)'!$C:$C,1,FALSE)</f>
        <v>#N/A</v>
      </c>
      <c r="Q886" s="9" t="str">
        <f t="shared" si="27"/>
        <v>nur hier</v>
      </c>
    </row>
    <row r="887" spans="1:17">
      <c r="A887" s="1" t="s">
        <v>17090</v>
      </c>
      <c r="B887" s="1" t="s">
        <v>17091</v>
      </c>
      <c r="C887" s="1" t="s">
        <v>19628</v>
      </c>
      <c r="D887" s="1" t="s">
        <v>19628</v>
      </c>
      <c r="E887" s="1" t="s">
        <v>20610</v>
      </c>
      <c r="F887" s="54">
        <v>1931</v>
      </c>
      <c r="G887" s="1" t="s">
        <v>19628</v>
      </c>
      <c r="I887" t="str">
        <f t="shared" si="26"/>
        <v>白虹年刊</v>
      </c>
      <c r="K887" t="e">
        <f>VLOOKUP(I887,Apabi!$H:$H,1,FALSE)</f>
        <v>#N/A</v>
      </c>
      <c r="M887" t="e">
        <f>VLOOKUP(I887,'Shanghai TSG'!$C:$C,1,FALSE)</f>
        <v>#N/A</v>
      </c>
      <c r="O887" t="e">
        <f>VLOOKUP(I887,'Hytong (not in CrossAsia)'!$C:$C,1,FALSE)</f>
        <v>#N/A</v>
      </c>
      <c r="Q887" s="9" t="str">
        <f t="shared" si="27"/>
        <v>nur hier</v>
      </c>
    </row>
    <row r="888" spans="1:17">
      <c r="A888" s="1" t="s">
        <v>17092</v>
      </c>
      <c r="B888" s="1" t="s">
        <v>17093</v>
      </c>
      <c r="C888" s="1" t="s">
        <v>19628</v>
      </c>
      <c r="D888" s="1" t="s">
        <v>17094</v>
      </c>
      <c r="E888" s="1" t="s">
        <v>19821</v>
      </c>
      <c r="F888" s="51">
        <v>1937</v>
      </c>
      <c r="G888" s="1" t="s">
        <v>19628</v>
      </c>
      <c r="I888" t="str">
        <f t="shared" si="26"/>
        <v>广州体育</v>
      </c>
      <c r="K888" t="e">
        <f>VLOOKUP(I888,Apabi!$H:$H,1,FALSE)</f>
        <v>#N/A</v>
      </c>
      <c r="M888" t="e">
        <f>VLOOKUP(I888,'Shanghai TSG'!$C:$C,1,FALSE)</f>
        <v>#N/A</v>
      </c>
      <c r="O888" t="e">
        <f>VLOOKUP(I888,'Hytong (not in CrossAsia)'!$C:$C,1,FALSE)</f>
        <v>#N/A</v>
      </c>
      <c r="Q888" s="9" t="str">
        <f t="shared" si="27"/>
        <v>nur hier</v>
      </c>
    </row>
    <row r="889" spans="1:17">
      <c r="A889" s="1" t="s">
        <v>17095</v>
      </c>
      <c r="B889" s="1" t="s">
        <v>17096</v>
      </c>
      <c r="C889" s="1" t="s">
        <v>19628</v>
      </c>
      <c r="D889" s="1" t="s">
        <v>17097</v>
      </c>
      <c r="E889" s="1" t="s">
        <v>19647</v>
      </c>
      <c r="F889" s="51">
        <v>1937</v>
      </c>
      <c r="G889" s="1" t="s">
        <v>19628</v>
      </c>
      <c r="I889" t="str">
        <f t="shared" si="26"/>
        <v>上海体育</v>
      </c>
      <c r="K889" t="e">
        <f>VLOOKUP(I889,Apabi!$H:$H,1,FALSE)</f>
        <v>#N/A</v>
      </c>
      <c r="M889" t="e">
        <f>VLOOKUP(I889,'Shanghai TSG'!$C:$C,1,FALSE)</f>
        <v>#N/A</v>
      </c>
      <c r="O889" t="e">
        <f>VLOOKUP(I889,'Hytong (not in CrossAsia)'!$C:$C,1,FALSE)</f>
        <v>#N/A</v>
      </c>
      <c r="Q889" s="9" t="str">
        <f t="shared" si="27"/>
        <v>nur hier</v>
      </c>
    </row>
    <row r="890" spans="1:17">
      <c r="A890" s="1" t="s">
        <v>17098</v>
      </c>
      <c r="B890" s="1" t="s">
        <v>17099</v>
      </c>
      <c r="C890" s="1" t="s">
        <v>19628</v>
      </c>
      <c r="D890" s="1" t="s">
        <v>19628</v>
      </c>
      <c r="E890" s="1" t="s">
        <v>20610</v>
      </c>
      <c r="F890" s="51" t="s">
        <v>19628</v>
      </c>
      <c r="G890" s="1" t="s">
        <v>19628</v>
      </c>
      <c r="I890" t="str">
        <f t="shared" si="26"/>
        <v>浙江体育</v>
      </c>
      <c r="K890" t="str">
        <f>VLOOKUP(I890,Apabi!$H:$H,1,FALSE)</f>
        <v>浙江体育</v>
      </c>
      <c r="M890" t="e">
        <f>VLOOKUP(I890,'Shanghai TSG'!$C:$C,1,FALSE)</f>
        <v>#N/A</v>
      </c>
      <c r="O890" t="e">
        <f>VLOOKUP(I890,'Hytong (not in CrossAsia)'!$C:$C,1,FALSE)</f>
        <v>#N/A</v>
      </c>
      <c r="Q890" s="9" t="str">
        <f t="shared" si="27"/>
        <v>Doppel</v>
      </c>
    </row>
    <row r="891" spans="1:17">
      <c r="A891" s="1" t="s">
        <v>17100</v>
      </c>
      <c r="B891" s="1" t="s">
        <v>17101</v>
      </c>
      <c r="C891" s="1" t="s">
        <v>19628</v>
      </c>
      <c r="D891" s="1" t="s">
        <v>17102</v>
      </c>
      <c r="E891" s="1" t="s">
        <v>19628</v>
      </c>
      <c r="F891" s="54">
        <v>1942</v>
      </c>
      <c r="G891" s="1" t="s">
        <v>19315</v>
      </c>
      <c r="I891" t="str">
        <f t="shared" si="26"/>
        <v>中国体育</v>
      </c>
      <c r="K891" t="e">
        <f>VLOOKUP(I891,Apabi!$H:$H,1,FALSE)</f>
        <v>#N/A</v>
      </c>
      <c r="M891" t="e">
        <f>VLOOKUP(I891,'Shanghai TSG'!$C:$C,1,FALSE)</f>
        <v>#N/A</v>
      </c>
      <c r="O891" t="e">
        <f>VLOOKUP(I891,'Hytong (not in CrossAsia)'!$C:$C,1,FALSE)</f>
        <v>#N/A</v>
      </c>
      <c r="Q891" s="9" t="str">
        <f t="shared" si="27"/>
        <v>nur hier</v>
      </c>
    </row>
    <row r="892" spans="1:17" ht="23.25">
      <c r="A892" s="1" t="s">
        <v>17103</v>
      </c>
      <c r="B892" s="1" t="s">
        <v>17104</v>
      </c>
      <c r="C892" s="1" t="s">
        <v>19628</v>
      </c>
      <c r="D892" s="1" t="s">
        <v>17105</v>
      </c>
      <c r="E892" s="1" t="s">
        <v>20610</v>
      </c>
      <c r="F892" s="51" t="s">
        <v>19628</v>
      </c>
      <c r="G892" s="1" t="s">
        <v>19628</v>
      </c>
      <c r="I892" t="str">
        <f t="shared" si="26"/>
        <v>第七届全</v>
      </c>
      <c r="K892" t="e">
        <f>VLOOKUP(I892,Apabi!$H:$H,1,FALSE)</f>
        <v>#N/A</v>
      </c>
      <c r="M892" t="e">
        <f>VLOOKUP(I892,'Shanghai TSG'!$C:$C,1,FALSE)</f>
        <v>#N/A</v>
      </c>
      <c r="O892" t="e">
        <f>VLOOKUP(I892,'Hytong (not in CrossAsia)'!$C:$C,1,FALSE)</f>
        <v>#N/A</v>
      </c>
      <c r="Q892" s="9" t="str">
        <f t="shared" si="27"/>
        <v>nur hier</v>
      </c>
    </row>
    <row r="893" spans="1:17">
      <c r="A893" s="1" t="s">
        <v>17106</v>
      </c>
      <c r="B893" s="1" t="s">
        <v>17107</v>
      </c>
      <c r="C893" s="1" t="s">
        <v>19628</v>
      </c>
      <c r="D893" s="1" t="s">
        <v>19628</v>
      </c>
      <c r="E893" s="1" t="s">
        <v>19638</v>
      </c>
      <c r="F893" s="54">
        <v>1941</v>
      </c>
      <c r="G893" s="1" t="s">
        <v>19340</v>
      </c>
      <c r="I893" t="str">
        <f t="shared" si="26"/>
        <v>国民体育</v>
      </c>
      <c r="K893" t="e">
        <f>VLOOKUP(I893,Apabi!$H:$H,1,FALSE)</f>
        <v>#N/A</v>
      </c>
      <c r="M893" t="str">
        <f>VLOOKUP(I893,'Shanghai TSG'!$C:$C,1,FALSE)</f>
        <v>国民体育</v>
      </c>
      <c r="O893" t="e">
        <f>VLOOKUP(I893,'Hytong (not in CrossAsia)'!$C:$C,1,FALSE)</f>
        <v>#N/A</v>
      </c>
      <c r="Q893" s="9" t="str">
        <f t="shared" si="27"/>
        <v>Doppel</v>
      </c>
    </row>
    <row r="894" spans="1:17" ht="23.25">
      <c r="A894" s="1" t="s">
        <v>17108</v>
      </c>
      <c r="B894" s="1" t="s">
        <v>17109</v>
      </c>
      <c r="C894" s="1" t="s">
        <v>17110</v>
      </c>
      <c r="D894" s="1" t="s">
        <v>19628</v>
      </c>
      <c r="E894" s="1" t="s">
        <v>20610</v>
      </c>
      <c r="F894" s="51" t="s">
        <v>19628</v>
      </c>
      <c r="G894" s="1" t="s">
        <v>19628</v>
      </c>
      <c r="I894" t="str">
        <f t="shared" si="26"/>
        <v>福建体育</v>
      </c>
      <c r="K894" t="e">
        <f>VLOOKUP(I894,Apabi!$H:$H,1,FALSE)</f>
        <v>#N/A</v>
      </c>
      <c r="M894" t="e">
        <f>VLOOKUP(I894,'Shanghai TSG'!$C:$C,1,FALSE)</f>
        <v>#N/A</v>
      </c>
      <c r="O894" t="e">
        <f>VLOOKUP(I894,'Hytong (not in CrossAsia)'!$C:$C,1,FALSE)</f>
        <v>#N/A</v>
      </c>
      <c r="Q894" s="9" t="str">
        <f t="shared" si="27"/>
        <v>nur hier</v>
      </c>
    </row>
    <row r="895" spans="1:17">
      <c r="A895" s="1" t="s">
        <v>17111</v>
      </c>
      <c r="B895" s="1" t="s">
        <v>17112</v>
      </c>
      <c r="C895" s="1" t="s">
        <v>16751</v>
      </c>
      <c r="D895" s="1" t="s">
        <v>19628</v>
      </c>
      <c r="E895" s="1" t="s">
        <v>20610</v>
      </c>
      <c r="F895" s="51" t="s">
        <v>19628</v>
      </c>
      <c r="G895" s="1" t="s">
        <v>19628</v>
      </c>
      <c r="I895" t="str">
        <f t="shared" si="26"/>
        <v>东亚体育</v>
      </c>
      <c r="K895" t="e">
        <f>VLOOKUP(I895,Apabi!$H:$H,1,FALSE)</f>
        <v>#N/A</v>
      </c>
      <c r="M895" t="e">
        <f>VLOOKUP(I895,'Shanghai TSG'!$C:$C,1,FALSE)</f>
        <v>#N/A</v>
      </c>
      <c r="O895" t="e">
        <f>VLOOKUP(I895,'Hytong (not in CrossAsia)'!$C:$C,1,FALSE)</f>
        <v>#N/A</v>
      </c>
      <c r="Q895" s="9" t="str">
        <f t="shared" si="27"/>
        <v>nur hier</v>
      </c>
    </row>
    <row r="896" spans="1:17">
      <c r="A896" s="1" t="s">
        <v>16752</v>
      </c>
      <c r="B896" s="1" t="s">
        <v>16753</v>
      </c>
      <c r="C896" s="1" t="s">
        <v>19628</v>
      </c>
      <c r="D896" s="1" t="s">
        <v>16754</v>
      </c>
      <c r="E896" s="1" t="s">
        <v>18368</v>
      </c>
      <c r="F896" s="51" t="s">
        <v>19628</v>
      </c>
      <c r="G896" s="1" t="s">
        <v>19628</v>
      </c>
      <c r="I896" t="str">
        <f t="shared" si="26"/>
        <v>训练特刊</v>
      </c>
      <c r="K896" t="e">
        <f>VLOOKUP(I896,Apabi!$H:$H,1,FALSE)</f>
        <v>#N/A</v>
      </c>
      <c r="M896" t="e">
        <f>VLOOKUP(I896,'Shanghai TSG'!$C:$C,1,FALSE)</f>
        <v>#N/A</v>
      </c>
      <c r="O896" t="e">
        <f>VLOOKUP(I896,'Hytong (not in CrossAsia)'!$C:$C,1,FALSE)</f>
        <v>#N/A</v>
      </c>
      <c r="Q896" s="9" t="str">
        <f t="shared" si="27"/>
        <v>nur hier</v>
      </c>
    </row>
    <row r="897" spans="1:17" ht="23.25">
      <c r="A897" s="1" t="s">
        <v>16755</v>
      </c>
      <c r="B897" s="1" t="s">
        <v>16756</v>
      </c>
      <c r="C897" s="1" t="s">
        <v>19628</v>
      </c>
      <c r="D897" s="1" t="s">
        <v>16757</v>
      </c>
      <c r="E897" s="1" t="s">
        <v>19302</v>
      </c>
      <c r="F897" s="54">
        <v>1929</v>
      </c>
      <c r="G897" s="1" t="s">
        <v>19628</v>
      </c>
      <c r="I897" t="str">
        <f t="shared" si="26"/>
        <v>广东体育</v>
      </c>
      <c r="K897" t="e">
        <f>VLOOKUP(I897,Apabi!$H:$H,1,FALSE)</f>
        <v>#N/A</v>
      </c>
      <c r="M897" t="e">
        <f>VLOOKUP(I897,'Shanghai TSG'!$C:$C,1,FALSE)</f>
        <v>#N/A</v>
      </c>
      <c r="O897" t="e">
        <f>VLOOKUP(I897,'Hytong (not in CrossAsia)'!$C:$C,1,FALSE)</f>
        <v>#N/A</v>
      </c>
      <c r="Q897" s="9" t="str">
        <f t="shared" si="27"/>
        <v>nur hier</v>
      </c>
    </row>
    <row r="898" spans="1:17" ht="23.25">
      <c r="A898" s="1" t="s">
        <v>16758</v>
      </c>
      <c r="B898" s="1" t="s">
        <v>16759</v>
      </c>
      <c r="C898" s="1" t="s">
        <v>19628</v>
      </c>
      <c r="D898" s="1" t="s">
        <v>16760</v>
      </c>
      <c r="E898" s="1" t="s">
        <v>20610</v>
      </c>
      <c r="F898" s="51" t="s">
        <v>19628</v>
      </c>
      <c r="G898" s="1" t="s">
        <v>19628</v>
      </c>
      <c r="I898" t="str">
        <f t="shared" si="26"/>
        <v>湖北体育</v>
      </c>
      <c r="K898" t="e">
        <f>VLOOKUP(I898,Apabi!$H:$H,1,FALSE)</f>
        <v>#N/A</v>
      </c>
      <c r="M898" t="e">
        <f>VLOOKUP(I898,'Shanghai TSG'!$C:$C,1,FALSE)</f>
        <v>#N/A</v>
      </c>
      <c r="O898" t="e">
        <f>VLOOKUP(I898,'Hytong (not in CrossAsia)'!$C:$C,1,FALSE)</f>
        <v>#N/A</v>
      </c>
      <c r="Q898" s="9" t="str">
        <f t="shared" si="27"/>
        <v>nur hier</v>
      </c>
    </row>
    <row r="899" spans="1:17">
      <c r="A899" s="1" t="s">
        <v>16761</v>
      </c>
      <c r="B899" s="1" t="s">
        <v>16762</v>
      </c>
      <c r="C899" s="1" t="s">
        <v>19628</v>
      </c>
      <c r="D899" s="1" t="s">
        <v>16763</v>
      </c>
      <c r="E899" s="1" t="s">
        <v>19339</v>
      </c>
      <c r="F899" s="54">
        <v>1935</v>
      </c>
      <c r="G899" s="1" t="s">
        <v>19315</v>
      </c>
      <c r="I899" t="str">
        <f t="shared" ref="I899:I962" si="28">MID(B899,1,4)</f>
        <v>乒乓世界</v>
      </c>
      <c r="K899" t="e">
        <f>VLOOKUP(I899,Apabi!$H:$H,1,FALSE)</f>
        <v>#N/A</v>
      </c>
      <c r="M899" t="e">
        <f>VLOOKUP(I899,'Shanghai TSG'!$C:$C,1,FALSE)</f>
        <v>#N/A</v>
      </c>
      <c r="O899" t="e">
        <f>VLOOKUP(I899,'Hytong (not in CrossAsia)'!$C:$C,1,FALSE)</f>
        <v>#N/A</v>
      </c>
      <c r="Q899" s="9" t="str">
        <f t="shared" ref="Q899:Q962" si="29">(IF(AND(ISNA(K899),ISNA(M899),ISNA(O899)),"nur hier","Doppel"))</f>
        <v>nur hier</v>
      </c>
    </row>
    <row r="900" spans="1:17">
      <c r="A900" s="1" t="s">
        <v>16764</v>
      </c>
      <c r="B900" s="1" t="s">
        <v>16765</v>
      </c>
      <c r="C900" s="1" t="s">
        <v>19628</v>
      </c>
      <c r="D900" s="1" t="s">
        <v>19628</v>
      </c>
      <c r="E900" s="1" t="s">
        <v>19628</v>
      </c>
      <c r="F900" s="51" t="s">
        <v>19628</v>
      </c>
      <c r="G900" s="1" t="s">
        <v>19628</v>
      </c>
      <c r="I900" t="str">
        <f t="shared" si="28"/>
        <v>浅级实用</v>
      </c>
      <c r="K900" t="e">
        <f>VLOOKUP(I900,Apabi!$H:$H,1,FALSE)</f>
        <v>#N/A</v>
      </c>
      <c r="M900" t="e">
        <f>VLOOKUP(I900,'Shanghai TSG'!$C:$C,1,FALSE)</f>
        <v>#N/A</v>
      </c>
      <c r="O900" t="e">
        <f>VLOOKUP(I900,'Hytong (not in CrossAsia)'!$C:$C,1,FALSE)</f>
        <v>#N/A</v>
      </c>
      <c r="Q900" s="9" t="str">
        <f t="shared" si="29"/>
        <v>nur hier</v>
      </c>
    </row>
    <row r="901" spans="1:17">
      <c r="A901" s="1" t="s">
        <v>16766</v>
      </c>
      <c r="B901" s="1" t="s">
        <v>16767</v>
      </c>
      <c r="C901" s="1" t="s">
        <v>19628</v>
      </c>
      <c r="D901" s="1" t="s">
        <v>16768</v>
      </c>
      <c r="E901" s="1" t="s">
        <v>13082</v>
      </c>
      <c r="F901" s="54">
        <v>1931</v>
      </c>
      <c r="G901" s="1" t="s">
        <v>19773</v>
      </c>
      <c r="I901" t="str">
        <f t="shared" si="28"/>
        <v>华中季刊</v>
      </c>
      <c r="K901" t="e">
        <f>VLOOKUP(I901,Apabi!$H:$H,1,FALSE)</f>
        <v>#N/A</v>
      </c>
      <c r="M901" t="e">
        <f>VLOOKUP(I901,'Shanghai TSG'!$C:$C,1,FALSE)</f>
        <v>#N/A</v>
      </c>
      <c r="O901" t="e">
        <f>VLOOKUP(I901,'Hytong (not in CrossAsia)'!$C:$C,1,FALSE)</f>
        <v>#N/A</v>
      </c>
      <c r="Q901" s="9" t="str">
        <f t="shared" si="29"/>
        <v>nur hier</v>
      </c>
    </row>
    <row r="902" spans="1:17">
      <c r="A902" s="1" t="s">
        <v>16769</v>
      </c>
      <c r="B902" s="1" t="s">
        <v>16770</v>
      </c>
      <c r="C902" s="1" t="s">
        <v>19628</v>
      </c>
      <c r="D902" s="1" t="s">
        <v>16771</v>
      </c>
      <c r="E902" s="1" t="s">
        <v>18993</v>
      </c>
      <c r="F902" s="54">
        <v>1933</v>
      </c>
      <c r="G902" s="1" t="s">
        <v>19635</v>
      </c>
      <c r="I902" t="str">
        <f t="shared" si="28"/>
        <v>翻译杂志</v>
      </c>
      <c r="K902" t="e">
        <f>VLOOKUP(I902,Apabi!$H:$H,1,FALSE)</f>
        <v>#N/A</v>
      </c>
      <c r="M902" t="str">
        <f>VLOOKUP(I902,'Shanghai TSG'!$C:$C,1,FALSE)</f>
        <v>翻译杂志</v>
      </c>
      <c r="O902" t="str">
        <f>VLOOKUP(I902,'Hytong (not in CrossAsia)'!$C:$C,1,FALSE)</f>
        <v>翻译杂志</v>
      </c>
      <c r="Q902" s="9" t="str">
        <f t="shared" si="29"/>
        <v>Doppel</v>
      </c>
    </row>
    <row r="903" spans="1:17">
      <c r="A903" s="1" t="s">
        <v>16772</v>
      </c>
      <c r="B903" s="1" t="s">
        <v>16773</v>
      </c>
      <c r="C903" s="1" t="s">
        <v>19628</v>
      </c>
      <c r="D903" s="1" t="s">
        <v>19628</v>
      </c>
      <c r="E903" s="1" t="s">
        <v>19339</v>
      </c>
      <c r="F903" s="51">
        <v>1946</v>
      </c>
      <c r="G903" s="1" t="s">
        <v>19628</v>
      </c>
      <c r="I903" t="str">
        <f t="shared" si="28"/>
        <v>上智编译</v>
      </c>
      <c r="K903" t="e">
        <f>VLOOKUP(I903,Apabi!$H:$H,1,FALSE)</f>
        <v>#N/A</v>
      </c>
      <c r="M903" t="e">
        <f>VLOOKUP(I903,'Shanghai TSG'!$C:$C,1,FALSE)</f>
        <v>#N/A</v>
      </c>
      <c r="O903" t="e">
        <f>VLOOKUP(I903,'Hytong (not in CrossAsia)'!$C:$C,1,FALSE)</f>
        <v>#N/A</v>
      </c>
      <c r="Q903" s="9" t="str">
        <f t="shared" si="29"/>
        <v>nur hier</v>
      </c>
    </row>
    <row r="904" spans="1:17" ht="23.25">
      <c r="A904" s="1" t="s">
        <v>16774</v>
      </c>
      <c r="B904" s="1" t="s">
        <v>16775</v>
      </c>
      <c r="C904" s="1" t="s">
        <v>16776</v>
      </c>
      <c r="D904" s="1" t="s">
        <v>19628</v>
      </c>
      <c r="E904" s="1" t="s">
        <v>19176</v>
      </c>
      <c r="F904" s="54">
        <v>1945</v>
      </c>
      <c r="G904" s="1" t="s">
        <v>19628</v>
      </c>
      <c r="I904" t="str">
        <f t="shared" si="28"/>
        <v>现代英语</v>
      </c>
      <c r="K904" t="e">
        <f>VLOOKUP(I904,Apabi!$H:$H,1,FALSE)</f>
        <v>#N/A</v>
      </c>
      <c r="M904" t="str">
        <f>VLOOKUP(I904,'Shanghai TSG'!$C:$C,1,FALSE)</f>
        <v>现代英语</v>
      </c>
      <c r="O904" t="e">
        <f>VLOOKUP(I904,'Hytong (not in CrossAsia)'!$C:$C,1,FALSE)</f>
        <v>#N/A</v>
      </c>
      <c r="Q904" s="9" t="str">
        <f t="shared" si="29"/>
        <v>Doppel</v>
      </c>
    </row>
    <row r="905" spans="1:17" ht="23.25">
      <c r="A905" s="1" t="s">
        <v>16777</v>
      </c>
      <c r="B905" s="1" t="s">
        <v>16778</v>
      </c>
      <c r="C905" s="1" t="s">
        <v>19382</v>
      </c>
      <c r="D905" s="1" t="s">
        <v>16779</v>
      </c>
      <c r="E905" s="1" t="s">
        <v>19647</v>
      </c>
      <c r="F905" s="51" t="s">
        <v>19628</v>
      </c>
      <c r="G905" s="1" t="s">
        <v>19642</v>
      </c>
      <c r="I905" t="str">
        <f t="shared" si="28"/>
        <v>初级中华</v>
      </c>
      <c r="K905" t="e">
        <f>VLOOKUP(I905,Apabi!$H:$H,1,FALSE)</f>
        <v>#N/A</v>
      </c>
      <c r="M905" t="e">
        <f>VLOOKUP(I905,'Shanghai TSG'!$C:$C,1,FALSE)</f>
        <v>#N/A</v>
      </c>
      <c r="O905" t="e">
        <f>VLOOKUP(I905,'Hytong (not in CrossAsia)'!$C:$C,1,FALSE)</f>
        <v>#N/A</v>
      </c>
      <c r="Q905" s="9" t="str">
        <f t="shared" si="29"/>
        <v>nur hier</v>
      </c>
    </row>
    <row r="906" spans="1:17" ht="45.75">
      <c r="A906" s="1" t="s">
        <v>16780</v>
      </c>
      <c r="B906" s="1" t="s">
        <v>16781</v>
      </c>
      <c r="C906" s="1" t="s">
        <v>19628</v>
      </c>
      <c r="D906" s="1" t="s">
        <v>16782</v>
      </c>
      <c r="E906" s="1" t="s">
        <v>19647</v>
      </c>
      <c r="F906" s="51" t="s">
        <v>19628</v>
      </c>
      <c r="G906" s="1" t="s">
        <v>19628</v>
      </c>
      <c r="I906" t="str">
        <f t="shared" si="28"/>
        <v>国立中央</v>
      </c>
      <c r="K906" t="e">
        <f>VLOOKUP(I906,Apabi!$H:$H,1,FALSE)</f>
        <v>#N/A</v>
      </c>
      <c r="M906" t="e">
        <f>VLOOKUP(I906,'Shanghai TSG'!$C:$C,1,FALSE)</f>
        <v>#N/A</v>
      </c>
      <c r="O906" t="e">
        <f>VLOOKUP(I906,'Hytong (not in CrossAsia)'!$C:$C,1,FALSE)</f>
        <v>#N/A</v>
      </c>
      <c r="Q906" s="9" t="str">
        <f t="shared" si="29"/>
        <v>nur hier</v>
      </c>
    </row>
    <row r="907" spans="1:17">
      <c r="A907" s="1" t="s">
        <v>16783</v>
      </c>
      <c r="B907" s="1" t="s">
        <v>16784</v>
      </c>
      <c r="C907" s="1" t="s">
        <v>18847</v>
      </c>
      <c r="D907" s="1" t="s">
        <v>16785</v>
      </c>
      <c r="E907" s="1" t="s">
        <v>19647</v>
      </c>
      <c r="F907" s="54">
        <v>1942</v>
      </c>
      <c r="G907" s="1" t="s">
        <v>19010</v>
      </c>
      <c r="I907" t="str">
        <f t="shared" si="28"/>
        <v>德文月刊</v>
      </c>
      <c r="K907" t="e">
        <f>VLOOKUP(I907,Apabi!$H:$H,1,FALSE)</f>
        <v>#N/A</v>
      </c>
      <c r="M907" t="str">
        <f>VLOOKUP(I907,'Shanghai TSG'!$C:$C,1,FALSE)</f>
        <v>德文月刊</v>
      </c>
      <c r="O907" t="e">
        <f>VLOOKUP(I907,'Hytong (not in CrossAsia)'!$C:$C,1,FALSE)</f>
        <v>#N/A</v>
      </c>
      <c r="Q907" s="9" t="str">
        <f t="shared" si="29"/>
        <v>Doppel</v>
      </c>
    </row>
    <row r="908" spans="1:17" ht="23.25">
      <c r="A908" s="1" t="s">
        <v>16786</v>
      </c>
      <c r="B908" s="1" t="s">
        <v>16787</v>
      </c>
      <c r="C908" s="1" t="s">
        <v>19628</v>
      </c>
      <c r="D908" s="1" t="s">
        <v>19628</v>
      </c>
      <c r="E908" s="1" t="s">
        <v>12917</v>
      </c>
      <c r="F908" s="51">
        <v>1928</v>
      </c>
      <c r="G908" s="1" t="s">
        <v>19773</v>
      </c>
      <c r="I908" t="str">
        <f t="shared" si="28"/>
        <v>国立中央</v>
      </c>
      <c r="K908" t="e">
        <f>VLOOKUP(I908,Apabi!$H:$H,1,FALSE)</f>
        <v>#N/A</v>
      </c>
      <c r="M908" t="e">
        <f>VLOOKUP(I908,'Shanghai TSG'!$C:$C,1,FALSE)</f>
        <v>#N/A</v>
      </c>
      <c r="O908" t="e">
        <f>VLOOKUP(I908,'Hytong (not in CrossAsia)'!$C:$C,1,FALSE)</f>
        <v>#N/A</v>
      </c>
      <c r="Q908" s="9" t="str">
        <f t="shared" si="29"/>
        <v>nur hier</v>
      </c>
    </row>
    <row r="909" spans="1:17">
      <c r="A909" s="1" t="s">
        <v>16788</v>
      </c>
      <c r="B909" s="1" t="s">
        <v>16789</v>
      </c>
      <c r="C909" s="1" t="s">
        <v>19628</v>
      </c>
      <c r="D909" s="1" t="s">
        <v>16790</v>
      </c>
      <c r="E909" s="1" t="s">
        <v>19336</v>
      </c>
      <c r="F909" s="54">
        <v>1940</v>
      </c>
      <c r="G909" s="1" t="s">
        <v>19440</v>
      </c>
      <c r="I909" t="str">
        <f t="shared" si="28"/>
        <v>译林</v>
      </c>
      <c r="K909" t="e">
        <f>VLOOKUP(I909,Apabi!$H:$H,1,FALSE)</f>
        <v>#N/A</v>
      </c>
      <c r="M909" t="str">
        <f>VLOOKUP(I909,'Shanghai TSG'!$C:$C,1,FALSE)</f>
        <v>译林</v>
      </c>
      <c r="O909" t="e">
        <f>VLOOKUP(I909,'Hytong (not in CrossAsia)'!$C:$C,1,FALSE)</f>
        <v>#N/A</v>
      </c>
      <c r="Q909" s="9" t="str">
        <f t="shared" si="29"/>
        <v>Doppel</v>
      </c>
    </row>
    <row r="910" spans="1:17" ht="23.25">
      <c r="A910" s="1" t="s">
        <v>16791</v>
      </c>
      <c r="B910" s="1" t="s">
        <v>16792</v>
      </c>
      <c r="C910" s="1" t="s">
        <v>19628</v>
      </c>
      <c r="D910" s="1" t="s">
        <v>16793</v>
      </c>
      <c r="E910" s="1" t="s">
        <v>19302</v>
      </c>
      <c r="F910" s="51" t="s">
        <v>19628</v>
      </c>
      <c r="G910" s="1" t="s">
        <v>19305</v>
      </c>
      <c r="I910" t="str">
        <f t="shared" si="28"/>
        <v>国立中山</v>
      </c>
      <c r="K910" t="str">
        <f>VLOOKUP(I910,Apabi!$H:$H,1,FALSE)</f>
        <v>国立中山</v>
      </c>
      <c r="M910" t="str">
        <f>VLOOKUP(I910,'Shanghai TSG'!$C:$C,1,FALSE)</f>
        <v>国立中山</v>
      </c>
      <c r="O910" t="e">
        <f>VLOOKUP(I910,'Hytong (not in CrossAsia)'!$C:$C,1,FALSE)</f>
        <v>#N/A</v>
      </c>
      <c r="Q910" s="9" t="str">
        <f t="shared" si="29"/>
        <v>Doppel</v>
      </c>
    </row>
    <row r="911" spans="1:17">
      <c r="A911" s="1" t="s">
        <v>16794</v>
      </c>
      <c r="B911" s="1" t="s">
        <v>16795</v>
      </c>
      <c r="C911" s="1" t="s">
        <v>19628</v>
      </c>
      <c r="D911" s="1" t="s">
        <v>17171</v>
      </c>
      <c r="E911" s="1" t="s">
        <v>19647</v>
      </c>
      <c r="F911" s="54">
        <v>1937</v>
      </c>
      <c r="G911" s="1" t="s">
        <v>19635</v>
      </c>
      <c r="I911" t="str">
        <f t="shared" si="28"/>
        <v>中华日语</v>
      </c>
      <c r="K911" t="e">
        <f>VLOOKUP(I911,Apabi!$H:$H,1,FALSE)</f>
        <v>#N/A</v>
      </c>
      <c r="M911" t="e">
        <f>VLOOKUP(I911,'Shanghai TSG'!$C:$C,1,FALSE)</f>
        <v>#N/A</v>
      </c>
      <c r="O911" t="e">
        <f>VLOOKUP(I911,'Hytong (not in CrossAsia)'!$C:$C,1,FALSE)</f>
        <v>#N/A</v>
      </c>
      <c r="Q911" s="9" t="str">
        <f t="shared" si="29"/>
        <v>nur hier</v>
      </c>
    </row>
    <row r="912" spans="1:17" ht="34.5">
      <c r="A912" s="1" t="s">
        <v>17172</v>
      </c>
      <c r="B912" s="1" t="s">
        <v>17173</v>
      </c>
      <c r="C912" s="1" t="s">
        <v>17174</v>
      </c>
      <c r="D912" s="1" t="s">
        <v>17175</v>
      </c>
      <c r="E912" s="1" t="s">
        <v>19348</v>
      </c>
      <c r="F912" s="51" t="s">
        <v>19628</v>
      </c>
      <c r="G912" s="1" t="s">
        <v>19628</v>
      </c>
      <c r="I912" t="str">
        <f t="shared" si="28"/>
        <v>国立中央</v>
      </c>
      <c r="K912" t="e">
        <f>VLOOKUP(I912,Apabi!$H:$H,1,FALSE)</f>
        <v>#N/A</v>
      </c>
      <c r="M912" t="e">
        <f>VLOOKUP(I912,'Shanghai TSG'!$C:$C,1,FALSE)</f>
        <v>#N/A</v>
      </c>
      <c r="O912" t="e">
        <f>VLOOKUP(I912,'Hytong (not in CrossAsia)'!$C:$C,1,FALSE)</f>
        <v>#N/A</v>
      </c>
      <c r="Q912" s="9" t="str">
        <f t="shared" si="29"/>
        <v>nur hier</v>
      </c>
    </row>
    <row r="913" spans="1:17">
      <c r="A913" s="1" t="s">
        <v>17176</v>
      </c>
      <c r="B913" s="1" t="s">
        <v>17177</v>
      </c>
      <c r="C913" s="1" t="s">
        <v>19628</v>
      </c>
      <c r="D913" s="1" t="s">
        <v>17178</v>
      </c>
      <c r="E913" s="1" t="s">
        <v>19628</v>
      </c>
      <c r="F913" s="54">
        <v>1938</v>
      </c>
      <c r="G913" s="1" t="s">
        <v>19635</v>
      </c>
      <c r="I913" t="str">
        <f t="shared" si="28"/>
        <v>编译月刊</v>
      </c>
      <c r="K913" t="e">
        <f>VLOOKUP(I913,Apabi!$H:$H,1,FALSE)</f>
        <v>#N/A</v>
      </c>
      <c r="M913" t="str">
        <f>VLOOKUP(I913,'Shanghai TSG'!$C:$C,1,FALSE)</f>
        <v>编译月刊</v>
      </c>
      <c r="O913" t="e">
        <f>VLOOKUP(I913,'Hytong (not in CrossAsia)'!$C:$C,1,FALSE)</f>
        <v>#N/A</v>
      </c>
      <c r="Q913" s="9" t="str">
        <f t="shared" si="29"/>
        <v>Doppel</v>
      </c>
    </row>
    <row r="914" spans="1:17">
      <c r="A914" s="1" t="s">
        <v>17179</v>
      </c>
      <c r="B914" s="1" t="s">
        <v>17180</v>
      </c>
      <c r="C914" s="1" t="s">
        <v>19628</v>
      </c>
      <c r="D914" s="1" t="s">
        <v>16779</v>
      </c>
      <c r="E914" s="1" t="s">
        <v>13648</v>
      </c>
      <c r="F914" s="54">
        <v>1948</v>
      </c>
      <c r="G914" s="1" t="s">
        <v>19642</v>
      </c>
      <c r="I914" t="str">
        <f t="shared" si="28"/>
        <v>中华英语</v>
      </c>
      <c r="K914" t="e">
        <f>VLOOKUP(I914,Apabi!$H:$H,1,FALSE)</f>
        <v>#N/A</v>
      </c>
      <c r="M914" t="e">
        <f>VLOOKUP(I914,'Shanghai TSG'!$C:$C,1,FALSE)</f>
        <v>#N/A</v>
      </c>
      <c r="O914" t="e">
        <f>VLOOKUP(I914,'Hytong (not in CrossAsia)'!$C:$C,1,FALSE)</f>
        <v>#N/A</v>
      </c>
      <c r="Q914" s="9" t="str">
        <f t="shared" si="29"/>
        <v>nur hier</v>
      </c>
    </row>
    <row r="915" spans="1:17">
      <c r="A915" s="1" t="s">
        <v>17181</v>
      </c>
      <c r="B915" s="1" t="s">
        <v>17182</v>
      </c>
      <c r="C915" s="1" t="s">
        <v>19628</v>
      </c>
      <c r="D915" s="1" t="s">
        <v>19628</v>
      </c>
      <c r="E915" s="1" t="s">
        <v>19628</v>
      </c>
      <c r="F915" s="51" t="s">
        <v>19628</v>
      </c>
      <c r="G915" s="1" t="s">
        <v>19628</v>
      </c>
      <c r="I915" t="str">
        <f t="shared" si="28"/>
        <v>翻译与评</v>
      </c>
      <c r="K915" t="e">
        <f>VLOOKUP(I915,Apabi!$H:$H,1,FALSE)</f>
        <v>#N/A</v>
      </c>
      <c r="M915" t="str">
        <f>VLOOKUP(I915,'Shanghai TSG'!$C:$C,1,FALSE)</f>
        <v>翻译与评</v>
      </c>
      <c r="O915" t="e">
        <f>VLOOKUP(I915,'Hytong (not in CrossAsia)'!$C:$C,1,FALSE)</f>
        <v>#N/A</v>
      </c>
      <c r="Q915" s="9" t="str">
        <f t="shared" si="29"/>
        <v>Doppel</v>
      </c>
    </row>
    <row r="916" spans="1:17" ht="23.25">
      <c r="A916" s="1" t="s">
        <v>17183</v>
      </c>
      <c r="B916" s="1" t="s">
        <v>17184</v>
      </c>
      <c r="C916" s="1" t="s">
        <v>19628</v>
      </c>
      <c r="D916" s="1" t="s">
        <v>17185</v>
      </c>
      <c r="E916" s="1" t="s">
        <v>21330</v>
      </c>
      <c r="F916" s="51" t="s">
        <v>19628</v>
      </c>
      <c r="G916" s="1" t="s">
        <v>19628</v>
      </c>
      <c r="I916" t="str">
        <f t="shared" si="28"/>
        <v>法语</v>
      </c>
      <c r="K916" t="e">
        <f>VLOOKUP(I916,Apabi!$H:$H,1,FALSE)</f>
        <v>#N/A</v>
      </c>
      <c r="M916" t="e">
        <f>VLOOKUP(I916,'Shanghai TSG'!$C:$C,1,FALSE)</f>
        <v>#N/A</v>
      </c>
      <c r="O916" t="e">
        <f>VLOOKUP(I916,'Hytong (not in CrossAsia)'!$C:$C,1,FALSE)</f>
        <v>#N/A</v>
      </c>
      <c r="Q916" s="9" t="str">
        <f t="shared" si="29"/>
        <v>nur hier</v>
      </c>
    </row>
    <row r="917" spans="1:17">
      <c r="A917" s="1" t="s">
        <v>17186</v>
      </c>
      <c r="B917" s="1" t="s">
        <v>17187</v>
      </c>
      <c r="C917" s="1" t="s">
        <v>19628</v>
      </c>
      <c r="D917" s="1" t="s">
        <v>17188</v>
      </c>
      <c r="E917" s="1" t="s">
        <v>19647</v>
      </c>
      <c r="F917" s="54">
        <v>1933</v>
      </c>
      <c r="G917" s="1" t="s">
        <v>13688</v>
      </c>
      <c r="I917" t="str">
        <f t="shared" si="28"/>
        <v>中国语文</v>
      </c>
      <c r="K917" t="e">
        <f>VLOOKUP(I917,Apabi!$H:$H,1,FALSE)</f>
        <v>#N/A</v>
      </c>
      <c r="M917" t="e">
        <f>VLOOKUP(I917,'Shanghai TSG'!$C:$C,1,FALSE)</f>
        <v>#N/A</v>
      </c>
      <c r="O917" t="e">
        <f>VLOOKUP(I917,'Hytong (not in CrossAsia)'!$C:$C,1,FALSE)</f>
        <v>#N/A</v>
      </c>
      <c r="Q917" s="9" t="str">
        <f t="shared" si="29"/>
        <v>nur hier</v>
      </c>
    </row>
    <row r="918" spans="1:17" ht="23.25">
      <c r="A918" s="1" t="s">
        <v>17189</v>
      </c>
      <c r="B918" s="1" t="s">
        <v>17190</v>
      </c>
      <c r="C918" s="1" t="s">
        <v>19628</v>
      </c>
      <c r="D918" s="1" t="s">
        <v>16793</v>
      </c>
      <c r="E918" s="1" t="s">
        <v>19821</v>
      </c>
      <c r="F918" s="54">
        <v>1930</v>
      </c>
      <c r="G918" s="1" t="s">
        <v>19305</v>
      </c>
      <c r="I918" t="str">
        <f t="shared" si="28"/>
        <v>国立中山</v>
      </c>
      <c r="K918" t="str">
        <f>VLOOKUP(I918,Apabi!$H:$H,1,FALSE)</f>
        <v>国立中山</v>
      </c>
      <c r="M918" t="str">
        <f>VLOOKUP(I918,'Shanghai TSG'!$C:$C,1,FALSE)</f>
        <v>国立中山</v>
      </c>
      <c r="O918" t="e">
        <f>VLOOKUP(I918,'Hytong (not in CrossAsia)'!$C:$C,1,FALSE)</f>
        <v>#N/A</v>
      </c>
      <c r="Q918" s="9" t="str">
        <f t="shared" si="29"/>
        <v>Doppel</v>
      </c>
    </row>
    <row r="919" spans="1:17">
      <c r="A919" s="1" t="s">
        <v>17191</v>
      </c>
      <c r="B919" s="1" t="s">
        <v>17192</v>
      </c>
      <c r="C919" s="1" t="s">
        <v>19628</v>
      </c>
      <c r="D919" s="1" t="s">
        <v>17193</v>
      </c>
      <c r="E919" s="1" t="s">
        <v>19628</v>
      </c>
      <c r="F919" s="51" t="s">
        <v>19628</v>
      </c>
      <c r="G919" s="1" t="s">
        <v>19628</v>
      </c>
      <c r="I919" t="str">
        <f t="shared" si="28"/>
        <v>文艺知识</v>
      </c>
      <c r="K919" t="e">
        <f>VLOOKUP(I919,Apabi!$H:$H,1,FALSE)</f>
        <v>#N/A</v>
      </c>
      <c r="M919" t="e">
        <f>VLOOKUP(I919,'Shanghai TSG'!$C:$C,1,FALSE)</f>
        <v>#N/A</v>
      </c>
      <c r="O919" t="e">
        <f>VLOOKUP(I919,'Hytong (not in CrossAsia)'!$C:$C,1,FALSE)</f>
        <v>#N/A</v>
      </c>
      <c r="Q919" s="9" t="str">
        <f t="shared" si="29"/>
        <v>nur hier</v>
      </c>
    </row>
    <row r="920" spans="1:17">
      <c r="A920" s="1" t="s">
        <v>17194</v>
      </c>
      <c r="B920" s="1" t="s">
        <v>17195</v>
      </c>
      <c r="C920" s="1" t="s">
        <v>19628</v>
      </c>
      <c r="D920" s="1" t="s">
        <v>17196</v>
      </c>
      <c r="E920" s="1" t="s">
        <v>19647</v>
      </c>
      <c r="F920" s="54">
        <v>1936</v>
      </c>
      <c r="G920" s="1" t="s">
        <v>19628</v>
      </c>
      <c r="I920" t="str">
        <f t="shared" si="28"/>
        <v>东方文艺</v>
      </c>
      <c r="K920" t="e">
        <f>VLOOKUP(I920,Apabi!$H:$H,1,FALSE)</f>
        <v>#N/A</v>
      </c>
      <c r="M920" t="e">
        <f>VLOOKUP(I920,'Shanghai TSG'!$C:$C,1,FALSE)</f>
        <v>#N/A</v>
      </c>
      <c r="O920" t="e">
        <f>VLOOKUP(I920,'Hytong (not in CrossAsia)'!$C:$C,1,FALSE)</f>
        <v>#N/A</v>
      </c>
      <c r="Q920" s="9" t="str">
        <f t="shared" si="29"/>
        <v>nur hier</v>
      </c>
    </row>
    <row r="921" spans="1:17">
      <c r="A921" s="1" t="s">
        <v>17197</v>
      </c>
      <c r="B921" s="1" t="s">
        <v>17198</v>
      </c>
      <c r="C921" s="1" t="s">
        <v>19628</v>
      </c>
      <c r="D921" s="1" t="s">
        <v>17199</v>
      </c>
      <c r="E921" s="1" t="s">
        <v>13217</v>
      </c>
      <c r="F921" s="54">
        <v>1937</v>
      </c>
      <c r="G921" s="1" t="s">
        <v>19327</v>
      </c>
      <c r="I921" t="str">
        <f t="shared" si="28"/>
        <v>齐大旬刊</v>
      </c>
      <c r="K921" t="e">
        <f>VLOOKUP(I921,Apabi!$H:$H,1,FALSE)</f>
        <v>#N/A</v>
      </c>
      <c r="M921" t="e">
        <f>VLOOKUP(I921,'Shanghai TSG'!$C:$C,1,FALSE)</f>
        <v>#N/A</v>
      </c>
      <c r="O921" t="e">
        <f>VLOOKUP(I921,'Hytong (not in CrossAsia)'!$C:$C,1,FALSE)</f>
        <v>#N/A</v>
      </c>
      <c r="Q921" s="9" t="str">
        <f t="shared" si="29"/>
        <v>nur hier</v>
      </c>
    </row>
    <row r="922" spans="1:17">
      <c r="A922" s="1" t="s">
        <v>17200</v>
      </c>
      <c r="B922" s="1" t="s">
        <v>17201</v>
      </c>
      <c r="C922" s="1" t="s">
        <v>19628</v>
      </c>
      <c r="D922" s="1" t="s">
        <v>17202</v>
      </c>
      <c r="E922" s="1" t="s">
        <v>19628</v>
      </c>
      <c r="F922" s="51" t="s">
        <v>19628</v>
      </c>
      <c r="G922" s="1" t="s">
        <v>19642</v>
      </c>
      <c r="I922" t="str">
        <f t="shared" si="28"/>
        <v>胜流半月</v>
      </c>
      <c r="K922" t="e">
        <f>VLOOKUP(I922,Apabi!$H:$H,1,FALSE)</f>
        <v>#N/A</v>
      </c>
      <c r="M922" t="e">
        <f>VLOOKUP(I922,'Shanghai TSG'!$C:$C,1,FALSE)</f>
        <v>#N/A</v>
      </c>
      <c r="O922" t="e">
        <f>VLOOKUP(I922,'Hytong (not in CrossAsia)'!$C:$C,1,FALSE)</f>
        <v>#N/A</v>
      </c>
      <c r="Q922" s="9" t="str">
        <f t="shared" si="29"/>
        <v>nur hier</v>
      </c>
    </row>
    <row r="923" spans="1:17">
      <c r="A923" s="1" t="s">
        <v>17203</v>
      </c>
      <c r="B923" s="1" t="s">
        <v>17204</v>
      </c>
      <c r="C923" s="1" t="s">
        <v>19628</v>
      </c>
      <c r="D923" s="1" t="s">
        <v>17205</v>
      </c>
      <c r="E923" s="1" t="s">
        <v>17206</v>
      </c>
      <c r="F923" s="54">
        <v>1949</v>
      </c>
      <c r="G923" s="1" t="s">
        <v>19635</v>
      </c>
      <c r="I923" t="str">
        <f t="shared" si="28"/>
        <v>文学战线</v>
      </c>
      <c r="K923" t="str">
        <f>VLOOKUP(I923,Apabi!$H:$H,1,FALSE)</f>
        <v>文学战线</v>
      </c>
      <c r="M923" t="e">
        <f>VLOOKUP(I923,'Shanghai TSG'!$C:$C,1,FALSE)</f>
        <v>#N/A</v>
      </c>
      <c r="O923" t="str">
        <f>VLOOKUP(I923,'Hytong (not in CrossAsia)'!$C:$C,1,FALSE)</f>
        <v>文学战线</v>
      </c>
      <c r="Q923" s="9" t="str">
        <f t="shared" si="29"/>
        <v>Doppel</v>
      </c>
    </row>
    <row r="924" spans="1:17">
      <c r="A924" s="1" t="s">
        <v>17207</v>
      </c>
      <c r="B924" s="1" t="s">
        <v>17208</v>
      </c>
      <c r="C924" s="1" t="s">
        <v>19628</v>
      </c>
      <c r="D924" s="1" t="s">
        <v>17209</v>
      </c>
      <c r="E924" s="1" t="s">
        <v>19146</v>
      </c>
      <c r="F924" s="54">
        <v>1948</v>
      </c>
      <c r="G924" s="1" t="s">
        <v>19635</v>
      </c>
      <c r="I924" t="str">
        <f t="shared" si="28"/>
        <v>进修半月</v>
      </c>
      <c r="K924" t="e">
        <f>VLOOKUP(I924,Apabi!$H:$H,1,FALSE)</f>
        <v>#N/A</v>
      </c>
      <c r="M924" t="str">
        <f>VLOOKUP(I924,'Shanghai TSG'!$C:$C,1,FALSE)</f>
        <v>进修半月</v>
      </c>
      <c r="O924" t="e">
        <f>VLOOKUP(I924,'Hytong (not in CrossAsia)'!$C:$C,1,FALSE)</f>
        <v>#N/A</v>
      </c>
      <c r="Q924" s="9" t="str">
        <f t="shared" si="29"/>
        <v>Doppel</v>
      </c>
    </row>
    <row r="925" spans="1:17" ht="23.25">
      <c r="A925" s="1" t="s">
        <v>17210</v>
      </c>
      <c r="B925" s="1" t="s">
        <v>17211</v>
      </c>
      <c r="C925" s="1" t="s">
        <v>19628</v>
      </c>
      <c r="D925" s="1" t="s">
        <v>17212</v>
      </c>
      <c r="E925" s="1" t="s">
        <v>17213</v>
      </c>
      <c r="F925" s="51" t="s">
        <v>19628</v>
      </c>
      <c r="G925" s="1" t="s">
        <v>19628</v>
      </c>
      <c r="I925" t="str">
        <f t="shared" si="28"/>
        <v>国立浙江</v>
      </c>
      <c r="K925" t="str">
        <f>VLOOKUP(I925,Apabi!$H:$H,1,FALSE)</f>
        <v>国立浙江</v>
      </c>
      <c r="M925" t="e">
        <f>VLOOKUP(I925,'Shanghai TSG'!$C:$C,1,FALSE)</f>
        <v>#N/A</v>
      </c>
      <c r="O925" t="e">
        <f>VLOOKUP(I925,'Hytong (not in CrossAsia)'!$C:$C,1,FALSE)</f>
        <v>#N/A</v>
      </c>
      <c r="Q925" s="9" t="str">
        <f t="shared" si="29"/>
        <v>Doppel</v>
      </c>
    </row>
    <row r="926" spans="1:17" ht="23.25">
      <c r="A926" s="1" t="s">
        <v>17214</v>
      </c>
      <c r="B926" s="1" t="s">
        <v>17215</v>
      </c>
      <c r="C926" s="1" t="s">
        <v>17216</v>
      </c>
      <c r="D926" s="1" t="s">
        <v>19628</v>
      </c>
      <c r="E926" s="1" t="s">
        <v>20893</v>
      </c>
      <c r="F926" s="54">
        <v>1936</v>
      </c>
      <c r="G926" s="1" t="s">
        <v>19635</v>
      </c>
      <c r="I926" t="str">
        <f t="shared" si="28"/>
        <v>徬徨</v>
      </c>
      <c r="K926" t="e">
        <f>VLOOKUP(I926,Apabi!$H:$H,1,FALSE)</f>
        <v>#N/A</v>
      </c>
      <c r="M926" t="e">
        <f>VLOOKUP(I926,'Shanghai TSG'!$C:$C,1,FALSE)</f>
        <v>#N/A</v>
      </c>
      <c r="O926" t="e">
        <f>VLOOKUP(I926,'Hytong (not in CrossAsia)'!$C:$C,1,FALSE)</f>
        <v>#N/A</v>
      </c>
      <c r="Q926" s="9" t="str">
        <f t="shared" si="29"/>
        <v>nur hier</v>
      </c>
    </row>
    <row r="927" spans="1:17">
      <c r="A927" s="1" t="s">
        <v>17217</v>
      </c>
      <c r="B927" s="1" t="s">
        <v>17218</v>
      </c>
      <c r="C927" s="1" t="s">
        <v>19628</v>
      </c>
      <c r="D927" s="1" t="s">
        <v>17219</v>
      </c>
      <c r="E927" s="1" t="s">
        <v>19647</v>
      </c>
      <c r="F927" s="54">
        <v>1946</v>
      </c>
      <c r="G927" s="1" t="s">
        <v>19635</v>
      </c>
      <c r="I927" t="str">
        <f t="shared" si="28"/>
        <v>文坛</v>
      </c>
      <c r="K927" t="e">
        <f>VLOOKUP(I927,Apabi!$H:$H,1,FALSE)</f>
        <v>#N/A</v>
      </c>
      <c r="M927" t="str">
        <f>VLOOKUP(I927,'Shanghai TSG'!$C:$C,1,FALSE)</f>
        <v>文坛</v>
      </c>
      <c r="O927" t="e">
        <f>VLOOKUP(I927,'Hytong (not in CrossAsia)'!$C:$C,1,FALSE)</f>
        <v>#N/A</v>
      </c>
      <c r="Q927" s="9" t="str">
        <f t="shared" si="29"/>
        <v>Doppel</v>
      </c>
    </row>
    <row r="928" spans="1:17" ht="23.25">
      <c r="A928" s="1" t="s">
        <v>17220</v>
      </c>
      <c r="B928" s="1" t="s">
        <v>17221</v>
      </c>
      <c r="C928" s="1" t="s">
        <v>17222</v>
      </c>
      <c r="D928" s="1" t="s">
        <v>19628</v>
      </c>
      <c r="E928" s="1" t="s">
        <v>19647</v>
      </c>
      <c r="F928" s="54">
        <v>1935</v>
      </c>
      <c r="G928" s="1" t="s">
        <v>19292</v>
      </c>
      <c r="I928" t="str">
        <f t="shared" si="28"/>
        <v>文学期刊</v>
      </c>
      <c r="K928" t="e">
        <f>VLOOKUP(I928,Apabi!$H:$H,1,FALSE)</f>
        <v>#N/A</v>
      </c>
      <c r="M928" t="e">
        <f>VLOOKUP(I928,'Shanghai TSG'!$C:$C,1,FALSE)</f>
        <v>#N/A</v>
      </c>
      <c r="O928" t="str">
        <f>VLOOKUP(I928,'Hytong (not in CrossAsia)'!$C:$C,1,FALSE)</f>
        <v>文学期刊</v>
      </c>
      <c r="Q928" s="9" t="str">
        <f t="shared" si="29"/>
        <v>Doppel</v>
      </c>
    </row>
    <row r="929" spans="1:17">
      <c r="A929" s="1" t="s">
        <v>17223</v>
      </c>
      <c r="B929" s="1" t="s">
        <v>17224</v>
      </c>
      <c r="C929" s="1" t="s">
        <v>19628</v>
      </c>
      <c r="D929" s="1" t="s">
        <v>17225</v>
      </c>
      <c r="E929" s="1" t="s">
        <v>19647</v>
      </c>
      <c r="F929" s="54">
        <v>1947</v>
      </c>
      <c r="G929" s="1" t="s">
        <v>19628</v>
      </c>
      <c r="I929" t="str">
        <f t="shared" si="28"/>
        <v>文汇丛刊</v>
      </c>
      <c r="K929" t="e">
        <f>VLOOKUP(I929,Apabi!$H:$H,1,FALSE)</f>
        <v>#N/A</v>
      </c>
      <c r="M929" t="e">
        <f>VLOOKUP(I929,'Shanghai TSG'!$C:$C,1,FALSE)</f>
        <v>#N/A</v>
      </c>
      <c r="O929" t="e">
        <f>VLOOKUP(I929,'Hytong (not in CrossAsia)'!$C:$C,1,FALSE)</f>
        <v>#N/A</v>
      </c>
      <c r="Q929" s="9" t="str">
        <f t="shared" si="29"/>
        <v>nur hier</v>
      </c>
    </row>
    <row r="930" spans="1:17">
      <c r="A930" s="1" t="s">
        <v>17226</v>
      </c>
      <c r="B930" s="1" t="s">
        <v>17227</v>
      </c>
      <c r="C930" s="1" t="s">
        <v>19628</v>
      </c>
      <c r="D930" s="1" t="s">
        <v>17228</v>
      </c>
      <c r="E930" s="1" t="s">
        <v>19647</v>
      </c>
      <c r="F930" s="54">
        <v>1937</v>
      </c>
      <c r="G930" s="1" t="s">
        <v>19635</v>
      </c>
      <c r="I930" t="str">
        <f t="shared" si="28"/>
        <v>好文章</v>
      </c>
      <c r="K930" t="e">
        <f>VLOOKUP(I930,Apabi!$H:$H,1,FALSE)</f>
        <v>#N/A</v>
      </c>
      <c r="M930" t="e">
        <f>VLOOKUP(I930,'Shanghai TSG'!$C:$C,1,FALSE)</f>
        <v>#N/A</v>
      </c>
      <c r="O930" t="e">
        <f>VLOOKUP(I930,'Hytong (not in CrossAsia)'!$C:$C,1,FALSE)</f>
        <v>#N/A</v>
      </c>
      <c r="Q930" s="9" t="str">
        <f t="shared" si="29"/>
        <v>nur hier</v>
      </c>
    </row>
    <row r="931" spans="1:17">
      <c r="A931" s="1" t="s">
        <v>17229</v>
      </c>
      <c r="B931" s="1" t="s">
        <v>17230</v>
      </c>
      <c r="C931" s="1" t="s">
        <v>19628</v>
      </c>
      <c r="D931" s="1" t="s">
        <v>17231</v>
      </c>
      <c r="E931" s="1" t="s">
        <v>19647</v>
      </c>
      <c r="F931" s="54">
        <v>1948</v>
      </c>
      <c r="G931" s="1" t="s">
        <v>19349</v>
      </c>
      <c r="I931" t="str">
        <f t="shared" si="28"/>
        <v>论语</v>
      </c>
      <c r="K931" t="e">
        <f>VLOOKUP(I931,Apabi!$H:$H,1,FALSE)</f>
        <v>#N/A</v>
      </c>
      <c r="M931" t="str">
        <f>VLOOKUP(I931,'Shanghai TSG'!$C:$C,1,FALSE)</f>
        <v>论语</v>
      </c>
      <c r="O931" t="e">
        <f>VLOOKUP(I931,'Hytong (not in CrossAsia)'!$C:$C,1,FALSE)</f>
        <v>#N/A</v>
      </c>
      <c r="Q931" s="9" t="str">
        <f t="shared" si="29"/>
        <v>Doppel</v>
      </c>
    </row>
    <row r="932" spans="1:17">
      <c r="A932" s="1" t="s">
        <v>17232</v>
      </c>
      <c r="B932" s="1" t="s">
        <v>17233</v>
      </c>
      <c r="C932" s="1" t="s">
        <v>19628</v>
      </c>
      <c r="D932" s="1" t="s">
        <v>17234</v>
      </c>
      <c r="E932" s="1" t="s">
        <v>19647</v>
      </c>
      <c r="F932" s="54">
        <v>1938</v>
      </c>
      <c r="G932" s="1" t="s">
        <v>19628</v>
      </c>
      <c r="I932" t="str">
        <f t="shared" si="28"/>
        <v>报告</v>
      </c>
      <c r="K932" t="e">
        <f>VLOOKUP(I932,Apabi!$H:$H,1,FALSE)</f>
        <v>#N/A</v>
      </c>
      <c r="M932" t="str">
        <f>VLOOKUP(I932,'Shanghai TSG'!$C:$C,1,FALSE)</f>
        <v>报告</v>
      </c>
      <c r="O932" t="e">
        <f>VLOOKUP(I932,'Hytong (not in CrossAsia)'!$C:$C,1,FALSE)</f>
        <v>#N/A</v>
      </c>
      <c r="Q932" s="9" t="str">
        <f t="shared" si="29"/>
        <v>Doppel</v>
      </c>
    </row>
    <row r="933" spans="1:17">
      <c r="A933" s="1" t="s">
        <v>17235</v>
      </c>
      <c r="B933" s="1" t="s">
        <v>17236</v>
      </c>
      <c r="C933" s="1" t="s">
        <v>19628</v>
      </c>
      <c r="D933" s="1" t="s">
        <v>17237</v>
      </c>
      <c r="E933" s="1" t="s">
        <v>21657</v>
      </c>
      <c r="F933" s="54">
        <v>1942</v>
      </c>
      <c r="G933" s="1" t="s">
        <v>19628</v>
      </c>
      <c r="I933" t="str">
        <f t="shared" si="28"/>
        <v>书苑</v>
      </c>
      <c r="K933" t="e">
        <f>VLOOKUP(I933,Apabi!$H:$H,1,FALSE)</f>
        <v>#N/A</v>
      </c>
      <c r="M933" t="e">
        <f>VLOOKUP(I933,'Shanghai TSG'!$C:$C,1,FALSE)</f>
        <v>#N/A</v>
      </c>
      <c r="O933" t="e">
        <f>VLOOKUP(I933,'Hytong (not in CrossAsia)'!$C:$C,1,FALSE)</f>
        <v>#N/A</v>
      </c>
      <c r="Q933" s="9" t="str">
        <f t="shared" si="29"/>
        <v>nur hier</v>
      </c>
    </row>
    <row r="934" spans="1:17">
      <c r="A934" s="1" t="s">
        <v>17238</v>
      </c>
      <c r="B934" s="1" t="s">
        <v>17239</v>
      </c>
      <c r="C934" s="1" t="s">
        <v>19628</v>
      </c>
      <c r="D934" s="1" t="s">
        <v>19628</v>
      </c>
      <c r="E934" s="1" t="s">
        <v>19647</v>
      </c>
      <c r="F934" s="51" t="s">
        <v>19628</v>
      </c>
      <c r="G934" s="1" t="s">
        <v>19628</v>
      </c>
      <c r="I934" t="str">
        <f t="shared" si="28"/>
        <v>月月小说</v>
      </c>
      <c r="K934" t="str">
        <f>VLOOKUP(I934,Apabi!$H:$H,1,FALSE)</f>
        <v>月月小说</v>
      </c>
      <c r="M934" t="str">
        <f>VLOOKUP(I934,'Shanghai TSG'!$C:$C,1,FALSE)</f>
        <v>月月小说</v>
      </c>
      <c r="O934" t="e">
        <f>VLOOKUP(I934,'Hytong (not in CrossAsia)'!$C:$C,1,FALSE)</f>
        <v>#N/A</v>
      </c>
      <c r="Q934" s="9" t="str">
        <f t="shared" si="29"/>
        <v>Doppel</v>
      </c>
    </row>
    <row r="935" spans="1:17">
      <c r="A935" s="1" t="s">
        <v>17240</v>
      </c>
      <c r="B935" s="1" t="s">
        <v>17241</v>
      </c>
      <c r="C935" s="1" t="s">
        <v>19628</v>
      </c>
      <c r="D935" s="1" t="s">
        <v>17242</v>
      </c>
      <c r="E935" s="1" t="s">
        <v>19336</v>
      </c>
      <c r="F935" s="54">
        <v>1949</v>
      </c>
      <c r="G935" s="1" t="s">
        <v>19635</v>
      </c>
      <c r="I935" t="str">
        <f t="shared" si="28"/>
        <v>文藻月刊</v>
      </c>
      <c r="K935" t="e">
        <f>VLOOKUP(I935,Apabi!$H:$H,1,FALSE)</f>
        <v>#N/A</v>
      </c>
      <c r="M935" t="e">
        <f>VLOOKUP(I935,'Shanghai TSG'!$C:$C,1,FALSE)</f>
        <v>#N/A</v>
      </c>
      <c r="O935" t="e">
        <f>VLOOKUP(I935,'Hytong (not in CrossAsia)'!$C:$C,1,FALSE)</f>
        <v>#N/A</v>
      </c>
      <c r="Q935" s="9" t="str">
        <f t="shared" si="29"/>
        <v>nur hier</v>
      </c>
    </row>
    <row r="936" spans="1:17">
      <c r="A936" s="1" t="s">
        <v>17243</v>
      </c>
      <c r="B936" s="1" t="s">
        <v>17244</v>
      </c>
      <c r="C936" s="1" t="s">
        <v>19628</v>
      </c>
      <c r="D936" s="1" t="s">
        <v>19628</v>
      </c>
      <c r="E936" s="1" t="s">
        <v>19647</v>
      </c>
      <c r="F936" s="51" t="s">
        <v>19628</v>
      </c>
      <c r="G936" s="1" t="s">
        <v>19628</v>
      </c>
      <c r="I936" t="str">
        <f t="shared" si="28"/>
        <v>论语半月</v>
      </c>
      <c r="K936" t="e">
        <f>VLOOKUP(I936,Apabi!$H:$H,1,FALSE)</f>
        <v>#N/A</v>
      </c>
      <c r="M936" t="e">
        <f>VLOOKUP(I936,'Shanghai TSG'!$C:$C,1,FALSE)</f>
        <v>#N/A</v>
      </c>
      <c r="O936" t="e">
        <f>VLOOKUP(I936,'Hytong (not in CrossAsia)'!$C:$C,1,FALSE)</f>
        <v>#N/A</v>
      </c>
      <c r="Q936" s="9" t="str">
        <f t="shared" si="29"/>
        <v>nur hier</v>
      </c>
    </row>
    <row r="937" spans="1:17">
      <c r="A937" s="1" t="s">
        <v>17245</v>
      </c>
      <c r="B937" s="1" t="s">
        <v>17246</v>
      </c>
      <c r="C937" s="1" t="s">
        <v>19628</v>
      </c>
      <c r="D937" s="1" t="s">
        <v>19628</v>
      </c>
      <c r="E937" s="1" t="s">
        <v>19647</v>
      </c>
      <c r="F937" s="51" t="s">
        <v>19628</v>
      </c>
      <c r="G937" s="1" t="s">
        <v>19635</v>
      </c>
      <c r="I937" t="str">
        <f t="shared" si="28"/>
        <v>世界文库</v>
      </c>
      <c r="K937" t="e">
        <f>VLOOKUP(I937,Apabi!$H:$H,1,FALSE)</f>
        <v>#N/A</v>
      </c>
      <c r="M937" t="e">
        <f>VLOOKUP(I937,'Shanghai TSG'!$C:$C,1,FALSE)</f>
        <v>#N/A</v>
      </c>
      <c r="O937" t="e">
        <f>VLOOKUP(I937,'Hytong (not in CrossAsia)'!$C:$C,1,FALSE)</f>
        <v>#N/A</v>
      </c>
      <c r="Q937" s="9" t="str">
        <f t="shared" si="29"/>
        <v>nur hier</v>
      </c>
    </row>
    <row r="938" spans="1:17">
      <c r="A938" s="1" t="s">
        <v>16878</v>
      </c>
      <c r="B938" s="1" t="s">
        <v>16879</v>
      </c>
      <c r="C938" s="1" t="s">
        <v>19628</v>
      </c>
      <c r="D938" s="1" t="s">
        <v>19628</v>
      </c>
      <c r="E938" s="1" t="s">
        <v>19628</v>
      </c>
      <c r="F938" s="51" t="s">
        <v>19628</v>
      </c>
      <c r="G938" s="1" t="s">
        <v>19628</v>
      </c>
      <c r="I938" t="str">
        <f t="shared" si="28"/>
        <v>民间半月</v>
      </c>
      <c r="K938" t="e">
        <f>VLOOKUP(I938,Apabi!$H:$H,1,FALSE)</f>
        <v>#N/A</v>
      </c>
      <c r="M938" t="e">
        <f>VLOOKUP(I938,'Shanghai TSG'!$C:$C,1,FALSE)</f>
        <v>#N/A</v>
      </c>
      <c r="O938" t="e">
        <f>VLOOKUP(I938,'Hytong (not in CrossAsia)'!$C:$C,1,FALSE)</f>
        <v>#N/A</v>
      </c>
      <c r="Q938" s="9" t="str">
        <f t="shared" si="29"/>
        <v>nur hier</v>
      </c>
    </row>
    <row r="939" spans="1:17">
      <c r="A939" s="1" t="s">
        <v>16880</v>
      </c>
      <c r="B939" s="1" t="s">
        <v>16881</v>
      </c>
      <c r="C939" s="1" t="s">
        <v>19628</v>
      </c>
      <c r="D939" s="1" t="s">
        <v>16882</v>
      </c>
      <c r="E939" s="1" t="s">
        <v>21657</v>
      </c>
      <c r="F939" s="54">
        <v>1947</v>
      </c>
      <c r="G939" s="1" t="s">
        <v>19349</v>
      </c>
      <c r="I939" t="str">
        <f t="shared" si="28"/>
        <v>读书文摘</v>
      </c>
      <c r="K939" t="e">
        <f>VLOOKUP(I939,Apabi!$H:$H,1,FALSE)</f>
        <v>#N/A</v>
      </c>
      <c r="M939" t="e">
        <f>VLOOKUP(I939,'Shanghai TSG'!$C:$C,1,FALSE)</f>
        <v>#N/A</v>
      </c>
      <c r="O939" t="e">
        <f>VLOOKUP(I939,'Hytong (not in CrossAsia)'!$C:$C,1,FALSE)</f>
        <v>#N/A</v>
      </c>
      <c r="Q939" s="9" t="str">
        <f t="shared" si="29"/>
        <v>nur hier</v>
      </c>
    </row>
    <row r="940" spans="1:17">
      <c r="A940" s="1" t="s">
        <v>16883</v>
      </c>
      <c r="B940" s="1" t="s">
        <v>16884</v>
      </c>
      <c r="C940" s="1" t="s">
        <v>19628</v>
      </c>
      <c r="D940" s="1" t="s">
        <v>19628</v>
      </c>
      <c r="E940" s="1" t="s">
        <v>19628</v>
      </c>
      <c r="F940" s="51" t="s">
        <v>19628</v>
      </c>
      <c r="G940" s="1" t="s">
        <v>19628</v>
      </c>
      <c r="I940" t="str">
        <f t="shared" si="28"/>
        <v>未名文摘</v>
      </c>
      <c r="K940" t="e">
        <f>VLOOKUP(I940,Apabi!$H:$H,1,FALSE)</f>
        <v>#N/A</v>
      </c>
      <c r="M940" t="e">
        <f>VLOOKUP(I940,'Shanghai TSG'!$C:$C,1,FALSE)</f>
        <v>#N/A</v>
      </c>
      <c r="O940" t="e">
        <f>VLOOKUP(I940,'Hytong (not in CrossAsia)'!$C:$C,1,FALSE)</f>
        <v>#N/A</v>
      </c>
      <c r="Q940" s="9" t="str">
        <f t="shared" si="29"/>
        <v>nur hier</v>
      </c>
    </row>
    <row r="941" spans="1:17">
      <c r="A941" s="1" t="s">
        <v>16885</v>
      </c>
      <c r="B941" s="1" t="s">
        <v>16886</v>
      </c>
      <c r="C941" s="1" t="s">
        <v>19628</v>
      </c>
      <c r="D941" s="1" t="s">
        <v>16887</v>
      </c>
      <c r="E941" s="1" t="s">
        <v>19339</v>
      </c>
      <c r="F941" s="54">
        <v>1944</v>
      </c>
      <c r="G941" s="1" t="s">
        <v>19292</v>
      </c>
      <c r="I941" t="str">
        <f t="shared" si="28"/>
        <v>文学集刊</v>
      </c>
      <c r="K941" t="e">
        <f>VLOOKUP(I941,Apabi!$H:$H,1,FALSE)</f>
        <v>#N/A</v>
      </c>
      <c r="M941" t="e">
        <f>VLOOKUP(I941,'Shanghai TSG'!$C:$C,1,FALSE)</f>
        <v>#N/A</v>
      </c>
      <c r="O941" t="e">
        <f>VLOOKUP(I941,'Hytong (not in CrossAsia)'!$C:$C,1,FALSE)</f>
        <v>#N/A</v>
      </c>
      <c r="Q941" s="9" t="str">
        <f t="shared" si="29"/>
        <v>nur hier</v>
      </c>
    </row>
    <row r="942" spans="1:17">
      <c r="A942" s="1" t="s">
        <v>16888</v>
      </c>
      <c r="B942" s="1" t="s">
        <v>16889</v>
      </c>
      <c r="C942" s="1" t="s">
        <v>18966</v>
      </c>
      <c r="D942" s="1" t="s">
        <v>16890</v>
      </c>
      <c r="E942" s="1" t="s">
        <v>19647</v>
      </c>
      <c r="F942" s="54">
        <v>1936</v>
      </c>
      <c r="G942" s="1" t="s">
        <v>19635</v>
      </c>
      <c r="I942" t="str">
        <f t="shared" si="28"/>
        <v>文学界月</v>
      </c>
      <c r="K942" t="e">
        <f>VLOOKUP(I942,Apabi!$H:$H,1,FALSE)</f>
        <v>#N/A</v>
      </c>
      <c r="M942" t="e">
        <f>VLOOKUP(I942,'Shanghai TSG'!$C:$C,1,FALSE)</f>
        <v>#N/A</v>
      </c>
      <c r="O942" t="e">
        <f>VLOOKUP(I942,'Hytong (not in CrossAsia)'!$C:$C,1,FALSE)</f>
        <v>#N/A</v>
      </c>
      <c r="Q942" s="9" t="str">
        <f t="shared" si="29"/>
        <v>nur hier</v>
      </c>
    </row>
    <row r="943" spans="1:17">
      <c r="A943" s="1" t="s">
        <v>16891</v>
      </c>
      <c r="B943" s="1" t="s">
        <v>16892</v>
      </c>
      <c r="C943" s="1" t="s">
        <v>18676</v>
      </c>
      <c r="D943" s="1" t="s">
        <v>19628</v>
      </c>
      <c r="E943" s="1" t="s">
        <v>19339</v>
      </c>
      <c r="F943" s="54">
        <v>1922</v>
      </c>
      <c r="G943" s="1" t="s">
        <v>19628</v>
      </c>
      <c r="I943" t="str">
        <f t="shared" si="28"/>
        <v>晨报副镌</v>
      </c>
      <c r="K943" t="e">
        <f>VLOOKUP(I943,Apabi!$H:$H,1,FALSE)</f>
        <v>#N/A</v>
      </c>
      <c r="M943" t="e">
        <f>VLOOKUP(I943,'Shanghai TSG'!$C:$C,1,FALSE)</f>
        <v>#N/A</v>
      </c>
      <c r="O943" t="e">
        <f>VLOOKUP(I943,'Hytong (not in CrossAsia)'!$C:$C,1,FALSE)</f>
        <v>#N/A</v>
      </c>
      <c r="Q943" s="9" t="str">
        <f t="shared" si="29"/>
        <v>nur hier</v>
      </c>
    </row>
    <row r="944" spans="1:17">
      <c r="A944" s="1" t="s">
        <v>16893</v>
      </c>
      <c r="B944" s="1" t="s">
        <v>16894</v>
      </c>
      <c r="C944" s="1" t="s">
        <v>19628</v>
      </c>
      <c r="D944" s="1" t="s">
        <v>16895</v>
      </c>
      <c r="E944" s="1" t="s">
        <v>19647</v>
      </c>
      <c r="F944" s="54">
        <v>1904</v>
      </c>
      <c r="G944" s="1" t="s">
        <v>19628</v>
      </c>
      <c r="I944" t="str">
        <f t="shared" si="28"/>
        <v>白话</v>
      </c>
      <c r="K944" t="e">
        <f>VLOOKUP(I944,Apabi!$H:$H,1,FALSE)</f>
        <v>#N/A</v>
      </c>
      <c r="M944" t="e">
        <f>VLOOKUP(I944,'Shanghai TSG'!$C:$C,1,FALSE)</f>
        <v>#N/A</v>
      </c>
      <c r="O944" t="e">
        <f>VLOOKUP(I944,'Hytong (not in CrossAsia)'!$C:$C,1,FALSE)</f>
        <v>#N/A</v>
      </c>
      <c r="Q944" s="9" t="str">
        <f t="shared" si="29"/>
        <v>nur hier</v>
      </c>
    </row>
    <row r="945" spans="1:17">
      <c r="A945" s="1" t="s">
        <v>16896</v>
      </c>
      <c r="B945" s="1" t="s">
        <v>16897</v>
      </c>
      <c r="C945" s="1" t="s">
        <v>19628</v>
      </c>
      <c r="D945" s="1" t="s">
        <v>19628</v>
      </c>
      <c r="E945" s="1" t="s">
        <v>19628</v>
      </c>
      <c r="F945" s="51" t="s">
        <v>19628</v>
      </c>
      <c r="G945" s="1" t="s">
        <v>19628</v>
      </c>
      <c r="I945" t="str">
        <f t="shared" si="28"/>
        <v>文学周报</v>
      </c>
      <c r="K945" t="e">
        <f>VLOOKUP(I945,Apabi!$H:$H,1,FALSE)</f>
        <v>#N/A</v>
      </c>
      <c r="M945" t="str">
        <f>VLOOKUP(I945,'Shanghai TSG'!$C:$C,1,FALSE)</f>
        <v>文学周报</v>
      </c>
      <c r="O945" t="e">
        <f>VLOOKUP(I945,'Hytong (not in CrossAsia)'!$C:$C,1,FALSE)</f>
        <v>#N/A</v>
      </c>
      <c r="Q945" s="9" t="str">
        <f t="shared" si="29"/>
        <v>Doppel</v>
      </c>
    </row>
    <row r="946" spans="1:17" ht="23.25">
      <c r="A946" s="1" t="s">
        <v>16898</v>
      </c>
      <c r="B946" s="1" t="s">
        <v>16899</v>
      </c>
      <c r="C946" s="1" t="s">
        <v>19628</v>
      </c>
      <c r="D946" s="1" t="s">
        <v>16900</v>
      </c>
      <c r="E946" s="1" t="s">
        <v>19339</v>
      </c>
      <c r="F946" s="54">
        <v>1949</v>
      </c>
      <c r="G946" s="1" t="s">
        <v>19292</v>
      </c>
      <c r="I946" t="str">
        <f t="shared" si="28"/>
        <v>诗号角</v>
      </c>
      <c r="K946" t="e">
        <f>VLOOKUP(I946,Apabi!$H:$H,1,FALSE)</f>
        <v>#N/A</v>
      </c>
      <c r="M946" t="str">
        <f>VLOOKUP(I946,'Shanghai TSG'!$C:$C,1,FALSE)</f>
        <v>诗号角</v>
      </c>
      <c r="O946" t="e">
        <f>VLOOKUP(I946,'Hytong (not in CrossAsia)'!$C:$C,1,FALSE)</f>
        <v>#N/A</v>
      </c>
      <c r="Q946" s="9" t="str">
        <f t="shared" si="29"/>
        <v>Doppel</v>
      </c>
    </row>
    <row r="947" spans="1:17" ht="23.25">
      <c r="A947" s="1" t="s">
        <v>16901</v>
      </c>
      <c r="B947" s="1" t="s">
        <v>16902</v>
      </c>
      <c r="C947" s="1" t="s">
        <v>16903</v>
      </c>
      <c r="D947" s="1" t="s">
        <v>16904</v>
      </c>
      <c r="E947" s="1" t="s">
        <v>19302</v>
      </c>
      <c r="F947" s="51" t="s">
        <v>19628</v>
      </c>
      <c r="G947" s="1" t="s">
        <v>19628</v>
      </c>
      <c r="I947" t="str">
        <f t="shared" si="28"/>
        <v>国立中山</v>
      </c>
      <c r="K947" t="str">
        <f>VLOOKUP(I947,Apabi!$H:$H,1,FALSE)</f>
        <v>国立中山</v>
      </c>
      <c r="M947" t="str">
        <f>VLOOKUP(I947,'Shanghai TSG'!$C:$C,1,FALSE)</f>
        <v>国立中山</v>
      </c>
      <c r="O947" t="e">
        <f>VLOOKUP(I947,'Hytong (not in CrossAsia)'!$C:$C,1,FALSE)</f>
        <v>#N/A</v>
      </c>
      <c r="Q947" s="9" t="str">
        <f t="shared" si="29"/>
        <v>Doppel</v>
      </c>
    </row>
    <row r="948" spans="1:17" ht="23.25">
      <c r="A948" s="1" t="s">
        <v>16905</v>
      </c>
      <c r="B948" s="1" t="s">
        <v>16906</v>
      </c>
      <c r="C948" s="1" t="s">
        <v>16907</v>
      </c>
      <c r="D948" s="1" t="s">
        <v>19628</v>
      </c>
      <c r="E948" s="1" t="s">
        <v>19348</v>
      </c>
      <c r="F948" s="51" t="s">
        <v>19628</v>
      </c>
      <c r="G948" s="1" t="s">
        <v>19642</v>
      </c>
      <c r="I948" t="str">
        <f t="shared" si="28"/>
        <v>新壘</v>
      </c>
      <c r="K948" t="e">
        <f>VLOOKUP(I948,Apabi!$H:$H,1,FALSE)</f>
        <v>#N/A</v>
      </c>
      <c r="M948" t="e">
        <f>VLOOKUP(I948,'Shanghai TSG'!$C:$C,1,FALSE)</f>
        <v>#N/A</v>
      </c>
      <c r="O948" t="e">
        <f>VLOOKUP(I948,'Hytong (not in CrossAsia)'!$C:$C,1,FALSE)</f>
        <v>#N/A</v>
      </c>
      <c r="Q948" s="9" t="str">
        <f t="shared" si="29"/>
        <v>nur hier</v>
      </c>
    </row>
    <row r="949" spans="1:17">
      <c r="A949" s="1" t="s">
        <v>16908</v>
      </c>
      <c r="B949" s="1" t="s">
        <v>16909</v>
      </c>
      <c r="C949" s="1" t="s">
        <v>16910</v>
      </c>
      <c r="D949" s="1" t="s">
        <v>16911</v>
      </c>
      <c r="E949" s="1" t="s">
        <v>19638</v>
      </c>
      <c r="F949" s="54">
        <v>1945</v>
      </c>
      <c r="G949" s="1" t="s">
        <v>19628</v>
      </c>
      <c r="I949" t="str">
        <f t="shared" si="28"/>
        <v>法国文学</v>
      </c>
      <c r="K949" t="e">
        <f>VLOOKUP(I949,Apabi!$H:$H,1,FALSE)</f>
        <v>#N/A</v>
      </c>
      <c r="M949" t="e">
        <f>VLOOKUP(I949,'Shanghai TSG'!$C:$C,1,FALSE)</f>
        <v>#N/A</v>
      </c>
      <c r="O949" t="e">
        <f>VLOOKUP(I949,'Hytong (not in CrossAsia)'!$C:$C,1,FALSE)</f>
        <v>#N/A</v>
      </c>
      <c r="Q949" s="9" t="str">
        <f t="shared" si="29"/>
        <v>nur hier</v>
      </c>
    </row>
    <row r="950" spans="1:17">
      <c r="A950" s="1" t="s">
        <v>16912</v>
      </c>
      <c r="B950" s="1" t="s">
        <v>16913</v>
      </c>
      <c r="C950" s="1" t="s">
        <v>16914</v>
      </c>
      <c r="D950" s="1" t="s">
        <v>16915</v>
      </c>
      <c r="E950" s="1" t="s">
        <v>19647</v>
      </c>
      <c r="F950" s="54">
        <v>1939</v>
      </c>
      <c r="G950" s="1" t="s">
        <v>19635</v>
      </c>
      <c r="I950" t="str">
        <f t="shared" si="28"/>
        <v>英华文摘</v>
      </c>
      <c r="K950" t="e">
        <f>VLOOKUP(I950,Apabi!$H:$H,1,FALSE)</f>
        <v>#N/A</v>
      </c>
      <c r="M950" t="e">
        <f>VLOOKUP(I950,'Shanghai TSG'!$C:$C,1,FALSE)</f>
        <v>#N/A</v>
      </c>
      <c r="O950" t="e">
        <f>VLOOKUP(I950,'Hytong (not in CrossAsia)'!$C:$C,1,FALSE)</f>
        <v>#N/A</v>
      </c>
      <c r="Q950" s="9" t="str">
        <f t="shared" si="29"/>
        <v>nur hier</v>
      </c>
    </row>
    <row r="951" spans="1:17">
      <c r="A951" s="1" t="s">
        <v>16916</v>
      </c>
      <c r="B951" s="1" t="s">
        <v>16917</v>
      </c>
      <c r="C951" s="1" t="s">
        <v>16918</v>
      </c>
      <c r="D951" s="1" t="s">
        <v>16919</v>
      </c>
      <c r="E951" s="1" t="s">
        <v>19638</v>
      </c>
      <c r="F951" s="51" t="s">
        <v>19628</v>
      </c>
      <c r="G951" s="1" t="s">
        <v>19635</v>
      </c>
      <c r="I951" t="str">
        <f t="shared" si="28"/>
        <v>文风</v>
      </c>
      <c r="K951" t="e">
        <f>VLOOKUP(I951,Apabi!$H:$H,1,FALSE)</f>
        <v>#N/A</v>
      </c>
      <c r="M951" t="e">
        <f>VLOOKUP(I951,'Shanghai TSG'!$C:$C,1,FALSE)</f>
        <v>#N/A</v>
      </c>
      <c r="O951" t="e">
        <f>VLOOKUP(I951,'Hytong (not in CrossAsia)'!$C:$C,1,FALSE)</f>
        <v>#N/A</v>
      </c>
      <c r="Q951" s="9" t="str">
        <f t="shared" si="29"/>
        <v>nur hier</v>
      </c>
    </row>
    <row r="952" spans="1:17">
      <c r="A952" s="1" t="s">
        <v>16920</v>
      </c>
      <c r="B952" s="1" t="s">
        <v>16921</v>
      </c>
      <c r="C952" s="1" t="s">
        <v>19628</v>
      </c>
      <c r="D952" s="1" t="s">
        <v>19628</v>
      </c>
      <c r="E952" s="1" t="s">
        <v>19647</v>
      </c>
      <c r="F952" s="54">
        <v>1941</v>
      </c>
      <c r="G952" s="1" t="s">
        <v>16922</v>
      </c>
      <c r="I952" t="str">
        <f t="shared" si="28"/>
        <v>文摘日报</v>
      </c>
      <c r="K952" t="e">
        <f>VLOOKUP(I952,Apabi!$H:$H,1,FALSE)</f>
        <v>#N/A</v>
      </c>
      <c r="M952" t="e">
        <f>VLOOKUP(I952,'Shanghai TSG'!$C:$C,1,FALSE)</f>
        <v>#N/A</v>
      </c>
      <c r="O952" t="e">
        <f>VLOOKUP(I952,'Hytong (not in CrossAsia)'!$C:$C,1,FALSE)</f>
        <v>#N/A</v>
      </c>
      <c r="Q952" s="9" t="str">
        <f t="shared" si="29"/>
        <v>nur hier</v>
      </c>
    </row>
    <row r="953" spans="1:17">
      <c r="A953" s="1" t="s">
        <v>16923</v>
      </c>
      <c r="B953" s="1" t="s">
        <v>16924</v>
      </c>
      <c r="C953" s="1" t="s">
        <v>19628</v>
      </c>
      <c r="D953" s="1" t="s">
        <v>19628</v>
      </c>
      <c r="E953" s="1" t="s">
        <v>19628</v>
      </c>
      <c r="F953" s="51" t="s">
        <v>19628</v>
      </c>
      <c r="G953" s="1" t="s">
        <v>19327</v>
      </c>
      <c r="I953" t="str">
        <f t="shared" si="28"/>
        <v>文学旬刊</v>
      </c>
      <c r="K953" t="e">
        <f>VLOOKUP(I953,Apabi!$H:$H,1,FALSE)</f>
        <v>#N/A</v>
      </c>
      <c r="M953" t="str">
        <f>VLOOKUP(I953,'Shanghai TSG'!$C:$C,1,FALSE)</f>
        <v>文学旬刊</v>
      </c>
      <c r="O953" t="e">
        <f>VLOOKUP(I953,'Hytong (not in CrossAsia)'!$C:$C,1,FALSE)</f>
        <v>#N/A</v>
      </c>
      <c r="Q953" s="9" t="str">
        <f t="shared" si="29"/>
        <v>Doppel</v>
      </c>
    </row>
    <row r="954" spans="1:17">
      <c r="A954" s="1" t="s">
        <v>16925</v>
      </c>
      <c r="B954" s="1" t="s">
        <v>16926</v>
      </c>
      <c r="C954" s="1" t="s">
        <v>19628</v>
      </c>
      <c r="D954" s="1" t="s">
        <v>16927</v>
      </c>
      <c r="E954" s="1" t="s">
        <v>18978</v>
      </c>
      <c r="F954" s="54">
        <v>1947</v>
      </c>
      <c r="G954" s="1" t="s">
        <v>19315</v>
      </c>
      <c r="I954" t="str">
        <f t="shared" si="28"/>
        <v>作家杂志</v>
      </c>
      <c r="K954" t="e">
        <f>VLOOKUP(I954,Apabi!$H:$H,1,FALSE)</f>
        <v>#N/A</v>
      </c>
      <c r="M954" t="e">
        <f>VLOOKUP(I954,'Shanghai TSG'!$C:$C,1,FALSE)</f>
        <v>#N/A</v>
      </c>
      <c r="O954" t="e">
        <f>VLOOKUP(I954,'Hytong (not in CrossAsia)'!$C:$C,1,FALSE)</f>
        <v>#N/A</v>
      </c>
      <c r="Q954" s="9" t="str">
        <f t="shared" si="29"/>
        <v>nur hier</v>
      </c>
    </row>
    <row r="955" spans="1:17">
      <c r="A955" s="1" t="s">
        <v>16569</v>
      </c>
      <c r="B955" s="1" t="s">
        <v>16570</v>
      </c>
      <c r="C955" s="1" t="s">
        <v>19628</v>
      </c>
      <c r="D955" s="1" t="s">
        <v>16571</v>
      </c>
      <c r="E955" s="1" t="s">
        <v>19339</v>
      </c>
      <c r="F955" s="51">
        <v>1935</v>
      </c>
      <c r="G955" s="1" t="s">
        <v>19628</v>
      </c>
      <c r="I955" t="str">
        <f t="shared" si="28"/>
        <v>文艺之家</v>
      </c>
      <c r="K955" t="e">
        <f>VLOOKUP(I955,Apabi!$H:$H,1,FALSE)</f>
        <v>#N/A</v>
      </c>
      <c r="M955" t="e">
        <f>VLOOKUP(I955,'Shanghai TSG'!$C:$C,1,FALSE)</f>
        <v>#N/A</v>
      </c>
      <c r="O955" t="e">
        <f>VLOOKUP(I955,'Hytong (not in CrossAsia)'!$C:$C,1,FALSE)</f>
        <v>#N/A</v>
      </c>
      <c r="Q955" s="9" t="str">
        <f t="shared" si="29"/>
        <v>nur hier</v>
      </c>
    </row>
    <row r="956" spans="1:17">
      <c r="A956" s="1" t="s">
        <v>16572</v>
      </c>
      <c r="B956" s="1" t="s">
        <v>16573</v>
      </c>
      <c r="C956" s="1" t="s">
        <v>16574</v>
      </c>
      <c r="D956" s="1" t="s">
        <v>16575</v>
      </c>
      <c r="E956" s="1" t="s">
        <v>19326</v>
      </c>
      <c r="F956" s="54">
        <v>1946</v>
      </c>
      <c r="G956" s="1" t="s">
        <v>19635</v>
      </c>
      <c r="I956" t="str">
        <f t="shared" si="28"/>
        <v>文艺时代</v>
      </c>
      <c r="K956" t="e">
        <f>VLOOKUP(I956,Apabi!$H:$H,1,FALSE)</f>
        <v>#N/A</v>
      </c>
      <c r="M956" t="e">
        <f>VLOOKUP(I956,'Shanghai TSG'!$C:$C,1,FALSE)</f>
        <v>#N/A</v>
      </c>
      <c r="O956" t="e">
        <f>VLOOKUP(I956,'Hytong (not in CrossAsia)'!$C:$C,1,FALSE)</f>
        <v>#N/A</v>
      </c>
      <c r="Q956" s="9" t="str">
        <f t="shared" si="29"/>
        <v>nur hier</v>
      </c>
    </row>
    <row r="957" spans="1:17">
      <c r="A957" s="1" t="s">
        <v>16576</v>
      </c>
      <c r="B957" s="1" t="s">
        <v>16577</v>
      </c>
      <c r="C957" s="1" t="s">
        <v>19628</v>
      </c>
      <c r="D957" s="1" t="s">
        <v>16578</v>
      </c>
      <c r="E957" s="1" t="s">
        <v>19647</v>
      </c>
      <c r="F957" s="51">
        <v>1938</v>
      </c>
      <c r="G957" s="1" t="s">
        <v>13404</v>
      </c>
      <c r="I957" t="str">
        <f t="shared" si="28"/>
        <v>文艺旬刊</v>
      </c>
      <c r="K957" t="e">
        <f>VLOOKUP(I957,Apabi!$H:$H,1,FALSE)</f>
        <v>#N/A</v>
      </c>
      <c r="M957" t="str">
        <f>VLOOKUP(I957,'Shanghai TSG'!$C:$C,1,FALSE)</f>
        <v>文艺旬刊</v>
      </c>
      <c r="O957" t="e">
        <f>VLOOKUP(I957,'Hytong (not in CrossAsia)'!$C:$C,1,FALSE)</f>
        <v>#N/A</v>
      </c>
      <c r="Q957" s="9" t="str">
        <f t="shared" si="29"/>
        <v>Doppel</v>
      </c>
    </row>
    <row r="958" spans="1:17">
      <c r="A958" s="1" t="s">
        <v>16579</v>
      </c>
      <c r="B958" s="1" t="s">
        <v>16580</v>
      </c>
      <c r="C958" s="1" t="s">
        <v>16581</v>
      </c>
      <c r="D958" s="1" t="s">
        <v>16582</v>
      </c>
      <c r="E958" s="1" t="s">
        <v>19647</v>
      </c>
      <c r="F958" s="54">
        <v>1941</v>
      </c>
      <c r="G958" s="1" t="s">
        <v>19635</v>
      </c>
      <c r="I958" t="str">
        <f t="shared" si="28"/>
        <v>文苑</v>
      </c>
      <c r="K958" t="e">
        <f>VLOOKUP(I958,Apabi!$H:$H,1,FALSE)</f>
        <v>#N/A</v>
      </c>
      <c r="M958" t="str">
        <f>VLOOKUP(I958,'Shanghai TSG'!$C:$C,1,FALSE)</f>
        <v>文苑</v>
      </c>
      <c r="O958" t="e">
        <f>VLOOKUP(I958,'Hytong (not in CrossAsia)'!$C:$C,1,FALSE)</f>
        <v>#N/A</v>
      </c>
      <c r="Q958" s="9" t="str">
        <f t="shared" si="29"/>
        <v>Doppel</v>
      </c>
    </row>
    <row r="959" spans="1:17">
      <c r="A959" s="1" t="s">
        <v>16583</v>
      </c>
      <c r="B959" s="1" t="s">
        <v>16584</v>
      </c>
      <c r="C959" s="1" t="s">
        <v>19628</v>
      </c>
      <c r="D959" s="1" t="s">
        <v>16585</v>
      </c>
      <c r="E959" s="1" t="s">
        <v>19647</v>
      </c>
      <c r="F959" s="54">
        <v>1945</v>
      </c>
      <c r="G959" s="1" t="s">
        <v>19327</v>
      </c>
      <c r="I959" t="str">
        <f t="shared" si="28"/>
        <v>文摘战时</v>
      </c>
      <c r="K959" t="e">
        <f>VLOOKUP(I959,Apabi!$H:$H,1,FALSE)</f>
        <v>#N/A</v>
      </c>
      <c r="M959" t="e">
        <f>VLOOKUP(I959,'Shanghai TSG'!$C:$C,1,FALSE)</f>
        <v>#N/A</v>
      </c>
      <c r="O959" t="e">
        <f>VLOOKUP(I959,'Hytong (not in CrossAsia)'!$C:$C,1,FALSE)</f>
        <v>#N/A</v>
      </c>
      <c r="Q959" s="9" t="str">
        <f t="shared" si="29"/>
        <v>nur hier</v>
      </c>
    </row>
    <row r="960" spans="1:17" ht="23.25">
      <c r="A960" s="1" t="s">
        <v>16586</v>
      </c>
      <c r="B960" s="1" t="s">
        <v>16587</v>
      </c>
      <c r="C960" s="1" t="s">
        <v>19628</v>
      </c>
      <c r="D960" s="1" t="s">
        <v>16588</v>
      </c>
      <c r="E960" s="1" t="s">
        <v>19647</v>
      </c>
      <c r="F960" s="54">
        <v>1948</v>
      </c>
      <c r="G960" s="1" t="s">
        <v>19642</v>
      </c>
      <c r="I960" t="str">
        <f t="shared" si="28"/>
        <v>文摘</v>
      </c>
      <c r="K960" t="e">
        <f>VLOOKUP(I960,Apabi!$H:$H,1,FALSE)</f>
        <v>#N/A</v>
      </c>
      <c r="M960" t="e">
        <f>VLOOKUP(I960,'Shanghai TSG'!$C:$C,1,FALSE)</f>
        <v>#N/A</v>
      </c>
      <c r="O960" t="e">
        <f>VLOOKUP(I960,'Hytong (not in CrossAsia)'!$C:$C,1,FALSE)</f>
        <v>#N/A</v>
      </c>
      <c r="Q960" s="9" t="str">
        <f t="shared" si="29"/>
        <v>nur hier</v>
      </c>
    </row>
    <row r="961" spans="1:17" ht="23.25">
      <c r="A961" s="1" t="s">
        <v>16589</v>
      </c>
      <c r="B961" s="1" t="s">
        <v>16590</v>
      </c>
      <c r="C961" s="1" t="s">
        <v>19628</v>
      </c>
      <c r="D961" s="1" t="s">
        <v>16591</v>
      </c>
      <c r="E961" s="1" t="s">
        <v>19348</v>
      </c>
      <c r="F961" s="54">
        <v>1931</v>
      </c>
      <c r="G961" s="1" t="s">
        <v>19773</v>
      </c>
      <c r="I961" t="str">
        <f t="shared" si="28"/>
        <v>金陵大学</v>
      </c>
      <c r="K961" t="e">
        <f>VLOOKUP(I961,Apabi!$H:$H,1,FALSE)</f>
        <v>#N/A</v>
      </c>
      <c r="M961" t="e">
        <f>VLOOKUP(I961,'Shanghai TSG'!$C:$C,1,FALSE)</f>
        <v>#N/A</v>
      </c>
      <c r="O961" t="e">
        <f>VLOOKUP(I961,'Hytong (not in CrossAsia)'!$C:$C,1,FALSE)</f>
        <v>#N/A</v>
      </c>
      <c r="Q961" s="9" t="str">
        <f t="shared" si="29"/>
        <v>nur hier</v>
      </c>
    </row>
    <row r="962" spans="1:17">
      <c r="A962" s="1" t="s">
        <v>16592</v>
      </c>
      <c r="B962" s="1" t="s">
        <v>16593</v>
      </c>
      <c r="C962" s="1" t="s">
        <v>19628</v>
      </c>
      <c r="D962" s="1" t="s">
        <v>16594</v>
      </c>
      <c r="E962" s="1" t="s">
        <v>18839</v>
      </c>
      <c r="F962" s="54">
        <v>1936</v>
      </c>
      <c r="G962" s="1" t="s">
        <v>19635</v>
      </c>
      <c r="I962" t="str">
        <f t="shared" si="28"/>
        <v>每月文艺</v>
      </c>
      <c r="K962" t="e">
        <f>VLOOKUP(I962,Apabi!$H:$H,1,FALSE)</f>
        <v>#N/A</v>
      </c>
      <c r="M962" t="e">
        <f>VLOOKUP(I962,'Shanghai TSG'!$C:$C,1,FALSE)</f>
        <v>#N/A</v>
      </c>
      <c r="O962" t="e">
        <f>VLOOKUP(I962,'Hytong (not in CrossAsia)'!$C:$C,1,FALSE)</f>
        <v>#N/A</v>
      </c>
      <c r="Q962" s="9" t="str">
        <f t="shared" si="29"/>
        <v>nur hier</v>
      </c>
    </row>
    <row r="963" spans="1:17">
      <c r="A963" s="1" t="s">
        <v>16595</v>
      </c>
      <c r="B963" s="1" t="s">
        <v>16596</v>
      </c>
      <c r="C963" s="1" t="s">
        <v>19628</v>
      </c>
      <c r="D963" s="1" t="s">
        <v>16597</v>
      </c>
      <c r="E963" s="1" t="s">
        <v>19647</v>
      </c>
      <c r="F963" s="51" t="s">
        <v>19628</v>
      </c>
      <c r="G963" s="1" t="s">
        <v>19635</v>
      </c>
      <c r="I963" t="str">
        <f t="shared" ref="I963:I1026" si="30">MID(B963,1,4)</f>
        <v>小说新报</v>
      </c>
      <c r="K963" t="e">
        <f>VLOOKUP(I963,Apabi!$H:$H,1,FALSE)</f>
        <v>#N/A</v>
      </c>
      <c r="M963" t="e">
        <f>VLOOKUP(I963,'Shanghai TSG'!$C:$C,1,FALSE)</f>
        <v>#N/A</v>
      </c>
      <c r="O963" t="e">
        <f>VLOOKUP(I963,'Hytong (not in CrossAsia)'!$C:$C,1,FALSE)</f>
        <v>#N/A</v>
      </c>
      <c r="Q963" s="9" t="str">
        <f t="shared" ref="Q963:Q1026" si="31">(IF(AND(ISNA(K963),ISNA(M963),ISNA(O963)),"nur hier","Doppel"))</f>
        <v>nur hier</v>
      </c>
    </row>
    <row r="964" spans="1:17">
      <c r="A964" s="1" t="s">
        <v>16598</v>
      </c>
      <c r="B964" s="1" t="s">
        <v>16599</v>
      </c>
      <c r="C964" s="1" t="s">
        <v>16600</v>
      </c>
      <c r="D964" s="1" t="s">
        <v>19628</v>
      </c>
      <c r="E964" s="1" t="s">
        <v>19628</v>
      </c>
      <c r="F964" s="54">
        <v>1928</v>
      </c>
      <c r="G964" s="1" t="s">
        <v>19635</v>
      </c>
      <c r="I964" t="str">
        <f t="shared" si="30"/>
        <v>白露月刊</v>
      </c>
      <c r="K964" t="e">
        <f>VLOOKUP(I964,Apabi!$H:$H,1,FALSE)</f>
        <v>#N/A</v>
      </c>
      <c r="M964" t="e">
        <f>VLOOKUP(I964,'Shanghai TSG'!$C:$C,1,FALSE)</f>
        <v>#N/A</v>
      </c>
      <c r="O964" t="e">
        <f>VLOOKUP(I964,'Hytong (not in CrossAsia)'!$C:$C,1,FALSE)</f>
        <v>#N/A</v>
      </c>
      <c r="Q964" s="9" t="str">
        <f t="shared" si="31"/>
        <v>nur hier</v>
      </c>
    </row>
    <row r="965" spans="1:17">
      <c r="A965" s="1" t="s">
        <v>16601</v>
      </c>
      <c r="B965" s="1" t="s">
        <v>16602</v>
      </c>
      <c r="C965" s="1" t="s">
        <v>19628</v>
      </c>
      <c r="D965" s="1" t="s">
        <v>16603</v>
      </c>
      <c r="E965" s="1" t="s">
        <v>19647</v>
      </c>
      <c r="F965" s="54">
        <v>1937</v>
      </c>
      <c r="G965" s="1" t="s">
        <v>19635</v>
      </c>
      <c r="I965" t="str">
        <f t="shared" si="30"/>
        <v>艺文</v>
      </c>
      <c r="K965" t="e">
        <f>VLOOKUP(I965,Apabi!$H:$H,1,FALSE)</f>
        <v>#N/A</v>
      </c>
      <c r="M965" t="str">
        <f>VLOOKUP(I965,'Shanghai TSG'!$C:$C,1,FALSE)</f>
        <v>艺文</v>
      </c>
      <c r="O965" t="e">
        <f>VLOOKUP(I965,'Hytong (not in CrossAsia)'!$C:$C,1,FALSE)</f>
        <v>#N/A</v>
      </c>
      <c r="Q965" s="9" t="str">
        <f t="shared" si="31"/>
        <v>Doppel</v>
      </c>
    </row>
    <row r="966" spans="1:17">
      <c r="A966" s="1" t="s">
        <v>16604</v>
      </c>
      <c r="B966" s="1" t="s">
        <v>16605</v>
      </c>
      <c r="C966" s="1" t="s">
        <v>19628</v>
      </c>
      <c r="D966" s="1" t="s">
        <v>16606</v>
      </c>
      <c r="E966" s="1" t="s">
        <v>19647</v>
      </c>
      <c r="F966" s="54">
        <v>1932</v>
      </c>
      <c r="G966" s="1" t="s">
        <v>19349</v>
      </c>
      <c r="I966" t="str">
        <f t="shared" si="30"/>
        <v>南华文艺</v>
      </c>
      <c r="K966" t="e">
        <f>VLOOKUP(I966,Apabi!$H:$H,1,FALSE)</f>
        <v>#N/A</v>
      </c>
      <c r="M966" t="e">
        <f>VLOOKUP(I966,'Shanghai TSG'!$C:$C,1,FALSE)</f>
        <v>#N/A</v>
      </c>
      <c r="O966" t="e">
        <f>VLOOKUP(I966,'Hytong (not in CrossAsia)'!$C:$C,1,FALSE)</f>
        <v>#N/A</v>
      </c>
      <c r="Q966" s="9" t="str">
        <f t="shared" si="31"/>
        <v>nur hier</v>
      </c>
    </row>
    <row r="967" spans="1:17" ht="23.25">
      <c r="A967" s="1" t="s">
        <v>16607</v>
      </c>
      <c r="B967" s="1" t="s">
        <v>16608</v>
      </c>
      <c r="C967" s="1" t="s">
        <v>16609</v>
      </c>
      <c r="D967" s="1" t="s">
        <v>16610</v>
      </c>
      <c r="E967" s="1" t="s">
        <v>19647</v>
      </c>
      <c r="F967" s="54">
        <v>1915</v>
      </c>
      <c r="G967" s="1" t="s">
        <v>19628</v>
      </c>
      <c r="I967" t="str">
        <f t="shared" si="30"/>
        <v>文丛</v>
      </c>
      <c r="K967" t="e">
        <f>VLOOKUP(I967,Apabi!$H:$H,1,FALSE)</f>
        <v>#N/A</v>
      </c>
      <c r="M967" t="e">
        <f>VLOOKUP(I967,'Shanghai TSG'!$C:$C,1,FALSE)</f>
        <v>#N/A</v>
      </c>
      <c r="O967" t="e">
        <f>VLOOKUP(I967,'Hytong (not in CrossAsia)'!$C:$C,1,FALSE)</f>
        <v>#N/A</v>
      </c>
      <c r="Q967" s="9" t="str">
        <f t="shared" si="31"/>
        <v>nur hier</v>
      </c>
    </row>
    <row r="968" spans="1:17">
      <c r="A968" s="1" t="s">
        <v>16611</v>
      </c>
      <c r="B968" s="1" t="s">
        <v>16612</v>
      </c>
      <c r="C968" s="1" t="s">
        <v>19628</v>
      </c>
      <c r="D968" s="1" t="s">
        <v>16613</v>
      </c>
      <c r="E968" s="1" t="s">
        <v>19821</v>
      </c>
      <c r="F968" s="54">
        <v>1946</v>
      </c>
      <c r="G968" s="1" t="s">
        <v>19635</v>
      </c>
      <c r="I968" t="str">
        <f t="shared" si="30"/>
        <v>中国诗坛</v>
      </c>
      <c r="K968" t="e">
        <f>VLOOKUP(I968,Apabi!$H:$H,1,FALSE)</f>
        <v>#N/A</v>
      </c>
      <c r="M968" t="e">
        <f>VLOOKUP(I968,'Shanghai TSG'!$C:$C,1,FALSE)</f>
        <v>#N/A</v>
      </c>
      <c r="O968" t="e">
        <f>VLOOKUP(I968,'Hytong (not in CrossAsia)'!$C:$C,1,FALSE)</f>
        <v>#N/A</v>
      </c>
      <c r="Q968" s="9" t="str">
        <f t="shared" si="31"/>
        <v>nur hier</v>
      </c>
    </row>
    <row r="969" spans="1:17" ht="23.25">
      <c r="A969" s="1" t="s">
        <v>16614</v>
      </c>
      <c r="B969" s="1" t="s">
        <v>16615</v>
      </c>
      <c r="C969" s="1" t="s">
        <v>19628</v>
      </c>
      <c r="D969" s="1" t="s">
        <v>22249</v>
      </c>
      <c r="E969" s="1" t="s">
        <v>19344</v>
      </c>
      <c r="F969" s="54">
        <v>1934</v>
      </c>
      <c r="G969" s="1" t="s">
        <v>19628</v>
      </c>
      <c r="I969" t="str">
        <f t="shared" si="30"/>
        <v>国立文学</v>
      </c>
      <c r="K969" t="e">
        <f>VLOOKUP(I969,Apabi!$H:$H,1,FALSE)</f>
        <v>#N/A</v>
      </c>
      <c r="M969" t="e">
        <f>VLOOKUP(I969,'Shanghai TSG'!$C:$C,1,FALSE)</f>
        <v>#N/A</v>
      </c>
      <c r="O969" t="e">
        <f>VLOOKUP(I969,'Hytong (not in CrossAsia)'!$C:$C,1,FALSE)</f>
        <v>#N/A</v>
      </c>
      <c r="Q969" s="9" t="str">
        <f t="shared" si="31"/>
        <v>nur hier</v>
      </c>
    </row>
    <row r="970" spans="1:17">
      <c r="A970" s="1" t="s">
        <v>22250</v>
      </c>
      <c r="B970" s="1" t="s">
        <v>22251</v>
      </c>
      <c r="C970" s="1" t="s">
        <v>19628</v>
      </c>
      <c r="D970" s="1" t="s">
        <v>13100</v>
      </c>
      <c r="E970" s="1" t="s">
        <v>19146</v>
      </c>
      <c r="F970" s="54">
        <v>1937</v>
      </c>
      <c r="G970" s="1" t="s">
        <v>19773</v>
      </c>
      <c r="I970" t="str">
        <f t="shared" si="30"/>
        <v>文澜</v>
      </c>
      <c r="K970" t="e">
        <f>VLOOKUP(I970,Apabi!$H:$H,1,FALSE)</f>
        <v>#N/A</v>
      </c>
      <c r="M970" t="e">
        <f>VLOOKUP(I970,'Shanghai TSG'!$C:$C,1,FALSE)</f>
        <v>#N/A</v>
      </c>
      <c r="O970" t="e">
        <f>VLOOKUP(I970,'Hytong (not in CrossAsia)'!$C:$C,1,FALSE)</f>
        <v>#N/A</v>
      </c>
      <c r="Q970" s="9" t="str">
        <f t="shared" si="31"/>
        <v>nur hier</v>
      </c>
    </row>
    <row r="971" spans="1:17">
      <c r="A971" s="1" t="s">
        <v>22252</v>
      </c>
      <c r="B971" s="1" t="s">
        <v>22253</v>
      </c>
      <c r="C971" s="1" t="s">
        <v>19628</v>
      </c>
      <c r="D971" s="1" t="s">
        <v>22254</v>
      </c>
      <c r="E971" s="1" t="s">
        <v>18971</v>
      </c>
      <c r="F971" s="54">
        <v>1935</v>
      </c>
      <c r="G971" s="1" t="s">
        <v>19440</v>
      </c>
      <c r="I971" t="str">
        <f t="shared" si="30"/>
        <v>杂文</v>
      </c>
      <c r="K971" t="e">
        <f>VLOOKUP(I971,Apabi!$H:$H,1,FALSE)</f>
        <v>#N/A</v>
      </c>
      <c r="M971" t="str">
        <f>VLOOKUP(I971,'Shanghai TSG'!$C:$C,1,FALSE)</f>
        <v>杂文</v>
      </c>
      <c r="O971" t="e">
        <f>VLOOKUP(I971,'Hytong (not in CrossAsia)'!$C:$C,1,FALSE)</f>
        <v>#N/A</v>
      </c>
      <c r="Q971" s="9" t="str">
        <f t="shared" si="31"/>
        <v>Doppel</v>
      </c>
    </row>
    <row r="972" spans="1:17">
      <c r="A972" s="1" t="s">
        <v>22255</v>
      </c>
      <c r="B972" s="1" t="s">
        <v>22256</v>
      </c>
      <c r="C972" s="1" t="s">
        <v>19628</v>
      </c>
      <c r="D972" s="1" t="s">
        <v>22257</v>
      </c>
      <c r="E972" s="1" t="s">
        <v>19647</v>
      </c>
      <c r="F972" s="54">
        <v>1948</v>
      </c>
      <c r="G972" s="1" t="s">
        <v>19305</v>
      </c>
      <c r="I972" t="str">
        <f t="shared" si="30"/>
        <v>时与文</v>
      </c>
      <c r="K972" t="e">
        <f>VLOOKUP(I972,Apabi!$H:$H,1,FALSE)</f>
        <v>#N/A</v>
      </c>
      <c r="M972" t="str">
        <f>VLOOKUP(I972,'Shanghai TSG'!$C:$C,1,FALSE)</f>
        <v>时与文</v>
      </c>
      <c r="O972" t="e">
        <f>VLOOKUP(I972,'Hytong (not in CrossAsia)'!$C:$C,1,FALSE)</f>
        <v>#N/A</v>
      </c>
      <c r="Q972" s="9" t="str">
        <f t="shared" si="31"/>
        <v>Doppel</v>
      </c>
    </row>
    <row r="973" spans="1:17">
      <c r="A973" s="1" t="s">
        <v>22258</v>
      </c>
      <c r="B973" s="1" t="s">
        <v>22259</v>
      </c>
      <c r="C973" s="1" t="s">
        <v>19628</v>
      </c>
      <c r="D973" s="1" t="s">
        <v>16992</v>
      </c>
      <c r="E973" s="1" t="s">
        <v>19336</v>
      </c>
      <c r="F973" s="54">
        <v>1949</v>
      </c>
      <c r="G973" s="1" t="s">
        <v>19305</v>
      </c>
      <c r="I973" t="str">
        <f t="shared" si="30"/>
        <v>大学评论</v>
      </c>
      <c r="K973" t="e">
        <f>VLOOKUP(I973,Apabi!$H:$H,1,FALSE)</f>
        <v>#N/A</v>
      </c>
      <c r="M973" t="e">
        <f>VLOOKUP(I973,'Shanghai TSG'!$C:$C,1,FALSE)</f>
        <v>#N/A</v>
      </c>
      <c r="O973" t="e">
        <f>VLOOKUP(I973,'Hytong (not in CrossAsia)'!$C:$C,1,FALSE)</f>
        <v>#N/A</v>
      </c>
      <c r="Q973" s="9" t="str">
        <f t="shared" si="31"/>
        <v>nur hier</v>
      </c>
    </row>
    <row r="974" spans="1:17">
      <c r="A974" s="1" t="s">
        <v>16993</v>
      </c>
      <c r="B974" s="1" t="s">
        <v>16994</v>
      </c>
      <c r="C974" s="1" t="s">
        <v>19628</v>
      </c>
      <c r="D974" s="1" t="s">
        <v>16995</v>
      </c>
      <c r="E974" s="1" t="s">
        <v>19647</v>
      </c>
      <c r="F974" s="54">
        <v>1945</v>
      </c>
      <c r="G974" s="1" t="s">
        <v>19773</v>
      </c>
      <c r="I974" t="str">
        <f t="shared" si="30"/>
        <v>文艺世纪</v>
      </c>
      <c r="K974" t="e">
        <f>VLOOKUP(I974,Apabi!$H:$H,1,FALSE)</f>
        <v>#N/A</v>
      </c>
      <c r="M974" t="e">
        <f>VLOOKUP(I974,'Shanghai TSG'!$C:$C,1,FALSE)</f>
        <v>#N/A</v>
      </c>
      <c r="O974" t="str">
        <f>VLOOKUP(I974,'Hytong (not in CrossAsia)'!$C:$C,1,FALSE)</f>
        <v>文艺世纪</v>
      </c>
      <c r="Q974" s="9" t="str">
        <f t="shared" si="31"/>
        <v>Doppel</v>
      </c>
    </row>
    <row r="975" spans="1:17">
      <c r="A975" s="1" t="s">
        <v>16996</v>
      </c>
      <c r="B975" s="1" t="s">
        <v>16997</v>
      </c>
      <c r="C975" s="1" t="s">
        <v>19628</v>
      </c>
      <c r="D975" s="1" t="s">
        <v>16998</v>
      </c>
      <c r="E975" s="1" t="s">
        <v>19769</v>
      </c>
      <c r="F975" s="54">
        <v>1948</v>
      </c>
      <c r="G975" s="1" t="s">
        <v>19635</v>
      </c>
      <c r="I975" t="str">
        <f t="shared" si="30"/>
        <v>文讯</v>
      </c>
      <c r="K975" t="e">
        <f>VLOOKUP(I975,Apabi!$H:$H,1,FALSE)</f>
        <v>#N/A</v>
      </c>
      <c r="M975" t="e">
        <f>VLOOKUP(I975,'Shanghai TSG'!$C:$C,1,FALSE)</f>
        <v>#N/A</v>
      </c>
      <c r="O975" t="e">
        <f>VLOOKUP(I975,'Hytong (not in CrossAsia)'!$C:$C,1,FALSE)</f>
        <v>#N/A</v>
      </c>
      <c r="Q975" s="9" t="str">
        <f t="shared" si="31"/>
        <v>nur hier</v>
      </c>
    </row>
    <row r="976" spans="1:17">
      <c r="A976" s="1" t="s">
        <v>16999</v>
      </c>
      <c r="B976" s="1" t="s">
        <v>17000</v>
      </c>
      <c r="C976" s="1" t="s">
        <v>19628</v>
      </c>
      <c r="D976" s="1" t="s">
        <v>17001</v>
      </c>
      <c r="E976" s="1" t="s">
        <v>19339</v>
      </c>
      <c r="F976" s="54">
        <v>1943</v>
      </c>
      <c r="G976" s="1" t="s">
        <v>19635</v>
      </c>
      <c r="I976" t="str">
        <f t="shared" si="30"/>
        <v>中国文艺</v>
      </c>
      <c r="K976" t="e">
        <f>VLOOKUP(I976,Apabi!$H:$H,1,FALSE)</f>
        <v>#N/A</v>
      </c>
      <c r="M976" t="e">
        <f>VLOOKUP(I976,'Shanghai TSG'!$C:$C,1,FALSE)</f>
        <v>#N/A</v>
      </c>
      <c r="O976" t="e">
        <f>VLOOKUP(I976,'Hytong (not in CrossAsia)'!$C:$C,1,FALSE)</f>
        <v>#N/A</v>
      </c>
      <c r="Q976" s="9" t="str">
        <f t="shared" si="31"/>
        <v>nur hier</v>
      </c>
    </row>
    <row r="977" spans="1:17">
      <c r="A977" s="1" t="s">
        <v>17002</v>
      </c>
      <c r="B977" s="1" t="s">
        <v>17003</v>
      </c>
      <c r="C977" s="1" t="s">
        <v>19628</v>
      </c>
      <c r="D977" s="1" t="s">
        <v>17004</v>
      </c>
      <c r="E977" s="1" t="s">
        <v>17005</v>
      </c>
      <c r="F977" s="51">
        <v>1927</v>
      </c>
      <c r="G977" s="1" t="s">
        <v>19628</v>
      </c>
      <c r="I977" t="str">
        <f t="shared" si="30"/>
        <v>文艺突击</v>
      </c>
      <c r="K977" t="e">
        <f>VLOOKUP(I977,Apabi!$H:$H,1,FALSE)</f>
        <v>#N/A</v>
      </c>
      <c r="M977" t="e">
        <f>VLOOKUP(I977,'Shanghai TSG'!$C:$C,1,FALSE)</f>
        <v>#N/A</v>
      </c>
      <c r="O977" t="e">
        <f>VLOOKUP(I977,'Hytong (not in CrossAsia)'!$C:$C,1,FALSE)</f>
        <v>#N/A</v>
      </c>
      <c r="Q977" s="9" t="str">
        <f t="shared" si="31"/>
        <v>nur hier</v>
      </c>
    </row>
    <row r="978" spans="1:17">
      <c r="A978" s="1" t="s">
        <v>17006</v>
      </c>
      <c r="B978" s="1" t="s">
        <v>17007</v>
      </c>
      <c r="C978" s="1" t="s">
        <v>19628</v>
      </c>
      <c r="D978" s="1" t="s">
        <v>19628</v>
      </c>
      <c r="E978" s="1" t="s">
        <v>19638</v>
      </c>
      <c r="F978" s="51">
        <v>1942</v>
      </c>
      <c r="G978" s="1" t="s">
        <v>19628</v>
      </c>
      <c r="I978" t="str">
        <f t="shared" si="30"/>
        <v>文学修养</v>
      </c>
      <c r="K978" t="e">
        <f>VLOOKUP(I978,Apabi!$H:$H,1,FALSE)</f>
        <v>#N/A</v>
      </c>
      <c r="M978" t="e">
        <f>VLOOKUP(I978,'Shanghai TSG'!$C:$C,1,FALSE)</f>
        <v>#N/A</v>
      </c>
      <c r="O978" t="e">
        <f>VLOOKUP(I978,'Hytong (not in CrossAsia)'!$C:$C,1,FALSE)</f>
        <v>#N/A</v>
      </c>
      <c r="Q978" s="9" t="str">
        <f t="shared" si="31"/>
        <v>nur hier</v>
      </c>
    </row>
    <row r="979" spans="1:17">
      <c r="A979" s="1" t="s">
        <v>17008</v>
      </c>
      <c r="B979" s="1" t="s">
        <v>17009</v>
      </c>
      <c r="C979" s="1" t="s">
        <v>19628</v>
      </c>
      <c r="D979" s="1" t="s">
        <v>17010</v>
      </c>
      <c r="E979" s="1" t="s">
        <v>19647</v>
      </c>
      <c r="F979" s="54">
        <v>1919</v>
      </c>
      <c r="G979" s="1" t="s">
        <v>19635</v>
      </c>
      <c r="I979" t="str">
        <f t="shared" si="30"/>
        <v>小说丛报</v>
      </c>
      <c r="K979" t="e">
        <f>VLOOKUP(I979,Apabi!$H:$H,1,FALSE)</f>
        <v>#N/A</v>
      </c>
      <c r="M979" t="e">
        <f>VLOOKUP(I979,'Shanghai TSG'!$C:$C,1,FALSE)</f>
        <v>#N/A</v>
      </c>
      <c r="O979" t="e">
        <f>VLOOKUP(I979,'Hytong (not in CrossAsia)'!$C:$C,1,FALSE)</f>
        <v>#N/A</v>
      </c>
      <c r="Q979" s="9" t="str">
        <f t="shared" si="31"/>
        <v>nur hier</v>
      </c>
    </row>
    <row r="980" spans="1:17" ht="23.25">
      <c r="A980" s="1" t="s">
        <v>17011</v>
      </c>
      <c r="B980" s="1" t="s">
        <v>17012</v>
      </c>
      <c r="C980" s="1" t="s">
        <v>19628</v>
      </c>
      <c r="D980" s="1" t="s">
        <v>17013</v>
      </c>
      <c r="E980" s="1" t="s">
        <v>19298</v>
      </c>
      <c r="F980" s="51" t="s">
        <v>19628</v>
      </c>
      <c r="G980" s="1" t="s">
        <v>19628</v>
      </c>
      <c r="I980" t="str">
        <f t="shared" si="30"/>
        <v>金陵大学</v>
      </c>
      <c r="K980" t="e">
        <f>VLOOKUP(I980,Apabi!$H:$H,1,FALSE)</f>
        <v>#N/A</v>
      </c>
      <c r="M980" t="e">
        <f>VLOOKUP(I980,'Shanghai TSG'!$C:$C,1,FALSE)</f>
        <v>#N/A</v>
      </c>
      <c r="O980" t="e">
        <f>VLOOKUP(I980,'Hytong (not in CrossAsia)'!$C:$C,1,FALSE)</f>
        <v>#N/A</v>
      </c>
      <c r="Q980" s="9" t="str">
        <f t="shared" si="31"/>
        <v>nur hier</v>
      </c>
    </row>
    <row r="981" spans="1:17">
      <c r="A981" s="1" t="s">
        <v>17014</v>
      </c>
      <c r="B981" s="1" t="s">
        <v>17015</v>
      </c>
      <c r="C981" s="1" t="s">
        <v>19628</v>
      </c>
      <c r="D981" s="1" t="s">
        <v>17016</v>
      </c>
      <c r="E981" s="1" t="s">
        <v>19647</v>
      </c>
      <c r="F981" s="51" t="s">
        <v>19628</v>
      </c>
      <c r="G981" s="1" t="s">
        <v>19635</v>
      </c>
      <c r="I981" t="str">
        <f t="shared" si="30"/>
        <v>文学大众</v>
      </c>
      <c r="K981" t="e">
        <f>VLOOKUP(I981,Apabi!$H:$H,1,FALSE)</f>
        <v>#N/A</v>
      </c>
      <c r="M981" t="e">
        <f>VLOOKUP(I981,'Shanghai TSG'!$C:$C,1,FALSE)</f>
        <v>#N/A</v>
      </c>
      <c r="O981" t="e">
        <f>VLOOKUP(I981,'Hytong (not in CrossAsia)'!$C:$C,1,FALSE)</f>
        <v>#N/A</v>
      </c>
      <c r="Q981" s="9" t="str">
        <f t="shared" si="31"/>
        <v>nur hier</v>
      </c>
    </row>
    <row r="982" spans="1:17">
      <c r="A982" s="1" t="s">
        <v>17017</v>
      </c>
      <c r="B982" s="1" t="s">
        <v>17018</v>
      </c>
      <c r="C982" s="1" t="s">
        <v>19628</v>
      </c>
      <c r="D982" s="1" t="s">
        <v>19628</v>
      </c>
      <c r="E982" s="1" t="s">
        <v>19628</v>
      </c>
      <c r="F982" s="51" t="s">
        <v>19628</v>
      </c>
      <c r="G982" s="1" t="s">
        <v>19628</v>
      </c>
      <c r="I982" t="str">
        <f t="shared" si="30"/>
        <v>战旗</v>
      </c>
      <c r="K982" t="e">
        <f>VLOOKUP(I982,Apabi!$H:$H,1,FALSE)</f>
        <v>#N/A</v>
      </c>
      <c r="M982" t="str">
        <f>VLOOKUP(I982,'Shanghai TSG'!$C:$C,1,FALSE)</f>
        <v>战旗</v>
      </c>
      <c r="O982" t="e">
        <f>VLOOKUP(I982,'Hytong (not in CrossAsia)'!$C:$C,1,FALSE)</f>
        <v>#N/A</v>
      </c>
      <c r="Q982" s="9" t="str">
        <f t="shared" si="31"/>
        <v>Doppel</v>
      </c>
    </row>
    <row r="983" spans="1:17">
      <c r="A983" s="1" t="s">
        <v>17019</v>
      </c>
      <c r="B983" s="1" t="s">
        <v>17020</v>
      </c>
      <c r="C983" s="1" t="s">
        <v>19628</v>
      </c>
      <c r="D983" s="1" t="s">
        <v>17021</v>
      </c>
      <c r="E983" s="1" t="s">
        <v>19647</v>
      </c>
      <c r="F983" s="54">
        <v>1937</v>
      </c>
      <c r="G983" s="1" t="s">
        <v>19635</v>
      </c>
      <c r="I983" t="str">
        <f t="shared" si="30"/>
        <v>月报</v>
      </c>
      <c r="K983" t="e">
        <f>VLOOKUP(I983,Apabi!$H:$H,1,FALSE)</f>
        <v>#N/A</v>
      </c>
      <c r="M983" t="e">
        <f>VLOOKUP(I983,'Shanghai TSG'!$C:$C,1,FALSE)</f>
        <v>#N/A</v>
      </c>
      <c r="O983" t="e">
        <f>VLOOKUP(I983,'Hytong (not in CrossAsia)'!$C:$C,1,FALSE)</f>
        <v>#N/A</v>
      </c>
      <c r="Q983" s="9" t="str">
        <f t="shared" si="31"/>
        <v>nur hier</v>
      </c>
    </row>
    <row r="984" spans="1:17">
      <c r="A984" s="1" t="s">
        <v>17022</v>
      </c>
      <c r="B984" s="1" t="s">
        <v>17023</v>
      </c>
      <c r="C984" s="1" t="s">
        <v>19628</v>
      </c>
      <c r="D984" s="1" t="s">
        <v>17024</v>
      </c>
      <c r="E984" s="1" t="s">
        <v>17025</v>
      </c>
      <c r="F984" s="54">
        <v>1937</v>
      </c>
      <c r="G984" s="1" t="s">
        <v>19635</v>
      </c>
      <c r="I984" t="str">
        <f t="shared" si="30"/>
        <v>文艺月报</v>
      </c>
      <c r="K984" t="e">
        <f>VLOOKUP(I984,Apabi!$H:$H,1,FALSE)</f>
        <v>#N/A</v>
      </c>
      <c r="M984" t="e">
        <f>VLOOKUP(I984,'Shanghai TSG'!$C:$C,1,FALSE)</f>
        <v>#N/A</v>
      </c>
      <c r="O984" t="e">
        <f>VLOOKUP(I984,'Hytong (not in CrossAsia)'!$C:$C,1,FALSE)</f>
        <v>#N/A</v>
      </c>
      <c r="Q984" s="9" t="str">
        <f t="shared" si="31"/>
        <v>nur hier</v>
      </c>
    </row>
    <row r="985" spans="1:17">
      <c r="A985" s="1" t="s">
        <v>17026</v>
      </c>
      <c r="B985" s="1" t="s">
        <v>17027</v>
      </c>
      <c r="C985" s="1" t="s">
        <v>19628</v>
      </c>
      <c r="D985" s="1" t="s">
        <v>17028</v>
      </c>
      <c r="E985" s="1" t="s">
        <v>17029</v>
      </c>
      <c r="F985" s="51" t="s">
        <v>19628</v>
      </c>
      <c r="G985" s="1" t="s">
        <v>19628</v>
      </c>
      <c r="I985" t="str">
        <f t="shared" si="30"/>
        <v>文声学刊</v>
      </c>
      <c r="K985" t="e">
        <f>VLOOKUP(I985,Apabi!$H:$H,1,FALSE)</f>
        <v>#N/A</v>
      </c>
      <c r="M985" t="e">
        <f>VLOOKUP(I985,'Shanghai TSG'!$C:$C,1,FALSE)</f>
        <v>#N/A</v>
      </c>
      <c r="O985" t="e">
        <f>VLOOKUP(I985,'Hytong (not in CrossAsia)'!$C:$C,1,FALSE)</f>
        <v>#N/A</v>
      </c>
      <c r="Q985" s="9" t="str">
        <f t="shared" si="31"/>
        <v>nur hier</v>
      </c>
    </row>
    <row r="986" spans="1:17">
      <c r="A986" s="1" t="s">
        <v>17030</v>
      </c>
      <c r="B986" s="1" t="s">
        <v>17031</v>
      </c>
      <c r="C986" s="1" t="s">
        <v>19628</v>
      </c>
      <c r="D986" s="1" t="s">
        <v>17032</v>
      </c>
      <c r="E986" s="1" t="s">
        <v>19647</v>
      </c>
      <c r="F986" s="51">
        <v>1929</v>
      </c>
      <c r="G986" s="1" t="s">
        <v>19773</v>
      </c>
      <c r="I986" t="str">
        <f t="shared" si="30"/>
        <v>中国文学</v>
      </c>
      <c r="K986" t="e">
        <f>VLOOKUP(I986,Apabi!$H:$H,1,FALSE)</f>
        <v>#N/A</v>
      </c>
      <c r="M986" t="e">
        <f>VLOOKUP(I986,'Shanghai TSG'!$C:$C,1,FALSE)</f>
        <v>#N/A</v>
      </c>
      <c r="O986" t="str">
        <f>VLOOKUP(I986,'Hytong (not in CrossAsia)'!$C:$C,1,FALSE)</f>
        <v>中国文学</v>
      </c>
      <c r="Q986" s="9" t="str">
        <f t="shared" si="31"/>
        <v>Doppel</v>
      </c>
    </row>
    <row r="987" spans="1:17">
      <c r="A987" s="1" t="s">
        <v>17033</v>
      </c>
      <c r="B987" s="1" t="s">
        <v>17034</v>
      </c>
      <c r="C987" s="1" t="s">
        <v>19628</v>
      </c>
      <c r="D987" s="1" t="s">
        <v>19628</v>
      </c>
      <c r="E987" s="1" t="s">
        <v>19795</v>
      </c>
      <c r="F987" s="51" t="s">
        <v>19628</v>
      </c>
      <c r="G987" s="1" t="s">
        <v>19628</v>
      </c>
      <c r="I987" t="str">
        <f t="shared" si="30"/>
        <v>文艺信箱</v>
      </c>
      <c r="K987" t="e">
        <f>VLOOKUP(I987,Apabi!$H:$H,1,FALSE)</f>
        <v>#N/A</v>
      </c>
      <c r="M987" t="e">
        <f>VLOOKUP(I987,'Shanghai TSG'!$C:$C,1,FALSE)</f>
        <v>#N/A</v>
      </c>
      <c r="O987" t="e">
        <f>VLOOKUP(I987,'Hytong (not in CrossAsia)'!$C:$C,1,FALSE)</f>
        <v>#N/A</v>
      </c>
      <c r="Q987" s="9" t="str">
        <f t="shared" si="31"/>
        <v>nur hier</v>
      </c>
    </row>
    <row r="988" spans="1:17">
      <c r="A988" s="1" t="s">
        <v>17035</v>
      </c>
      <c r="B988" s="1" t="s">
        <v>17036</v>
      </c>
      <c r="C988" s="1" t="s">
        <v>19628</v>
      </c>
      <c r="D988" s="1" t="s">
        <v>19628</v>
      </c>
      <c r="E988" s="1" t="s">
        <v>19339</v>
      </c>
      <c r="F988" s="51" t="s">
        <v>19628</v>
      </c>
      <c r="G988" s="1" t="s">
        <v>19628</v>
      </c>
      <c r="I988" t="str">
        <f t="shared" si="30"/>
        <v>民众文艺</v>
      </c>
      <c r="K988" t="e">
        <f>VLOOKUP(I988,Apabi!$H:$H,1,FALSE)</f>
        <v>#N/A</v>
      </c>
      <c r="M988" t="e">
        <f>VLOOKUP(I988,'Shanghai TSG'!$C:$C,1,FALSE)</f>
        <v>#N/A</v>
      </c>
      <c r="O988" t="e">
        <f>VLOOKUP(I988,'Hytong (not in CrossAsia)'!$C:$C,1,FALSE)</f>
        <v>#N/A</v>
      </c>
      <c r="Q988" s="9" t="str">
        <f t="shared" si="31"/>
        <v>nur hier</v>
      </c>
    </row>
    <row r="989" spans="1:17">
      <c r="A989" s="1" t="s">
        <v>17037</v>
      </c>
      <c r="B989" s="1" t="s">
        <v>17038</v>
      </c>
      <c r="C989" s="1" t="s">
        <v>17039</v>
      </c>
      <c r="D989" s="1" t="s">
        <v>19628</v>
      </c>
      <c r="E989" s="1" t="s">
        <v>19628</v>
      </c>
      <c r="F989" s="54">
        <v>1946</v>
      </c>
      <c r="G989" s="1" t="s">
        <v>19628</v>
      </c>
      <c r="I989" t="str">
        <f t="shared" si="30"/>
        <v>文猎</v>
      </c>
      <c r="K989" t="e">
        <f>VLOOKUP(I989,Apabi!$H:$H,1,FALSE)</f>
        <v>#N/A</v>
      </c>
      <c r="M989" t="e">
        <f>VLOOKUP(I989,'Shanghai TSG'!$C:$C,1,FALSE)</f>
        <v>#N/A</v>
      </c>
      <c r="O989" t="e">
        <f>VLOOKUP(I989,'Hytong (not in CrossAsia)'!$C:$C,1,FALSE)</f>
        <v>#N/A</v>
      </c>
      <c r="Q989" s="9" t="str">
        <f t="shared" si="31"/>
        <v>nur hier</v>
      </c>
    </row>
    <row r="990" spans="1:17">
      <c r="A990" s="1" t="s">
        <v>17040</v>
      </c>
      <c r="B990" s="1" t="s">
        <v>17041</v>
      </c>
      <c r="C990" s="1" t="s">
        <v>19628</v>
      </c>
      <c r="D990" s="1" t="s">
        <v>17042</v>
      </c>
      <c r="E990" s="1" t="s">
        <v>19326</v>
      </c>
      <c r="F990" s="54">
        <v>1949</v>
      </c>
      <c r="G990" s="1" t="s">
        <v>19635</v>
      </c>
      <c r="I990" t="str">
        <f t="shared" si="30"/>
        <v>文艺劳动</v>
      </c>
      <c r="K990" t="e">
        <f>VLOOKUP(I990,Apabi!$H:$H,1,FALSE)</f>
        <v>#N/A</v>
      </c>
      <c r="M990" t="e">
        <f>VLOOKUP(I990,'Shanghai TSG'!$C:$C,1,FALSE)</f>
        <v>#N/A</v>
      </c>
      <c r="O990" t="e">
        <f>VLOOKUP(I990,'Hytong (not in CrossAsia)'!$C:$C,1,FALSE)</f>
        <v>#N/A</v>
      </c>
      <c r="Q990" s="9" t="str">
        <f t="shared" si="31"/>
        <v>nur hier</v>
      </c>
    </row>
    <row r="991" spans="1:17">
      <c r="A991" s="1" t="s">
        <v>17043</v>
      </c>
      <c r="B991" s="1" t="s">
        <v>17044</v>
      </c>
      <c r="C991" s="1" t="s">
        <v>19628</v>
      </c>
      <c r="D991" s="1" t="s">
        <v>17045</v>
      </c>
      <c r="E991" s="1" t="s">
        <v>19376</v>
      </c>
      <c r="F991" s="54">
        <v>1943</v>
      </c>
      <c r="G991" s="1" t="s">
        <v>19635</v>
      </c>
      <c r="I991" t="str">
        <f t="shared" si="30"/>
        <v>华文月刊</v>
      </c>
      <c r="K991" t="e">
        <f>VLOOKUP(I991,Apabi!$H:$H,1,FALSE)</f>
        <v>#N/A</v>
      </c>
      <c r="M991" t="e">
        <f>VLOOKUP(I991,'Shanghai TSG'!$C:$C,1,FALSE)</f>
        <v>#N/A</v>
      </c>
      <c r="O991" t="e">
        <f>VLOOKUP(I991,'Hytong (not in CrossAsia)'!$C:$C,1,FALSE)</f>
        <v>#N/A</v>
      </c>
      <c r="Q991" s="9" t="str">
        <f t="shared" si="31"/>
        <v>nur hier</v>
      </c>
    </row>
    <row r="992" spans="1:17">
      <c r="A992" s="1" t="s">
        <v>17046</v>
      </c>
      <c r="B992" s="1" t="s">
        <v>17047</v>
      </c>
      <c r="C992" s="1" t="s">
        <v>19628</v>
      </c>
      <c r="D992" s="1" t="s">
        <v>17048</v>
      </c>
      <c r="E992" s="1" t="s">
        <v>19647</v>
      </c>
      <c r="F992" s="54">
        <v>1934</v>
      </c>
      <c r="G992" s="1" t="s">
        <v>19642</v>
      </c>
      <c r="I992" t="str">
        <f t="shared" si="30"/>
        <v>聊斋半月</v>
      </c>
      <c r="K992" t="e">
        <f>VLOOKUP(I992,Apabi!$H:$H,1,FALSE)</f>
        <v>#N/A</v>
      </c>
      <c r="M992" t="e">
        <f>VLOOKUP(I992,'Shanghai TSG'!$C:$C,1,FALSE)</f>
        <v>#N/A</v>
      </c>
      <c r="O992" t="e">
        <f>VLOOKUP(I992,'Hytong (not in CrossAsia)'!$C:$C,1,FALSE)</f>
        <v>#N/A</v>
      </c>
      <c r="Q992" s="9" t="str">
        <f t="shared" si="31"/>
        <v>nur hier</v>
      </c>
    </row>
    <row r="993" spans="1:17">
      <c r="A993" s="1" t="s">
        <v>17049</v>
      </c>
      <c r="B993" s="1" t="s">
        <v>17050</v>
      </c>
      <c r="C993" s="1" t="s">
        <v>19628</v>
      </c>
      <c r="D993" s="1" t="s">
        <v>19628</v>
      </c>
      <c r="E993" s="1" t="s">
        <v>19628</v>
      </c>
      <c r="F993" s="51" t="s">
        <v>19628</v>
      </c>
      <c r="G993" s="1" t="s">
        <v>19628</v>
      </c>
      <c r="I993" t="str">
        <f t="shared" si="30"/>
        <v>红棉旬刊</v>
      </c>
      <c r="K993" t="e">
        <f>VLOOKUP(I993,Apabi!$H:$H,1,FALSE)</f>
        <v>#N/A</v>
      </c>
      <c r="M993" t="e">
        <f>VLOOKUP(I993,'Shanghai TSG'!$C:$C,1,FALSE)</f>
        <v>#N/A</v>
      </c>
      <c r="O993" t="e">
        <f>VLOOKUP(I993,'Hytong (not in CrossAsia)'!$C:$C,1,FALSE)</f>
        <v>#N/A</v>
      </c>
      <c r="Q993" s="9" t="str">
        <f t="shared" si="31"/>
        <v>nur hier</v>
      </c>
    </row>
    <row r="994" spans="1:17" ht="23.25">
      <c r="A994" s="1" t="s">
        <v>17051</v>
      </c>
      <c r="B994" s="1" t="s">
        <v>17052</v>
      </c>
      <c r="C994" s="1" t="s">
        <v>19628</v>
      </c>
      <c r="D994" s="1" t="s">
        <v>17053</v>
      </c>
      <c r="E994" s="1" t="s">
        <v>13201</v>
      </c>
      <c r="F994" s="51" t="s">
        <v>19628</v>
      </c>
      <c r="G994" s="1" t="s">
        <v>19628</v>
      </c>
      <c r="I994" t="str">
        <f t="shared" si="30"/>
        <v>黄钟</v>
      </c>
      <c r="K994" t="e">
        <f>VLOOKUP(I994,Apabi!$H:$H,1,FALSE)</f>
        <v>#N/A</v>
      </c>
      <c r="M994" t="str">
        <f>VLOOKUP(I994,'Shanghai TSG'!$C:$C,1,FALSE)</f>
        <v>黄钟</v>
      </c>
      <c r="O994" t="e">
        <f>VLOOKUP(I994,'Hytong (not in CrossAsia)'!$C:$C,1,FALSE)</f>
        <v>#N/A</v>
      </c>
      <c r="Q994" s="9" t="str">
        <f t="shared" si="31"/>
        <v>Doppel</v>
      </c>
    </row>
    <row r="995" spans="1:17" ht="23.25">
      <c r="A995" s="1" t="s">
        <v>17054</v>
      </c>
      <c r="B995" s="1" t="s">
        <v>17055</v>
      </c>
      <c r="C995" s="1" t="s">
        <v>19628</v>
      </c>
      <c r="D995" s="1" t="s">
        <v>17056</v>
      </c>
      <c r="E995" s="1" t="s">
        <v>17057</v>
      </c>
      <c r="F995" s="54">
        <v>1946</v>
      </c>
      <c r="G995" s="1" t="s">
        <v>19635</v>
      </c>
      <c r="I995" t="str">
        <f t="shared" si="30"/>
        <v>抗战文艺</v>
      </c>
      <c r="K995" t="e">
        <f>VLOOKUP(I995,Apabi!$H:$H,1,FALSE)</f>
        <v>#N/A</v>
      </c>
      <c r="M995" t="e">
        <f>VLOOKUP(I995,'Shanghai TSG'!$C:$C,1,FALSE)</f>
        <v>#N/A</v>
      </c>
      <c r="O995" t="e">
        <f>VLOOKUP(I995,'Hytong (not in CrossAsia)'!$C:$C,1,FALSE)</f>
        <v>#N/A</v>
      </c>
      <c r="Q995" s="9" t="str">
        <f t="shared" si="31"/>
        <v>nur hier</v>
      </c>
    </row>
    <row r="996" spans="1:17">
      <c r="A996" s="1" t="s">
        <v>17058</v>
      </c>
      <c r="B996" s="1" t="s">
        <v>17059</v>
      </c>
      <c r="C996" s="1" t="s">
        <v>19628</v>
      </c>
      <c r="D996" s="1" t="s">
        <v>17060</v>
      </c>
      <c r="E996" s="1" t="s">
        <v>21657</v>
      </c>
      <c r="F996" s="54">
        <v>1932</v>
      </c>
      <c r="G996" s="1" t="s">
        <v>19243</v>
      </c>
      <c r="I996" t="str">
        <f t="shared" si="30"/>
        <v>武汉文艺</v>
      </c>
      <c r="K996" t="e">
        <f>VLOOKUP(I996,Apabi!$H:$H,1,FALSE)</f>
        <v>#N/A</v>
      </c>
      <c r="M996" t="e">
        <f>VLOOKUP(I996,'Shanghai TSG'!$C:$C,1,FALSE)</f>
        <v>#N/A</v>
      </c>
      <c r="O996" t="e">
        <f>VLOOKUP(I996,'Hytong (not in CrossAsia)'!$C:$C,1,FALSE)</f>
        <v>#N/A</v>
      </c>
      <c r="Q996" s="9" t="str">
        <f t="shared" si="31"/>
        <v>nur hier</v>
      </c>
    </row>
    <row r="997" spans="1:17">
      <c r="A997" s="1" t="s">
        <v>17061</v>
      </c>
      <c r="B997" s="1" t="s">
        <v>17062</v>
      </c>
      <c r="C997" s="1" t="s">
        <v>16697</v>
      </c>
      <c r="D997" s="1" t="s">
        <v>16698</v>
      </c>
      <c r="E997" s="1" t="s">
        <v>19647</v>
      </c>
      <c r="F997" s="54">
        <v>1934</v>
      </c>
      <c r="G997" s="1" t="s">
        <v>19642</v>
      </c>
      <c r="I997" t="str">
        <f t="shared" si="30"/>
        <v>长城</v>
      </c>
      <c r="K997" t="e">
        <f>VLOOKUP(I997,Apabi!$H:$H,1,FALSE)</f>
        <v>#N/A</v>
      </c>
      <c r="M997" t="e">
        <f>VLOOKUP(I997,'Shanghai TSG'!$C:$C,1,FALSE)</f>
        <v>#N/A</v>
      </c>
      <c r="O997" t="e">
        <f>VLOOKUP(I997,'Hytong (not in CrossAsia)'!$C:$C,1,FALSE)</f>
        <v>#N/A</v>
      </c>
      <c r="Q997" s="9" t="str">
        <f t="shared" si="31"/>
        <v>nur hier</v>
      </c>
    </row>
    <row r="998" spans="1:17">
      <c r="A998" s="1" t="s">
        <v>16699</v>
      </c>
      <c r="B998" s="1" t="s">
        <v>16700</v>
      </c>
      <c r="C998" s="1" t="s">
        <v>19628</v>
      </c>
      <c r="D998" s="1" t="s">
        <v>16701</v>
      </c>
      <c r="E998" s="1" t="s">
        <v>19638</v>
      </c>
      <c r="F998" s="51" t="s">
        <v>19628</v>
      </c>
      <c r="G998" s="1" t="s">
        <v>19642</v>
      </c>
      <c r="I998" t="str">
        <f t="shared" si="30"/>
        <v>驿訉</v>
      </c>
      <c r="K998" t="e">
        <f>VLOOKUP(I998,Apabi!$H:$H,1,FALSE)</f>
        <v>#N/A</v>
      </c>
      <c r="M998" t="e">
        <f>VLOOKUP(I998,'Shanghai TSG'!$C:$C,1,FALSE)</f>
        <v>#N/A</v>
      </c>
      <c r="O998" t="e">
        <f>VLOOKUP(I998,'Hytong (not in CrossAsia)'!$C:$C,1,FALSE)</f>
        <v>#N/A</v>
      </c>
      <c r="Q998" s="9" t="str">
        <f t="shared" si="31"/>
        <v>nur hier</v>
      </c>
    </row>
    <row r="999" spans="1:17">
      <c r="A999" s="1" t="s">
        <v>16702</v>
      </c>
      <c r="B999" s="1" t="s">
        <v>16703</v>
      </c>
      <c r="C999" s="1" t="s">
        <v>19628</v>
      </c>
      <c r="D999" s="1" t="s">
        <v>16704</v>
      </c>
      <c r="E999" s="1" t="s">
        <v>19302</v>
      </c>
      <c r="F999" s="54">
        <v>1946</v>
      </c>
      <c r="G999" s="1" t="s">
        <v>19628</v>
      </c>
      <c r="I999" t="str">
        <f t="shared" si="30"/>
        <v>原野</v>
      </c>
      <c r="K999" t="e">
        <f>VLOOKUP(I999,Apabi!$H:$H,1,FALSE)</f>
        <v>#N/A</v>
      </c>
      <c r="M999" t="e">
        <f>VLOOKUP(I999,'Shanghai TSG'!$C:$C,1,FALSE)</f>
        <v>#N/A</v>
      </c>
      <c r="O999" t="e">
        <f>VLOOKUP(I999,'Hytong (not in CrossAsia)'!$C:$C,1,FALSE)</f>
        <v>#N/A</v>
      </c>
      <c r="Q999" s="9" t="str">
        <f t="shared" si="31"/>
        <v>nur hier</v>
      </c>
    </row>
    <row r="1000" spans="1:17">
      <c r="A1000" s="1" t="s">
        <v>16705</v>
      </c>
      <c r="B1000" s="1" t="s">
        <v>16706</v>
      </c>
      <c r="C1000" s="1" t="s">
        <v>19628</v>
      </c>
      <c r="D1000" s="1" t="s">
        <v>16707</v>
      </c>
      <c r="E1000" s="1" t="s">
        <v>19322</v>
      </c>
      <c r="F1000" s="51" t="s">
        <v>19628</v>
      </c>
      <c r="G1000" s="1" t="s">
        <v>19628</v>
      </c>
      <c r="I1000" t="str">
        <f t="shared" si="30"/>
        <v>天河</v>
      </c>
      <c r="K1000" t="e">
        <f>VLOOKUP(I1000,Apabi!$H:$H,1,FALSE)</f>
        <v>#N/A</v>
      </c>
      <c r="M1000" t="e">
        <f>VLOOKUP(I1000,'Shanghai TSG'!$C:$C,1,FALSE)</f>
        <v>#N/A</v>
      </c>
      <c r="O1000" t="e">
        <f>VLOOKUP(I1000,'Hytong (not in CrossAsia)'!$C:$C,1,FALSE)</f>
        <v>#N/A</v>
      </c>
      <c r="Q1000" s="9" t="str">
        <f t="shared" si="31"/>
        <v>nur hier</v>
      </c>
    </row>
    <row r="1001" spans="1:17">
      <c r="A1001" s="1" t="s">
        <v>16708</v>
      </c>
      <c r="B1001" s="1" t="s">
        <v>16709</v>
      </c>
      <c r="C1001" s="1" t="s">
        <v>16710</v>
      </c>
      <c r="D1001" s="1" t="s">
        <v>16711</v>
      </c>
      <c r="E1001" s="1" t="s">
        <v>16712</v>
      </c>
      <c r="F1001" s="54">
        <v>1939</v>
      </c>
      <c r="G1001" s="1" t="s">
        <v>19628</v>
      </c>
      <c r="I1001" t="str">
        <f t="shared" si="30"/>
        <v>西线文艺</v>
      </c>
      <c r="K1001" t="e">
        <f>VLOOKUP(I1001,Apabi!$H:$H,1,FALSE)</f>
        <v>#N/A</v>
      </c>
      <c r="M1001" t="e">
        <f>VLOOKUP(I1001,'Shanghai TSG'!$C:$C,1,FALSE)</f>
        <v>#N/A</v>
      </c>
      <c r="O1001" t="e">
        <f>VLOOKUP(I1001,'Hytong (not in CrossAsia)'!$C:$C,1,FALSE)</f>
        <v>#N/A</v>
      </c>
      <c r="Q1001" s="9" t="str">
        <f t="shared" si="31"/>
        <v>nur hier</v>
      </c>
    </row>
    <row r="1002" spans="1:17">
      <c r="A1002" s="1" t="s">
        <v>16713</v>
      </c>
      <c r="B1002" s="1" t="s">
        <v>16714</v>
      </c>
      <c r="C1002" s="1" t="s">
        <v>19260</v>
      </c>
      <c r="D1002" s="1" t="s">
        <v>19260</v>
      </c>
      <c r="E1002" s="1" t="s">
        <v>19647</v>
      </c>
      <c r="F1002" s="51" t="s">
        <v>19628</v>
      </c>
      <c r="G1002" s="1" t="s">
        <v>19628</v>
      </c>
      <c r="I1002" t="str">
        <f t="shared" si="30"/>
        <v>新文丛</v>
      </c>
      <c r="K1002" t="e">
        <f>VLOOKUP(I1002,Apabi!$H:$H,1,FALSE)</f>
        <v>#N/A</v>
      </c>
      <c r="M1002" t="str">
        <f>VLOOKUP(I1002,'Shanghai TSG'!$C:$C,1,FALSE)</f>
        <v>新文丛</v>
      </c>
      <c r="O1002" t="e">
        <f>VLOOKUP(I1002,'Hytong (not in CrossAsia)'!$C:$C,1,FALSE)</f>
        <v>#N/A</v>
      </c>
      <c r="Q1002" s="9" t="str">
        <f t="shared" si="31"/>
        <v>Doppel</v>
      </c>
    </row>
    <row r="1003" spans="1:17">
      <c r="A1003" s="1" t="s">
        <v>16715</v>
      </c>
      <c r="B1003" s="1" t="s">
        <v>16716</v>
      </c>
      <c r="C1003" s="1" t="s">
        <v>16717</v>
      </c>
      <c r="D1003" s="1" t="s">
        <v>19628</v>
      </c>
      <c r="E1003" s="1" t="s">
        <v>19647</v>
      </c>
      <c r="F1003" s="54">
        <v>1939</v>
      </c>
      <c r="G1003" s="1" t="s">
        <v>19628</v>
      </c>
      <c r="I1003" t="str">
        <f t="shared" si="30"/>
        <v>文友</v>
      </c>
      <c r="K1003" t="e">
        <f>VLOOKUP(I1003,Apabi!$H:$H,1,FALSE)</f>
        <v>#N/A</v>
      </c>
      <c r="M1003" t="e">
        <f>VLOOKUP(I1003,'Shanghai TSG'!$C:$C,1,FALSE)</f>
        <v>#N/A</v>
      </c>
      <c r="O1003" t="e">
        <f>VLOOKUP(I1003,'Hytong (not in CrossAsia)'!$C:$C,1,FALSE)</f>
        <v>#N/A</v>
      </c>
      <c r="Q1003" s="9" t="str">
        <f t="shared" si="31"/>
        <v>nur hier</v>
      </c>
    </row>
    <row r="1004" spans="1:17">
      <c r="A1004" s="1" t="s">
        <v>16718</v>
      </c>
      <c r="B1004" s="1" t="s">
        <v>16719</v>
      </c>
      <c r="C1004" s="1" t="s">
        <v>19628</v>
      </c>
      <c r="D1004" s="1" t="s">
        <v>16720</v>
      </c>
      <c r="E1004" s="1" t="s">
        <v>19647</v>
      </c>
      <c r="F1004" s="54">
        <v>1937</v>
      </c>
      <c r="G1004" s="1" t="s">
        <v>19642</v>
      </c>
      <c r="I1004" t="str">
        <f t="shared" si="30"/>
        <v>文艺工作</v>
      </c>
      <c r="K1004" t="e">
        <f>VLOOKUP(I1004,Apabi!$H:$H,1,FALSE)</f>
        <v>#N/A</v>
      </c>
      <c r="M1004" t="e">
        <f>VLOOKUP(I1004,'Shanghai TSG'!$C:$C,1,FALSE)</f>
        <v>#N/A</v>
      </c>
      <c r="O1004" t="e">
        <f>VLOOKUP(I1004,'Hytong (not in CrossAsia)'!$C:$C,1,FALSE)</f>
        <v>#N/A</v>
      </c>
      <c r="Q1004" s="9" t="str">
        <f t="shared" si="31"/>
        <v>nur hier</v>
      </c>
    </row>
    <row r="1005" spans="1:17">
      <c r="A1005" s="1" t="s">
        <v>16721</v>
      </c>
      <c r="B1005" s="1" t="s">
        <v>16722</v>
      </c>
      <c r="C1005" s="1" t="s">
        <v>19628</v>
      </c>
      <c r="D1005" s="1" t="s">
        <v>16723</v>
      </c>
      <c r="E1005" s="1" t="s">
        <v>19754</v>
      </c>
      <c r="F1005" s="54">
        <v>1946</v>
      </c>
      <c r="G1005" s="1" t="s">
        <v>19292</v>
      </c>
      <c r="I1005" t="str">
        <f t="shared" si="30"/>
        <v>时与潮文</v>
      </c>
      <c r="K1005" t="e">
        <f>VLOOKUP(I1005,Apabi!$H:$H,1,FALSE)</f>
        <v>#N/A</v>
      </c>
      <c r="M1005" t="str">
        <f>VLOOKUP(I1005,'Shanghai TSG'!$C:$C,1,FALSE)</f>
        <v>时与潮文</v>
      </c>
      <c r="O1005" t="e">
        <f>VLOOKUP(I1005,'Hytong (not in CrossAsia)'!$C:$C,1,FALSE)</f>
        <v>#N/A</v>
      </c>
      <c r="Q1005" s="9" t="str">
        <f t="shared" si="31"/>
        <v>Doppel</v>
      </c>
    </row>
    <row r="1006" spans="1:17" ht="23.25">
      <c r="A1006" s="1" t="s">
        <v>16724</v>
      </c>
      <c r="B1006" s="1" t="s">
        <v>16725</v>
      </c>
      <c r="C1006" s="1" t="s">
        <v>19628</v>
      </c>
      <c r="D1006" s="1" t="s">
        <v>16726</v>
      </c>
      <c r="E1006" s="1" t="s">
        <v>21812</v>
      </c>
      <c r="F1006" s="51" t="s">
        <v>19628</v>
      </c>
      <c r="G1006" s="1" t="s">
        <v>19628</v>
      </c>
      <c r="I1006" t="str">
        <f t="shared" si="30"/>
        <v>文艺习作</v>
      </c>
      <c r="K1006" t="e">
        <f>VLOOKUP(I1006,Apabi!$H:$H,1,FALSE)</f>
        <v>#N/A</v>
      </c>
      <c r="M1006" t="e">
        <f>VLOOKUP(I1006,'Shanghai TSG'!$C:$C,1,FALSE)</f>
        <v>#N/A</v>
      </c>
      <c r="O1006" t="e">
        <f>VLOOKUP(I1006,'Hytong (not in CrossAsia)'!$C:$C,1,FALSE)</f>
        <v>#N/A</v>
      </c>
      <c r="Q1006" s="9" t="str">
        <f t="shared" si="31"/>
        <v>nur hier</v>
      </c>
    </row>
    <row r="1007" spans="1:17">
      <c r="A1007" s="1" t="s">
        <v>16727</v>
      </c>
      <c r="B1007" s="1" t="s">
        <v>16728</v>
      </c>
      <c r="C1007" s="1" t="s">
        <v>19628</v>
      </c>
      <c r="D1007" s="1" t="s">
        <v>16729</v>
      </c>
      <c r="E1007" s="1" t="s">
        <v>19291</v>
      </c>
      <c r="F1007" s="54">
        <v>1941</v>
      </c>
      <c r="G1007" s="1" t="s">
        <v>19292</v>
      </c>
      <c r="I1007" t="str">
        <f t="shared" si="30"/>
        <v>文学集林</v>
      </c>
      <c r="K1007" t="e">
        <f>VLOOKUP(I1007,Apabi!$H:$H,1,FALSE)</f>
        <v>#N/A</v>
      </c>
      <c r="M1007" t="e">
        <f>VLOOKUP(I1007,'Shanghai TSG'!$C:$C,1,FALSE)</f>
        <v>#N/A</v>
      </c>
      <c r="O1007" t="e">
        <f>VLOOKUP(I1007,'Hytong (not in CrossAsia)'!$C:$C,1,FALSE)</f>
        <v>#N/A</v>
      </c>
      <c r="Q1007" s="9" t="str">
        <f t="shared" si="31"/>
        <v>nur hier</v>
      </c>
    </row>
    <row r="1008" spans="1:17">
      <c r="A1008" s="1" t="s">
        <v>16730</v>
      </c>
      <c r="B1008" s="1" t="s">
        <v>16731</v>
      </c>
      <c r="C1008" s="1" t="s">
        <v>19628</v>
      </c>
      <c r="D1008" s="1" t="s">
        <v>16732</v>
      </c>
      <c r="E1008" s="1" t="s">
        <v>16733</v>
      </c>
      <c r="F1008" s="54">
        <v>1932</v>
      </c>
      <c r="G1008" s="1" t="s">
        <v>19628</v>
      </c>
      <c r="I1008" t="str">
        <f t="shared" si="30"/>
        <v>文会月刊</v>
      </c>
      <c r="K1008" t="e">
        <f>VLOOKUP(I1008,Apabi!$H:$H,1,FALSE)</f>
        <v>#N/A</v>
      </c>
      <c r="M1008" t="e">
        <f>VLOOKUP(I1008,'Shanghai TSG'!$C:$C,1,FALSE)</f>
        <v>#N/A</v>
      </c>
      <c r="O1008" t="e">
        <f>VLOOKUP(I1008,'Hytong (not in CrossAsia)'!$C:$C,1,FALSE)</f>
        <v>#N/A</v>
      </c>
      <c r="Q1008" s="9" t="str">
        <f t="shared" si="31"/>
        <v>nur hier</v>
      </c>
    </row>
    <row r="1009" spans="1:17">
      <c r="A1009" s="1" t="s">
        <v>16734</v>
      </c>
      <c r="B1009" s="1" t="s">
        <v>16735</v>
      </c>
      <c r="C1009" s="1" t="s">
        <v>19628</v>
      </c>
      <c r="D1009" s="1" t="s">
        <v>16736</v>
      </c>
      <c r="E1009" s="1" t="s">
        <v>19647</v>
      </c>
      <c r="F1009" s="54">
        <v>1936</v>
      </c>
      <c r="G1009" s="1" t="s">
        <v>19635</v>
      </c>
      <c r="I1009" t="str">
        <f t="shared" si="30"/>
        <v>文学时代</v>
      </c>
      <c r="K1009" t="e">
        <f>VLOOKUP(I1009,Apabi!$H:$H,1,FALSE)</f>
        <v>#N/A</v>
      </c>
      <c r="M1009" t="e">
        <f>VLOOKUP(I1009,'Shanghai TSG'!$C:$C,1,FALSE)</f>
        <v>#N/A</v>
      </c>
      <c r="O1009" t="e">
        <f>VLOOKUP(I1009,'Hytong (not in CrossAsia)'!$C:$C,1,FALSE)</f>
        <v>#N/A</v>
      </c>
      <c r="Q1009" s="9" t="str">
        <f t="shared" si="31"/>
        <v>nur hier</v>
      </c>
    </row>
    <row r="1010" spans="1:17">
      <c r="A1010" s="1" t="s">
        <v>16737</v>
      </c>
      <c r="B1010" s="1" t="s">
        <v>16738</v>
      </c>
      <c r="C1010" s="1" t="s">
        <v>19628</v>
      </c>
      <c r="D1010" s="1" t="s">
        <v>16739</v>
      </c>
      <c r="E1010" s="1" t="s">
        <v>19638</v>
      </c>
      <c r="F1010" s="54">
        <v>1945</v>
      </c>
      <c r="G1010" s="1" t="s">
        <v>19292</v>
      </c>
      <c r="I1010" t="str">
        <f t="shared" si="30"/>
        <v>文哨</v>
      </c>
      <c r="K1010" t="e">
        <f>VLOOKUP(I1010,Apabi!$H:$H,1,FALSE)</f>
        <v>#N/A</v>
      </c>
      <c r="M1010" t="e">
        <f>VLOOKUP(I1010,'Shanghai TSG'!$C:$C,1,FALSE)</f>
        <v>#N/A</v>
      </c>
      <c r="O1010" t="e">
        <f>VLOOKUP(I1010,'Hytong (not in CrossAsia)'!$C:$C,1,FALSE)</f>
        <v>#N/A</v>
      </c>
      <c r="Q1010" s="9" t="str">
        <f t="shared" si="31"/>
        <v>nur hier</v>
      </c>
    </row>
    <row r="1011" spans="1:17">
      <c r="A1011" s="1" t="s">
        <v>16740</v>
      </c>
      <c r="B1011" s="1" t="s">
        <v>16741</v>
      </c>
      <c r="C1011" s="1" t="s">
        <v>19628</v>
      </c>
      <c r="D1011" s="1" t="s">
        <v>16742</v>
      </c>
      <c r="E1011" s="1" t="s">
        <v>19647</v>
      </c>
      <c r="F1011" s="54">
        <v>1946</v>
      </c>
      <c r="G1011" s="1" t="s">
        <v>19642</v>
      </c>
      <c r="I1011" t="str">
        <f t="shared" si="30"/>
        <v>文汇</v>
      </c>
      <c r="K1011" t="e">
        <f>VLOOKUP(I1011,Apabi!$H:$H,1,FALSE)</f>
        <v>#N/A</v>
      </c>
      <c r="M1011" t="e">
        <f>VLOOKUP(I1011,'Shanghai TSG'!$C:$C,1,FALSE)</f>
        <v>#N/A</v>
      </c>
      <c r="O1011" t="e">
        <f>VLOOKUP(I1011,'Hytong (not in CrossAsia)'!$C:$C,1,FALSE)</f>
        <v>#N/A</v>
      </c>
      <c r="Q1011" s="9" t="str">
        <f t="shared" si="31"/>
        <v>nur hier</v>
      </c>
    </row>
    <row r="1012" spans="1:17">
      <c r="A1012" s="1" t="s">
        <v>16743</v>
      </c>
      <c r="B1012" s="1" t="s">
        <v>16744</v>
      </c>
      <c r="C1012" s="1" t="s">
        <v>19628</v>
      </c>
      <c r="D1012" s="1" t="s">
        <v>16745</v>
      </c>
      <c r="E1012" s="1" t="s">
        <v>19628</v>
      </c>
      <c r="F1012" s="54">
        <v>1938</v>
      </c>
      <c r="G1012" s="1" t="s">
        <v>19628</v>
      </c>
      <c r="I1012" t="str">
        <f t="shared" si="30"/>
        <v>青年学生</v>
      </c>
      <c r="K1012" t="e">
        <f>VLOOKUP(I1012,Apabi!$H:$H,1,FALSE)</f>
        <v>#N/A</v>
      </c>
      <c r="M1012" t="e">
        <f>VLOOKUP(I1012,'Shanghai TSG'!$C:$C,1,FALSE)</f>
        <v>#N/A</v>
      </c>
      <c r="O1012" t="e">
        <f>VLOOKUP(I1012,'Hytong (not in CrossAsia)'!$C:$C,1,FALSE)</f>
        <v>#N/A</v>
      </c>
      <c r="Q1012" s="9" t="str">
        <f t="shared" si="31"/>
        <v>nur hier</v>
      </c>
    </row>
    <row r="1013" spans="1:17">
      <c r="A1013" s="1" t="s">
        <v>16746</v>
      </c>
      <c r="B1013" s="1" t="s">
        <v>16747</v>
      </c>
      <c r="C1013" s="1" t="s">
        <v>19628</v>
      </c>
      <c r="D1013" s="1" t="s">
        <v>19628</v>
      </c>
      <c r="E1013" s="1" t="s">
        <v>19628</v>
      </c>
      <c r="F1013" s="51" t="s">
        <v>19628</v>
      </c>
      <c r="G1013" s="1" t="s">
        <v>19628</v>
      </c>
      <c r="I1013" t="str">
        <f t="shared" si="30"/>
        <v>孤岛妇女</v>
      </c>
      <c r="K1013" t="e">
        <f>VLOOKUP(I1013,Apabi!$H:$H,1,FALSE)</f>
        <v>#N/A</v>
      </c>
      <c r="M1013" t="e">
        <f>VLOOKUP(I1013,'Shanghai TSG'!$C:$C,1,FALSE)</f>
        <v>#N/A</v>
      </c>
      <c r="O1013" t="e">
        <f>VLOOKUP(I1013,'Hytong (not in CrossAsia)'!$C:$C,1,FALSE)</f>
        <v>#N/A</v>
      </c>
      <c r="Q1013" s="9" t="str">
        <f t="shared" si="31"/>
        <v>nur hier</v>
      </c>
    </row>
    <row r="1014" spans="1:17">
      <c r="A1014" s="1" t="s">
        <v>16748</v>
      </c>
      <c r="B1014" s="1" t="s">
        <v>16749</v>
      </c>
      <c r="C1014" s="1" t="s">
        <v>19628</v>
      </c>
      <c r="D1014" s="1" t="s">
        <v>16750</v>
      </c>
      <c r="E1014" s="1" t="s">
        <v>19326</v>
      </c>
      <c r="F1014" s="54">
        <v>1947</v>
      </c>
      <c r="G1014" s="1" t="s">
        <v>19642</v>
      </c>
      <c r="I1014" t="str">
        <f t="shared" si="30"/>
        <v>文华</v>
      </c>
      <c r="K1014" t="e">
        <f>VLOOKUP(I1014,Apabi!$H:$H,1,FALSE)</f>
        <v>#N/A</v>
      </c>
      <c r="M1014" t="e">
        <f>VLOOKUP(I1014,'Shanghai TSG'!$C:$C,1,FALSE)</f>
        <v>#N/A</v>
      </c>
      <c r="O1014" t="e">
        <f>VLOOKUP(I1014,'Hytong (not in CrossAsia)'!$C:$C,1,FALSE)</f>
        <v>#N/A</v>
      </c>
      <c r="Q1014" s="9" t="str">
        <f t="shared" si="31"/>
        <v>nur hier</v>
      </c>
    </row>
    <row r="1015" spans="1:17">
      <c r="A1015" s="1" t="s">
        <v>16388</v>
      </c>
      <c r="B1015" s="1" t="s">
        <v>16389</v>
      </c>
      <c r="C1015" s="1" t="s">
        <v>19628</v>
      </c>
      <c r="D1015" s="1" t="s">
        <v>16390</v>
      </c>
      <c r="E1015" s="1" t="s">
        <v>19638</v>
      </c>
      <c r="F1015" s="54">
        <v>1948</v>
      </c>
      <c r="G1015" s="1" t="s">
        <v>13688</v>
      </c>
      <c r="I1015" t="str">
        <f t="shared" si="30"/>
        <v>现代文摘</v>
      </c>
      <c r="K1015" t="e">
        <f>VLOOKUP(I1015,Apabi!$H:$H,1,FALSE)</f>
        <v>#N/A</v>
      </c>
      <c r="M1015" t="str">
        <f>VLOOKUP(I1015,'Shanghai TSG'!$C:$C,1,FALSE)</f>
        <v>现代文摘</v>
      </c>
      <c r="O1015" t="e">
        <f>VLOOKUP(I1015,'Hytong (not in CrossAsia)'!$C:$C,1,FALSE)</f>
        <v>#N/A</v>
      </c>
      <c r="Q1015" s="9" t="str">
        <f t="shared" si="31"/>
        <v>Doppel</v>
      </c>
    </row>
    <row r="1016" spans="1:17">
      <c r="A1016" s="1" t="s">
        <v>16391</v>
      </c>
      <c r="B1016" s="1" t="s">
        <v>16392</v>
      </c>
      <c r="C1016" s="1" t="s">
        <v>19628</v>
      </c>
      <c r="D1016" s="1" t="s">
        <v>16393</v>
      </c>
      <c r="E1016" s="1" t="s">
        <v>16394</v>
      </c>
      <c r="F1016" s="51" t="s">
        <v>19628</v>
      </c>
      <c r="G1016" s="1" t="s">
        <v>19628</v>
      </c>
      <c r="I1016" t="str">
        <f t="shared" si="30"/>
        <v>海滨文艺</v>
      </c>
      <c r="K1016" t="e">
        <f>VLOOKUP(I1016,Apabi!$H:$H,1,FALSE)</f>
        <v>#N/A</v>
      </c>
      <c r="M1016" t="e">
        <f>VLOOKUP(I1016,'Shanghai TSG'!$C:$C,1,FALSE)</f>
        <v>#N/A</v>
      </c>
      <c r="O1016" t="e">
        <f>VLOOKUP(I1016,'Hytong (not in CrossAsia)'!$C:$C,1,FALSE)</f>
        <v>#N/A</v>
      </c>
      <c r="Q1016" s="9" t="str">
        <f t="shared" si="31"/>
        <v>nur hier</v>
      </c>
    </row>
    <row r="1017" spans="1:17">
      <c r="A1017" s="1" t="s">
        <v>16395</v>
      </c>
      <c r="B1017" s="1" t="s">
        <v>16396</v>
      </c>
      <c r="C1017" s="1" t="s">
        <v>19628</v>
      </c>
      <c r="D1017" s="1" t="s">
        <v>16397</v>
      </c>
      <c r="E1017" s="1" t="s">
        <v>19291</v>
      </c>
      <c r="F1017" s="54">
        <v>1943</v>
      </c>
      <c r="G1017" s="1" t="s">
        <v>19635</v>
      </c>
      <c r="I1017" t="str">
        <f t="shared" si="30"/>
        <v>文学译报</v>
      </c>
      <c r="K1017" t="e">
        <f>VLOOKUP(I1017,Apabi!$H:$H,1,FALSE)</f>
        <v>#N/A</v>
      </c>
      <c r="M1017" t="e">
        <f>VLOOKUP(I1017,'Shanghai TSG'!$C:$C,1,FALSE)</f>
        <v>#N/A</v>
      </c>
      <c r="O1017" t="e">
        <f>VLOOKUP(I1017,'Hytong (not in CrossAsia)'!$C:$C,1,FALSE)</f>
        <v>#N/A</v>
      </c>
      <c r="Q1017" s="9" t="str">
        <f t="shared" si="31"/>
        <v>nur hier</v>
      </c>
    </row>
    <row r="1018" spans="1:17">
      <c r="A1018" s="1" t="s">
        <v>16398</v>
      </c>
      <c r="B1018" s="1" t="s">
        <v>16399</v>
      </c>
      <c r="C1018" s="1" t="s">
        <v>16400</v>
      </c>
      <c r="D1018" s="1" t="s">
        <v>16401</v>
      </c>
      <c r="E1018" s="1" t="s">
        <v>19638</v>
      </c>
      <c r="F1018" s="54">
        <v>1946</v>
      </c>
      <c r="G1018" s="1" t="s">
        <v>19305</v>
      </c>
      <c r="I1018" t="str">
        <f t="shared" si="30"/>
        <v>文汇周报</v>
      </c>
      <c r="K1018" t="e">
        <f>VLOOKUP(I1018,Apabi!$H:$H,1,FALSE)</f>
        <v>#N/A</v>
      </c>
      <c r="M1018" t="e">
        <f>VLOOKUP(I1018,'Shanghai TSG'!$C:$C,1,FALSE)</f>
        <v>#N/A</v>
      </c>
      <c r="O1018" t="e">
        <f>VLOOKUP(I1018,'Hytong (not in CrossAsia)'!$C:$C,1,FALSE)</f>
        <v>#N/A</v>
      </c>
      <c r="Q1018" s="9" t="str">
        <f t="shared" si="31"/>
        <v>nur hier</v>
      </c>
    </row>
    <row r="1019" spans="1:17">
      <c r="A1019" s="1" t="s">
        <v>16402</v>
      </c>
      <c r="B1019" s="1" t="s">
        <v>16403</v>
      </c>
      <c r="C1019" s="1" t="s">
        <v>19628</v>
      </c>
      <c r="D1019" s="1" t="s">
        <v>16404</v>
      </c>
      <c r="E1019" s="1" t="s">
        <v>19310</v>
      </c>
      <c r="F1019" s="54">
        <v>1935</v>
      </c>
      <c r="G1019" s="1" t="s">
        <v>19315</v>
      </c>
      <c r="I1019" t="str">
        <f t="shared" si="30"/>
        <v>芒种</v>
      </c>
      <c r="K1019" t="e">
        <f>VLOOKUP(I1019,Apabi!$H:$H,1,FALSE)</f>
        <v>#N/A</v>
      </c>
      <c r="M1019" t="e">
        <f>VLOOKUP(I1019,'Shanghai TSG'!$C:$C,1,FALSE)</f>
        <v>#N/A</v>
      </c>
      <c r="O1019" t="e">
        <f>VLOOKUP(I1019,'Hytong (not in CrossAsia)'!$C:$C,1,FALSE)</f>
        <v>#N/A</v>
      </c>
      <c r="Q1019" s="9" t="str">
        <f t="shared" si="31"/>
        <v>nur hier</v>
      </c>
    </row>
    <row r="1020" spans="1:17">
      <c r="A1020" s="1" t="s">
        <v>16405</v>
      </c>
      <c r="B1020" s="1" t="s">
        <v>16406</v>
      </c>
      <c r="C1020" s="1" t="s">
        <v>19628</v>
      </c>
      <c r="D1020" s="1" t="s">
        <v>16407</v>
      </c>
      <c r="E1020" s="1" t="s">
        <v>19647</v>
      </c>
      <c r="F1020" s="51">
        <v>1933</v>
      </c>
      <c r="G1020" s="1" t="s">
        <v>19628</v>
      </c>
      <c r="I1020" t="str">
        <f t="shared" si="30"/>
        <v>黑白</v>
      </c>
      <c r="K1020" t="e">
        <f>VLOOKUP(I1020,Apabi!$H:$H,1,FALSE)</f>
        <v>#N/A</v>
      </c>
      <c r="M1020" t="str">
        <f>VLOOKUP(I1020,'Shanghai TSG'!$C:$C,1,FALSE)</f>
        <v>黑白</v>
      </c>
      <c r="O1020" t="e">
        <f>VLOOKUP(I1020,'Hytong (not in CrossAsia)'!$C:$C,1,FALSE)</f>
        <v>#N/A</v>
      </c>
      <c r="Q1020" s="9" t="str">
        <f t="shared" si="31"/>
        <v>Doppel</v>
      </c>
    </row>
    <row r="1021" spans="1:17">
      <c r="A1021" s="1" t="s">
        <v>16408</v>
      </c>
      <c r="B1021" s="1" t="s">
        <v>16409</v>
      </c>
      <c r="C1021" s="1" t="s">
        <v>19628</v>
      </c>
      <c r="D1021" s="1" t="s">
        <v>19628</v>
      </c>
      <c r="E1021" s="1" t="s">
        <v>19628</v>
      </c>
      <c r="F1021" s="51">
        <v>1940</v>
      </c>
      <c r="G1021" s="1" t="s">
        <v>19628</v>
      </c>
      <c r="I1021" t="str">
        <f t="shared" si="30"/>
        <v>新文丛月</v>
      </c>
      <c r="K1021" t="e">
        <f>VLOOKUP(I1021,Apabi!$H:$H,1,FALSE)</f>
        <v>#N/A</v>
      </c>
      <c r="M1021" t="e">
        <f>VLOOKUP(I1021,'Shanghai TSG'!$C:$C,1,FALSE)</f>
        <v>#N/A</v>
      </c>
      <c r="O1021" t="e">
        <f>VLOOKUP(I1021,'Hytong (not in CrossAsia)'!$C:$C,1,FALSE)</f>
        <v>#N/A</v>
      </c>
      <c r="Q1021" s="9" t="str">
        <f t="shared" si="31"/>
        <v>nur hier</v>
      </c>
    </row>
    <row r="1022" spans="1:17">
      <c r="A1022" s="1" t="s">
        <v>16410</v>
      </c>
      <c r="B1022" s="1" t="s">
        <v>16411</v>
      </c>
      <c r="C1022" s="1" t="s">
        <v>19628</v>
      </c>
      <c r="D1022" s="1" t="s">
        <v>16412</v>
      </c>
      <c r="E1022" s="1" t="s">
        <v>19628</v>
      </c>
      <c r="F1022" s="54">
        <v>1932</v>
      </c>
      <c r="G1022" s="1" t="s">
        <v>19628</v>
      </c>
      <c r="I1022" t="str">
        <f t="shared" si="30"/>
        <v>朝晖</v>
      </c>
      <c r="K1022" t="e">
        <f>VLOOKUP(I1022,Apabi!$H:$H,1,FALSE)</f>
        <v>#N/A</v>
      </c>
      <c r="M1022" t="str">
        <f>VLOOKUP(I1022,'Shanghai TSG'!$C:$C,1,FALSE)</f>
        <v>朝晖</v>
      </c>
      <c r="O1022" t="e">
        <f>VLOOKUP(I1022,'Hytong (not in CrossAsia)'!$C:$C,1,FALSE)</f>
        <v>#N/A</v>
      </c>
      <c r="Q1022" s="9" t="str">
        <f t="shared" si="31"/>
        <v>Doppel</v>
      </c>
    </row>
    <row r="1023" spans="1:17">
      <c r="A1023" s="1" t="s">
        <v>16413</v>
      </c>
      <c r="B1023" s="1" t="s">
        <v>16414</v>
      </c>
      <c r="C1023" s="1" t="s">
        <v>19628</v>
      </c>
      <c r="D1023" s="1" t="s">
        <v>16415</v>
      </c>
      <c r="E1023" s="1" t="s">
        <v>19628</v>
      </c>
      <c r="F1023" s="54">
        <v>1947</v>
      </c>
      <c r="G1023" s="1" t="s">
        <v>19315</v>
      </c>
      <c r="I1023" t="str">
        <f t="shared" si="30"/>
        <v>长江</v>
      </c>
      <c r="K1023" t="e">
        <f>VLOOKUP(I1023,Apabi!$H:$H,1,FALSE)</f>
        <v>#N/A</v>
      </c>
      <c r="M1023" t="e">
        <f>VLOOKUP(I1023,'Shanghai TSG'!$C:$C,1,FALSE)</f>
        <v>#N/A</v>
      </c>
      <c r="O1023" t="e">
        <f>VLOOKUP(I1023,'Hytong (not in CrossAsia)'!$C:$C,1,FALSE)</f>
        <v>#N/A</v>
      </c>
      <c r="Q1023" s="9" t="str">
        <f t="shared" si="31"/>
        <v>nur hier</v>
      </c>
    </row>
    <row r="1024" spans="1:17">
      <c r="A1024" s="1" t="s">
        <v>16416</v>
      </c>
      <c r="B1024" s="1" t="s">
        <v>16417</v>
      </c>
      <c r="C1024" s="1" t="s">
        <v>19628</v>
      </c>
      <c r="D1024" s="1" t="s">
        <v>16418</v>
      </c>
      <c r="E1024" s="1" t="s">
        <v>19821</v>
      </c>
      <c r="F1024" s="51" t="s">
        <v>19628</v>
      </c>
      <c r="G1024" s="1" t="s">
        <v>19628</v>
      </c>
      <c r="I1024" t="str">
        <f t="shared" si="30"/>
        <v>大众生路</v>
      </c>
      <c r="K1024" t="e">
        <f>VLOOKUP(I1024,Apabi!$H:$H,1,FALSE)</f>
        <v>#N/A</v>
      </c>
      <c r="M1024" t="e">
        <f>VLOOKUP(I1024,'Shanghai TSG'!$C:$C,1,FALSE)</f>
        <v>#N/A</v>
      </c>
      <c r="O1024" t="e">
        <f>VLOOKUP(I1024,'Hytong (not in CrossAsia)'!$C:$C,1,FALSE)</f>
        <v>#N/A</v>
      </c>
      <c r="Q1024" s="9" t="str">
        <f t="shared" si="31"/>
        <v>nur hier</v>
      </c>
    </row>
    <row r="1025" spans="1:17">
      <c r="A1025" s="1" t="s">
        <v>16419</v>
      </c>
      <c r="B1025" s="1" t="s">
        <v>16420</v>
      </c>
      <c r="C1025" s="1" t="s">
        <v>19628</v>
      </c>
      <c r="D1025" s="1" t="s">
        <v>16421</v>
      </c>
      <c r="E1025" s="1" t="s">
        <v>19322</v>
      </c>
      <c r="F1025" s="54">
        <v>1933</v>
      </c>
      <c r="G1025" s="1" t="s">
        <v>19642</v>
      </c>
      <c r="I1025" t="str">
        <f t="shared" si="30"/>
        <v>夜莺</v>
      </c>
      <c r="K1025" t="e">
        <f>VLOOKUP(I1025,Apabi!$H:$H,1,FALSE)</f>
        <v>#N/A</v>
      </c>
      <c r="M1025" t="e">
        <f>VLOOKUP(I1025,'Shanghai TSG'!$C:$C,1,FALSE)</f>
        <v>#N/A</v>
      </c>
      <c r="O1025" t="e">
        <f>VLOOKUP(I1025,'Hytong (not in CrossAsia)'!$C:$C,1,FALSE)</f>
        <v>#N/A</v>
      </c>
      <c r="Q1025" s="9" t="str">
        <f t="shared" si="31"/>
        <v>nur hier</v>
      </c>
    </row>
    <row r="1026" spans="1:17">
      <c r="A1026" s="1" t="s">
        <v>16422</v>
      </c>
      <c r="B1026" s="1" t="s">
        <v>16423</v>
      </c>
      <c r="C1026" s="1" t="s">
        <v>19628</v>
      </c>
      <c r="D1026" s="1" t="s">
        <v>16424</v>
      </c>
      <c r="E1026" s="1" t="s">
        <v>19628</v>
      </c>
      <c r="F1026" s="51">
        <v>1935</v>
      </c>
      <c r="G1026" s="1" t="s">
        <v>19628</v>
      </c>
      <c r="I1026" t="str">
        <f t="shared" si="30"/>
        <v>文章月报</v>
      </c>
      <c r="K1026" t="e">
        <f>VLOOKUP(I1026,Apabi!$H:$H,1,FALSE)</f>
        <v>#N/A</v>
      </c>
      <c r="M1026" t="e">
        <f>VLOOKUP(I1026,'Shanghai TSG'!$C:$C,1,FALSE)</f>
        <v>#N/A</v>
      </c>
      <c r="O1026" t="e">
        <f>VLOOKUP(I1026,'Hytong (not in CrossAsia)'!$C:$C,1,FALSE)</f>
        <v>#N/A</v>
      </c>
      <c r="Q1026" s="9" t="str">
        <f t="shared" si="31"/>
        <v>nur hier</v>
      </c>
    </row>
    <row r="1027" spans="1:17">
      <c r="A1027" s="1" t="s">
        <v>16425</v>
      </c>
      <c r="B1027" s="1" t="s">
        <v>16426</v>
      </c>
      <c r="C1027" s="1" t="s">
        <v>19628</v>
      </c>
      <c r="D1027" s="1" t="s">
        <v>19628</v>
      </c>
      <c r="E1027" s="1" t="s">
        <v>19628</v>
      </c>
      <c r="F1027" s="51" t="s">
        <v>19628</v>
      </c>
      <c r="G1027" s="1" t="s">
        <v>19628</v>
      </c>
      <c r="I1027" t="str">
        <f t="shared" ref="I1027:I1090" si="32">MID(B1027,1,4)</f>
        <v>澄衷</v>
      </c>
      <c r="K1027" t="e">
        <f>VLOOKUP(I1027,Apabi!$H:$H,1,FALSE)</f>
        <v>#N/A</v>
      </c>
      <c r="M1027" t="str">
        <f>VLOOKUP(I1027,'Shanghai TSG'!$C:$C,1,FALSE)</f>
        <v>澄衷</v>
      </c>
      <c r="O1027" t="e">
        <f>VLOOKUP(I1027,'Hytong (not in CrossAsia)'!$C:$C,1,FALSE)</f>
        <v>#N/A</v>
      </c>
      <c r="Q1027" s="9" t="str">
        <f t="shared" ref="Q1027:Q1090" si="33">(IF(AND(ISNA(K1027),ISNA(M1027),ISNA(O1027)),"nur hier","Doppel"))</f>
        <v>Doppel</v>
      </c>
    </row>
    <row r="1028" spans="1:17">
      <c r="A1028" s="1" t="s">
        <v>16427</v>
      </c>
      <c r="B1028" s="1" t="s">
        <v>16428</v>
      </c>
      <c r="C1028" s="1" t="s">
        <v>19628</v>
      </c>
      <c r="D1028" s="1" t="s">
        <v>16429</v>
      </c>
      <c r="E1028" s="1" t="s">
        <v>19647</v>
      </c>
      <c r="F1028" s="54">
        <v>1928</v>
      </c>
      <c r="G1028" s="1" t="s">
        <v>19628</v>
      </c>
      <c r="I1028" t="str">
        <f t="shared" si="32"/>
        <v>南国</v>
      </c>
      <c r="K1028" t="e">
        <f>VLOOKUP(I1028,Apabi!$H:$H,1,FALSE)</f>
        <v>#N/A</v>
      </c>
      <c r="M1028" t="e">
        <f>VLOOKUP(I1028,'Shanghai TSG'!$C:$C,1,FALSE)</f>
        <v>#N/A</v>
      </c>
      <c r="O1028" t="e">
        <f>VLOOKUP(I1028,'Hytong (not in CrossAsia)'!$C:$C,1,FALSE)</f>
        <v>#N/A</v>
      </c>
      <c r="Q1028" s="9" t="str">
        <f t="shared" si="33"/>
        <v>nur hier</v>
      </c>
    </row>
    <row r="1029" spans="1:17">
      <c r="A1029" s="1" t="s">
        <v>16430</v>
      </c>
      <c r="B1029" s="1" t="s">
        <v>16431</v>
      </c>
      <c r="C1029" s="1" t="s">
        <v>16432</v>
      </c>
      <c r="D1029" s="1" t="s">
        <v>16433</v>
      </c>
      <c r="E1029" s="1" t="s">
        <v>19647</v>
      </c>
      <c r="F1029" s="54">
        <v>1939</v>
      </c>
      <c r="G1029" s="1" t="s">
        <v>19635</v>
      </c>
      <c r="I1029" t="str">
        <f t="shared" si="32"/>
        <v>新文苑</v>
      </c>
      <c r="K1029" t="e">
        <f>VLOOKUP(I1029,Apabi!$H:$H,1,FALSE)</f>
        <v>#N/A</v>
      </c>
      <c r="M1029" t="str">
        <f>VLOOKUP(I1029,'Shanghai TSG'!$C:$C,1,FALSE)</f>
        <v>新文苑</v>
      </c>
      <c r="O1029" t="e">
        <f>VLOOKUP(I1029,'Hytong (not in CrossAsia)'!$C:$C,1,FALSE)</f>
        <v>#N/A</v>
      </c>
      <c r="Q1029" s="9" t="str">
        <f t="shared" si="33"/>
        <v>Doppel</v>
      </c>
    </row>
    <row r="1030" spans="1:17">
      <c r="A1030" s="1" t="s">
        <v>16434</v>
      </c>
      <c r="B1030" s="1" t="s">
        <v>16435</v>
      </c>
      <c r="C1030" s="1" t="s">
        <v>19628</v>
      </c>
      <c r="D1030" s="1" t="s">
        <v>16436</v>
      </c>
      <c r="E1030" s="1" t="s">
        <v>13696</v>
      </c>
      <c r="F1030" s="54">
        <v>1948</v>
      </c>
      <c r="G1030" s="1" t="s">
        <v>19440</v>
      </c>
      <c r="I1030" t="str">
        <f t="shared" si="32"/>
        <v>时代文学</v>
      </c>
      <c r="K1030" t="e">
        <f>VLOOKUP(I1030,Apabi!$H:$H,1,FALSE)</f>
        <v>#N/A</v>
      </c>
      <c r="M1030" t="str">
        <f>VLOOKUP(I1030,'Shanghai TSG'!$C:$C,1,FALSE)</f>
        <v>时代文学</v>
      </c>
      <c r="O1030" t="e">
        <f>VLOOKUP(I1030,'Hytong (not in CrossAsia)'!$C:$C,1,FALSE)</f>
        <v>#N/A</v>
      </c>
      <c r="Q1030" s="9" t="str">
        <f t="shared" si="33"/>
        <v>Doppel</v>
      </c>
    </row>
    <row r="1031" spans="1:17">
      <c r="A1031" s="1" t="s">
        <v>16437</v>
      </c>
      <c r="B1031" s="1" t="s">
        <v>16438</v>
      </c>
      <c r="C1031" s="1" t="s">
        <v>19628</v>
      </c>
      <c r="D1031" s="1" t="s">
        <v>16439</v>
      </c>
      <c r="E1031" s="1" t="s">
        <v>19647</v>
      </c>
      <c r="F1031" s="54">
        <v>1929</v>
      </c>
      <c r="G1031" s="1" t="s">
        <v>19567</v>
      </c>
      <c r="I1031" t="str">
        <f t="shared" si="32"/>
        <v>当代诗文</v>
      </c>
      <c r="K1031" t="e">
        <f>VLOOKUP(I1031,Apabi!$H:$H,1,FALSE)</f>
        <v>#N/A</v>
      </c>
      <c r="M1031" t="str">
        <f>VLOOKUP(I1031,'Shanghai TSG'!$C:$C,1,FALSE)</f>
        <v>当代诗文</v>
      </c>
      <c r="O1031" t="e">
        <f>VLOOKUP(I1031,'Hytong (not in CrossAsia)'!$C:$C,1,FALSE)</f>
        <v>#N/A</v>
      </c>
      <c r="Q1031" s="9" t="str">
        <f t="shared" si="33"/>
        <v>Doppel</v>
      </c>
    </row>
    <row r="1032" spans="1:17" ht="23.25">
      <c r="A1032" s="1" t="s">
        <v>16440</v>
      </c>
      <c r="B1032" s="1" t="s">
        <v>16441</v>
      </c>
      <c r="C1032" s="1" t="s">
        <v>19628</v>
      </c>
      <c r="D1032" s="1" t="s">
        <v>19628</v>
      </c>
      <c r="E1032" s="1" t="s">
        <v>16442</v>
      </c>
      <c r="F1032" s="54">
        <v>1939</v>
      </c>
      <c r="G1032" s="1" t="s">
        <v>19628</v>
      </c>
      <c r="I1032" t="str">
        <f t="shared" si="32"/>
        <v>岛风</v>
      </c>
      <c r="K1032" t="e">
        <f>VLOOKUP(I1032,Apabi!$H:$H,1,FALSE)</f>
        <v>#N/A</v>
      </c>
      <c r="M1032" t="e">
        <f>VLOOKUP(I1032,'Shanghai TSG'!$C:$C,1,FALSE)</f>
        <v>#N/A</v>
      </c>
      <c r="O1032" t="e">
        <f>VLOOKUP(I1032,'Hytong (not in CrossAsia)'!$C:$C,1,FALSE)</f>
        <v>#N/A</v>
      </c>
      <c r="Q1032" s="9" t="str">
        <f t="shared" si="33"/>
        <v>nur hier</v>
      </c>
    </row>
    <row r="1033" spans="1:17">
      <c r="A1033" s="1" t="s">
        <v>16796</v>
      </c>
      <c r="B1033" s="1" t="s">
        <v>16797</v>
      </c>
      <c r="C1033" s="1" t="s">
        <v>19628</v>
      </c>
      <c r="D1033" s="1" t="s">
        <v>16798</v>
      </c>
      <c r="E1033" s="1" t="s">
        <v>19339</v>
      </c>
      <c r="F1033" s="54">
        <v>1935</v>
      </c>
      <c r="G1033" s="1" t="s">
        <v>19773</v>
      </c>
      <c r="I1033" t="str">
        <f t="shared" si="32"/>
        <v>文学季刊</v>
      </c>
      <c r="K1033" t="e">
        <f>VLOOKUP(I1033,Apabi!$H:$H,1,FALSE)</f>
        <v>#N/A</v>
      </c>
      <c r="M1033" t="e">
        <f>VLOOKUP(I1033,'Shanghai TSG'!$C:$C,1,FALSE)</f>
        <v>#N/A</v>
      </c>
      <c r="O1033" t="e">
        <f>VLOOKUP(I1033,'Hytong (not in CrossAsia)'!$C:$C,1,FALSE)</f>
        <v>#N/A</v>
      </c>
      <c r="Q1033" s="9" t="str">
        <f t="shared" si="33"/>
        <v>nur hier</v>
      </c>
    </row>
    <row r="1034" spans="1:17" ht="23.25">
      <c r="A1034" s="1" t="s">
        <v>16799</v>
      </c>
      <c r="B1034" s="1" t="s">
        <v>16800</v>
      </c>
      <c r="C1034" s="1" t="s">
        <v>19628</v>
      </c>
      <c r="D1034" s="1" t="s">
        <v>16801</v>
      </c>
      <c r="E1034" s="1" t="s">
        <v>16802</v>
      </c>
      <c r="F1034" s="51" t="s">
        <v>19628</v>
      </c>
      <c r="G1034" s="1" t="s">
        <v>19628</v>
      </c>
      <c r="I1034" t="str">
        <f t="shared" si="32"/>
        <v>丰涛</v>
      </c>
      <c r="K1034" t="e">
        <f>VLOOKUP(I1034,Apabi!$H:$H,1,FALSE)</f>
        <v>#N/A</v>
      </c>
      <c r="M1034" t="e">
        <f>VLOOKUP(I1034,'Shanghai TSG'!$C:$C,1,FALSE)</f>
        <v>#N/A</v>
      </c>
      <c r="O1034" t="e">
        <f>VLOOKUP(I1034,'Hytong (not in CrossAsia)'!$C:$C,1,FALSE)</f>
        <v>#N/A</v>
      </c>
      <c r="Q1034" s="9" t="str">
        <f t="shared" si="33"/>
        <v>nur hier</v>
      </c>
    </row>
    <row r="1035" spans="1:17">
      <c r="A1035" s="1" t="s">
        <v>16803</v>
      </c>
      <c r="B1035" s="1" t="s">
        <v>16804</v>
      </c>
      <c r="C1035" s="1" t="s">
        <v>16805</v>
      </c>
      <c r="D1035" s="1" t="s">
        <v>19628</v>
      </c>
      <c r="E1035" s="1" t="s">
        <v>19647</v>
      </c>
      <c r="F1035" s="54">
        <v>1936</v>
      </c>
      <c r="G1035" s="1" t="s">
        <v>19635</v>
      </c>
      <c r="I1035" t="str">
        <f t="shared" si="32"/>
        <v>文海</v>
      </c>
      <c r="K1035" t="e">
        <f>VLOOKUP(I1035,Apabi!$H:$H,1,FALSE)</f>
        <v>#N/A</v>
      </c>
      <c r="M1035" t="e">
        <f>VLOOKUP(I1035,'Shanghai TSG'!$C:$C,1,FALSE)</f>
        <v>#N/A</v>
      </c>
      <c r="O1035" t="e">
        <f>VLOOKUP(I1035,'Hytong (not in CrossAsia)'!$C:$C,1,FALSE)</f>
        <v>#N/A</v>
      </c>
      <c r="Q1035" s="9" t="str">
        <f t="shared" si="33"/>
        <v>nur hier</v>
      </c>
    </row>
    <row r="1036" spans="1:17">
      <c r="A1036" s="1" t="s">
        <v>16806</v>
      </c>
      <c r="B1036" s="1" t="s">
        <v>16807</v>
      </c>
      <c r="C1036" s="1" t="s">
        <v>19628</v>
      </c>
      <c r="D1036" s="1" t="s">
        <v>19253</v>
      </c>
      <c r="E1036" s="1" t="s">
        <v>19647</v>
      </c>
      <c r="F1036" s="51" t="s">
        <v>19628</v>
      </c>
      <c r="G1036" s="1" t="s">
        <v>19305</v>
      </c>
      <c r="I1036" t="str">
        <f t="shared" si="32"/>
        <v>文学周报</v>
      </c>
      <c r="K1036" t="e">
        <f>VLOOKUP(I1036,Apabi!$H:$H,1,FALSE)</f>
        <v>#N/A</v>
      </c>
      <c r="M1036" t="str">
        <f>VLOOKUP(I1036,'Shanghai TSG'!$C:$C,1,FALSE)</f>
        <v>文学周报</v>
      </c>
      <c r="O1036" t="e">
        <f>VLOOKUP(I1036,'Hytong (not in CrossAsia)'!$C:$C,1,FALSE)</f>
        <v>#N/A</v>
      </c>
      <c r="Q1036" s="9" t="str">
        <f t="shared" si="33"/>
        <v>Doppel</v>
      </c>
    </row>
    <row r="1037" spans="1:17">
      <c r="A1037" s="1" t="s">
        <v>16808</v>
      </c>
      <c r="B1037" s="1" t="s">
        <v>16809</v>
      </c>
      <c r="C1037" s="1" t="s">
        <v>19628</v>
      </c>
      <c r="D1037" s="1" t="s">
        <v>19253</v>
      </c>
      <c r="E1037" s="1" t="s">
        <v>19647</v>
      </c>
      <c r="F1037" s="51" t="s">
        <v>19628</v>
      </c>
      <c r="G1037" s="1" t="s">
        <v>19254</v>
      </c>
      <c r="I1037" t="str">
        <f t="shared" si="32"/>
        <v>文学周报</v>
      </c>
      <c r="K1037" t="e">
        <f>VLOOKUP(I1037,Apabi!$H:$H,1,FALSE)</f>
        <v>#N/A</v>
      </c>
      <c r="M1037" t="str">
        <f>VLOOKUP(I1037,'Shanghai TSG'!$C:$C,1,FALSE)</f>
        <v>文学周报</v>
      </c>
      <c r="O1037" t="e">
        <f>VLOOKUP(I1037,'Hytong (not in CrossAsia)'!$C:$C,1,FALSE)</f>
        <v>#N/A</v>
      </c>
      <c r="Q1037" s="9" t="str">
        <f t="shared" si="33"/>
        <v>Doppel</v>
      </c>
    </row>
    <row r="1038" spans="1:17">
      <c r="A1038" s="1" t="s">
        <v>16810</v>
      </c>
      <c r="B1038" s="1" t="s">
        <v>16811</v>
      </c>
      <c r="C1038" s="1" t="s">
        <v>19628</v>
      </c>
      <c r="D1038" s="1" t="s">
        <v>19567</v>
      </c>
      <c r="E1038" s="1" t="s">
        <v>19567</v>
      </c>
      <c r="F1038" s="54">
        <v>1929</v>
      </c>
      <c r="G1038" s="1" t="s">
        <v>19628</v>
      </c>
      <c r="I1038" t="str">
        <f t="shared" si="32"/>
        <v>约翰声</v>
      </c>
      <c r="K1038" t="e">
        <f>VLOOKUP(I1038,Apabi!$H:$H,1,FALSE)</f>
        <v>#N/A</v>
      </c>
      <c r="M1038" t="str">
        <f>VLOOKUP(I1038,'Shanghai TSG'!$C:$C,1,FALSE)</f>
        <v>约翰声</v>
      </c>
      <c r="O1038" t="e">
        <f>VLOOKUP(I1038,'Hytong (not in CrossAsia)'!$C:$C,1,FALSE)</f>
        <v>#N/A</v>
      </c>
      <c r="Q1038" s="9" t="str">
        <f t="shared" si="33"/>
        <v>Doppel</v>
      </c>
    </row>
    <row r="1039" spans="1:17">
      <c r="A1039" s="1" t="s">
        <v>16812</v>
      </c>
      <c r="B1039" s="1" t="s">
        <v>16813</v>
      </c>
      <c r="C1039" s="1" t="s">
        <v>19628</v>
      </c>
      <c r="D1039" s="1" t="s">
        <v>16814</v>
      </c>
      <c r="E1039" s="1" t="s">
        <v>19647</v>
      </c>
      <c r="F1039" s="54">
        <v>1932</v>
      </c>
      <c r="G1039" s="1" t="s">
        <v>19635</v>
      </c>
      <c r="I1039" t="str">
        <f t="shared" si="32"/>
        <v>文艺新地</v>
      </c>
      <c r="K1039" t="e">
        <f>VLOOKUP(I1039,Apabi!$H:$H,1,FALSE)</f>
        <v>#N/A</v>
      </c>
      <c r="M1039" t="e">
        <f>VLOOKUP(I1039,'Shanghai TSG'!$C:$C,1,FALSE)</f>
        <v>#N/A</v>
      </c>
      <c r="O1039" t="e">
        <f>VLOOKUP(I1039,'Hytong (not in CrossAsia)'!$C:$C,1,FALSE)</f>
        <v>#N/A</v>
      </c>
      <c r="Q1039" s="9" t="str">
        <f t="shared" si="33"/>
        <v>nur hier</v>
      </c>
    </row>
    <row r="1040" spans="1:17">
      <c r="A1040" s="1" t="s">
        <v>16815</v>
      </c>
      <c r="B1040" s="1" t="s">
        <v>16816</v>
      </c>
      <c r="C1040" s="1" t="s">
        <v>19628</v>
      </c>
      <c r="D1040" s="1" t="s">
        <v>16817</v>
      </c>
      <c r="E1040" s="1" t="s">
        <v>19647</v>
      </c>
      <c r="F1040" s="51" t="s">
        <v>19628</v>
      </c>
      <c r="G1040" s="1" t="s">
        <v>19635</v>
      </c>
      <c r="I1040" t="str">
        <f t="shared" si="32"/>
        <v>幽默风</v>
      </c>
      <c r="K1040" t="e">
        <f>VLOOKUP(I1040,Apabi!$H:$H,1,FALSE)</f>
        <v>#N/A</v>
      </c>
      <c r="M1040" t="e">
        <f>VLOOKUP(I1040,'Shanghai TSG'!$C:$C,1,FALSE)</f>
        <v>#N/A</v>
      </c>
      <c r="O1040" t="e">
        <f>VLOOKUP(I1040,'Hytong (not in CrossAsia)'!$C:$C,1,FALSE)</f>
        <v>#N/A</v>
      </c>
      <c r="Q1040" s="9" t="str">
        <f t="shared" si="33"/>
        <v>nur hier</v>
      </c>
    </row>
    <row r="1041" spans="1:17">
      <c r="A1041" s="1" t="s">
        <v>16818</v>
      </c>
      <c r="B1041" s="1" t="s">
        <v>16819</v>
      </c>
      <c r="C1041" s="1" t="s">
        <v>19628</v>
      </c>
      <c r="D1041" s="1" t="s">
        <v>16820</v>
      </c>
      <c r="E1041" s="1" t="s">
        <v>16821</v>
      </c>
      <c r="F1041" s="54">
        <v>1937</v>
      </c>
      <c r="G1041" s="1" t="s">
        <v>19327</v>
      </c>
      <c r="I1041" t="str">
        <f t="shared" si="32"/>
        <v>火炬旬刊</v>
      </c>
      <c r="K1041" t="e">
        <f>VLOOKUP(I1041,Apabi!$H:$H,1,FALSE)</f>
        <v>#N/A</v>
      </c>
      <c r="M1041" t="e">
        <f>VLOOKUP(I1041,'Shanghai TSG'!$C:$C,1,FALSE)</f>
        <v>#N/A</v>
      </c>
      <c r="O1041" t="e">
        <f>VLOOKUP(I1041,'Hytong (not in CrossAsia)'!$C:$C,1,FALSE)</f>
        <v>#N/A</v>
      </c>
      <c r="Q1041" s="9" t="str">
        <f t="shared" si="33"/>
        <v>nur hier</v>
      </c>
    </row>
    <row r="1042" spans="1:17">
      <c r="A1042" s="1" t="s">
        <v>16822</v>
      </c>
      <c r="B1042" s="1" t="s">
        <v>16823</v>
      </c>
      <c r="C1042" s="1" t="s">
        <v>19628</v>
      </c>
      <c r="D1042" s="1" t="s">
        <v>16824</v>
      </c>
      <c r="E1042" s="1" t="s">
        <v>19339</v>
      </c>
      <c r="F1042" s="51" t="s">
        <v>19628</v>
      </c>
      <c r="G1042" s="1" t="s">
        <v>19642</v>
      </c>
      <c r="I1042" t="str">
        <f t="shared" si="32"/>
        <v>人民文艺</v>
      </c>
      <c r="K1042" t="e">
        <f>VLOOKUP(I1042,Apabi!$H:$H,1,FALSE)</f>
        <v>#N/A</v>
      </c>
      <c r="M1042" t="e">
        <f>VLOOKUP(I1042,'Shanghai TSG'!$C:$C,1,FALSE)</f>
        <v>#N/A</v>
      </c>
      <c r="O1042" t="e">
        <f>VLOOKUP(I1042,'Hytong (not in CrossAsia)'!$C:$C,1,FALSE)</f>
        <v>#N/A</v>
      </c>
      <c r="Q1042" s="9" t="str">
        <f t="shared" si="33"/>
        <v>nur hier</v>
      </c>
    </row>
    <row r="1043" spans="1:17">
      <c r="A1043" s="1" t="s">
        <v>16825</v>
      </c>
      <c r="B1043" s="1" t="s">
        <v>16826</v>
      </c>
      <c r="C1043" s="1" t="s">
        <v>19628</v>
      </c>
      <c r="D1043" s="1" t="s">
        <v>16827</v>
      </c>
      <c r="E1043" s="1" t="s">
        <v>19291</v>
      </c>
      <c r="F1043" s="54">
        <v>1944</v>
      </c>
      <c r="G1043" s="1" t="s">
        <v>19243</v>
      </c>
      <c r="I1043" t="str">
        <f t="shared" si="32"/>
        <v>青年文艺</v>
      </c>
      <c r="K1043" t="e">
        <f>VLOOKUP(I1043,Apabi!$H:$H,1,FALSE)</f>
        <v>#N/A</v>
      </c>
      <c r="M1043" t="e">
        <f>VLOOKUP(I1043,'Shanghai TSG'!$C:$C,1,FALSE)</f>
        <v>#N/A</v>
      </c>
      <c r="O1043" t="e">
        <f>VLOOKUP(I1043,'Hytong (not in CrossAsia)'!$C:$C,1,FALSE)</f>
        <v>#N/A</v>
      </c>
      <c r="Q1043" s="9" t="str">
        <f t="shared" si="33"/>
        <v>nur hier</v>
      </c>
    </row>
    <row r="1044" spans="1:17">
      <c r="A1044" s="1" t="s">
        <v>16828</v>
      </c>
      <c r="B1044" s="1" t="s">
        <v>16829</v>
      </c>
      <c r="C1044" s="1" t="s">
        <v>19628</v>
      </c>
      <c r="D1044" s="1" t="s">
        <v>16830</v>
      </c>
      <c r="E1044" s="1" t="s">
        <v>19344</v>
      </c>
      <c r="F1044" s="54">
        <v>1914</v>
      </c>
      <c r="G1044" s="1" t="s">
        <v>19635</v>
      </c>
      <c r="I1044" t="str">
        <f t="shared" si="32"/>
        <v>庸言</v>
      </c>
      <c r="K1044" t="e">
        <f>VLOOKUP(I1044,Apabi!$H:$H,1,FALSE)</f>
        <v>#N/A</v>
      </c>
      <c r="M1044" t="str">
        <f>VLOOKUP(I1044,'Shanghai TSG'!$C:$C,1,FALSE)</f>
        <v>庸言</v>
      </c>
      <c r="O1044" t="e">
        <f>VLOOKUP(I1044,'Hytong (not in CrossAsia)'!$C:$C,1,FALSE)</f>
        <v>#N/A</v>
      </c>
      <c r="Q1044" s="9" t="str">
        <f t="shared" si="33"/>
        <v>Doppel</v>
      </c>
    </row>
    <row r="1045" spans="1:17">
      <c r="A1045" s="1" t="s">
        <v>16831</v>
      </c>
      <c r="B1045" s="1" t="s">
        <v>16832</v>
      </c>
      <c r="C1045" s="1" t="s">
        <v>19628</v>
      </c>
      <c r="D1045" s="1" t="s">
        <v>16833</v>
      </c>
      <c r="E1045" s="1" t="s">
        <v>16834</v>
      </c>
      <c r="F1045" s="54">
        <v>1937</v>
      </c>
      <c r="G1045" s="1" t="s">
        <v>19635</v>
      </c>
      <c r="I1045" t="str">
        <f t="shared" si="32"/>
        <v>国花</v>
      </c>
      <c r="K1045" t="e">
        <f>VLOOKUP(I1045,Apabi!$H:$H,1,FALSE)</f>
        <v>#N/A</v>
      </c>
      <c r="M1045" t="str">
        <f>VLOOKUP(I1045,'Shanghai TSG'!$C:$C,1,FALSE)</f>
        <v>国花</v>
      </c>
      <c r="O1045" t="e">
        <f>VLOOKUP(I1045,'Hytong (not in CrossAsia)'!$C:$C,1,FALSE)</f>
        <v>#N/A</v>
      </c>
      <c r="Q1045" s="9" t="str">
        <f t="shared" si="33"/>
        <v>Doppel</v>
      </c>
    </row>
    <row r="1046" spans="1:17">
      <c r="A1046" s="1" t="s">
        <v>16835</v>
      </c>
      <c r="B1046" s="1" t="s">
        <v>16836</v>
      </c>
      <c r="C1046" s="1" t="s">
        <v>19628</v>
      </c>
      <c r="D1046" s="1" t="s">
        <v>19628</v>
      </c>
      <c r="E1046" s="1" t="s">
        <v>19638</v>
      </c>
      <c r="F1046" s="54">
        <v>1947</v>
      </c>
      <c r="G1046" s="1" t="s">
        <v>19773</v>
      </c>
      <c r="I1046" t="str">
        <f t="shared" si="32"/>
        <v>故事杂志</v>
      </c>
      <c r="K1046" t="e">
        <f>VLOOKUP(I1046,Apabi!$H:$H,1,FALSE)</f>
        <v>#N/A</v>
      </c>
      <c r="M1046" t="e">
        <f>VLOOKUP(I1046,'Shanghai TSG'!$C:$C,1,FALSE)</f>
        <v>#N/A</v>
      </c>
      <c r="O1046" t="str">
        <f>VLOOKUP(I1046,'Hytong (not in CrossAsia)'!$C:$C,1,FALSE)</f>
        <v>故事杂志</v>
      </c>
      <c r="Q1046" s="9" t="str">
        <f t="shared" si="33"/>
        <v>Doppel</v>
      </c>
    </row>
    <row r="1047" spans="1:17">
      <c r="A1047" s="1" t="s">
        <v>16837</v>
      </c>
      <c r="B1047" s="1" t="s">
        <v>16838</v>
      </c>
      <c r="C1047" s="1" t="s">
        <v>19628</v>
      </c>
      <c r="D1047" s="1" t="s">
        <v>16839</v>
      </c>
      <c r="E1047" s="1" t="s">
        <v>19339</v>
      </c>
      <c r="F1047" s="54">
        <v>1925</v>
      </c>
      <c r="G1047" s="1" t="s">
        <v>19305</v>
      </c>
      <c r="I1047" t="str">
        <f t="shared" si="32"/>
        <v>文学周刊</v>
      </c>
      <c r="K1047" t="e">
        <f>VLOOKUP(I1047,Apabi!$H:$H,1,FALSE)</f>
        <v>#N/A</v>
      </c>
      <c r="M1047" t="e">
        <f>VLOOKUP(I1047,'Shanghai TSG'!$C:$C,1,FALSE)</f>
        <v>#N/A</v>
      </c>
      <c r="O1047" t="e">
        <f>VLOOKUP(I1047,'Hytong (not in CrossAsia)'!$C:$C,1,FALSE)</f>
        <v>#N/A</v>
      </c>
      <c r="Q1047" s="9" t="str">
        <f t="shared" si="33"/>
        <v>nur hier</v>
      </c>
    </row>
    <row r="1048" spans="1:17">
      <c r="A1048" s="1" t="s">
        <v>16840</v>
      </c>
      <c r="B1048" s="1" t="s">
        <v>16841</v>
      </c>
      <c r="C1048" s="1" t="s">
        <v>19628</v>
      </c>
      <c r="D1048" s="1" t="s">
        <v>16842</v>
      </c>
      <c r="E1048" s="1" t="s">
        <v>19647</v>
      </c>
      <c r="F1048" s="51" t="s">
        <v>19628</v>
      </c>
      <c r="G1048" s="1" t="s">
        <v>19628</v>
      </c>
      <c r="I1048" t="str">
        <f t="shared" si="32"/>
        <v>谷雨文艺</v>
      </c>
      <c r="K1048" t="e">
        <f>VLOOKUP(I1048,Apabi!$H:$H,1,FALSE)</f>
        <v>#N/A</v>
      </c>
      <c r="M1048" t="e">
        <f>VLOOKUP(I1048,'Shanghai TSG'!$C:$C,1,FALSE)</f>
        <v>#N/A</v>
      </c>
      <c r="O1048" t="e">
        <f>VLOOKUP(I1048,'Hytong (not in CrossAsia)'!$C:$C,1,FALSE)</f>
        <v>#N/A</v>
      </c>
      <c r="Q1048" s="9" t="str">
        <f t="shared" si="33"/>
        <v>nur hier</v>
      </c>
    </row>
    <row r="1049" spans="1:17">
      <c r="A1049" s="1" t="s">
        <v>16843</v>
      </c>
      <c r="B1049" s="1" t="s">
        <v>16844</v>
      </c>
      <c r="C1049" s="1" t="s">
        <v>19628</v>
      </c>
      <c r="D1049" s="1" t="s">
        <v>16845</v>
      </c>
      <c r="E1049" s="1" t="s">
        <v>21119</v>
      </c>
      <c r="F1049" s="54">
        <v>1929</v>
      </c>
      <c r="G1049" s="1" t="s">
        <v>19635</v>
      </c>
      <c r="I1049" t="str">
        <f t="shared" si="32"/>
        <v>朝华</v>
      </c>
      <c r="K1049" t="e">
        <f>VLOOKUP(I1049,Apabi!$H:$H,1,FALSE)</f>
        <v>#N/A</v>
      </c>
      <c r="M1049" t="e">
        <f>VLOOKUP(I1049,'Shanghai TSG'!$C:$C,1,FALSE)</f>
        <v>#N/A</v>
      </c>
      <c r="O1049" t="e">
        <f>VLOOKUP(I1049,'Hytong (not in CrossAsia)'!$C:$C,1,FALSE)</f>
        <v>#N/A</v>
      </c>
      <c r="Q1049" s="9" t="str">
        <f t="shared" si="33"/>
        <v>nur hier</v>
      </c>
    </row>
    <row r="1050" spans="1:17">
      <c r="A1050" s="1" t="s">
        <v>16846</v>
      </c>
      <c r="B1050" s="1" t="s">
        <v>16847</v>
      </c>
      <c r="C1050" s="1" t="s">
        <v>19628</v>
      </c>
      <c r="D1050" s="1" t="s">
        <v>16848</v>
      </c>
      <c r="E1050" s="1" t="s">
        <v>19647</v>
      </c>
      <c r="F1050" s="51" t="s">
        <v>19628</v>
      </c>
      <c r="G1050" s="1" t="s">
        <v>19642</v>
      </c>
      <c r="I1050" t="str">
        <f t="shared" si="32"/>
        <v>侦探</v>
      </c>
      <c r="K1050" t="e">
        <f>VLOOKUP(I1050,Apabi!$H:$H,1,FALSE)</f>
        <v>#N/A</v>
      </c>
      <c r="M1050" t="str">
        <f>VLOOKUP(I1050,'Shanghai TSG'!$C:$C,1,FALSE)</f>
        <v>侦探</v>
      </c>
      <c r="O1050" t="e">
        <f>VLOOKUP(I1050,'Hytong (not in CrossAsia)'!$C:$C,1,FALSE)</f>
        <v>#N/A</v>
      </c>
      <c r="Q1050" s="9" t="str">
        <f t="shared" si="33"/>
        <v>Doppel</v>
      </c>
    </row>
    <row r="1051" spans="1:17">
      <c r="A1051" s="1" t="s">
        <v>16849</v>
      </c>
      <c r="B1051" s="1" t="s">
        <v>16850</v>
      </c>
      <c r="C1051" s="1" t="s">
        <v>16851</v>
      </c>
      <c r="D1051" s="1" t="s">
        <v>16852</v>
      </c>
      <c r="E1051" s="1" t="s">
        <v>18993</v>
      </c>
      <c r="F1051" s="54">
        <v>1944</v>
      </c>
      <c r="G1051" s="1" t="s">
        <v>19628</v>
      </c>
      <c r="I1051" t="str">
        <f t="shared" si="32"/>
        <v>文艺生活</v>
      </c>
      <c r="K1051" t="e">
        <f>VLOOKUP(I1051,Apabi!$H:$H,1,FALSE)</f>
        <v>#N/A</v>
      </c>
      <c r="M1051" t="e">
        <f>VLOOKUP(I1051,'Shanghai TSG'!$C:$C,1,FALSE)</f>
        <v>#N/A</v>
      </c>
      <c r="O1051" t="e">
        <f>VLOOKUP(I1051,'Hytong (not in CrossAsia)'!$C:$C,1,FALSE)</f>
        <v>#N/A</v>
      </c>
      <c r="Q1051" s="9" t="str">
        <f t="shared" si="33"/>
        <v>nur hier</v>
      </c>
    </row>
    <row r="1052" spans="1:17">
      <c r="A1052" s="1" t="s">
        <v>16853</v>
      </c>
      <c r="B1052" s="1" t="s">
        <v>16854</v>
      </c>
      <c r="C1052" s="1" t="s">
        <v>19628</v>
      </c>
      <c r="D1052" s="1" t="s">
        <v>16855</v>
      </c>
      <c r="E1052" s="1" t="s">
        <v>16856</v>
      </c>
      <c r="F1052" s="54">
        <v>1942</v>
      </c>
      <c r="G1052" s="1" t="s">
        <v>19635</v>
      </c>
      <c r="I1052" t="str">
        <f t="shared" si="32"/>
        <v>创作月刊</v>
      </c>
      <c r="K1052" t="e">
        <f>VLOOKUP(I1052,Apabi!$H:$H,1,FALSE)</f>
        <v>#N/A</v>
      </c>
      <c r="M1052" t="str">
        <f>VLOOKUP(I1052,'Shanghai TSG'!$C:$C,1,FALSE)</f>
        <v>创作月刊</v>
      </c>
      <c r="O1052" t="e">
        <f>VLOOKUP(I1052,'Hytong (not in CrossAsia)'!$C:$C,1,FALSE)</f>
        <v>#N/A</v>
      </c>
      <c r="Q1052" s="9" t="str">
        <f t="shared" si="33"/>
        <v>Doppel</v>
      </c>
    </row>
    <row r="1053" spans="1:17">
      <c r="A1053" s="1" t="s">
        <v>16857</v>
      </c>
      <c r="B1053" s="1" t="s">
        <v>16858</v>
      </c>
      <c r="C1053" s="1" t="s">
        <v>16859</v>
      </c>
      <c r="D1053" s="1" t="s">
        <v>16860</v>
      </c>
      <c r="E1053" s="1" t="s">
        <v>19647</v>
      </c>
      <c r="F1053" s="54">
        <v>1947</v>
      </c>
      <c r="G1053" s="1" t="s">
        <v>19642</v>
      </c>
      <c r="I1053" t="str">
        <f t="shared" si="32"/>
        <v>远风</v>
      </c>
      <c r="K1053" t="e">
        <f>VLOOKUP(I1053,Apabi!$H:$H,1,FALSE)</f>
        <v>#N/A</v>
      </c>
      <c r="M1053" t="str">
        <f>VLOOKUP(I1053,'Shanghai TSG'!$C:$C,1,FALSE)</f>
        <v>远风</v>
      </c>
      <c r="O1053" t="e">
        <f>VLOOKUP(I1053,'Hytong (not in CrossAsia)'!$C:$C,1,FALSE)</f>
        <v>#N/A</v>
      </c>
      <c r="Q1053" s="9" t="str">
        <f t="shared" si="33"/>
        <v>Doppel</v>
      </c>
    </row>
    <row r="1054" spans="1:17">
      <c r="A1054" s="1" t="s">
        <v>16861</v>
      </c>
      <c r="B1054" s="1" t="s">
        <v>16862</v>
      </c>
      <c r="C1054" s="1" t="s">
        <v>19628</v>
      </c>
      <c r="D1054" s="1" t="s">
        <v>16863</v>
      </c>
      <c r="E1054" s="1" t="s">
        <v>19291</v>
      </c>
      <c r="F1054" s="54">
        <v>1943</v>
      </c>
      <c r="G1054" s="1" t="s">
        <v>19635</v>
      </c>
      <c r="I1054" t="str">
        <f t="shared" si="32"/>
        <v>文学杂志</v>
      </c>
      <c r="K1054" t="e">
        <f>VLOOKUP(I1054,Apabi!$H:$H,1,FALSE)</f>
        <v>#N/A</v>
      </c>
      <c r="M1054" t="e">
        <f>VLOOKUP(I1054,'Shanghai TSG'!$C:$C,1,FALSE)</f>
        <v>#N/A</v>
      </c>
      <c r="O1054" t="e">
        <f>VLOOKUP(I1054,'Hytong (not in CrossAsia)'!$C:$C,1,FALSE)</f>
        <v>#N/A</v>
      </c>
      <c r="Q1054" s="9" t="str">
        <f t="shared" si="33"/>
        <v>nur hier</v>
      </c>
    </row>
    <row r="1055" spans="1:17">
      <c r="A1055" s="1" t="s">
        <v>16864</v>
      </c>
      <c r="B1055" s="1" t="s">
        <v>16865</v>
      </c>
      <c r="C1055" s="1" t="s">
        <v>16866</v>
      </c>
      <c r="D1055" s="1" t="s">
        <v>16867</v>
      </c>
      <c r="E1055" s="1" t="s">
        <v>16733</v>
      </c>
      <c r="F1055" s="54">
        <v>1933</v>
      </c>
      <c r="G1055" s="1" t="s">
        <v>19635</v>
      </c>
      <c r="I1055" t="str">
        <f t="shared" si="32"/>
        <v>益文月刊</v>
      </c>
      <c r="K1055" t="e">
        <f>VLOOKUP(I1055,Apabi!$H:$H,1,FALSE)</f>
        <v>#N/A</v>
      </c>
      <c r="M1055" t="e">
        <f>VLOOKUP(I1055,'Shanghai TSG'!$C:$C,1,FALSE)</f>
        <v>#N/A</v>
      </c>
      <c r="O1055" t="e">
        <f>VLOOKUP(I1055,'Hytong (not in CrossAsia)'!$C:$C,1,FALSE)</f>
        <v>#N/A</v>
      </c>
      <c r="Q1055" s="9" t="str">
        <f t="shared" si="33"/>
        <v>nur hier</v>
      </c>
    </row>
    <row r="1056" spans="1:17">
      <c r="A1056" s="1" t="s">
        <v>16868</v>
      </c>
      <c r="B1056" s="1" t="s">
        <v>16869</v>
      </c>
      <c r="C1056" s="1" t="s">
        <v>16870</v>
      </c>
      <c r="D1056" s="1" t="s">
        <v>16870</v>
      </c>
      <c r="E1056" s="1" t="s">
        <v>21127</v>
      </c>
      <c r="F1056" s="54">
        <v>1946</v>
      </c>
      <c r="G1056" s="1" t="s">
        <v>19642</v>
      </c>
      <c r="I1056" t="str">
        <f t="shared" si="32"/>
        <v>天下文萃</v>
      </c>
      <c r="K1056" t="e">
        <f>VLOOKUP(I1056,Apabi!$H:$H,1,FALSE)</f>
        <v>#N/A</v>
      </c>
      <c r="M1056" t="e">
        <f>VLOOKUP(I1056,'Shanghai TSG'!$C:$C,1,FALSE)</f>
        <v>#N/A</v>
      </c>
      <c r="O1056" t="e">
        <f>VLOOKUP(I1056,'Hytong (not in CrossAsia)'!$C:$C,1,FALSE)</f>
        <v>#N/A</v>
      </c>
      <c r="Q1056" s="9" t="str">
        <f t="shared" si="33"/>
        <v>nur hier</v>
      </c>
    </row>
    <row r="1057" spans="1:17" ht="23.25">
      <c r="A1057" s="1" t="s">
        <v>16871</v>
      </c>
      <c r="B1057" s="1" t="s">
        <v>16872</v>
      </c>
      <c r="C1057" s="1" t="s">
        <v>16873</v>
      </c>
      <c r="D1057" s="1" t="s">
        <v>19628</v>
      </c>
      <c r="E1057" s="1" t="s">
        <v>19628</v>
      </c>
      <c r="F1057" s="51" t="s">
        <v>19628</v>
      </c>
      <c r="G1057" s="1" t="s">
        <v>19628</v>
      </c>
      <c r="I1057" t="str">
        <f t="shared" si="32"/>
        <v>文阵丛刊</v>
      </c>
      <c r="K1057" t="e">
        <f>VLOOKUP(I1057,Apabi!$H:$H,1,FALSE)</f>
        <v>#N/A</v>
      </c>
      <c r="M1057" t="e">
        <f>VLOOKUP(I1057,'Shanghai TSG'!$C:$C,1,FALSE)</f>
        <v>#N/A</v>
      </c>
      <c r="O1057" t="e">
        <f>VLOOKUP(I1057,'Hytong (not in CrossAsia)'!$C:$C,1,FALSE)</f>
        <v>#N/A</v>
      </c>
      <c r="Q1057" s="9" t="str">
        <f t="shared" si="33"/>
        <v>nur hier</v>
      </c>
    </row>
    <row r="1058" spans="1:17">
      <c r="A1058" s="1" t="s">
        <v>16874</v>
      </c>
      <c r="B1058" s="1" t="s">
        <v>16875</v>
      </c>
      <c r="C1058" s="1" t="s">
        <v>19628</v>
      </c>
      <c r="D1058" s="1" t="s">
        <v>16876</v>
      </c>
      <c r="E1058" s="1" t="s">
        <v>19302</v>
      </c>
      <c r="F1058" s="54">
        <v>1946</v>
      </c>
      <c r="G1058" s="1" t="s">
        <v>19628</v>
      </c>
      <c r="I1058" t="str">
        <f t="shared" si="32"/>
        <v>草莽</v>
      </c>
      <c r="K1058" t="e">
        <f>VLOOKUP(I1058,Apabi!$H:$H,1,FALSE)</f>
        <v>#N/A</v>
      </c>
      <c r="M1058" t="str">
        <f>VLOOKUP(I1058,'Shanghai TSG'!$C:$C,1,FALSE)</f>
        <v>草莽</v>
      </c>
      <c r="O1058" t="e">
        <f>VLOOKUP(I1058,'Hytong (not in CrossAsia)'!$C:$C,1,FALSE)</f>
        <v>#N/A</v>
      </c>
      <c r="Q1058" s="9" t="str">
        <f t="shared" si="33"/>
        <v>Doppel</v>
      </c>
    </row>
    <row r="1059" spans="1:17">
      <c r="A1059" s="1" t="s">
        <v>16877</v>
      </c>
      <c r="B1059" s="1" t="s">
        <v>16516</v>
      </c>
      <c r="C1059" s="1" t="s">
        <v>19628</v>
      </c>
      <c r="D1059" s="1" t="s">
        <v>16517</v>
      </c>
      <c r="E1059" s="1" t="s">
        <v>19628</v>
      </c>
      <c r="F1059" s="51" t="s">
        <v>19628</v>
      </c>
      <c r="G1059" s="1" t="s">
        <v>19628</v>
      </c>
      <c r="I1059" t="str">
        <f t="shared" si="32"/>
        <v>新流文丛</v>
      </c>
      <c r="K1059" t="e">
        <f>VLOOKUP(I1059,Apabi!$H:$H,1,FALSE)</f>
        <v>#N/A</v>
      </c>
      <c r="M1059" t="str">
        <f>VLOOKUP(I1059,'Shanghai TSG'!$C:$C,1,FALSE)</f>
        <v>新流文丛</v>
      </c>
      <c r="O1059" t="e">
        <f>VLOOKUP(I1059,'Hytong (not in CrossAsia)'!$C:$C,1,FALSE)</f>
        <v>#N/A</v>
      </c>
      <c r="Q1059" s="9" t="str">
        <f t="shared" si="33"/>
        <v>Doppel</v>
      </c>
    </row>
    <row r="1060" spans="1:17">
      <c r="A1060" s="1" t="s">
        <v>16518</v>
      </c>
      <c r="B1060" s="1" t="s">
        <v>16519</v>
      </c>
      <c r="C1060" s="1" t="s">
        <v>19628</v>
      </c>
      <c r="D1060" s="1" t="s">
        <v>16520</v>
      </c>
      <c r="E1060" s="1" t="s">
        <v>19647</v>
      </c>
      <c r="F1060" s="51" t="s">
        <v>19628</v>
      </c>
      <c r="G1060" s="1" t="s">
        <v>19635</v>
      </c>
      <c r="I1060" t="str">
        <f t="shared" si="32"/>
        <v>说文</v>
      </c>
      <c r="K1060" t="e">
        <f>VLOOKUP(I1060,Apabi!$H:$H,1,FALSE)</f>
        <v>#N/A</v>
      </c>
      <c r="M1060" t="e">
        <f>VLOOKUP(I1060,'Shanghai TSG'!$C:$C,1,FALSE)</f>
        <v>#N/A</v>
      </c>
      <c r="O1060" t="e">
        <f>VLOOKUP(I1060,'Hytong (not in CrossAsia)'!$C:$C,1,FALSE)</f>
        <v>#N/A</v>
      </c>
      <c r="Q1060" s="9" t="str">
        <f t="shared" si="33"/>
        <v>nur hier</v>
      </c>
    </row>
    <row r="1061" spans="1:17">
      <c r="A1061" s="1" t="s">
        <v>16521</v>
      </c>
      <c r="B1061" s="1" t="s">
        <v>16522</v>
      </c>
      <c r="C1061" s="1" t="s">
        <v>19628</v>
      </c>
      <c r="D1061" s="1" t="s">
        <v>16523</v>
      </c>
      <c r="E1061" s="1" t="s">
        <v>19647</v>
      </c>
      <c r="F1061" s="54">
        <v>1947</v>
      </c>
      <c r="G1061" s="1" t="s">
        <v>19305</v>
      </c>
      <c r="I1061" t="str">
        <f t="shared" si="32"/>
        <v>文萃</v>
      </c>
      <c r="K1061" t="e">
        <f>VLOOKUP(I1061,Apabi!$H:$H,1,FALSE)</f>
        <v>#N/A</v>
      </c>
      <c r="M1061" t="e">
        <f>VLOOKUP(I1061,'Shanghai TSG'!$C:$C,1,FALSE)</f>
        <v>#N/A</v>
      </c>
      <c r="O1061" t="e">
        <f>VLOOKUP(I1061,'Hytong (not in CrossAsia)'!$C:$C,1,FALSE)</f>
        <v>#N/A</v>
      </c>
      <c r="Q1061" s="9" t="str">
        <f t="shared" si="33"/>
        <v>nur hier</v>
      </c>
    </row>
    <row r="1062" spans="1:17">
      <c r="A1062" s="1" t="s">
        <v>16524</v>
      </c>
      <c r="B1062" s="1" t="s">
        <v>16525</v>
      </c>
      <c r="C1062" s="1" t="s">
        <v>19628</v>
      </c>
      <c r="D1062" s="1" t="s">
        <v>19628</v>
      </c>
      <c r="E1062" s="1" t="s">
        <v>19647</v>
      </c>
      <c r="F1062" s="51" t="s">
        <v>19628</v>
      </c>
      <c r="G1062" s="1" t="s">
        <v>19628</v>
      </c>
      <c r="I1062" t="str">
        <f t="shared" si="32"/>
        <v>血钟</v>
      </c>
      <c r="K1062" t="e">
        <f>VLOOKUP(I1062,Apabi!$H:$H,1,FALSE)</f>
        <v>#N/A</v>
      </c>
      <c r="M1062" t="e">
        <f>VLOOKUP(I1062,'Shanghai TSG'!$C:$C,1,FALSE)</f>
        <v>#N/A</v>
      </c>
      <c r="O1062" t="e">
        <f>VLOOKUP(I1062,'Hytong (not in CrossAsia)'!$C:$C,1,FALSE)</f>
        <v>#N/A</v>
      </c>
      <c r="Q1062" s="9" t="str">
        <f t="shared" si="33"/>
        <v>nur hier</v>
      </c>
    </row>
    <row r="1063" spans="1:17">
      <c r="A1063" s="1" t="s">
        <v>16526</v>
      </c>
      <c r="B1063" s="1" t="s">
        <v>16527</v>
      </c>
      <c r="C1063" s="1" t="s">
        <v>19628</v>
      </c>
      <c r="D1063" s="1" t="s">
        <v>16528</v>
      </c>
      <c r="E1063" s="1" t="s">
        <v>19336</v>
      </c>
      <c r="F1063" s="51" t="s">
        <v>19628</v>
      </c>
      <c r="G1063" s="1" t="s">
        <v>19327</v>
      </c>
      <c r="I1063" t="str">
        <f t="shared" si="32"/>
        <v>汇文旬刊</v>
      </c>
      <c r="K1063" t="e">
        <f>VLOOKUP(I1063,Apabi!$H:$H,1,FALSE)</f>
        <v>#N/A</v>
      </c>
      <c r="M1063" t="e">
        <f>VLOOKUP(I1063,'Shanghai TSG'!$C:$C,1,FALSE)</f>
        <v>#N/A</v>
      </c>
      <c r="O1063" t="e">
        <f>VLOOKUP(I1063,'Hytong (not in CrossAsia)'!$C:$C,1,FALSE)</f>
        <v>#N/A</v>
      </c>
      <c r="Q1063" s="9" t="str">
        <f t="shared" si="33"/>
        <v>nur hier</v>
      </c>
    </row>
    <row r="1064" spans="1:17">
      <c r="A1064" s="1" t="s">
        <v>16529</v>
      </c>
      <c r="B1064" s="1" t="s">
        <v>16530</v>
      </c>
      <c r="C1064" s="1" t="s">
        <v>19628</v>
      </c>
      <c r="D1064" s="1" t="s">
        <v>16531</v>
      </c>
      <c r="E1064" s="1" t="s">
        <v>19647</v>
      </c>
      <c r="F1064" s="51" t="s">
        <v>19628</v>
      </c>
      <c r="G1064" s="1" t="s">
        <v>19628</v>
      </c>
      <c r="I1064" t="str">
        <f t="shared" si="32"/>
        <v>萤光</v>
      </c>
      <c r="K1064" t="e">
        <f>VLOOKUP(I1064,Apabi!$H:$H,1,FALSE)</f>
        <v>#N/A</v>
      </c>
      <c r="M1064" t="str">
        <f>VLOOKUP(I1064,'Shanghai TSG'!$C:$C,1,FALSE)</f>
        <v>萤光</v>
      </c>
      <c r="O1064" t="e">
        <f>VLOOKUP(I1064,'Hytong (not in CrossAsia)'!$C:$C,1,FALSE)</f>
        <v>#N/A</v>
      </c>
      <c r="Q1064" s="9" t="str">
        <f t="shared" si="33"/>
        <v>Doppel</v>
      </c>
    </row>
    <row r="1065" spans="1:17">
      <c r="A1065" s="1" t="s">
        <v>16532</v>
      </c>
      <c r="B1065" s="1" t="s">
        <v>16533</v>
      </c>
      <c r="C1065" s="1" t="s">
        <v>16534</v>
      </c>
      <c r="D1065" s="1" t="s">
        <v>16535</v>
      </c>
      <c r="E1065" s="1" t="s">
        <v>19339</v>
      </c>
      <c r="F1065" s="54">
        <v>1928</v>
      </c>
      <c r="G1065" s="1" t="s">
        <v>19628</v>
      </c>
      <c r="I1065" t="str">
        <f t="shared" si="32"/>
        <v>朝花</v>
      </c>
      <c r="K1065" t="e">
        <f>VLOOKUP(I1065,Apabi!$H:$H,1,FALSE)</f>
        <v>#N/A</v>
      </c>
      <c r="M1065" t="str">
        <f>VLOOKUP(I1065,'Shanghai TSG'!$C:$C,1,FALSE)</f>
        <v>朝花</v>
      </c>
      <c r="O1065" t="e">
        <f>VLOOKUP(I1065,'Hytong (not in CrossAsia)'!$C:$C,1,FALSE)</f>
        <v>#N/A</v>
      </c>
      <c r="Q1065" s="9" t="str">
        <f t="shared" si="33"/>
        <v>Doppel</v>
      </c>
    </row>
    <row r="1066" spans="1:17">
      <c r="A1066" s="1" t="s">
        <v>16536</v>
      </c>
      <c r="B1066" s="1" t="s">
        <v>16537</v>
      </c>
      <c r="C1066" s="1" t="s">
        <v>19628</v>
      </c>
      <c r="D1066" s="1" t="s">
        <v>16538</v>
      </c>
      <c r="E1066" s="1" t="s">
        <v>19647</v>
      </c>
      <c r="F1066" s="51" t="s">
        <v>19628</v>
      </c>
      <c r="G1066" s="1" t="s">
        <v>19628</v>
      </c>
      <c r="I1066" t="str">
        <f t="shared" si="32"/>
        <v>时代文选</v>
      </c>
      <c r="K1066" t="e">
        <f>VLOOKUP(I1066,Apabi!$H:$H,1,FALSE)</f>
        <v>#N/A</v>
      </c>
      <c r="M1066" t="str">
        <f>VLOOKUP(I1066,'Shanghai TSG'!$C:$C,1,FALSE)</f>
        <v>时代文选</v>
      </c>
      <c r="O1066" t="e">
        <f>VLOOKUP(I1066,'Hytong (not in CrossAsia)'!$C:$C,1,FALSE)</f>
        <v>#N/A</v>
      </c>
      <c r="Q1066" s="9" t="str">
        <f t="shared" si="33"/>
        <v>Doppel</v>
      </c>
    </row>
    <row r="1067" spans="1:17">
      <c r="A1067" s="1" t="s">
        <v>16539</v>
      </c>
      <c r="B1067" s="1" t="s">
        <v>16540</v>
      </c>
      <c r="C1067" s="1" t="s">
        <v>19628</v>
      </c>
      <c r="D1067" s="1" t="s">
        <v>16541</v>
      </c>
      <c r="E1067" s="1" t="s">
        <v>19628</v>
      </c>
      <c r="F1067" s="51" t="s">
        <v>19628</v>
      </c>
      <c r="G1067" s="1" t="s">
        <v>19628</v>
      </c>
      <c r="I1067" t="str">
        <f t="shared" si="32"/>
        <v>东南风</v>
      </c>
      <c r="K1067" t="e">
        <f>VLOOKUP(I1067,Apabi!$H:$H,1,FALSE)</f>
        <v>#N/A</v>
      </c>
      <c r="M1067" t="e">
        <f>VLOOKUP(I1067,'Shanghai TSG'!$C:$C,1,FALSE)</f>
        <v>#N/A</v>
      </c>
      <c r="O1067" t="e">
        <f>VLOOKUP(I1067,'Hytong (not in CrossAsia)'!$C:$C,1,FALSE)</f>
        <v>#N/A</v>
      </c>
      <c r="Q1067" s="9" t="str">
        <f t="shared" si="33"/>
        <v>nur hier</v>
      </c>
    </row>
    <row r="1068" spans="1:17" ht="23.25">
      <c r="A1068" s="1" t="s">
        <v>16542</v>
      </c>
      <c r="B1068" s="1" t="s">
        <v>16543</v>
      </c>
      <c r="C1068" s="1" t="s">
        <v>16544</v>
      </c>
      <c r="D1068" s="1" t="s">
        <v>19628</v>
      </c>
      <c r="E1068" s="1" t="s">
        <v>19189</v>
      </c>
      <c r="F1068" s="51" t="s">
        <v>19628</v>
      </c>
      <c r="G1068" s="1" t="s">
        <v>19628</v>
      </c>
      <c r="I1068" t="str">
        <f t="shared" si="32"/>
        <v>大团结</v>
      </c>
      <c r="K1068" t="e">
        <f>VLOOKUP(I1068,Apabi!$H:$H,1,FALSE)</f>
        <v>#N/A</v>
      </c>
      <c r="M1068" t="e">
        <f>VLOOKUP(I1068,'Shanghai TSG'!$C:$C,1,FALSE)</f>
        <v>#N/A</v>
      </c>
      <c r="O1068" t="e">
        <f>VLOOKUP(I1068,'Hytong (not in CrossAsia)'!$C:$C,1,FALSE)</f>
        <v>#N/A</v>
      </c>
      <c r="Q1068" s="9" t="str">
        <f t="shared" si="33"/>
        <v>nur hier</v>
      </c>
    </row>
    <row r="1069" spans="1:17" ht="23.25">
      <c r="A1069" s="1" t="s">
        <v>16545</v>
      </c>
      <c r="B1069" s="1" t="s">
        <v>16546</v>
      </c>
      <c r="C1069" s="1" t="s">
        <v>19628</v>
      </c>
      <c r="D1069" s="1" t="s">
        <v>16547</v>
      </c>
      <c r="E1069" s="1" t="s">
        <v>19156</v>
      </c>
      <c r="F1069" s="51" t="s">
        <v>19628</v>
      </c>
      <c r="G1069" s="1" t="s">
        <v>19628</v>
      </c>
      <c r="I1069" t="str">
        <f t="shared" si="32"/>
        <v>谷雨文艺</v>
      </c>
      <c r="K1069" t="e">
        <f>VLOOKUP(I1069,Apabi!$H:$H,1,FALSE)</f>
        <v>#N/A</v>
      </c>
      <c r="M1069" t="e">
        <f>VLOOKUP(I1069,'Shanghai TSG'!$C:$C,1,FALSE)</f>
        <v>#N/A</v>
      </c>
      <c r="O1069" t="e">
        <f>VLOOKUP(I1069,'Hytong (not in CrossAsia)'!$C:$C,1,FALSE)</f>
        <v>#N/A</v>
      </c>
      <c r="Q1069" s="9" t="str">
        <f t="shared" si="33"/>
        <v>nur hier</v>
      </c>
    </row>
    <row r="1070" spans="1:17" ht="23.25">
      <c r="A1070" s="1" t="s">
        <v>16548</v>
      </c>
      <c r="B1070" s="1" t="s">
        <v>16549</v>
      </c>
      <c r="C1070" s="1" t="s">
        <v>19628</v>
      </c>
      <c r="D1070" s="1" t="s">
        <v>16550</v>
      </c>
      <c r="E1070" s="1" t="s">
        <v>19156</v>
      </c>
      <c r="F1070" s="51" t="s">
        <v>19628</v>
      </c>
      <c r="G1070" s="1" t="s">
        <v>19628</v>
      </c>
      <c r="I1070" t="str">
        <f t="shared" si="32"/>
        <v>春浪</v>
      </c>
      <c r="K1070" t="e">
        <f>VLOOKUP(I1070,Apabi!$H:$H,1,FALSE)</f>
        <v>#N/A</v>
      </c>
      <c r="M1070" t="e">
        <f>VLOOKUP(I1070,'Shanghai TSG'!$C:$C,1,FALSE)</f>
        <v>#N/A</v>
      </c>
      <c r="O1070" t="e">
        <f>VLOOKUP(I1070,'Hytong (not in CrossAsia)'!$C:$C,1,FALSE)</f>
        <v>#N/A</v>
      </c>
      <c r="Q1070" s="9" t="str">
        <f t="shared" si="33"/>
        <v>nur hier</v>
      </c>
    </row>
    <row r="1071" spans="1:17">
      <c r="A1071" s="1" t="s">
        <v>16551</v>
      </c>
      <c r="B1071" s="1" t="s">
        <v>16552</v>
      </c>
      <c r="C1071" s="1" t="s">
        <v>19628</v>
      </c>
      <c r="D1071" s="1" t="s">
        <v>16553</v>
      </c>
      <c r="E1071" s="1" t="s">
        <v>19339</v>
      </c>
      <c r="F1071" s="51" t="s">
        <v>19628</v>
      </c>
      <c r="G1071" s="1" t="s">
        <v>19628</v>
      </c>
      <c r="I1071" t="str">
        <f t="shared" si="32"/>
        <v>骆驼文丛</v>
      </c>
      <c r="K1071" t="e">
        <f>VLOOKUP(I1071,Apabi!$H:$H,1,FALSE)</f>
        <v>#N/A</v>
      </c>
      <c r="M1071" t="str">
        <f>VLOOKUP(I1071,'Shanghai TSG'!$C:$C,1,FALSE)</f>
        <v>骆驼文丛</v>
      </c>
      <c r="O1071" t="e">
        <f>VLOOKUP(I1071,'Hytong (not in CrossAsia)'!$C:$C,1,FALSE)</f>
        <v>#N/A</v>
      </c>
      <c r="Q1071" s="9" t="str">
        <f t="shared" si="33"/>
        <v>Doppel</v>
      </c>
    </row>
    <row r="1072" spans="1:17">
      <c r="A1072" s="1" t="s">
        <v>16554</v>
      </c>
      <c r="B1072" s="1" t="s">
        <v>16555</v>
      </c>
      <c r="C1072" s="1" t="s">
        <v>19628</v>
      </c>
      <c r="D1072" s="1" t="s">
        <v>16556</v>
      </c>
      <c r="E1072" s="1" t="s">
        <v>19647</v>
      </c>
      <c r="F1072" s="54">
        <v>1934</v>
      </c>
      <c r="G1072" s="1" t="s">
        <v>19628</v>
      </c>
      <c r="I1072" t="str">
        <f t="shared" si="32"/>
        <v>东流</v>
      </c>
      <c r="K1072" t="e">
        <f>VLOOKUP(I1072,Apabi!$H:$H,1,FALSE)</f>
        <v>#N/A</v>
      </c>
      <c r="M1072" t="e">
        <f>VLOOKUP(I1072,'Shanghai TSG'!$C:$C,1,FALSE)</f>
        <v>#N/A</v>
      </c>
      <c r="O1072" t="e">
        <f>VLOOKUP(I1072,'Hytong (not in CrossAsia)'!$C:$C,1,FALSE)</f>
        <v>#N/A</v>
      </c>
      <c r="Q1072" s="9" t="str">
        <f t="shared" si="33"/>
        <v>nur hier</v>
      </c>
    </row>
    <row r="1073" spans="1:17">
      <c r="A1073" s="1" t="s">
        <v>16557</v>
      </c>
      <c r="B1073" s="1" t="s">
        <v>16558</v>
      </c>
      <c r="C1073" s="1" t="s">
        <v>19628</v>
      </c>
      <c r="D1073" s="1" t="s">
        <v>16559</v>
      </c>
      <c r="E1073" s="1" t="s">
        <v>19754</v>
      </c>
      <c r="F1073" s="54">
        <v>1948</v>
      </c>
      <c r="G1073" s="1" t="s">
        <v>19349</v>
      </c>
      <c r="I1073" t="str">
        <f t="shared" si="32"/>
        <v>读书通讯</v>
      </c>
      <c r="K1073" t="e">
        <f>VLOOKUP(I1073,Apabi!$H:$H,1,FALSE)</f>
        <v>#N/A</v>
      </c>
      <c r="M1073" t="e">
        <f>VLOOKUP(I1073,'Shanghai TSG'!$C:$C,1,FALSE)</f>
        <v>#N/A</v>
      </c>
      <c r="O1073" t="e">
        <f>VLOOKUP(I1073,'Hytong (not in CrossAsia)'!$C:$C,1,FALSE)</f>
        <v>#N/A</v>
      </c>
      <c r="Q1073" s="9" t="str">
        <f t="shared" si="33"/>
        <v>nur hier</v>
      </c>
    </row>
    <row r="1074" spans="1:17">
      <c r="A1074" s="1" t="s">
        <v>16560</v>
      </c>
      <c r="B1074" s="1" t="s">
        <v>16561</v>
      </c>
      <c r="C1074" s="1" t="s">
        <v>19628</v>
      </c>
      <c r="D1074" s="1" t="s">
        <v>19628</v>
      </c>
      <c r="E1074" s="1" t="s">
        <v>19628</v>
      </c>
      <c r="F1074" s="51" t="s">
        <v>19628</v>
      </c>
      <c r="G1074" s="1" t="s">
        <v>19628</v>
      </c>
      <c r="I1074" t="str">
        <f t="shared" si="32"/>
        <v>文聚月刊</v>
      </c>
      <c r="K1074" t="e">
        <f>VLOOKUP(I1074,Apabi!$H:$H,1,FALSE)</f>
        <v>#N/A</v>
      </c>
      <c r="M1074" t="e">
        <f>VLOOKUP(I1074,'Shanghai TSG'!$C:$C,1,FALSE)</f>
        <v>#N/A</v>
      </c>
      <c r="O1074" t="e">
        <f>VLOOKUP(I1074,'Hytong (not in CrossAsia)'!$C:$C,1,FALSE)</f>
        <v>#N/A</v>
      </c>
      <c r="Q1074" s="9" t="str">
        <f t="shared" si="33"/>
        <v>nur hier</v>
      </c>
    </row>
    <row r="1075" spans="1:17">
      <c r="A1075" s="1" t="s">
        <v>16562</v>
      </c>
      <c r="B1075" s="1" t="s">
        <v>16563</v>
      </c>
      <c r="C1075" s="1" t="s">
        <v>16564</v>
      </c>
      <c r="D1075" s="1" t="s">
        <v>19628</v>
      </c>
      <c r="E1075" s="1" t="s">
        <v>19647</v>
      </c>
      <c r="F1075" s="54">
        <v>1949</v>
      </c>
      <c r="G1075" s="1" t="s">
        <v>19635</v>
      </c>
      <c r="I1075" t="str">
        <f t="shared" si="32"/>
        <v>文潮月刊</v>
      </c>
      <c r="K1075" t="e">
        <f>VLOOKUP(I1075,Apabi!$H:$H,1,FALSE)</f>
        <v>#N/A</v>
      </c>
      <c r="M1075" t="e">
        <f>VLOOKUP(I1075,'Shanghai TSG'!$C:$C,1,FALSE)</f>
        <v>#N/A</v>
      </c>
      <c r="O1075" t="e">
        <f>VLOOKUP(I1075,'Hytong (not in CrossAsia)'!$C:$C,1,FALSE)</f>
        <v>#N/A</v>
      </c>
      <c r="Q1075" s="9" t="str">
        <f t="shared" si="33"/>
        <v>nur hier</v>
      </c>
    </row>
    <row r="1076" spans="1:17">
      <c r="A1076" s="1" t="s">
        <v>16565</v>
      </c>
      <c r="B1076" s="1" t="s">
        <v>16566</v>
      </c>
      <c r="C1076" s="1" t="s">
        <v>19628</v>
      </c>
      <c r="D1076" s="1" t="s">
        <v>19628</v>
      </c>
      <c r="E1076" s="1" t="s">
        <v>19628</v>
      </c>
      <c r="F1076" s="51" t="s">
        <v>19628</v>
      </c>
      <c r="G1076" s="1" t="s">
        <v>19628</v>
      </c>
      <c r="I1076" t="str">
        <f t="shared" si="32"/>
        <v>书人</v>
      </c>
      <c r="K1076" t="e">
        <f>VLOOKUP(I1076,Apabi!$H:$H,1,FALSE)</f>
        <v>#N/A</v>
      </c>
      <c r="M1076" t="str">
        <f>VLOOKUP(I1076,'Shanghai TSG'!$C:$C,1,FALSE)</f>
        <v>书人</v>
      </c>
      <c r="O1076" t="e">
        <f>VLOOKUP(I1076,'Hytong (not in CrossAsia)'!$C:$C,1,FALSE)</f>
        <v>#N/A</v>
      </c>
      <c r="Q1076" s="9" t="str">
        <f t="shared" si="33"/>
        <v>Doppel</v>
      </c>
    </row>
    <row r="1077" spans="1:17">
      <c r="A1077" s="1" t="s">
        <v>16567</v>
      </c>
      <c r="B1077" s="1" t="s">
        <v>16568</v>
      </c>
      <c r="C1077" s="1" t="s">
        <v>19628</v>
      </c>
      <c r="D1077" s="1" t="s">
        <v>16211</v>
      </c>
      <c r="E1077" s="1" t="s">
        <v>19647</v>
      </c>
      <c r="F1077" s="51" t="s">
        <v>19628</v>
      </c>
      <c r="G1077" s="1" t="s">
        <v>19628</v>
      </c>
      <c r="I1077" t="str">
        <f t="shared" si="32"/>
        <v>黑潮</v>
      </c>
      <c r="K1077" t="e">
        <f>VLOOKUP(I1077,Apabi!$H:$H,1,FALSE)</f>
        <v>#N/A</v>
      </c>
      <c r="M1077" t="str">
        <f>VLOOKUP(I1077,'Shanghai TSG'!$C:$C,1,FALSE)</f>
        <v>黑潮</v>
      </c>
      <c r="O1077" t="e">
        <f>VLOOKUP(I1077,'Hytong (not in CrossAsia)'!$C:$C,1,FALSE)</f>
        <v>#N/A</v>
      </c>
      <c r="Q1077" s="9" t="str">
        <f t="shared" si="33"/>
        <v>Doppel</v>
      </c>
    </row>
    <row r="1078" spans="1:17">
      <c r="A1078" s="1" t="s">
        <v>16212</v>
      </c>
      <c r="B1078" s="1" t="s">
        <v>16213</v>
      </c>
      <c r="C1078" s="1" t="s">
        <v>19628</v>
      </c>
      <c r="D1078" s="1" t="s">
        <v>16214</v>
      </c>
      <c r="E1078" s="1" t="s">
        <v>19647</v>
      </c>
      <c r="F1078" s="51" t="s">
        <v>19628</v>
      </c>
      <c r="G1078" s="1" t="s">
        <v>19628</v>
      </c>
      <c r="I1078" t="str">
        <f t="shared" si="32"/>
        <v>读书半月</v>
      </c>
      <c r="K1078" t="e">
        <f>VLOOKUP(I1078,Apabi!$H:$H,1,FALSE)</f>
        <v>#N/A</v>
      </c>
      <c r="M1078" t="str">
        <f>VLOOKUP(I1078,'Shanghai TSG'!$C:$C,1,FALSE)</f>
        <v>读书半月</v>
      </c>
      <c r="O1078" t="e">
        <f>VLOOKUP(I1078,'Hytong (not in CrossAsia)'!$C:$C,1,FALSE)</f>
        <v>#N/A</v>
      </c>
      <c r="Q1078" s="9" t="str">
        <f t="shared" si="33"/>
        <v>Doppel</v>
      </c>
    </row>
    <row r="1079" spans="1:17">
      <c r="A1079" s="1" t="s">
        <v>16215</v>
      </c>
      <c r="B1079" s="1" t="s">
        <v>16216</v>
      </c>
      <c r="C1079" s="1" t="s">
        <v>19628</v>
      </c>
      <c r="D1079" s="1" t="s">
        <v>16217</v>
      </c>
      <c r="E1079" s="1" t="s">
        <v>19647</v>
      </c>
      <c r="F1079" s="54">
        <v>1934</v>
      </c>
      <c r="G1079" s="1" t="s">
        <v>19635</v>
      </c>
      <c r="I1079" t="str">
        <f t="shared" si="32"/>
        <v>新诗歌</v>
      </c>
      <c r="K1079" t="e">
        <f>VLOOKUP(I1079,Apabi!$H:$H,1,FALSE)</f>
        <v>#N/A</v>
      </c>
      <c r="M1079" t="str">
        <f>VLOOKUP(I1079,'Shanghai TSG'!$C:$C,1,FALSE)</f>
        <v>新诗歌</v>
      </c>
      <c r="O1079" t="e">
        <f>VLOOKUP(I1079,'Hytong (not in CrossAsia)'!$C:$C,1,FALSE)</f>
        <v>#N/A</v>
      </c>
      <c r="Q1079" s="9" t="str">
        <f t="shared" si="33"/>
        <v>Doppel</v>
      </c>
    </row>
    <row r="1080" spans="1:17">
      <c r="A1080" s="1" t="s">
        <v>16218</v>
      </c>
      <c r="B1080" s="1" t="s">
        <v>16219</v>
      </c>
      <c r="C1080" s="1" t="s">
        <v>19628</v>
      </c>
      <c r="D1080" s="1" t="s">
        <v>16220</v>
      </c>
      <c r="E1080" s="1" t="s">
        <v>19647</v>
      </c>
      <c r="F1080" s="51" t="s">
        <v>19628</v>
      </c>
      <c r="G1080" s="1" t="s">
        <v>19628</v>
      </c>
      <c r="I1080" t="str">
        <f t="shared" si="32"/>
        <v>当代诗刊</v>
      </c>
      <c r="K1080" t="e">
        <f>VLOOKUP(I1080,Apabi!$H:$H,1,FALSE)</f>
        <v>#N/A</v>
      </c>
      <c r="M1080" t="str">
        <f>VLOOKUP(I1080,'Shanghai TSG'!$C:$C,1,FALSE)</f>
        <v>当代诗刊</v>
      </c>
      <c r="O1080" t="e">
        <f>VLOOKUP(I1080,'Hytong (not in CrossAsia)'!$C:$C,1,FALSE)</f>
        <v>#N/A</v>
      </c>
      <c r="Q1080" s="9" t="str">
        <f t="shared" si="33"/>
        <v>Doppel</v>
      </c>
    </row>
    <row r="1081" spans="1:17">
      <c r="A1081" s="1" t="s">
        <v>16221</v>
      </c>
      <c r="B1081" s="1" t="s">
        <v>16222</v>
      </c>
      <c r="C1081" s="1" t="s">
        <v>19628</v>
      </c>
      <c r="D1081" s="1" t="s">
        <v>16223</v>
      </c>
      <c r="E1081" s="1" t="s">
        <v>19344</v>
      </c>
      <c r="F1081" s="51" t="s">
        <v>19628</v>
      </c>
      <c r="G1081" s="1" t="s">
        <v>19635</v>
      </c>
      <c r="I1081" t="str">
        <f t="shared" si="32"/>
        <v>诗歌月报</v>
      </c>
      <c r="K1081" t="e">
        <f>VLOOKUP(I1081,Apabi!$H:$H,1,FALSE)</f>
        <v>#N/A</v>
      </c>
      <c r="M1081" t="str">
        <f>VLOOKUP(I1081,'Shanghai TSG'!$C:$C,1,FALSE)</f>
        <v>诗歌月报</v>
      </c>
      <c r="O1081" t="e">
        <f>VLOOKUP(I1081,'Hytong (not in CrossAsia)'!$C:$C,1,FALSE)</f>
        <v>#N/A</v>
      </c>
      <c r="Q1081" s="9" t="str">
        <f t="shared" si="33"/>
        <v>Doppel</v>
      </c>
    </row>
    <row r="1082" spans="1:17">
      <c r="A1082" s="1" t="s">
        <v>16224</v>
      </c>
      <c r="B1082" s="1" t="s">
        <v>16225</v>
      </c>
      <c r="C1082" s="1" t="s">
        <v>16805</v>
      </c>
      <c r="D1082" s="1" t="s">
        <v>16226</v>
      </c>
      <c r="E1082" s="1" t="s">
        <v>19647</v>
      </c>
      <c r="F1082" s="54">
        <v>1936</v>
      </c>
      <c r="G1082" s="1" t="s">
        <v>19635</v>
      </c>
      <c r="I1082" t="str">
        <f t="shared" si="32"/>
        <v>诗歌杂志</v>
      </c>
      <c r="K1082" t="e">
        <f>VLOOKUP(I1082,Apabi!$H:$H,1,FALSE)</f>
        <v>#N/A</v>
      </c>
      <c r="M1082" t="e">
        <f>VLOOKUP(I1082,'Shanghai TSG'!$C:$C,1,FALSE)</f>
        <v>#N/A</v>
      </c>
      <c r="O1082" t="e">
        <f>VLOOKUP(I1082,'Hytong (not in CrossAsia)'!$C:$C,1,FALSE)</f>
        <v>#N/A</v>
      </c>
      <c r="Q1082" s="9" t="str">
        <f t="shared" si="33"/>
        <v>nur hier</v>
      </c>
    </row>
    <row r="1083" spans="1:17">
      <c r="A1083" s="1" t="s">
        <v>16227</v>
      </c>
      <c r="B1083" s="1" t="s">
        <v>16228</v>
      </c>
      <c r="C1083" s="1" t="s">
        <v>19628</v>
      </c>
      <c r="D1083" s="1" t="s">
        <v>16229</v>
      </c>
      <c r="E1083" s="1" t="s">
        <v>19647</v>
      </c>
      <c r="F1083" s="54">
        <v>1934</v>
      </c>
      <c r="G1083" s="1" t="s">
        <v>19635</v>
      </c>
      <c r="I1083" t="str">
        <f t="shared" si="32"/>
        <v>诗与散文</v>
      </c>
      <c r="K1083" t="e">
        <f>VLOOKUP(I1083,Apabi!$H:$H,1,FALSE)</f>
        <v>#N/A</v>
      </c>
      <c r="M1083" t="str">
        <f>VLOOKUP(I1083,'Shanghai TSG'!$C:$C,1,FALSE)</f>
        <v>诗与散文</v>
      </c>
      <c r="O1083" t="e">
        <f>VLOOKUP(I1083,'Hytong (not in CrossAsia)'!$C:$C,1,FALSE)</f>
        <v>#N/A</v>
      </c>
      <c r="Q1083" s="9" t="str">
        <f t="shared" si="33"/>
        <v>Doppel</v>
      </c>
    </row>
    <row r="1084" spans="1:17">
      <c r="A1084" s="1" t="s">
        <v>16230</v>
      </c>
      <c r="B1084" s="1" t="s">
        <v>16231</v>
      </c>
      <c r="C1084" s="1" t="s">
        <v>19628</v>
      </c>
      <c r="D1084" s="1" t="s">
        <v>16232</v>
      </c>
      <c r="E1084" s="1" t="s">
        <v>19628</v>
      </c>
      <c r="F1084" s="54">
        <v>1936</v>
      </c>
      <c r="G1084" s="1" t="s">
        <v>19628</v>
      </c>
      <c r="I1084" t="str">
        <f t="shared" si="32"/>
        <v>诗歌生活</v>
      </c>
      <c r="K1084" t="e">
        <f>VLOOKUP(I1084,Apabi!$H:$H,1,FALSE)</f>
        <v>#N/A</v>
      </c>
      <c r="M1084" t="str">
        <f>VLOOKUP(I1084,'Shanghai TSG'!$C:$C,1,FALSE)</f>
        <v>诗歌生活</v>
      </c>
      <c r="O1084" t="e">
        <f>VLOOKUP(I1084,'Hytong (not in CrossAsia)'!$C:$C,1,FALSE)</f>
        <v>#N/A</v>
      </c>
      <c r="Q1084" s="9" t="str">
        <f t="shared" si="33"/>
        <v>Doppel</v>
      </c>
    </row>
    <row r="1085" spans="1:17">
      <c r="A1085" s="1" t="s">
        <v>16233</v>
      </c>
      <c r="B1085" s="1" t="s">
        <v>16234</v>
      </c>
      <c r="C1085" s="1" t="s">
        <v>19628</v>
      </c>
      <c r="D1085" s="1" t="s">
        <v>16235</v>
      </c>
      <c r="E1085" s="1" t="s">
        <v>19339</v>
      </c>
      <c r="F1085" s="54">
        <v>1931</v>
      </c>
      <c r="G1085" s="1" t="s">
        <v>19315</v>
      </c>
      <c r="I1085" t="str">
        <f t="shared" si="32"/>
        <v>诗刊</v>
      </c>
      <c r="K1085" t="e">
        <f>VLOOKUP(I1085,Apabi!$H:$H,1,FALSE)</f>
        <v>#N/A</v>
      </c>
      <c r="M1085" t="str">
        <f>VLOOKUP(I1085,'Shanghai TSG'!$C:$C,1,FALSE)</f>
        <v>诗刊</v>
      </c>
      <c r="O1085" t="e">
        <f>VLOOKUP(I1085,'Hytong (not in CrossAsia)'!$C:$C,1,FALSE)</f>
        <v>#N/A</v>
      </c>
      <c r="Q1085" s="9" t="str">
        <f t="shared" si="33"/>
        <v>Doppel</v>
      </c>
    </row>
    <row r="1086" spans="1:17">
      <c r="A1086" s="1" t="s">
        <v>16236</v>
      </c>
      <c r="B1086" s="1" t="s">
        <v>16237</v>
      </c>
      <c r="C1086" s="1" t="s">
        <v>19628</v>
      </c>
      <c r="D1086" s="1" t="s">
        <v>19628</v>
      </c>
      <c r="E1086" s="1" t="s">
        <v>16238</v>
      </c>
      <c r="F1086" s="54">
        <v>1945</v>
      </c>
      <c r="G1086" s="1" t="s">
        <v>19635</v>
      </c>
      <c r="I1086" t="str">
        <f t="shared" si="32"/>
        <v>民族诗坛</v>
      </c>
      <c r="K1086" t="e">
        <f>VLOOKUP(I1086,Apabi!$H:$H,1,FALSE)</f>
        <v>#N/A</v>
      </c>
      <c r="M1086" t="e">
        <f>VLOOKUP(I1086,'Shanghai TSG'!$C:$C,1,FALSE)</f>
        <v>#N/A</v>
      </c>
      <c r="O1086" t="e">
        <f>VLOOKUP(I1086,'Hytong (not in CrossAsia)'!$C:$C,1,FALSE)</f>
        <v>#N/A</v>
      </c>
      <c r="Q1086" s="9" t="str">
        <f t="shared" si="33"/>
        <v>nur hier</v>
      </c>
    </row>
    <row r="1087" spans="1:17">
      <c r="A1087" s="1" t="s">
        <v>16239</v>
      </c>
      <c r="B1087" s="1" t="s">
        <v>16240</v>
      </c>
      <c r="C1087" s="1" t="s">
        <v>19628</v>
      </c>
      <c r="D1087" s="1" t="s">
        <v>16241</v>
      </c>
      <c r="E1087" s="1" t="s">
        <v>19291</v>
      </c>
      <c r="F1087" s="54">
        <v>1942</v>
      </c>
      <c r="G1087" s="1" t="s">
        <v>19628</v>
      </c>
      <c r="I1087" t="str">
        <f t="shared" si="32"/>
        <v>诗创作</v>
      </c>
      <c r="K1087" t="e">
        <f>VLOOKUP(I1087,Apabi!$H:$H,1,FALSE)</f>
        <v>#N/A</v>
      </c>
      <c r="M1087" t="str">
        <f>VLOOKUP(I1087,'Shanghai TSG'!$C:$C,1,FALSE)</f>
        <v>诗创作</v>
      </c>
      <c r="O1087" t="e">
        <f>VLOOKUP(I1087,'Hytong (not in CrossAsia)'!$C:$C,1,FALSE)</f>
        <v>#N/A</v>
      </c>
      <c r="Q1087" s="9" t="str">
        <f t="shared" si="33"/>
        <v>Doppel</v>
      </c>
    </row>
    <row r="1088" spans="1:17">
      <c r="A1088" s="1" t="s">
        <v>16242</v>
      </c>
      <c r="B1088" s="1" t="s">
        <v>16243</v>
      </c>
      <c r="C1088" s="1" t="s">
        <v>19628</v>
      </c>
      <c r="D1088" s="1" t="s">
        <v>19628</v>
      </c>
      <c r="E1088" s="1" t="s">
        <v>19647</v>
      </c>
      <c r="F1088" s="51">
        <v>1947</v>
      </c>
      <c r="G1088" s="1" t="s">
        <v>19628</v>
      </c>
      <c r="I1088" t="str">
        <f t="shared" si="32"/>
        <v>诗创造</v>
      </c>
      <c r="K1088" t="e">
        <f>VLOOKUP(I1088,Apabi!$H:$H,1,FALSE)</f>
        <v>#N/A</v>
      </c>
      <c r="M1088" t="str">
        <f>VLOOKUP(I1088,'Shanghai TSG'!$C:$C,1,FALSE)</f>
        <v>诗创造</v>
      </c>
      <c r="O1088" t="e">
        <f>VLOOKUP(I1088,'Hytong (not in CrossAsia)'!$C:$C,1,FALSE)</f>
        <v>#N/A</v>
      </c>
      <c r="Q1088" s="9" t="str">
        <f t="shared" si="33"/>
        <v>Doppel</v>
      </c>
    </row>
    <row r="1089" spans="1:17">
      <c r="A1089" s="1" t="s">
        <v>16244</v>
      </c>
      <c r="B1089" s="1" t="s">
        <v>16245</v>
      </c>
      <c r="C1089" s="1" t="s">
        <v>19628</v>
      </c>
      <c r="D1089" s="1" t="s">
        <v>19628</v>
      </c>
      <c r="E1089" s="1" t="s">
        <v>21403</v>
      </c>
      <c r="F1089" s="51">
        <v>1945</v>
      </c>
      <c r="G1089" s="1" t="s">
        <v>19628</v>
      </c>
      <c r="I1089" t="str">
        <f t="shared" si="32"/>
        <v>译萃文艺</v>
      </c>
      <c r="K1089" t="e">
        <f>VLOOKUP(I1089,Apabi!$H:$H,1,FALSE)</f>
        <v>#N/A</v>
      </c>
      <c r="M1089" t="e">
        <f>VLOOKUP(I1089,'Shanghai TSG'!$C:$C,1,FALSE)</f>
        <v>#N/A</v>
      </c>
      <c r="O1089" t="e">
        <f>VLOOKUP(I1089,'Hytong (not in CrossAsia)'!$C:$C,1,FALSE)</f>
        <v>#N/A</v>
      </c>
      <c r="Q1089" s="9" t="str">
        <f t="shared" si="33"/>
        <v>nur hier</v>
      </c>
    </row>
    <row r="1090" spans="1:17">
      <c r="A1090" s="1" t="s">
        <v>16246</v>
      </c>
      <c r="B1090" s="1" t="s">
        <v>16247</v>
      </c>
      <c r="C1090" s="1" t="s">
        <v>19628</v>
      </c>
      <c r="D1090" s="1" t="s">
        <v>19628</v>
      </c>
      <c r="E1090" s="1" t="s">
        <v>19302</v>
      </c>
      <c r="F1090" s="51" t="s">
        <v>19628</v>
      </c>
      <c r="G1090" s="1" t="s">
        <v>19628</v>
      </c>
      <c r="I1090" t="str">
        <f t="shared" si="32"/>
        <v>广州诗壇</v>
      </c>
      <c r="K1090" t="e">
        <f>VLOOKUP(I1090,Apabi!$H:$H,1,FALSE)</f>
        <v>#N/A</v>
      </c>
      <c r="M1090" t="e">
        <f>VLOOKUP(I1090,'Shanghai TSG'!$C:$C,1,FALSE)</f>
        <v>#N/A</v>
      </c>
      <c r="O1090" t="e">
        <f>VLOOKUP(I1090,'Hytong (not in CrossAsia)'!$C:$C,1,FALSE)</f>
        <v>#N/A</v>
      </c>
      <c r="Q1090" s="9" t="str">
        <f t="shared" si="33"/>
        <v>nur hier</v>
      </c>
    </row>
    <row r="1091" spans="1:17">
      <c r="A1091" s="1" t="s">
        <v>16248</v>
      </c>
      <c r="B1091" s="1" t="s">
        <v>16249</v>
      </c>
      <c r="C1091" s="1" t="s">
        <v>19628</v>
      </c>
      <c r="D1091" s="1" t="s">
        <v>16250</v>
      </c>
      <c r="E1091" s="1" t="s">
        <v>19647</v>
      </c>
      <c r="F1091" s="54">
        <v>1937</v>
      </c>
      <c r="G1091" s="1" t="s">
        <v>19628</v>
      </c>
      <c r="I1091" t="str">
        <f t="shared" ref="I1091:I1154" si="34">MID(B1091,1,4)</f>
        <v>诗场</v>
      </c>
      <c r="K1091" t="e">
        <f>VLOOKUP(I1091,Apabi!$H:$H,1,FALSE)</f>
        <v>#N/A</v>
      </c>
      <c r="M1091" t="e">
        <f>VLOOKUP(I1091,'Shanghai TSG'!$C:$C,1,FALSE)</f>
        <v>#N/A</v>
      </c>
      <c r="O1091" t="e">
        <f>VLOOKUP(I1091,'Hytong (not in CrossAsia)'!$C:$C,1,FALSE)</f>
        <v>#N/A</v>
      </c>
      <c r="Q1091" s="9" t="str">
        <f t="shared" ref="Q1091:Q1154" si="35">(IF(AND(ISNA(K1091),ISNA(M1091),ISNA(O1091)),"nur hier","Doppel"))</f>
        <v>nur hier</v>
      </c>
    </row>
    <row r="1092" spans="1:17">
      <c r="A1092" s="1" t="s">
        <v>16251</v>
      </c>
      <c r="B1092" s="1" t="s">
        <v>16252</v>
      </c>
      <c r="C1092" s="1" t="s">
        <v>19628</v>
      </c>
      <c r="D1092" s="1" t="s">
        <v>19628</v>
      </c>
      <c r="E1092" s="1" t="s">
        <v>19628</v>
      </c>
      <c r="F1092" s="51" t="s">
        <v>19628</v>
      </c>
      <c r="G1092" s="1" t="s">
        <v>19628</v>
      </c>
      <c r="I1092" t="str">
        <f t="shared" si="34"/>
        <v>未央诗刊</v>
      </c>
      <c r="K1092" t="e">
        <f>VLOOKUP(I1092,Apabi!$H:$H,1,FALSE)</f>
        <v>#N/A</v>
      </c>
      <c r="M1092" t="e">
        <f>VLOOKUP(I1092,'Shanghai TSG'!$C:$C,1,FALSE)</f>
        <v>#N/A</v>
      </c>
      <c r="O1092" t="str">
        <f>VLOOKUP(I1092,'Hytong (not in CrossAsia)'!$C:$C,1,FALSE)</f>
        <v>未央诗刊</v>
      </c>
      <c r="Q1092" s="9" t="str">
        <f t="shared" si="35"/>
        <v>Doppel</v>
      </c>
    </row>
    <row r="1093" spans="1:17">
      <c r="A1093" s="1" t="s">
        <v>16253</v>
      </c>
      <c r="B1093" s="1" t="s">
        <v>16254</v>
      </c>
      <c r="C1093" s="1" t="s">
        <v>16255</v>
      </c>
      <c r="D1093" s="1" t="s">
        <v>19628</v>
      </c>
      <c r="E1093" s="1" t="s">
        <v>19638</v>
      </c>
      <c r="F1093" s="51" t="s">
        <v>19628</v>
      </c>
      <c r="G1093" s="1" t="s">
        <v>19628</v>
      </c>
      <c r="I1093" t="str">
        <f t="shared" si="34"/>
        <v>诗文学丛</v>
      </c>
      <c r="K1093" t="e">
        <f>VLOOKUP(I1093,Apabi!$H:$H,1,FALSE)</f>
        <v>#N/A</v>
      </c>
      <c r="M1093" t="e">
        <f>VLOOKUP(I1093,'Shanghai TSG'!$C:$C,1,FALSE)</f>
        <v>#N/A</v>
      </c>
      <c r="O1093" t="e">
        <f>VLOOKUP(I1093,'Hytong (not in CrossAsia)'!$C:$C,1,FALSE)</f>
        <v>#N/A</v>
      </c>
      <c r="Q1093" s="9" t="str">
        <f t="shared" si="35"/>
        <v>nur hier</v>
      </c>
    </row>
    <row r="1094" spans="1:17">
      <c r="A1094" s="1" t="s">
        <v>16256</v>
      </c>
      <c r="B1094" s="1" t="s">
        <v>16257</v>
      </c>
      <c r="C1094" s="1" t="s">
        <v>16258</v>
      </c>
      <c r="D1094" s="1" t="s">
        <v>19628</v>
      </c>
      <c r="E1094" s="1" t="s">
        <v>19638</v>
      </c>
      <c r="F1094" s="54">
        <v>1941</v>
      </c>
      <c r="G1094" s="1" t="s">
        <v>19628</v>
      </c>
      <c r="I1094" t="str">
        <f t="shared" si="34"/>
        <v>诗墾地社</v>
      </c>
      <c r="K1094" t="e">
        <f>VLOOKUP(I1094,Apabi!$H:$H,1,FALSE)</f>
        <v>#N/A</v>
      </c>
      <c r="M1094" t="e">
        <f>VLOOKUP(I1094,'Shanghai TSG'!$C:$C,1,FALSE)</f>
        <v>#N/A</v>
      </c>
      <c r="O1094" t="e">
        <f>VLOOKUP(I1094,'Hytong (not in CrossAsia)'!$C:$C,1,FALSE)</f>
        <v>#N/A</v>
      </c>
      <c r="Q1094" s="9" t="str">
        <f t="shared" si="35"/>
        <v>nur hier</v>
      </c>
    </row>
    <row r="1095" spans="1:17">
      <c r="A1095" s="1" t="s">
        <v>16259</v>
      </c>
      <c r="B1095" s="1" t="s">
        <v>16260</v>
      </c>
      <c r="C1095" s="1" t="s">
        <v>19628</v>
      </c>
      <c r="D1095" s="1" t="s">
        <v>16261</v>
      </c>
      <c r="E1095" s="1" t="s">
        <v>19647</v>
      </c>
      <c r="F1095" s="51" t="s">
        <v>19628</v>
      </c>
      <c r="G1095" s="1" t="s">
        <v>19642</v>
      </c>
      <c r="I1095" t="str">
        <f t="shared" si="34"/>
        <v>市声半月</v>
      </c>
      <c r="K1095" t="e">
        <f>VLOOKUP(I1095,Apabi!$H:$H,1,FALSE)</f>
        <v>#N/A</v>
      </c>
      <c r="M1095" t="e">
        <f>VLOOKUP(I1095,'Shanghai TSG'!$C:$C,1,FALSE)</f>
        <v>#N/A</v>
      </c>
      <c r="O1095" t="e">
        <f>VLOOKUP(I1095,'Hytong (not in CrossAsia)'!$C:$C,1,FALSE)</f>
        <v>#N/A</v>
      </c>
      <c r="Q1095" s="9" t="str">
        <f t="shared" si="35"/>
        <v>nur hier</v>
      </c>
    </row>
    <row r="1096" spans="1:17">
      <c r="A1096" s="1" t="s">
        <v>16262</v>
      </c>
      <c r="B1096" s="1" t="s">
        <v>16263</v>
      </c>
      <c r="C1096" s="1" t="s">
        <v>19628</v>
      </c>
      <c r="D1096" s="1" t="s">
        <v>16264</v>
      </c>
      <c r="E1096" s="1" t="s">
        <v>16265</v>
      </c>
      <c r="F1096" s="54">
        <v>1930</v>
      </c>
      <c r="G1096" s="1" t="s">
        <v>19305</v>
      </c>
      <c r="I1096" t="str">
        <f t="shared" si="34"/>
        <v>民俗周刊</v>
      </c>
      <c r="K1096" t="e">
        <f>VLOOKUP(I1096,Apabi!$H:$H,1,FALSE)</f>
        <v>#N/A</v>
      </c>
      <c r="M1096" t="e">
        <f>VLOOKUP(I1096,'Shanghai TSG'!$C:$C,1,FALSE)</f>
        <v>#N/A</v>
      </c>
      <c r="O1096" t="e">
        <f>VLOOKUP(I1096,'Hytong (not in CrossAsia)'!$C:$C,1,FALSE)</f>
        <v>#N/A</v>
      </c>
      <c r="Q1096" s="9" t="str">
        <f t="shared" si="35"/>
        <v>nur hier</v>
      </c>
    </row>
    <row r="1097" spans="1:17">
      <c r="A1097" s="1" t="s">
        <v>16622</v>
      </c>
      <c r="B1097" s="1" t="s">
        <v>16623</v>
      </c>
      <c r="C1097" s="1" t="s">
        <v>16624</v>
      </c>
      <c r="D1097" s="1" t="s">
        <v>19628</v>
      </c>
      <c r="E1097" s="1" t="s">
        <v>19647</v>
      </c>
      <c r="F1097" s="54">
        <v>1937</v>
      </c>
      <c r="G1097" s="1" t="s">
        <v>19635</v>
      </c>
      <c r="I1097" t="str">
        <f t="shared" si="34"/>
        <v>戏剧时代</v>
      </c>
      <c r="K1097" t="e">
        <f>VLOOKUP(I1097,Apabi!$H:$H,1,FALSE)</f>
        <v>#N/A</v>
      </c>
      <c r="M1097" t="str">
        <f>VLOOKUP(I1097,'Shanghai TSG'!$C:$C,1,FALSE)</f>
        <v>戏剧时代</v>
      </c>
      <c r="O1097" t="e">
        <f>VLOOKUP(I1097,'Hytong (not in CrossAsia)'!$C:$C,1,FALSE)</f>
        <v>#N/A</v>
      </c>
      <c r="Q1097" s="9" t="str">
        <f t="shared" si="35"/>
        <v>Doppel</v>
      </c>
    </row>
    <row r="1098" spans="1:17">
      <c r="A1098" s="1" t="s">
        <v>16625</v>
      </c>
      <c r="B1098" s="1" t="s">
        <v>16626</v>
      </c>
      <c r="C1098" s="1" t="s">
        <v>16627</v>
      </c>
      <c r="D1098" s="1" t="s">
        <v>16627</v>
      </c>
      <c r="E1098" s="1" t="s">
        <v>19647</v>
      </c>
      <c r="F1098" s="54">
        <v>1936</v>
      </c>
      <c r="G1098" s="1" t="s">
        <v>19628</v>
      </c>
      <c r="I1098" t="str">
        <f t="shared" si="34"/>
        <v>剧本介绍</v>
      </c>
      <c r="K1098" t="e">
        <f>VLOOKUP(I1098,Apabi!$H:$H,1,FALSE)</f>
        <v>#N/A</v>
      </c>
      <c r="M1098" t="e">
        <f>VLOOKUP(I1098,'Shanghai TSG'!$C:$C,1,FALSE)</f>
        <v>#N/A</v>
      </c>
      <c r="O1098" t="e">
        <f>VLOOKUP(I1098,'Hytong (not in CrossAsia)'!$C:$C,1,FALSE)</f>
        <v>#N/A</v>
      </c>
      <c r="Q1098" s="9" t="str">
        <f t="shared" si="35"/>
        <v>nur hier</v>
      </c>
    </row>
    <row r="1099" spans="1:17">
      <c r="A1099" s="1" t="s">
        <v>16628</v>
      </c>
      <c r="B1099" s="1" t="s">
        <v>16629</v>
      </c>
      <c r="C1099" s="1" t="s">
        <v>19628</v>
      </c>
      <c r="D1099" s="1" t="s">
        <v>16630</v>
      </c>
      <c r="E1099" s="1" t="s">
        <v>19647</v>
      </c>
      <c r="F1099" s="51" t="s">
        <v>19628</v>
      </c>
      <c r="G1099" s="1" t="s">
        <v>19628</v>
      </c>
      <c r="I1099" t="str">
        <f t="shared" si="34"/>
        <v>戏剧杂志</v>
      </c>
      <c r="K1099" t="e">
        <f>VLOOKUP(I1099,Apabi!$H:$H,1,FALSE)</f>
        <v>#N/A</v>
      </c>
      <c r="M1099" t="str">
        <f>VLOOKUP(I1099,'Shanghai TSG'!$C:$C,1,FALSE)</f>
        <v>戏剧杂志</v>
      </c>
      <c r="O1099" t="e">
        <f>VLOOKUP(I1099,'Hytong (not in CrossAsia)'!$C:$C,1,FALSE)</f>
        <v>#N/A</v>
      </c>
      <c r="Q1099" s="9" t="str">
        <f t="shared" si="35"/>
        <v>Doppel</v>
      </c>
    </row>
    <row r="1100" spans="1:17">
      <c r="A1100" s="1" t="s">
        <v>16631</v>
      </c>
      <c r="B1100" s="1" t="s">
        <v>16632</v>
      </c>
      <c r="C1100" s="1" t="s">
        <v>19628</v>
      </c>
      <c r="D1100" s="1" t="s">
        <v>16633</v>
      </c>
      <c r="E1100" s="1" t="s">
        <v>19628</v>
      </c>
      <c r="F1100" s="51" t="s">
        <v>19628</v>
      </c>
      <c r="G1100" s="1" t="s">
        <v>19628</v>
      </c>
      <c r="I1100" t="str">
        <f t="shared" si="34"/>
        <v>当代小说</v>
      </c>
      <c r="K1100" t="e">
        <f>VLOOKUP(I1100,Apabi!$H:$H,1,FALSE)</f>
        <v>#N/A</v>
      </c>
      <c r="M1100" t="str">
        <f>VLOOKUP(I1100,'Shanghai TSG'!$C:$C,1,FALSE)</f>
        <v>当代小说</v>
      </c>
      <c r="O1100" t="e">
        <f>VLOOKUP(I1100,'Hytong (not in CrossAsia)'!$C:$C,1,FALSE)</f>
        <v>#N/A</v>
      </c>
      <c r="Q1100" s="9" t="str">
        <f t="shared" si="35"/>
        <v>Doppel</v>
      </c>
    </row>
    <row r="1101" spans="1:17">
      <c r="A1101" s="1" t="s">
        <v>16634</v>
      </c>
      <c r="B1101" s="1" t="s">
        <v>16635</v>
      </c>
      <c r="C1101" s="1" t="s">
        <v>19628</v>
      </c>
      <c r="D1101" s="1" t="s">
        <v>16636</v>
      </c>
      <c r="E1101" s="1" t="s">
        <v>19647</v>
      </c>
      <c r="F1101" s="54">
        <v>1920</v>
      </c>
      <c r="G1101" s="1" t="s">
        <v>19773</v>
      </c>
      <c r="I1101" t="str">
        <f t="shared" si="34"/>
        <v>小说季报</v>
      </c>
      <c r="K1101" t="e">
        <f>VLOOKUP(I1101,Apabi!$H:$H,1,FALSE)</f>
        <v>#N/A</v>
      </c>
      <c r="M1101" t="e">
        <f>VLOOKUP(I1101,'Shanghai TSG'!$C:$C,1,FALSE)</f>
        <v>#N/A</v>
      </c>
      <c r="O1101" t="str">
        <f>VLOOKUP(I1101,'Hytong (not in CrossAsia)'!$C:$C,1,FALSE)</f>
        <v>小说季报</v>
      </c>
      <c r="Q1101" s="9" t="str">
        <f t="shared" si="35"/>
        <v>Doppel</v>
      </c>
    </row>
    <row r="1102" spans="1:17">
      <c r="A1102" s="1" t="s">
        <v>16637</v>
      </c>
      <c r="B1102" s="1" t="s">
        <v>16638</v>
      </c>
      <c r="C1102" s="1" t="s">
        <v>19628</v>
      </c>
      <c r="D1102" s="1" t="s">
        <v>19382</v>
      </c>
      <c r="E1102" s="1" t="s">
        <v>19647</v>
      </c>
      <c r="F1102" s="54">
        <v>1916</v>
      </c>
      <c r="G1102" s="1" t="s">
        <v>19635</v>
      </c>
      <c r="I1102" t="str">
        <f t="shared" si="34"/>
        <v>中华小说</v>
      </c>
      <c r="K1102" t="e">
        <f>VLOOKUP(I1102,Apabi!$H:$H,1,FALSE)</f>
        <v>#N/A</v>
      </c>
      <c r="M1102" t="e">
        <f>VLOOKUP(I1102,'Shanghai TSG'!$C:$C,1,FALSE)</f>
        <v>#N/A</v>
      </c>
      <c r="O1102" t="e">
        <f>VLOOKUP(I1102,'Hytong (not in CrossAsia)'!$C:$C,1,FALSE)</f>
        <v>#N/A</v>
      </c>
      <c r="Q1102" s="9" t="str">
        <f t="shared" si="35"/>
        <v>nur hier</v>
      </c>
    </row>
    <row r="1103" spans="1:17">
      <c r="A1103" s="1" t="s">
        <v>16639</v>
      </c>
      <c r="B1103" s="1" t="s">
        <v>16640</v>
      </c>
      <c r="C1103" s="1" t="s">
        <v>19628</v>
      </c>
      <c r="D1103" s="1" t="s">
        <v>19628</v>
      </c>
      <c r="E1103" s="1" t="s">
        <v>19628</v>
      </c>
      <c r="F1103" s="51" t="s">
        <v>19628</v>
      </c>
      <c r="G1103" s="1" t="s">
        <v>19628</v>
      </c>
      <c r="I1103" t="str">
        <f t="shared" si="34"/>
        <v>竞立小说</v>
      </c>
      <c r="K1103" t="e">
        <f>VLOOKUP(I1103,Apabi!$H:$H,1,FALSE)</f>
        <v>#N/A</v>
      </c>
      <c r="M1103" t="e">
        <f>VLOOKUP(I1103,'Shanghai TSG'!$C:$C,1,FALSE)</f>
        <v>#N/A</v>
      </c>
      <c r="O1103" t="e">
        <f>VLOOKUP(I1103,'Hytong (not in CrossAsia)'!$C:$C,1,FALSE)</f>
        <v>#N/A</v>
      </c>
      <c r="Q1103" s="9" t="str">
        <f t="shared" si="35"/>
        <v>nur hier</v>
      </c>
    </row>
    <row r="1104" spans="1:17">
      <c r="A1104" s="1" t="s">
        <v>16641</v>
      </c>
      <c r="B1104" s="1" t="s">
        <v>16642</v>
      </c>
      <c r="C1104" s="1" t="s">
        <v>19628</v>
      </c>
      <c r="D1104" s="1" t="s">
        <v>16643</v>
      </c>
      <c r="E1104" s="1" t="s">
        <v>19647</v>
      </c>
      <c r="F1104" s="54">
        <v>1935</v>
      </c>
      <c r="G1104" s="1" t="s">
        <v>19635</v>
      </c>
      <c r="I1104" t="str">
        <f t="shared" si="34"/>
        <v>新小说</v>
      </c>
      <c r="K1104" t="e">
        <f>VLOOKUP(I1104,Apabi!$H:$H,1,FALSE)</f>
        <v>#N/A</v>
      </c>
      <c r="M1104" t="str">
        <f>VLOOKUP(I1104,'Shanghai TSG'!$C:$C,1,FALSE)</f>
        <v>新小说</v>
      </c>
      <c r="O1104" t="e">
        <f>VLOOKUP(I1104,'Hytong (not in CrossAsia)'!$C:$C,1,FALSE)</f>
        <v>#N/A</v>
      </c>
      <c r="Q1104" s="9" t="str">
        <f t="shared" si="35"/>
        <v>Doppel</v>
      </c>
    </row>
    <row r="1105" spans="1:17">
      <c r="A1105" s="1" t="s">
        <v>16644</v>
      </c>
      <c r="B1105" s="1" t="s">
        <v>16645</v>
      </c>
      <c r="C1105" s="1" t="s">
        <v>19628</v>
      </c>
      <c r="D1105" s="1" t="s">
        <v>19628</v>
      </c>
      <c r="E1105" s="1" t="s">
        <v>19647</v>
      </c>
      <c r="F1105" s="51" t="s">
        <v>19628</v>
      </c>
      <c r="G1105" s="1" t="s">
        <v>19628</v>
      </c>
      <c r="I1105" t="str">
        <f t="shared" si="34"/>
        <v>小说杂志</v>
      </c>
      <c r="K1105" t="e">
        <f>VLOOKUP(I1105,Apabi!$H:$H,1,FALSE)</f>
        <v>#N/A</v>
      </c>
      <c r="M1105" t="e">
        <f>VLOOKUP(I1105,'Shanghai TSG'!$C:$C,1,FALSE)</f>
        <v>#N/A</v>
      </c>
      <c r="O1105" t="e">
        <f>VLOOKUP(I1105,'Hytong (not in CrossAsia)'!$C:$C,1,FALSE)</f>
        <v>#N/A</v>
      </c>
      <c r="Q1105" s="9" t="str">
        <f t="shared" si="35"/>
        <v>nur hier</v>
      </c>
    </row>
    <row r="1106" spans="1:17">
      <c r="A1106" s="1" t="s">
        <v>16646</v>
      </c>
      <c r="B1106" s="1" t="s">
        <v>16647</v>
      </c>
      <c r="C1106" s="1" t="s">
        <v>19628</v>
      </c>
      <c r="D1106" s="1" t="s">
        <v>16648</v>
      </c>
      <c r="E1106" s="1" t="s">
        <v>19647</v>
      </c>
      <c r="F1106" s="54">
        <v>1907</v>
      </c>
      <c r="G1106" s="1" t="s">
        <v>19635</v>
      </c>
      <c r="I1106" t="str">
        <f t="shared" si="34"/>
        <v>新新小说</v>
      </c>
      <c r="K1106" t="e">
        <f>VLOOKUP(I1106,Apabi!$H:$H,1,FALSE)</f>
        <v>#N/A</v>
      </c>
      <c r="M1106" t="str">
        <f>VLOOKUP(I1106,'Shanghai TSG'!$C:$C,1,FALSE)</f>
        <v>新新小说</v>
      </c>
      <c r="O1106" t="str">
        <f>VLOOKUP(I1106,'Hytong (not in CrossAsia)'!$C:$C,1,FALSE)</f>
        <v>新新小说</v>
      </c>
      <c r="Q1106" s="9" t="str">
        <f t="shared" si="35"/>
        <v>Doppel</v>
      </c>
    </row>
    <row r="1107" spans="1:17">
      <c r="A1107" s="1" t="s">
        <v>16649</v>
      </c>
      <c r="B1107" s="1" t="s">
        <v>16650</v>
      </c>
      <c r="C1107" s="1" t="s">
        <v>19628</v>
      </c>
      <c r="D1107" s="1" t="s">
        <v>19567</v>
      </c>
      <c r="E1107" s="1" t="s">
        <v>19647</v>
      </c>
      <c r="F1107" s="54">
        <v>1923</v>
      </c>
      <c r="G1107" s="1" t="s">
        <v>19292</v>
      </c>
      <c r="I1107" t="str">
        <f t="shared" si="34"/>
        <v>小说日报</v>
      </c>
      <c r="K1107" t="e">
        <f>VLOOKUP(I1107,Apabi!$H:$H,1,FALSE)</f>
        <v>#N/A</v>
      </c>
      <c r="M1107" t="e">
        <f>VLOOKUP(I1107,'Shanghai TSG'!$C:$C,1,FALSE)</f>
        <v>#N/A</v>
      </c>
      <c r="O1107" t="e">
        <f>VLOOKUP(I1107,'Hytong (not in CrossAsia)'!$C:$C,1,FALSE)</f>
        <v>#N/A</v>
      </c>
      <c r="Q1107" s="9" t="str">
        <f t="shared" si="35"/>
        <v>nur hier</v>
      </c>
    </row>
    <row r="1108" spans="1:17">
      <c r="A1108" s="1" t="s">
        <v>16651</v>
      </c>
      <c r="B1108" s="1" t="s">
        <v>16652</v>
      </c>
      <c r="C1108" s="1" t="s">
        <v>16653</v>
      </c>
      <c r="D1108" s="1" t="s">
        <v>16653</v>
      </c>
      <c r="E1108" s="1" t="s">
        <v>19647</v>
      </c>
      <c r="F1108" s="51" t="s">
        <v>19628</v>
      </c>
      <c r="G1108" s="1" t="s">
        <v>13660</v>
      </c>
      <c r="I1108" t="str">
        <f t="shared" si="34"/>
        <v>小说日报</v>
      </c>
      <c r="K1108" t="e">
        <f>VLOOKUP(I1108,Apabi!$H:$H,1,FALSE)</f>
        <v>#N/A</v>
      </c>
      <c r="M1108" t="e">
        <f>VLOOKUP(I1108,'Shanghai TSG'!$C:$C,1,FALSE)</f>
        <v>#N/A</v>
      </c>
      <c r="O1108" t="e">
        <f>VLOOKUP(I1108,'Hytong (not in CrossAsia)'!$C:$C,1,FALSE)</f>
        <v>#N/A</v>
      </c>
      <c r="Q1108" s="9" t="str">
        <f t="shared" si="35"/>
        <v>nur hier</v>
      </c>
    </row>
    <row r="1109" spans="1:17" ht="23.25">
      <c r="A1109" s="1" t="s">
        <v>16654</v>
      </c>
      <c r="B1109" s="1" t="s">
        <v>16655</v>
      </c>
      <c r="C1109" s="1" t="s">
        <v>18847</v>
      </c>
      <c r="D1109" s="1" t="s">
        <v>19628</v>
      </c>
      <c r="E1109" s="1" t="s">
        <v>19647</v>
      </c>
      <c r="F1109" s="51" t="s">
        <v>19628</v>
      </c>
      <c r="G1109" s="1" t="s">
        <v>19642</v>
      </c>
      <c r="I1109" t="str">
        <f t="shared" si="34"/>
        <v>晚清小说</v>
      </c>
      <c r="K1109" t="e">
        <f>VLOOKUP(I1109,Apabi!$H:$H,1,FALSE)</f>
        <v>#N/A</v>
      </c>
      <c r="M1109" t="e">
        <f>VLOOKUP(I1109,'Shanghai TSG'!$C:$C,1,FALSE)</f>
        <v>#N/A</v>
      </c>
      <c r="O1109" t="e">
        <f>VLOOKUP(I1109,'Hytong (not in CrossAsia)'!$C:$C,1,FALSE)</f>
        <v>#N/A</v>
      </c>
      <c r="Q1109" s="9" t="str">
        <f t="shared" si="35"/>
        <v>nur hier</v>
      </c>
    </row>
    <row r="1110" spans="1:17">
      <c r="A1110" s="1" t="s">
        <v>16656</v>
      </c>
      <c r="B1110" s="1" t="s">
        <v>16657</v>
      </c>
      <c r="C1110" s="1" t="s">
        <v>19628</v>
      </c>
      <c r="D1110" s="1" t="s">
        <v>16658</v>
      </c>
      <c r="E1110" s="1" t="s">
        <v>19647</v>
      </c>
      <c r="F1110" s="51" t="s">
        <v>19628</v>
      </c>
      <c r="G1110" s="1" t="s">
        <v>19628</v>
      </c>
      <c r="I1110" t="str">
        <f t="shared" si="34"/>
        <v>小说</v>
      </c>
      <c r="K1110" t="e">
        <f>VLOOKUP(I1110,Apabi!$H:$H,1,FALSE)</f>
        <v>#N/A</v>
      </c>
      <c r="M1110" t="e">
        <f>VLOOKUP(I1110,'Shanghai TSG'!$C:$C,1,FALSE)</f>
        <v>#N/A</v>
      </c>
      <c r="O1110" t="e">
        <f>VLOOKUP(I1110,'Hytong (not in CrossAsia)'!$C:$C,1,FALSE)</f>
        <v>#N/A</v>
      </c>
      <c r="Q1110" s="9" t="str">
        <f t="shared" si="35"/>
        <v>nur hier</v>
      </c>
    </row>
    <row r="1111" spans="1:17">
      <c r="A1111" s="1" t="s">
        <v>16659</v>
      </c>
      <c r="B1111" s="1" t="s">
        <v>16660</v>
      </c>
      <c r="C1111" s="1" t="s">
        <v>19628</v>
      </c>
      <c r="D1111" s="1" t="s">
        <v>19628</v>
      </c>
      <c r="E1111" s="1" t="s">
        <v>19628</v>
      </c>
      <c r="F1111" s="51" t="s">
        <v>19628</v>
      </c>
      <c r="G1111" s="1" t="s">
        <v>19628</v>
      </c>
      <c r="I1111" t="str">
        <f t="shared" si="34"/>
        <v>新世界小</v>
      </c>
      <c r="K1111" t="str">
        <f>VLOOKUP(I1111,Apabi!$H:$H,1,FALSE)</f>
        <v>新世界小</v>
      </c>
      <c r="M1111" t="str">
        <f>VLOOKUP(I1111,'Shanghai TSG'!$C:$C,1,FALSE)</f>
        <v>新世界小</v>
      </c>
      <c r="O1111" t="e">
        <f>VLOOKUP(I1111,'Hytong (not in CrossAsia)'!$C:$C,1,FALSE)</f>
        <v>#N/A</v>
      </c>
      <c r="Q1111" s="9" t="str">
        <f t="shared" si="35"/>
        <v>Doppel</v>
      </c>
    </row>
    <row r="1112" spans="1:17" ht="23.25">
      <c r="A1112" s="1" t="s">
        <v>16661</v>
      </c>
      <c r="B1112" s="1" t="s">
        <v>16662</v>
      </c>
      <c r="C1112" s="1" t="s">
        <v>19628</v>
      </c>
      <c r="D1112" s="1" t="s">
        <v>16663</v>
      </c>
      <c r="E1112" s="1" t="s">
        <v>19647</v>
      </c>
      <c r="F1112" s="51" t="s">
        <v>19628</v>
      </c>
      <c r="G1112" s="1" t="s">
        <v>19628</v>
      </c>
      <c r="I1112" t="str">
        <f t="shared" si="34"/>
        <v>晚清小说</v>
      </c>
      <c r="K1112" t="e">
        <f>VLOOKUP(I1112,Apabi!$H:$H,1,FALSE)</f>
        <v>#N/A</v>
      </c>
      <c r="M1112" t="e">
        <f>VLOOKUP(I1112,'Shanghai TSG'!$C:$C,1,FALSE)</f>
        <v>#N/A</v>
      </c>
      <c r="O1112" t="e">
        <f>VLOOKUP(I1112,'Hytong (not in CrossAsia)'!$C:$C,1,FALSE)</f>
        <v>#N/A</v>
      </c>
      <c r="Q1112" s="9" t="str">
        <f t="shared" si="35"/>
        <v>nur hier</v>
      </c>
    </row>
    <row r="1113" spans="1:17">
      <c r="A1113" s="1" t="s">
        <v>16664</v>
      </c>
      <c r="B1113" s="1" t="s">
        <v>16665</v>
      </c>
      <c r="C1113" s="1" t="s">
        <v>19628</v>
      </c>
      <c r="D1113" s="1" t="s">
        <v>16666</v>
      </c>
      <c r="E1113" s="1" t="s">
        <v>19647</v>
      </c>
      <c r="F1113" s="54">
        <v>1917</v>
      </c>
      <c r="G1113" s="1" t="s">
        <v>19292</v>
      </c>
      <c r="I1113" t="str">
        <f t="shared" si="34"/>
        <v>小说时报</v>
      </c>
      <c r="K1113" t="e">
        <f>VLOOKUP(I1113,Apabi!$H:$H,1,FALSE)</f>
        <v>#N/A</v>
      </c>
      <c r="M1113" t="str">
        <f>VLOOKUP(I1113,'Shanghai TSG'!$C:$C,1,FALSE)</f>
        <v>小说时报</v>
      </c>
      <c r="O1113" t="str">
        <f>VLOOKUP(I1113,'Hytong (not in CrossAsia)'!$C:$C,1,FALSE)</f>
        <v>小说时报</v>
      </c>
      <c r="Q1113" s="9" t="str">
        <f t="shared" si="35"/>
        <v>Doppel</v>
      </c>
    </row>
    <row r="1114" spans="1:17" ht="23.25">
      <c r="A1114" s="1" t="s">
        <v>16667</v>
      </c>
      <c r="B1114" s="1" t="s">
        <v>16668</v>
      </c>
      <c r="C1114" s="1" t="s">
        <v>19628</v>
      </c>
      <c r="D1114" s="1" t="s">
        <v>19628</v>
      </c>
      <c r="E1114" s="1" t="s">
        <v>19647</v>
      </c>
      <c r="F1114" s="51" t="s">
        <v>19628</v>
      </c>
      <c r="G1114" s="1" t="s">
        <v>19628</v>
      </c>
      <c r="I1114" t="str">
        <f t="shared" si="34"/>
        <v>小说月报</v>
      </c>
      <c r="K1114" t="str">
        <f>VLOOKUP(I1114,Apabi!$H:$H,1,FALSE)</f>
        <v>小说月报</v>
      </c>
      <c r="M1114" t="str">
        <f>VLOOKUP(I1114,'Shanghai TSG'!$C:$C,1,FALSE)</f>
        <v>小说月报</v>
      </c>
      <c r="O1114" t="e">
        <f>VLOOKUP(I1114,'Hytong (not in CrossAsia)'!$C:$C,1,FALSE)</f>
        <v>#N/A</v>
      </c>
      <c r="Q1114" s="9" t="str">
        <f t="shared" si="35"/>
        <v>Doppel</v>
      </c>
    </row>
    <row r="1115" spans="1:17">
      <c r="A1115" s="1" t="s">
        <v>16669</v>
      </c>
      <c r="B1115" s="1" t="s">
        <v>16670</v>
      </c>
      <c r="C1115" s="1" t="s">
        <v>19628</v>
      </c>
      <c r="D1115" s="1" t="s">
        <v>16671</v>
      </c>
      <c r="E1115" s="1" t="s">
        <v>18978</v>
      </c>
      <c r="F1115" s="54">
        <v>1939</v>
      </c>
      <c r="G1115" s="1" t="s">
        <v>19315</v>
      </c>
      <c r="I1115" t="str">
        <f t="shared" si="34"/>
        <v>小说月刊</v>
      </c>
      <c r="K1115" t="e">
        <f>VLOOKUP(I1115,Apabi!$H:$H,1,FALSE)</f>
        <v>#N/A</v>
      </c>
      <c r="M1115" t="e">
        <f>VLOOKUP(I1115,'Shanghai TSG'!$C:$C,1,FALSE)</f>
        <v>#N/A</v>
      </c>
      <c r="O1115" t="e">
        <f>VLOOKUP(I1115,'Hytong (not in CrossAsia)'!$C:$C,1,FALSE)</f>
        <v>#N/A</v>
      </c>
      <c r="Q1115" s="9" t="str">
        <f t="shared" si="35"/>
        <v>nur hier</v>
      </c>
    </row>
    <row r="1116" spans="1:17">
      <c r="A1116" s="1" t="s">
        <v>16672</v>
      </c>
      <c r="B1116" s="1" t="s">
        <v>16673</v>
      </c>
      <c r="C1116" s="1" t="s">
        <v>19628</v>
      </c>
      <c r="D1116" s="1" t="s">
        <v>16674</v>
      </c>
      <c r="E1116" s="1" t="s">
        <v>19647</v>
      </c>
      <c r="F1116" s="54">
        <v>1923</v>
      </c>
      <c r="G1116" s="1" t="s">
        <v>19635</v>
      </c>
      <c r="I1116" t="str">
        <f t="shared" si="34"/>
        <v>东方小说</v>
      </c>
      <c r="K1116" t="e">
        <f>VLOOKUP(I1116,Apabi!$H:$H,1,FALSE)</f>
        <v>#N/A</v>
      </c>
      <c r="M1116" t="e">
        <f>VLOOKUP(I1116,'Shanghai TSG'!$C:$C,1,FALSE)</f>
        <v>#N/A</v>
      </c>
      <c r="O1116" t="e">
        <f>VLOOKUP(I1116,'Hytong (not in CrossAsia)'!$C:$C,1,FALSE)</f>
        <v>#N/A</v>
      </c>
      <c r="Q1116" s="9" t="str">
        <f t="shared" si="35"/>
        <v>nur hier</v>
      </c>
    </row>
    <row r="1117" spans="1:17">
      <c r="A1117" s="1" t="s">
        <v>16675</v>
      </c>
      <c r="B1117" s="1" t="s">
        <v>16676</v>
      </c>
      <c r="C1117" s="1" t="s">
        <v>19628</v>
      </c>
      <c r="D1117" s="1" t="s">
        <v>19382</v>
      </c>
      <c r="E1117" s="1" t="s">
        <v>19647</v>
      </c>
      <c r="F1117" s="54">
        <v>1920</v>
      </c>
      <c r="G1117" s="1" t="s">
        <v>19635</v>
      </c>
      <c r="I1117" t="str">
        <f t="shared" si="34"/>
        <v>小说画报</v>
      </c>
      <c r="K1117" t="e">
        <f>VLOOKUP(I1117,Apabi!$H:$H,1,FALSE)</f>
        <v>#N/A</v>
      </c>
      <c r="M1117" t="e">
        <f>VLOOKUP(I1117,'Shanghai TSG'!$C:$C,1,FALSE)</f>
        <v>#N/A</v>
      </c>
      <c r="O1117" t="e">
        <f>VLOOKUP(I1117,'Hytong (not in CrossAsia)'!$C:$C,1,FALSE)</f>
        <v>#N/A</v>
      </c>
      <c r="Q1117" s="9" t="str">
        <f t="shared" si="35"/>
        <v>nur hier</v>
      </c>
    </row>
    <row r="1118" spans="1:17">
      <c r="A1118" s="1" t="s">
        <v>16677</v>
      </c>
      <c r="B1118" s="1" t="s">
        <v>16678</v>
      </c>
      <c r="C1118" s="1" t="s">
        <v>19628</v>
      </c>
      <c r="D1118" s="1" t="s">
        <v>16679</v>
      </c>
      <c r="E1118" s="1" t="s">
        <v>19647</v>
      </c>
      <c r="F1118" s="54">
        <v>1929</v>
      </c>
      <c r="G1118" s="1" t="s">
        <v>19773</v>
      </c>
      <c r="I1118" t="str">
        <f t="shared" si="34"/>
        <v>小说世界</v>
      </c>
      <c r="K1118" t="e">
        <f>VLOOKUP(I1118,Apabi!$H:$H,1,FALSE)</f>
        <v>#N/A</v>
      </c>
      <c r="M1118" t="e">
        <f>VLOOKUP(I1118,'Shanghai TSG'!$C:$C,1,FALSE)</f>
        <v>#N/A</v>
      </c>
      <c r="O1118" t="e">
        <f>VLOOKUP(I1118,'Hytong (not in CrossAsia)'!$C:$C,1,FALSE)</f>
        <v>#N/A</v>
      </c>
      <c r="Q1118" s="9" t="str">
        <f t="shared" si="35"/>
        <v>nur hier</v>
      </c>
    </row>
    <row r="1119" spans="1:17" ht="23.25">
      <c r="A1119" s="1" t="s">
        <v>16680</v>
      </c>
      <c r="B1119" s="1" t="s">
        <v>16681</v>
      </c>
      <c r="C1119" s="1" t="s">
        <v>19628</v>
      </c>
      <c r="D1119" s="1" t="s">
        <v>16682</v>
      </c>
      <c r="E1119" s="1" t="s">
        <v>19647</v>
      </c>
      <c r="F1119" s="51" t="s">
        <v>19628</v>
      </c>
      <c r="G1119" s="1" t="s">
        <v>19635</v>
      </c>
      <c r="I1119" t="str">
        <f t="shared" si="34"/>
        <v>晚清小说</v>
      </c>
      <c r="K1119" t="e">
        <f>VLOOKUP(I1119,Apabi!$H:$H,1,FALSE)</f>
        <v>#N/A</v>
      </c>
      <c r="M1119" t="e">
        <f>VLOOKUP(I1119,'Shanghai TSG'!$C:$C,1,FALSE)</f>
        <v>#N/A</v>
      </c>
      <c r="O1119" t="e">
        <f>VLOOKUP(I1119,'Hytong (not in CrossAsia)'!$C:$C,1,FALSE)</f>
        <v>#N/A</v>
      </c>
      <c r="Q1119" s="9" t="str">
        <f t="shared" si="35"/>
        <v>nur hier</v>
      </c>
    </row>
    <row r="1120" spans="1:17">
      <c r="A1120" s="1" t="s">
        <v>16683</v>
      </c>
      <c r="B1120" s="1" t="s">
        <v>16684</v>
      </c>
      <c r="C1120" s="1" t="s">
        <v>19750</v>
      </c>
      <c r="D1120" s="1" t="s">
        <v>16685</v>
      </c>
      <c r="E1120" s="1" t="s">
        <v>19647</v>
      </c>
      <c r="F1120" s="54">
        <v>1928</v>
      </c>
      <c r="G1120" s="1" t="s">
        <v>19635</v>
      </c>
      <c r="I1120" t="str">
        <f t="shared" si="34"/>
        <v>现代小说</v>
      </c>
      <c r="K1120" t="e">
        <f>VLOOKUP(I1120,Apabi!$H:$H,1,FALSE)</f>
        <v>#N/A</v>
      </c>
      <c r="M1120" t="str">
        <f>VLOOKUP(I1120,'Shanghai TSG'!$C:$C,1,FALSE)</f>
        <v>现代小说</v>
      </c>
      <c r="O1120" t="str">
        <f>VLOOKUP(I1120,'Hytong (not in CrossAsia)'!$C:$C,1,FALSE)</f>
        <v>现代小说</v>
      </c>
      <c r="Q1120" s="9" t="str">
        <f t="shared" si="35"/>
        <v>Doppel</v>
      </c>
    </row>
    <row r="1121" spans="1:17" ht="23.25">
      <c r="A1121" s="1" t="s">
        <v>16686</v>
      </c>
      <c r="B1121" s="1" t="s">
        <v>16687</v>
      </c>
      <c r="C1121" s="1" t="s">
        <v>16688</v>
      </c>
      <c r="D1121" s="1" t="s">
        <v>19628</v>
      </c>
      <c r="E1121" s="1" t="s">
        <v>19647</v>
      </c>
      <c r="F1121" s="54">
        <v>1906</v>
      </c>
      <c r="G1121" s="1" t="s">
        <v>19635</v>
      </c>
      <c r="I1121" t="str">
        <f t="shared" si="34"/>
        <v>晚清小说</v>
      </c>
      <c r="K1121" t="e">
        <f>VLOOKUP(I1121,Apabi!$H:$H,1,FALSE)</f>
        <v>#N/A</v>
      </c>
      <c r="M1121" t="e">
        <f>VLOOKUP(I1121,'Shanghai TSG'!$C:$C,1,FALSE)</f>
        <v>#N/A</v>
      </c>
      <c r="O1121" t="e">
        <f>VLOOKUP(I1121,'Hytong (not in CrossAsia)'!$C:$C,1,FALSE)</f>
        <v>#N/A</v>
      </c>
      <c r="Q1121" s="9" t="str">
        <f t="shared" si="35"/>
        <v>nur hier</v>
      </c>
    </row>
    <row r="1122" spans="1:17" ht="23.25">
      <c r="A1122" s="1" t="s">
        <v>16689</v>
      </c>
      <c r="B1122" s="1" t="s">
        <v>16690</v>
      </c>
      <c r="C1122" s="1" t="s">
        <v>19628</v>
      </c>
      <c r="D1122" s="1" t="s">
        <v>16691</v>
      </c>
      <c r="E1122" s="1" t="s">
        <v>19647</v>
      </c>
      <c r="F1122" s="54">
        <v>1937</v>
      </c>
      <c r="G1122" s="1" t="s">
        <v>19628</v>
      </c>
      <c r="I1122" t="str">
        <f t="shared" si="34"/>
        <v>呐喊</v>
      </c>
      <c r="K1122" t="e">
        <f>VLOOKUP(I1122,Apabi!$H:$H,1,FALSE)</f>
        <v>#N/A</v>
      </c>
      <c r="M1122" t="e">
        <f>VLOOKUP(I1122,'Shanghai TSG'!$C:$C,1,FALSE)</f>
        <v>#N/A</v>
      </c>
      <c r="O1122" t="e">
        <f>VLOOKUP(I1122,'Hytong (not in CrossAsia)'!$C:$C,1,FALSE)</f>
        <v>#N/A</v>
      </c>
      <c r="Q1122" s="9" t="str">
        <f t="shared" si="35"/>
        <v>nur hier</v>
      </c>
    </row>
    <row r="1123" spans="1:17">
      <c r="A1123" s="1" t="s">
        <v>16692</v>
      </c>
      <c r="B1123" s="1" t="s">
        <v>16693</v>
      </c>
      <c r="C1123" s="1" t="s">
        <v>16694</v>
      </c>
      <c r="D1123" s="1" t="s">
        <v>16695</v>
      </c>
      <c r="E1123" s="1" t="s">
        <v>19344</v>
      </c>
      <c r="F1123" s="54">
        <v>1936</v>
      </c>
      <c r="G1123" s="1" t="s">
        <v>19440</v>
      </c>
      <c r="I1123" t="str">
        <f t="shared" si="34"/>
        <v>小说家</v>
      </c>
      <c r="K1123" t="e">
        <f>VLOOKUP(I1123,Apabi!$H:$H,1,FALSE)</f>
        <v>#N/A</v>
      </c>
      <c r="M1123" t="e">
        <f>VLOOKUP(I1123,'Shanghai TSG'!$C:$C,1,FALSE)</f>
        <v>#N/A</v>
      </c>
      <c r="O1123" t="e">
        <f>VLOOKUP(I1123,'Hytong (not in CrossAsia)'!$C:$C,1,FALSE)</f>
        <v>#N/A</v>
      </c>
      <c r="Q1123" s="9" t="str">
        <f t="shared" si="35"/>
        <v>nur hier</v>
      </c>
    </row>
    <row r="1124" spans="1:17">
      <c r="A1124" s="1" t="s">
        <v>16696</v>
      </c>
      <c r="B1124" s="1" t="s">
        <v>16341</v>
      </c>
      <c r="C1124" s="1" t="s">
        <v>19628</v>
      </c>
      <c r="D1124" s="1" t="s">
        <v>19628</v>
      </c>
      <c r="E1124" s="1" t="s">
        <v>19647</v>
      </c>
      <c r="F1124" s="54">
        <v>1923</v>
      </c>
      <c r="G1124" s="1" t="s">
        <v>19349</v>
      </c>
      <c r="I1124" t="str">
        <f t="shared" si="34"/>
        <v>小说半月</v>
      </c>
      <c r="K1124" t="str">
        <f>VLOOKUP(I1124,Apabi!$H:$H,1,FALSE)</f>
        <v>小说半月</v>
      </c>
      <c r="M1124" t="e">
        <f>VLOOKUP(I1124,'Shanghai TSG'!$C:$C,1,FALSE)</f>
        <v>#N/A</v>
      </c>
      <c r="O1124" t="e">
        <f>VLOOKUP(I1124,'Hytong (not in CrossAsia)'!$C:$C,1,FALSE)</f>
        <v>#N/A</v>
      </c>
      <c r="Q1124" s="9" t="str">
        <f t="shared" si="35"/>
        <v>Doppel</v>
      </c>
    </row>
    <row r="1125" spans="1:17" ht="23.25">
      <c r="A1125" s="1" t="s">
        <v>16342</v>
      </c>
      <c r="B1125" s="1" t="s">
        <v>16343</v>
      </c>
      <c r="C1125" s="1" t="s">
        <v>19628</v>
      </c>
      <c r="D1125" s="1" t="s">
        <v>16344</v>
      </c>
      <c r="E1125" s="1" t="s">
        <v>19647</v>
      </c>
      <c r="F1125" s="51" t="s">
        <v>19628</v>
      </c>
      <c r="G1125" s="1" t="s">
        <v>13404</v>
      </c>
      <c r="I1125" t="str">
        <f t="shared" si="34"/>
        <v>小说日报</v>
      </c>
      <c r="K1125" t="e">
        <f>VLOOKUP(I1125,Apabi!$H:$H,1,FALSE)</f>
        <v>#N/A</v>
      </c>
      <c r="M1125" t="e">
        <f>VLOOKUP(I1125,'Shanghai TSG'!$C:$C,1,FALSE)</f>
        <v>#N/A</v>
      </c>
      <c r="O1125" t="e">
        <f>VLOOKUP(I1125,'Hytong (not in CrossAsia)'!$C:$C,1,FALSE)</f>
        <v>#N/A</v>
      </c>
      <c r="Q1125" s="9" t="str">
        <f t="shared" si="35"/>
        <v>nur hier</v>
      </c>
    </row>
    <row r="1126" spans="1:17">
      <c r="A1126" s="1" t="s">
        <v>16345</v>
      </c>
      <c r="B1126" s="1" t="s">
        <v>16346</v>
      </c>
      <c r="C1126" s="1" t="s">
        <v>19628</v>
      </c>
      <c r="D1126" s="1" t="s">
        <v>19628</v>
      </c>
      <c r="E1126" s="1" t="s">
        <v>19628</v>
      </c>
      <c r="F1126" s="54">
        <v>1922</v>
      </c>
      <c r="G1126" s="1" t="s">
        <v>19628</v>
      </c>
      <c r="I1126" t="str">
        <f t="shared" si="34"/>
        <v>最小报</v>
      </c>
      <c r="K1126" t="e">
        <f>VLOOKUP(I1126,Apabi!$H:$H,1,FALSE)</f>
        <v>#N/A</v>
      </c>
      <c r="M1126" t="e">
        <f>VLOOKUP(I1126,'Shanghai TSG'!$C:$C,1,FALSE)</f>
        <v>#N/A</v>
      </c>
      <c r="O1126" t="e">
        <f>VLOOKUP(I1126,'Hytong (not in CrossAsia)'!$C:$C,1,FALSE)</f>
        <v>#N/A</v>
      </c>
      <c r="Q1126" s="9" t="str">
        <f t="shared" si="35"/>
        <v>nur hier</v>
      </c>
    </row>
    <row r="1127" spans="1:17">
      <c r="A1127" s="1" t="s">
        <v>16347</v>
      </c>
      <c r="B1127" s="1" t="s">
        <v>16348</v>
      </c>
      <c r="C1127" s="1" t="s">
        <v>19628</v>
      </c>
      <c r="D1127" s="1" t="s">
        <v>16349</v>
      </c>
      <c r="E1127" s="1" t="s">
        <v>19647</v>
      </c>
      <c r="F1127" s="54">
        <v>1910</v>
      </c>
      <c r="G1127" s="1" t="s">
        <v>19315</v>
      </c>
      <c r="I1127" t="str">
        <f t="shared" si="34"/>
        <v>小说月报</v>
      </c>
      <c r="K1127" t="str">
        <f>VLOOKUP(I1127,Apabi!$H:$H,1,FALSE)</f>
        <v>小说月报</v>
      </c>
      <c r="M1127" t="str">
        <f>VLOOKUP(I1127,'Shanghai TSG'!$C:$C,1,FALSE)</f>
        <v>小说月报</v>
      </c>
      <c r="O1127" t="e">
        <f>VLOOKUP(I1127,'Hytong (not in CrossAsia)'!$C:$C,1,FALSE)</f>
        <v>#N/A</v>
      </c>
      <c r="Q1127" s="9" t="str">
        <f t="shared" si="35"/>
        <v>Doppel</v>
      </c>
    </row>
    <row r="1128" spans="1:17" ht="23.25">
      <c r="A1128" s="1" t="s">
        <v>16350</v>
      </c>
      <c r="B1128" s="1" t="s">
        <v>16351</v>
      </c>
      <c r="C1128" s="1" t="s">
        <v>19628</v>
      </c>
      <c r="D1128" s="1" t="s">
        <v>16352</v>
      </c>
      <c r="E1128" s="1" t="s">
        <v>19647</v>
      </c>
      <c r="F1128" s="54">
        <v>1907</v>
      </c>
      <c r="G1128" s="1" t="s">
        <v>19628</v>
      </c>
      <c r="I1128" t="str">
        <f t="shared" si="34"/>
        <v>晚清小说</v>
      </c>
      <c r="K1128" t="e">
        <f>VLOOKUP(I1128,Apabi!$H:$H,1,FALSE)</f>
        <v>#N/A</v>
      </c>
      <c r="M1128" t="e">
        <f>VLOOKUP(I1128,'Shanghai TSG'!$C:$C,1,FALSE)</f>
        <v>#N/A</v>
      </c>
      <c r="O1128" t="e">
        <f>VLOOKUP(I1128,'Hytong (not in CrossAsia)'!$C:$C,1,FALSE)</f>
        <v>#N/A</v>
      </c>
      <c r="Q1128" s="9" t="str">
        <f t="shared" si="35"/>
        <v>nur hier</v>
      </c>
    </row>
    <row r="1129" spans="1:17" ht="23.25">
      <c r="A1129" s="1" t="s">
        <v>16353</v>
      </c>
      <c r="B1129" s="1" t="s">
        <v>16354</v>
      </c>
      <c r="C1129" s="1" t="s">
        <v>19628</v>
      </c>
      <c r="D1129" s="1" t="s">
        <v>16355</v>
      </c>
      <c r="E1129" s="1" t="s">
        <v>16356</v>
      </c>
      <c r="F1129" s="54">
        <v>1947</v>
      </c>
      <c r="G1129" s="1" t="s">
        <v>19628</v>
      </c>
      <c r="I1129" t="str">
        <f t="shared" si="34"/>
        <v>阳春县长</v>
      </c>
      <c r="K1129" t="e">
        <f>VLOOKUP(I1129,Apabi!$H:$H,1,FALSE)</f>
        <v>#N/A</v>
      </c>
      <c r="M1129" t="e">
        <f>VLOOKUP(I1129,'Shanghai TSG'!$C:$C,1,FALSE)</f>
        <v>#N/A</v>
      </c>
      <c r="O1129" t="e">
        <f>VLOOKUP(I1129,'Hytong (not in CrossAsia)'!$C:$C,1,FALSE)</f>
        <v>#N/A</v>
      </c>
      <c r="Q1129" s="9" t="str">
        <f t="shared" si="35"/>
        <v>nur hier</v>
      </c>
    </row>
    <row r="1130" spans="1:17">
      <c r="A1130" s="1" t="s">
        <v>16357</v>
      </c>
      <c r="B1130" s="1" t="s">
        <v>16358</v>
      </c>
      <c r="C1130" s="1" t="s">
        <v>19628</v>
      </c>
      <c r="D1130" s="1" t="s">
        <v>19628</v>
      </c>
      <c r="E1130" s="1" t="s">
        <v>21237</v>
      </c>
      <c r="F1130" s="54">
        <v>1937</v>
      </c>
      <c r="G1130" s="1" t="s">
        <v>19628</v>
      </c>
      <c r="I1130" t="str">
        <f t="shared" si="34"/>
        <v>游击队</v>
      </c>
      <c r="K1130" t="e">
        <f>VLOOKUP(I1130,Apabi!$H:$H,1,FALSE)</f>
        <v>#N/A</v>
      </c>
      <c r="M1130" t="e">
        <f>VLOOKUP(I1130,'Shanghai TSG'!$C:$C,1,FALSE)</f>
        <v>#N/A</v>
      </c>
      <c r="O1130" t="e">
        <f>VLOOKUP(I1130,'Hytong (not in CrossAsia)'!$C:$C,1,FALSE)</f>
        <v>#N/A</v>
      </c>
      <c r="Q1130" s="9" t="str">
        <f t="shared" si="35"/>
        <v>nur hier</v>
      </c>
    </row>
    <row r="1131" spans="1:17" ht="23.25">
      <c r="A1131" s="1" t="s">
        <v>16359</v>
      </c>
      <c r="B1131" s="1" t="s">
        <v>16360</v>
      </c>
      <c r="C1131" s="1" t="s">
        <v>16361</v>
      </c>
      <c r="D1131" s="1" t="s">
        <v>16362</v>
      </c>
      <c r="E1131" s="1" t="s">
        <v>19339</v>
      </c>
      <c r="F1131" s="54">
        <v>1938</v>
      </c>
      <c r="G1131" s="1" t="s">
        <v>19243</v>
      </c>
      <c r="I1131" t="str">
        <f t="shared" si="34"/>
        <v>战地</v>
      </c>
      <c r="K1131" t="str">
        <f>VLOOKUP(I1131,Apabi!$H:$H,1,FALSE)</f>
        <v>战地</v>
      </c>
      <c r="M1131" t="str">
        <f>VLOOKUP(I1131,'Shanghai TSG'!$C:$C,1,FALSE)</f>
        <v>战地</v>
      </c>
      <c r="O1131" t="e">
        <f>VLOOKUP(I1131,'Hytong (not in CrossAsia)'!$C:$C,1,FALSE)</f>
        <v>#N/A</v>
      </c>
      <c r="Q1131" s="9" t="str">
        <f t="shared" si="35"/>
        <v>Doppel</v>
      </c>
    </row>
    <row r="1132" spans="1:17" ht="23.25">
      <c r="A1132" s="1" t="s">
        <v>16363</v>
      </c>
      <c r="B1132" s="1" t="s">
        <v>16364</v>
      </c>
      <c r="C1132" s="1" t="s">
        <v>19628</v>
      </c>
      <c r="D1132" s="1" t="s">
        <v>16365</v>
      </c>
      <c r="E1132" s="1" t="s">
        <v>13656</v>
      </c>
      <c r="F1132" s="54">
        <v>1934</v>
      </c>
      <c r="G1132" s="1" t="s">
        <v>19635</v>
      </c>
      <c r="I1132" t="str">
        <f t="shared" si="34"/>
        <v>锄声</v>
      </c>
      <c r="K1132" t="str">
        <f>VLOOKUP(I1132,Apabi!$H:$H,1,FALSE)</f>
        <v>锄声</v>
      </c>
      <c r="M1132" t="str">
        <f>VLOOKUP(I1132,'Shanghai TSG'!$C:$C,1,FALSE)</f>
        <v>锄声</v>
      </c>
      <c r="O1132" t="e">
        <f>VLOOKUP(I1132,'Hytong (not in CrossAsia)'!$C:$C,1,FALSE)</f>
        <v>#N/A</v>
      </c>
      <c r="Q1132" s="9" t="str">
        <f t="shared" si="35"/>
        <v>Doppel</v>
      </c>
    </row>
    <row r="1133" spans="1:17" ht="23.25">
      <c r="A1133" s="1" t="s">
        <v>16366</v>
      </c>
      <c r="B1133" s="1" t="s">
        <v>16367</v>
      </c>
      <c r="C1133" s="1" t="s">
        <v>19628</v>
      </c>
      <c r="D1133" s="1" t="s">
        <v>19628</v>
      </c>
      <c r="E1133" s="1" t="s">
        <v>21340</v>
      </c>
      <c r="F1133" s="51" t="s">
        <v>19628</v>
      </c>
      <c r="G1133" s="1" t="s">
        <v>19628</v>
      </c>
      <c r="I1133" t="str">
        <f t="shared" si="34"/>
        <v>战斗与改</v>
      </c>
      <c r="K1133" t="e">
        <f>VLOOKUP(I1133,Apabi!$H:$H,1,FALSE)</f>
        <v>#N/A</v>
      </c>
      <c r="M1133" t="str">
        <f>VLOOKUP(I1133,'Shanghai TSG'!$C:$C,1,FALSE)</f>
        <v>战斗与改</v>
      </c>
      <c r="O1133" t="e">
        <f>VLOOKUP(I1133,'Hytong (not in CrossAsia)'!$C:$C,1,FALSE)</f>
        <v>#N/A</v>
      </c>
      <c r="Q1133" s="9" t="str">
        <f t="shared" si="35"/>
        <v>Doppel</v>
      </c>
    </row>
    <row r="1134" spans="1:17" ht="23.25">
      <c r="A1134" s="1" t="s">
        <v>16368</v>
      </c>
      <c r="B1134" s="1" t="s">
        <v>16369</v>
      </c>
      <c r="C1134" s="1" t="s">
        <v>19628</v>
      </c>
      <c r="D1134" s="1" t="s">
        <v>19628</v>
      </c>
      <c r="E1134" s="1" t="s">
        <v>21224</v>
      </c>
      <c r="F1134" s="51" t="s">
        <v>19628</v>
      </c>
      <c r="G1134" s="1" t="s">
        <v>19628</v>
      </c>
      <c r="I1134" t="str">
        <f t="shared" si="34"/>
        <v>战地文化</v>
      </c>
      <c r="K1134" t="e">
        <f>VLOOKUP(I1134,Apabi!$H:$H,1,FALSE)</f>
        <v>#N/A</v>
      </c>
      <c r="M1134" t="e">
        <f>VLOOKUP(I1134,'Shanghai TSG'!$C:$C,1,FALSE)</f>
        <v>#N/A</v>
      </c>
      <c r="O1134" t="e">
        <f>VLOOKUP(I1134,'Hytong (not in CrossAsia)'!$C:$C,1,FALSE)</f>
        <v>#N/A</v>
      </c>
      <c r="Q1134" s="9" t="str">
        <f t="shared" si="35"/>
        <v>nur hier</v>
      </c>
    </row>
    <row r="1135" spans="1:17">
      <c r="A1135" s="1" t="s">
        <v>16370</v>
      </c>
      <c r="B1135" s="1" t="s">
        <v>16371</v>
      </c>
      <c r="C1135" s="1" t="s">
        <v>16372</v>
      </c>
      <c r="D1135" s="1" t="s">
        <v>19628</v>
      </c>
      <c r="E1135" s="1" t="s">
        <v>19795</v>
      </c>
      <c r="F1135" s="54">
        <v>1941</v>
      </c>
      <c r="G1135" s="1" t="s">
        <v>19642</v>
      </c>
      <c r="I1135" t="str">
        <f t="shared" si="34"/>
        <v>笔谈</v>
      </c>
      <c r="K1135" t="e">
        <f>VLOOKUP(I1135,Apabi!$H:$H,1,FALSE)</f>
        <v>#N/A</v>
      </c>
      <c r="M1135" t="str">
        <f>VLOOKUP(I1135,'Shanghai TSG'!$C:$C,1,FALSE)</f>
        <v>笔谈</v>
      </c>
      <c r="O1135" t="e">
        <f>VLOOKUP(I1135,'Hytong (not in CrossAsia)'!$C:$C,1,FALSE)</f>
        <v>#N/A</v>
      </c>
      <c r="Q1135" s="9" t="str">
        <f t="shared" si="35"/>
        <v>Doppel</v>
      </c>
    </row>
    <row r="1136" spans="1:17">
      <c r="A1136" s="1" t="s">
        <v>10748</v>
      </c>
      <c r="B1136" s="1" t="s">
        <v>10749</v>
      </c>
      <c r="C1136" s="1" t="s">
        <v>19628</v>
      </c>
      <c r="D1136" s="1" t="s">
        <v>10750</v>
      </c>
      <c r="E1136" s="1" t="s">
        <v>19344</v>
      </c>
      <c r="F1136" s="54">
        <v>1936</v>
      </c>
      <c r="G1136" s="1" t="s">
        <v>19315</v>
      </c>
      <c r="I1136" t="str">
        <f t="shared" si="34"/>
        <v>散文</v>
      </c>
      <c r="K1136" t="e">
        <f>VLOOKUP(I1136,Apabi!$H:$H,1,FALSE)</f>
        <v>#N/A</v>
      </c>
      <c r="M1136" t="e">
        <f>VLOOKUP(I1136,'Shanghai TSG'!$C:$C,1,FALSE)</f>
        <v>#N/A</v>
      </c>
      <c r="O1136" t="e">
        <f>VLOOKUP(I1136,'Hytong (not in CrossAsia)'!$C:$C,1,FALSE)</f>
        <v>#N/A</v>
      </c>
      <c r="Q1136" s="9" t="str">
        <f t="shared" si="35"/>
        <v>nur hier</v>
      </c>
    </row>
    <row r="1137" spans="1:17">
      <c r="A1137" s="1" t="s">
        <v>10751</v>
      </c>
      <c r="B1137" s="1" t="s">
        <v>10752</v>
      </c>
      <c r="C1137" s="1" t="s">
        <v>19628</v>
      </c>
      <c r="D1137" s="1" t="s">
        <v>19628</v>
      </c>
      <c r="E1137" s="1" t="s">
        <v>19647</v>
      </c>
      <c r="F1137" s="54">
        <v>1914</v>
      </c>
      <c r="G1137" s="1" t="s">
        <v>19628</v>
      </c>
      <c r="I1137" t="str">
        <f t="shared" si="34"/>
        <v>学生杂志</v>
      </c>
      <c r="K1137" t="e">
        <f>VLOOKUP(I1137,Apabi!$H:$H,1,FALSE)</f>
        <v>#N/A</v>
      </c>
      <c r="M1137" t="str">
        <f>VLOOKUP(I1137,'Shanghai TSG'!$C:$C,1,FALSE)</f>
        <v>学生杂志</v>
      </c>
      <c r="O1137" t="e">
        <f>VLOOKUP(I1137,'Hytong (not in CrossAsia)'!$C:$C,1,FALSE)</f>
        <v>#N/A</v>
      </c>
      <c r="Q1137" s="9" t="str">
        <f t="shared" si="35"/>
        <v>Doppel</v>
      </c>
    </row>
    <row r="1138" spans="1:17" ht="23.25">
      <c r="A1138" s="1" t="s">
        <v>10753</v>
      </c>
      <c r="B1138" s="1" t="s">
        <v>10754</v>
      </c>
      <c r="C1138" s="1" t="s">
        <v>10755</v>
      </c>
      <c r="D1138" s="1" t="s">
        <v>10756</v>
      </c>
      <c r="E1138" s="1" t="s">
        <v>19302</v>
      </c>
      <c r="F1138" s="51" t="s">
        <v>19628</v>
      </c>
      <c r="G1138" s="1" t="s">
        <v>19642</v>
      </c>
      <c r="I1138" t="str">
        <f t="shared" si="34"/>
        <v>少年时代</v>
      </c>
      <c r="K1138" t="e">
        <f>VLOOKUP(I1138,Apabi!$H:$H,1,FALSE)</f>
        <v>#N/A</v>
      </c>
      <c r="M1138" t="e">
        <f>VLOOKUP(I1138,'Shanghai TSG'!$C:$C,1,FALSE)</f>
        <v>#N/A</v>
      </c>
      <c r="O1138" t="e">
        <f>VLOOKUP(I1138,'Hytong (not in CrossAsia)'!$C:$C,1,FALSE)</f>
        <v>#N/A</v>
      </c>
      <c r="Q1138" s="9" t="str">
        <f t="shared" si="35"/>
        <v>nur hier</v>
      </c>
    </row>
    <row r="1139" spans="1:17">
      <c r="A1139" s="1" t="s">
        <v>10757</v>
      </c>
      <c r="B1139" s="1" t="s">
        <v>10758</v>
      </c>
      <c r="C1139" s="1" t="s">
        <v>10759</v>
      </c>
      <c r="D1139" s="1" t="s">
        <v>10760</v>
      </c>
      <c r="E1139" s="1" t="s">
        <v>19647</v>
      </c>
      <c r="F1139" s="54">
        <v>1938</v>
      </c>
      <c r="G1139" s="1" t="s">
        <v>19642</v>
      </c>
      <c r="I1139" t="str">
        <f t="shared" si="34"/>
        <v>少年读物</v>
      </c>
      <c r="K1139" t="e">
        <f>VLOOKUP(I1139,Apabi!$H:$H,1,FALSE)</f>
        <v>#N/A</v>
      </c>
      <c r="M1139" t="e">
        <f>VLOOKUP(I1139,'Shanghai TSG'!$C:$C,1,FALSE)</f>
        <v>#N/A</v>
      </c>
      <c r="O1139" t="e">
        <f>VLOOKUP(I1139,'Hytong (not in CrossAsia)'!$C:$C,1,FALSE)</f>
        <v>#N/A</v>
      </c>
      <c r="Q1139" s="9" t="str">
        <f t="shared" si="35"/>
        <v>nur hier</v>
      </c>
    </row>
    <row r="1140" spans="1:17" ht="23.25">
      <c r="A1140" s="1" t="s">
        <v>10761</v>
      </c>
      <c r="B1140" s="1" t="s">
        <v>10762</v>
      </c>
      <c r="C1140" s="1" t="s">
        <v>19628</v>
      </c>
      <c r="D1140" s="1" t="s">
        <v>10763</v>
      </c>
      <c r="E1140" s="1" t="s">
        <v>19628</v>
      </c>
      <c r="F1140" s="51" t="s">
        <v>19628</v>
      </c>
      <c r="G1140" s="1" t="s">
        <v>19628</v>
      </c>
      <c r="I1140" t="str">
        <f t="shared" si="34"/>
        <v>少年之光</v>
      </c>
      <c r="K1140" t="e">
        <f>VLOOKUP(I1140,Apabi!$H:$H,1,FALSE)</f>
        <v>#N/A</v>
      </c>
      <c r="M1140" t="e">
        <f>VLOOKUP(I1140,'Shanghai TSG'!$C:$C,1,FALSE)</f>
        <v>#N/A</v>
      </c>
      <c r="O1140" t="e">
        <f>VLOOKUP(I1140,'Hytong (not in CrossAsia)'!$C:$C,1,FALSE)</f>
        <v>#N/A</v>
      </c>
      <c r="Q1140" s="9" t="str">
        <f t="shared" si="35"/>
        <v>nur hier</v>
      </c>
    </row>
    <row r="1141" spans="1:17">
      <c r="A1141" s="1" t="s">
        <v>10764</v>
      </c>
      <c r="B1141" s="1" t="s">
        <v>10765</v>
      </c>
      <c r="C1141" s="1" t="s">
        <v>10766</v>
      </c>
      <c r="D1141" s="1" t="s">
        <v>10766</v>
      </c>
      <c r="E1141" s="1" t="s">
        <v>19339</v>
      </c>
      <c r="F1141" s="54">
        <v>1947</v>
      </c>
      <c r="G1141" s="1" t="s">
        <v>19635</v>
      </c>
      <c r="I1141" t="str">
        <f t="shared" si="34"/>
        <v>学生生活</v>
      </c>
      <c r="K1141" t="e">
        <f>VLOOKUP(I1141,Apabi!$H:$H,1,FALSE)</f>
        <v>#N/A</v>
      </c>
      <c r="M1141" t="str">
        <f>VLOOKUP(I1141,'Shanghai TSG'!$C:$C,1,FALSE)</f>
        <v>学生生活</v>
      </c>
      <c r="O1141" t="e">
        <f>VLOOKUP(I1141,'Hytong (not in CrossAsia)'!$C:$C,1,FALSE)</f>
        <v>#N/A</v>
      </c>
      <c r="Q1141" s="9" t="str">
        <f t="shared" si="35"/>
        <v>Doppel</v>
      </c>
    </row>
    <row r="1142" spans="1:17">
      <c r="A1142" s="1" t="s">
        <v>10767</v>
      </c>
      <c r="B1142" s="1" t="s">
        <v>16658</v>
      </c>
      <c r="C1142" s="1" t="s">
        <v>19628</v>
      </c>
      <c r="D1142" s="1" t="s">
        <v>10768</v>
      </c>
      <c r="E1142" s="1" t="s">
        <v>19647</v>
      </c>
      <c r="F1142" s="54">
        <v>1923</v>
      </c>
      <c r="G1142" s="1" t="s">
        <v>19635</v>
      </c>
      <c r="I1142" t="str">
        <f t="shared" si="34"/>
        <v>学生文艺</v>
      </c>
      <c r="K1142" t="e">
        <f>VLOOKUP(I1142,Apabi!$H:$H,1,FALSE)</f>
        <v>#N/A</v>
      </c>
      <c r="M1142" t="str">
        <f>VLOOKUP(I1142,'Shanghai TSG'!$C:$C,1,FALSE)</f>
        <v>学生文艺</v>
      </c>
      <c r="O1142" t="e">
        <f>VLOOKUP(I1142,'Hytong (not in CrossAsia)'!$C:$C,1,FALSE)</f>
        <v>#N/A</v>
      </c>
      <c r="Q1142" s="9" t="str">
        <f t="shared" si="35"/>
        <v>Doppel</v>
      </c>
    </row>
    <row r="1143" spans="1:17">
      <c r="A1143" s="1" t="s">
        <v>10769</v>
      </c>
      <c r="B1143" s="1" t="s">
        <v>10770</v>
      </c>
      <c r="C1143" s="1" t="s">
        <v>19628</v>
      </c>
      <c r="D1143" s="1" t="s">
        <v>10771</v>
      </c>
      <c r="E1143" s="1" t="s">
        <v>19647</v>
      </c>
      <c r="F1143" s="51">
        <v>1949</v>
      </c>
      <c r="G1143" s="1" t="s">
        <v>19628</v>
      </c>
      <c r="I1143" t="str">
        <f t="shared" si="34"/>
        <v>少年文选</v>
      </c>
      <c r="K1143" t="e">
        <f>VLOOKUP(I1143,Apabi!$H:$H,1,FALSE)</f>
        <v>#N/A</v>
      </c>
      <c r="M1143" t="e">
        <f>VLOOKUP(I1143,'Shanghai TSG'!$C:$C,1,FALSE)</f>
        <v>#N/A</v>
      </c>
      <c r="O1143" t="e">
        <f>VLOOKUP(I1143,'Hytong (not in CrossAsia)'!$C:$C,1,FALSE)</f>
        <v>#N/A</v>
      </c>
      <c r="Q1143" s="9" t="str">
        <f t="shared" si="35"/>
        <v>nur hier</v>
      </c>
    </row>
    <row r="1144" spans="1:17">
      <c r="A1144" s="1" t="s">
        <v>10772</v>
      </c>
      <c r="B1144" s="1" t="s">
        <v>10773</v>
      </c>
      <c r="C1144" s="1" t="s">
        <v>10774</v>
      </c>
      <c r="D1144" s="1" t="s">
        <v>10775</v>
      </c>
      <c r="E1144" s="1" t="s">
        <v>19647</v>
      </c>
      <c r="F1144" s="51" t="s">
        <v>19628</v>
      </c>
      <c r="G1144" s="1" t="s">
        <v>19628</v>
      </c>
      <c r="I1144" t="str">
        <f t="shared" si="34"/>
        <v>少年文艺</v>
      </c>
      <c r="K1144" t="e">
        <f>VLOOKUP(I1144,Apabi!$H:$H,1,FALSE)</f>
        <v>#N/A</v>
      </c>
      <c r="M1144" t="e">
        <f>VLOOKUP(I1144,'Shanghai TSG'!$C:$C,1,FALSE)</f>
        <v>#N/A</v>
      </c>
      <c r="O1144" t="e">
        <f>VLOOKUP(I1144,'Hytong (not in CrossAsia)'!$C:$C,1,FALSE)</f>
        <v>#N/A</v>
      </c>
      <c r="Q1144" s="9" t="str">
        <f t="shared" si="35"/>
        <v>nur hier</v>
      </c>
    </row>
    <row r="1145" spans="1:17">
      <c r="A1145" s="1" t="s">
        <v>10776</v>
      </c>
      <c r="B1145" s="1" t="s">
        <v>10777</v>
      </c>
      <c r="C1145" s="1" t="s">
        <v>19382</v>
      </c>
      <c r="D1145" s="1" t="s">
        <v>19628</v>
      </c>
      <c r="E1145" s="1" t="s">
        <v>19647</v>
      </c>
      <c r="F1145" s="51" t="s">
        <v>19628</v>
      </c>
      <c r="G1145" s="1" t="s">
        <v>19628</v>
      </c>
      <c r="I1145" t="str">
        <f t="shared" si="34"/>
        <v>少年周报</v>
      </c>
      <c r="K1145" t="e">
        <f>VLOOKUP(I1145,Apabi!$H:$H,1,FALSE)</f>
        <v>#N/A</v>
      </c>
      <c r="M1145" t="e">
        <f>VLOOKUP(I1145,'Shanghai TSG'!$C:$C,1,FALSE)</f>
        <v>#N/A</v>
      </c>
      <c r="O1145" t="e">
        <f>VLOOKUP(I1145,'Hytong (not in CrossAsia)'!$C:$C,1,FALSE)</f>
        <v>#N/A</v>
      </c>
      <c r="Q1145" s="9" t="str">
        <f t="shared" si="35"/>
        <v>nur hier</v>
      </c>
    </row>
    <row r="1146" spans="1:17">
      <c r="A1146" s="1" t="s">
        <v>10778</v>
      </c>
      <c r="B1146" s="1" t="s">
        <v>10779</v>
      </c>
      <c r="C1146" s="1" t="s">
        <v>19628</v>
      </c>
      <c r="D1146" s="1" t="s">
        <v>10780</v>
      </c>
      <c r="E1146" s="1" t="s">
        <v>19647</v>
      </c>
      <c r="F1146" s="54">
        <v>1930</v>
      </c>
      <c r="G1146" s="1" t="s">
        <v>19628</v>
      </c>
      <c r="I1146" t="str">
        <f t="shared" si="34"/>
        <v>中学生文</v>
      </c>
      <c r="K1146" t="e">
        <f>VLOOKUP(I1146,Apabi!$H:$H,1,FALSE)</f>
        <v>#N/A</v>
      </c>
      <c r="M1146" t="e">
        <f>VLOOKUP(I1146,'Shanghai TSG'!$C:$C,1,FALSE)</f>
        <v>#N/A</v>
      </c>
      <c r="O1146" t="e">
        <f>VLOOKUP(I1146,'Hytong (not in CrossAsia)'!$C:$C,1,FALSE)</f>
        <v>#N/A</v>
      </c>
      <c r="Q1146" s="9" t="str">
        <f t="shared" si="35"/>
        <v>nur hier</v>
      </c>
    </row>
    <row r="1147" spans="1:17">
      <c r="A1147" s="1" t="s">
        <v>10781</v>
      </c>
      <c r="B1147" s="1" t="s">
        <v>10782</v>
      </c>
      <c r="C1147" s="1" t="s">
        <v>19628</v>
      </c>
      <c r="D1147" s="1" t="s">
        <v>10783</v>
      </c>
      <c r="E1147" s="1" t="s">
        <v>19339</v>
      </c>
      <c r="F1147" s="54">
        <v>1930</v>
      </c>
      <c r="G1147" s="1" t="s">
        <v>19635</v>
      </c>
      <c r="I1147" t="str">
        <f t="shared" si="34"/>
        <v>儿童世界</v>
      </c>
      <c r="K1147" t="e">
        <f>VLOOKUP(I1147,Apabi!$H:$H,1,FALSE)</f>
        <v>#N/A</v>
      </c>
      <c r="M1147" t="e">
        <f>VLOOKUP(I1147,'Shanghai TSG'!$C:$C,1,FALSE)</f>
        <v>#N/A</v>
      </c>
      <c r="O1147" t="e">
        <f>VLOOKUP(I1147,'Hytong (not in CrossAsia)'!$C:$C,1,FALSE)</f>
        <v>#N/A</v>
      </c>
      <c r="Q1147" s="9" t="str">
        <f t="shared" si="35"/>
        <v>nur hier</v>
      </c>
    </row>
    <row r="1148" spans="1:17">
      <c r="A1148" s="1" t="s">
        <v>10784</v>
      </c>
      <c r="B1148" s="1" t="s">
        <v>10785</v>
      </c>
      <c r="C1148" s="1" t="s">
        <v>19628</v>
      </c>
      <c r="D1148" s="1" t="s">
        <v>10786</v>
      </c>
      <c r="E1148" s="1" t="s">
        <v>19339</v>
      </c>
      <c r="F1148" s="54">
        <v>1943</v>
      </c>
      <c r="G1148" s="1" t="s">
        <v>19315</v>
      </c>
      <c r="I1148" t="str">
        <f t="shared" si="34"/>
        <v>民族文学</v>
      </c>
      <c r="K1148" t="e">
        <f>VLOOKUP(I1148,Apabi!$H:$H,1,FALSE)</f>
        <v>#N/A</v>
      </c>
      <c r="M1148" t="e">
        <f>VLOOKUP(I1148,'Shanghai TSG'!$C:$C,1,FALSE)</f>
        <v>#N/A</v>
      </c>
      <c r="O1148" t="e">
        <f>VLOOKUP(I1148,'Hytong (not in CrossAsia)'!$C:$C,1,FALSE)</f>
        <v>#N/A</v>
      </c>
      <c r="Q1148" s="9" t="str">
        <f t="shared" si="35"/>
        <v>nur hier</v>
      </c>
    </row>
    <row r="1149" spans="1:17">
      <c r="A1149" s="1" t="s">
        <v>10427</v>
      </c>
      <c r="B1149" s="1" t="s">
        <v>10428</v>
      </c>
      <c r="C1149" s="1" t="s">
        <v>10429</v>
      </c>
      <c r="D1149" s="1" t="s">
        <v>19628</v>
      </c>
      <c r="E1149" s="1" t="s">
        <v>19647</v>
      </c>
      <c r="F1149" s="51" t="s">
        <v>19628</v>
      </c>
      <c r="G1149" s="1" t="s">
        <v>19628</v>
      </c>
      <c r="I1149" t="str">
        <f t="shared" si="34"/>
        <v>狄克探案</v>
      </c>
      <c r="K1149" t="e">
        <f>VLOOKUP(I1149,Apabi!$H:$H,1,FALSE)</f>
        <v>#N/A</v>
      </c>
      <c r="M1149" t="e">
        <f>VLOOKUP(I1149,'Shanghai TSG'!$C:$C,1,FALSE)</f>
        <v>#N/A</v>
      </c>
      <c r="O1149" t="e">
        <f>VLOOKUP(I1149,'Hytong (not in CrossAsia)'!$C:$C,1,FALSE)</f>
        <v>#N/A</v>
      </c>
      <c r="Q1149" s="9" t="str">
        <f t="shared" si="35"/>
        <v>nur hier</v>
      </c>
    </row>
    <row r="1150" spans="1:17">
      <c r="A1150" s="1" t="s">
        <v>10430</v>
      </c>
      <c r="B1150" s="1" t="s">
        <v>10431</v>
      </c>
      <c r="C1150" s="1" t="s">
        <v>18847</v>
      </c>
      <c r="D1150" s="1" t="s">
        <v>19628</v>
      </c>
      <c r="E1150" s="1" t="s">
        <v>19628</v>
      </c>
      <c r="F1150" s="51" t="s">
        <v>19628</v>
      </c>
      <c r="G1150" s="1" t="s">
        <v>19628</v>
      </c>
      <c r="I1150" t="str">
        <f t="shared" si="34"/>
        <v>英文杂志</v>
      </c>
      <c r="K1150" t="e">
        <f>VLOOKUP(I1150,Apabi!$H:$H,1,FALSE)</f>
        <v>#N/A</v>
      </c>
      <c r="M1150" t="e">
        <f>VLOOKUP(I1150,'Shanghai TSG'!$C:$C,1,FALSE)</f>
        <v>#N/A</v>
      </c>
      <c r="O1150" t="e">
        <f>VLOOKUP(I1150,'Hytong (not in CrossAsia)'!$C:$C,1,FALSE)</f>
        <v>#N/A</v>
      </c>
      <c r="Q1150" s="9" t="str">
        <f t="shared" si="35"/>
        <v>nur hier</v>
      </c>
    </row>
    <row r="1151" spans="1:17">
      <c r="A1151" s="1" t="s">
        <v>10432</v>
      </c>
      <c r="B1151" s="1" t="s">
        <v>10433</v>
      </c>
      <c r="C1151" s="1" t="s">
        <v>19628</v>
      </c>
      <c r="D1151" s="1" t="s">
        <v>10434</v>
      </c>
      <c r="E1151" s="1" t="s">
        <v>19339</v>
      </c>
      <c r="F1151" s="54">
        <v>1934</v>
      </c>
      <c r="G1151" s="1" t="s">
        <v>19440</v>
      </c>
      <c r="I1151" t="str">
        <f t="shared" si="34"/>
        <v>世界文学</v>
      </c>
      <c r="K1151" t="e">
        <f>VLOOKUP(I1151,Apabi!$H:$H,1,FALSE)</f>
        <v>#N/A</v>
      </c>
      <c r="M1151" t="e">
        <f>VLOOKUP(I1151,'Shanghai TSG'!$C:$C,1,FALSE)</f>
        <v>#N/A</v>
      </c>
      <c r="O1151" t="e">
        <f>VLOOKUP(I1151,'Hytong (not in CrossAsia)'!$C:$C,1,FALSE)</f>
        <v>#N/A</v>
      </c>
      <c r="Q1151" s="9" t="str">
        <f t="shared" si="35"/>
        <v>nur hier</v>
      </c>
    </row>
    <row r="1152" spans="1:17">
      <c r="A1152" s="1" t="s">
        <v>10435</v>
      </c>
      <c r="B1152" s="1" t="s">
        <v>10436</v>
      </c>
      <c r="C1152" s="1" t="s">
        <v>10437</v>
      </c>
      <c r="D1152" s="1" t="s">
        <v>10438</v>
      </c>
      <c r="E1152" s="1" t="s">
        <v>19628</v>
      </c>
      <c r="F1152" s="54">
        <v>1940</v>
      </c>
      <c r="G1152" s="1" t="s">
        <v>19635</v>
      </c>
      <c r="I1152" t="str">
        <f t="shared" si="34"/>
        <v>黄河</v>
      </c>
      <c r="K1152" t="e">
        <f>VLOOKUP(I1152,Apabi!$H:$H,1,FALSE)</f>
        <v>#N/A</v>
      </c>
      <c r="M1152" t="str">
        <f>VLOOKUP(I1152,'Shanghai TSG'!$C:$C,1,FALSE)</f>
        <v>黄河</v>
      </c>
      <c r="O1152" t="e">
        <f>VLOOKUP(I1152,'Hytong (not in CrossAsia)'!$C:$C,1,FALSE)</f>
        <v>#N/A</v>
      </c>
      <c r="Q1152" s="9" t="str">
        <f t="shared" si="35"/>
        <v>Doppel</v>
      </c>
    </row>
    <row r="1153" spans="1:17">
      <c r="A1153" s="1" t="s">
        <v>10439</v>
      </c>
      <c r="B1153" s="1" t="s">
        <v>10440</v>
      </c>
      <c r="C1153" s="1" t="s">
        <v>19628</v>
      </c>
      <c r="D1153" s="1" t="s">
        <v>10441</v>
      </c>
      <c r="E1153" s="1" t="s">
        <v>19647</v>
      </c>
      <c r="F1153" s="54">
        <v>1941</v>
      </c>
      <c r="G1153" s="1" t="s">
        <v>19635</v>
      </c>
      <c r="I1153" t="str">
        <f t="shared" si="34"/>
        <v>西洋文学</v>
      </c>
      <c r="K1153" t="e">
        <f>VLOOKUP(I1153,Apabi!$H:$H,1,FALSE)</f>
        <v>#N/A</v>
      </c>
      <c r="M1153" t="e">
        <f>VLOOKUP(I1153,'Shanghai TSG'!$C:$C,1,FALSE)</f>
        <v>#N/A</v>
      </c>
      <c r="O1153" t="e">
        <f>VLOOKUP(I1153,'Hytong (not in CrossAsia)'!$C:$C,1,FALSE)</f>
        <v>#N/A</v>
      </c>
      <c r="Q1153" s="9" t="str">
        <f t="shared" si="35"/>
        <v>nur hier</v>
      </c>
    </row>
    <row r="1154" spans="1:17" ht="23.25">
      <c r="A1154" s="1" t="s">
        <v>10442</v>
      </c>
      <c r="B1154" s="1" t="s">
        <v>10443</v>
      </c>
      <c r="C1154" s="1" t="s">
        <v>10444</v>
      </c>
      <c r="D1154" s="1" t="s">
        <v>18847</v>
      </c>
      <c r="E1154" s="1" t="s">
        <v>19647</v>
      </c>
      <c r="F1154" s="54">
        <v>1924</v>
      </c>
      <c r="G1154" s="1" t="s">
        <v>19628</v>
      </c>
      <c r="I1154" t="str">
        <f t="shared" si="34"/>
        <v>法国文学</v>
      </c>
      <c r="K1154" t="e">
        <f>VLOOKUP(I1154,Apabi!$H:$H,1,FALSE)</f>
        <v>#N/A</v>
      </c>
      <c r="M1154" t="e">
        <f>VLOOKUP(I1154,'Shanghai TSG'!$C:$C,1,FALSE)</f>
        <v>#N/A</v>
      </c>
      <c r="O1154" t="e">
        <f>VLOOKUP(I1154,'Hytong (not in CrossAsia)'!$C:$C,1,FALSE)</f>
        <v>#N/A</v>
      </c>
      <c r="Q1154" s="9" t="str">
        <f t="shared" si="35"/>
        <v>nur hier</v>
      </c>
    </row>
    <row r="1155" spans="1:17">
      <c r="A1155" s="1" t="s">
        <v>10445</v>
      </c>
      <c r="B1155" s="1" t="s">
        <v>10446</v>
      </c>
      <c r="C1155" s="1" t="s">
        <v>19628</v>
      </c>
      <c r="D1155" s="1" t="s">
        <v>19628</v>
      </c>
      <c r="E1155" s="1" t="s">
        <v>19628</v>
      </c>
      <c r="F1155" s="51" t="s">
        <v>19628</v>
      </c>
      <c r="G1155" s="1" t="s">
        <v>19628</v>
      </c>
      <c r="I1155" t="str">
        <f t="shared" ref="I1155:I1218" si="36">MID(B1155,1,4)</f>
        <v>艺术家月</v>
      </c>
      <c r="K1155" t="e">
        <f>VLOOKUP(I1155,Apabi!$H:$H,1,FALSE)</f>
        <v>#N/A</v>
      </c>
      <c r="M1155" t="e">
        <f>VLOOKUP(I1155,'Shanghai TSG'!$C:$C,1,FALSE)</f>
        <v>#N/A</v>
      </c>
      <c r="O1155" t="e">
        <f>VLOOKUP(I1155,'Hytong (not in CrossAsia)'!$C:$C,1,FALSE)</f>
        <v>#N/A</v>
      </c>
      <c r="Q1155" s="9" t="str">
        <f t="shared" ref="Q1155:Q1218" si="37">(IF(AND(ISNA(K1155),ISNA(M1155),ISNA(O1155)),"nur hier","Doppel"))</f>
        <v>nur hier</v>
      </c>
    </row>
    <row r="1156" spans="1:17">
      <c r="A1156" s="1" t="s">
        <v>10447</v>
      </c>
      <c r="B1156" s="1" t="s">
        <v>10448</v>
      </c>
      <c r="C1156" s="1" t="s">
        <v>19628</v>
      </c>
      <c r="D1156" s="1" t="s">
        <v>10449</v>
      </c>
      <c r="E1156" s="1" t="s">
        <v>10450</v>
      </c>
      <c r="F1156" s="51" t="s">
        <v>19628</v>
      </c>
      <c r="G1156" s="1" t="s">
        <v>19628</v>
      </c>
      <c r="I1156" t="str">
        <f t="shared" si="36"/>
        <v>音乐与美</v>
      </c>
      <c r="K1156" t="e">
        <f>VLOOKUP(I1156,Apabi!$H:$H,1,FALSE)</f>
        <v>#N/A</v>
      </c>
      <c r="M1156" t="e">
        <f>VLOOKUP(I1156,'Shanghai TSG'!$C:$C,1,FALSE)</f>
        <v>#N/A</v>
      </c>
      <c r="O1156" t="e">
        <f>VLOOKUP(I1156,'Hytong (not in CrossAsia)'!$C:$C,1,FALSE)</f>
        <v>#N/A</v>
      </c>
      <c r="Q1156" s="9" t="str">
        <f t="shared" si="37"/>
        <v>nur hier</v>
      </c>
    </row>
    <row r="1157" spans="1:17">
      <c r="A1157" s="1" t="s">
        <v>10451</v>
      </c>
      <c r="B1157" s="1" t="s">
        <v>10452</v>
      </c>
      <c r="C1157" s="1" t="s">
        <v>10453</v>
      </c>
      <c r="D1157" s="1" t="s">
        <v>19628</v>
      </c>
      <c r="E1157" s="1" t="s">
        <v>19647</v>
      </c>
      <c r="F1157" s="51" t="s">
        <v>19628</v>
      </c>
      <c r="G1157" s="1" t="s">
        <v>19628</v>
      </c>
      <c r="I1157" t="str">
        <f t="shared" si="36"/>
        <v>艺术旬刊</v>
      </c>
      <c r="K1157" t="e">
        <f>VLOOKUP(I1157,Apabi!$H:$H,1,FALSE)</f>
        <v>#N/A</v>
      </c>
      <c r="M1157" t="str">
        <f>VLOOKUP(I1157,'Shanghai TSG'!$C:$C,1,FALSE)</f>
        <v>艺术旬刊</v>
      </c>
      <c r="O1157" t="e">
        <f>VLOOKUP(I1157,'Hytong (not in CrossAsia)'!$C:$C,1,FALSE)</f>
        <v>#N/A</v>
      </c>
      <c r="Q1157" s="9" t="str">
        <f t="shared" si="37"/>
        <v>Doppel</v>
      </c>
    </row>
    <row r="1158" spans="1:17">
      <c r="A1158" s="1" t="s">
        <v>10454</v>
      </c>
      <c r="B1158" s="1" t="s">
        <v>10455</v>
      </c>
      <c r="C1158" s="1" t="s">
        <v>10456</v>
      </c>
      <c r="D1158" s="1" t="s">
        <v>10456</v>
      </c>
      <c r="E1158" s="1" t="s">
        <v>19628</v>
      </c>
      <c r="F1158" s="51" t="s">
        <v>19628</v>
      </c>
      <c r="G1158" s="1" t="s">
        <v>19628</v>
      </c>
      <c r="I1158" t="str">
        <f t="shared" si="36"/>
        <v>艺友</v>
      </c>
      <c r="K1158" t="e">
        <f>VLOOKUP(I1158,Apabi!$H:$H,1,FALSE)</f>
        <v>#N/A</v>
      </c>
      <c r="M1158" t="e">
        <f>VLOOKUP(I1158,'Shanghai TSG'!$C:$C,1,FALSE)</f>
        <v>#N/A</v>
      </c>
      <c r="O1158" t="e">
        <f>VLOOKUP(I1158,'Hytong (not in CrossAsia)'!$C:$C,1,FALSE)</f>
        <v>#N/A</v>
      </c>
      <c r="Q1158" s="9" t="str">
        <f t="shared" si="37"/>
        <v>nur hier</v>
      </c>
    </row>
    <row r="1159" spans="1:17">
      <c r="A1159" s="1" t="s">
        <v>10457</v>
      </c>
      <c r="B1159" s="1" t="s">
        <v>10458</v>
      </c>
      <c r="C1159" s="1" t="s">
        <v>19628</v>
      </c>
      <c r="D1159" s="1" t="s">
        <v>19628</v>
      </c>
      <c r="E1159" s="1" t="s">
        <v>19628</v>
      </c>
      <c r="F1159" s="51" t="s">
        <v>19628</v>
      </c>
      <c r="G1159" s="1" t="s">
        <v>19628</v>
      </c>
      <c r="I1159" t="str">
        <f t="shared" si="36"/>
        <v>游艺</v>
      </c>
      <c r="K1159" t="e">
        <f>VLOOKUP(I1159,Apabi!$H:$H,1,FALSE)</f>
        <v>#N/A</v>
      </c>
      <c r="M1159" t="e">
        <f>VLOOKUP(I1159,'Shanghai TSG'!$C:$C,1,FALSE)</f>
        <v>#N/A</v>
      </c>
      <c r="O1159" t="e">
        <f>VLOOKUP(I1159,'Hytong (not in CrossAsia)'!$C:$C,1,FALSE)</f>
        <v>#N/A</v>
      </c>
      <c r="Q1159" s="9" t="str">
        <f t="shared" si="37"/>
        <v>nur hier</v>
      </c>
    </row>
    <row r="1160" spans="1:17">
      <c r="A1160" s="1" t="s">
        <v>10459</v>
      </c>
      <c r="B1160" s="1" t="s">
        <v>10460</v>
      </c>
      <c r="C1160" s="1" t="s">
        <v>19628</v>
      </c>
      <c r="D1160" s="1" t="s">
        <v>10461</v>
      </c>
      <c r="E1160" s="1" t="s">
        <v>19339</v>
      </c>
      <c r="F1160" s="54">
        <v>1944</v>
      </c>
      <c r="G1160" s="1" t="s">
        <v>19635</v>
      </c>
      <c r="I1160" t="str">
        <f t="shared" si="36"/>
        <v>艺术与生</v>
      </c>
      <c r="K1160" t="e">
        <f>VLOOKUP(I1160,Apabi!$H:$H,1,FALSE)</f>
        <v>#N/A</v>
      </c>
      <c r="M1160" t="e">
        <f>VLOOKUP(I1160,'Shanghai TSG'!$C:$C,1,FALSE)</f>
        <v>#N/A</v>
      </c>
      <c r="O1160" t="e">
        <f>VLOOKUP(I1160,'Hytong (not in CrossAsia)'!$C:$C,1,FALSE)</f>
        <v>#N/A</v>
      </c>
      <c r="Q1160" s="9" t="str">
        <f t="shared" si="37"/>
        <v>nur hier</v>
      </c>
    </row>
    <row r="1161" spans="1:17">
      <c r="A1161" s="1" t="s">
        <v>10462</v>
      </c>
      <c r="B1161" s="1" t="s">
        <v>10463</v>
      </c>
      <c r="C1161" s="1" t="s">
        <v>19628</v>
      </c>
      <c r="D1161" s="1" t="s">
        <v>10464</v>
      </c>
      <c r="E1161" s="1" t="s">
        <v>19336</v>
      </c>
      <c r="F1161" s="54">
        <v>1944</v>
      </c>
      <c r="G1161" s="1" t="s">
        <v>19292</v>
      </c>
      <c r="I1161" t="str">
        <f t="shared" si="36"/>
        <v>艺潮</v>
      </c>
      <c r="K1161" t="e">
        <f>VLOOKUP(I1161,Apabi!$H:$H,1,FALSE)</f>
        <v>#N/A</v>
      </c>
      <c r="M1161" t="e">
        <f>VLOOKUP(I1161,'Shanghai TSG'!$C:$C,1,FALSE)</f>
        <v>#N/A</v>
      </c>
      <c r="O1161" t="e">
        <f>VLOOKUP(I1161,'Hytong (not in CrossAsia)'!$C:$C,1,FALSE)</f>
        <v>#N/A</v>
      </c>
      <c r="Q1161" s="9" t="str">
        <f t="shared" si="37"/>
        <v>nur hier</v>
      </c>
    </row>
    <row r="1162" spans="1:17">
      <c r="A1162" s="1" t="s">
        <v>10824</v>
      </c>
      <c r="B1162" s="1" t="s">
        <v>10825</v>
      </c>
      <c r="C1162" s="1" t="s">
        <v>19628</v>
      </c>
      <c r="D1162" s="1" t="s">
        <v>10826</v>
      </c>
      <c r="E1162" s="1" t="s">
        <v>19821</v>
      </c>
      <c r="F1162" s="54">
        <v>1937</v>
      </c>
      <c r="G1162" s="1" t="s">
        <v>19635</v>
      </c>
      <c r="I1162" t="str">
        <f t="shared" si="36"/>
        <v>青年艺术</v>
      </c>
      <c r="K1162" t="e">
        <f>VLOOKUP(I1162,Apabi!$H:$H,1,FALSE)</f>
        <v>#N/A</v>
      </c>
      <c r="M1162" t="e">
        <f>VLOOKUP(I1162,'Shanghai TSG'!$C:$C,1,FALSE)</f>
        <v>#N/A</v>
      </c>
      <c r="O1162" t="e">
        <f>VLOOKUP(I1162,'Hytong (not in CrossAsia)'!$C:$C,1,FALSE)</f>
        <v>#N/A</v>
      </c>
      <c r="Q1162" s="9" t="str">
        <f t="shared" si="37"/>
        <v>nur hier</v>
      </c>
    </row>
    <row r="1163" spans="1:17">
      <c r="A1163" s="1" t="s">
        <v>10827</v>
      </c>
      <c r="B1163" s="1" t="s">
        <v>10828</v>
      </c>
      <c r="C1163" s="1" t="s">
        <v>19628</v>
      </c>
      <c r="D1163" s="1" t="s">
        <v>10829</v>
      </c>
      <c r="E1163" s="1" t="s">
        <v>19336</v>
      </c>
      <c r="F1163" s="51" t="s">
        <v>19628</v>
      </c>
      <c r="G1163" s="1" t="s">
        <v>19628</v>
      </c>
      <c r="I1163" t="str">
        <f t="shared" si="36"/>
        <v>同声</v>
      </c>
      <c r="K1163" t="str">
        <f>VLOOKUP(I1163,Apabi!$H:$H,1,FALSE)</f>
        <v>同声</v>
      </c>
      <c r="M1163" t="e">
        <f>VLOOKUP(I1163,'Shanghai TSG'!$C:$C,1,FALSE)</f>
        <v>#N/A</v>
      </c>
      <c r="O1163" t="e">
        <f>VLOOKUP(I1163,'Hytong (not in CrossAsia)'!$C:$C,1,FALSE)</f>
        <v>#N/A</v>
      </c>
      <c r="Q1163" s="9" t="str">
        <f t="shared" si="37"/>
        <v>Doppel</v>
      </c>
    </row>
    <row r="1164" spans="1:17">
      <c r="A1164" s="1" t="s">
        <v>10830</v>
      </c>
      <c r="B1164" s="1" t="s">
        <v>10831</v>
      </c>
      <c r="C1164" s="1" t="s">
        <v>10832</v>
      </c>
      <c r="D1164" s="1" t="s">
        <v>10833</v>
      </c>
      <c r="E1164" s="1" t="s">
        <v>21657</v>
      </c>
      <c r="F1164" s="54">
        <v>1943</v>
      </c>
      <c r="G1164" s="1" t="s">
        <v>19243</v>
      </c>
      <c r="I1164" t="str">
        <f t="shared" si="36"/>
        <v>艺丛</v>
      </c>
      <c r="K1164" t="e">
        <f>VLOOKUP(I1164,Apabi!$H:$H,1,FALSE)</f>
        <v>#N/A</v>
      </c>
      <c r="M1164" t="str">
        <f>VLOOKUP(I1164,'Shanghai TSG'!$C:$C,1,FALSE)</f>
        <v>艺丛</v>
      </c>
      <c r="O1164" t="e">
        <f>VLOOKUP(I1164,'Hytong (not in CrossAsia)'!$C:$C,1,FALSE)</f>
        <v>#N/A</v>
      </c>
      <c r="Q1164" s="9" t="str">
        <f t="shared" si="37"/>
        <v>Doppel</v>
      </c>
    </row>
    <row r="1165" spans="1:17">
      <c r="A1165" s="1" t="s">
        <v>10834</v>
      </c>
      <c r="B1165" s="1" t="s">
        <v>10835</v>
      </c>
      <c r="C1165" s="1" t="s">
        <v>19628</v>
      </c>
      <c r="D1165" s="1" t="s">
        <v>10836</v>
      </c>
      <c r="E1165" s="1" t="s">
        <v>19146</v>
      </c>
      <c r="F1165" s="54">
        <v>1929</v>
      </c>
      <c r="G1165" s="1" t="s">
        <v>19635</v>
      </c>
      <c r="I1165" t="str">
        <f t="shared" si="36"/>
        <v>国立艺术</v>
      </c>
      <c r="K1165" t="e">
        <f>VLOOKUP(I1165,Apabi!$H:$H,1,FALSE)</f>
        <v>#N/A</v>
      </c>
      <c r="M1165" t="str">
        <f>VLOOKUP(I1165,'Shanghai TSG'!$C:$C,1,FALSE)</f>
        <v>国立艺术</v>
      </c>
      <c r="O1165" t="e">
        <f>VLOOKUP(I1165,'Hytong (not in CrossAsia)'!$C:$C,1,FALSE)</f>
        <v>#N/A</v>
      </c>
      <c r="Q1165" s="9" t="str">
        <f t="shared" si="37"/>
        <v>Doppel</v>
      </c>
    </row>
    <row r="1166" spans="1:17">
      <c r="A1166" s="1" t="s">
        <v>10837</v>
      </c>
      <c r="B1166" s="1" t="s">
        <v>10838</v>
      </c>
      <c r="C1166" s="1" t="s">
        <v>10839</v>
      </c>
      <c r="D1166" s="1" t="s">
        <v>10840</v>
      </c>
      <c r="E1166" s="1" t="s">
        <v>19597</v>
      </c>
      <c r="F1166" s="54">
        <v>1941</v>
      </c>
      <c r="G1166" s="1" t="s">
        <v>19440</v>
      </c>
      <c r="I1166" t="str">
        <f t="shared" si="36"/>
        <v>文艺生活</v>
      </c>
      <c r="K1166" t="e">
        <f>VLOOKUP(I1166,Apabi!$H:$H,1,FALSE)</f>
        <v>#N/A</v>
      </c>
      <c r="M1166" t="e">
        <f>VLOOKUP(I1166,'Shanghai TSG'!$C:$C,1,FALSE)</f>
        <v>#N/A</v>
      </c>
      <c r="O1166" t="e">
        <f>VLOOKUP(I1166,'Hytong (not in CrossAsia)'!$C:$C,1,FALSE)</f>
        <v>#N/A</v>
      </c>
      <c r="Q1166" s="9" t="str">
        <f t="shared" si="37"/>
        <v>nur hier</v>
      </c>
    </row>
    <row r="1167" spans="1:17">
      <c r="A1167" s="1" t="s">
        <v>10841</v>
      </c>
      <c r="B1167" s="1" t="s">
        <v>10842</v>
      </c>
      <c r="C1167" s="1" t="s">
        <v>19628</v>
      </c>
      <c r="D1167" s="1" t="s">
        <v>10843</v>
      </c>
      <c r="E1167" s="1" t="s">
        <v>19310</v>
      </c>
      <c r="F1167" s="54">
        <v>1946</v>
      </c>
      <c r="G1167" s="1" t="s">
        <v>19635</v>
      </c>
      <c r="I1167" t="str">
        <f t="shared" si="36"/>
        <v>东北文艺</v>
      </c>
      <c r="K1167" t="str">
        <f>VLOOKUP(I1167,Apabi!$H:$H,1,FALSE)</f>
        <v>东北文艺</v>
      </c>
      <c r="M1167" t="e">
        <f>VLOOKUP(I1167,'Shanghai TSG'!$C:$C,1,FALSE)</f>
        <v>#N/A</v>
      </c>
      <c r="O1167" t="e">
        <f>VLOOKUP(I1167,'Hytong (not in CrossAsia)'!$C:$C,1,FALSE)</f>
        <v>#N/A</v>
      </c>
      <c r="Q1167" s="9" t="str">
        <f t="shared" si="37"/>
        <v>Doppel</v>
      </c>
    </row>
    <row r="1168" spans="1:17">
      <c r="A1168" s="1" t="s">
        <v>10844</v>
      </c>
      <c r="B1168" s="1" t="s">
        <v>10845</v>
      </c>
      <c r="C1168" s="1" t="s">
        <v>19628</v>
      </c>
      <c r="D1168" s="1" t="s">
        <v>10846</v>
      </c>
      <c r="E1168" s="1" t="s">
        <v>19628</v>
      </c>
      <c r="F1168" s="51" t="s">
        <v>19628</v>
      </c>
      <c r="G1168" s="1" t="s">
        <v>19628</v>
      </c>
      <c r="I1168" t="str">
        <f t="shared" si="36"/>
        <v>文艺新辑</v>
      </c>
      <c r="K1168" t="e">
        <f>VLOOKUP(I1168,Apabi!$H:$H,1,FALSE)</f>
        <v>#N/A</v>
      </c>
      <c r="M1168" t="e">
        <f>VLOOKUP(I1168,'Shanghai TSG'!$C:$C,1,FALSE)</f>
        <v>#N/A</v>
      </c>
      <c r="O1168" t="e">
        <f>VLOOKUP(I1168,'Hytong (not in CrossAsia)'!$C:$C,1,FALSE)</f>
        <v>#N/A</v>
      </c>
      <c r="Q1168" s="9" t="str">
        <f t="shared" si="37"/>
        <v>nur hier</v>
      </c>
    </row>
    <row r="1169" spans="1:17" ht="23.25">
      <c r="A1169" s="1" t="s">
        <v>10847</v>
      </c>
      <c r="B1169" s="1" t="s">
        <v>10848</v>
      </c>
      <c r="C1169" s="1" t="s">
        <v>10849</v>
      </c>
      <c r="D1169" s="1" t="s">
        <v>10850</v>
      </c>
      <c r="E1169" s="1" t="s">
        <v>19339</v>
      </c>
      <c r="F1169" s="54">
        <v>1942</v>
      </c>
      <c r="G1169" s="1" t="s">
        <v>19243</v>
      </c>
      <c r="I1169" t="str">
        <f t="shared" si="36"/>
        <v>苏联文艺</v>
      </c>
      <c r="K1169" t="e">
        <f>VLOOKUP(I1169,Apabi!$H:$H,1,FALSE)</f>
        <v>#N/A</v>
      </c>
      <c r="M1169" t="str">
        <f>VLOOKUP(I1169,'Shanghai TSG'!$C:$C,1,FALSE)</f>
        <v>苏联文艺</v>
      </c>
      <c r="O1169" t="str">
        <f>VLOOKUP(I1169,'Hytong (not in CrossAsia)'!$C:$C,1,FALSE)</f>
        <v>苏联文艺</v>
      </c>
      <c r="Q1169" s="9" t="str">
        <f t="shared" si="37"/>
        <v>Doppel</v>
      </c>
    </row>
    <row r="1170" spans="1:17">
      <c r="A1170" s="1" t="s">
        <v>10851</v>
      </c>
      <c r="B1170" s="1" t="s">
        <v>10852</v>
      </c>
      <c r="C1170" s="1" t="s">
        <v>19628</v>
      </c>
      <c r="D1170" s="1" t="s">
        <v>10853</v>
      </c>
      <c r="E1170" s="1" t="s">
        <v>19647</v>
      </c>
      <c r="F1170" s="51" t="s">
        <v>19628</v>
      </c>
      <c r="G1170" s="1" t="s">
        <v>19628</v>
      </c>
      <c r="I1170" t="str">
        <f t="shared" si="36"/>
        <v>健力美</v>
      </c>
      <c r="K1170" t="e">
        <f>VLOOKUP(I1170,Apabi!$H:$H,1,FALSE)</f>
        <v>#N/A</v>
      </c>
      <c r="M1170" t="str">
        <f>VLOOKUP(I1170,'Shanghai TSG'!$C:$C,1,FALSE)</f>
        <v>健力美</v>
      </c>
      <c r="O1170" t="e">
        <f>VLOOKUP(I1170,'Hytong (not in CrossAsia)'!$C:$C,1,FALSE)</f>
        <v>#N/A</v>
      </c>
      <c r="Q1170" s="9" t="str">
        <f t="shared" si="37"/>
        <v>Doppel</v>
      </c>
    </row>
    <row r="1171" spans="1:17" ht="23.25">
      <c r="A1171" s="1" t="s">
        <v>10854</v>
      </c>
      <c r="B1171" s="1" t="s">
        <v>10855</v>
      </c>
      <c r="C1171" s="1" t="s">
        <v>19628</v>
      </c>
      <c r="D1171" s="1" t="s">
        <v>19628</v>
      </c>
      <c r="E1171" s="1" t="s">
        <v>18434</v>
      </c>
      <c r="F1171" s="51" t="s">
        <v>19628</v>
      </c>
      <c r="G1171" s="1" t="s">
        <v>19628</v>
      </c>
      <c r="I1171" t="str">
        <f t="shared" si="36"/>
        <v>抗战文艺</v>
      </c>
      <c r="K1171" t="e">
        <f>VLOOKUP(I1171,Apabi!$H:$H,1,FALSE)</f>
        <v>#N/A</v>
      </c>
      <c r="M1171" t="e">
        <f>VLOOKUP(I1171,'Shanghai TSG'!$C:$C,1,FALSE)</f>
        <v>#N/A</v>
      </c>
      <c r="O1171" t="e">
        <f>VLOOKUP(I1171,'Hytong (not in CrossAsia)'!$C:$C,1,FALSE)</f>
        <v>#N/A</v>
      </c>
      <c r="Q1171" s="9" t="str">
        <f t="shared" si="37"/>
        <v>nur hier</v>
      </c>
    </row>
    <row r="1172" spans="1:17">
      <c r="A1172" s="1" t="s">
        <v>10856</v>
      </c>
      <c r="B1172" s="1" t="s">
        <v>10857</v>
      </c>
      <c r="C1172" s="1" t="s">
        <v>19628</v>
      </c>
      <c r="D1172" s="1" t="s">
        <v>10858</v>
      </c>
      <c r="E1172" s="1" t="s">
        <v>19628</v>
      </c>
      <c r="F1172" s="51" t="s">
        <v>19628</v>
      </c>
      <c r="G1172" s="1" t="s">
        <v>19628</v>
      </c>
      <c r="I1172" t="str">
        <f t="shared" si="36"/>
        <v>突兀文艺</v>
      </c>
      <c r="K1172" t="e">
        <f>VLOOKUP(I1172,Apabi!$H:$H,1,FALSE)</f>
        <v>#N/A</v>
      </c>
      <c r="M1172" t="e">
        <f>VLOOKUP(I1172,'Shanghai TSG'!$C:$C,1,FALSE)</f>
        <v>#N/A</v>
      </c>
      <c r="O1172" t="e">
        <f>VLOOKUP(I1172,'Hytong (not in CrossAsia)'!$C:$C,1,FALSE)</f>
        <v>#N/A</v>
      </c>
      <c r="Q1172" s="9" t="str">
        <f t="shared" si="37"/>
        <v>nur hier</v>
      </c>
    </row>
    <row r="1173" spans="1:17">
      <c r="A1173" s="1" t="s">
        <v>10859</v>
      </c>
      <c r="B1173" s="1" t="s">
        <v>10860</v>
      </c>
      <c r="C1173" s="1" t="s">
        <v>19628</v>
      </c>
      <c r="D1173" s="1" t="s">
        <v>19628</v>
      </c>
      <c r="E1173" s="1" t="s">
        <v>19628</v>
      </c>
      <c r="F1173" s="54">
        <v>1945</v>
      </c>
      <c r="G1173" s="1" t="s">
        <v>19628</v>
      </c>
      <c r="I1173" t="str">
        <f t="shared" si="36"/>
        <v>演剧艺术</v>
      </c>
      <c r="K1173" t="e">
        <f>VLOOKUP(I1173,Apabi!$H:$H,1,FALSE)</f>
        <v>#N/A</v>
      </c>
      <c r="M1173" t="e">
        <f>VLOOKUP(I1173,'Shanghai TSG'!$C:$C,1,FALSE)</f>
        <v>#N/A</v>
      </c>
      <c r="O1173" t="e">
        <f>VLOOKUP(I1173,'Hytong (not in CrossAsia)'!$C:$C,1,FALSE)</f>
        <v>#N/A</v>
      </c>
      <c r="Q1173" s="9" t="str">
        <f t="shared" si="37"/>
        <v>nur hier</v>
      </c>
    </row>
    <row r="1174" spans="1:17">
      <c r="A1174" s="1" t="s">
        <v>10861</v>
      </c>
      <c r="B1174" s="1" t="s">
        <v>10862</v>
      </c>
      <c r="C1174" s="1" t="s">
        <v>19628</v>
      </c>
      <c r="D1174" s="1" t="s">
        <v>19628</v>
      </c>
      <c r="E1174" s="1" t="s">
        <v>19628</v>
      </c>
      <c r="F1174" s="54">
        <v>1945</v>
      </c>
      <c r="G1174" s="1" t="s">
        <v>19628</v>
      </c>
      <c r="I1174" t="str">
        <f t="shared" si="36"/>
        <v>诗与音乐</v>
      </c>
      <c r="K1174" t="e">
        <f>VLOOKUP(I1174,Apabi!$H:$H,1,FALSE)</f>
        <v>#N/A</v>
      </c>
      <c r="M1174" t="e">
        <f>VLOOKUP(I1174,'Shanghai TSG'!$C:$C,1,FALSE)</f>
        <v>#N/A</v>
      </c>
      <c r="O1174" t="e">
        <f>VLOOKUP(I1174,'Hytong (not in CrossAsia)'!$C:$C,1,FALSE)</f>
        <v>#N/A</v>
      </c>
      <c r="Q1174" s="9" t="str">
        <f t="shared" si="37"/>
        <v>nur hier</v>
      </c>
    </row>
    <row r="1175" spans="1:17">
      <c r="A1175" s="1" t="s">
        <v>10863</v>
      </c>
      <c r="B1175" s="1" t="s">
        <v>10864</v>
      </c>
      <c r="C1175" s="1" t="s">
        <v>19628</v>
      </c>
      <c r="D1175" s="1" t="s">
        <v>10865</v>
      </c>
      <c r="E1175" s="1" t="s">
        <v>19628</v>
      </c>
      <c r="F1175" s="54">
        <v>1935</v>
      </c>
      <c r="G1175" s="1" t="s">
        <v>19628</v>
      </c>
      <c r="I1175" t="str">
        <f t="shared" si="36"/>
        <v>娱乐周报</v>
      </c>
      <c r="K1175" t="e">
        <f>VLOOKUP(I1175,Apabi!$H:$H,1,FALSE)</f>
        <v>#N/A</v>
      </c>
      <c r="M1175" t="e">
        <f>VLOOKUP(I1175,'Shanghai TSG'!$C:$C,1,FALSE)</f>
        <v>#N/A</v>
      </c>
      <c r="O1175" t="e">
        <f>VLOOKUP(I1175,'Hytong (not in CrossAsia)'!$C:$C,1,FALSE)</f>
        <v>#N/A</v>
      </c>
      <c r="Q1175" s="9" t="str">
        <f t="shared" si="37"/>
        <v>nur hier</v>
      </c>
    </row>
    <row r="1176" spans="1:17" ht="23.25">
      <c r="A1176" s="1" t="s">
        <v>10866</v>
      </c>
      <c r="B1176" s="1" t="s">
        <v>10867</v>
      </c>
      <c r="C1176" s="1" t="s">
        <v>18850</v>
      </c>
      <c r="D1176" s="1" t="s">
        <v>16887</v>
      </c>
      <c r="E1176" s="1" t="s">
        <v>10868</v>
      </c>
      <c r="F1176" s="54">
        <v>1942</v>
      </c>
      <c r="G1176" s="1" t="s">
        <v>19628</v>
      </c>
      <c r="I1176" t="str">
        <f t="shared" si="36"/>
        <v>艺文集刊</v>
      </c>
      <c r="K1176" t="e">
        <f>VLOOKUP(I1176,Apabi!$H:$H,1,FALSE)</f>
        <v>#N/A</v>
      </c>
      <c r="M1176" t="str">
        <f>VLOOKUP(I1176,'Shanghai TSG'!$C:$C,1,FALSE)</f>
        <v>艺文集刊</v>
      </c>
      <c r="O1176" t="e">
        <f>VLOOKUP(I1176,'Hytong (not in CrossAsia)'!$C:$C,1,FALSE)</f>
        <v>#N/A</v>
      </c>
      <c r="Q1176" s="9" t="str">
        <f t="shared" si="37"/>
        <v>Doppel</v>
      </c>
    </row>
    <row r="1177" spans="1:17">
      <c r="A1177" s="1" t="s">
        <v>10869</v>
      </c>
      <c r="B1177" s="1" t="s">
        <v>10870</v>
      </c>
      <c r="C1177" s="1" t="s">
        <v>19628</v>
      </c>
      <c r="D1177" s="1" t="s">
        <v>19628</v>
      </c>
      <c r="E1177" s="1" t="s">
        <v>19628</v>
      </c>
      <c r="F1177" s="51" t="s">
        <v>19628</v>
      </c>
      <c r="G1177" s="1" t="s">
        <v>19628</v>
      </c>
      <c r="I1177" t="str">
        <f t="shared" si="36"/>
        <v>东方写真</v>
      </c>
      <c r="K1177" t="e">
        <f>VLOOKUP(I1177,Apabi!$H:$H,1,FALSE)</f>
        <v>#N/A</v>
      </c>
      <c r="M1177" t="e">
        <f>VLOOKUP(I1177,'Shanghai TSG'!$C:$C,1,FALSE)</f>
        <v>#N/A</v>
      </c>
      <c r="O1177" t="e">
        <f>VLOOKUP(I1177,'Hytong (not in CrossAsia)'!$C:$C,1,FALSE)</f>
        <v>#N/A</v>
      </c>
      <c r="Q1177" s="9" t="str">
        <f t="shared" si="37"/>
        <v>nur hier</v>
      </c>
    </row>
    <row r="1178" spans="1:17">
      <c r="A1178" s="1" t="s">
        <v>10871</v>
      </c>
      <c r="B1178" s="1" t="s">
        <v>10872</v>
      </c>
      <c r="C1178" s="1" t="s">
        <v>10873</v>
      </c>
      <c r="D1178" s="1" t="s">
        <v>19628</v>
      </c>
      <c r="E1178" s="1" t="s">
        <v>19638</v>
      </c>
      <c r="F1178" s="54">
        <v>1945</v>
      </c>
      <c r="G1178" s="1" t="s">
        <v>19292</v>
      </c>
      <c r="I1178" t="str">
        <f t="shared" si="36"/>
        <v>中华乐府</v>
      </c>
      <c r="K1178" t="e">
        <f>VLOOKUP(I1178,Apabi!$H:$H,1,FALSE)</f>
        <v>#N/A</v>
      </c>
      <c r="M1178" t="e">
        <f>VLOOKUP(I1178,'Shanghai TSG'!$C:$C,1,FALSE)</f>
        <v>#N/A</v>
      </c>
      <c r="O1178" t="e">
        <f>VLOOKUP(I1178,'Hytong (not in CrossAsia)'!$C:$C,1,FALSE)</f>
        <v>#N/A</v>
      </c>
      <c r="Q1178" s="9" t="str">
        <f t="shared" si="37"/>
        <v>nur hier</v>
      </c>
    </row>
    <row r="1179" spans="1:17">
      <c r="A1179" s="1" t="s">
        <v>10874</v>
      </c>
      <c r="B1179" s="1" t="s">
        <v>10875</v>
      </c>
      <c r="C1179" s="1" t="s">
        <v>10876</v>
      </c>
      <c r="D1179" s="1" t="s">
        <v>10876</v>
      </c>
      <c r="E1179" s="1" t="s">
        <v>21237</v>
      </c>
      <c r="F1179" s="54">
        <v>1933</v>
      </c>
      <c r="G1179" s="1" t="s">
        <v>19635</v>
      </c>
      <c r="I1179" t="str">
        <f t="shared" si="36"/>
        <v>文艺</v>
      </c>
      <c r="K1179" t="str">
        <f>VLOOKUP(I1179,Apabi!$H:$H,1,FALSE)</f>
        <v>文艺</v>
      </c>
      <c r="M1179" t="e">
        <f>VLOOKUP(I1179,'Shanghai TSG'!$C:$C,1,FALSE)</f>
        <v>#N/A</v>
      </c>
      <c r="O1179" t="e">
        <f>VLOOKUP(I1179,'Hytong (not in CrossAsia)'!$C:$C,1,FALSE)</f>
        <v>#N/A</v>
      </c>
      <c r="Q1179" s="9" t="str">
        <f t="shared" si="37"/>
        <v>Doppel</v>
      </c>
    </row>
    <row r="1180" spans="1:17">
      <c r="A1180" s="1" t="s">
        <v>10877</v>
      </c>
      <c r="B1180" s="1" t="s">
        <v>10878</v>
      </c>
      <c r="C1180" s="1" t="s">
        <v>19628</v>
      </c>
      <c r="D1180" s="1" t="s">
        <v>19628</v>
      </c>
      <c r="E1180" s="1" t="s">
        <v>19647</v>
      </c>
      <c r="F1180" s="54">
        <v>1931</v>
      </c>
      <c r="G1180" s="1" t="s">
        <v>19635</v>
      </c>
      <c r="I1180" t="str">
        <f t="shared" si="36"/>
        <v>当代文艺</v>
      </c>
      <c r="K1180" t="e">
        <f>VLOOKUP(I1180,Apabi!$H:$H,1,FALSE)</f>
        <v>#N/A</v>
      </c>
      <c r="M1180" t="str">
        <f>VLOOKUP(I1180,'Shanghai TSG'!$C:$C,1,FALSE)</f>
        <v>当代文艺</v>
      </c>
      <c r="O1180" t="e">
        <f>VLOOKUP(I1180,'Hytong (not in CrossAsia)'!$C:$C,1,FALSE)</f>
        <v>#N/A</v>
      </c>
      <c r="Q1180" s="9" t="str">
        <f t="shared" si="37"/>
        <v>Doppel</v>
      </c>
    </row>
    <row r="1181" spans="1:17">
      <c r="A1181" s="1" t="s">
        <v>10879</v>
      </c>
      <c r="B1181" s="1" t="s">
        <v>10880</v>
      </c>
      <c r="C1181" s="1" t="s">
        <v>19628</v>
      </c>
      <c r="D1181" s="1" t="s">
        <v>10881</v>
      </c>
      <c r="E1181" s="1" t="s">
        <v>19647</v>
      </c>
      <c r="F1181" s="54">
        <v>1910</v>
      </c>
      <c r="G1181" s="1" t="s">
        <v>19635</v>
      </c>
      <c r="I1181" t="str">
        <f t="shared" si="36"/>
        <v>学艺</v>
      </c>
      <c r="K1181" t="str">
        <f>VLOOKUP(I1181,Apabi!$H:$H,1,FALSE)</f>
        <v>学艺</v>
      </c>
      <c r="M1181" t="str">
        <f>VLOOKUP(I1181,'Shanghai TSG'!$C:$C,1,FALSE)</f>
        <v>学艺</v>
      </c>
      <c r="O1181" t="e">
        <f>VLOOKUP(I1181,'Hytong (not in CrossAsia)'!$C:$C,1,FALSE)</f>
        <v>#N/A</v>
      </c>
      <c r="Q1181" s="9" t="str">
        <f t="shared" si="37"/>
        <v>Doppel</v>
      </c>
    </row>
    <row r="1182" spans="1:17">
      <c r="A1182" s="1" t="s">
        <v>10882</v>
      </c>
      <c r="B1182" s="1" t="s">
        <v>10883</v>
      </c>
      <c r="C1182" s="1" t="s">
        <v>19628</v>
      </c>
      <c r="D1182" s="1" t="s">
        <v>10884</v>
      </c>
      <c r="E1182" s="1" t="s">
        <v>19339</v>
      </c>
      <c r="F1182" s="54">
        <v>1945</v>
      </c>
      <c r="G1182" s="1" t="s">
        <v>19635</v>
      </c>
      <c r="I1182" t="str">
        <f t="shared" si="36"/>
        <v>艺文杂志</v>
      </c>
      <c r="K1182" t="e">
        <f>VLOOKUP(I1182,Apabi!$H:$H,1,FALSE)</f>
        <v>#N/A</v>
      </c>
      <c r="M1182" t="str">
        <f>VLOOKUP(I1182,'Shanghai TSG'!$C:$C,1,FALSE)</f>
        <v>艺文杂志</v>
      </c>
      <c r="O1182" t="e">
        <f>VLOOKUP(I1182,'Hytong (not in CrossAsia)'!$C:$C,1,FALSE)</f>
        <v>#N/A</v>
      </c>
      <c r="Q1182" s="9" t="str">
        <f t="shared" si="37"/>
        <v>Doppel</v>
      </c>
    </row>
    <row r="1183" spans="1:17">
      <c r="A1183" s="1" t="s">
        <v>10885</v>
      </c>
      <c r="B1183" s="1" t="s">
        <v>10886</v>
      </c>
      <c r="C1183" s="1" t="s">
        <v>19628</v>
      </c>
      <c r="D1183" s="1" t="s">
        <v>10887</v>
      </c>
      <c r="E1183" s="1" t="s">
        <v>19647</v>
      </c>
      <c r="F1183" s="54">
        <v>1924</v>
      </c>
      <c r="G1183" s="1" t="s">
        <v>19635</v>
      </c>
      <c r="I1183" t="str">
        <f t="shared" si="36"/>
        <v>学艺杂志</v>
      </c>
      <c r="K1183" t="e">
        <f>VLOOKUP(I1183,Apabi!$H:$H,1,FALSE)</f>
        <v>#N/A</v>
      </c>
      <c r="M1183" t="e">
        <f>VLOOKUP(I1183,'Shanghai TSG'!$C:$C,1,FALSE)</f>
        <v>#N/A</v>
      </c>
      <c r="O1183" t="e">
        <f>VLOOKUP(I1183,'Hytong (not in CrossAsia)'!$C:$C,1,FALSE)</f>
        <v>#N/A</v>
      </c>
      <c r="Q1183" s="9" t="str">
        <f t="shared" si="37"/>
        <v>nur hier</v>
      </c>
    </row>
    <row r="1184" spans="1:17">
      <c r="A1184" s="1" t="s">
        <v>10888</v>
      </c>
      <c r="B1184" s="1" t="s">
        <v>10889</v>
      </c>
      <c r="C1184" s="1" t="s">
        <v>19628</v>
      </c>
      <c r="D1184" s="1" t="s">
        <v>10890</v>
      </c>
      <c r="E1184" s="1" t="s">
        <v>19647</v>
      </c>
      <c r="F1184" s="54">
        <v>1945</v>
      </c>
      <c r="G1184" s="1" t="s">
        <v>19642</v>
      </c>
      <c r="I1184" t="str">
        <f t="shared" si="36"/>
        <v>政艺</v>
      </c>
      <c r="K1184" t="e">
        <f>VLOOKUP(I1184,Apabi!$H:$H,1,FALSE)</f>
        <v>#N/A</v>
      </c>
      <c r="M1184" t="e">
        <f>VLOOKUP(I1184,'Shanghai TSG'!$C:$C,1,FALSE)</f>
        <v>#N/A</v>
      </c>
      <c r="O1184" t="e">
        <f>VLOOKUP(I1184,'Hytong (not in CrossAsia)'!$C:$C,1,FALSE)</f>
        <v>#N/A</v>
      </c>
      <c r="Q1184" s="9" t="str">
        <f t="shared" si="37"/>
        <v>nur hier</v>
      </c>
    </row>
    <row r="1185" spans="1:17" ht="23.25">
      <c r="A1185" s="1" t="s">
        <v>10891</v>
      </c>
      <c r="B1185" s="1" t="s">
        <v>10892</v>
      </c>
      <c r="C1185" s="1" t="s">
        <v>10893</v>
      </c>
      <c r="D1185" s="1" t="s">
        <v>10894</v>
      </c>
      <c r="E1185" s="1" t="s">
        <v>10895</v>
      </c>
      <c r="F1185" s="51" t="s">
        <v>19628</v>
      </c>
      <c r="G1185" s="1" t="s">
        <v>19628</v>
      </c>
      <c r="I1185" t="str">
        <f t="shared" si="36"/>
        <v>平原文艺</v>
      </c>
      <c r="K1185" t="e">
        <f>VLOOKUP(I1185,Apabi!$H:$H,1,FALSE)</f>
        <v>#N/A</v>
      </c>
      <c r="M1185" t="e">
        <f>VLOOKUP(I1185,'Shanghai TSG'!$C:$C,1,FALSE)</f>
        <v>#N/A</v>
      </c>
      <c r="O1185" t="e">
        <f>VLOOKUP(I1185,'Hytong (not in CrossAsia)'!$C:$C,1,FALSE)</f>
        <v>#N/A</v>
      </c>
      <c r="Q1185" s="9" t="str">
        <f t="shared" si="37"/>
        <v>nur hier</v>
      </c>
    </row>
    <row r="1186" spans="1:17">
      <c r="A1186" s="1" t="s">
        <v>10896</v>
      </c>
      <c r="B1186" s="1" t="s">
        <v>10897</v>
      </c>
      <c r="C1186" s="1" t="s">
        <v>10898</v>
      </c>
      <c r="D1186" s="1" t="s">
        <v>19628</v>
      </c>
      <c r="E1186" s="1" t="s">
        <v>19638</v>
      </c>
      <c r="F1186" s="51" t="s">
        <v>19628</v>
      </c>
      <c r="G1186" s="1" t="s">
        <v>19628</v>
      </c>
      <c r="I1186" t="str">
        <f t="shared" si="36"/>
        <v>学习生活</v>
      </c>
      <c r="K1186" t="str">
        <f>VLOOKUP(I1186,Apabi!$H:$H,1,FALSE)</f>
        <v>学习生活</v>
      </c>
      <c r="M1186" t="str">
        <f>VLOOKUP(I1186,'Shanghai TSG'!$C:$C,1,FALSE)</f>
        <v>学习生活</v>
      </c>
      <c r="O1186" t="e">
        <f>VLOOKUP(I1186,'Hytong (not in CrossAsia)'!$C:$C,1,FALSE)</f>
        <v>#N/A</v>
      </c>
      <c r="Q1186" s="9" t="str">
        <f t="shared" si="37"/>
        <v>Doppel</v>
      </c>
    </row>
    <row r="1187" spans="1:17" ht="23.25">
      <c r="A1187" s="1" t="s">
        <v>10899</v>
      </c>
      <c r="B1187" s="1" t="s">
        <v>10900</v>
      </c>
      <c r="C1187" s="1" t="s">
        <v>19628</v>
      </c>
      <c r="D1187" s="1" t="s">
        <v>19628</v>
      </c>
      <c r="E1187" s="1" t="s">
        <v>10901</v>
      </c>
      <c r="F1187" s="54">
        <v>1947</v>
      </c>
      <c r="G1187" s="1" t="s">
        <v>19628</v>
      </c>
      <c r="I1187" t="str">
        <f t="shared" si="36"/>
        <v>膠东文艺</v>
      </c>
      <c r="K1187" t="e">
        <f>VLOOKUP(I1187,Apabi!$H:$H,1,FALSE)</f>
        <v>#N/A</v>
      </c>
      <c r="M1187" t="e">
        <f>VLOOKUP(I1187,'Shanghai TSG'!$C:$C,1,FALSE)</f>
        <v>#N/A</v>
      </c>
      <c r="O1187" t="e">
        <f>VLOOKUP(I1187,'Hytong (not in CrossAsia)'!$C:$C,1,FALSE)</f>
        <v>#N/A</v>
      </c>
      <c r="Q1187" s="9" t="str">
        <f t="shared" si="37"/>
        <v>nur hier</v>
      </c>
    </row>
    <row r="1188" spans="1:17">
      <c r="A1188" s="1" t="s">
        <v>10902</v>
      </c>
      <c r="B1188" s="1" t="s">
        <v>10903</v>
      </c>
      <c r="C1188" s="1" t="s">
        <v>10904</v>
      </c>
      <c r="D1188" s="1" t="s">
        <v>19628</v>
      </c>
      <c r="E1188" s="1" t="s">
        <v>19647</v>
      </c>
      <c r="F1188" s="54">
        <v>1947</v>
      </c>
      <c r="G1188" s="1" t="s">
        <v>19628</v>
      </c>
      <c r="I1188" t="str">
        <f t="shared" si="36"/>
        <v>艺声</v>
      </c>
      <c r="K1188" t="e">
        <f>VLOOKUP(I1188,Apabi!$H:$H,1,FALSE)</f>
        <v>#N/A</v>
      </c>
      <c r="M1188" t="e">
        <f>VLOOKUP(I1188,'Shanghai TSG'!$C:$C,1,FALSE)</f>
        <v>#N/A</v>
      </c>
      <c r="O1188" t="e">
        <f>VLOOKUP(I1188,'Hytong (not in CrossAsia)'!$C:$C,1,FALSE)</f>
        <v>#N/A</v>
      </c>
      <c r="Q1188" s="9" t="str">
        <f t="shared" si="37"/>
        <v>nur hier</v>
      </c>
    </row>
    <row r="1189" spans="1:17">
      <c r="A1189" s="1" t="s">
        <v>10905</v>
      </c>
      <c r="B1189" s="1" t="s">
        <v>10906</v>
      </c>
      <c r="C1189" s="1" t="s">
        <v>19628</v>
      </c>
      <c r="D1189" s="1" t="s">
        <v>19628</v>
      </c>
      <c r="E1189" s="1" t="s">
        <v>19628</v>
      </c>
      <c r="F1189" s="51" t="s">
        <v>19628</v>
      </c>
      <c r="G1189" s="1" t="s">
        <v>19628</v>
      </c>
      <c r="I1189" t="str">
        <f t="shared" si="36"/>
        <v>图画剧报</v>
      </c>
      <c r="K1189" t="e">
        <f>VLOOKUP(I1189,Apabi!$H:$H,1,FALSE)</f>
        <v>#N/A</v>
      </c>
      <c r="M1189" t="e">
        <f>VLOOKUP(I1189,'Shanghai TSG'!$C:$C,1,FALSE)</f>
        <v>#N/A</v>
      </c>
      <c r="O1189" t="str">
        <f>VLOOKUP(I1189,'Hytong (not in CrossAsia)'!$C:$C,1,FALSE)</f>
        <v>图画剧报</v>
      </c>
      <c r="Q1189" s="9" t="str">
        <f t="shared" si="37"/>
        <v>Doppel</v>
      </c>
    </row>
    <row r="1190" spans="1:17">
      <c r="A1190" s="1" t="s">
        <v>10907</v>
      </c>
      <c r="B1190" s="1" t="s">
        <v>10540</v>
      </c>
      <c r="C1190" s="1" t="s">
        <v>19628</v>
      </c>
      <c r="D1190" s="1" t="s">
        <v>10541</v>
      </c>
      <c r="E1190" s="1" t="s">
        <v>19647</v>
      </c>
      <c r="F1190" s="54">
        <v>1941</v>
      </c>
      <c r="G1190" s="1" t="s">
        <v>19628</v>
      </c>
      <c r="I1190" t="str">
        <f t="shared" si="36"/>
        <v>正言文艺</v>
      </c>
      <c r="K1190" t="e">
        <f>VLOOKUP(I1190,Apabi!$H:$H,1,FALSE)</f>
        <v>#N/A</v>
      </c>
      <c r="M1190" t="e">
        <f>VLOOKUP(I1190,'Shanghai TSG'!$C:$C,1,FALSE)</f>
        <v>#N/A</v>
      </c>
      <c r="O1190" t="e">
        <f>VLOOKUP(I1190,'Hytong (not in CrossAsia)'!$C:$C,1,FALSE)</f>
        <v>#N/A</v>
      </c>
      <c r="Q1190" s="9" t="str">
        <f t="shared" si="37"/>
        <v>nur hier</v>
      </c>
    </row>
    <row r="1191" spans="1:17">
      <c r="A1191" s="1" t="s">
        <v>10542</v>
      </c>
      <c r="B1191" s="1" t="s">
        <v>10543</v>
      </c>
      <c r="C1191" s="1" t="s">
        <v>19628</v>
      </c>
      <c r="D1191" s="1" t="s">
        <v>19628</v>
      </c>
      <c r="E1191" s="1" t="s">
        <v>10544</v>
      </c>
      <c r="F1191" s="51" t="s">
        <v>19628</v>
      </c>
      <c r="G1191" s="1" t="s">
        <v>19628</v>
      </c>
      <c r="I1191" t="str">
        <f t="shared" si="36"/>
        <v>抗战艺术</v>
      </c>
      <c r="K1191" t="e">
        <f>VLOOKUP(I1191,Apabi!$H:$H,1,FALSE)</f>
        <v>#N/A</v>
      </c>
      <c r="M1191" t="e">
        <f>VLOOKUP(I1191,'Shanghai TSG'!$C:$C,1,FALSE)</f>
        <v>#N/A</v>
      </c>
      <c r="O1191" t="e">
        <f>VLOOKUP(I1191,'Hytong (not in CrossAsia)'!$C:$C,1,FALSE)</f>
        <v>#N/A</v>
      </c>
      <c r="Q1191" s="9" t="str">
        <f t="shared" si="37"/>
        <v>nur hier</v>
      </c>
    </row>
    <row r="1192" spans="1:17">
      <c r="A1192" s="1" t="s">
        <v>10545</v>
      </c>
      <c r="B1192" s="1" t="s">
        <v>10546</v>
      </c>
      <c r="C1192" s="1" t="s">
        <v>19628</v>
      </c>
      <c r="D1192" s="1" t="s">
        <v>19628</v>
      </c>
      <c r="E1192" s="1" t="s">
        <v>19628</v>
      </c>
      <c r="F1192" s="51">
        <v>1947</v>
      </c>
      <c r="G1192" s="1" t="s">
        <v>19628</v>
      </c>
      <c r="I1192" t="str">
        <f t="shared" si="36"/>
        <v>艺海画报</v>
      </c>
      <c r="K1192" t="e">
        <f>VLOOKUP(I1192,Apabi!$H:$H,1,FALSE)</f>
        <v>#N/A</v>
      </c>
      <c r="M1192" t="e">
        <f>VLOOKUP(I1192,'Shanghai TSG'!$C:$C,1,FALSE)</f>
        <v>#N/A</v>
      </c>
      <c r="O1192" t="e">
        <f>VLOOKUP(I1192,'Hytong (not in CrossAsia)'!$C:$C,1,FALSE)</f>
        <v>#N/A</v>
      </c>
      <c r="Q1192" s="9" t="str">
        <f t="shared" si="37"/>
        <v>nur hier</v>
      </c>
    </row>
    <row r="1193" spans="1:17">
      <c r="A1193" s="1" t="s">
        <v>10547</v>
      </c>
      <c r="B1193" s="1" t="s">
        <v>10548</v>
      </c>
      <c r="C1193" s="1" t="s">
        <v>19628</v>
      </c>
      <c r="D1193" s="1" t="s">
        <v>10549</v>
      </c>
      <c r="E1193" s="1" t="s">
        <v>19344</v>
      </c>
      <c r="F1193" s="54">
        <v>1941</v>
      </c>
      <c r="G1193" s="1" t="s">
        <v>19773</v>
      </c>
      <c r="I1193" t="str">
        <f t="shared" si="36"/>
        <v>文艺增刊</v>
      </c>
      <c r="K1193" t="e">
        <f>VLOOKUP(I1193,Apabi!$H:$H,1,FALSE)</f>
        <v>#N/A</v>
      </c>
      <c r="M1193" t="e">
        <f>VLOOKUP(I1193,'Shanghai TSG'!$C:$C,1,FALSE)</f>
        <v>#N/A</v>
      </c>
      <c r="O1193" t="e">
        <f>VLOOKUP(I1193,'Hytong (not in CrossAsia)'!$C:$C,1,FALSE)</f>
        <v>#N/A</v>
      </c>
      <c r="Q1193" s="9" t="str">
        <f t="shared" si="37"/>
        <v>nur hier</v>
      </c>
    </row>
    <row r="1194" spans="1:17">
      <c r="A1194" s="1" t="s">
        <v>10550</v>
      </c>
      <c r="B1194" s="1" t="s">
        <v>10551</v>
      </c>
      <c r="C1194" s="1" t="s">
        <v>19628</v>
      </c>
      <c r="D1194" s="1" t="s">
        <v>10552</v>
      </c>
      <c r="E1194" s="1" t="s">
        <v>19647</v>
      </c>
      <c r="F1194" s="54">
        <v>1949</v>
      </c>
      <c r="G1194" s="1" t="s">
        <v>19642</v>
      </c>
      <c r="I1194" t="str">
        <f t="shared" si="36"/>
        <v>群众文艺</v>
      </c>
      <c r="K1194" t="str">
        <f>VLOOKUP(I1194,Apabi!$H:$H,1,FALSE)</f>
        <v>群众文艺</v>
      </c>
      <c r="M1194" t="str">
        <f>VLOOKUP(I1194,'Shanghai TSG'!$C:$C,1,FALSE)</f>
        <v>群众文艺</v>
      </c>
      <c r="O1194" t="e">
        <f>VLOOKUP(I1194,'Hytong (not in CrossAsia)'!$C:$C,1,FALSE)</f>
        <v>#N/A</v>
      </c>
      <c r="Q1194" s="9" t="str">
        <f t="shared" si="37"/>
        <v>Doppel</v>
      </c>
    </row>
    <row r="1195" spans="1:17">
      <c r="A1195" s="1" t="s">
        <v>10553</v>
      </c>
      <c r="B1195" s="1" t="s">
        <v>10554</v>
      </c>
      <c r="C1195" s="1" t="s">
        <v>19628</v>
      </c>
      <c r="D1195" s="1" t="s">
        <v>10555</v>
      </c>
      <c r="E1195" s="1" t="s">
        <v>19310</v>
      </c>
      <c r="F1195" s="54">
        <v>1946</v>
      </c>
      <c r="G1195" s="1" t="s">
        <v>19292</v>
      </c>
      <c r="I1195" t="str">
        <f t="shared" si="36"/>
        <v>文艺丛刊</v>
      </c>
      <c r="K1195" t="e">
        <f>VLOOKUP(I1195,Apabi!$H:$H,1,FALSE)</f>
        <v>#N/A</v>
      </c>
      <c r="M1195" t="e">
        <f>VLOOKUP(I1195,'Shanghai TSG'!$C:$C,1,FALSE)</f>
        <v>#N/A</v>
      </c>
      <c r="O1195" t="e">
        <f>VLOOKUP(I1195,'Hytong (not in CrossAsia)'!$C:$C,1,FALSE)</f>
        <v>#N/A</v>
      </c>
      <c r="Q1195" s="9" t="str">
        <f t="shared" si="37"/>
        <v>nur hier</v>
      </c>
    </row>
    <row r="1196" spans="1:17">
      <c r="A1196" s="1" t="s">
        <v>10556</v>
      </c>
      <c r="B1196" s="1" t="s">
        <v>10557</v>
      </c>
      <c r="C1196" s="1" t="s">
        <v>19628</v>
      </c>
      <c r="D1196" s="1" t="s">
        <v>19628</v>
      </c>
      <c r="E1196" s="1" t="s">
        <v>19628</v>
      </c>
      <c r="F1196" s="54">
        <v>1926</v>
      </c>
      <c r="G1196" s="1" t="s">
        <v>19628</v>
      </c>
      <c r="I1196" t="str">
        <f t="shared" si="36"/>
        <v>学生文艺</v>
      </c>
      <c r="K1196" t="e">
        <f>VLOOKUP(I1196,Apabi!$H:$H,1,FALSE)</f>
        <v>#N/A</v>
      </c>
      <c r="M1196" t="str">
        <f>VLOOKUP(I1196,'Shanghai TSG'!$C:$C,1,FALSE)</f>
        <v>学生文艺</v>
      </c>
      <c r="O1196" t="e">
        <f>VLOOKUP(I1196,'Hytong (not in CrossAsia)'!$C:$C,1,FALSE)</f>
        <v>#N/A</v>
      </c>
      <c r="Q1196" s="9" t="str">
        <f t="shared" si="37"/>
        <v>Doppel</v>
      </c>
    </row>
    <row r="1197" spans="1:17">
      <c r="A1197" s="1" t="s">
        <v>10558</v>
      </c>
      <c r="B1197" s="1" t="s">
        <v>10559</v>
      </c>
      <c r="C1197" s="1" t="s">
        <v>19628</v>
      </c>
      <c r="D1197" s="1" t="s">
        <v>19628</v>
      </c>
      <c r="E1197" s="1" t="s">
        <v>19647</v>
      </c>
      <c r="F1197" s="51" t="s">
        <v>19628</v>
      </c>
      <c r="G1197" s="1" t="s">
        <v>19628</v>
      </c>
      <c r="I1197" t="str">
        <f t="shared" si="36"/>
        <v>独幕剧创</v>
      </c>
      <c r="K1197" t="e">
        <f>VLOOKUP(I1197,Apabi!$H:$H,1,FALSE)</f>
        <v>#N/A</v>
      </c>
      <c r="M1197" t="str">
        <f>VLOOKUP(I1197,'Shanghai TSG'!$C:$C,1,FALSE)</f>
        <v>独幕剧创</v>
      </c>
      <c r="O1197" t="e">
        <f>VLOOKUP(I1197,'Hytong (not in CrossAsia)'!$C:$C,1,FALSE)</f>
        <v>#N/A</v>
      </c>
      <c r="Q1197" s="9" t="str">
        <f t="shared" si="37"/>
        <v>Doppel</v>
      </c>
    </row>
    <row r="1198" spans="1:17">
      <c r="A1198" s="1" t="s">
        <v>10560</v>
      </c>
      <c r="B1198" s="1" t="s">
        <v>10561</v>
      </c>
      <c r="C1198" s="1" t="s">
        <v>19628</v>
      </c>
      <c r="D1198" s="1" t="s">
        <v>10562</v>
      </c>
      <c r="E1198" s="1" t="s">
        <v>10563</v>
      </c>
      <c r="F1198" s="54">
        <v>1943</v>
      </c>
      <c r="G1198" s="1" t="s">
        <v>19628</v>
      </c>
      <c r="I1198" t="str">
        <f t="shared" si="36"/>
        <v>长风文艺</v>
      </c>
      <c r="K1198" t="e">
        <f>VLOOKUP(I1198,Apabi!$H:$H,1,FALSE)</f>
        <v>#N/A</v>
      </c>
      <c r="M1198" t="e">
        <f>VLOOKUP(I1198,'Shanghai TSG'!$C:$C,1,FALSE)</f>
        <v>#N/A</v>
      </c>
      <c r="O1198" t="e">
        <f>VLOOKUP(I1198,'Hytong (not in CrossAsia)'!$C:$C,1,FALSE)</f>
        <v>#N/A</v>
      </c>
      <c r="Q1198" s="9" t="str">
        <f t="shared" si="37"/>
        <v>nur hier</v>
      </c>
    </row>
    <row r="1199" spans="1:17">
      <c r="A1199" s="1" t="s">
        <v>10564</v>
      </c>
      <c r="B1199" s="1" t="s">
        <v>10565</v>
      </c>
      <c r="C1199" s="1" t="s">
        <v>19628</v>
      </c>
      <c r="D1199" s="1" t="s">
        <v>10566</v>
      </c>
      <c r="E1199" s="1" t="s">
        <v>19638</v>
      </c>
      <c r="F1199" s="54">
        <v>1949</v>
      </c>
      <c r="G1199" s="1" t="s">
        <v>19628</v>
      </c>
      <c r="I1199" t="str">
        <f t="shared" si="36"/>
        <v>艺涛</v>
      </c>
      <c r="K1199" t="e">
        <f>VLOOKUP(I1199,Apabi!$H:$H,1,FALSE)</f>
        <v>#N/A</v>
      </c>
      <c r="M1199" t="e">
        <f>VLOOKUP(I1199,'Shanghai TSG'!$C:$C,1,FALSE)</f>
        <v>#N/A</v>
      </c>
      <c r="O1199" t="e">
        <f>VLOOKUP(I1199,'Hytong (not in CrossAsia)'!$C:$C,1,FALSE)</f>
        <v>#N/A</v>
      </c>
      <c r="Q1199" s="9" t="str">
        <f t="shared" si="37"/>
        <v>nur hier</v>
      </c>
    </row>
    <row r="1200" spans="1:17">
      <c r="A1200" s="1" t="s">
        <v>10567</v>
      </c>
      <c r="B1200" s="1" t="s">
        <v>10568</v>
      </c>
      <c r="C1200" s="1" t="s">
        <v>19628</v>
      </c>
      <c r="D1200" s="1" t="s">
        <v>10569</v>
      </c>
      <c r="E1200" s="1" t="s">
        <v>13648</v>
      </c>
      <c r="F1200" s="54">
        <v>1948</v>
      </c>
      <c r="G1200" s="1" t="s">
        <v>19635</v>
      </c>
      <c r="I1200" t="str">
        <f t="shared" si="36"/>
        <v>文艺先锋</v>
      </c>
      <c r="K1200" t="e">
        <f>VLOOKUP(I1200,Apabi!$H:$H,1,FALSE)</f>
        <v>#N/A</v>
      </c>
      <c r="M1200" t="e">
        <f>VLOOKUP(I1200,'Shanghai TSG'!$C:$C,1,FALSE)</f>
        <v>#N/A</v>
      </c>
      <c r="O1200" t="e">
        <f>VLOOKUP(I1200,'Hytong (not in CrossAsia)'!$C:$C,1,FALSE)</f>
        <v>#N/A</v>
      </c>
      <c r="Q1200" s="9" t="str">
        <f t="shared" si="37"/>
        <v>nur hier</v>
      </c>
    </row>
    <row r="1201" spans="1:17">
      <c r="A1201" s="1" t="s">
        <v>10570</v>
      </c>
      <c r="B1201" s="1" t="s">
        <v>10571</v>
      </c>
      <c r="C1201" s="1" t="s">
        <v>19628</v>
      </c>
      <c r="D1201" s="1" t="s">
        <v>10572</v>
      </c>
      <c r="E1201" s="1" t="s">
        <v>19647</v>
      </c>
      <c r="F1201" s="54">
        <v>1936</v>
      </c>
      <c r="G1201" s="1" t="s">
        <v>19635</v>
      </c>
      <c r="I1201" t="str">
        <f t="shared" si="36"/>
        <v>今代文艺</v>
      </c>
      <c r="K1201" t="e">
        <f>VLOOKUP(I1201,Apabi!$H:$H,1,FALSE)</f>
        <v>#N/A</v>
      </c>
      <c r="M1201" t="e">
        <f>VLOOKUP(I1201,'Shanghai TSG'!$C:$C,1,FALSE)</f>
        <v>#N/A</v>
      </c>
      <c r="O1201" t="str">
        <f>VLOOKUP(I1201,'Hytong (not in CrossAsia)'!$C:$C,1,FALSE)</f>
        <v>今代文艺</v>
      </c>
      <c r="Q1201" s="9" t="str">
        <f t="shared" si="37"/>
        <v>Doppel</v>
      </c>
    </row>
    <row r="1202" spans="1:17" ht="23.25">
      <c r="A1202" s="1" t="s">
        <v>10573</v>
      </c>
      <c r="B1202" s="1" t="s">
        <v>10574</v>
      </c>
      <c r="C1202" s="1" t="s">
        <v>19628</v>
      </c>
      <c r="D1202" s="1" t="s">
        <v>10575</v>
      </c>
      <c r="E1202" s="1" t="s">
        <v>10576</v>
      </c>
      <c r="F1202" s="54">
        <v>1949</v>
      </c>
      <c r="G1202" s="1" t="s">
        <v>10577</v>
      </c>
      <c r="I1202" t="str">
        <f t="shared" si="36"/>
        <v>华北文艺</v>
      </c>
      <c r="K1202" t="e">
        <f>VLOOKUP(I1202,Apabi!$H:$H,1,FALSE)</f>
        <v>#N/A</v>
      </c>
      <c r="M1202" t="str">
        <f>VLOOKUP(I1202,'Shanghai TSG'!$C:$C,1,FALSE)</f>
        <v>华北文艺</v>
      </c>
      <c r="O1202" t="e">
        <f>VLOOKUP(I1202,'Hytong (not in CrossAsia)'!$C:$C,1,FALSE)</f>
        <v>#N/A</v>
      </c>
      <c r="Q1202" s="9" t="str">
        <f t="shared" si="37"/>
        <v>Doppel</v>
      </c>
    </row>
    <row r="1203" spans="1:17">
      <c r="A1203" s="1" t="s">
        <v>10578</v>
      </c>
      <c r="B1203" s="1" t="s">
        <v>10579</v>
      </c>
      <c r="C1203" s="1" t="s">
        <v>19628</v>
      </c>
      <c r="D1203" s="1" t="s">
        <v>10580</v>
      </c>
      <c r="E1203" s="1" t="s">
        <v>10581</v>
      </c>
      <c r="F1203" s="54">
        <v>1925</v>
      </c>
      <c r="G1203" s="1" t="s">
        <v>19628</v>
      </c>
      <c r="I1203" t="str">
        <f t="shared" si="36"/>
        <v>谷音</v>
      </c>
      <c r="K1203" t="e">
        <f>VLOOKUP(I1203,Apabi!$H:$H,1,FALSE)</f>
        <v>#N/A</v>
      </c>
      <c r="M1203" t="e">
        <f>VLOOKUP(I1203,'Shanghai TSG'!$C:$C,1,FALSE)</f>
        <v>#N/A</v>
      </c>
      <c r="O1203" t="e">
        <f>VLOOKUP(I1203,'Hytong (not in CrossAsia)'!$C:$C,1,FALSE)</f>
        <v>#N/A</v>
      </c>
      <c r="Q1203" s="9" t="str">
        <f t="shared" si="37"/>
        <v>nur hier</v>
      </c>
    </row>
    <row r="1204" spans="1:17" ht="23.25">
      <c r="A1204" s="1" t="s">
        <v>10582</v>
      </c>
      <c r="B1204" s="1" t="s">
        <v>10583</v>
      </c>
      <c r="C1204" s="1" t="s">
        <v>19628</v>
      </c>
      <c r="D1204" s="1" t="s">
        <v>10584</v>
      </c>
      <c r="E1204" s="1" t="s">
        <v>19647</v>
      </c>
      <c r="F1204" s="54">
        <v>1948</v>
      </c>
      <c r="G1204" s="1" t="s">
        <v>10577</v>
      </c>
      <c r="I1204" t="str">
        <f t="shared" si="36"/>
        <v>同代人文</v>
      </c>
      <c r="K1204" t="e">
        <f>VLOOKUP(I1204,Apabi!$H:$H,1,FALSE)</f>
        <v>#N/A</v>
      </c>
      <c r="M1204" t="e">
        <f>VLOOKUP(I1204,'Shanghai TSG'!$C:$C,1,FALSE)</f>
        <v>#N/A</v>
      </c>
      <c r="O1204" t="e">
        <f>VLOOKUP(I1204,'Hytong (not in CrossAsia)'!$C:$C,1,FALSE)</f>
        <v>#N/A</v>
      </c>
      <c r="Q1204" s="9" t="str">
        <f t="shared" si="37"/>
        <v>nur hier</v>
      </c>
    </row>
    <row r="1205" spans="1:17">
      <c r="A1205" s="1" t="s">
        <v>10585</v>
      </c>
      <c r="B1205" s="1" t="s">
        <v>10586</v>
      </c>
      <c r="C1205" s="1" t="s">
        <v>19628</v>
      </c>
      <c r="D1205" s="1" t="s">
        <v>10587</v>
      </c>
      <c r="E1205" s="1" t="s">
        <v>19628</v>
      </c>
      <c r="F1205" s="54">
        <v>1930</v>
      </c>
      <c r="G1205" s="1" t="s">
        <v>19635</v>
      </c>
      <c r="I1205" t="str">
        <f t="shared" si="36"/>
        <v>艺术</v>
      </c>
      <c r="K1205" t="e">
        <f>VLOOKUP(I1205,Apabi!$H:$H,1,FALSE)</f>
        <v>#N/A</v>
      </c>
      <c r="M1205" t="str">
        <f>VLOOKUP(I1205,'Shanghai TSG'!$C:$C,1,FALSE)</f>
        <v>艺术</v>
      </c>
      <c r="O1205" t="e">
        <f>VLOOKUP(I1205,'Hytong (not in CrossAsia)'!$C:$C,1,FALSE)</f>
        <v>#N/A</v>
      </c>
      <c r="Q1205" s="9" t="str">
        <f t="shared" si="37"/>
        <v>Doppel</v>
      </c>
    </row>
    <row r="1206" spans="1:17">
      <c r="A1206" s="1" t="s">
        <v>10588</v>
      </c>
      <c r="B1206" s="1" t="s">
        <v>10589</v>
      </c>
      <c r="C1206" s="1" t="s">
        <v>19628</v>
      </c>
      <c r="D1206" s="1" t="s">
        <v>10590</v>
      </c>
      <c r="E1206" s="1" t="s">
        <v>19647</v>
      </c>
      <c r="F1206" s="51" t="s">
        <v>19628</v>
      </c>
      <c r="G1206" s="1" t="s">
        <v>19642</v>
      </c>
      <c r="I1206" t="str">
        <f t="shared" si="36"/>
        <v>文艺之友</v>
      </c>
      <c r="K1206" t="e">
        <f>VLOOKUP(I1206,Apabi!$H:$H,1,FALSE)</f>
        <v>#N/A</v>
      </c>
      <c r="M1206" t="e">
        <f>VLOOKUP(I1206,'Shanghai TSG'!$C:$C,1,FALSE)</f>
        <v>#N/A</v>
      </c>
      <c r="O1206" t="e">
        <f>VLOOKUP(I1206,'Hytong (not in CrossAsia)'!$C:$C,1,FALSE)</f>
        <v>#N/A</v>
      </c>
      <c r="Q1206" s="9" t="str">
        <f t="shared" si="37"/>
        <v>nur hier</v>
      </c>
    </row>
    <row r="1207" spans="1:17">
      <c r="A1207" s="1" t="s">
        <v>10591</v>
      </c>
      <c r="B1207" s="1" t="s">
        <v>10592</v>
      </c>
      <c r="C1207" s="1" t="s">
        <v>19628</v>
      </c>
      <c r="D1207" s="1" t="s">
        <v>10593</v>
      </c>
      <c r="E1207" s="1" t="s">
        <v>19647</v>
      </c>
      <c r="F1207" s="54">
        <v>1937</v>
      </c>
      <c r="G1207" s="1" t="s">
        <v>19628</v>
      </c>
      <c r="I1207" t="str">
        <f t="shared" si="36"/>
        <v>时代文艺</v>
      </c>
      <c r="K1207" t="e">
        <f>VLOOKUP(I1207,Apabi!$H:$H,1,FALSE)</f>
        <v>#N/A</v>
      </c>
      <c r="M1207" t="str">
        <f>VLOOKUP(I1207,'Shanghai TSG'!$C:$C,1,FALSE)</f>
        <v>时代文艺</v>
      </c>
      <c r="O1207" t="e">
        <f>VLOOKUP(I1207,'Hytong (not in CrossAsia)'!$C:$C,1,FALSE)</f>
        <v>#N/A</v>
      </c>
      <c r="Q1207" s="9" t="str">
        <f t="shared" si="37"/>
        <v>Doppel</v>
      </c>
    </row>
    <row r="1208" spans="1:17">
      <c r="A1208" s="1" t="s">
        <v>10594</v>
      </c>
      <c r="B1208" s="1" t="s">
        <v>10595</v>
      </c>
      <c r="C1208" s="1" t="s">
        <v>19628</v>
      </c>
      <c r="D1208" s="1" t="s">
        <v>10596</v>
      </c>
      <c r="E1208" s="1" t="s">
        <v>19647</v>
      </c>
      <c r="F1208" s="54">
        <v>1936</v>
      </c>
      <c r="G1208" s="1" t="s">
        <v>19315</v>
      </c>
      <c r="I1208" t="str">
        <f t="shared" si="36"/>
        <v>多样文艺</v>
      </c>
      <c r="K1208" t="e">
        <f>VLOOKUP(I1208,Apabi!$H:$H,1,FALSE)</f>
        <v>#N/A</v>
      </c>
      <c r="M1208" t="e">
        <f>VLOOKUP(I1208,'Shanghai TSG'!$C:$C,1,FALSE)</f>
        <v>#N/A</v>
      </c>
      <c r="O1208" t="e">
        <f>VLOOKUP(I1208,'Hytong (not in CrossAsia)'!$C:$C,1,FALSE)</f>
        <v>#N/A</v>
      </c>
      <c r="Q1208" s="9" t="str">
        <f t="shared" si="37"/>
        <v>nur hier</v>
      </c>
    </row>
    <row r="1209" spans="1:17">
      <c r="A1209" s="1" t="s">
        <v>10597</v>
      </c>
      <c r="B1209" s="1" t="s">
        <v>10598</v>
      </c>
      <c r="C1209" s="1" t="s">
        <v>19628</v>
      </c>
      <c r="D1209" s="1" t="s">
        <v>10599</v>
      </c>
      <c r="E1209" s="1" t="s">
        <v>18946</v>
      </c>
      <c r="F1209" s="54">
        <v>1936</v>
      </c>
      <c r="G1209" s="1" t="s">
        <v>19635</v>
      </c>
      <c r="I1209" t="str">
        <f t="shared" si="36"/>
        <v>文艺舞台</v>
      </c>
      <c r="K1209" t="e">
        <f>VLOOKUP(I1209,Apabi!$H:$H,1,FALSE)</f>
        <v>#N/A</v>
      </c>
      <c r="M1209" t="e">
        <f>VLOOKUP(I1209,'Shanghai TSG'!$C:$C,1,FALSE)</f>
        <v>#N/A</v>
      </c>
      <c r="O1209" t="e">
        <f>VLOOKUP(I1209,'Hytong (not in CrossAsia)'!$C:$C,1,FALSE)</f>
        <v>#N/A</v>
      </c>
      <c r="Q1209" s="9" t="str">
        <f t="shared" si="37"/>
        <v>nur hier</v>
      </c>
    </row>
    <row r="1210" spans="1:17">
      <c r="A1210" s="1" t="s">
        <v>10600</v>
      </c>
      <c r="B1210" s="1" t="s">
        <v>10601</v>
      </c>
      <c r="C1210" s="1" t="s">
        <v>19628</v>
      </c>
      <c r="D1210" s="1" t="s">
        <v>10602</v>
      </c>
      <c r="E1210" s="1" t="s">
        <v>13205</v>
      </c>
      <c r="F1210" s="54">
        <v>1948</v>
      </c>
      <c r="G1210" s="1" t="s">
        <v>19635</v>
      </c>
      <c r="I1210" t="str">
        <f t="shared" si="36"/>
        <v>海潮音</v>
      </c>
      <c r="K1210" t="e">
        <f>VLOOKUP(I1210,Apabi!$H:$H,1,FALSE)</f>
        <v>#N/A</v>
      </c>
      <c r="M1210" t="e">
        <f>VLOOKUP(I1210,'Shanghai TSG'!$C:$C,1,FALSE)</f>
        <v>#N/A</v>
      </c>
      <c r="O1210" t="e">
        <f>VLOOKUP(I1210,'Hytong (not in CrossAsia)'!$C:$C,1,FALSE)</f>
        <v>#N/A</v>
      </c>
      <c r="Q1210" s="9" t="str">
        <f t="shared" si="37"/>
        <v>nur hier</v>
      </c>
    </row>
    <row r="1211" spans="1:17">
      <c r="A1211" s="1" t="s">
        <v>10603</v>
      </c>
      <c r="B1211" s="1" t="s">
        <v>10604</v>
      </c>
      <c r="C1211" s="1" t="s">
        <v>19628</v>
      </c>
      <c r="D1211" s="1" t="s">
        <v>10605</v>
      </c>
      <c r="E1211" s="1" t="s">
        <v>19638</v>
      </c>
      <c r="F1211" s="54">
        <v>1944</v>
      </c>
      <c r="G1211" s="1" t="s">
        <v>19243</v>
      </c>
      <c r="I1211" t="str">
        <f t="shared" si="36"/>
        <v>新军(文</v>
      </c>
      <c r="K1211" t="e">
        <f>VLOOKUP(I1211,Apabi!$H:$H,1,FALSE)</f>
        <v>#N/A</v>
      </c>
      <c r="M1211" t="e">
        <f>VLOOKUP(I1211,'Shanghai TSG'!$C:$C,1,FALSE)</f>
        <v>#N/A</v>
      </c>
      <c r="O1211" t="e">
        <f>VLOOKUP(I1211,'Hytong (not in CrossAsia)'!$C:$C,1,FALSE)</f>
        <v>#N/A</v>
      </c>
      <c r="Q1211" s="9" t="str">
        <f t="shared" si="37"/>
        <v>nur hier</v>
      </c>
    </row>
    <row r="1212" spans="1:17">
      <c r="A1212" s="1" t="s">
        <v>10256</v>
      </c>
      <c r="B1212" s="1" t="s">
        <v>10257</v>
      </c>
      <c r="C1212" s="1" t="s">
        <v>19628</v>
      </c>
      <c r="D1212" s="1" t="s">
        <v>10258</v>
      </c>
      <c r="E1212" s="1" t="s">
        <v>19647</v>
      </c>
      <c r="F1212" s="54">
        <v>1931</v>
      </c>
      <c r="G1212" s="1" t="s">
        <v>19635</v>
      </c>
      <c r="I1212" t="str">
        <f t="shared" si="36"/>
        <v>现代文艺</v>
      </c>
      <c r="K1212" t="e">
        <f>VLOOKUP(I1212,Apabi!$H:$H,1,FALSE)</f>
        <v>#N/A</v>
      </c>
      <c r="M1212" t="str">
        <f>VLOOKUP(I1212,'Shanghai TSG'!$C:$C,1,FALSE)</f>
        <v>现代文艺</v>
      </c>
      <c r="O1212" t="e">
        <f>VLOOKUP(I1212,'Hytong (not in CrossAsia)'!$C:$C,1,FALSE)</f>
        <v>#N/A</v>
      </c>
      <c r="Q1212" s="9" t="str">
        <f t="shared" si="37"/>
        <v>Doppel</v>
      </c>
    </row>
    <row r="1213" spans="1:17">
      <c r="A1213" s="1" t="s">
        <v>10259</v>
      </c>
      <c r="B1213" s="1" t="s">
        <v>10260</v>
      </c>
      <c r="C1213" s="1" t="s">
        <v>19628</v>
      </c>
      <c r="D1213" s="1" t="s">
        <v>19628</v>
      </c>
      <c r="E1213" s="1" t="s">
        <v>19647</v>
      </c>
      <c r="F1213" s="54">
        <v>1940</v>
      </c>
      <c r="G1213" s="1" t="s">
        <v>19635</v>
      </c>
      <c r="I1213" t="str">
        <f t="shared" si="36"/>
        <v>艺文印刷</v>
      </c>
      <c r="K1213" t="e">
        <f>VLOOKUP(I1213,Apabi!$H:$H,1,FALSE)</f>
        <v>#N/A</v>
      </c>
      <c r="M1213" t="str">
        <f>VLOOKUP(I1213,'Shanghai TSG'!$C:$C,1,FALSE)</f>
        <v>艺文印刷</v>
      </c>
      <c r="O1213" t="e">
        <f>VLOOKUP(I1213,'Hytong (not in CrossAsia)'!$C:$C,1,FALSE)</f>
        <v>#N/A</v>
      </c>
      <c r="Q1213" s="9" t="str">
        <f t="shared" si="37"/>
        <v>Doppel</v>
      </c>
    </row>
    <row r="1214" spans="1:17">
      <c r="A1214" s="1" t="s">
        <v>10261</v>
      </c>
      <c r="B1214" s="1" t="s">
        <v>10262</v>
      </c>
      <c r="C1214" s="1" t="s">
        <v>19628</v>
      </c>
      <c r="D1214" s="1" t="s">
        <v>10263</v>
      </c>
      <c r="E1214" s="1" t="s">
        <v>19376</v>
      </c>
      <c r="F1214" s="54">
        <v>1943</v>
      </c>
      <c r="G1214" s="1" t="s">
        <v>19292</v>
      </c>
      <c r="I1214" t="str">
        <f t="shared" si="36"/>
        <v>战时文艺</v>
      </c>
      <c r="K1214" t="e">
        <f>VLOOKUP(I1214,Apabi!$H:$H,1,FALSE)</f>
        <v>#N/A</v>
      </c>
      <c r="M1214" t="str">
        <f>VLOOKUP(I1214,'Shanghai TSG'!$C:$C,1,FALSE)</f>
        <v>战时文艺</v>
      </c>
      <c r="O1214" t="e">
        <f>VLOOKUP(I1214,'Hytong (not in CrossAsia)'!$C:$C,1,FALSE)</f>
        <v>#N/A</v>
      </c>
      <c r="Q1214" s="9" t="str">
        <f t="shared" si="37"/>
        <v>Doppel</v>
      </c>
    </row>
    <row r="1215" spans="1:17" ht="23.25">
      <c r="A1215" s="1" t="s">
        <v>10264</v>
      </c>
      <c r="B1215" s="1" t="s">
        <v>10265</v>
      </c>
      <c r="C1215" s="1" t="s">
        <v>19628</v>
      </c>
      <c r="D1215" s="1" t="s">
        <v>10266</v>
      </c>
      <c r="E1215" s="1" t="s">
        <v>19754</v>
      </c>
      <c r="F1215" s="54">
        <v>1946</v>
      </c>
      <c r="G1215" s="1" t="s">
        <v>19635</v>
      </c>
      <c r="I1215" t="str">
        <f t="shared" si="36"/>
        <v>中原文艺</v>
      </c>
      <c r="K1215" t="e">
        <f>VLOOKUP(I1215,Apabi!$H:$H,1,FALSE)</f>
        <v>#N/A</v>
      </c>
      <c r="M1215" t="e">
        <f>VLOOKUP(I1215,'Shanghai TSG'!$C:$C,1,FALSE)</f>
        <v>#N/A</v>
      </c>
      <c r="O1215" t="e">
        <f>VLOOKUP(I1215,'Hytong (not in CrossAsia)'!$C:$C,1,FALSE)</f>
        <v>#N/A</v>
      </c>
      <c r="Q1215" s="9" t="str">
        <f t="shared" si="37"/>
        <v>nur hier</v>
      </c>
    </row>
    <row r="1216" spans="1:17">
      <c r="A1216" s="1" t="s">
        <v>10267</v>
      </c>
      <c r="B1216" s="1" t="s">
        <v>10268</v>
      </c>
      <c r="C1216" s="1" t="s">
        <v>19628</v>
      </c>
      <c r="D1216" s="1" t="s">
        <v>19628</v>
      </c>
      <c r="E1216" s="1" t="s">
        <v>19628</v>
      </c>
      <c r="F1216" s="51" t="s">
        <v>19628</v>
      </c>
      <c r="G1216" s="1" t="s">
        <v>19628</v>
      </c>
      <c r="I1216" t="str">
        <f t="shared" si="36"/>
        <v>民立画报</v>
      </c>
      <c r="K1216" t="e">
        <f>VLOOKUP(I1216,Apabi!$H:$H,1,FALSE)</f>
        <v>#N/A</v>
      </c>
      <c r="M1216" t="e">
        <f>VLOOKUP(I1216,'Shanghai TSG'!$C:$C,1,FALSE)</f>
        <v>#N/A</v>
      </c>
      <c r="O1216" t="e">
        <f>VLOOKUP(I1216,'Hytong (not in CrossAsia)'!$C:$C,1,FALSE)</f>
        <v>#N/A</v>
      </c>
      <c r="Q1216" s="9" t="str">
        <f t="shared" si="37"/>
        <v>nur hier</v>
      </c>
    </row>
    <row r="1217" spans="1:17">
      <c r="A1217" s="1" t="s">
        <v>10269</v>
      </c>
      <c r="B1217" s="1" t="s">
        <v>10270</v>
      </c>
      <c r="C1217" s="1" t="s">
        <v>19449</v>
      </c>
      <c r="D1217" s="1" t="s">
        <v>10271</v>
      </c>
      <c r="E1217" s="1" t="s">
        <v>19339</v>
      </c>
      <c r="F1217" s="54">
        <v>1949</v>
      </c>
      <c r="G1217" s="1" t="s">
        <v>19642</v>
      </c>
      <c r="I1217" t="str">
        <f t="shared" si="36"/>
        <v>文艺报</v>
      </c>
      <c r="K1217" t="e">
        <f>VLOOKUP(I1217,Apabi!$H:$H,1,FALSE)</f>
        <v>#N/A</v>
      </c>
      <c r="M1217" t="e">
        <f>VLOOKUP(I1217,'Shanghai TSG'!$C:$C,1,FALSE)</f>
        <v>#N/A</v>
      </c>
      <c r="O1217" t="e">
        <f>VLOOKUP(I1217,'Hytong (not in CrossAsia)'!$C:$C,1,FALSE)</f>
        <v>#N/A</v>
      </c>
      <c r="Q1217" s="9" t="str">
        <f t="shared" si="37"/>
        <v>nur hier</v>
      </c>
    </row>
    <row r="1218" spans="1:17">
      <c r="A1218" s="1" t="s">
        <v>10272</v>
      </c>
      <c r="B1218" s="1" t="s">
        <v>10273</v>
      </c>
      <c r="C1218" s="1" t="s">
        <v>19628</v>
      </c>
      <c r="D1218" s="1" t="s">
        <v>19628</v>
      </c>
      <c r="E1218" s="1" t="s">
        <v>19647</v>
      </c>
      <c r="F1218" s="54">
        <v>1902</v>
      </c>
      <c r="G1218" s="1" t="s">
        <v>19642</v>
      </c>
      <c r="I1218" t="str">
        <f t="shared" si="36"/>
        <v>政艺通报</v>
      </c>
      <c r="K1218" t="e">
        <f>VLOOKUP(I1218,Apabi!$H:$H,1,FALSE)</f>
        <v>#N/A</v>
      </c>
      <c r="M1218" t="str">
        <f>VLOOKUP(I1218,'Shanghai TSG'!$C:$C,1,FALSE)</f>
        <v>政艺通报</v>
      </c>
      <c r="O1218" t="e">
        <f>VLOOKUP(I1218,'Hytong (not in CrossAsia)'!$C:$C,1,FALSE)</f>
        <v>#N/A</v>
      </c>
      <c r="Q1218" s="9" t="str">
        <f t="shared" si="37"/>
        <v>Doppel</v>
      </c>
    </row>
    <row r="1219" spans="1:17">
      <c r="A1219" s="1" t="s">
        <v>10274</v>
      </c>
      <c r="B1219" s="1" t="s">
        <v>10275</v>
      </c>
      <c r="C1219" s="1" t="s">
        <v>10276</v>
      </c>
      <c r="D1219" s="1" t="s">
        <v>10277</v>
      </c>
      <c r="E1219" s="1" t="s">
        <v>10278</v>
      </c>
      <c r="F1219" s="54">
        <v>1947</v>
      </c>
      <c r="G1219" s="1" t="s">
        <v>19635</v>
      </c>
      <c r="I1219" t="str">
        <f t="shared" ref="I1219:I1282" si="38">MID(B1219,1,4)</f>
        <v>文艺杂志</v>
      </c>
      <c r="K1219" t="str">
        <f>VLOOKUP(I1219,Apabi!$H:$H,1,FALSE)</f>
        <v>文艺杂志</v>
      </c>
      <c r="M1219" t="e">
        <f>VLOOKUP(I1219,'Shanghai TSG'!$C:$C,1,FALSE)</f>
        <v>#N/A</v>
      </c>
      <c r="O1219" t="e">
        <f>VLOOKUP(I1219,'Hytong (not in CrossAsia)'!$C:$C,1,FALSE)</f>
        <v>#N/A</v>
      </c>
      <c r="Q1219" s="9" t="str">
        <f t="shared" ref="Q1219:Q1282" si="39">(IF(AND(ISNA(K1219),ISNA(M1219),ISNA(O1219)),"nur hier","Doppel"))</f>
        <v>Doppel</v>
      </c>
    </row>
    <row r="1220" spans="1:17" ht="23.25">
      <c r="A1220" s="1" t="s">
        <v>10279</v>
      </c>
      <c r="B1220" s="1" t="s">
        <v>10280</v>
      </c>
      <c r="C1220" s="1" t="s">
        <v>19628</v>
      </c>
      <c r="D1220" s="1" t="s">
        <v>10281</v>
      </c>
      <c r="E1220" s="1" t="s">
        <v>19647</v>
      </c>
      <c r="F1220" s="54">
        <v>1939</v>
      </c>
      <c r="G1220" s="1" t="s">
        <v>10282</v>
      </c>
      <c r="I1220" t="str">
        <f t="shared" si="38"/>
        <v>艺术文献</v>
      </c>
      <c r="K1220" t="e">
        <f>VLOOKUP(I1220,Apabi!$H:$H,1,FALSE)</f>
        <v>#N/A</v>
      </c>
      <c r="M1220" t="e">
        <f>VLOOKUP(I1220,'Shanghai TSG'!$C:$C,1,FALSE)</f>
        <v>#N/A</v>
      </c>
      <c r="O1220" t="e">
        <f>VLOOKUP(I1220,'Hytong (not in CrossAsia)'!$C:$C,1,FALSE)</f>
        <v>#N/A</v>
      </c>
      <c r="Q1220" s="9" t="str">
        <f t="shared" si="39"/>
        <v>nur hier</v>
      </c>
    </row>
    <row r="1221" spans="1:17">
      <c r="A1221" s="1" t="s">
        <v>10283</v>
      </c>
      <c r="B1221" s="1" t="s">
        <v>10284</v>
      </c>
      <c r="C1221" s="1" t="s">
        <v>10285</v>
      </c>
      <c r="D1221" s="1" t="s">
        <v>10541</v>
      </c>
      <c r="E1221" s="1" t="s">
        <v>19647</v>
      </c>
      <c r="F1221" s="54">
        <v>1941</v>
      </c>
      <c r="G1221" s="1" t="s">
        <v>19635</v>
      </c>
      <c r="I1221" t="str">
        <f t="shared" si="38"/>
        <v>正言文艺</v>
      </c>
      <c r="K1221" t="e">
        <f>VLOOKUP(I1221,Apabi!$H:$H,1,FALSE)</f>
        <v>#N/A</v>
      </c>
      <c r="M1221" t="e">
        <f>VLOOKUP(I1221,'Shanghai TSG'!$C:$C,1,FALSE)</f>
        <v>#N/A</v>
      </c>
      <c r="O1221" t="e">
        <f>VLOOKUP(I1221,'Hytong (not in CrossAsia)'!$C:$C,1,FALSE)</f>
        <v>#N/A</v>
      </c>
      <c r="Q1221" s="9" t="str">
        <f t="shared" si="39"/>
        <v>nur hier</v>
      </c>
    </row>
    <row r="1222" spans="1:17">
      <c r="A1222" s="1" t="s">
        <v>10286</v>
      </c>
      <c r="B1222" s="1" t="s">
        <v>10287</v>
      </c>
      <c r="C1222" s="1" t="s">
        <v>10288</v>
      </c>
      <c r="D1222" s="1" t="s">
        <v>19628</v>
      </c>
      <c r="E1222" s="1" t="s">
        <v>19628</v>
      </c>
      <c r="F1222" s="51" t="s">
        <v>19628</v>
      </c>
      <c r="G1222" s="1" t="s">
        <v>19628</v>
      </c>
      <c r="I1222" t="str">
        <f t="shared" si="38"/>
        <v>文美</v>
      </c>
      <c r="K1222" t="e">
        <f>VLOOKUP(I1222,Apabi!$H:$H,1,FALSE)</f>
        <v>#N/A</v>
      </c>
      <c r="M1222" t="e">
        <f>VLOOKUP(I1222,'Shanghai TSG'!$C:$C,1,FALSE)</f>
        <v>#N/A</v>
      </c>
      <c r="O1222" t="e">
        <f>VLOOKUP(I1222,'Hytong (not in CrossAsia)'!$C:$C,1,FALSE)</f>
        <v>#N/A</v>
      </c>
      <c r="Q1222" s="9" t="str">
        <f t="shared" si="39"/>
        <v>nur hier</v>
      </c>
    </row>
    <row r="1223" spans="1:17">
      <c r="A1223" s="1" t="s">
        <v>10289</v>
      </c>
      <c r="B1223" s="1" t="s">
        <v>10290</v>
      </c>
      <c r="C1223" s="1" t="s">
        <v>19628</v>
      </c>
      <c r="D1223" s="1" t="s">
        <v>10291</v>
      </c>
      <c r="E1223" s="1" t="s">
        <v>10292</v>
      </c>
      <c r="F1223" s="54">
        <v>1940</v>
      </c>
      <c r="G1223" s="1" t="s">
        <v>19635</v>
      </c>
      <c r="I1223" t="str">
        <f t="shared" si="38"/>
        <v>文艺战线</v>
      </c>
      <c r="K1223" t="e">
        <f>VLOOKUP(I1223,Apabi!$H:$H,1,FALSE)</f>
        <v>#N/A</v>
      </c>
      <c r="M1223" t="e">
        <f>VLOOKUP(I1223,'Shanghai TSG'!$C:$C,1,FALSE)</f>
        <v>#N/A</v>
      </c>
      <c r="O1223" t="e">
        <f>VLOOKUP(I1223,'Hytong (not in CrossAsia)'!$C:$C,1,FALSE)</f>
        <v>#N/A</v>
      </c>
      <c r="Q1223" s="9" t="str">
        <f t="shared" si="39"/>
        <v>nur hier</v>
      </c>
    </row>
    <row r="1224" spans="1:17">
      <c r="A1224" s="1" t="s">
        <v>10644</v>
      </c>
      <c r="B1224" s="1" t="s">
        <v>10645</v>
      </c>
      <c r="C1224" s="1" t="s">
        <v>19628</v>
      </c>
      <c r="D1224" s="1" t="s">
        <v>10646</v>
      </c>
      <c r="E1224" s="1" t="s">
        <v>19647</v>
      </c>
      <c r="F1224" s="54">
        <v>1881</v>
      </c>
      <c r="G1224" s="1" t="s">
        <v>19635</v>
      </c>
      <c r="I1224" t="str">
        <f t="shared" si="38"/>
        <v>画图新报</v>
      </c>
      <c r="K1224" t="e">
        <f>VLOOKUP(I1224,Apabi!$H:$H,1,FALSE)</f>
        <v>#N/A</v>
      </c>
      <c r="M1224" t="str">
        <f>VLOOKUP(I1224,'Shanghai TSG'!$C:$C,1,FALSE)</f>
        <v>画图新报</v>
      </c>
      <c r="O1224" t="e">
        <f>VLOOKUP(I1224,'Hytong (not in CrossAsia)'!$C:$C,1,FALSE)</f>
        <v>#N/A</v>
      </c>
      <c r="Q1224" s="9" t="str">
        <f t="shared" si="39"/>
        <v>Doppel</v>
      </c>
    </row>
    <row r="1225" spans="1:17">
      <c r="A1225" s="1" t="s">
        <v>10647</v>
      </c>
      <c r="B1225" s="1" t="s">
        <v>10648</v>
      </c>
      <c r="C1225" s="1" t="s">
        <v>10649</v>
      </c>
      <c r="D1225" s="1" t="s">
        <v>10650</v>
      </c>
      <c r="E1225" s="1" t="s">
        <v>19298</v>
      </c>
      <c r="F1225" s="54">
        <v>1942</v>
      </c>
      <c r="G1225" s="1" t="s">
        <v>19635</v>
      </c>
      <c r="I1225" t="str">
        <f t="shared" si="38"/>
        <v>影音</v>
      </c>
      <c r="K1225" t="e">
        <f>VLOOKUP(I1225,Apabi!$H:$H,1,FALSE)</f>
        <v>#N/A</v>
      </c>
      <c r="M1225" t="str">
        <f>VLOOKUP(I1225,'Shanghai TSG'!$C:$C,1,FALSE)</f>
        <v>影音</v>
      </c>
      <c r="O1225" t="e">
        <f>VLOOKUP(I1225,'Hytong (not in CrossAsia)'!$C:$C,1,FALSE)</f>
        <v>#N/A</v>
      </c>
      <c r="Q1225" s="9" t="str">
        <f t="shared" si="39"/>
        <v>Doppel</v>
      </c>
    </row>
    <row r="1226" spans="1:17">
      <c r="A1226" s="1" t="s">
        <v>10651</v>
      </c>
      <c r="B1226" s="1" t="s">
        <v>10652</v>
      </c>
      <c r="C1226" s="1" t="s">
        <v>19628</v>
      </c>
      <c r="D1226" s="1" t="s">
        <v>10653</v>
      </c>
      <c r="E1226" s="1" t="s">
        <v>19647</v>
      </c>
      <c r="F1226" s="54">
        <v>1946</v>
      </c>
      <c r="G1226" s="1" t="s">
        <v>19635</v>
      </c>
      <c r="I1226" t="str">
        <f t="shared" si="38"/>
        <v>六艺</v>
      </c>
      <c r="K1226" t="e">
        <f>VLOOKUP(I1226,Apabi!$H:$H,1,FALSE)</f>
        <v>#N/A</v>
      </c>
      <c r="M1226" t="e">
        <f>VLOOKUP(I1226,'Shanghai TSG'!$C:$C,1,FALSE)</f>
        <v>#N/A</v>
      </c>
      <c r="O1226" t="e">
        <f>VLOOKUP(I1226,'Hytong (not in CrossAsia)'!$C:$C,1,FALSE)</f>
        <v>#N/A</v>
      </c>
      <c r="Q1226" s="9" t="str">
        <f t="shared" si="39"/>
        <v>nur hier</v>
      </c>
    </row>
    <row r="1227" spans="1:17">
      <c r="A1227" s="1" t="s">
        <v>10654</v>
      </c>
      <c r="B1227" s="1" t="s">
        <v>10655</v>
      </c>
      <c r="C1227" s="1" t="s">
        <v>10656</v>
      </c>
      <c r="D1227" s="1" t="s">
        <v>19628</v>
      </c>
      <c r="E1227" s="1" t="s">
        <v>10657</v>
      </c>
      <c r="F1227" s="54">
        <v>1947</v>
      </c>
      <c r="G1227" s="1" t="s">
        <v>19635</v>
      </c>
      <c r="I1227" t="str">
        <f t="shared" si="38"/>
        <v>艺虹杂志</v>
      </c>
      <c r="K1227" t="e">
        <f>VLOOKUP(I1227,Apabi!$H:$H,1,FALSE)</f>
        <v>#N/A</v>
      </c>
      <c r="M1227" t="e">
        <f>VLOOKUP(I1227,'Shanghai TSG'!$C:$C,1,FALSE)</f>
        <v>#N/A</v>
      </c>
      <c r="O1227" t="e">
        <f>VLOOKUP(I1227,'Hytong (not in CrossAsia)'!$C:$C,1,FALSE)</f>
        <v>#N/A</v>
      </c>
      <c r="Q1227" s="9" t="str">
        <f t="shared" si="39"/>
        <v>nur hier</v>
      </c>
    </row>
    <row r="1228" spans="1:17">
      <c r="A1228" s="1" t="s">
        <v>10658</v>
      </c>
      <c r="B1228" s="1" t="s">
        <v>10659</v>
      </c>
      <c r="C1228" s="1" t="s">
        <v>16750</v>
      </c>
      <c r="D1228" s="1" t="s">
        <v>19628</v>
      </c>
      <c r="E1228" s="1" t="s">
        <v>19647</v>
      </c>
      <c r="F1228" s="51" t="s">
        <v>19628</v>
      </c>
      <c r="G1228" s="1" t="s">
        <v>19635</v>
      </c>
      <c r="I1228" t="str">
        <f t="shared" si="38"/>
        <v>文华艺术</v>
      </c>
      <c r="K1228" t="e">
        <f>VLOOKUP(I1228,Apabi!$H:$H,1,FALSE)</f>
        <v>#N/A</v>
      </c>
      <c r="M1228" t="e">
        <f>VLOOKUP(I1228,'Shanghai TSG'!$C:$C,1,FALSE)</f>
        <v>#N/A</v>
      </c>
      <c r="O1228" t="e">
        <f>VLOOKUP(I1228,'Hytong (not in CrossAsia)'!$C:$C,1,FALSE)</f>
        <v>#N/A</v>
      </c>
      <c r="Q1228" s="9" t="str">
        <f t="shared" si="39"/>
        <v>nur hier</v>
      </c>
    </row>
    <row r="1229" spans="1:17">
      <c r="A1229" s="1" t="s">
        <v>10660</v>
      </c>
      <c r="B1229" s="1" t="s">
        <v>10661</v>
      </c>
      <c r="C1229" s="1" t="s">
        <v>10662</v>
      </c>
      <c r="D1229" s="1" t="s">
        <v>10663</v>
      </c>
      <c r="E1229" s="1" t="s">
        <v>19339</v>
      </c>
      <c r="F1229" s="54">
        <v>1930</v>
      </c>
      <c r="G1229" s="1" t="s">
        <v>19440</v>
      </c>
      <c r="I1229" t="str">
        <f t="shared" si="38"/>
        <v>文艺研究</v>
      </c>
      <c r="K1229" t="e">
        <f>VLOOKUP(I1229,Apabi!$H:$H,1,FALSE)</f>
        <v>#N/A</v>
      </c>
      <c r="M1229" t="e">
        <f>VLOOKUP(I1229,'Shanghai TSG'!$C:$C,1,FALSE)</f>
        <v>#N/A</v>
      </c>
      <c r="O1229" t="e">
        <f>VLOOKUP(I1229,'Hytong (not in CrossAsia)'!$C:$C,1,FALSE)</f>
        <v>#N/A</v>
      </c>
      <c r="Q1229" s="9" t="str">
        <f t="shared" si="39"/>
        <v>nur hier</v>
      </c>
    </row>
    <row r="1230" spans="1:17">
      <c r="A1230" s="1" t="s">
        <v>10664</v>
      </c>
      <c r="B1230" s="1" t="s">
        <v>10665</v>
      </c>
      <c r="C1230" s="1" t="s">
        <v>10666</v>
      </c>
      <c r="D1230" s="1" t="s">
        <v>10667</v>
      </c>
      <c r="E1230" s="1" t="s">
        <v>19795</v>
      </c>
      <c r="F1230" s="51" t="s">
        <v>19628</v>
      </c>
      <c r="G1230" s="1" t="s">
        <v>19628</v>
      </c>
      <c r="I1230" t="str">
        <f t="shared" si="38"/>
        <v>新形式与</v>
      </c>
      <c r="K1230" t="e">
        <f>VLOOKUP(I1230,Apabi!$H:$H,1,FALSE)</f>
        <v>#N/A</v>
      </c>
      <c r="M1230" t="e">
        <f>VLOOKUP(I1230,'Shanghai TSG'!$C:$C,1,FALSE)</f>
        <v>#N/A</v>
      </c>
      <c r="O1230" t="e">
        <f>VLOOKUP(I1230,'Hytong (not in CrossAsia)'!$C:$C,1,FALSE)</f>
        <v>#N/A</v>
      </c>
      <c r="Q1230" s="9" t="str">
        <f t="shared" si="39"/>
        <v>nur hier</v>
      </c>
    </row>
    <row r="1231" spans="1:17">
      <c r="A1231" s="1" t="s">
        <v>10668</v>
      </c>
      <c r="B1231" s="1" t="s">
        <v>10669</v>
      </c>
      <c r="C1231" s="1" t="s">
        <v>19628</v>
      </c>
      <c r="D1231" s="1" t="s">
        <v>10670</v>
      </c>
      <c r="E1231" s="1" t="s">
        <v>19336</v>
      </c>
      <c r="F1231" s="54">
        <v>1946</v>
      </c>
      <c r="G1231" s="1" t="s">
        <v>19773</v>
      </c>
      <c r="I1231" t="str">
        <f t="shared" si="38"/>
        <v>世界文艺</v>
      </c>
      <c r="K1231" t="e">
        <f>VLOOKUP(I1231,Apabi!$H:$H,1,FALSE)</f>
        <v>#N/A</v>
      </c>
      <c r="M1231" t="e">
        <f>VLOOKUP(I1231,'Shanghai TSG'!$C:$C,1,FALSE)</f>
        <v>#N/A</v>
      </c>
      <c r="O1231" t="e">
        <f>VLOOKUP(I1231,'Hytong (not in CrossAsia)'!$C:$C,1,FALSE)</f>
        <v>#N/A</v>
      </c>
      <c r="Q1231" s="9" t="str">
        <f t="shared" si="39"/>
        <v>nur hier</v>
      </c>
    </row>
    <row r="1232" spans="1:17">
      <c r="A1232" s="1" t="s">
        <v>10671</v>
      </c>
      <c r="B1232" s="1" t="s">
        <v>10672</v>
      </c>
      <c r="C1232" s="1" t="s">
        <v>19628</v>
      </c>
      <c r="D1232" s="1" t="s">
        <v>10673</v>
      </c>
      <c r="E1232" s="1" t="s">
        <v>19339</v>
      </c>
      <c r="F1232" s="54">
        <v>1925</v>
      </c>
      <c r="G1232" s="1" t="s">
        <v>19292</v>
      </c>
      <c r="I1232" t="str">
        <f t="shared" si="38"/>
        <v>图画周刊</v>
      </c>
      <c r="K1232" t="e">
        <f>VLOOKUP(I1232,Apabi!$H:$H,1,FALSE)</f>
        <v>#N/A</v>
      </c>
      <c r="M1232" t="e">
        <f>VLOOKUP(I1232,'Shanghai TSG'!$C:$C,1,FALSE)</f>
        <v>#N/A</v>
      </c>
      <c r="O1232" t="e">
        <f>VLOOKUP(I1232,'Hytong (not in CrossAsia)'!$C:$C,1,FALSE)</f>
        <v>#N/A</v>
      </c>
      <c r="Q1232" s="9" t="str">
        <f t="shared" si="39"/>
        <v>nur hier</v>
      </c>
    </row>
    <row r="1233" spans="1:17" ht="23.25">
      <c r="A1233" s="1" t="s">
        <v>10674</v>
      </c>
      <c r="B1233" s="1" t="s">
        <v>10675</v>
      </c>
      <c r="C1233" s="1" t="s">
        <v>10676</v>
      </c>
      <c r="D1233" s="1" t="s">
        <v>19628</v>
      </c>
      <c r="E1233" s="1" t="s">
        <v>19622</v>
      </c>
      <c r="F1233" s="54">
        <v>1949</v>
      </c>
      <c r="G1233" s="1" t="s">
        <v>19628</v>
      </c>
      <c r="I1233" t="str">
        <f t="shared" si="38"/>
        <v>文艺创作</v>
      </c>
      <c r="K1233" t="e">
        <f>VLOOKUP(I1233,Apabi!$H:$H,1,FALSE)</f>
        <v>#N/A</v>
      </c>
      <c r="M1233" t="e">
        <f>VLOOKUP(I1233,'Shanghai TSG'!$C:$C,1,FALSE)</f>
        <v>#N/A</v>
      </c>
      <c r="O1233" t="e">
        <f>VLOOKUP(I1233,'Hytong (not in CrossAsia)'!$C:$C,1,FALSE)</f>
        <v>#N/A</v>
      </c>
      <c r="Q1233" s="9" t="str">
        <f t="shared" si="39"/>
        <v>nur hier</v>
      </c>
    </row>
    <row r="1234" spans="1:17">
      <c r="A1234" s="1" t="s">
        <v>10677</v>
      </c>
      <c r="B1234" s="1" t="s">
        <v>10678</v>
      </c>
      <c r="C1234" s="1" t="s">
        <v>19628</v>
      </c>
      <c r="D1234" s="1" t="s">
        <v>19628</v>
      </c>
      <c r="E1234" s="1" t="s">
        <v>19628</v>
      </c>
      <c r="F1234" s="51" t="s">
        <v>19628</v>
      </c>
      <c r="G1234" s="1" t="s">
        <v>19628</v>
      </c>
      <c r="I1234" t="str">
        <f t="shared" si="38"/>
        <v>文艺科学</v>
      </c>
      <c r="K1234" t="e">
        <f>VLOOKUP(I1234,Apabi!$H:$H,1,FALSE)</f>
        <v>#N/A</v>
      </c>
      <c r="M1234" t="e">
        <f>VLOOKUP(I1234,'Shanghai TSG'!$C:$C,1,FALSE)</f>
        <v>#N/A</v>
      </c>
      <c r="O1234" t="e">
        <f>VLOOKUP(I1234,'Hytong (not in CrossAsia)'!$C:$C,1,FALSE)</f>
        <v>#N/A</v>
      </c>
      <c r="Q1234" s="9" t="str">
        <f t="shared" si="39"/>
        <v>nur hier</v>
      </c>
    </row>
    <row r="1235" spans="1:17">
      <c r="A1235" s="1" t="s">
        <v>10679</v>
      </c>
      <c r="B1235" s="1" t="s">
        <v>10680</v>
      </c>
      <c r="C1235" s="1" t="s">
        <v>19628</v>
      </c>
      <c r="D1235" s="1" t="s">
        <v>19628</v>
      </c>
      <c r="E1235" s="1" t="s">
        <v>19628</v>
      </c>
      <c r="F1235" s="51" t="s">
        <v>19628</v>
      </c>
      <c r="G1235" s="1" t="s">
        <v>19628</v>
      </c>
      <c r="I1235" t="str">
        <f t="shared" si="38"/>
        <v>纯文艺</v>
      </c>
      <c r="K1235" t="e">
        <f>VLOOKUP(I1235,Apabi!$H:$H,1,FALSE)</f>
        <v>#N/A</v>
      </c>
      <c r="M1235" t="str">
        <f>VLOOKUP(I1235,'Shanghai TSG'!$C:$C,1,FALSE)</f>
        <v>纯文艺</v>
      </c>
      <c r="O1235" t="e">
        <f>VLOOKUP(I1235,'Hytong (not in CrossAsia)'!$C:$C,1,FALSE)</f>
        <v>#N/A</v>
      </c>
      <c r="Q1235" s="9" t="str">
        <f t="shared" si="39"/>
        <v>Doppel</v>
      </c>
    </row>
    <row r="1236" spans="1:17">
      <c r="A1236" s="1" t="s">
        <v>10681</v>
      </c>
      <c r="B1236" s="1" t="s">
        <v>10682</v>
      </c>
      <c r="C1236" s="1" t="s">
        <v>19628</v>
      </c>
      <c r="D1236" s="1" t="s">
        <v>19628</v>
      </c>
      <c r="E1236" s="1" t="s">
        <v>19628</v>
      </c>
      <c r="F1236" s="51" t="s">
        <v>19628</v>
      </c>
      <c r="G1236" s="1" t="s">
        <v>19628</v>
      </c>
      <c r="I1236" t="str">
        <f t="shared" si="38"/>
        <v>音乐导报</v>
      </c>
      <c r="K1236" t="e">
        <f>VLOOKUP(I1236,Apabi!$H:$H,1,FALSE)</f>
        <v>#N/A</v>
      </c>
      <c r="M1236" t="e">
        <f>VLOOKUP(I1236,'Shanghai TSG'!$C:$C,1,FALSE)</f>
        <v>#N/A</v>
      </c>
      <c r="O1236" t="e">
        <f>VLOOKUP(I1236,'Hytong (not in CrossAsia)'!$C:$C,1,FALSE)</f>
        <v>#N/A</v>
      </c>
      <c r="Q1236" s="9" t="str">
        <f t="shared" si="39"/>
        <v>nur hier</v>
      </c>
    </row>
    <row r="1237" spans="1:17">
      <c r="A1237" s="1" t="s">
        <v>10683</v>
      </c>
      <c r="B1237" s="1" t="s">
        <v>10684</v>
      </c>
      <c r="C1237" s="1" t="s">
        <v>19628</v>
      </c>
      <c r="D1237" s="1" t="s">
        <v>19628</v>
      </c>
      <c r="E1237" s="1" t="s">
        <v>19628</v>
      </c>
      <c r="F1237" s="51" t="s">
        <v>19628</v>
      </c>
      <c r="G1237" s="1" t="s">
        <v>19628</v>
      </c>
      <c r="I1237" t="str">
        <f t="shared" si="38"/>
        <v>乐风</v>
      </c>
      <c r="K1237" t="e">
        <f>VLOOKUP(I1237,Apabi!$H:$H,1,FALSE)</f>
        <v>#N/A</v>
      </c>
      <c r="M1237" t="str">
        <f>VLOOKUP(I1237,'Shanghai TSG'!$C:$C,1,FALSE)</f>
        <v>乐风</v>
      </c>
      <c r="O1237" t="e">
        <f>VLOOKUP(I1237,'Hytong (not in CrossAsia)'!$C:$C,1,FALSE)</f>
        <v>#N/A</v>
      </c>
      <c r="Q1237" s="9" t="str">
        <f t="shared" si="39"/>
        <v>Doppel</v>
      </c>
    </row>
    <row r="1238" spans="1:17">
      <c r="A1238" s="1" t="s">
        <v>10685</v>
      </c>
      <c r="B1238" s="1" t="s">
        <v>10686</v>
      </c>
      <c r="C1238" s="1" t="s">
        <v>10687</v>
      </c>
      <c r="D1238" s="1" t="s">
        <v>19628</v>
      </c>
      <c r="E1238" s="1" t="s">
        <v>19638</v>
      </c>
      <c r="F1238" s="51" t="s">
        <v>19628</v>
      </c>
      <c r="G1238" s="1" t="s">
        <v>19628</v>
      </c>
      <c r="I1238" t="str">
        <f t="shared" si="38"/>
        <v>乐风副本</v>
      </c>
      <c r="K1238" t="e">
        <f>VLOOKUP(I1238,Apabi!$H:$H,1,FALSE)</f>
        <v>#N/A</v>
      </c>
      <c r="M1238" t="str">
        <f>VLOOKUP(I1238,'Shanghai TSG'!$C:$C,1,FALSE)</f>
        <v>乐风副本</v>
      </c>
      <c r="O1238" t="e">
        <f>VLOOKUP(I1238,'Hytong (not in CrossAsia)'!$C:$C,1,FALSE)</f>
        <v>#N/A</v>
      </c>
      <c r="Q1238" s="9" t="str">
        <f t="shared" si="39"/>
        <v>Doppel</v>
      </c>
    </row>
    <row r="1239" spans="1:17">
      <c r="A1239" s="1" t="s">
        <v>10688</v>
      </c>
      <c r="B1239" s="1" t="s">
        <v>10689</v>
      </c>
      <c r="C1239" s="1" t="s">
        <v>19628</v>
      </c>
      <c r="D1239" s="1" t="s">
        <v>10690</v>
      </c>
      <c r="E1239" s="1" t="s">
        <v>21119</v>
      </c>
      <c r="F1239" s="54">
        <v>1933</v>
      </c>
      <c r="G1239" s="1" t="s">
        <v>19628</v>
      </c>
      <c r="I1239" t="str">
        <f t="shared" si="38"/>
        <v>泊声</v>
      </c>
      <c r="K1239" t="e">
        <f>VLOOKUP(I1239,Apabi!$H:$H,1,FALSE)</f>
        <v>#N/A</v>
      </c>
      <c r="M1239" t="e">
        <f>VLOOKUP(I1239,'Shanghai TSG'!$C:$C,1,FALSE)</f>
        <v>#N/A</v>
      </c>
      <c r="O1239" t="e">
        <f>VLOOKUP(I1239,'Hytong (not in CrossAsia)'!$C:$C,1,FALSE)</f>
        <v>#N/A</v>
      </c>
      <c r="Q1239" s="9" t="str">
        <f t="shared" si="39"/>
        <v>nur hier</v>
      </c>
    </row>
    <row r="1240" spans="1:17">
      <c r="A1240" s="1" t="s">
        <v>10691</v>
      </c>
      <c r="B1240" s="1" t="s">
        <v>10692</v>
      </c>
      <c r="C1240" s="1" t="s">
        <v>19628</v>
      </c>
      <c r="D1240" s="1" t="s">
        <v>10693</v>
      </c>
      <c r="E1240" s="1" t="s">
        <v>19647</v>
      </c>
      <c r="F1240" s="54">
        <v>1930</v>
      </c>
      <c r="G1240" s="1" t="s">
        <v>19315</v>
      </c>
      <c r="I1240" t="str">
        <f t="shared" si="38"/>
        <v>乐群</v>
      </c>
      <c r="K1240" t="e">
        <f>VLOOKUP(I1240,Apabi!$H:$H,1,FALSE)</f>
        <v>#N/A</v>
      </c>
      <c r="M1240" t="str">
        <f>VLOOKUP(I1240,'Shanghai TSG'!$C:$C,1,FALSE)</f>
        <v>乐群</v>
      </c>
      <c r="O1240" t="e">
        <f>VLOOKUP(I1240,'Hytong (not in CrossAsia)'!$C:$C,1,FALSE)</f>
        <v>#N/A</v>
      </c>
      <c r="Q1240" s="9" t="str">
        <f t="shared" si="39"/>
        <v>Doppel</v>
      </c>
    </row>
    <row r="1241" spans="1:17">
      <c r="A1241" s="1" t="s">
        <v>10694</v>
      </c>
      <c r="B1241" s="1" t="s">
        <v>10695</v>
      </c>
      <c r="C1241" s="1" t="s">
        <v>19628</v>
      </c>
      <c r="D1241" s="1" t="s">
        <v>10696</v>
      </c>
      <c r="E1241" s="1" t="s">
        <v>19754</v>
      </c>
      <c r="F1241" s="54">
        <v>1943</v>
      </c>
      <c r="G1241" s="1" t="s">
        <v>19635</v>
      </c>
      <c r="I1241" t="str">
        <f t="shared" si="38"/>
        <v>音乐月刊</v>
      </c>
      <c r="K1241" t="e">
        <f>VLOOKUP(I1241,Apabi!$H:$H,1,FALSE)</f>
        <v>#N/A</v>
      </c>
      <c r="M1241" t="e">
        <f>VLOOKUP(I1241,'Shanghai TSG'!$C:$C,1,FALSE)</f>
        <v>#N/A</v>
      </c>
      <c r="O1241" t="e">
        <f>VLOOKUP(I1241,'Hytong (not in CrossAsia)'!$C:$C,1,FALSE)</f>
        <v>#N/A</v>
      </c>
      <c r="Q1241" s="9" t="str">
        <f t="shared" si="39"/>
        <v>nur hier</v>
      </c>
    </row>
    <row r="1242" spans="1:17">
      <c r="A1242" s="1" t="s">
        <v>10697</v>
      </c>
      <c r="B1242" s="1" t="s">
        <v>10698</v>
      </c>
      <c r="C1242" s="1" t="s">
        <v>19628</v>
      </c>
      <c r="D1242" s="1" t="s">
        <v>19628</v>
      </c>
      <c r="E1242" s="1" t="s">
        <v>19638</v>
      </c>
      <c r="F1242" s="54">
        <v>1942</v>
      </c>
      <c r="G1242" s="1" t="s">
        <v>19628</v>
      </c>
      <c r="I1242" t="str">
        <f t="shared" si="38"/>
        <v>青年音乐</v>
      </c>
      <c r="K1242" t="e">
        <f>VLOOKUP(I1242,Apabi!$H:$H,1,FALSE)</f>
        <v>#N/A</v>
      </c>
      <c r="M1242" t="e">
        <f>VLOOKUP(I1242,'Shanghai TSG'!$C:$C,1,FALSE)</f>
        <v>#N/A</v>
      </c>
      <c r="O1242" t="e">
        <f>VLOOKUP(I1242,'Hytong (not in CrossAsia)'!$C:$C,1,FALSE)</f>
        <v>#N/A</v>
      </c>
      <c r="Q1242" s="9" t="str">
        <f t="shared" si="39"/>
        <v>nur hier</v>
      </c>
    </row>
    <row r="1243" spans="1:17">
      <c r="A1243" s="1" t="s">
        <v>10699</v>
      </c>
      <c r="B1243" s="1" t="s">
        <v>10700</v>
      </c>
      <c r="C1243" s="1" t="s">
        <v>10701</v>
      </c>
      <c r="D1243" s="1" t="s">
        <v>10701</v>
      </c>
      <c r="E1243" s="1" t="s">
        <v>19298</v>
      </c>
      <c r="F1243" s="51" t="s">
        <v>19628</v>
      </c>
      <c r="G1243" s="1" t="s">
        <v>19628</v>
      </c>
      <c r="I1243" t="str">
        <f t="shared" si="38"/>
        <v>音乐知识</v>
      </c>
      <c r="K1243" t="e">
        <f>VLOOKUP(I1243,Apabi!$H:$H,1,FALSE)</f>
        <v>#N/A</v>
      </c>
      <c r="M1243" t="e">
        <f>VLOOKUP(I1243,'Shanghai TSG'!$C:$C,1,FALSE)</f>
        <v>#N/A</v>
      </c>
      <c r="O1243" t="e">
        <f>VLOOKUP(I1243,'Hytong (not in CrossAsia)'!$C:$C,1,FALSE)</f>
        <v>#N/A</v>
      </c>
      <c r="Q1243" s="9" t="str">
        <f t="shared" si="39"/>
        <v>nur hier</v>
      </c>
    </row>
    <row r="1244" spans="1:17" ht="23.25">
      <c r="A1244" s="1" t="s">
        <v>10702</v>
      </c>
      <c r="B1244" s="1" t="s">
        <v>10703</v>
      </c>
      <c r="C1244" s="1" t="s">
        <v>19628</v>
      </c>
      <c r="D1244" s="1" t="s">
        <v>10704</v>
      </c>
      <c r="E1244" s="1" t="s">
        <v>19326</v>
      </c>
      <c r="F1244" s="54">
        <v>1931</v>
      </c>
      <c r="G1244" s="1" t="s">
        <v>19292</v>
      </c>
      <c r="I1244" t="str">
        <f t="shared" si="38"/>
        <v>土壤专报</v>
      </c>
      <c r="K1244" t="e">
        <f>VLOOKUP(I1244,Apabi!$H:$H,1,FALSE)</f>
        <v>#N/A</v>
      </c>
      <c r="M1244" t="e">
        <f>VLOOKUP(I1244,'Shanghai TSG'!$C:$C,1,FALSE)</f>
        <v>#N/A</v>
      </c>
      <c r="O1244" t="e">
        <f>VLOOKUP(I1244,'Hytong (not in CrossAsia)'!$C:$C,1,FALSE)</f>
        <v>#N/A</v>
      </c>
      <c r="Q1244" s="9" t="str">
        <f t="shared" si="39"/>
        <v>nur hier</v>
      </c>
    </row>
    <row r="1245" spans="1:17" ht="23.25">
      <c r="A1245" s="1" t="s">
        <v>10705</v>
      </c>
      <c r="B1245" s="1" t="s">
        <v>10706</v>
      </c>
      <c r="C1245" s="1" t="s">
        <v>19628</v>
      </c>
      <c r="D1245" s="1" t="s">
        <v>10707</v>
      </c>
      <c r="E1245" s="1" t="s">
        <v>10708</v>
      </c>
      <c r="F1245" s="54">
        <v>1937</v>
      </c>
      <c r="G1245" s="1" t="s">
        <v>19773</v>
      </c>
      <c r="I1245" t="str">
        <f t="shared" si="38"/>
        <v>稻作季刊</v>
      </c>
      <c r="K1245" t="e">
        <f>VLOOKUP(I1245,Apabi!$H:$H,1,FALSE)</f>
        <v>#N/A</v>
      </c>
      <c r="M1245" t="e">
        <f>VLOOKUP(I1245,'Shanghai TSG'!$C:$C,1,FALSE)</f>
        <v>#N/A</v>
      </c>
      <c r="O1245" t="e">
        <f>VLOOKUP(I1245,'Hytong (not in CrossAsia)'!$C:$C,1,FALSE)</f>
        <v>#N/A</v>
      </c>
      <c r="Q1245" s="9" t="str">
        <f t="shared" si="39"/>
        <v>nur hier</v>
      </c>
    </row>
    <row r="1246" spans="1:17">
      <c r="A1246" s="1" t="s">
        <v>10709</v>
      </c>
      <c r="B1246" s="1" t="s">
        <v>10710</v>
      </c>
      <c r="C1246" s="1" t="s">
        <v>10711</v>
      </c>
      <c r="D1246" s="1" t="s">
        <v>10712</v>
      </c>
      <c r="E1246" s="1" t="s">
        <v>19647</v>
      </c>
      <c r="F1246" s="54">
        <v>1948</v>
      </c>
      <c r="G1246" s="1" t="s">
        <v>19635</v>
      </c>
      <c r="I1246" t="str">
        <f t="shared" si="38"/>
        <v>大众农业</v>
      </c>
      <c r="K1246" t="e">
        <f>VLOOKUP(I1246,Apabi!$H:$H,1,FALSE)</f>
        <v>#N/A</v>
      </c>
      <c r="M1246" t="e">
        <f>VLOOKUP(I1246,'Shanghai TSG'!$C:$C,1,FALSE)</f>
        <v>#N/A</v>
      </c>
      <c r="O1246" t="e">
        <f>VLOOKUP(I1246,'Hytong (not in CrossAsia)'!$C:$C,1,FALSE)</f>
        <v>#N/A</v>
      </c>
      <c r="Q1246" s="9" t="str">
        <f t="shared" si="39"/>
        <v>nur hier</v>
      </c>
    </row>
    <row r="1247" spans="1:17">
      <c r="A1247" s="1" t="s">
        <v>10713</v>
      </c>
      <c r="B1247" s="1" t="s">
        <v>10714</v>
      </c>
      <c r="C1247" s="1" t="s">
        <v>19628</v>
      </c>
      <c r="D1247" s="1" t="s">
        <v>19628</v>
      </c>
      <c r="E1247" s="1" t="s">
        <v>19628</v>
      </c>
      <c r="F1247" s="54">
        <v>1948</v>
      </c>
      <c r="G1247" s="1" t="s">
        <v>19628</v>
      </c>
      <c r="I1247" t="str">
        <f t="shared" si="38"/>
        <v>田粮通讯</v>
      </c>
      <c r="K1247" t="e">
        <f>VLOOKUP(I1247,Apabi!$H:$H,1,FALSE)</f>
        <v>#N/A</v>
      </c>
      <c r="M1247" t="e">
        <f>VLOOKUP(I1247,'Shanghai TSG'!$C:$C,1,FALSE)</f>
        <v>#N/A</v>
      </c>
      <c r="O1247" t="e">
        <f>VLOOKUP(I1247,'Hytong (not in CrossAsia)'!$C:$C,1,FALSE)</f>
        <v>#N/A</v>
      </c>
      <c r="Q1247" s="9" t="str">
        <f t="shared" si="39"/>
        <v>nur hier</v>
      </c>
    </row>
    <row r="1248" spans="1:17">
      <c r="A1248" s="1" t="s">
        <v>10715</v>
      </c>
      <c r="B1248" s="1" t="s">
        <v>10716</v>
      </c>
      <c r="C1248" s="1" t="s">
        <v>19628</v>
      </c>
      <c r="D1248" s="1" t="s">
        <v>10717</v>
      </c>
      <c r="E1248" s="1" t="s">
        <v>19821</v>
      </c>
      <c r="F1248" s="54">
        <v>1948</v>
      </c>
      <c r="G1248" s="1" t="s">
        <v>19635</v>
      </c>
      <c r="I1248" t="str">
        <f t="shared" si="38"/>
        <v>棉业月报</v>
      </c>
      <c r="K1248" t="e">
        <f>VLOOKUP(I1248,Apabi!$H:$H,1,FALSE)</f>
        <v>#N/A</v>
      </c>
      <c r="M1248" t="str">
        <f>VLOOKUP(I1248,'Shanghai TSG'!$C:$C,1,FALSE)</f>
        <v>棉业月报</v>
      </c>
      <c r="O1248" t="e">
        <f>VLOOKUP(I1248,'Hytong (not in CrossAsia)'!$C:$C,1,FALSE)</f>
        <v>#N/A</v>
      </c>
      <c r="Q1248" s="9" t="str">
        <f t="shared" si="39"/>
        <v>Doppel</v>
      </c>
    </row>
    <row r="1249" spans="1:17">
      <c r="A1249" s="1" t="s">
        <v>10718</v>
      </c>
      <c r="B1249" s="1" t="s">
        <v>10719</v>
      </c>
      <c r="C1249" s="1" t="s">
        <v>19628</v>
      </c>
      <c r="D1249" s="1" t="s">
        <v>10720</v>
      </c>
      <c r="E1249" s="1" t="s">
        <v>13082</v>
      </c>
      <c r="F1249" s="54">
        <v>1937</v>
      </c>
      <c r="G1249" s="1" t="s">
        <v>19315</v>
      </c>
      <c r="I1249" t="str">
        <f t="shared" si="38"/>
        <v>鄂棉</v>
      </c>
      <c r="K1249" t="e">
        <f>VLOOKUP(I1249,Apabi!$H:$H,1,FALSE)</f>
        <v>#N/A</v>
      </c>
      <c r="M1249" t="str">
        <f>VLOOKUP(I1249,'Shanghai TSG'!$C:$C,1,FALSE)</f>
        <v>鄂棉</v>
      </c>
      <c r="O1249" t="e">
        <f>VLOOKUP(I1249,'Hytong (not in CrossAsia)'!$C:$C,1,FALSE)</f>
        <v>#N/A</v>
      </c>
      <c r="Q1249" s="9" t="str">
        <f t="shared" si="39"/>
        <v>Doppel</v>
      </c>
    </row>
    <row r="1250" spans="1:17">
      <c r="A1250" s="1" t="s">
        <v>10721</v>
      </c>
      <c r="B1250" s="1" t="s">
        <v>10722</v>
      </c>
      <c r="C1250" s="1" t="s">
        <v>19628</v>
      </c>
      <c r="D1250" s="1" t="s">
        <v>10723</v>
      </c>
      <c r="E1250" s="1" t="s">
        <v>19647</v>
      </c>
      <c r="F1250" s="51" t="s">
        <v>19628</v>
      </c>
      <c r="G1250" s="1" t="s">
        <v>19628</v>
      </c>
      <c r="I1250" t="str">
        <f t="shared" si="38"/>
        <v>艺园</v>
      </c>
      <c r="K1250" t="e">
        <f>VLOOKUP(I1250,Apabi!$H:$H,1,FALSE)</f>
        <v>#N/A</v>
      </c>
      <c r="M1250" t="str">
        <f>VLOOKUP(I1250,'Shanghai TSG'!$C:$C,1,FALSE)</f>
        <v>艺园</v>
      </c>
      <c r="O1250" t="e">
        <f>VLOOKUP(I1250,'Hytong (not in CrossAsia)'!$C:$C,1,FALSE)</f>
        <v>#N/A</v>
      </c>
      <c r="Q1250" s="9" t="str">
        <f t="shared" si="39"/>
        <v>Doppel</v>
      </c>
    </row>
    <row r="1251" spans="1:17">
      <c r="A1251" s="1" t="s">
        <v>10370</v>
      </c>
      <c r="B1251" s="1" t="s">
        <v>10371</v>
      </c>
      <c r="C1251" s="1" t="s">
        <v>19628</v>
      </c>
      <c r="D1251" s="1" t="s">
        <v>10372</v>
      </c>
      <c r="E1251" s="1" t="s">
        <v>10373</v>
      </c>
      <c r="F1251" s="54">
        <v>1935</v>
      </c>
      <c r="G1251" s="1" t="s">
        <v>19773</v>
      </c>
      <c r="I1251" t="str">
        <f t="shared" si="38"/>
        <v>园艺</v>
      </c>
      <c r="K1251" t="e">
        <f>VLOOKUP(I1251,Apabi!$H:$H,1,FALSE)</f>
        <v>#N/A</v>
      </c>
      <c r="M1251" t="str">
        <f>VLOOKUP(I1251,'Shanghai TSG'!$C:$C,1,FALSE)</f>
        <v>园艺</v>
      </c>
      <c r="O1251" t="e">
        <f>VLOOKUP(I1251,'Hytong (not in CrossAsia)'!$C:$C,1,FALSE)</f>
        <v>#N/A</v>
      </c>
      <c r="Q1251" s="9" t="str">
        <f t="shared" si="39"/>
        <v>Doppel</v>
      </c>
    </row>
    <row r="1252" spans="1:17">
      <c r="A1252" s="1" t="s">
        <v>10374</v>
      </c>
      <c r="B1252" s="1" t="s">
        <v>10375</v>
      </c>
      <c r="C1252" s="1" t="s">
        <v>19628</v>
      </c>
      <c r="D1252" s="1" t="s">
        <v>10376</v>
      </c>
      <c r="E1252" s="1" t="s">
        <v>19146</v>
      </c>
      <c r="F1252" s="54">
        <v>1937</v>
      </c>
      <c r="G1252" s="1" t="s">
        <v>19635</v>
      </c>
      <c r="I1252" t="str">
        <f t="shared" si="38"/>
        <v>农林杂志</v>
      </c>
      <c r="K1252" t="e">
        <f>VLOOKUP(I1252,Apabi!$H:$H,1,FALSE)</f>
        <v>#N/A</v>
      </c>
      <c r="M1252" t="str">
        <f>VLOOKUP(I1252,'Shanghai TSG'!$C:$C,1,FALSE)</f>
        <v>农林杂志</v>
      </c>
      <c r="O1252" t="e">
        <f>VLOOKUP(I1252,'Hytong (not in CrossAsia)'!$C:$C,1,FALSE)</f>
        <v>#N/A</v>
      </c>
      <c r="Q1252" s="9" t="str">
        <f t="shared" si="39"/>
        <v>Doppel</v>
      </c>
    </row>
    <row r="1253" spans="1:17" ht="23.25">
      <c r="A1253" s="1" t="s">
        <v>10377</v>
      </c>
      <c r="B1253" s="1" t="s">
        <v>10378</v>
      </c>
      <c r="C1253" s="1" t="s">
        <v>19628</v>
      </c>
      <c r="D1253" s="1" t="s">
        <v>10379</v>
      </c>
      <c r="E1253" s="1" t="s">
        <v>10380</v>
      </c>
      <c r="F1253" s="54">
        <v>1935</v>
      </c>
      <c r="G1253" s="1" t="s">
        <v>19635</v>
      </c>
      <c r="I1253" t="str">
        <f t="shared" si="38"/>
        <v>东区农林</v>
      </c>
      <c r="K1253" t="e">
        <f>VLOOKUP(I1253,Apabi!$H:$H,1,FALSE)</f>
        <v>#N/A</v>
      </c>
      <c r="M1253" t="e">
        <f>VLOOKUP(I1253,'Shanghai TSG'!$C:$C,1,FALSE)</f>
        <v>#N/A</v>
      </c>
      <c r="O1253" t="e">
        <f>VLOOKUP(I1253,'Hytong (not in CrossAsia)'!$C:$C,1,FALSE)</f>
        <v>#N/A</v>
      </c>
      <c r="Q1253" s="9" t="str">
        <f t="shared" si="39"/>
        <v>nur hier</v>
      </c>
    </row>
    <row r="1254" spans="1:17">
      <c r="A1254" s="1" t="s">
        <v>10381</v>
      </c>
      <c r="B1254" s="1" t="s">
        <v>10382</v>
      </c>
      <c r="C1254" s="1" t="s">
        <v>19628</v>
      </c>
      <c r="D1254" s="1" t="s">
        <v>10383</v>
      </c>
      <c r="E1254" s="1" t="s">
        <v>19628</v>
      </c>
      <c r="F1254" s="51" t="s">
        <v>19628</v>
      </c>
      <c r="G1254" s="1" t="s">
        <v>19628</v>
      </c>
      <c r="I1254" t="str">
        <f t="shared" si="38"/>
        <v>林业通讯</v>
      </c>
      <c r="K1254" t="e">
        <f>VLOOKUP(I1254,Apabi!$H:$H,1,FALSE)</f>
        <v>#N/A</v>
      </c>
      <c r="M1254" t="e">
        <f>VLOOKUP(I1254,'Shanghai TSG'!$C:$C,1,FALSE)</f>
        <v>#N/A</v>
      </c>
      <c r="O1254" t="e">
        <f>VLOOKUP(I1254,'Hytong (not in CrossAsia)'!$C:$C,1,FALSE)</f>
        <v>#N/A</v>
      </c>
      <c r="Q1254" s="9" t="str">
        <f t="shared" si="39"/>
        <v>nur hier</v>
      </c>
    </row>
    <row r="1255" spans="1:17" ht="23.25">
      <c r="A1255" s="1" t="s">
        <v>10384</v>
      </c>
      <c r="B1255" s="1" t="s">
        <v>10385</v>
      </c>
      <c r="C1255" s="1" t="s">
        <v>19628</v>
      </c>
      <c r="D1255" s="1" t="s">
        <v>10386</v>
      </c>
      <c r="E1255" s="1" t="s">
        <v>13492</v>
      </c>
      <c r="F1255" s="51" t="s">
        <v>19628</v>
      </c>
      <c r="G1255" s="1" t="s">
        <v>19635</v>
      </c>
      <c r="I1255" t="str">
        <f t="shared" si="38"/>
        <v>江苏省第</v>
      </c>
      <c r="K1255" t="e">
        <f>VLOOKUP(I1255,Apabi!$H:$H,1,FALSE)</f>
        <v>#N/A</v>
      </c>
      <c r="M1255" t="e">
        <f>VLOOKUP(I1255,'Shanghai TSG'!$C:$C,1,FALSE)</f>
        <v>#N/A</v>
      </c>
      <c r="O1255" t="e">
        <f>VLOOKUP(I1255,'Hytong (not in CrossAsia)'!$C:$C,1,FALSE)</f>
        <v>#N/A</v>
      </c>
      <c r="Q1255" s="9" t="str">
        <f t="shared" si="39"/>
        <v>nur hier</v>
      </c>
    </row>
    <row r="1256" spans="1:17" ht="23.25">
      <c r="A1256" s="1" t="s">
        <v>10387</v>
      </c>
      <c r="B1256" s="1" t="s">
        <v>10388</v>
      </c>
      <c r="C1256" s="1" t="s">
        <v>10389</v>
      </c>
      <c r="D1256" s="1" t="s">
        <v>10389</v>
      </c>
      <c r="E1256" s="1" t="s">
        <v>19647</v>
      </c>
      <c r="F1256" s="54">
        <v>1940</v>
      </c>
      <c r="G1256" s="1" t="s">
        <v>19635</v>
      </c>
      <c r="I1256" t="str">
        <f t="shared" si="38"/>
        <v>木业界</v>
      </c>
      <c r="K1256" t="e">
        <f>VLOOKUP(I1256,Apabi!$H:$H,1,FALSE)</f>
        <v>#N/A</v>
      </c>
      <c r="M1256" t="e">
        <f>VLOOKUP(I1256,'Shanghai TSG'!$C:$C,1,FALSE)</f>
        <v>#N/A</v>
      </c>
      <c r="O1256" t="e">
        <f>VLOOKUP(I1256,'Hytong (not in CrossAsia)'!$C:$C,1,FALSE)</f>
        <v>#N/A</v>
      </c>
      <c r="Q1256" s="9" t="str">
        <f t="shared" si="39"/>
        <v>nur hier</v>
      </c>
    </row>
    <row r="1257" spans="1:17">
      <c r="A1257" s="1" t="s">
        <v>10390</v>
      </c>
      <c r="B1257" s="1" t="s">
        <v>10391</v>
      </c>
      <c r="C1257" s="1" t="s">
        <v>19628</v>
      </c>
      <c r="D1257" s="1" t="s">
        <v>19628</v>
      </c>
      <c r="E1257" s="1" t="s">
        <v>19628</v>
      </c>
      <c r="F1257" s="51" t="s">
        <v>19628</v>
      </c>
      <c r="G1257" s="1" t="s">
        <v>19628</v>
      </c>
      <c r="I1257" t="str">
        <f t="shared" si="38"/>
        <v>河北农林</v>
      </c>
      <c r="K1257" t="e">
        <f>VLOOKUP(I1257,Apabi!$H:$H,1,FALSE)</f>
        <v>#N/A</v>
      </c>
      <c r="M1257" t="e">
        <f>VLOOKUP(I1257,'Shanghai TSG'!$C:$C,1,FALSE)</f>
        <v>#N/A</v>
      </c>
      <c r="O1257" t="e">
        <f>VLOOKUP(I1257,'Hytong (not in CrossAsia)'!$C:$C,1,FALSE)</f>
        <v>#N/A</v>
      </c>
      <c r="Q1257" s="9" t="str">
        <f t="shared" si="39"/>
        <v>nur hier</v>
      </c>
    </row>
    <row r="1258" spans="1:17">
      <c r="A1258" s="1" t="s">
        <v>10392</v>
      </c>
      <c r="B1258" s="1" t="s">
        <v>10393</v>
      </c>
      <c r="C1258" s="1" t="s">
        <v>19628</v>
      </c>
      <c r="D1258" s="1" t="s">
        <v>10394</v>
      </c>
      <c r="E1258" s="1" t="s">
        <v>19628</v>
      </c>
      <c r="F1258" s="51" t="s">
        <v>19628</v>
      </c>
      <c r="G1258" s="1" t="s">
        <v>19628</v>
      </c>
      <c r="I1258" t="str">
        <f t="shared" si="38"/>
        <v>森林</v>
      </c>
      <c r="K1258" t="e">
        <f>VLOOKUP(I1258,Apabi!$H:$H,1,FALSE)</f>
        <v>#N/A</v>
      </c>
      <c r="M1258" t="e">
        <f>VLOOKUP(I1258,'Shanghai TSG'!$C:$C,1,FALSE)</f>
        <v>#N/A</v>
      </c>
      <c r="O1258" t="e">
        <f>VLOOKUP(I1258,'Hytong (not in CrossAsia)'!$C:$C,1,FALSE)</f>
        <v>#N/A</v>
      </c>
      <c r="Q1258" s="9" t="str">
        <f t="shared" si="39"/>
        <v>nur hier</v>
      </c>
    </row>
    <row r="1259" spans="1:17">
      <c r="A1259" s="1" t="s">
        <v>10395</v>
      </c>
      <c r="B1259" s="1" t="s">
        <v>10396</v>
      </c>
      <c r="C1259" s="1" t="s">
        <v>19628</v>
      </c>
      <c r="D1259" s="1" t="s">
        <v>10397</v>
      </c>
      <c r="E1259" s="1" t="s">
        <v>19302</v>
      </c>
      <c r="F1259" s="51" t="s">
        <v>19628</v>
      </c>
      <c r="G1259" s="1" t="s">
        <v>19635</v>
      </c>
      <c r="I1259" t="str">
        <f t="shared" si="38"/>
        <v>广东农林</v>
      </c>
      <c r="K1259" t="e">
        <f>VLOOKUP(I1259,Apabi!$H:$H,1,FALSE)</f>
        <v>#N/A</v>
      </c>
      <c r="M1259" t="e">
        <f>VLOOKUP(I1259,'Shanghai TSG'!$C:$C,1,FALSE)</f>
        <v>#N/A</v>
      </c>
      <c r="O1259" t="e">
        <f>VLOOKUP(I1259,'Hytong (not in CrossAsia)'!$C:$C,1,FALSE)</f>
        <v>#N/A</v>
      </c>
      <c r="Q1259" s="9" t="str">
        <f t="shared" si="39"/>
        <v>nur hier</v>
      </c>
    </row>
    <row r="1260" spans="1:17">
      <c r="A1260" s="1" t="s">
        <v>10398</v>
      </c>
      <c r="B1260" s="1" t="s">
        <v>10399</v>
      </c>
      <c r="C1260" s="1" t="s">
        <v>19628</v>
      </c>
      <c r="D1260" s="1" t="s">
        <v>10400</v>
      </c>
      <c r="E1260" s="1" t="s">
        <v>19336</v>
      </c>
      <c r="F1260" s="54">
        <v>1944</v>
      </c>
      <c r="G1260" s="1" t="s">
        <v>19292</v>
      </c>
      <c r="I1260" t="str">
        <f t="shared" si="38"/>
        <v>林学</v>
      </c>
      <c r="K1260" t="e">
        <f>VLOOKUP(I1260,Apabi!$H:$H,1,FALSE)</f>
        <v>#N/A</v>
      </c>
      <c r="M1260" t="e">
        <f>VLOOKUP(I1260,'Shanghai TSG'!$C:$C,1,FALSE)</f>
        <v>#N/A</v>
      </c>
      <c r="O1260" t="e">
        <f>VLOOKUP(I1260,'Hytong (not in CrossAsia)'!$C:$C,1,FALSE)</f>
        <v>#N/A</v>
      </c>
      <c r="Q1260" s="9" t="str">
        <f t="shared" si="39"/>
        <v>nur hier</v>
      </c>
    </row>
    <row r="1261" spans="1:17" ht="23.25">
      <c r="A1261" s="1" t="s">
        <v>10401</v>
      </c>
      <c r="B1261" s="1" t="s">
        <v>10402</v>
      </c>
      <c r="C1261" s="1" t="s">
        <v>19628</v>
      </c>
      <c r="D1261" s="1" t="s">
        <v>10403</v>
      </c>
      <c r="E1261" s="1" t="s">
        <v>10404</v>
      </c>
      <c r="F1261" s="51" t="s">
        <v>19628</v>
      </c>
      <c r="G1261" s="1" t="s">
        <v>19628</v>
      </c>
      <c r="I1261" t="str">
        <f t="shared" si="38"/>
        <v>广西农林</v>
      </c>
      <c r="K1261" t="e">
        <f>VLOOKUP(I1261,Apabi!$H:$H,1,FALSE)</f>
        <v>#N/A</v>
      </c>
      <c r="M1261" t="e">
        <f>VLOOKUP(I1261,'Shanghai TSG'!$C:$C,1,FALSE)</f>
        <v>#N/A</v>
      </c>
      <c r="O1261" t="e">
        <f>VLOOKUP(I1261,'Hytong (not in CrossAsia)'!$C:$C,1,FALSE)</f>
        <v>#N/A</v>
      </c>
      <c r="Q1261" s="9" t="str">
        <f t="shared" si="39"/>
        <v>nur hier</v>
      </c>
    </row>
    <row r="1262" spans="1:17" ht="34.5">
      <c r="A1262" s="1" t="s">
        <v>10405</v>
      </c>
      <c r="B1262" s="1" t="s">
        <v>10406</v>
      </c>
      <c r="C1262" s="1" t="s">
        <v>19628</v>
      </c>
      <c r="D1262" s="1" t="s">
        <v>10407</v>
      </c>
      <c r="E1262" s="1" t="s">
        <v>19326</v>
      </c>
      <c r="F1262" s="54">
        <v>1949</v>
      </c>
      <c r="G1262" s="1" t="s">
        <v>19292</v>
      </c>
      <c r="I1262" t="str">
        <f t="shared" si="38"/>
        <v>国立北平</v>
      </c>
      <c r="K1262" t="e">
        <f>VLOOKUP(I1262,Apabi!$H:$H,1,FALSE)</f>
        <v>#N/A</v>
      </c>
      <c r="M1262" t="e">
        <f>VLOOKUP(I1262,'Shanghai TSG'!$C:$C,1,FALSE)</f>
        <v>#N/A</v>
      </c>
      <c r="O1262" t="str">
        <f>VLOOKUP(I1262,'Hytong (not in CrossAsia)'!$C:$C,1,FALSE)</f>
        <v>国立北平</v>
      </c>
      <c r="Q1262" s="9" t="str">
        <f t="shared" si="39"/>
        <v>Doppel</v>
      </c>
    </row>
    <row r="1263" spans="1:17" ht="23.25">
      <c r="A1263" s="1" t="s">
        <v>10408</v>
      </c>
      <c r="B1263" s="1" t="s">
        <v>10409</v>
      </c>
      <c r="C1263" s="1" t="s">
        <v>19628</v>
      </c>
      <c r="D1263" s="1" t="s">
        <v>19628</v>
      </c>
      <c r="E1263" s="1" t="s">
        <v>10410</v>
      </c>
      <c r="F1263" s="51" t="s">
        <v>19628</v>
      </c>
      <c r="G1263" s="1" t="s">
        <v>19628</v>
      </c>
      <c r="I1263" t="str">
        <f t="shared" si="38"/>
        <v>中国昆虫</v>
      </c>
      <c r="K1263" t="e">
        <f>VLOOKUP(I1263,Apabi!$H:$H,1,FALSE)</f>
        <v>#N/A</v>
      </c>
      <c r="M1263" t="e">
        <f>VLOOKUP(I1263,'Shanghai TSG'!$C:$C,1,FALSE)</f>
        <v>#N/A</v>
      </c>
      <c r="O1263" t="e">
        <f>VLOOKUP(I1263,'Hytong (not in CrossAsia)'!$C:$C,1,FALSE)</f>
        <v>#N/A</v>
      </c>
      <c r="Q1263" s="9" t="str">
        <f t="shared" si="39"/>
        <v>nur hier</v>
      </c>
    </row>
    <row r="1264" spans="1:17">
      <c r="A1264" s="1" t="s">
        <v>10411</v>
      </c>
      <c r="B1264" s="1" t="s">
        <v>10412</v>
      </c>
      <c r="C1264" s="1" t="s">
        <v>19628</v>
      </c>
      <c r="D1264" s="1" t="s">
        <v>10413</v>
      </c>
      <c r="E1264" s="1" t="s">
        <v>19146</v>
      </c>
      <c r="F1264" s="54">
        <v>1935</v>
      </c>
      <c r="G1264" s="1" t="s">
        <v>19817</v>
      </c>
      <c r="I1264" t="str">
        <f t="shared" si="38"/>
        <v>浙江省昆</v>
      </c>
      <c r="K1264" t="e">
        <f>VLOOKUP(I1264,Apabi!$H:$H,1,FALSE)</f>
        <v>#N/A</v>
      </c>
      <c r="M1264" t="e">
        <f>VLOOKUP(I1264,'Shanghai TSG'!$C:$C,1,FALSE)</f>
        <v>#N/A</v>
      </c>
      <c r="O1264" t="e">
        <f>VLOOKUP(I1264,'Hytong (not in CrossAsia)'!$C:$C,1,FALSE)</f>
        <v>#N/A</v>
      </c>
      <c r="Q1264" s="9" t="str">
        <f t="shared" si="39"/>
        <v>nur hier</v>
      </c>
    </row>
    <row r="1265" spans="1:17" ht="23.25">
      <c r="A1265" s="1" t="s">
        <v>10414</v>
      </c>
      <c r="B1265" s="1" t="s">
        <v>10415</v>
      </c>
      <c r="C1265" s="1" t="s">
        <v>19628</v>
      </c>
      <c r="D1265" s="1" t="s">
        <v>19628</v>
      </c>
      <c r="E1265" s="1" t="s">
        <v>20881</v>
      </c>
      <c r="F1265" s="51" t="s">
        <v>19628</v>
      </c>
      <c r="G1265" s="1" t="s">
        <v>19628</v>
      </c>
      <c r="I1265" t="str">
        <f t="shared" si="38"/>
        <v>蔗苗繁殖</v>
      </c>
      <c r="K1265" t="e">
        <f>VLOOKUP(I1265,Apabi!$H:$H,1,FALSE)</f>
        <v>#N/A</v>
      </c>
      <c r="M1265" t="e">
        <f>VLOOKUP(I1265,'Shanghai TSG'!$C:$C,1,FALSE)</f>
        <v>#N/A</v>
      </c>
      <c r="O1265" t="e">
        <f>VLOOKUP(I1265,'Hytong (not in CrossAsia)'!$C:$C,1,FALSE)</f>
        <v>#N/A</v>
      </c>
      <c r="Q1265" s="9" t="str">
        <f t="shared" si="39"/>
        <v>nur hier</v>
      </c>
    </row>
    <row r="1266" spans="1:17">
      <c r="A1266" s="1" t="s">
        <v>10416</v>
      </c>
      <c r="B1266" s="1" t="s">
        <v>10417</v>
      </c>
      <c r="C1266" s="1" t="s">
        <v>19628</v>
      </c>
      <c r="D1266" s="1" t="s">
        <v>10418</v>
      </c>
      <c r="E1266" s="1" t="s">
        <v>19326</v>
      </c>
      <c r="F1266" s="54">
        <v>1933</v>
      </c>
      <c r="G1266" s="1" t="s">
        <v>19635</v>
      </c>
      <c r="I1266" t="str">
        <f t="shared" si="38"/>
        <v>华北养蜂</v>
      </c>
      <c r="K1266" t="e">
        <f>VLOOKUP(I1266,Apabi!$H:$H,1,FALSE)</f>
        <v>#N/A</v>
      </c>
      <c r="M1266" t="e">
        <f>VLOOKUP(I1266,'Shanghai TSG'!$C:$C,1,FALSE)</f>
        <v>#N/A</v>
      </c>
      <c r="O1266" t="e">
        <f>VLOOKUP(I1266,'Hytong (not in CrossAsia)'!$C:$C,1,FALSE)</f>
        <v>#N/A</v>
      </c>
      <c r="Q1266" s="9" t="str">
        <f t="shared" si="39"/>
        <v>nur hier</v>
      </c>
    </row>
    <row r="1267" spans="1:17" ht="23.25">
      <c r="A1267" s="1" t="s">
        <v>10419</v>
      </c>
      <c r="B1267" s="1" t="s">
        <v>10420</v>
      </c>
      <c r="C1267" s="1" t="s">
        <v>19628</v>
      </c>
      <c r="D1267" s="1" t="s">
        <v>10421</v>
      </c>
      <c r="E1267" s="1" t="s">
        <v>21291</v>
      </c>
      <c r="F1267" s="51" t="s">
        <v>19628</v>
      </c>
      <c r="G1267" s="1" t="s">
        <v>19628</v>
      </c>
      <c r="I1267" t="str">
        <f t="shared" si="38"/>
        <v>养蜂新报</v>
      </c>
      <c r="K1267" t="e">
        <f>VLOOKUP(I1267,Apabi!$H:$H,1,FALSE)</f>
        <v>#N/A</v>
      </c>
      <c r="M1267" t="e">
        <f>VLOOKUP(I1267,'Shanghai TSG'!$C:$C,1,FALSE)</f>
        <v>#N/A</v>
      </c>
      <c r="O1267" t="e">
        <f>VLOOKUP(I1267,'Hytong (not in CrossAsia)'!$C:$C,1,FALSE)</f>
        <v>#N/A</v>
      </c>
      <c r="Q1267" s="9" t="str">
        <f t="shared" si="39"/>
        <v>nur hier</v>
      </c>
    </row>
    <row r="1268" spans="1:17" ht="23.25">
      <c r="A1268" s="1" t="s">
        <v>10422</v>
      </c>
      <c r="B1268" s="1" t="s">
        <v>10423</v>
      </c>
      <c r="C1268" s="1" t="s">
        <v>10424</v>
      </c>
      <c r="D1268" s="1" t="s">
        <v>19628</v>
      </c>
      <c r="E1268" s="1" t="s">
        <v>19628</v>
      </c>
      <c r="F1268" s="51" t="s">
        <v>19628</v>
      </c>
      <c r="G1268" s="1" t="s">
        <v>19628</v>
      </c>
      <c r="I1268" t="str">
        <f t="shared" si="38"/>
        <v>畜牧兽医</v>
      </c>
      <c r="K1268" t="e">
        <f>VLOOKUP(I1268,Apabi!$H:$H,1,FALSE)</f>
        <v>#N/A</v>
      </c>
      <c r="M1268" t="e">
        <f>VLOOKUP(I1268,'Shanghai TSG'!$C:$C,1,FALSE)</f>
        <v>#N/A</v>
      </c>
      <c r="O1268" t="e">
        <f>VLOOKUP(I1268,'Hytong (not in CrossAsia)'!$C:$C,1,FALSE)</f>
        <v>#N/A</v>
      </c>
      <c r="Q1268" s="9" t="str">
        <f t="shared" si="39"/>
        <v>nur hier</v>
      </c>
    </row>
    <row r="1269" spans="1:17">
      <c r="A1269" s="1" t="s">
        <v>10425</v>
      </c>
      <c r="B1269" s="1" t="s">
        <v>10426</v>
      </c>
      <c r="C1269" s="1" t="s">
        <v>19628</v>
      </c>
      <c r="D1269" s="1" t="s">
        <v>10413</v>
      </c>
      <c r="E1269" s="1" t="s">
        <v>19146</v>
      </c>
      <c r="F1269" s="54">
        <v>1936</v>
      </c>
      <c r="G1269" s="1" t="s">
        <v>19327</v>
      </c>
      <c r="I1269" t="str">
        <f t="shared" si="38"/>
        <v>昆虫与植</v>
      </c>
      <c r="K1269" t="e">
        <f>VLOOKUP(I1269,Apabi!$H:$H,1,FALSE)</f>
        <v>#N/A</v>
      </c>
      <c r="M1269" t="e">
        <f>VLOOKUP(I1269,'Shanghai TSG'!$C:$C,1,FALSE)</f>
        <v>#N/A</v>
      </c>
      <c r="O1269" t="e">
        <f>VLOOKUP(I1269,'Hytong (not in CrossAsia)'!$C:$C,1,FALSE)</f>
        <v>#N/A</v>
      </c>
      <c r="Q1269" s="9" t="str">
        <f t="shared" si="39"/>
        <v>nur hier</v>
      </c>
    </row>
    <row r="1270" spans="1:17">
      <c r="A1270" s="1" t="s">
        <v>10079</v>
      </c>
      <c r="B1270" s="1" t="s">
        <v>10080</v>
      </c>
      <c r="C1270" s="1" t="s">
        <v>19628</v>
      </c>
      <c r="D1270" s="1" t="s">
        <v>10081</v>
      </c>
      <c r="E1270" s="1" t="s">
        <v>19647</v>
      </c>
      <c r="F1270" s="54">
        <v>1945</v>
      </c>
      <c r="G1270" s="1" t="s">
        <v>19315</v>
      </c>
      <c r="I1270" t="str">
        <f t="shared" si="38"/>
        <v>草原</v>
      </c>
      <c r="K1270" t="str">
        <f>VLOOKUP(I1270,Apabi!$H:$H,1,FALSE)</f>
        <v>草原</v>
      </c>
      <c r="M1270" t="e">
        <f>VLOOKUP(I1270,'Shanghai TSG'!$C:$C,1,FALSE)</f>
        <v>#N/A</v>
      </c>
      <c r="O1270" t="e">
        <f>VLOOKUP(I1270,'Hytong (not in CrossAsia)'!$C:$C,1,FALSE)</f>
        <v>#N/A</v>
      </c>
      <c r="Q1270" s="9" t="str">
        <f t="shared" si="39"/>
        <v>Doppel</v>
      </c>
    </row>
    <row r="1271" spans="1:17" ht="23.25">
      <c r="A1271" s="1" t="s">
        <v>10082</v>
      </c>
      <c r="B1271" s="1" t="s">
        <v>10083</v>
      </c>
      <c r="C1271" s="1" t="s">
        <v>19628</v>
      </c>
      <c r="D1271" s="1" t="s">
        <v>10084</v>
      </c>
      <c r="E1271" s="1" t="s">
        <v>17213</v>
      </c>
      <c r="F1271" s="54">
        <v>1943</v>
      </c>
      <c r="G1271" s="1" t="s">
        <v>19628</v>
      </c>
      <c r="I1271" t="str">
        <f t="shared" si="38"/>
        <v>中国蚕桑</v>
      </c>
      <c r="K1271" t="e">
        <f>VLOOKUP(I1271,Apabi!$H:$H,1,FALSE)</f>
        <v>#N/A</v>
      </c>
      <c r="M1271" t="e">
        <f>VLOOKUP(I1271,'Shanghai TSG'!$C:$C,1,FALSE)</f>
        <v>#N/A</v>
      </c>
      <c r="O1271" t="e">
        <f>VLOOKUP(I1271,'Hytong (not in CrossAsia)'!$C:$C,1,FALSE)</f>
        <v>#N/A</v>
      </c>
      <c r="Q1271" s="9" t="str">
        <f t="shared" si="39"/>
        <v>nur hier</v>
      </c>
    </row>
    <row r="1272" spans="1:17">
      <c r="A1272" s="1" t="s">
        <v>10085</v>
      </c>
      <c r="B1272" s="1" t="s">
        <v>10086</v>
      </c>
      <c r="C1272" s="1" t="s">
        <v>19628</v>
      </c>
      <c r="D1272" s="1" t="s">
        <v>10087</v>
      </c>
      <c r="E1272" s="1" t="s">
        <v>20758</v>
      </c>
      <c r="F1272" s="54">
        <v>1936</v>
      </c>
      <c r="G1272" s="1" t="s">
        <v>19635</v>
      </c>
      <c r="I1272" t="str">
        <f t="shared" si="38"/>
        <v>昆虫摘要</v>
      </c>
      <c r="K1272" t="e">
        <f>VLOOKUP(I1272,Apabi!$H:$H,1,FALSE)</f>
        <v>#N/A</v>
      </c>
      <c r="M1272" t="e">
        <f>VLOOKUP(I1272,'Shanghai TSG'!$C:$C,1,FALSE)</f>
        <v>#N/A</v>
      </c>
      <c r="O1272" t="e">
        <f>VLOOKUP(I1272,'Hytong (not in CrossAsia)'!$C:$C,1,FALSE)</f>
        <v>#N/A</v>
      </c>
      <c r="Q1272" s="9" t="str">
        <f t="shared" si="39"/>
        <v>nur hier</v>
      </c>
    </row>
    <row r="1273" spans="1:17">
      <c r="A1273" s="1" t="s">
        <v>10088</v>
      </c>
      <c r="B1273" s="1" t="s">
        <v>10089</v>
      </c>
      <c r="C1273" s="1" t="s">
        <v>19628</v>
      </c>
      <c r="D1273" s="1" t="s">
        <v>10090</v>
      </c>
      <c r="E1273" s="1" t="s">
        <v>19647</v>
      </c>
      <c r="F1273" s="51" t="s">
        <v>19628</v>
      </c>
      <c r="G1273" s="1" t="s">
        <v>19635</v>
      </c>
      <c r="I1273" t="str">
        <f t="shared" si="38"/>
        <v>中国养蜂</v>
      </c>
      <c r="K1273" t="e">
        <f>VLOOKUP(I1273,Apabi!$H:$H,1,FALSE)</f>
        <v>#N/A</v>
      </c>
      <c r="M1273" t="e">
        <f>VLOOKUP(I1273,'Shanghai TSG'!$C:$C,1,FALSE)</f>
        <v>#N/A</v>
      </c>
      <c r="O1273" t="e">
        <f>VLOOKUP(I1273,'Hytong (not in CrossAsia)'!$C:$C,1,FALSE)</f>
        <v>#N/A</v>
      </c>
      <c r="Q1273" s="9" t="str">
        <f t="shared" si="39"/>
        <v>nur hier</v>
      </c>
    </row>
    <row r="1274" spans="1:17">
      <c r="A1274" s="1" t="s">
        <v>10091</v>
      </c>
      <c r="B1274" s="1" t="s">
        <v>10092</v>
      </c>
      <c r="C1274" s="1" t="s">
        <v>19628</v>
      </c>
      <c r="D1274" s="1" t="s">
        <v>10093</v>
      </c>
      <c r="E1274" s="1" t="s">
        <v>19647</v>
      </c>
      <c r="F1274" s="54">
        <v>1931</v>
      </c>
      <c r="G1274" s="1" t="s">
        <v>19635</v>
      </c>
      <c r="I1274" t="str">
        <f t="shared" si="38"/>
        <v>中国养鸡</v>
      </c>
      <c r="K1274" t="e">
        <f>VLOOKUP(I1274,Apabi!$H:$H,1,FALSE)</f>
        <v>#N/A</v>
      </c>
      <c r="M1274" t="e">
        <f>VLOOKUP(I1274,'Shanghai TSG'!$C:$C,1,FALSE)</f>
        <v>#N/A</v>
      </c>
      <c r="O1274" t="e">
        <f>VLOOKUP(I1274,'Hytong (not in CrossAsia)'!$C:$C,1,FALSE)</f>
        <v>#N/A</v>
      </c>
      <c r="Q1274" s="9" t="str">
        <f t="shared" si="39"/>
        <v>nur hier</v>
      </c>
    </row>
    <row r="1275" spans="1:17" ht="23.25">
      <c r="A1275" s="1" t="s">
        <v>10094</v>
      </c>
      <c r="B1275" s="1" t="s">
        <v>10095</v>
      </c>
      <c r="C1275" s="1" t="s">
        <v>19628</v>
      </c>
      <c r="D1275" s="1" t="s">
        <v>19628</v>
      </c>
      <c r="E1275" s="1" t="s">
        <v>10096</v>
      </c>
      <c r="F1275" s="51" t="s">
        <v>19628</v>
      </c>
      <c r="G1275" s="1" t="s">
        <v>19628</v>
      </c>
      <c r="I1275" t="str">
        <f t="shared" si="38"/>
        <v>西北畜牧</v>
      </c>
      <c r="K1275" t="e">
        <f>VLOOKUP(I1275,Apabi!$H:$H,1,FALSE)</f>
        <v>#N/A</v>
      </c>
      <c r="M1275" t="e">
        <f>VLOOKUP(I1275,'Shanghai TSG'!$C:$C,1,FALSE)</f>
        <v>#N/A</v>
      </c>
      <c r="O1275" t="e">
        <f>VLOOKUP(I1275,'Hytong (not in CrossAsia)'!$C:$C,1,FALSE)</f>
        <v>#N/A</v>
      </c>
      <c r="Q1275" s="9" t="str">
        <f t="shared" si="39"/>
        <v>nur hier</v>
      </c>
    </row>
    <row r="1276" spans="1:17">
      <c r="A1276" s="1" t="s">
        <v>10097</v>
      </c>
      <c r="B1276" s="1" t="s">
        <v>10098</v>
      </c>
      <c r="C1276" s="1" t="s">
        <v>19628</v>
      </c>
      <c r="D1276" s="1" t="s">
        <v>10099</v>
      </c>
      <c r="E1276" s="1" t="s">
        <v>19326</v>
      </c>
      <c r="F1276" s="54">
        <v>1934</v>
      </c>
      <c r="G1276" s="1" t="s">
        <v>19628</v>
      </c>
      <c r="I1276" t="str">
        <f t="shared" si="38"/>
        <v>中国养蜂</v>
      </c>
      <c r="K1276" t="e">
        <f>VLOOKUP(I1276,Apabi!$H:$H,1,FALSE)</f>
        <v>#N/A</v>
      </c>
      <c r="M1276" t="e">
        <f>VLOOKUP(I1276,'Shanghai TSG'!$C:$C,1,FALSE)</f>
        <v>#N/A</v>
      </c>
      <c r="O1276" t="e">
        <f>VLOOKUP(I1276,'Hytong (not in CrossAsia)'!$C:$C,1,FALSE)</f>
        <v>#N/A</v>
      </c>
      <c r="Q1276" s="9" t="str">
        <f t="shared" si="39"/>
        <v>nur hier</v>
      </c>
    </row>
    <row r="1277" spans="1:17">
      <c r="A1277" s="1" t="s">
        <v>10100</v>
      </c>
      <c r="B1277" s="1" t="s">
        <v>10101</v>
      </c>
      <c r="C1277" s="1" t="s">
        <v>19628</v>
      </c>
      <c r="D1277" s="1" t="s">
        <v>10102</v>
      </c>
      <c r="E1277" s="1" t="s">
        <v>19628</v>
      </c>
      <c r="F1277" s="51" t="s">
        <v>19628</v>
      </c>
      <c r="G1277" s="1" t="s">
        <v>19628</v>
      </c>
      <c r="I1277" t="str">
        <f t="shared" si="38"/>
        <v>鸡与蛋杂</v>
      </c>
      <c r="K1277" t="e">
        <f>VLOOKUP(I1277,Apabi!$H:$H,1,FALSE)</f>
        <v>#N/A</v>
      </c>
      <c r="M1277" t="e">
        <f>VLOOKUP(I1277,'Shanghai TSG'!$C:$C,1,FALSE)</f>
        <v>#N/A</v>
      </c>
      <c r="O1277" t="e">
        <f>VLOOKUP(I1277,'Hytong (not in CrossAsia)'!$C:$C,1,FALSE)</f>
        <v>#N/A</v>
      </c>
      <c r="Q1277" s="9" t="str">
        <f t="shared" si="39"/>
        <v>nur hier</v>
      </c>
    </row>
    <row r="1278" spans="1:17">
      <c r="A1278" s="1" t="s">
        <v>10103</v>
      </c>
      <c r="B1278" s="1" t="s">
        <v>10104</v>
      </c>
      <c r="C1278" s="1" t="s">
        <v>10105</v>
      </c>
      <c r="D1278" s="1" t="s">
        <v>10105</v>
      </c>
      <c r="E1278" s="1" t="s">
        <v>19795</v>
      </c>
      <c r="F1278" s="51" t="s">
        <v>19628</v>
      </c>
      <c r="G1278" s="1" t="s">
        <v>19628</v>
      </c>
      <c r="I1278" t="str">
        <f t="shared" si="38"/>
        <v>新畜生颂</v>
      </c>
      <c r="K1278" t="e">
        <f>VLOOKUP(I1278,Apabi!$H:$H,1,FALSE)</f>
        <v>#N/A</v>
      </c>
      <c r="M1278" t="e">
        <f>VLOOKUP(I1278,'Shanghai TSG'!$C:$C,1,FALSE)</f>
        <v>#N/A</v>
      </c>
      <c r="O1278" t="e">
        <f>VLOOKUP(I1278,'Hytong (not in CrossAsia)'!$C:$C,1,FALSE)</f>
        <v>#N/A</v>
      </c>
      <c r="Q1278" s="9" t="str">
        <f t="shared" si="39"/>
        <v>nur hier</v>
      </c>
    </row>
    <row r="1279" spans="1:17">
      <c r="A1279" s="1" t="s">
        <v>10106</v>
      </c>
      <c r="B1279" s="1" t="s">
        <v>10107</v>
      </c>
      <c r="C1279" s="1" t="s">
        <v>19628</v>
      </c>
      <c r="D1279" s="1" t="s">
        <v>10108</v>
      </c>
      <c r="E1279" s="1" t="s">
        <v>19310</v>
      </c>
      <c r="F1279" s="54">
        <v>1948</v>
      </c>
      <c r="G1279" s="1" t="s">
        <v>19628</v>
      </c>
      <c r="I1279" t="str">
        <f t="shared" si="38"/>
        <v>水产</v>
      </c>
      <c r="K1279" t="str">
        <f>VLOOKUP(I1279,Apabi!$H:$H,1,FALSE)</f>
        <v>水产</v>
      </c>
      <c r="M1279" t="e">
        <f>VLOOKUP(I1279,'Shanghai TSG'!$C:$C,1,FALSE)</f>
        <v>#N/A</v>
      </c>
      <c r="O1279" t="e">
        <f>VLOOKUP(I1279,'Hytong (not in CrossAsia)'!$C:$C,1,FALSE)</f>
        <v>#N/A</v>
      </c>
      <c r="Q1279" s="9" t="str">
        <f t="shared" si="39"/>
        <v>Doppel</v>
      </c>
    </row>
    <row r="1280" spans="1:17" ht="23.25">
      <c r="A1280" s="1" t="s">
        <v>10109</v>
      </c>
      <c r="B1280" s="1" t="s">
        <v>10110</v>
      </c>
      <c r="C1280" s="1" t="s">
        <v>19628</v>
      </c>
      <c r="D1280" s="1" t="s">
        <v>10111</v>
      </c>
      <c r="E1280" s="1" t="s">
        <v>19647</v>
      </c>
      <c r="F1280" s="54">
        <v>1937</v>
      </c>
      <c r="G1280" s="1" t="s">
        <v>19635</v>
      </c>
      <c r="I1280" t="str">
        <f t="shared" si="38"/>
        <v>上海市水</v>
      </c>
      <c r="K1280" t="e">
        <f>VLOOKUP(I1280,Apabi!$H:$H,1,FALSE)</f>
        <v>#N/A</v>
      </c>
      <c r="M1280" t="e">
        <f>VLOOKUP(I1280,'Shanghai TSG'!$C:$C,1,FALSE)</f>
        <v>#N/A</v>
      </c>
      <c r="O1280" t="e">
        <f>VLOOKUP(I1280,'Hytong (not in CrossAsia)'!$C:$C,1,FALSE)</f>
        <v>#N/A</v>
      </c>
      <c r="Q1280" s="9" t="str">
        <f t="shared" si="39"/>
        <v>nur hier</v>
      </c>
    </row>
    <row r="1281" spans="1:17">
      <c r="A1281" s="1" t="s">
        <v>10112</v>
      </c>
      <c r="B1281" s="1" t="s">
        <v>10113</v>
      </c>
      <c r="C1281" s="1" t="s">
        <v>19628</v>
      </c>
      <c r="D1281" s="1" t="s">
        <v>10465</v>
      </c>
      <c r="E1281" s="1" t="s">
        <v>19404</v>
      </c>
      <c r="F1281" s="54">
        <v>1932</v>
      </c>
      <c r="G1281" s="1" t="s">
        <v>10466</v>
      </c>
      <c r="I1281" t="str">
        <f t="shared" si="38"/>
        <v>日本水产</v>
      </c>
      <c r="K1281" t="e">
        <f>VLOOKUP(I1281,Apabi!$H:$H,1,FALSE)</f>
        <v>#N/A</v>
      </c>
      <c r="M1281" t="e">
        <f>VLOOKUP(I1281,'Shanghai TSG'!$C:$C,1,FALSE)</f>
        <v>#N/A</v>
      </c>
      <c r="O1281" t="e">
        <f>VLOOKUP(I1281,'Hytong (not in CrossAsia)'!$C:$C,1,FALSE)</f>
        <v>#N/A</v>
      </c>
      <c r="Q1281" s="9" t="str">
        <f t="shared" si="39"/>
        <v>nur hier</v>
      </c>
    </row>
    <row r="1282" spans="1:17">
      <c r="A1282" s="1" t="s">
        <v>10467</v>
      </c>
      <c r="B1282" s="1" t="s">
        <v>10468</v>
      </c>
      <c r="C1282" s="1" t="s">
        <v>19628</v>
      </c>
      <c r="D1282" s="1" t="s">
        <v>19628</v>
      </c>
      <c r="E1282" s="1" t="s">
        <v>19628</v>
      </c>
      <c r="F1282" s="51" t="s">
        <v>19628</v>
      </c>
      <c r="G1282" s="1" t="s">
        <v>19628</v>
      </c>
      <c r="I1282" t="str">
        <f t="shared" si="38"/>
        <v>船农</v>
      </c>
      <c r="K1282" t="e">
        <f>VLOOKUP(I1282,Apabi!$H:$H,1,FALSE)</f>
        <v>#N/A</v>
      </c>
      <c r="M1282" t="e">
        <f>VLOOKUP(I1282,'Shanghai TSG'!$C:$C,1,FALSE)</f>
        <v>#N/A</v>
      </c>
      <c r="O1282" t="e">
        <f>VLOOKUP(I1282,'Hytong (not in CrossAsia)'!$C:$C,1,FALSE)</f>
        <v>#N/A</v>
      </c>
      <c r="Q1282" s="9" t="str">
        <f t="shared" si="39"/>
        <v>nur hier</v>
      </c>
    </row>
    <row r="1283" spans="1:17" ht="23.25">
      <c r="A1283" s="1" t="s">
        <v>10469</v>
      </c>
      <c r="B1283" s="1" t="s">
        <v>10470</v>
      </c>
      <c r="C1283" s="1" t="s">
        <v>10471</v>
      </c>
      <c r="D1283" s="1" t="s">
        <v>19628</v>
      </c>
      <c r="E1283" s="1" t="s">
        <v>21070</v>
      </c>
      <c r="F1283" s="54">
        <v>1949</v>
      </c>
      <c r="G1283" s="1" t="s">
        <v>19635</v>
      </c>
      <c r="I1283" t="str">
        <f t="shared" ref="I1283:I1346" si="40">MID(B1283,1,4)</f>
        <v>东方渔业</v>
      </c>
      <c r="K1283" t="e">
        <f>VLOOKUP(I1283,Apabi!$H:$H,1,FALSE)</f>
        <v>#N/A</v>
      </c>
      <c r="M1283" t="e">
        <f>VLOOKUP(I1283,'Shanghai TSG'!$C:$C,1,FALSE)</f>
        <v>#N/A</v>
      </c>
      <c r="O1283" t="e">
        <f>VLOOKUP(I1283,'Hytong (not in CrossAsia)'!$C:$C,1,FALSE)</f>
        <v>#N/A</v>
      </c>
      <c r="Q1283" s="9" t="str">
        <f t="shared" ref="Q1283:Q1346" si="41">(IF(AND(ISNA(K1283),ISNA(M1283),ISNA(O1283)),"nur hier","Doppel"))</f>
        <v>nur hier</v>
      </c>
    </row>
    <row r="1284" spans="1:17">
      <c r="A1284" s="1" t="s">
        <v>10472</v>
      </c>
      <c r="B1284" s="1" t="s">
        <v>10473</v>
      </c>
      <c r="C1284" s="1" t="s">
        <v>19628</v>
      </c>
      <c r="D1284" s="1" t="s">
        <v>10474</v>
      </c>
      <c r="E1284" s="1" t="s">
        <v>19628</v>
      </c>
      <c r="F1284" s="51" t="s">
        <v>19628</v>
      </c>
      <c r="G1284" s="1" t="s">
        <v>13688</v>
      </c>
      <c r="I1284" t="str">
        <f t="shared" si="40"/>
        <v>水产画报</v>
      </c>
      <c r="K1284" t="e">
        <f>VLOOKUP(I1284,Apabi!$H:$H,1,FALSE)</f>
        <v>#N/A</v>
      </c>
      <c r="M1284" t="e">
        <f>VLOOKUP(I1284,'Shanghai TSG'!$C:$C,1,FALSE)</f>
        <v>#N/A</v>
      </c>
      <c r="O1284" t="e">
        <f>VLOOKUP(I1284,'Hytong (not in CrossAsia)'!$C:$C,1,FALSE)</f>
        <v>#N/A</v>
      </c>
      <c r="Q1284" s="9" t="str">
        <f t="shared" si="41"/>
        <v>nur hier</v>
      </c>
    </row>
    <row r="1285" spans="1:17">
      <c r="A1285" s="1" t="s">
        <v>10475</v>
      </c>
      <c r="B1285" s="1" t="s">
        <v>10476</v>
      </c>
      <c r="C1285" s="1" t="s">
        <v>19628</v>
      </c>
      <c r="D1285" s="1" t="s">
        <v>10477</v>
      </c>
      <c r="E1285" s="1" t="s">
        <v>19647</v>
      </c>
      <c r="F1285" s="54">
        <v>1949</v>
      </c>
      <c r="G1285" s="1" t="s">
        <v>19635</v>
      </c>
      <c r="I1285" t="str">
        <f t="shared" si="40"/>
        <v>新渔</v>
      </c>
      <c r="K1285" t="e">
        <f>VLOOKUP(I1285,Apabi!$H:$H,1,FALSE)</f>
        <v>#N/A</v>
      </c>
      <c r="M1285" t="str">
        <f>VLOOKUP(I1285,'Shanghai TSG'!$C:$C,1,FALSE)</f>
        <v>新渔</v>
      </c>
      <c r="O1285" t="e">
        <f>VLOOKUP(I1285,'Hytong (not in CrossAsia)'!$C:$C,1,FALSE)</f>
        <v>#N/A</v>
      </c>
      <c r="Q1285" s="9" t="str">
        <f t="shared" si="41"/>
        <v>Doppel</v>
      </c>
    </row>
    <row r="1286" spans="1:17">
      <c r="A1286" s="1" t="s">
        <v>10478</v>
      </c>
      <c r="B1286" s="1" t="s">
        <v>10479</v>
      </c>
      <c r="C1286" s="1" t="s">
        <v>19628</v>
      </c>
      <c r="D1286" s="1" t="s">
        <v>10480</v>
      </c>
      <c r="E1286" s="1" t="s">
        <v>19647</v>
      </c>
      <c r="F1286" s="54">
        <v>1948</v>
      </c>
      <c r="G1286" s="1" t="s">
        <v>19635</v>
      </c>
      <c r="I1286" t="str">
        <f t="shared" si="40"/>
        <v>水产月刊</v>
      </c>
      <c r="K1286" t="e">
        <f>VLOOKUP(I1286,Apabi!$H:$H,1,FALSE)</f>
        <v>#N/A</v>
      </c>
      <c r="M1286" t="e">
        <f>VLOOKUP(I1286,'Shanghai TSG'!$C:$C,1,FALSE)</f>
        <v>#N/A</v>
      </c>
      <c r="O1286" t="e">
        <f>VLOOKUP(I1286,'Hytong (not in CrossAsia)'!$C:$C,1,FALSE)</f>
        <v>#N/A</v>
      </c>
      <c r="Q1286" s="9" t="str">
        <f t="shared" si="41"/>
        <v>nur hier</v>
      </c>
    </row>
    <row r="1287" spans="1:17">
      <c r="A1287" s="1" t="s">
        <v>10481</v>
      </c>
      <c r="B1287" s="1" t="s">
        <v>10482</v>
      </c>
      <c r="C1287" s="1" t="s">
        <v>19628</v>
      </c>
      <c r="D1287" s="1" t="s">
        <v>10483</v>
      </c>
      <c r="E1287" s="1" t="s">
        <v>19336</v>
      </c>
      <c r="F1287" s="54">
        <v>1947</v>
      </c>
      <c r="G1287" s="1" t="s">
        <v>19635</v>
      </c>
      <c r="I1287" t="str">
        <f t="shared" si="40"/>
        <v>行总农渔</v>
      </c>
      <c r="K1287" t="e">
        <f>VLOOKUP(I1287,Apabi!$H:$H,1,FALSE)</f>
        <v>#N/A</v>
      </c>
      <c r="M1287" t="e">
        <f>VLOOKUP(I1287,'Shanghai TSG'!$C:$C,1,FALSE)</f>
        <v>#N/A</v>
      </c>
      <c r="O1287" t="e">
        <f>VLOOKUP(I1287,'Hytong (not in CrossAsia)'!$C:$C,1,FALSE)</f>
        <v>#N/A</v>
      </c>
      <c r="Q1287" s="9" t="str">
        <f t="shared" si="41"/>
        <v>nur hier</v>
      </c>
    </row>
    <row r="1288" spans="1:17" ht="23.25">
      <c r="A1288" s="1" t="s">
        <v>10484</v>
      </c>
      <c r="B1288" s="1" t="s">
        <v>10485</v>
      </c>
      <c r="C1288" s="1" t="s">
        <v>19628</v>
      </c>
      <c r="D1288" s="1" t="s">
        <v>10486</v>
      </c>
      <c r="E1288" s="1" t="s">
        <v>21340</v>
      </c>
      <c r="F1288" s="51" t="s">
        <v>19628</v>
      </c>
      <c r="G1288" s="1" t="s">
        <v>19628</v>
      </c>
      <c r="I1288" t="str">
        <f t="shared" si="40"/>
        <v>东方渔业</v>
      </c>
      <c r="K1288" t="e">
        <f>VLOOKUP(I1288,Apabi!$H:$H,1,FALSE)</f>
        <v>#N/A</v>
      </c>
      <c r="M1288" t="e">
        <f>VLOOKUP(I1288,'Shanghai TSG'!$C:$C,1,FALSE)</f>
        <v>#N/A</v>
      </c>
      <c r="O1288" t="e">
        <f>VLOOKUP(I1288,'Hytong (not in CrossAsia)'!$C:$C,1,FALSE)</f>
        <v>#N/A</v>
      </c>
      <c r="Q1288" s="9" t="str">
        <f t="shared" si="41"/>
        <v>nur hier</v>
      </c>
    </row>
    <row r="1289" spans="1:17">
      <c r="A1289" s="1" t="s">
        <v>10487</v>
      </c>
      <c r="B1289" s="1" t="s">
        <v>10488</v>
      </c>
      <c r="C1289" s="1" t="s">
        <v>19628</v>
      </c>
      <c r="D1289" s="1" t="s">
        <v>19628</v>
      </c>
      <c r="E1289" s="1" t="s">
        <v>19628</v>
      </c>
      <c r="F1289" s="51" t="s">
        <v>19628</v>
      </c>
      <c r="G1289" s="1" t="s">
        <v>19628</v>
      </c>
      <c r="I1289" t="str">
        <f t="shared" si="40"/>
        <v>行总周报</v>
      </c>
      <c r="K1289" t="e">
        <f>VLOOKUP(I1289,Apabi!$H:$H,1,FALSE)</f>
        <v>#N/A</v>
      </c>
      <c r="M1289" t="e">
        <f>VLOOKUP(I1289,'Shanghai TSG'!$C:$C,1,FALSE)</f>
        <v>#N/A</v>
      </c>
      <c r="O1289" t="e">
        <f>VLOOKUP(I1289,'Hytong (not in CrossAsia)'!$C:$C,1,FALSE)</f>
        <v>#N/A</v>
      </c>
      <c r="Q1289" s="9" t="str">
        <f t="shared" si="41"/>
        <v>nur hier</v>
      </c>
    </row>
    <row r="1290" spans="1:17">
      <c r="A1290" s="1" t="s">
        <v>10489</v>
      </c>
      <c r="B1290" s="1" t="s">
        <v>10490</v>
      </c>
      <c r="C1290" s="1" t="s">
        <v>19628</v>
      </c>
      <c r="D1290" s="1" t="s">
        <v>10491</v>
      </c>
      <c r="E1290" s="1" t="s">
        <v>19647</v>
      </c>
      <c r="F1290" s="54">
        <v>1934</v>
      </c>
      <c r="G1290" s="1" t="s">
        <v>19440</v>
      </c>
      <c r="I1290" t="str">
        <f t="shared" si="40"/>
        <v>水产学报</v>
      </c>
      <c r="K1290" t="e">
        <f>VLOOKUP(I1290,Apabi!$H:$H,1,FALSE)</f>
        <v>#N/A</v>
      </c>
      <c r="M1290" t="e">
        <f>VLOOKUP(I1290,'Shanghai TSG'!$C:$C,1,FALSE)</f>
        <v>#N/A</v>
      </c>
      <c r="O1290" t="e">
        <f>VLOOKUP(I1290,'Hytong (not in CrossAsia)'!$C:$C,1,FALSE)</f>
        <v>#N/A</v>
      </c>
      <c r="Q1290" s="9" t="str">
        <f t="shared" si="41"/>
        <v>nur hier</v>
      </c>
    </row>
    <row r="1291" spans="1:17">
      <c r="A1291" s="1" t="s">
        <v>10492</v>
      </c>
      <c r="B1291" s="1" t="s">
        <v>10493</v>
      </c>
      <c r="C1291" s="1" t="s">
        <v>19628</v>
      </c>
      <c r="D1291" s="1" t="s">
        <v>10494</v>
      </c>
      <c r="E1291" s="1" t="s">
        <v>19310</v>
      </c>
      <c r="F1291" s="54">
        <v>1936</v>
      </c>
      <c r="G1291" s="1" t="s">
        <v>19628</v>
      </c>
      <c r="I1291" t="str">
        <f t="shared" si="40"/>
        <v>工业通讯</v>
      </c>
      <c r="K1291" t="e">
        <f>VLOOKUP(I1291,Apabi!$H:$H,1,FALSE)</f>
        <v>#N/A</v>
      </c>
      <c r="M1291" t="e">
        <f>VLOOKUP(I1291,'Shanghai TSG'!$C:$C,1,FALSE)</f>
        <v>#N/A</v>
      </c>
      <c r="O1291" t="e">
        <f>VLOOKUP(I1291,'Hytong (not in CrossAsia)'!$C:$C,1,FALSE)</f>
        <v>#N/A</v>
      </c>
      <c r="Q1291" s="9" t="str">
        <f t="shared" si="41"/>
        <v>nur hier</v>
      </c>
    </row>
    <row r="1292" spans="1:17">
      <c r="A1292" s="1" t="s">
        <v>10495</v>
      </c>
      <c r="B1292" s="1" t="s">
        <v>10496</v>
      </c>
      <c r="C1292" s="1" t="s">
        <v>19628</v>
      </c>
      <c r="D1292" s="1" t="s">
        <v>10497</v>
      </c>
      <c r="E1292" s="1" t="s">
        <v>19326</v>
      </c>
      <c r="F1292" s="54">
        <v>1947</v>
      </c>
      <c r="G1292" s="1" t="s">
        <v>19773</v>
      </c>
      <c r="I1292" t="str">
        <f t="shared" si="40"/>
        <v>北大化讯</v>
      </c>
      <c r="K1292" t="e">
        <f>VLOOKUP(I1292,Apabi!$H:$H,1,FALSE)</f>
        <v>#N/A</v>
      </c>
      <c r="M1292" t="e">
        <f>VLOOKUP(I1292,'Shanghai TSG'!$C:$C,1,FALSE)</f>
        <v>#N/A</v>
      </c>
      <c r="O1292" t="e">
        <f>VLOOKUP(I1292,'Hytong (not in CrossAsia)'!$C:$C,1,FALSE)</f>
        <v>#N/A</v>
      </c>
      <c r="Q1292" s="9" t="str">
        <f t="shared" si="41"/>
        <v>nur hier</v>
      </c>
    </row>
    <row r="1293" spans="1:17">
      <c r="A1293" s="1" t="s">
        <v>10498</v>
      </c>
      <c r="B1293" s="1" t="s">
        <v>10499</v>
      </c>
      <c r="C1293" s="1" t="s">
        <v>19628</v>
      </c>
      <c r="D1293" s="1" t="s">
        <v>10500</v>
      </c>
      <c r="E1293" s="1" t="s">
        <v>10501</v>
      </c>
      <c r="F1293" s="54">
        <v>1940</v>
      </c>
      <c r="G1293" s="1" t="s">
        <v>19642</v>
      </c>
      <c r="I1293" t="str">
        <f t="shared" si="40"/>
        <v>西北工合</v>
      </c>
      <c r="K1293" t="e">
        <f>VLOOKUP(I1293,Apabi!$H:$H,1,FALSE)</f>
        <v>#N/A</v>
      </c>
      <c r="M1293" t="e">
        <f>VLOOKUP(I1293,'Shanghai TSG'!$C:$C,1,FALSE)</f>
        <v>#N/A</v>
      </c>
      <c r="O1293" t="e">
        <f>VLOOKUP(I1293,'Hytong (not in CrossAsia)'!$C:$C,1,FALSE)</f>
        <v>#N/A</v>
      </c>
      <c r="Q1293" s="9" t="str">
        <f t="shared" si="41"/>
        <v>nur hier</v>
      </c>
    </row>
    <row r="1294" spans="1:17">
      <c r="A1294" s="1" t="s">
        <v>10502</v>
      </c>
      <c r="B1294" s="1" t="s">
        <v>10503</v>
      </c>
      <c r="C1294" s="1" t="s">
        <v>19628</v>
      </c>
      <c r="D1294" s="1" t="s">
        <v>19628</v>
      </c>
      <c r="E1294" s="1" t="s">
        <v>19638</v>
      </c>
      <c r="F1294" s="51" t="s">
        <v>19628</v>
      </c>
      <c r="G1294" s="1" t="s">
        <v>19628</v>
      </c>
      <c r="I1294" t="str">
        <f t="shared" si="40"/>
        <v>印刷通讯</v>
      </c>
      <c r="K1294" t="e">
        <f>VLOOKUP(I1294,Apabi!$H:$H,1,FALSE)</f>
        <v>#N/A</v>
      </c>
      <c r="M1294" t="e">
        <f>VLOOKUP(I1294,'Shanghai TSG'!$C:$C,1,FALSE)</f>
        <v>#N/A</v>
      </c>
      <c r="O1294" t="e">
        <f>VLOOKUP(I1294,'Hytong (not in CrossAsia)'!$C:$C,1,FALSE)</f>
        <v>#N/A</v>
      </c>
      <c r="Q1294" s="9" t="str">
        <f t="shared" si="41"/>
        <v>nur hier</v>
      </c>
    </row>
    <row r="1295" spans="1:17">
      <c r="A1295" s="1" t="s">
        <v>10504</v>
      </c>
      <c r="B1295" s="1" t="s">
        <v>10505</v>
      </c>
      <c r="C1295" s="1" t="s">
        <v>19628</v>
      </c>
      <c r="D1295" s="1" t="s">
        <v>10506</v>
      </c>
      <c r="E1295" s="1" t="s">
        <v>19647</v>
      </c>
      <c r="F1295" s="54">
        <v>1932</v>
      </c>
      <c r="G1295" s="1" t="s">
        <v>19773</v>
      </c>
      <c r="I1295" t="str">
        <f t="shared" si="40"/>
        <v>工程译报</v>
      </c>
      <c r="K1295" t="e">
        <f>VLOOKUP(I1295,Apabi!$H:$H,1,FALSE)</f>
        <v>#N/A</v>
      </c>
      <c r="M1295" t="e">
        <f>VLOOKUP(I1295,'Shanghai TSG'!$C:$C,1,FALSE)</f>
        <v>#N/A</v>
      </c>
      <c r="O1295" t="e">
        <f>VLOOKUP(I1295,'Hytong (not in CrossAsia)'!$C:$C,1,FALSE)</f>
        <v>#N/A</v>
      </c>
      <c r="Q1295" s="9" t="str">
        <f t="shared" si="41"/>
        <v>nur hier</v>
      </c>
    </row>
    <row r="1296" spans="1:17">
      <c r="A1296" s="1" t="s">
        <v>10507</v>
      </c>
      <c r="B1296" s="1" t="s">
        <v>10508</v>
      </c>
      <c r="C1296" s="1" t="s">
        <v>19628</v>
      </c>
      <c r="D1296" s="1" t="s">
        <v>19628</v>
      </c>
      <c r="E1296" s="1" t="s">
        <v>19628</v>
      </c>
      <c r="F1296" s="51" t="s">
        <v>19628</v>
      </c>
      <c r="G1296" s="1" t="s">
        <v>19628</v>
      </c>
      <c r="I1296" t="str">
        <f t="shared" si="40"/>
        <v>震光数理</v>
      </c>
      <c r="K1296" t="e">
        <f>VLOOKUP(I1296,Apabi!$H:$H,1,FALSE)</f>
        <v>#N/A</v>
      </c>
      <c r="M1296" t="str">
        <f>VLOOKUP(I1296,'Shanghai TSG'!$C:$C,1,FALSE)</f>
        <v>震光数理</v>
      </c>
      <c r="O1296" t="e">
        <f>VLOOKUP(I1296,'Hytong (not in CrossAsia)'!$C:$C,1,FALSE)</f>
        <v>#N/A</v>
      </c>
      <c r="Q1296" s="9" t="str">
        <f t="shared" si="41"/>
        <v>Doppel</v>
      </c>
    </row>
    <row r="1297" spans="1:17">
      <c r="A1297" s="1" t="s">
        <v>10509</v>
      </c>
      <c r="B1297" s="1" t="s">
        <v>10510</v>
      </c>
      <c r="C1297" s="1" t="s">
        <v>19628</v>
      </c>
      <c r="D1297" s="1" t="s">
        <v>10511</v>
      </c>
      <c r="E1297" s="1" t="s">
        <v>19336</v>
      </c>
      <c r="F1297" s="54">
        <v>1937</v>
      </c>
      <c r="G1297" s="1" t="s">
        <v>19635</v>
      </c>
      <c r="I1297" t="str">
        <f t="shared" si="40"/>
        <v>电信效率</v>
      </c>
      <c r="K1297" t="e">
        <f>VLOOKUP(I1297,Apabi!$H:$H,1,FALSE)</f>
        <v>#N/A</v>
      </c>
      <c r="M1297" t="e">
        <f>VLOOKUP(I1297,'Shanghai TSG'!$C:$C,1,FALSE)</f>
        <v>#N/A</v>
      </c>
      <c r="O1297" t="e">
        <f>VLOOKUP(I1297,'Hytong (not in CrossAsia)'!$C:$C,1,FALSE)</f>
        <v>#N/A</v>
      </c>
      <c r="Q1297" s="9" t="str">
        <f t="shared" si="41"/>
        <v>nur hier</v>
      </c>
    </row>
    <row r="1298" spans="1:17">
      <c r="A1298" s="1" t="s">
        <v>10512</v>
      </c>
      <c r="B1298" s="1" t="s">
        <v>10513</v>
      </c>
      <c r="C1298" s="1" t="s">
        <v>19628</v>
      </c>
      <c r="D1298" s="1" t="s">
        <v>10514</v>
      </c>
      <c r="E1298" s="1" t="s">
        <v>19628</v>
      </c>
      <c r="F1298" s="51" t="s">
        <v>19628</v>
      </c>
      <c r="G1298" s="1" t="s">
        <v>19628</v>
      </c>
      <c r="I1298" t="str">
        <f t="shared" si="40"/>
        <v>中华电气</v>
      </c>
      <c r="K1298" t="e">
        <f>VLOOKUP(I1298,Apabi!$H:$H,1,FALSE)</f>
        <v>#N/A</v>
      </c>
      <c r="M1298" t="e">
        <f>VLOOKUP(I1298,'Shanghai TSG'!$C:$C,1,FALSE)</f>
        <v>#N/A</v>
      </c>
      <c r="O1298" t="e">
        <f>VLOOKUP(I1298,'Hytong (not in CrossAsia)'!$C:$C,1,FALSE)</f>
        <v>#N/A</v>
      </c>
      <c r="Q1298" s="9" t="str">
        <f t="shared" si="41"/>
        <v>nur hier</v>
      </c>
    </row>
    <row r="1299" spans="1:17" ht="23.25">
      <c r="A1299" s="1" t="s">
        <v>10515</v>
      </c>
      <c r="B1299" s="1" t="s">
        <v>10516</v>
      </c>
      <c r="C1299" s="1" t="s">
        <v>19628</v>
      </c>
      <c r="D1299" s="1" t="s">
        <v>10517</v>
      </c>
      <c r="E1299" s="1" t="s">
        <v>10518</v>
      </c>
      <c r="F1299" s="54">
        <v>1917</v>
      </c>
      <c r="G1299" s="1" t="s">
        <v>19628</v>
      </c>
      <c r="I1299" t="str">
        <f t="shared" si="40"/>
        <v>工业同志</v>
      </c>
      <c r="K1299" t="e">
        <f>VLOOKUP(I1299,Apabi!$H:$H,1,FALSE)</f>
        <v>#N/A</v>
      </c>
      <c r="M1299" t="e">
        <f>VLOOKUP(I1299,'Shanghai TSG'!$C:$C,1,FALSE)</f>
        <v>#N/A</v>
      </c>
      <c r="O1299" t="e">
        <f>VLOOKUP(I1299,'Hytong (not in CrossAsia)'!$C:$C,1,FALSE)</f>
        <v>#N/A</v>
      </c>
      <c r="Q1299" s="9" t="str">
        <f t="shared" si="41"/>
        <v>nur hier</v>
      </c>
    </row>
    <row r="1300" spans="1:17">
      <c r="A1300" s="1" t="s">
        <v>10519</v>
      </c>
      <c r="B1300" s="1" t="s">
        <v>10520</v>
      </c>
      <c r="C1300" s="1" t="s">
        <v>19628</v>
      </c>
      <c r="D1300" s="1" t="s">
        <v>10521</v>
      </c>
      <c r="E1300" s="1" t="s">
        <v>19647</v>
      </c>
      <c r="F1300" s="54">
        <v>1936</v>
      </c>
      <c r="G1300" s="1" t="s">
        <v>19635</v>
      </c>
      <c r="I1300" t="str">
        <f t="shared" si="40"/>
        <v>工业安全</v>
      </c>
      <c r="K1300" t="e">
        <f>VLOOKUP(I1300,Apabi!$H:$H,1,FALSE)</f>
        <v>#N/A</v>
      </c>
      <c r="M1300" t="e">
        <f>VLOOKUP(I1300,'Shanghai TSG'!$C:$C,1,FALSE)</f>
        <v>#N/A</v>
      </c>
      <c r="O1300" t="e">
        <f>VLOOKUP(I1300,'Hytong (not in CrossAsia)'!$C:$C,1,FALSE)</f>
        <v>#N/A</v>
      </c>
      <c r="Q1300" s="9" t="str">
        <f t="shared" si="41"/>
        <v>nur hier</v>
      </c>
    </row>
    <row r="1301" spans="1:17" ht="23.25">
      <c r="A1301" s="1" t="s">
        <v>10522</v>
      </c>
      <c r="B1301" s="1" t="s">
        <v>10523</v>
      </c>
      <c r="C1301" s="1" t="s">
        <v>19628</v>
      </c>
      <c r="D1301" s="1" t="s">
        <v>10524</v>
      </c>
      <c r="E1301" s="1" t="s">
        <v>19339</v>
      </c>
      <c r="F1301" s="54">
        <v>1936</v>
      </c>
      <c r="G1301" s="1" t="s">
        <v>19628</v>
      </c>
      <c r="I1301" t="str">
        <f t="shared" si="40"/>
        <v>国立北平</v>
      </c>
      <c r="K1301" t="e">
        <f>VLOOKUP(I1301,Apabi!$H:$H,1,FALSE)</f>
        <v>#N/A</v>
      </c>
      <c r="M1301" t="e">
        <f>VLOOKUP(I1301,'Shanghai TSG'!$C:$C,1,FALSE)</f>
        <v>#N/A</v>
      </c>
      <c r="O1301" t="str">
        <f>VLOOKUP(I1301,'Hytong (not in CrossAsia)'!$C:$C,1,FALSE)</f>
        <v>国立北平</v>
      </c>
      <c r="Q1301" s="9" t="str">
        <f t="shared" si="41"/>
        <v>Doppel</v>
      </c>
    </row>
    <row r="1302" spans="1:17" ht="23.25">
      <c r="A1302" s="1" t="s">
        <v>10525</v>
      </c>
      <c r="B1302" s="1" t="s">
        <v>10526</v>
      </c>
      <c r="C1302" s="1" t="s">
        <v>19628</v>
      </c>
      <c r="D1302" s="1" t="s">
        <v>10527</v>
      </c>
      <c r="E1302" s="1" t="s">
        <v>18461</v>
      </c>
      <c r="F1302" s="54">
        <v>1935</v>
      </c>
      <c r="G1302" s="1" t="s">
        <v>13493</v>
      </c>
      <c r="I1302" t="str">
        <f t="shared" si="40"/>
        <v>四川中心</v>
      </c>
      <c r="K1302" t="e">
        <f>VLOOKUP(I1302,Apabi!$H:$H,1,FALSE)</f>
        <v>#N/A</v>
      </c>
      <c r="M1302" t="e">
        <f>VLOOKUP(I1302,'Shanghai TSG'!$C:$C,1,FALSE)</f>
        <v>#N/A</v>
      </c>
      <c r="O1302" t="e">
        <f>VLOOKUP(I1302,'Hytong (not in CrossAsia)'!$C:$C,1,FALSE)</f>
        <v>#N/A</v>
      </c>
      <c r="Q1302" s="9" t="str">
        <f t="shared" si="41"/>
        <v>nur hier</v>
      </c>
    </row>
    <row r="1303" spans="1:17">
      <c r="A1303" s="1" t="s">
        <v>10528</v>
      </c>
      <c r="B1303" s="1" t="s">
        <v>10529</v>
      </c>
      <c r="C1303" s="1" t="s">
        <v>19628</v>
      </c>
      <c r="D1303" s="1" t="s">
        <v>10530</v>
      </c>
      <c r="E1303" s="1" t="s">
        <v>19795</v>
      </c>
      <c r="F1303" s="54">
        <v>1932</v>
      </c>
      <c r="G1303" s="1" t="s">
        <v>19628</v>
      </c>
      <c r="I1303" t="str">
        <f t="shared" si="40"/>
        <v>中立</v>
      </c>
      <c r="K1303" t="e">
        <f>VLOOKUP(I1303,Apabi!$H:$H,1,FALSE)</f>
        <v>#N/A</v>
      </c>
      <c r="M1303" t="e">
        <f>VLOOKUP(I1303,'Shanghai TSG'!$C:$C,1,FALSE)</f>
        <v>#N/A</v>
      </c>
      <c r="O1303" t="e">
        <f>VLOOKUP(I1303,'Hytong (not in CrossAsia)'!$C:$C,1,FALSE)</f>
        <v>#N/A</v>
      </c>
      <c r="Q1303" s="9" t="str">
        <f t="shared" si="41"/>
        <v>nur hier</v>
      </c>
    </row>
    <row r="1304" spans="1:17">
      <c r="A1304" s="1" t="s">
        <v>10531</v>
      </c>
      <c r="B1304" s="1" t="s">
        <v>10532</v>
      </c>
      <c r="C1304" s="1" t="s">
        <v>19628</v>
      </c>
      <c r="D1304" s="1" t="s">
        <v>10533</v>
      </c>
      <c r="E1304" s="1" t="s">
        <v>19754</v>
      </c>
      <c r="F1304" s="54">
        <v>1946</v>
      </c>
      <c r="G1304" s="1" t="s">
        <v>13688</v>
      </c>
      <c r="I1304" t="str">
        <f t="shared" si="40"/>
        <v>中小工业</v>
      </c>
      <c r="K1304" t="e">
        <f>VLOOKUP(I1304,Apabi!$H:$H,1,FALSE)</f>
        <v>#N/A</v>
      </c>
      <c r="M1304" t="e">
        <f>VLOOKUP(I1304,'Shanghai TSG'!$C:$C,1,FALSE)</f>
        <v>#N/A</v>
      </c>
      <c r="O1304" t="e">
        <f>VLOOKUP(I1304,'Hytong (not in CrossAsia)'!$C:$C,1,FALSE)</f>
        <v>#N/A</v>
      </c>
      <c r="Q1304" s="9" t="str">
        <f t="shared" si="41"/>
        <v>nur hier</v>
      </c>
    </row>
    <row r="1305" spans="1:17" ht="23.25">
      <c r="A1305" s="1" t="s">
        <v>10534</v>
      </c>
      <c r="B1305" s="1" t="s">
        <v>10535</v>
      </c>
      <c r="C1305" s="1" t="s">
        <v>19628</v>
      </c>
      <c r="D1305" s="1" t="s">
        <v>10536</v>
      </c>
      <c r="E1305" s="1" t="s">
        <v>13135</v>
      </c>
      <c r="F1305" s="51">
        <v>1935</v>
      </c>
      <c r="G1305" s="1" t="s">
        <v>19628</v>
      </c>
      <c r="I1305" t="str">
        <f t="shared" si="40"/>
        <v>国立浙江</v>
      </c>
      <c r="K1305" t="str">
        <f>VLOOKUP(I1305,Apabi!$H:$H,1,FALSE)</f>
        <v>国立浙江</v>
      </c>
      <c r="M1305" t="e">
        <f>VLOOKUP(I1305,'Shanghai TSG'!$C:$C,1,FALSE)</f>
        <v>#N/A</v>
      </c>
      <c r="O1305" t="e">
        <f>VLOOKUP(I1305,'Hytong (not in CrossAsia)'!$C:$C,1,FALSE)</f>
        <v>#N/A</v>
      </c>
      <c r="Q1305" s="9" t="str">
        <f t="shared" si="41"/>
        <v>Doppel</v>
      </c>
    </row>
    <row r="1306" spans="1:17" ht="23.25">
      <c r="A1306" s="1" t="s">
        <v>10537</v>
      </c>
      <c r="B1306" s="1" t="s">
        <v>10538</v>
      </c>
      <c r="C1306" s="1" t="s">
        <v>19628</v>
      </c>
      <c r="D1306" s="1" t="s">
        <v>10539</v>
      </c>
      <c r="E1306" s="1" t="s">
        <v>19628</v>
      </c>
      <c r="F1306" s="51" t="s">
        <v>19628</v>
      </c>
      <c r="G1306" s="1" t="s">
        <v>19628</v>
      </c>
      <c r="I1306" t="str">
        <f t="shared" si="40"/>
        <v>广东实业</v>
      </c>
      <c r="K1306" t="e">
        <f>VLOOKUP(I1306,Apabi!$H:$H,1,FALSE)</f>
        <v>#N/A</v>
      </c>
      <c r="M1306" t="e">
        <f>VLOOKUP(I1306,'Shanghai TSG'!$C:$C,1,FALSE)</f>
        <v>#N/A</v>
      </c>
      <c r="O1306" t="e">
        <f>VLOOKUP(I1306,'Hytong (not in CrossAsia)'!$C:$C,1,FALSE)</f>
        <v>#N/A</v>
      </c>
      <c r="Q1306" s="9" t="str">
        <f t="shared" si="41"/>
        <v>nur hier</v>
      </c>
    </row>
    <row r="1307" spans="1:17" ht="23.25">
      <c r="A1307" s="1" t="s">
        <v>10196</v>
      </c>
      <c r="B1307" s="1" t="s">
        <v>10197</v>
      </c>
      <c r="C1307" s="1" t="s">
        <v>19628</v>
      </c>
      <c r="D1307" s="1" t="s">
        <v>10198</v>
      </c>
      <c r="E1307" s="1" t="s">
        <v>19647</v>
      </c>
      <c r="F1307" s="54">
        <v>1935</v>
      </c>
      <c r="G1307" s="1" t="s">
        <v>19292</v>
      </c>
      <c r="I1307" t="str">
        <f t="shared" si="40"/>
        <v>国立同济</v>
      </c>
      <c r="K1307" t="e">
        <f>VLOOKUP(I1307,Apabi!$H:$H,1,FALSE)</f>
        <v>#N/A</v>
      </c>
      <c r="M1307" t="e">
        <f>VLOOKUP(I1307,'Shanghai TSG'!$C:$C,1,FALSE)</f>
        <v>#N/A</v>
      </c>
      <c r="O1307" t="e">
        <f>VLOOKUP(I1307,'Hytong (not in CrossAsia)'!$C:$C,1,FALSE)</f>
        <v>#N/A</v>
      </c>
      <c r="Q1307" s="9" t="str">
        <f t="shared" si="41"/>
        <v>nur hier</v>
      </c>
    </row>
    <row r="1308" spans="1:17" ht="23.25">
      <c r="A1308" s="1" t="s">
        <v>10199</v>
      </c>
      <c r="B1308" s="1" t="s">
        <v>10200</v>
      </c>
      <c r="C1308" s="1" t="s">
        <v>19628</v>
      </c>
      <c r="D1308" s="1" t="s">
        <v>10201</v>
      </c>
      <c r="E1308" s="1" t="s">
        <v>19326</v>
      </c>
      <c r="F1308" s="54">
        <v>1931</v>
      </c>
      <c r="G1308" s="1" t="s">
        <v>19628</v>
      </c>
      <c r="I1308" t="str">
        <f t="shared" si="40"/>
        <v>工学月刊</v>
      </c>
      <c r="K1308" t="e">
        <f>VLOOKUP(I1308,Apabi!$H:$H,1,FALSE)</f>
        <v>#N/A</v>
      </c>
      <c r="M1308" t="e">
        <f>VLOOKUP(I1308,'Shanghai TSG'!$C:$C,1,FALSE)</f>
        <v>#N/A</v>
      </c>
      <c r="O1308" t="e">
        <f>VLOOKUP(I1308,'Hytong (not in CrossAsia)'!$C:$C,1,FALSE)</f>
        <v>#N/A</v>
      </c>
      <c r="Q1308" s="9" t="str">
        <f t="shared" si="41"/>
        <v>nur hier</v>
      </c>
    </row>
    <row r="1309" spans="1:17">
      <c r="A1309" s="1" t="s">
        <v>10202</v>
      </c>
      <c r="B1309" s="1" t="s">
        <v>10203</v>
      </c>
      <c r="C1309" s="1" t="s">
        <v>19628</v>
      </c>
      <c r="D1309" s="1" t="s">
        <v>10204</v>
      </c>
      <c r="E1309" s="1" t="s">
        <v>19339</v>
      </c>
      <c r="F1309" s="54">
        <v>1941</v>
      </c>
      <c r="G1309" s="1" t="s">
        <v>19635</v>
      </c>
      <c r="I1309" t="str">
        <f t="shared" si="40"/>
        <v>工业技术</v>
      </c>
      <c r="K1309" t="e">
        <f>VLOOKUP(I1309,Apabi!$H:$H,1,FALSE)</f>
        <v>#N/A</v>
      </c>
      <c r="M1309" t="e">
        <f>VLOOKUP(I1309,'Shanghai TSG'!$C:$C,1,FALSE)</f>
        <v>#N/A</v>
      </c>
      <c r="O1309" t="e">
        <f>VLOOKUP(I1309,'Hytong (not in CrossAsia)'!$C:$C,1,FALSE)</f>
        <v>#N/A</v>
      </c>
      <c r="Q1309" s="9" t="str">
        <f t="shared" si="41"/>
        <v>nur hier</v>
      </c>
    </row>
    <row r="1310" spans="1:17">
      <c r="A1310" s="1" t="s">
        <v>10205</v>
      </c>
      <c r="B1310" s="1" t="s">
        <v>10206</v>
      </c>
      <c r="C1310" s="1" t="s">
        <v>19628</v>
      </c>
      <c r="D1310" s="1" t="s">
        <v>10207</v>
      </c>
      <c r="E1310" s="1" t="s">
        <v>19348</v>
      </c>
      <c r="F1310" s="51" t="s">
        <v>19628</v>
      </c>
      <c r="G1310" s="1" t="s">
        <v>19315</v>
      </c>
      <c r="I1310" t="str">
        <f t="shared" si="40"/>
        <v>振务月刊</v>
      </c>
      <c r="K1310" t="e">
        <f>VLOOKUP(I1310,Apabi!$H:$H,1,FALSE)</f>
        <v>#N/A</v>
      </c>
      <c r="M1310" t="str">
        <f>VLOOKUP(I1310,'Shanghai TSG'!$C:$C,1,FALSE)</f>
        <v>振务月刊</v>
      </c>
      <c r="O1310" t="e">
        <f>VLOOKUP(I1310,'Hytong (not in CrossAsia)'!$C:$C,1,FALSE)</f>
        <v>#N/A</v>
      </c>
      <c r="Q1310" s="9" t="str">
        <f t="shared" si="41"/>
        <v>Doppel</v>
      </c>
    </row>
    <row r="1311" spans="1:17">
      <c r="A1311" s="1" t="s">
        <v>10208</v>
      </c>
      <c r="B1311" s="1" t="s">
        <v>10209</v>
      </c>
      <c r="C1311" s="1" t="s">
        <v>19628</v>
      </c>
      <c r="D1311" s="1" t="s">
        <v>10210</v>
      </c>
      <c r="E1311" s="1" t="s">
        <v>10211</v>
      </c>
      <c r="F1311" s="54">
        <v>1925</v>
      </c>
      <c r="G1311" s="1" t="s">
        <v>19628</v>
      </c>
      <c r="I1311" t="str">
        <f t="shared" si="40"/>
        <v>工业杂志</v>
      </c>
      <c r="K1311" t="e">
        <f>VLOOKUP(I1311,Apabi!$H:$H,1,FALSE)</f>
        <v>#N/A</v>
      </c>
      <c r="M1311" t="e">
        <f>VLOOKUP(I1311,'Shanghai TSG'!$C:$C,1,FALSE)</f>
        <v>#N/A</v>
      </c>
      <c r="O1311" t="e">
        <f>VLOOKUP(I1311,'Hytong (not in CrossAsia)'!$C:$C,1,FALSE)</f>
        <v>#N/A</v>
      </c>
      <c r="Q1311" s="9" t="str">
        <f t="shared" si="41"/>
        <v>nur hier</v>
      </c>
    </row>
    <row r="1312" spans="1:17">
      <c r="A1312" s="1" t="s">
        <v>10212</v>
      </c>
      <c r="B1312" s="1" t="s">
        <v>10213</v>
      </c>
      <c r="C1312" s="1" t="s">
        <v>19628</v>
      </c>
      <c r="D1312" s="1" t="s">
        <v>10214</v>
      </c>
      <c r="E1312" s="1" t="s">
        <v>19647</v>
      </c>
      <c r="F1312" s="54">
        <v>1937</v>
      </c>
      <c r="G1312" s="1" t="s">
        <v>19773</v>
      </c>
      <c r="I1312" t="str">
        <f t="shared" si="40"/>
        <v>同济工学</v>
      </c>
      <c r="K1312" t="e">
        <f>VLOOKUP(I1312,Apabi!$H:$H,1,FALSE)</f>
        <v>#N/A</v>
      </c>
      <c r="M1312" t="e">
        <f>VLOOKUP(I1312,'Shanghai TSG'!$C:$C,1,FALSE)</f>
        <v>#N/A</v>
      </c>
      <c r="O1312" t="e">
        <f>VLOOKUP(I1312,'Hytong (not in CrossAsia)'!$C:$C,1,FALSE)</f>
        <v>#N/A</v>
      </c>
      <c r="Q1312" s="9" t="str">
        <f t="shared" si="41"/>
        <v>nur hier</v>
      </c>
    </row>
    <row r="1313" spans="1:17">
      <c r="A1313" s="1" t="s">
        <v>10215</v>
      </c>
      <c r="B1313" s="1" t="s">
        <v>10216</v>
      </c>
      <c r="C1313" s="1" t="s">
        <v>19628</v>
      </c>
      <c r="D1313" s="1" t="s">
        <v>10217</v>
      </c>
      <c r="E1313" s="1" t="s">
        <v>19647</v>
      </c>
      <c r="F1313" s="51" t="s">
        <v>19628</v>
      </c>
      <c r="G1313" s="1" t="s">
        <v>19628</v>
      </c>
      <c r="I1313" t="str">
        <f t="shared" si="40"/>
        <v>电工</v>
      </c>
      <c r="K1313" t="e">
        <f>VLOOKUP(I1313,Apabi!$H:$H,1,FALSE)</f>
        <v>#N/A</v>
      </c>
      <c r="M1313" t="str">
        <f>VLOOKUP(I1313,'Shanghai TSG'!$C:$C,1,FALSE)</f>
        <v>电工</v>
      </c>
      <c r="O1313" t="e">
        <f>VLOOKUP(I1313,'Hytong (not in CrossAsia)'!$C:$C,1,FALSE)</f>
        <v>#N/A</v>
      </c>
      <c r="Q1313" s="9" t="str">
        <f t="shared" si="41"/>
        <v>Doppel</v>
      </c>
    </row>
    <row r="1314" spans="1:17">
      <c r="A1314" s="1" t="s">
        <v>10218</v>
      </c>
      <c r="B1314" s="1" t="s">
        <v>10219</v>
      </c>
      <c r="C1314" s="1" t="s">
        <v>19628</v>
      </c>
      <c r="D1314" s="1" t="s">
        <v>19628</v>
      </c>
      <c r="E1314" s="1" t="s">
        <v>19628</v>
      </c>
      <c r="F1314" s="54">
        <v>1944</v>
      </c>
      <c r="G1314" s="1" t="s">
        <v>19628</v>
      </c>
      <c r="I1314" t="str">
        <f t="shared" si="40"/>
        <v>工业合作</v>
      </c>
      <c r="K1314" t="e">
        <f>VLOOKUP(I1314,Apabi!$H:$H,1,FALSE)</f>
        <v>#N/A</v>
      </c>
      <c r="M1314" t="e">
        <f>VLOOKUP(I1314,'Shanghai TSG'!$C:$C,1,FALSE)</f>
        <v>#N/A</v>
      </c>
      <c r="O1314" t="e">
        <f>VLOOKUP(I1314,'Hytong (not in CrossAsia)'!$C:$C,1,FALSE)</f>
        <v>#N/A</v>
      </c>
      <c r="Q1314" s="9" t="str">
        <f t="shared" si="41"/>
        <v>nur hier</v>
      </c>
    </row>
    <row r="1315" spans="1:17">
      <c r="A1315" s="1" t="s">
        <v>10220</v>
      </c>
      <c r="B1315" s="1" t="s">
        <v>10221</v>
      </c>
      <c r="C1315" s="1" t="s">
        <v>19628</v>
      </c>
      <c r="D1315" s="1" t="s">
        <v>10222</v>
      </c>
      <c r="E1315" s="1" t="s">
        <v>19647</v>
      </c>
      <c r="F1315" s="51" t="s">
        <v>19628</v>
      </c>
      <c r="G1315" s="1" t="s">
        <v>19292</v>
      </c>
      <c r="I1315" t="str">
        <f t="shared" si="40"/>
        <v>通讯</v>
      </c>
      <c r="K1315" t="e">
        <f>VLOOKUP(I1315,Apabi!$H:$H,1,FALSE)</f>
        <v>#N/A</v>
      </c>
      <c r="M1315" t="e">
        <f>VLOOKUP(I1315,'Shanghai TSG'!$C:$C,1,FALSE)</f>
        <v>#N/A</v>
      </c>
      <c r="O1315" t="e">
        <f>VLOOKUP(I1315,'Hytong (not in CrossAsia)'!$C:$C,1,FALSE)</f>
        <v>#N/A</v>
      </c>
      <c r="Q1315" s="9" t="str">
        <f t="shared" si="41"/>
        <v>nur hier</v>
      </c>
    </row>
    <row r="1316" spans="1:17">
      <c r="A1316" s="1" t="s">
        <v>10223</v>
      </c>
      <c r="B1316" s="1" t="s">
        <v>10224</v>
      </c>
      <c r="C1316" s="1" t="s">
        <v>10225</v>
      </c>
      <c r="D1316" s="1" t="s">
        <v>10226</v>
      </c>
      <c r="E1316" s="1" t="s">
        <v>19336</v>
      </c>
      <c r="F1316" s="54">
        <v>1949</v>
      </c>
      <c r="G1316" s="1" t="s">
        <v>19340</v>
      </c>
      <c r="I1316" t="str">
        <f t="shared" si="40"/>
        <v>工业中心</v>
      </c>
      <c r="K1316" t="e">
        <f>VLOOKUP(I1316,Apabi!$H:$H,1,FALSE)</f>
        <v>#N/A</v>
      </c>
      <c r="M1316" t="e">
        <f>VLOOKUP(I1316,'Shanghai TSG'!$C:$C,1,FALSE)</f>
        <v>#N/A</v>
      </c>
      <c r="O1316" t="e">
        <f>VLOOKUP(I1316,'Hytong (not in CrossAsia)'!$C:$C,1,FALSE)</f>
        <v>#N/A</v>
      </c>
      <c r="Q1316" s="9" t="str">
        <f t="shared" si="41"/>
        <v>nur hier</v>
      </c>
    </row>
    <row r="1317" spans="1:17">
      <c r="A1317" s="1" t="s">
        <v>10227</v>
      </c>
      <c r="B1317" s="1" t="s">
        <v>10228</v>
      </c>
      <c r="C1317" s="1" t="s">
        <v>19628</v>
      </c>
      <c r="D1317" s="1" t="s">
        <v>10229</v>
      </c>
      <c r="E1317" s="1" t="s">
        <v>19647</v>
      </c>
      <c r="F1317" s="54">
        <v>1948</v>
      </c>
      <c r="G1317" s="1" t="s">
        <v>19635</v>
      </c>
      <c r="I1317" t="str">
        <f t="shared" si="40"/>
        <v>工程报导</v>
      </c>
      <c r="K1317" t="e">
        <f>VLOOKUP(I1317,Apabi!$H:$H,1,FALSE)</f>
        <v>#N/A</v>
      </c>
      <c r="M1317" t="str">
        <f>VLOOKUP(I1317,'Shanghai TSG'!$C:$C,1,FALSE)</f>
        <v>工程报导</v>
      </c>
      <c r="O1317" t="e">
        <f>VLOOKUP(I1317,'Hytong (not in CrossAsia)'!$C:$C,1,FALSE)</f>
        <v>#N/A</v>
      </c>
      <c r="Q1317" s="9" t="str">
        <f t="shared" si="41"/>
        <v>Doppel</v>
      </c>
    </row>
    <row r="1318" spans="1:17">
      <c r="A1318" s="1" t="s">
        <v>10230</v>
      </c>
      <c r="B1318" s="1" t="s">
        <v>10231</v>
      </c>
      <c r="C1318" s="1" t="s">
        <v>19628</v>
      </c>
      <c r="D1318" s="1" t="s">
        <v>10232</v>
      </c>
      <c r="E1318" s="1" t="s">
        <v>19821</v>
      </c>
      <c r="F1318" s="54">
        <v>1936</v>
      </c>
      <c r="G1318" s="1" t="s">
        <v>19635</v>
      </c>
      <c r="I1318" t="str">
        <f t="shared" si="40"/>
        <v>工程月刊</v>
      </c>
      <c r="K1318" t="e">
        <f>VLOOKUP(I1318,Apabi!$H:$H,1,FALSE)</f>
        <v>#N/A</v>
      </c>
      <c r="M1318" t="e">
        <f>VLOOKUP(I1318,'Shanghai TSG'!$C:$C,1,FALSE)</f>
        <v>#N/A</v>
      </c>
      <c r="O1318" t="e">
        <f>VLOOKUP(I1318,'Hytong (not in CrossAsia)'!$C:$C,1,FALSE)</f>
        <v>#N/A</v>
      </c>
      <c r="Q1318" s="9" t="str">
        <f t="shared" si="41"/>
        <v>nur hier</v>
      </c>
    </row>
    <row r="1319" spans="1:17">
      <c r="A1319" s="1" t="s">
        <v>10233</v>
      </c>
      <c r="B1319" s="1" t="s">
        <v>10234</v>
      </c>
      <c r="C1319" s="1" t="s">
        <v>19628</v>
      </c>
      <c r="D1319" s="1" t="s">
        <v>19628</v>
      </c>
      <c r="E1319" s="1" t="s">
        <v>10235</v>
      </c>
      <c r="F1319" s="51" t="s">
        <v>19628</v>
      </c>
      <c r="G1319" s="1" t="s">
        <v>19305</v>
      </c>
      <c r="I1319" t="str">
        <f t="shared" si="40"/>
        <v>迅雷</v>
      </c>
      <c r="K1319" t="e">
        <f>VLOOKUP(I1319,Apabi!$H:$H,1,FALSE)</f>
        <v>#N/A</v>
      </c>
      <c r="M1319" t="e">
        <f>VLOOKUP(I1319,'Shanghai TSG'!$C:$C,1,FALSE)</f>
        <v>#N/A</v>
      </c>
      <c r="O1319" t="e">
        <f>VLOOKUP(I1319,'Hytong (not in CrossAsia)'!$C:$C,1,FALSE)</f>
        <v>#N/A</v>
      </c>
      <c r="Q1319" s="9" t="str">
        <f t="shared" si="41"/>
        <v>nur hier</v>
      </c>
    </row>
    <row r="1320" spans="1:17">
      <c r="A1320" s="1" t="s">
        <v>10236</v>
      </c>
      <c r="B1320" s="1" t="s">
        <v>10237</v>
      </c>
      <c r="C1320" s="1" t="s">
        <v>19628</v>
      </c>
      <c r="D1320" s="1" t="s">
        <v>10238</v>
      </c>
      <c r="E1320" s="1" t="s">
        <v>13460</v>
      </c>
      <c r="F1320" s="54">
        <v>1937</v>
      </c>
      <c r="G1320" s="1" t="s">
        <v>19628</v>
      </c>
      <c r="I1320" t="str">
        <f t="shared" si="40"/>
        <v>工程季刊</v>
      </c>
      <c r="K1320" t="e">
        <f>VLOOKUP(I1320,Apabi!$H:$H,1,FALSE)</f>
        <v>#N/A</v>
      </c>
      <c r="M1320" t="e">
        <f>VLOOKUP(I1320,'Shanghai TSG'!$C:$C,1,FALSE)</f>
        <v>#N/A</v>
      </c>
      <c r="O1320" t="e">
        <f>VLOOKUP(I1320,'Hytong (not in CrossAsia)'!$C:$C,1,FALSE)</f>
        <v>#N/A</v>
      </c>
      <c r="Q1320" s="9" t="str">
        <f t="shared" si="41"/>
        <v>nur hier</v>
      </c>
    </row>
    <row r="1321" spans="1:17">
      <c r="A1321" s="1" t="s">
        <v>10239</v>
      </c>
      <c r="B1321" s="1" t="s">
        <v>10240</v>
      </c>
      <c r="C1321" s="1" t="s">
        <v>19628</v>
      </c>
      <c r="D1321" s="1" t="s">
        <v>19628</v>
      </c>
      <c r="E1321" s="1" t="s">
        <v>19628</v>
      </c>
      <c r="F1321" s="51" t="s">
        <v>19628</v>
      </c>
      <c r="G1321" s="1" t="s">
        <v>19628</v>
      </c>
      <c r="I1321" t="str">
        <f t="shared" si="40"/>
        <v>熔炉</v>
      </c>
      <c r="K1321" t="e">
        <f>VLOOKUP(I1321,Apabi!$H:$H,1,FALSE)</f>
        <v>#N/A</v>
      </c>
      <c r="M1321" t="e">
        <f>VLOOKUP(I1321,'Shanghai TSG'!$C:$C,1,FALSE)</f>
        <v>#N/A</v>
      </c>
      <c r="O1321" t="e">
        <f>VLOOKUP(I1321,'Hytong (not in CrossAsia)'!$C:$C,1,FALSE)</f>
        <v>#N/A</v>
      </c>
      <c r="Q1321" s="9" t="str">
        <f t="shared" si="41"/>
        <v>nur hier</v>
      </c>
    </row>
    <row r="1322" spans="1:17">
      <c r="A1322" s="1" t="s">
        <v>10241</v>
      </c>
      <c r="B1322" s="1" t="s">
        <v>10242</v>
      </c>
      <c r="C1322" s="1" t="s">
        <v>19628</v>
      </c>
      <c r="D1322" s="1" t="s">
        <v>10243</v>
      </c>
      <c r="E1322" s="1" t="s">
        <v>21665</v>
      </c>
      <c r="F1322" s="54">
        <v>1936</v>
      </c>
      <c r="G1322" s="1" t="s">
        <v>19635</v>
      </c>
      <c r="I1322" t="str">
        <f t="shared" si="40"/>
        <v>河北省营</v>
      </c>
      <c r="K1322" t="e">
        <f>VLOOKUP(I1322,Apabi!$H:$H,1,FALSE)</f>
        <v>#N/A</v>
      </c>
      <c r="M1322" t="e">
        <f>VLOOKUP(I1322,'Shanghai TSG'!$C:$C,1,FALSE)</f>
        <v>#N/A</v>
      </c>
      <c r="O1322" t="e">
        <f>VLOOKUP(I1322,'Hytong (not in CrossAsia)'!$C:$C,1,FALSE)</f>
        <v>#N/A</v>
      </c>
      <c r="Q1322" s="9" t="str">
        <f t="shared" si="41"/>
        <v>nur hier</v>
      </c>
    </row>
    <row r="1323" spans="1:17">
      <c r="A1323" s="1" t="s">
        <v>10244</v>
      </c>
      <c r="B1323" s="1" t="s">
        <v>10245</v>
      </c>
      <c r="C1323" s="1" t="s">
        <v>19628</v>
      </c>
      <c r="D1323" s="1" t="s">
        <v>10246</v>
      </c>
      <c r="E1323" s="1" t="s">
        <v>19628</v>
      </c>
      <c r="F1323" s="51" t="s">
        <v>19628</v>
      </c>
      <c r="G1323" s="1" t="s">
        <v>19628</v>
      </c>
      <c r="I1323" t="str">
        <f t="shared" si="40"/>
        <v>实业学社</v>
      </c>
      <c r="K1323" t="e">
        <f>VLOOKUP(I1323,Apabi!$H:$H,1,FALSE)</f>
        <v>#N/A</v>
      </c>
      <c r="M1323" t="e">
        <f>VLOOKUP(I1323,'Shanghai TSG'!$C:$C,1,FALSE)</f>
        <v>#N/A</v>
      </c>
      <c r="O1323" t="e">
        <f>VLOOKUP(I1323,'Hytong (not in CrossAsia)'!$C:$C,1,FALSE)</f>
        <v>#N/A</v>
      </c>
      <c r="Q1323" s="9" t="str">
        <f t="shared" si="41"/>
        <v>nur hier</v>
      </c>
    </row>
    <row r="1324" spans="1:17">
      <c r="A1324" s="1" t="s">
        <v>10247</v>
      </c>
      <c r="B1324" s="1" t="s">
        <v>10248</v>
      </c>
      <c r="C1324" s="1" t="s">
        <v>19628</v>
      </c>
      <c r="D1324" s="1" t="s">
        <v>10249</v>
      </c>
      <c r="E1324" s="1" t="s">
        <v>19628</v>
      </c>
      <c r="F1324" s="51" t="s">
        <v>19628</v>
      </c>
      <c r="G1324" s="1" t="s">
        <v>19628</v>
      </c>
      <c r="I1324" t="str">
        <f t="shared" si="40"/>
        <v>战地工合</v>
      </c>
      <c r="K1324" t="e">
        <f>VLOOKUP(I1324,Apabi!$H:$H,1,FALSE)</f>
        <v>#N/A</v>
      </c>
      <c r="M1324" t="e">
        <f>VLOOKUP(I1324,'Shanghai TSG'!$C:$C,1,FALSE)</f>
        <v>#N/A</v>
      </c>
      <c r="O1324" t="e">
        <f>VLOOKUP(I1324,'Hytong (not in CrossAsia)'!$C:$C,1,FALSE)</f>
        <v>#N/A</v>
      </c>
      <c r="Q1324" s="9" t="str">
        <f t="shared" si="41"/>
        <v>nur hier</v>
      </c>
    </row>
    <row r="1325" spans="1:17">
      <c r="A1325" s="1" t="s">
        <v>10250</v>
      </c>
      <c r="B1325" s="1" t="s">
        <v>10251</v>
      </c>
      <c r="C1325" s="1" t="s">
        <v>19628</v>
      </c>
      <c r="D1325" s="1" t="s">
        <v>19628</v>
      </c>
      <c r="E1325" s="1" t="s">
        <v>19628</v>
      </c>
      <c r="F1325" s="51" t="s">
        <v>19628</v>
      </c>
      <c r="G1325" s="1" t="s">
        <v>19628</v>
      </c>
      <c r="I1325" t="str">
        <f t="shared" si="40"/>
        <v>机电通讯</v>
      </c>
      <c r="K1325" t="e">
        <f>VLOOKUP(I1325,Apabi!$H:$H,1,FALSE)</f>
        <v>#N/A</v>
      </c>
      <c r="M1325" t="e">
        <f>VLOOKUP(I1325,'Shanghai TSG'!$C:$C,1,FALSE)</f>
        <v>#N/A</v>
      </c>
      <c r="O1325" t="e">
        <f>VLOOKUP(I1325,'Hytong (not in CrossAsia)'!$C:$C,1,FALSE)</f>
        <v>#N/A</v>
      </c>
      <c r="Q1325" s="9" t="str">
        <f t="shared" si="41"/>
        <v>nur hier</v>
      </c>
    </row>
    <row r="1326" spans="1:17">
      <c r="A1326" s="1" t="s">
        <v>10252</v>
      </c>
      <c r="B1326" s="1" t="s">
        <v>10253</v>
      </c>
      <c r="C1326" s="1" t="s">
        <v>10254</v>
      </c>
      <c r="D1326" s="1" t="s">
        <v>10255</v>
      </c>
      <c r="E1326" s="1" t="s">
        <v>21127</v>
      </c>
      <c r="F1326" s="51" t="s">
        <v>19628</v>
      </c>
      <c r="G1326" s="1" t="s">
        <v>19642</v>
      </c>
      <c r="I1326" t="str">
        <f t="shared" si="40"/>
        <v>锑业半月</v>
      </c>
      <c r="K1326" t="e">
        <f>VLOOKUP(I1326,Apabi!$H:$H,1,FALSE)</f>
        <v>#N/A</v>
      </c>
      <c r="M1326" t="e">
        <f>VLOOKUP(I1326,'Shanghai TSG'!$C:$C,1,FALSE)</f>
        <v>#N/A</v>
      </c>
      <c r="O1326" t="e">
        <f>VLOOKUP(I1326,'Hytong (not in CrossAsia)'!$C:$C,1,FALSE)</f>
        <v>#N/A</v>
      </c>
      <c r="Q1326" s="9" t="str">
        <f t="shared" si="41"/>
        <v>nur hier</v>
      </c>
    </row>
    <row r="1327" spans="1:17">
      <c r="A1327" s="1" t="s">
        <v>9898</v>
      </c>
      <c r="B1327" s="1" t="s">
        <v>9899</v>
      </c>
      <c r="C1327" s="1" t="s">
        <v>19628</v>
      </c>
      <c r="D1327" s="1" t="s">
        <v>9900</v>
      </c>
      <c r="E1327" s="1" t="s">
        <v>19821</v>
      </c>
      <c r="F1327" s="54">
        <v>1936</v>
      </c>
      <c r="G1327" s="1" t="s">
        <v>19635</v>
      </c>
      <c r="I1327" t="str">
        <f t="shared" si="40"/>
        <v>现代生产</v>
      </c>
      <c r="K1327" t="e">
        <f>VLOOKUP(I1327,Apabi!$H:$H,1,FALSE)</f>
        <v>#N/A</v>
      </c>
      <c r="M1327" t="str">
        <f>VLOOKUP(I1327,'Shanghai TSG'!$C:$C,1,FALSE)</f>
        <v>现代生产</v>
      </c>
      <c r="O1327" t="e">
        <f>VLOOKUP(I1327,'Hytong (not in CrossAsia)'!$C:$C,1,FALSE)</f>
        <v>#N/A</v>
      </c>
      <c r="Q1327" s="9" t="str">
        <f t="shared" si="41"/>
        <v>Doppel</v>
      </c>
    </row>
    <row r="1328" spans="1:17">
      <c r="A1328" s="1" t="s">
        <v>9901</v>
      </c>
      <c r="B1328" s="1" t="s">
        <v>9902</v>
      </c>
      <c r="C1328" s="1" t="s">
        <v>19628</v>
      </c>
      <c r="D1328" s="1" t="s">
        <v>9903</v>
      </c>
      <c r="E1328" s="1" t="s">
        <v>19153</v>
      </c>
      <c r="F1328" s="51" t="s">
        <v>19628</v>
      </c>
      <c r="G1328" s="1" t="s">
        <v>19635</v>
      </c>
      <c r="I1328" t="str">
        <f t="shared" si="40"/>
        <v>工业世界</v>
      </c>
      <c r="K1328" t="e">
        <f>VLOOKUP(I1328,Apabi!$H:$H,1,FALSE)</f>
        <v>#N/A</v>
      </c>
      <c r="M1328" t="e">
        <f>VLOOKUP(I1328,'Shanghai TSG'!$C:$C,1,FALSE)</f>
        <v>#N/A</v>
      </c>
      <c r="O1328" t="e">
        <f>VLOOKUP(I1328,'Hytong (not in CrossAsia)'!$C:$C,1,FALSE)</f>
        <v>#N/A</v>
      </c>
      <c r="Q1328" s="9" t="str">
        <f t="shared" si="41"/>
        <v>nur hier</v>
      </c>
    </row>
    <row r="1329" spans="1:17">
      <c r="A1329" s="1" t="s">
        <v>9904</v>
      </c>
      <c r="B1329" s="1" t="s">
        <v>9905</v>
      </c>
      <c r="C1329" s="1" t="s">
        <v>9906</v>
      </c>
      <c r="D1329" s="1" t="s">
        <v>19628</v>
      </c>
      <c r="E1329" s="1" t="s">
        <v>19647</v>
      </c>
      <c r="F1329" s="51" t="s">
        <v>19628</v>
      </c>
      <c r="G1329" s="1" t="s">
        <v>19628</v>
      </c>
      <c r="I1329" t="str">
        <f t="shared" si="40"/>
        <v>织云杂志</v>
      </c>
      <c r="K1329" t="e">
        <f>VLOOKUP(I1329,Apabi!$H:$H,1,FALSE)</f>
        <v>#N/A</v>
      </c>
      <c r="M1329" t="str">
        <f>VLOOKUP(I1329,'Shanghai TSG'!$C:$C,1,FALSE)</f>
        <v>织云杂志</v>
      </c>
      <c r="O1329" t="e">
        <f>VLOOKUP(I1329,'Hytong (not in CrossAsia)'!$C:$C,1,FALSE)</f>
        <v>#N/A</v>
      </c>
      <c r="Q1329" s="9" t="str">
        <f t="shared" si="41"/>
        <v>Doppel</v>
      </c>
    </row>
    <row r="1330" spans="1:17" ht="23.25">
      <c r="A1330" s="1" t="s">
        <v>9907</v>
      </c>
      <c r="B1330" s="1" t="s">
        <v>9908</v>
      </c>
      <c r="C1330" s="1" t="s">
        <v>19628</v>
      </c>
      <c r="D1330" s="1" t="s">
        <v>9909</v>
      </c>
      <c r="E1330" s="1" t="s">
        <v>19638</v>
      </c>
      <c r="F1330" s="51">
        <v>1947</v>
      </c>
      <c r="G1330" s="1" t="s">
        <v>19628</v>
      </c>
      <c r="I1330" t="str">
        <f t="shared" si="40"/>
        <v>经济部重</v>
      </c>
      <c r="K1330" t="e">
        <f>VLOOKUP(I1330,Apabi!$H:$H,1,FALSE)</f>
        <v>#N/A</v>
      </c>
      <c r="M1330" t="e">
        <f>VLOOKUP(I1330,'Shanghai TSG'!$C:$C,1,FALSE)</f>
        <v>#N/A</v>
      </c>
      <c r="O1330" t="e">
        <f>VLOOKUP(I1330,'Hytong (not in CrossAsia)'!$C:$C,1,FALSE)</f>
        <v>#N/A</v>
      </c>
      <c r="Q1330" s="9" t="str">
        <f t="shared" si="41"/>
        <v>nur hier</v>
      </c>
    </row>
    <row r="1331" spans="1:17">
      <c r="A1331" s="1" t="s">
        <v>9910</v>
      </c>
      <c r="B1331" s="1" t="s">
        <v>9911</v>
      </c>
      <c r="C1331" s="1" t="s">
        <v>19628</v>
      </c>
      <c r="D1331" s="1" t="s">
        <v>9912</v>
      </c>
      <c r="E1331" s="1" t="s">
        <v>19310</v>
      </c>
      <c r="F1331" s="54">
        <v>1949</v>
      </c>
      <c r="G1331" s="1" t="s">
        <v>19327</v>
      </c>
      <c r="I1331" t="str">
        <f t="shared" si="40"/>
        <v>东北工业</v>
      </c>
      <c r="K1331" t="e">
        <f>VLOOKUP(I1331,Apabi!$H:$H,1,FALSE)</f>
        <v>#N/A</v>
      </c>
      <c r="M1331" t="e">
        <f>VLOOKUP(I1331,'Shanghai TSG'!$C:$C,1,FALSE)</f>
        <v>#N/A</v>
      </c>
      <c r="O1331" t="e">
        <f>VLOOKUP(I1331,'Hytong (not in CrossAsia)'!$C:$C,1,FALSE)</f>
        <v>#N/A</v>
      </c>
      <c r="Q1331" s="9" t="str">
        <f t="shared" si="41"/>
        <v>nur hier</v>
      </c>
    </row>
    <row r="1332" spans="1:17">
      <c r="A1332" s="1" t="s">
        <v>9913</v>
      </c>
      <c r="B1332" s="1" t="s">
        <v>9914</v>
      </c>
      <c r="C1332" s="1" t="s">
        <v>19628</v>
      </c>
      <c r="D1332" s="1" t="s">
        <v>9915</v>
      </c>
      <c r="E1332" s="1" t="s">
        <v>19647</v>
      </c>
      <c r="F1332" s="54">
        <v>1937</v>
      </c>
      <c r="G1332" s="1" t="s">
        <v>19628</v>
      </c>
      <c r="I1332" t="str">
        <f t="shared" si="40"/>
        <v>工程周刊</v>
      </c>
      <c r="K1332" t="e">
        <f>VLOOKUP(I1332,Apabi!$H:$H,1,FALSE)</f>
        <v>#N/A</v>
      </c>
      <c r="M1332" t="e">
        <f>VLOOKUP(I1332,'Shanghai TSG'!$C:$C,1,FALSE)</f>
        <v>#N/A</v>
      </c>
      <c r="O1332" t="e">
        <f>VLOOKUP(I1332,'Hytong (not in CrossAsia)'!$C:$C,1,FALSE)</f>
        <v>#N/A</v>
      </c>
      <c r="Q1332" s="9" t="str">
        <f t="shared" si="41"/>
        <v>nur hier</v>
      </c>
    </row>
    <row r="1333" spans="1:17" ht="23.25">
      <c r="A1333" s="1" t="s">
        <v>9916</v>
      </c>
      <c r="B1333" s="1" t="s">
        <v>9917</v>
      </c>
      <c r="C1333" s="1" t="s">
        <v>19628</v>
      </c>
      <c r="D1333" s="1" t="s">
        <v>19628</v>
      </c>
      <c r="E1333" s="1" t="s">
        <v>19647</v>
      </c>
      <c r="F1333" s="51" t="s">
        <v>19628</v>
      </c>
      <c r="G1333" s="1" t="s">
        <v>19628</v>
      </c>
      <c r="I1333" t="str">
        <f t="shared" si="40"/>
        <v>上海市工</v>
      </c>
      <c r="K1333" t="e">
        <f>VLOOKUP(I1333,Apabi!$H:$H,1,FALSE)</f>
        <v>#N/A</v>
      </c>
      <c r="M1333" t="e">
        <f>VLOOKUP(I1333,'Shanghai TSG'!$C:$C,1,FALSE)</f>
        <v>#N/A</v>
      </c>
      <c r="O1333" t="e">
        <f>VLOOKUP(I1333,'Hytong (not in CrossAsia)'!$C:$C,1,FALSE)</f>
        <v>#N/A</v>
      </c>
      <c r="Q1333" s="9" t="str">
        <f t="shared" si="41"/>
        <v>nur hier</v>
      </c>
    </row>
    <row r="1334" spans="1:17">
      <c r="A1334" s="1" t="s">
        <v>9918</v>
      </c>
      <c r="B1334" s="1" t="s">
        <v>9919</v>
      </c>
      <c r="C1334" s="1" t="s">
        <v>19628</v>
      </c>
      <c r="D1334" s="1" t="s">
        <v>9920</v>
      </c>
      <c r="E1334" s="1" t="s">
        <v>19336</v>
      </c>
      <c r="F1334" s="51" t="s">
        <v>19628</v>
      </c>
      <c r="G1334" s="1" t="s">
        <v>19628</v>
      </c>
      <c r="I1334" t="str">
        <f t="shared" si="40"/>
        <v>辳工月刊</v>
      </c>
      <c r="K1334" t="e">
        <f>VLOOKUP(I1334,Apabi!$H:$H,1,FALSE)</f>
        <v>#N/A</v>
      </c>
      <c r="M1334" t="e">
        <f>VLOOKUP(I1334,'Shanghai TSG'!$C:$C,1,FALSE)</f>
        <v>#N/A</v>
      </c>
      <c r="O1334" t="e">
        <f>VLOOKUP(I1334,'Hytong (not in CrossAsia)'!$C:$C,1,FALSE)</f>
        <v>#N/A</v>
      </c>
      <c r="Q1334" s="9" t="str">
        <f t="shared" si="41"/>
        <v>nur hier</v>
      </c>
    </row>
    <row r="1335" spans="1:17">
      <c r="A1335" s="1" t="s">
        <v>9921</v>
      </c>
      <c r="B1335" s="1" t="s">
        <v>9922</v>
      </c>
      <c r="C1335" s="1" t="s">
        <v>19628</v>
      </c>
      <c r="D1335" s="1" t="s">
        <v>9923</v>
      </c>
      <c r="E1335" s="1" t="s">
        <v>21127</v>
      </c>
      <c r="F1335" s="51" t="s">
        <v>19628</v>
      </c>
      <c r="G1335" s="1" t="s">
        <v>19628</v>
      </c>
      <c r="I1335" t="str">
        <f t="shared" si="40"/>
        <v>砥柱周刊</v>
      </c>
      <c r="K1335" t="e">
        <f>VLOOKUP(I1335,Apabi!$H:$H,1,FALSE)</f>
        <v>#N/A</v>
      </c>
      <c r="M1335" t="e">
        <f>VLOOKUP(I1335,'Shanghai TSG'!$C:$C,1,FALSE)</f>
        <v>#N/A</v>
      </c>
      <c r="O1335" t="e">
        <f>VLOOKUP(I1335,'Hytong (not in CrossAsia)'!$C:$C,1,FALSE)</f>
        <v>#N/A</v>
      </c>
      <c r="Q1335" s="9" t="str">
        <f t="shared" si="41"/>
        <v>nur hier</v>
      </c>
    </row>
    <row r="1336" spans="1:17">
      <c r="A1336" s="1" t="s">
        <v>9924</v>
      </c>
      <c r="B1336" s="1" t="s">
        <v>9925</v>
      </c>
      <c r="C1336" s="1" t="s">
        <v>19628</v>
      </c>
      <c r="D1336" s="1" t="s">
        <v>9926</v>
      </c>
      <c r="E1336" s="1" t="s">
        <v>19628</v>
      </c>
      <c r="F1336" s="51" t="s">
        <v>19628</v>
      </c>
      <c r="G1336" s="1" t="s">
        <v>19628</v>
      </c>
      <c r="I1336" t="str">
        <f t="shared" si="40"/>
        <v>浙江工业</v>
      </c>
      <c r="K1336" t="e">
        <f>VLOOKUP(I1336,Apabi!$H:$H,1,FALSE)</f>
        <v>#N/A</v>
      </c>
      <c r="M1336" t="e">
        <f>VLOOKUP(I1336,'Shanghai TSG'!$C:$C,1,FALSE)</f>
        <v>#N/A</v>
      </c>
      <c r="O1336" t="e">
        <f>VLOOKUP(I1336,'Hytong (not in CrossAsia)'!$C:$C,1,FALSE)</f>
        <v>#N/A</v>
      </c>
      <c r="Q1336" s="9" t="str">
        <f t="shared" si="41"/>
        <v>nur hier</v>
      </c>
    </row>
    <row r="1337" spans="1:17" ht="23.25">
      <c r="A1337" s="1" t="s">
        <v>9927</v>
      </c>
      <c r="B1337" s="1" t="s">
        <v>9928</v>
      </c>
      <c r="C1337" s="1" t="s">
        <v>19628</v>
      </c>
      <c r="D1337" s="1" t="s">
        <v>19628</v>
      </c>
      <c r="E1337" s="1" t="s">
        <v>19628</v>
      </c>
      <c r="F1337" s="54">
        <v>1936</v>
      </c>
      <c r="G1337" s="1" t="s">
        <v>19628</v>
      </c>
      <c r="I1337" t="str">
        <f t="shared" si="40"/>
        <v>工业安全</v>
      </c>
      <c r="K1337" t="e">
        <f>VLOOKUP(I1337,Apabi!$H:$H,1,FALSE)</f>
        <v>#N/A</v>
      </c>
      <c r="M1337" t="e">
        <f>VLOOKUP(I1337,'Shanghai TSG'!$C:$C,1,FALSE)</f>
        <v>#N/A</v>
      </c>
      <c r="O1337" t="e">
        <f>VLOOKUP(I1337,'Hytong (not in CrossAsia)'!$C:$C,1,FALSE)</f>
        <v>#N/A</v>
      </c>
      <c r="Q1337" s="9" t="str">
        <f t="shared" si="41"/>
        <v>nur hier</v>
      </c>
    </row>
    <row r="1338" spans="1:17">
      <c r="A1338" s="1" t="s">
        <v>9929</v>
      </c>
      <c r="B1338" s="1" t="s">
        <v>9930</v>
      </c>
      <c r="C1338" s="1" t="s">
        <v>19628</v>
      </c>
      <c r="D1338" s="1" t="s">
        <v>9931</v>
      </c>
      <c r="E1338" s="1" t="s">
        <v>21119</v>
      </c>
      <c r="F1338" s="54">
        <v>1937</v>
      </c>
      <c r="G1338" s="1" t="s">
        <v>19628</v>
      </c>
      <c r="I1338" t="str">
        <f t="shared" si="40"/>
        <v>工业周刊</v>
      </c>
      <c r="K1338" t="e">
        <f>VLOOKUP(I1338,Apabi!$H:$H,1,FALSE)</f>
        <v>#N/A</v>
      </c>
      <c r="M1338" t="e">
        <f>VLOOKUP(I1338,'Shanghai TSG'!$C:$C,1,FALSE)</f>
        <v>#N/A</v>
      </c>
      <c r="O1338" t="e">
        <f>VLOOKUP(I1338,'Hytong (not in CrossAsia)'!$C:$C,1,FALSE)</f>
        <v>#N/A</v>
      </c>
      <c r="Q1338" s="9" t="str">
        <f t="shared" si="41"/>
        <v>nur hier</v>
      </c>
    </row>
    <row r="1339" spans="1:17">
      <c r="A1339" s="1" t="s">
        <v>10293</v>
      </c>
      <c r="B1339" s="1" t="s">
        <v>10294</v>
      </c>
      <c r="C1339" s="1" t="s">
        <v>19628</v>
      </c>
      <c r="D1339" s="1" t="s">
        <v>10295</v>
      </c>
      <c r="E1339" s="1" t="s">
        <v>18993</v>
      </c>
      <c r="F1339" s="54">
        <v>1942</v>
      </c>
      <c r="G1339" s="1" t="s">
        <v>19635</v>
      </c>
      <c r="I1339" t="str">
        <f t="shared" si="40"/>
        <v>械机化杂</v>
      </c>
      <c r="K1339" t="e">
        <f>VLOOKUP(I1339,Apabi!$H:$H,1,FALSE)</f>
        <v>#N/A</v>
      </c>
      <c r="M1339" t="e">
        <f>VLOOKUP(I1339,'Shanghai TSG'!$C:$C,1,FALSE)</f>
        <v>#N/A</v>
      </c>
      <c r="O1339" t="e">
        <f>VLOOKUP(I1339,'Hytong (not in CrossAsia)'!$C:$C,1,FALSE)</f>
        <v>#N/A</v>
      </c>
      <c r="Q1339" s="9" t="str">
        <f t="shared" si="41"/>
        <v>nur hier</v>
      </c>
    </row>
    <row r="1340" spans="1:17">
      <c r="A1340" s="1" t="s">
        <v>10296</v>
      </c>
      <c r="B1340" s="1" t="s">
        <v>10297</v>
      </c>
      <c r="C1340" s="1" t="s">
        <v>19628</v>
      </c>
      <c r="D1340" s="1" t="s">
        <v>10298</v>
      </c>
      <c r="E1340" s="1" t="s">
        <v>19647</v>
      </c>
      <c r="F1340" s="54">
        <v>1934</v>
      </c>
      <c r="G1340" s="1" t="s">
        <v>19635</v>
      </c>
      <c r="I1340" t="str">
        <f t="shared" si="40"/>
        <v>绸缪月刊</v>
      </c>
      <c r="K1340" t="e">
        <f>VLOOKUP(I1340,Apabi!$H:$H,1,FALSE)</f>
        <v>#N/A</v>
      </c>
      <c r="M1340" t="str">
        <f>VLOOKUP(I1340,'Shanghai TSG'!$C:$C,1,FALSE)</f>
        <v>绸缪月刊</v>
      </c>
      <c r="O1340" t="e">
        <f>VLOOKUP(I1340,'Hytong (not in CrossAsia)'!$C:$C,1,FALSE)</f>
        <v>#N/A</v>
      </c>
      <c r="Q1340" s="9" t="str">
        <f t="shared" si="41"/>
        <v>Doppel</v>
      </c>
    </row>
    <row r="1341" spans="1:17">
      <c r="A1341" s="1" t="s">
        <v>10299</v>
      </c>
      <c r="B1341" s="1" t="s">
        <v>10300</v>
      </c>
      <c r="C1341" s="1" t="s">
        <v>19628</v>
      </c>
      <c r="D1341" s="1" t="s">
        <v>10301</v>
      </c>
      <c r="E1341" s="1" t="s">
        <v>19647</v>
      </c>
      <c r="F1341" s="54">
        <v>1936</v>
      </c>
      <c r="G1341" s="1" t="s">
        <v>19315</v>
      </c>
      <c r="I1341" t="str">
        <f t="shared" si="40"/>
        <v>飞利浦无</v>
      </c>
      <c r="K1341" t="e">
        <f>VLOOKUP(I1341,Apabi!$H:$H,1,FALSE)</f>
        <v>#N/A</v>
      </c>
      <c r="M1341" t="e">
        <f>VLOOKUP(I1341,'Shanghai TSG'!$C:$C,1,FALSE)</f>
        <v>#N/A</v>
      </c>
      <c r="O1341" t="e">
        <f>VLOOKUP(I1341,'Hytong (not in CrossAsia)'!$C:$C,1,FALSE)</f>
        <v>#N/A</v>
      </c>
      <c r="Q1341" s="9" t="str">
        <f t="shared" si="41"/>
        <v>nur hier</v>
      </c>
    </row>
    <row r="1342" spans="1:17">
      <c r="A1342" s="1" t="s">
        <v>10302</v>
      </c>
      <c r="B1342" s="1" t="s">
        <v>10303</v>
      </c>
      <c r="C1342" s="1" t="s">
        <v>19628</v>
      </c>
      <c r="D1342" s="1" t="s">
        <v>10304</v>
      </c>
      <c r="E1342" s="1" t="s">
        <v>18696</v>
      </c>
      <c r="F1342" s="51" t="s">
        <v>19628</v>
      </c>
      <c r="G1342" s="1" t="s">
        <v>19628</v>
      </c>
      <c r="I1342" t="str">
        <f t="shared" si="40"/>
        <v>协大化学</v>
      </c>
      <c r="K1342" t="e">
        <f>VLOOKUP(I1342,Apabi!$H:$H,1,FALSE)</f>
        <v>#N/A</v>
      </c>
      <c r="M1342" t="e">
        <f>VLOOKUP(I1342,'Shanghai TSG'!$C:$C,1,FALSE)</f>
        <v>#N/A</v>
      </c>
      <c r="O1342" t="e">
        <f>VLOOKUP(I1342,'Hytong (not in CrossAsia)'!$C:$C,1,FALSE)</f>
        <v>#N/A</v>
      </c>
      <c r="Q1342" s="9" t="str">
        <f t="shared" si="41"/>
        <v>nur hier</v>
      </c>
    </row>
    <row r="1343" spans="1:17" ht="23.25">
      <c r="A1343" s="1" t="s">
        <v>10305</v>
      </c>
      <c r="B1343" s="1" t="s">
        <v>10306</v>
      </c>
      <c r="C1343" s="1" t="s">
        <v>19628</v>
      </c>
      <c r="D1343" s="1" t="s">
        <v>10307</v>
      </c>
      <c r="E1343" s="1" t="s">
        <v>19336</v>
      </c>
      <c r="F1343" s="54">
        <v>1933</v>
      </c>
      <c r="G1343" s="1" t="s">
        <v>19292</v>
      </c>
      <c r="I1343" t="str">
        <f t="shared" si="40"/>
        <v>国立中央</v>
      </c>
      <c r="K1343" t="e">
        <f>VLOOKUP(I1343,Apabi!$H:$H,1,FALSE)</f>
        <v>#N/A</v>
      </c>
      <c r="M1343" t="e">
        <f>VLOOKUP(I1343,'Shanghai TSG'!$C:$C,1,FALSE)</f>
        <v>#N/A</v>
      </c>
      <c r="O1343" t="e">
        <f>VLOOKUP(I1343,'Hytong (not in CrossAsia)'!$C:$C,1,FALSE)</f>
        <v>#N/A</v>
      </c>
      <c r="Q1343" s="9" t="str">
        <f t="shared" si="41"/>
        <v>nur hier</v>
      </c>
    </row>
    <row r="1344" spans="1:17">
      <c r="A1344" s="1" t="s">
        <v>10308</v>
      </c>
      <c r="B1344" s="1" t="s">
        <v>10309</v>
      </c>
      <c r="C1344" s="1" t="s">
        <v>19628</v>
      </c>
      <c r="D1344" s="1" t="s">
        <v>10310</v>
      </c>
      <c r="E1344" s="1" t="s">
        <v>19647</v>
      </c>
      <c r="F1344" s="54">
        <v>1930</v>
      </c>
      <c r="G1344" s="1" t="s">
        <v>19642</v>
      </c>
      <c r="I1344" t="str">
        <f t="shared" si="40"/>
        <v>机联会刊</v>
      </c>
      <c r="K1344" t="e">
        <f>VLOOKUP(I1344,Apabi!$H:$H,1,FALSE)</f>
        <v>#N/A</v>
      </c>
      <c r="M1344" t="str">
        <f>VLOOKUP(I1344,'Shanghai TSG'!$C:$C,1,FALSE)</f>
        <v>机联会刊</v>
      </c>
      <c r="O1344" t="e">
        <f>VLOOKUP(I1344,'Hytong (not in CrossAsia)'!$C:$C,1,FALSE)</f>
        <v>#N/A</v>
      </c>
      <c r="Q1344" s="9" t="str">
        <f t="shared" si="41"/>
        <v>Doppel</v>
      </c>
    </row>
    <row r="1345" spans="1:17" ht="23.25">
      <c r="A1345" s="1" t="s">
        <v>10311</v>
      </c>
      <c r="B1345" s="1" t="s">
        <v>10312</v>
      </c>
      <c r="C1345" s="1" t="s">
        <v>19628</v>
      </c>
      <c r="D1345" s="1" t="s">
        <v>19628</v>
      </c>
      <c r="E1345" s="1" t="s">
        <v>19628</v>
      </c>
      <c r="F1345" s="51" t="s">
        <v>19628</v>
      </c>
      <c r="G1345" s="1" t="s">
        <v>19628</v>
      </c>
      <c r="I1345" t="str">
        <f t="shared" si="40"/>
        <v>广州商品</v>
      </c>
      <c r="K1345" t="e">
        <f>VLOOKUP(I1345,Apabi!$H:$H,1,FALSE)</f>
        <v>#N/A</v>
      </c>
      <c r="M1345" t="e">
        <f>VLOOKUP(I1345,'Shanghai TSG'!$C:$C,1,FALSE)</f>
        <v>#N/A</v>
      </c>
      <c r="O1345" t="e">
        <f>VLOOKUP(I1345,'Hytong (not in CrossAsia)'!$C:$C,1,FALSE)</f>
        <v>#N/A</v>
      </c>
      <c r="Q1345" s="9" t="str">
        <f t="shared" si="41"/>
        <v>nur hier</v>
      </c>
    </row>
    <row r="1346" spans="1:17" ht="23.25">
      <c r="A1346" s="1" t="s">
        <v>10313</v>
      </c>
      <c r="B1346" s="1" t="s">
        <v>10314</v>
      </c>
      <c r="C1346" s="1" t="s">
        <v>19628</v>
      </c>
      <c r="D1346" s="1" t="s">
        <v>10315</v>
      </c>
      <c r="E1346" s="1" t="s">
        <v>12931</v>
      </c>
      <c r="F1346" s="51" t="s">
        <v>19628</v>
      </c>
      <c r="G1346" s="1" t="s">
        <v>19628</v>
      </c>
      <c r="I1346" t="str">
        <f t="shared" si="40"/>
        <v>力讯</v>
      </c>
      <c r="K1346" t="e">
        <f>VLOOKUP(I1346,Apabi!$H:$H,1,FALSE)</f>
        <v>#N/A</v>
      </c>
      <c r="M1346" t="e">
        <f>VLOOKUP(I1346,'Shanghai TSG'!$C:$C,1,FALSE)</f>
        <v>#N/A</v>
      </c>
      <c r="O1346" t="e">
        <f>VLOOKUP(I1346,'Hytong (not in CrossAsia)'!$C:$C,1,FALSE)</f>
        <v>#N/A</v>
      </c>
      <c r="Q1346" s="9" t="str">
        <f t="shared" si="41"/>
        <v>nur hier</v>
      </c>
    </row>
    <row r="1347" spans="1:17">
      <c r="A1347" s="1" t="s">
        <v>10316</v>
      </c>
      <c r="B1347" s="1" t="s">
        <v>10317</v>
      </c>
      <c r="C1347" s="1" t="s">
        <v>19628</v>
      </c>
      <c r="D1347" s="1" t="s">
        <v>10318</v>
      </c>
      <c r="E1347" s="1" t="s">
        <v>19638</v>
      </c>
      <c r="F1347" s="51" t="s">
        <v>19628</v>
      </c>
      <c r="G1347" s="1" t="s">
        <v>19628</v>
      </c>
      <c r="I1347" t="str">
        <f t="shared" ref="I1347:I1410" si="42">MID(B1347,1,4)</f>
        <v>工业标准</v>
      </c>
      <c r="K1347" t="e">
        <f>VLOOKUP(I1347,Apabi!$H:$H,1,FALSE)</f>
        <v>#N/A</v>
      </c>
      <c r="M1347" t="str">
        <f>VLOOKUP(I1347,'Shanghai TSG'!$C:$C,1,FALSE)</f>
        <v>工业标准</v>
      </c>
      <c r="O1347" t="e">
        <f>VLOOKUP(I1347,'Hytong (not in CrossAsia)'!$C:$C,1,FALSE)</f>
        <v>#N/A</v>
      </c>
      <c r="Q1347" s="9" t="str">
        <f t="shared" ref="Q1347:Q1410" si="43">(IF(AND(ISNA(K1347),ISNA(M1347),ISNA(O1347)),"nur hier","Doppel"))</f>
        <v>Doppel</v>
      </c>
    </row>
    <row r="1348" spans="1:17">
      <c r="A1348" s="1" t="s">
        <v>10319</v>
      </c>
      <c r="B1348" s="1" t="s">
        <v>10320</v>
      </c>
      <c r="C1348" s="1" t="s">
        <v>19628</v>
      </c>
      <c r="D1348" s="1" t="s">
        <v>10321</v>
      </c>
      <c r="E1348" s="1" t="s">
        <v>19336</v>
      </c>
      <c r="F1348" s="54">
        <v>1948</v>
      </c>
      <c r="G1348" s="1" t="s">
        <v>19773</v>
      </c>
      <c r="I1348" t="str">
        <f t="shared" si="42"/>
        <v>标准</v>
      </c>
      <c r="K1348" t="e">
        <f>VLOOKUP(I1348,Apabi!$H:$H,1,FALSE)</f>
        <v>#N/A</v>
      </c>
      <c r="M1348" t="str">
        <f>VLOOKUP(I1348,'Shanghai TSG'!$C:$C,1,FALSE)</f>
        <v>标准</v>
      </c>
      <c r="O1348" t="e">
        <f>VLOOKUP(I1348,'Hytong (not in CrossAsia)'!$C:$C,1,FALSE)</f>
        <v>#N/A</v>
      </c>
      <c r="Q1348" s="9" t="str">
        <f t="shared" si="43"/>
        <v>Doppel</v>
      </c>
    </row>
    <row r="1349" spans="1:17">
      <c r="A1349" s="1" t="s">
        <v>10322</v>
      </c>
      <c r="B1349" s="1" t="s">
        <v>10323</v>
      </c>
      <c r="C1349" s="1" t="s">
        <v>19628</v>
      </c>
      <c r="D1349" s="1" t="s">
        <v>10324</v>
      </c>
      <c r="E1349" s="1" t="s">
        <v>19754</v>
      </c>
      <c r="F1349" s="54">
        <v>1945</v>
      </c>
      <c r="G1349" s="1" t="s">
        <v>19635</v>
      </c>
      <c r="I1349" t="str">
        <f t="shared" si="42"/>
        <v>工业标准</v>
      </c>
      <c r="K1349" t="e">
        <f>VLOOKUP(I1349,Apabi!$H:$H,1,FALSE)</f>
        <v>#N/A</v>
      </c>
      <c r="M1349" t="str">
        <f>VLOOKUP(I1349,'Shanghai TSG'!$C:$C,1,FALSE)</f>
        <v>工业标准</v>
      </c>
      <c r="O1349" t="e">
        <f>VLOOKUP(I1349,'Hytong (not in CrossAsia)'!$C:$C,1,FALSE)</f>
        <v>#N/A</v>
      </c>
      <c r="Q1349" s="9" t="str">
        <f t="shared" si="43"/>
        <v>Doppel</v>
      </c>
    </row>
    <row r="1350" spans="1:17">
      <c r="A1350" s="1" t="s">
        <v>10325</v>
      </c>
      <c r="B1350" s="1" t="s">
        <v>10326</v>
      </c>
      <c r="C1350" s="1" t="s">
        <v>19628</v>
      </c>
      <c r="D1350" s="1" t="s">
        <v>19628</v>
      </c>
      <c r="E1350" s="1" t="s">
        <v>19628</v>
      </c>
      <c r="F1350" s="51" t="s">
        <v>19628</v>
      </c>
      <c r="G1350" s="1" t="s">
        <v>19635</v>
      </c>
      <c r="I1350" t="str">
        <f t="shared" si="42"/>
        <v>工业标准</v>
      </c>
      <c r="K1350" t="e">
        <f>VLOOKUP(I1350,Apabi!$H:$H,1,FALSE)</f>
        <v>#N/A</v>
      </c>
      <c r="M1350" t="str">
        <f>VLOOKUP(I1350,'Shanghai TSG'!$C:$C,1,FALSE)</f>
        <v>工业标准</v>
      </c>
      <c r="O1350" t="e">
        <f>VLOOKUP(I1350,'Hytong (not in CrossAsia)'!$C:$C,1,FALSE)</f>
        <v>#N/A</v>
      </c>
      <c r="Q1350" s="9" t="str">
        <f t="shared" si="43"/>
        <v>Doppel</v>
      </c>
    </row>
    <row r="1351" spans="1:17">
      <c r="A1351" s="1" t="s">
        <v>10327</v>
      </c>
      <c r="B1351" s="1" t="s">
        <v>10328</v>
      </c>
      <c r="C1351" s="1" t="s">
        <v>19628</v>
      </c>
      <c r="D1351" s="1" t="s">
        <v>10329</v>
      </c>
      <c r="E1351" s="1" t="s">
        <v>20881</v>
      </c>
      <c r="F1351" s="51" t="s">
        <v>19628</v>
      </c>
      <c r="G1351" s="1" t="s">
        <v>19327</v>
      </c>
      <c r="I1351" t="str">
        <f t="shared" si="42"/>
        <v>台糖通讯</v>
      </c>
      <c r="K1351" t="e">
        <f>VLOOKUP(I1351,Apabi!$H:$H,1,FALSE)</f>
        <v>#N/A</v>
      </c>
      <c r="M1351" t="e">
        <f>VLOOKUP(I1351,'Shanghai TSG'!$C:$C,1,FALSE)</f>
        <v>#N/A</v>
      </c>
      <c r="O1351" t="e">
        <f>VLOOKUP(I1351,'Hytong (not in CrossAsia)'!$C:$C,1,FALSE)</f>
        <v>#N/A</v>
      </c>
      <c r="Q1351" s="9" t="str">
        <f t="shared" si="43"/>
        <v>nur hier</v>
      </c>
    </row>
    <row r="1352" spans="1:17">
      <c r="A1352" s="1" t="s">
        <v>10330</v>
      </c>
      <c r="B1352" s="1" t="s">
        <v>10331</v>
      </c>
      <c r="C1352" s="1" t="s">
        <v>19628</v>
      </c>
      <c r="D1352" s="1" t="s">
        <v>10332</v>
      </c>
      <c r="E1352" s="1" t="s">
        <v>19647</v>
      </c>
      <c r="F1352" s="54">
        <v>1937</v>
      </c>
      <c r="G1352" s="1" t="s">
        <v>19635</v>
      </c>
      <c r="I1352" t="str">
        <f t="shared" si="42"/>
        <v>交行通信</v>
      </c>
      <c r="K1352" t="e">
        <f>VLOOKUP(I1352,Apabi!$H:$H,1,FALSE)</f>
        <v>#N/A</v>
      </c>
      <c r="M1352" t="e">
        <f>VLOOKUP(I1352,'Shanghai TSG'!$C:$C,1,FALSE)</f>
        <v>#N/A</v>
      </c>
      <c r="O1352" t="e">
        <f>VLOOKUP(I1352,'Hytong (not in CrossAsia)'!$C:$C,1,FALSE)</f>
        <v>#N/A</v>
      </c>
      <c r="Q1352" s="9" t="str">
        <f t="shared" si="43"/>
        <v>nur hier</v>
      </c>
    </row>
    <row r="1353" spans="1:17">
      <c r="A1353" s="1" t="s">
        <v>10333</v>
      </c>
      <c r="B1353" s="1" t="s">
        <v>10334</v>
      </c>
      <c r="C1353" s="1" t="s">
        <v>19628</v>
      </c>
      <c r="D1353" s="1" t="s">
        <v>10335</v>
      </c>
      <c r="E1353" s="1" t="s">
        <v>19647</v>
      </c>
      <c r="F1353" s="54">
        <v>1948</v>
      </c>
      <c r="G1353" s="1" t="s">
        <v>19773</v>
      </c>
      <c r="I1353" t="str">
        <f t="shared" si="42"/>
        <v>动力工程</v>
      </c>
      <c r="K1353" t="e">
        <f>VLOOKUP(I1353,Apabi!$H:$H,1,FALSE)</f>
        <v>#N/A</v>
      </c>
      <c r="M1353" t="str">
        <f>VLOOKUP(I1353,'Shanghai TSG'!$C:$C,1,FALSE)</f>
        <v>动力工程</v>
      </c>
      <c r="O1353" t="e">
        <f>VLOOKUP(I1353,'Hytong (not in CrossAsia)'!$C:$C,1,FALSE)</f>
        <v>#N/A</v>
      </c>
      <c r="Q1353" s="9" t="str">
        <f t="shared" si="43"/>
        <v>Doppel</v>
      </c>
    </row>
    <row r="1354" spans="1:17" ht="23.25">
      <c r="A1354" s="1" t="s">
        <v>10336</v>
      </c>
      <c r="B1354" s="1" t="s">
        <v>10337</v>
      </c>
      <c r="C1354" s="1" t="s">
        <v>10338</v>
      </c>
      <c r="D1354" s="1" t="s">
        <v>19628</v>
      </c>
      <c r="E1354" s="1" t="s">
        <v>19647</v>
      </c>
      <c r="F1354" s="54">
        <v>1949</v>
      </c>
      <c r="G1354" s="1" t="s">
        <v>19635</v>
      </c>
      <c r="I1354" t="str">
        <f t="shared" si="42"/>
        <v>汽车世界</v>
      </c>
      <c r="K1354" t="e">
        <f>VLOOKUP(I1354,Apabi!$H:$H,1,FALSE)</f>
        <v>#N/A</v>
      </c>
      <c r="M1354" t="e">
        <f>VLOOKUP(I1354,'Shanghai TSG'!$C:$C,1,FALSE)</f>
        <v>#N/A</v>
      </c>
      <c r="O1354" t="e">
        <f>VLOOKUP(I1354,'Hytong (not in CrossAsia)'!$C:$C,1,FALSE)</f>
        <v>#N/A</v>
      </c>
      <c r="Q1354" s="9" t="str">
        <f t="shared" si="43"/>
        <v>nur hier</v>
      </c>
    </row>
    <row r="1355" spans="1:17">
      <c r="A1355" s="1" t="s">
        <v>10339</v>
      </c>
      <c r="B1355" s="1" t="s">
        <v>10340</v>
      </c>
      <c r="C1355" s="1" t="s">
        <v>19628</v>
      </c>
      <c r="D1355" s="1" t="s">
        <v>10341</v>
      </c>
      <c r="E1355" s="1" t="s">
        <v>19821</v>
      </c>
      <c r="F1355" s="54">
        <v>1938</v>
      </c>
      <c r="G1355" s="1" t="s">
        <v>19773</v>
      </c>
      <c r="I1355" t="str">
        <f t="shared" si="42"/>
        <v>工学季刊</v>
      </c>
      <c r="K1355" t="str">
        <f>VLOOKUP(I1355,Apabi!$H:$H,1,FALSE)</f>
        <v>工学季刊</v>
      </c>
      <c r="M1355" t="e">
        <f>VLOOKUP(I1355,'Shanghai TSG'!$C:$C,1,FALSE)</f>
        <v>#N/A</v>
      </c>
      <c r="O1355" t="e">
        <f>VLOOKUP(I1355,'Hytong (not in CrossAsia)'!$C:$C,1,FALSE)</f>
        <v>#N/A</v>
      </c>
      <c r="Q1355" s="9" t="str">
        <f t="shared" si="43"/>
        <v>Doppel</v>
      </c>
    </row>
    <row r="1356" spans="1:17">
      <c r="A1356" s="1" t="s">
        <v>10342</v>
      </c>
      <c r="B1356" s="1" t="s">
        <v>10343</v>
      </c>
      <c r="C1356" s="1" t="s">
        <v>19628</v>
      </c>
      <c r="D1356" s="1" t="s">
        <v>15957</v>
      </c>
      <c r="E1356" s="1" t="s">
        <v>19647</v>
      </c>
      <c r="F1356" s="54">
        <v>1929</v>
      </c>
      <c r="G1356" s="1" t="s">
        <v>19243</v>
      </c>
      <c r="I1356" t="str">
        <f t="shared" si="42"/>
        <v>无线电新</v>
      </c>
      <c r="K1356" t="e">
        <f>VLOOKUP(I1356,Apabi!$H:$H,1,FALSE)</f>
        <v>#N/A</v>
      </c>
      <c r="M1356" t="str">
        <f>VLOOKUP(I1356,'Shanghai TSG'!$C:$C,1,FALSE)</f>
        <v>无线电新</v>
      </c>
      <c r="O1356" t="e">
        <f>VLOOKUP(I1356,'Hytong (not in CrossAsia)'!$C:$C,1,FALSE)</f>
        <v>#N/A</v>
      </c>
      <c r="Q1356" s="9" t="str">
        <f t="shared" si="43"/>
        <v>Doppel</v>
      </c>
    </row>
    <row r="1357" spans="1:17">
      <c r="A1357" s="1" t="s">
        <v>15958</v>
      </c>
      <c r="B1357" s="1" t="s">
        <v>15959</v>
      </c>
      <c r="C1357" s="1" t="s">
        <v>19628</v>
      </c>
      <c r="D1357" s="1" t="s">
        <v>15960</v>
      </c>
      <c r="E1357" s="1" t="s">
        <v>19647</v>
      </c>
      <c r="F1357" s="54">
        <v>1949</v>
      </c>
      <c r="G1357" s="1" t="s">
        <v>19635</v>
      </c>
      <c r="I1357" t="str">
        <f t="shared" si="42"/>
        <v>工程界</v>
      </c>
      <c r="K1357" t="e">
        <f>VLOOKUP(I1357,Apabi!$H:$H,1,FALSE)</f>
        <v>#N/A</v>
      </c>
      <c r="M1357" t="e">
        <f>VLOOKUP(I1357,'Shanghai TSG'!$C:$C,1,FALSE)</f>
        <v>#N/A</v>
      </c>
      <c r="O1357" t="e">
        <f>VLOOKUP(I1357,'Hytong (not in CrossAsia)'!$C:$C,1,FALSE)</f>
        <v>#N/A</v>
      </c>
      <c r="Q1357" s="9" t="str">
        <f t="shared" si="43"/>
        <v>nur hier</v>
      </c>
    </row>
    <row r="1358" spans="1:17">
      <c r="A1358" s="1" t="s">
        <v>15961</v>
      </c>
      <c r="B1358" s="1" t="s">
        <v>15962</v>
      </c>
      <c r="C1358" s="1" t="s">
        <v>19628</v>
      </c>
      <c r="D1358" s="1" t="s">
        <v>15963</v>
      </c>
      <c r="E1358" s="1" t="s">
        <v>19336</v>
      </c>
      <c r="F1358" s="54">
        <v>1940</v>
      </c>
      <c r="G1358" s="1" t="s">
        <v>19292</v>
      </c>
      <c r="I1358" t="str">
        <f t="shared" si="42"/>
        <v>经济统计</v>
      </c>
      <c r="K1358" t="e">
        <f>VLOOKUP(I1358,Apabi!$H:$H,1,FALSE)</f>
        <v>#N/A</v>
      </c>
      <c r="M1358" t="str">
        <f>VLOOKUP(I1358,'Shanghai TSG'!$C:$C,1,FALSE)</f>
        <v>经济统计</v>
      </c>
      <c r="O1358" t="e">
        <f>VLOOKUP(I1358,'Hytong (not in CrossAsia)'!$C:$C,1,FALSE)</f>
        <v>#N/A</v>
      </c>
      <c r="Q1358" s="9" t="str">
        <f t="shared" si="43"/>
        <v>Doppel</v>
      </c>
    </row>
    <row r="1359" spans="1:17">
      <c r="A1359" s="1" t="s">
        <v>15964</v>
      </c>
      <c r="B1359" s="1" t="s">
        <v>15965</v>
      </c>
      <c r="C1359" s="1" t="s">
        <v>19628</v>
      </c>
      <c r="D1359" s="1" t="s">
        <v>15966</v>
      </c>
      <c r="E1359" s="1" t="s">
        <v>19647</v>
      </c>
      <c r="F1359" s="54">
        <v>1933</v>
      </c>
      <c r="G1359" s="1" t="s">
        <v>19635</v>
      </c>
      <c r="I1359" t="str">
        <f t="shared" si="42"/>
        <v>中国工业</v>
      </c>
      <c r="K1359" t="e">
        <f>VLOOKUP(I1359,Apabi!$H:$H,1,FALSE)</f>
        <v>#N/A</v>
      </c>
      <c r="M1359" t="e">
        <f>VLOOKUP(I1359,'Shanghai TSG'!$C:$C,1,FALSE)</f>
        <v>#N/A</v>
      </c>
      <c r="O1359" t="e">
        <f>VLOOKUP(I1359,'Hytong (not in CrossAsia)'!$C:$C,1,FALSE)</f>
        <v>#N/A</v>
      </c>
      <c r="Q1359" s="9" t="str">
        <f t="shared" si="43"/>
        <v>nur hier</v>
      </c>
    </row>
    <row r="1360" spans="1:17">
      <c r="A1360" s="1" t="s">
        <v>15967</v>
      </c>
      <c r="B1360" s="1" t="s">
        <v>15968</v>
      </c>
      <c r="C1360" s="1" t="s">
        <v>19628</v>
      </c>
      <c r="D1360" s="1" t="s">
        <v>19628</v>
      </c>
      <c r="E1360" s="1" t="s">
        <v>19628</v>
      </c>
      <c r="F1360" s="51" t="s">
        <v>19628</v>
      </c>
      <c r="G1360" s="1" t="s">
        <v>19628</v>
      </c>
      <c r="I1360" t="str">
        <f t="shared" si="42"/>
        <v>造纸印刷</v>
      </c>
      <c r="K1360" t="e">
        <f>VLOOKUP(I1360,Apabi!$H:$H,1,FALSE)</f>
        <v>#N/A</v>
      </c>
      <c r="M1360" t="str">
        <f>VLOOKUP(I1360,'Shanghai TSG'!$C:$C,1,FALSE)</f>
        <v>造纸印刷</v>
      </c>
      <c r="O1360" t="e">
        <f>VLOOKUP(I1360,'Hytong (not in CrossAsia)'!$C:$C,1,FALSE)</f>
        <v>#N/A</v>
      </c>
      <c r="Q1360" s="9" t="str">
        <f t="shared" si="43"/>
        <v>Doppel</v>
      </c>
    </row>
    <row r="1361" spans="1:17">
      <c r="A1361" s="1" t="s">
        <v>15969</v>
      </c>
      <c r="B1361" s="1" t="s">
        <v>15970</v>
      </c>
      <c r="C1361" s="1" t="s">
        <v>19628</v>
      </c>
      <c r="D1361" s="1" t="s">
        <v>19628</v>
      </c>
      <c r="E1361" s="1" t="s">
        <v>19628</v>
      </c>
      <c r="F1361" s="51" t="s">
        <v>19628</v>
      </c>
      <c r="G1361" s="1" t="s">
        <v>19628</v>
      </c>
      <c r="I1361" t="str">
        <f t="shared" si="42"/>
        <v>工合通讯</v>
      </c>
      <c r="K1361" t="e">
        <f>VLOOKUP(I1361,Apabi!$H:$H,1,FALSE)</f>
        <v>#N/A</v>
      </c>
      <c r="M1361" t="e">
        <f>VLOOKUP(I1361,'Shanghai TSG'!$C:$C,1,FALSE)</f>
        <v>#N/A</v>
      </c>
      <c r="O1361" t="e">
        <f>VLOOKUP(I1361,'Hytong (not in CrossAsia)'!$C:$C,1,FALSE)</f>
        <v>#N/A</v>
      </c>
      <c r="Q1361" s="9" t="str">
        <f t="shared" si="43"/>
        <v>nur hier</v>
      </c>
    </row>
    <row r="1362" spans="1:17">
      <c r="A1362" s="1" t="s">
        <v>15971</v>
      </c>
      <c r="B1362" s="1" t="s">
        <v>15972</v>
      </c>
      <c r="C1362" s="1" t="s">
        <v>19628</v>
      </c>
      <c r="D1362" s="1" t="s">
        <v>15973</v>
      </c>
      <c r="E1362" s="1" t="s">
        <v>19628</v>
      </c>
      <c r="F1362" s="51" t="s">
        <v>19628</v>
      </c>
      <c r="G1362" s="1" t="s">
        <v>19628</v>
      </c>
      <c r="I1362" t="str">
        <f t="shared" si="42"/>
        <v>中国各省</v>
      </c>
      <c r="K1362" t="e">
        <f>VLOOKUP(I1362,Apabi!$H:$H,1,FALSE)</f>
        <v>#N/A</v>
      </c>
      <c r="M1362" t="e">
        <f>VLOOKUP(I1362,'Shanghai TSG'!$C:$C,1,FALSE)</f>
        <v>#N/A</v>
      </c>
      <c r="O1362" t="e">
        <f>VLOOKUP(I1362,'Hytong (not in CrossAsia)'!$C:$C,1,FALSE)</f>
        <v>#N/A</v>
      </c>
      <c r="Q1362" s="9" t="str">
        <f t="shared" si="43"/>
        <v>nur hier</v>
      </c>
    </row>
    <row r="1363" spans="1:17" ht="23.25">
      <c r="A1363" s="1" t="s">
        <v>15974</v>
      </c>
      <c r="B1363" s="1" t="s">
        <v>15975</v>
      </c>
      <c r="C1363" s="1" t="s">
        <v>19628</v>
      </c>
      <c r="D1363" s="1" t="s">
        <v>15976</v>
      </c>
      <c r="E1363" s="1" t="s">
        <v>21127</v>
      </c>
      <c r="F1363" s="54">
        <v>1938</v>
      </c>
      <c r="G1363" s="1" t="s">
        <v>19642</v>
      </c>
      <c r="I1363" t="str">
        <f t="shared" si="42"/>
        <v>业余无线</v>
      </c>
      <c r="K1363" t="e">
        <f>VLOOKUP(I1363,Apabi!$H:$H,1,FALSE)</f>
        <v>#N/A</v>
      </c>
      <c r="M1363" t="e">
        <f>VLOOKUP(I1363,'Shanghai TSG'!$C:$C,1,FALSE)</f>
        <v>#N/A</v>
      </c>
      <c r="O1363" t="e">
        <f>VLOOKUP(I1363,'Hytong (not in CrossAsia)'!$C:$C,1,FALSE)</f>
        <v>#N/A</v>
      </c>
      <c r="Q1363" s="9" t="str">
        <f t="shared" si="43"/>
        <v>nur hier</v>
      </c>
    </row>
    <row r="1364" spans="1:17">
      <c r="A1364" s="1" t="s">
        <v>15977</v>
      </c>
      <c r="B1364" s="1" t="s">
        <v>15978</v>
      </c>
      <c r="C1364" s="1" t="s">
        <v>19628</v>
      </c>
      <c r="D1364" s="1" t="s">
        <v>15979</v>
      </c>
      <c r="E1364" s="1" t="s">
        <v>19339</v>
      </c>
      <c r="F1364" s="54">
        <v>1936</v>
      </c>
      <c r="G1364" s="1" t="s">
        <v>19305</v>
      </c>
      <c r="I1364" t="str">
        <f t="shared" si="42"/>
        <v>无线电周</v>
      </c>
      <c r="K1364" t="e">
        <f>VLOOKUP(I1364,Apabi!$H:$H,1,FALSE)</f>
        <v>#N/A</v>
      </c>
      <c r="M1364" t="e">
        <f>VLOOKUP(I1364,'Shanghai TSG'!$C:$C,1,FALSE)</f>
        <v>#N/A</v>
      </c>
      <c r="O1364" t="e">
        <f>VLOOKUP(I1364,'Hytong (not in CrossAsia)'!$C:$C,1,FALSE)</f>
        <v>#N/A</v>
      </c>
      <c r="Q1364" s="9" t="str">
        <f t="shared" si="43"/>
        <v>nur hier</v>
      </c>
    </row>
    <row r="1365" spans="1:17">
      <c r="A1365" s="1" t="s">
        <v>15980</v>
      </c>
      <c r="B1365" s="1" t="s">
        <v>15981</v>
      </c>
      <c r="C1365" s="1" t="s">
        <v>19628</v>
      </c>
      <c r="D1365" s="1" t="s">
        <v>15982</v>
      </c>
      <c r="E1365" s="1" t="s">
        <v>20776</v>
      </c>
      <c r="F1365" s="54">
        <v>1942</v>
      </c>
      <c r="G1365" s="1" t="s">
        <v>19628</v>
      </c>
      <c r="I1365" t="str">
        <f t="shared" si="42"/>
        <v>厦大通讯</v>
      </c>
      <c r="K1365" t="e">
        <f>VLOOKUP(I1365,Apabi!$H:$H,1,FALSE)</f>
        <v>#N/A</v>
      </c>
      <c r="M1365" t="e">
        <f>VLOOKUP(I1365,'Shanghai TSG'!$C:$C,1,FALSE)</f>
        <v>#N/A</v>
      </c>
      <c r="O1365" t="e">
        <f>VLOOKUP(I1365,'Hytong (not in CrossAsia)'!$C:$C,1,FALSE)</f>
        <v>#N/A</v>
      </c>
      <c r="Q1365" s="9" t="str">
        <f t="shared" si="43"/>
        <v>nur hier</v>
      </c>
    </row>
    <row r="1366" spans="1:17">
      <c r="A1366" s="1" t="s">
        <v>15983</v>
      </c>
      <c r="B1366" s="1" t="s">
        <v>15984</v>
      </c>
      <c r="C1366" s="1" t="s">
        <v>19628</v>
      </c>
      <c r="D1366" s="1" t="s">
        <v>15985</v>
      </c>
      <c r="E1366" s="1" t="s">
        <v>19638</v>
      </c>
      <c r="F1366" s="54">
        <v>1941</v>
      </c>
      <c r="G1366" s="1" t="s">
        <v>19340</v>
      </c>
      <c r="I1366" t="str">
        <f t="shared" si="42"/>
        <v>工业青年</v>
      </c>
      <c r="K1366" t="e">
        <f>VLOOKUP(I1366,Apabi!$H:$H,1,FALSE)</f>
        <v>#N/A</v>
      </c>
      <c r="M1366" t="e">
        <f>VLOOKUP(I1366,'Shanghai TSG'!$C:$C,1,FALSE)</f>
        <v>#N/A</v>
      </c>
      <c r="O1366" t="e">
        <f>VLOOKUP(I1366,'Hytong (not in CrossAsia)'!$C:$C,1,FALSE)</f>
        <v>#N/A</v>
      </c>
      <c r="Q1366" s="9" t="str">
        <f t="shared" si="43"/>
        <v>nur hier</v>
      </c>
    </row>
    <row r="1367" spans="1:17">
      <c r="A1367" s="1" t="s">
        <v>15640</v>
      </c>
      <c r="B1367" s="1" t="s">
        <v>15641</v>
      </c>
      <c r="C1367" s="1" t="s">
        <v>19628</v>
      </c>
      <c r="D1367" s="1" t="s">
        <v>15642</v>
      </c>
      <c r="E1367" s="1" t="s">
        <v>21127</v>
      </c>
      <c r="F1367" s="54">
        <v>1947</v>
      </c>
      <c r="G1367" s="1" t="s">
        <v>19628</v>
      </c>
      <c r="I1367" t="str">
        <f t="shared" si="42"/>
        <v>湖大工程</v>
      </c>
      <c r="K1367" t="e">
        <f>VLOOKUP(I1367,Apabi!$H:$H,1,FALSE)</f>
        <v>#N/A</v>
      </c>
      <c r="M1367" t="e">
        <f>VLOOKUP(I1367,'Shanghai TSG'!$C:$C,1,FALSE)</f>
        <v>#N/A</v>
      </c>
      <c r="O1367" t="e">
        <f>VLOOKUP(I1367,'Hytong (not in CrossAsia)'!$C:$C,1,FALSE)</f>
        <v>#N/A</v>
      </c>
      <c r="Q1367" s="9" t="str">
        <f t="shared" si="43"/>
        <v>nur hier</v>
      </c>
    </row>
    <row r="1368" spans="1:17">
      <c r="A1368" s="1" t="s">
        <v>15643</v>
      </c>
      <c r="B1368" s="1" t="s">
        <v>15644</v>
      </c>
      <c r="C1368" s="1" t="s">
        <v>15645</v>
      </c>
      <c r="D1368" s="1" t="s">
        <v>19628</v>
      </c>
      <c r="E1368" s="1" t="s">
        <v>19821</v>
      </c>
      <c r="F1368" s="54">
        <v>1928</v>
      </c>
      <c r="G1368" s="1" t="s">
        <v>19628</v>
      </c>
      <c r="I1368" t="str">
        <f t="shared" si="42"/>
        <v>无轨列车</v>
      </c>
      <c r="K1368" t="e">
        <f>VLOOKUP(I1368,Apabi!$H:$H,1,FALSE)</f>
        <v>#N/A</v>
      </c>
      <c r="M1368" t="str">
        <f>VLOOKUP(I1368,'Shanghai TSG'!$C:$C,1,FALSE)</f>
        <v>无轨列车</v>
      </c>
      <c r="O1368" t="str">
        <f>VLOOKUP(I1368,'Hytong (not in CrossAsia)'!$C:$C,1,FALSE)</f>
        <v>无轨列车</v>
      </c>
      <c r="Q1368" s="9" t="str">
        <f t="shared" si="43"/>
        <v>Doppel</v>
      </c>
    </row>
    <row r="1369" spans="1:17" ht="34.5">
      <c r="A1369" s="1" t="s">
        <v>15646</v>
      </c>
      <c r="B1369" s="1" t="s">
        <v>15647</v>
      </c>
      <c r="C1369" s="1" t="s">
        <v>19628</v>
      </c>
      <c r="D1369" s="1" t="s">
        <v>15648</v>
      </c>
      <c r="E1369" s="1" t="s">
        <v>19628</v>
      </c>
      <c r="F1369" s="54">
        <v>1924</v>
      </c>
      <c r="G1369" s="1" t="s">
        <v>19628</v>
      </c>
      <c r="I1369" t="str">
        <f t="shared" si="42"/>
        <v>地质专报</v>
      </c>
      <c r="K1369" t="e">
        <f>VLOOKUP(I1369,Apabi!$H:$H,1,FALSE)</f>
        <v>#N/A</v>
      </c>
      <c r="M1369" t="str">
        <f>VLOOKUP(I1369,'Shanghai TSG'!$C:$C,1,FALSE)</f>
        <v>地质专报</v>
      </c>
      <c r="O1369" t="e">
        <f>VLOOKUP(I1369,'Hytong (not in CrossAsia)'!$C:$C,1,FALSE)</f>
        <v>#N/A</v>
      </c>
      <c r="Q1369" s="9" t="str">
        <f t="shared" si="43"/>
        <v>Doppel</v>
      </c>
    </row>
    <row r="1370" spans="1:17" ht="23.25">
      <c r="A1370" s="1" t="s">
        <v>15649</v>
      </c>
      <c r="B1370" s="1" t="s">
        <v>15650</v>
      </c>
      <c r="C1370" s="1" t="s">
        <v>15651</v>
      </c>
      <c r="D1370" s="1" t="s">
        <v>15652</v>
      </c>
      <c r="E1370" s="1" t="s">
        <v>19647</v>
      </c>
      <c r="F1370" s="54">
        <v>1941</v>
      </c>
      <c r="G1370" s="1" t="s">
        <v>19635</v>
      </c>
      <c r="I1370" t="str">
        <f t="shared" si="42"/>
        <v>无线电精</v>
      </c>
      <c r="K1370" t="e">
        <f>VLOOKUP(I1370,Apabi!$H:$H,1,FALSE)</f>
        <v>#N/A</v>
      </c>
      <c r="M1370" t="e">
        <f>VLOOKUP(I1370,'Shanghai TSG'!$C:$C,1,FALSE)</f>
        <v>#N/A</v>
      </c>
      <c r="O1370" t="e">
        <f>VLOOKUP(I1370,'Hytong (not in CrossAsia)'!$C:$C,1,FALSE)</f>
        <v>#N/A</v>
      </c>
      <c r="Q1370" s="9" t="str">
        <f t="shared" si="43"/>
        <v>nur hier</v>
      </c>
    </row>
    <row r="1371" spans="1:17">
      <c r="A1371" s="1" t="s">
        <v>15653</v>
      </c>
      <c r="B1371" s="1" t="s">
        <v>15654</v>
      </c>
      <c r="C1371" s="1" t="s">
        <v>19628</v>
      </c>
      <c r="D1371" s="1" t="s">
        <v>15655</v>
      </c>
      <c r="E1371" s="1" t="s">
        <v>19647</v>
      </c>
      <c r="F1371" s="54">
        <v>1937</v>
      </c>
      <c r="G1371" s="1" t="s">
        <v>19773</v>
      </c>
      <c r="I1371" t="str">
        <f t="shared" si="42"/>
        <v>电信杂志</v>
      </c>
      <c r="K1371" t="e">
        <f>VLOOKUP(I1371,Apabi!$H:$H,1,FALSE)</f>
        <v>#N/A</v>
      </c>
      <c r="M1371" t="e">
        <f>VLOOKUP(I1371,'Shanghai TSG'!$C:$C,1,FALSE)</f>
        <v>#N/A</v>
      </c>
      <c r="O1371" t="e">
        <f>VLOOKUP(I1371,'Hytong (not in CrossAsia)'!$C:$C,1,FALSE)</f>
        <v>#N/A</v>
      </c>
      <c r="Q1371" s="9" t="str">
        <f t="shared" si="43"/>
        <v>nur hier</v>
      </c>
    </row>
    <row r="1372" spans="1:17">
      <c r="A1372" s="1" t="s">
        <v>15656</v>
      </c>
      <c r="B1372" s="1" t="s">
        <v>15657</v>
      </c>
      <c r="C1372" s="1" t="s">
        <v>19628</v>
      </c>
      <c r="D1372" s="1" t="s">
        <v>15658</v>
      </c>
      <c r="E1372" s="1" t="s">
        <v>19628</v>
      </c>
      <c r="F1372" s="51" t="s">
        <v>19628</v>
      </c>
      <c r="G1372" s="1" t="s">
        <v>19628</v>
      </c>
      <c r="I1372" t="str">
        <f t="shared" si="42"/>
        <v>业务通讯</v>
      </c>
      <c r="K1372" t="str">
        <f>VLOOKUP(I1372,Apabi!$H:$H,1,FALSE)</f>
        <v>业务通讯</v>
      </c>
      <c r="M1372" t="str">
        <f>VLOOKUP(I1372,'Shanghai TSG'!$C:$C,1,FALSE)</f>
        <v>业务通讯</v>
      </c>
      <c r="O1372" t="e">
        <f>VLOOKUP(I1372,'Hytong (not in CrossAsia)'!$C:$C,1,FALSE)</f>
        <v>#N/A</v>
      </c>
      <c r="Q1372" s="9" t="str">
        <f t="shared" si="43"/>
        <v>Doppel</v>
      </c>
    </row>
    <row r="1373" spans="1:17" ht="23.25">
      <c r="A1373" s="1" t="s">
        <v>15659</v>
      </c>
      <c r="B1373" s="1" t="s">
        <v>15660</v>
      </c>
      <c r="C1373" s="1" t="s">
        <v>19628</v>
      </c>
      <c r="D1373" s="1" t="s">
        <v>15661</v>
      </c>
      <c r="E1373" s="1" t="s">
        <v>15662</v>
      </c>
      <c r="F1373" s="51" t="s">
        <v>19628</v>
      </c>
      <c r="G1373" s="1" t="s">
        <v>19628</v>
      </c>
      <c r="I1373" t="str">
        <f t="shared" si="42"/>
        <v>东南工合</v>
      </c>
      <c r="K1373" t="e">
        <f>VLOOKUP(I1373,Apabi!$H:$H,1,FALSE)</f>
        <v>#N/A</v>
      </c>
      <c r="M1373" t="e">
        <f>VLOOKUP(I1373,'Shanghai TSG'!$C:$C,1,FALSE)</f>
        <v>#N/A</v>
      </c>
      <c r="O1373" t="e">
        <f>VLOOKUP(I1373,'Hytong (not in CrossAsia)'!$C:$C,1,FALSE)</f>
        <v>#N/A</v>
      </c>
      <c r="Q1373" s="9" t="str">
        <f t="shared" si="43"/>
        <v>nur hier</v>
      </c>
    </row>
    <row r="1374" spans="1:17">
      <c r="A1374" s="1" t="s">
        <v>15663</v>
      </c>
      <c r="B1374" s="1" t="s">
        <v>15664</v>
      </c>
      <c r="C1374" s="1" t="s">
        <v>19628</v>
      </c>
      <c r="D1374" s="1" t="s">
        <v>15665</v>
      </c>
      <c r="E1374" s="1" t="s">
        <v>19336</v>
      </c>
      <c r="F1374" s="54">
        <v>1930</v>
      </c>
      <c r="G1374" s="1" t="s">
        <v>19635</v>
      </c>
      <c r="I1374" t="str">
        <f t="shared" si="42"/>
        <v>农矿公报</v>
      </c>
      <c r="K1374" t="e">
        <f>VLOOKUP(I1374,Apabi!$H:$H,1,FALSE)</f>
        <v>#N/A</v>
      </c>
      <c r="M1374" t="e">
        <f>VLOOKUP(I1374,'Shanghai TSG'!$C:$C,1,FALSE)</f>
        <v>#N/A</v>
      </c>
      <c r="O1374" t="e">
        <f>VLOOKUP(I1374,'Hytong (not in CrossAsia)'!$C:$C,1,FALSE)</f>
        <v>#N/A</v>
      </c>
      <c r="Q1374" s="9" t="str">
        <f t="shared" si="43"/>
        <v>nur hier</v>
      </c>
    </row>
    <row r="1375" spans="1:17">
      <c r="A1375" s="1" t="s">
        <v>15666</v>
      </c>
      <c r="B1375" s="1" t="s">
        <v>15667</v>
      </c>
      <c r="C1375" s="1" t="s">
        <v>19628</v>
      </c>
      <c r="D1375" s="1" t="s">
        <v>15668</v>
      </c>
      <c r="E1375" s="1" t="s">
        <v>12770</v>
      </c>
      <c r="F1375" s="51" t="s">
        <v>19628</v>
      </c>
      <c r="G1375" s="1" t="s">
        <v>19628</v>
      </c>
      <c r="I1375" t="str">
        <f t="shared" si="42"/>
        <v>矿冶通訉</v>
      </c>
      <c r="K1375" t="e">
        <f>VLOOKUP(I1375,Apabi!$H:$H,1,FALSE)</f>
        <v>#N/A</v>
      </c>
      <c r="M1375" t="e">
        <f>VLOOKUP(I1375,'Shanghai TSG'!$C:$C,1,FALSE)</f>
        <v>#N/A</v>
      </c>
      <c r="O1375" t="e">
        <f>VLOOKUP(I1375,'Hytong (not in CrossAsia)'!$C:$C,1,FALSE)</f>
        <v>#N/A</v>
      </c>
      <c r="Q1375" s="9" t="str">
        <f t="shared" si="43"/>
        <v>nur hier</v>
      </c>
    </row>
    <row r="1376" spans="1:17">
      <c r="A1376" s="1" t="s">
        <v>15669</v>
      </c>
      <c r="B1376" s="1" t="s">
        <v>15670</v>
      </c>
      <c r="C1376" s="1" t="s">
        <v>19628</v>
      </c>
      <c r="D1376" s="1" t="s">
        <v>15671</v>
      </c>
      <c r="E1376" s="1" t="s">
        <v>19821</v>
      </c>
      <c r="F1376" s="54">
        <v>1949</v>
      </c>
      <c r="G1376" s="1" t="s">
        <v>19628</v>
      </c>
      <c r="I1376" t="str">
        <f t="shared" si="42"/>
        <v>南大工程</v>
      </c>
      <c r="K1376" t="e">
        <f>VLOOKUP(I1376,Apabi!$H:$H,1,FALSE)</f>
        <v>#N/A</v>
      </c>
      <c r="M1376" t="e">
        <f>VLOOKUP(I1376,'Shanghai TSG'!$C:$C,1,FALSE)</f>
        <v>#N/A</v>
      </c>
      <c r="O1376" t="e">
        <f>VLOOKUP(I1376,'Hytong (not in CrossAsia)'!$C:$C,1,FALSE)</f>
        <v>#N/A</v>
      </c>
      <c r="Q1376" s="9" t="str">
        <f t="shared" si="43"/>
        <v>nur hier</v>
      </c>
    </row>
    <row r="1377" spans="1:17" ht="23.25">
      <c r="A1377" s="1" t="s">
        <v>15672</v>
      </c>
      <c r="B1377" s="1" t="s">
        <v>15673</v>
      </c>
      <c r="C1377" s="1" t="s">
        <v>19628</v>
      </c>
      <c r="D1377" s="1" t="s">
        <v>15674</v>
      </c>
      <c r="E1377" s="1" t="s">
        <v>15675</v>
      </c>
      <c r="F1377" s="51" t="s">
        <v>19628</v>
      </c>
      <c r="G1377" s="1" t="s">
        <v>19628</v>
      </c>
      <c r="I1377" t="str">
        <f t="shared" si="42"/>
        <v>抚矿旬刊</v>
      </c>
      <c r="K1377" t="e">
        <f>VLOOKUP(I1377,Apabi!$H:$H,1,FALSE)</f>
        <v>#N/A</v>
      </c>
      <c r="M1377" t="str">
        <f>VLOOKUP(I1377,'Shanghai TSG'!$C:$C,1,FALSE)</f>
        <v>抚矿旬刊</v>
      </c>
      <c r="O1377" t="e">
        <f>VLOOKUP(I1377,'Hytong (not in CrossAsia)'!$C:$C,1,FALSE)</f>
        <v>#N/A</v>
      </c>
      <c r="Q1377" s="9" t="str">
        <f t="shared" si="43"/>
        <v>Doppel</v>
      </c>
    </row>
    <row r="1378" spans="1:17">
      <c r="A1378" s="1" t="s">
        <v>15676</v>
      </c>
      <c r="B1378" s="1" t="s">
        <v>15677</v>
      </c>
      <c r="C1378" s="1" t="s">
        <v>15678</v>
      </c>
      <c r="D1378" s="1" t="s">
        <v>19628</v>
      </c>
      <c r="E1378" s="1" t="s">
        <v>19647</v>
      </c>
      <c r="F1378" s="54">
        <v>1948</v>
      </c>
      <c r="G1378" s="1" t="s">
        <v>19635</v>
      </c>
      <c r="I1378" t="str">
        <f t="shared" si="42"/>
        <v>工矿建设</v>
      </c>
      <c r="K1378" t="e">
        <f>VLOOKUP(I1378,Apabi!$H:$H,1,FALSE)</f>
        <v>#N/A</v>
      </c>
      <c r="M1378" t="e">
        <f>VLOOKUP(I1378,'Shanghai TSG'!$C:$C,1,FALSE)</f>
        <v>#N/A</v>
      </c>
      <c r="O1378" t="e">
        <f>VLOOKUP(I1378,'Hytong (not in CrossAsia)'!$C:$C,1,FALSE)</f>
        <v>#N/A</v>
      </c>
      <c r="Q1378" s="9" t="str">
        <f t="shared" si="43"/>
        <v>nur hier</v>
      </c>
    </row>
    <row r="1379" spans="1:17">
      <c r="A1379" s="1" t="s">
        <v>15679</v>
      </c>
      <c r="B1379" s="1" t="s">
        <v>15680</v>
      </c>
      <c r="C1379" s="1" t="s">
        <v>19628</v>
      </c>
      <c r="D1379" s="1" t="s">
        <v>19628</v>
      </c>
      <c r="E1379" s="1" t="s">
        <v>19628</v>
      </c>
      <c r="F1379" s="51" t="s">
        <v>19628</v>
      </c>
      <c r="G1379" s="1" t="s">
        <v>19628</v>
      </c>
      <c r="I1379" t="str">
        <f t="shared" si="42"/>
        <v>地质矿产</v>
      </c>
      <c r="K1379" t="e">
        <f>VLOOKUP(I1379,Apabi!$H:$H,1,FALSE)</f>
        <v>#N/A</v>
      </c>
      <c r="M1379" t="e">
        <f>VLOOKUP(I1379,'Shanghai TSG'!$C:$C,1,FALSE)</f>
        <v>#N/A</v>
      </c>
      <c r="O1379" t="e">
        <f>VLOOKUP(I1379,'Hytong (not in CrossAsia)'!$C:$C,1,FALSE)</f>
        <v>#N/A</v>
      </c>
      <c r="Q1379" s="9" t="str">
        <f t="shared" si="43"/>
        <v>nur hier</v>
      </c>
    </row>
    <row r="1380" spans="1:17" ht="23.25">
      <c r="A1380" s="1" t="s">
        <v>15681</v>
      </c>
      <c r="B1380" s="1" t="s">
        <v>15682</v>
      </c>
      <c r="C1380" s="1" t="s">
        <v>19628</v>
      </c>
      <c r="D1380" s="1" t="s">
        <v>19628</v>
      </c>
      <c r="E1380" s="1" t="s">
        <v>19339</v>
      </c>
      <c r="F1380" s="54">
        <v>1937</v>
      </c>
      <c r="G1380" s="1" t="s">
        <v>19628</v>
      </c>
      <c r="I1380" t="str">
        <f t="shared" si="42"/>
        <v>云南箇舊</v>
      </c>
      <c r="K1380" t="e">
        <f>VLOOKUP(I1380,Apabi!$H:$H,1,FALSE)</f>
        <v>#N/A</v>
      </c>
      <c r="M1380" t="e">
        <f>VLOOKUP(I1380,'Shanghai TSG'!$C:$C,1,FALSE)</f>
        <v>#N/A</v>
      </c>
      <c r="O1380" t="e">
        <f>VLOOKUP(I1380,'Hytong (not in CrossAsia)'!$C:$C,1,FALSE)</f>
        <v>#N/A</v>
      </c>
      <c r="Q1380" s="9" t="str">
        <f t="shared" si="43"/>
        <v>nur hier</v>
      </c>
    </row>
    <row r="1381" spans="1:17">
      <c r="A1381" s="1" t="s">
        <v>15683</v>
      </c>
      <c r="B1381" s="1" t="s">
        <v>15684</v>
      </c>
      <c r="C1381" s="1" t="s">
        <v>19628</v>
      </c>
      <c r="D1381" s="1" t="s">
        <v>19628</v>
      </c>
      <c r="E1381" s="1" t="s">
        <v>19336</v>
      </c>
      <c r="F1381" s="54">
        <v>1934</v>
      </c>
      <c r="G1381" s="1" t="s">
        <v>19628</v>
      </c>
      <c r="I1381" t="str">
        <f t="shared" si="42"/>
        <v>煤矿统计</v>
      </c>
      <c r="K1381" t="e">
        <f>VLOOKUP(I1381,Apabi!$H:$H,1,FALSE)</f>
        <v>#N/A</v>
      </c>
      <c r="M1381" t="e">
        <f>VLOOKUP(I1381,'Shanghai TSG'!$C:$C,1,FALSE)</f>
        <v>#N/A</v>
      </c>
      <c r="O1381" t="e">
        <f>VLOOKUP(I1381,'Hytong (not in CrossAsia)'!$C:$C,1,FALSE)</f>
        <v>#N/A</v>
      </c>
      <c r="Q1381" s="9" t="str">
        <f t="shared" si="43"/>
        <v>nur hier</v>
      </c>
    </row>
    <row r="1382" spans="1:17">
      <c r="A1382" s="1" t="s">
        <v>15685</v>
      </c>
      <c r="B1382" s="1" t="s">
        <v>15686</v>
      </c>
      <c r="C1382" s="1" t="s">
        <v>19628</v>
      </c>
      <c r="D1382" s="1" t="s">
        <v>19628</v>
      </c>
      <c r="E1382" s="1" t="s">
        <v>13492</v>
      </c>
      <c r="F1382" s="51">
        <v>1931</v>
      </c>
      <c r="G1382" s="1" t="s">
        <v>19628</v>
      </c>
      <c r="I1382" t="str">
        <f t="shared" si="42"/>
        <v>江苏农矿</v>
      </c>
      <c r="K1382" t="e">
        <f>VLOOKUP(I1382,Apabi!$H:$H,1,FALSE)</f>
        <v>#N/A</v>
      </c>
      <c r="M1382" t="e">
        <f>VLOOKUP(I1382,'Shanghai TSG'!$C:$C,1,FALSE)</f>
        <v>#N/A</v>
      </c>
      <c r="O1382" t="e">
        <f>VLOOKUP(I1382,'Hytong (not in CrossAsia)'!$C:$C,1,FALSE)</f>
        <v>#N/A</v>
      </c>
      <c r="Q1382" s="9" t="str">
        <f t="shared" si="43"/>
        <v>nur hier</v>
      </c>
    </row>
    <row r="1383" spans="1:17">
      <c r="A1383" s="1" t="s">
        <v>15687</v>
      </c>
      <c r="B1383" s="1" t="s">
        <v>15688</v>
      </c>
      <c r="C1383" s="1" t="s">
        <v>19628</v>
      </c>
      <c r="D1383" s="1" t="s">
        <v>15348</v>
      </c>
      <c r="E1383" s="1" t="s">
        <v>15349</v>
      </c>
      <c r="F1383" s="54">
        <v>1937</v>
      </c>
      <c r="G1383" s="1" t="s">
        <v>19635</v>
      </c>
      <c r="I1383" t="str">
        <f t="shared" si="42"/>
        <v>井矿月刊</v>
      </c>
      <c r="K1383" t="e">
        <f>VLOOKUP(I1383,Apabi!$H:$H,1,FALSE)</f>
        <v>#N/A</v>
      </c>
      <c r="M1383" t="e">
        <f>VLOOKUP(I1383,'Shanghai TSG'!$C:$C,1,FALSE)</f>
        <v>#N/A</v>
      </c>
      <c r="O1383" t="e">
        <f>VLOOKUP(I1383,'Hytong (not in CrossAsia)'!$C:$C,1,FALSE)</f>
        <v>#N/A</v>
      </c>
      <c r="Q1383" s="9" t="str">
        <f t="shared" si="43"/>
        <v>nur hier</v>
      </c>
    </row>
    <row r="1384" spans="1:17">
      <c r="A1384" s="1" t="s">
        <v>15350</v>
      </c>
      <c r="B1384" s="1" t="s">
        <v>15351</v>
      </c>
      <c r="C1384" s="1" t="s">
        <v>15352</v>
      </c>
      <c r="D1384" s="1" t="s">
        <v>15353</v>
      </c>
      <c r="E1384" s="1" t="s">
        <v>19196</v>
      </c>
      <c r="F1384" s="51" t="s">
        <v>19628</v>
      </c>
      <c r="G1384" s="1" t="s">
        <v>19628</v>
      </c>
      <c r="I1384" t="str">
        <f t="shared" si="42"/>
        <v>山东农矿</v>
      </c>
      <c r="K1384" t="e">
        <f>VLOOKUP(I1384,Apabi!$H:$H,1,FALSE)</f>
        <v>#N/A</v>
      </c>
      <c r="M1384" t="e">
        <f>VLOOKUP(I1384,'Shanghai TSG'!$C:$C,1,FALSE)</f>
        <v>#N/A</v>
      </c>
      <c r="O1384" t="e">
        <f>VLOOKUP(I1384,'Hytong (not in CrossAsia)'!$C:$C,1,FALSE)</f>
        <v>#N/A</v>
      </c>
      <c r="Q1384" s="9" t="str">
        <f t="shared" si="43"/>
        <v>nur hier</v>
      </c>
    </row>
    <row r="1385" spans="1:17">
      <c r="A1385" s="1" t="s">
        <v>15354</v>
      </c>
      <c r="B1385" s="1" t="s">
        <v>15355</v>
      </c>
      <c r="C1385" s="1" t="s">
        <v>19628</v>
      </c>
      <c r="D1385" s="1" t="s">
        <v>15356</v>
      </c>
      <c r="E1385" s="1" t="s">
        <v>19336</v>
      </c>
      <c r="F1385" s="54">
        <v>1937</v>
      </c>
      <c r="G1385" s="1" t="s">
        <v>19305</v>
      </c>
      <c r="I1385" t="str">
        <f t="shared" si="42"/>
        <v>矿业周报</v>
      </c>
      <c r="K1385" t="e">
        <f>VLOOKUP(I1385,Apabi!$H:$H,1,FALSE)</f>
        <v>#N/A</v>
      </c>
      <c r="M1385" t="e">
        <f>VLOOKUP(I1385,'Shanghai TSG'!$C:$C,1,FALSE)</f>
        <v>#N/A</v>
      </c>
      <c r="O1385" t="e">
        <f>VLOOKUP(I1385,'Hytong (not in CrossAsia)'!$C:$C,1,FALSE)</f>
        <v>#N/A</v>
      </c>
      <c r="Q1385" s="9" t="str">
        <f t="shared" si="43"/>
        <v>nur hier</v>
      </c>
    </row>
    <row r="1386" spans="1:17">
      <c r="A1386" s="1" t="s">
        <v>15357</v>
      </c>
      <c r="B1386" s="1" t="s">
        <v>15358</v>
      </c>
      <c r="C1386" s="1" t="s">
        <v>19628</v>
      </c>
      <c r="D1386" s="1" t="s">
        <v>15359</v>
      </c>
      <c r="E1386" s="1" t="s">
        <v>21127</v>
      </c>
      <c r="F1386" s="51" t="s">
        <v>19628</v>
      </c>
      <c r="G1386" s="1" t="s">
        <v>19628</v>
      </c>
      <c r="I1386" t="str">
        <f t="shared" si="42"/>
        <v>矿冶通讯</v>
      </c>
      <c r="K1386" t="e">
        <f>VLOOKUP(I1386,Apabi!$H:$H,1,FALSE)</f>
        <v>#N/A</v>
      </c>
      <c r="M1386" t="e">
        <f>VLOOKUP(I1386,'Shanghai TSG'!$C:$C,1,FALSE)</f>
        <v>#N/A</v>
      </c>
      <c r="O1386" t="e">
        <f>VLOOKUP(I1386,'Hytong (not in CrossAsia)'!$C:$C,1,FALSE)</f>
        <v>#N/A</v>
      </c>
      <c r="Q1386" s="9" t="str">
        <f t="shared" si="43"/>
        <v>nur hier</v>
      </c>
    </row>
    <row r="1387" spans="1:17">
      <c r="A1387" s="1" t="s">
        <v>15360</v>
      </c>
      <c r="B1387" s="1" t="s">
        <v>15361</v>
      </c>
      <c r="C1387" s="1" t="s">
        <v>19628</v>
      </c>
      <c r="D1387" s="1" t="s">
        <v>15362</v>
      </c>
      <c r="E1387" s="1" t="s">
        <v>19754</v>
      </c>
      <c r="F1387" s="54">
        <v>1939</v>
      </c>
      <c r="G1387" s="1" t="s">
        <v>19349</v>
      </c>
      <c r="I1387" t="str">
        <f t="shared" si="42"/>
        <v>矿冶半月</v>
      </c>
      <c r="K1387" t="e">
        <f>VLOOKUP(I1387,Apabi!$H:$H,1,FALSE)</f>
        <v>#N/A</v>
      </c>
      <c r="M1387" t="e">
        <f>VLOOKUP(I1387,'Shanghai TSG'!$C:$C,1,FALSE)</f>
        <v>#N/A</v>
      </c>
      <c r="O1387" t="e">
        <f>VLOOKUP(I1387,'Hytong (not in CrossAsia)'!$C:$C,1,FALSE)</f>
        <v>#N/A</v>
      </c>
      <c r="Q1387" s="9" t="str">
        <f t="shared" si="43"/>
        <v>nur hier</v>
      </c>
    </row>
    <row r="1388" spans="1:17">
      <c r="A1388" s="1" t="s">
        <v>15363</v>
      </c>
      <c r="B1388" s="1" t="s">
        <v>15364</v>
      </c>
      <c r="C1388" s="1" t="s">
        <v>19628</v>
      </c>
      <c r="D1388" s="1" t="s">
        <v>15365</v>
      </c>
      <c r="E1388" s="1" t="s">
        <v>18461</v>
      </c>
      <c r="F1388" s="54">
        <v>1941</v>
      </c>
      <c r="G1388" s="1" t="s">
        <v>19817</v>
      </c>
      <c r="I1388" t="str">
        <f t="shared" si="42"/>
        <v>矿产专报</v>
      </c>
      <c r="K1388" t="e">
        <f>VLOOKUP(I1388,Apabi!$H:$H,1,FALSE)</f>
        <v>#N/A</v>
      </c>
      <c r="M1388" t="e">
        <f>VLOOKUP(I1388,'Shanghai TSG'!$C:$C,1,FALSE)</f>
        <v>#N/A</v>
      </c>
      <c r="O1388" t="e">
        <f>VLOOKUP(I1388,'Hytong (not in CrossAsia)'!$C:$C,1,FALSE)</f>
        <v>#N/A</v>
      </c>
      <c r="Q1388" s="9" t="str">
        <f t="shared" si="43"/>
        <v>nur hier</v>
      </c>
    </row>
    <row r="1389" spans="1:17" ht="23.25">
      <c r="A1389" s="1" t="s">
        <v>15366</v>
      </c>
      <c r="B1389" s="1" t="s">
        <v>15367</v>
      </c>
      <c r="C1389" s="1" t="s">
        <v>19628</v>
      </c>
      <c r="D1389" s="1" t="s">
        <v>19628</v>
      </c>
      <c r="E1389" s="1" t="s">
        <v>19628</v>
      </c>
      <c r="F1389" s="51" t="s">
        <v>19628</v>
      </c>
      <c r="G1389" s="1" t="s">
        <v>19628</v>
      </c>
      <c r="I1389" t="str">
        <f t="shared" si="42"/>
        <v xml:space="preserve">路面  </v>
      </c>
      <c r="K1389" t="e">
        <f>VLOOKUP(I1389,Apabi!$H:$H,1,FALSE)</f>
        <v>#N/A</v>
      </c>
      <c r="M1389" t="e">
        <f>VLOOKUP(I1389,'Shanghai TSG'!$C:$C,1,FALSE)</f>
        <v>#N/A</v>
      </c>
      <c r="O1389" t="e">
        <f>VLOOKUP(I1389,'Hytong (not in CrossAsia)'!$C:$C,1,FALSE)</f>
        <v>#N/A</v>
      </c>
      <c r="Q1389" s="9" t="str">
        <f t="shared" si="43"/>
        <v>nur hier</v>
      </c>
    </row>
    <row r="1390" spans="1:17" ht="23.25">
      <c r="A1390" s="1" t="s">
        <v>15368</v>
      </c>
      <c r="B1390" s="1" t="s">
        <v>15369</v>
      </c>
      <c r="C1390" s="1" t="s">
        <v>15370</v>
      </c>
      <c r="D1390" s="1" t="s">
        <v>15371</v>
      </c>
      <c r="E1390" s="1" t="s">
        <v>19339</v>
      </c>
      <c r="F1390" s="54">
        <v>1927</v>
      </c>
      <c r="G1390" s="1" t="s">
        <v>19340</v>
      </c>
      <c r="I1390" t="str">
        <f t="shared" si="42"/>
        <v>矿冶</v>
      </c>
      <c r="K1390" t="e">
        <f>VLOOKUP(I1390,Apabi!$H:$H,1,FALSE)</f>
        <v>#N/A</v>
      </c>
      <c r="M1390" t="e">
        <f>VLOOKUP(I1390,'Shanghai TSG'!$C:$C,1,FALSE)</f>
        <v>#N/A</v>
      </c>
      <c r="O1390" t="e">
        <f>VLOOKUP(I1390,'Hytong (not in CrossAsia)'!$C:$C,1,FALSE)</f>
        <v>#N/A</v>
      </c>
      <c r="Q1390" s="9" t="str">
        <f t="shared" si="43"/>
        <v>nur hier</v>
      </c>
    </row>
    <row r="1391" spans="1:17" ht="23.25">
      <c r="A1391" s="1" t="s">
        <v>15372</v>
      </c>
      <c r="B1391" s="1" t="s">
        <v>15373</v>
      </c>
      <c r="C1391" s="1" t="s">
        <v>19628</v>
      </c>
      <c r="D1391" s="1" t="s">
        <v>19628</v>
      </c>
      <c r="E1391" s="1" t="s">
        <v>19420</v>
      </c>
      <c r="F1391" s="51" t="s">
        <v>19628</v>
      </c>
      <c r="G1391" s="1" t="s">
        <v>19628</v>
      </c>
      <c r="I1391" t="str">
        <f t="shared" si="42"/>
        <v>江苏省农</v>
      </c>
      <c r="K1391" t="e">
        <f>VLOOKUP(I1391,Apabi!$H:$H,1,FALSE)</f>
        <v>#N/A</v>
      </c>
      <c r="M1391" t="e">
        <f>VLOOKUP(I1391,'Shanghai TSG'!$C:$C,1,FALSE)</f>
        <v>#N/A</v>
      </c>
      <c r="O1391" t="e">
        <f>VLOOKUP(I1391,'Hytong (not in CrossAsia)'!$C:$C,1,FALSE)</f>
        <v>#N/A</v>
      </c>
      <c r="Q1391" s="9" t="str">
        <f t="shared" si="43"/>
        <v>nur hier</v>
      </c>
    </row>
    <row r="1392" spans="1:17">
      <c r="A1392" s="1" t="s">
        <v>15374</v>
      </c>
      <c r="B1392" s="1" t="s">
        <v>15375</v>
      </c>
      <c r="C1392" s="1" t="s">
        <v>15376</v>
      </c>
      <c r="D1392" s="1" t="s">
        <v>19628</v>
      </c>
      <c r="E1392" s="1" t="s">
        <v>20881</v>
      </c>
      <c r="F1392" s="51" t="s">
        <v>19628</v>
      </c>
      <c r="G1392" s="1" t="s">
        <v>19635</v>
      </c>
      <c r="I1392" t="str">
        <f t="shared" si="42"/>
        <v>工矿月刊</v>
      </c>
      <c r="K1392" t="e">
        <f>VLOOKUP(I1392,Apabi!$H:$H,1,FALSE)</f>
        <v>#N/A</v>
      </c>
      <c r="M1392" t="e">
        <f>VLOOKUP(I1392,'Shanghai TSG'!$C:$C,1,FALSE)</f>
        <v>#N/A</v>
      </c>
      <c r="O1392" t="e">
        <f>VLOOKUP(I1392,'Hytong (not in CrossAsia)'!$C:$C,1,FALSE)</f>
        <v>#N/A</v>
      </c>
      <c r="Q1392" s="9" t="str">
        <f t="shared" si="43"/>
        <v>nur hier</v>
      </c>
    </row>
    <row r="1393" spans="1:17" ht="23.25">
      <c r="A1393" s="1" t="s">
        <v>15377</v>
      </c>
      <c r="B1393" s="1" t="s">
        <v>15378</v>
      </c>
      <c r="C1393" s="1" t="s">
        <v>19628</v>
      </c>
      <c r="D1393" s="1" t="s">
        <v>15379</v>
      </c>
      <c r="E1393" s="1" t="s">
        <v>19146</v>
      </c>
      <c r="F1393" s="54">
        <v>1936</v>
      </c>
      <c r="G1393" s="1" t="s">
        <v>19773</v>
      </c>
      <c r="I1393" t="str">
        <f t="shared" si="42"/>
        <v>浙江省矿</v>
      </c>
      <c r="K1393" t="str">
        <f>VLOOKUP(I1393,Apabi!$H:$H,1,FALSE)</f>
        <v>浙江省矿</v>
      </c>
      <c r="M1393" t="e">
        <f>VLOOKUP(I1393,'Shanghai TSG'!$C:$C,1,FALSE)</f>
        <v>#N/A</v>
      </c>
      <c r="O1393" t="e">
        <f>VLOOKUP(I1393,'Hytong (not in CrossAsia)'!$C:$C,1,FALSE)</f>
        <v>#N/A</v>
      </c>
      <c r="Q1393" s="9" t="str">
        <f t="shared" si="43"/>
        <v>Doppel</v>
      </c>
    </row>
    <row r="1394" spans="1:17">
      <c r="A1394" s="1" t="s">
        <v>15380</v>
      </c>
      <c r="B1394" s="1" t="s">
        <v>15381</v>
      </c>
      <c r="C1394" s="1" t="s">
        <v>19628</v>
      </c>
      <c r="D1394" s="1" t="s">
        <v>15382</v>
      </c>
      <c r="E1394" s="1" t="s">
        <v>21467</v>
      </c>
      <c r="F1394" s="51" t="s">
        <v>19628</v>
      </c>
      <c r="G1394" s="1" t="s">
        <v>19628</v>
      </c>
      <c r="I1394" t="str">
        <f t="shared" si="42"/>
        <v>矿工</v>
      </c>
      <c r="K1394" t="e">
        <f>VLOOKUP(I1394,Apabi!$H:$H,1,FALSE)</f>
        <v>#N/A</v>
      </c>
      <c r="M1394" t="e">
        <f>VLOOKUP(I1394,'Shanghai TSG'!$C:$C,1,FALSE)</f>
        <v>#N/A</v>
      </c>
      <c r="O1394" t="e">
        <f>VLOOKUP(I1394,'Hytong (not in CrossAsia)'!$C:$C,1,FALSE)</f>
        <v>#N/A</v>
      </c>
      <c r="Q1394" s="9" t="str">
        <f t="shared" si="43"/>
        <v>nur hier</v>
      </c>
    </row>
    <row r="1395" spans="1:17">
      <c r="A1395" s="1" t="s">
        <v>15383</v>
      </c>
      <c r="B1395" s="1" t="s">
        <v>15384</v>
      </c>
      <c r="C1395" s="1" t="s">
        <v>19628</v>
      </c>
      <c r="D1395" s="1" t="s">
        <v>15385</v>
      </c>
      <c r="E1395" s="1" t="s">
        <v>19344</v>
      </c>
      <c r="F1395" s="54">
        <v>1925</v>
      </c>
      <c r="G1395" s="1" t="s">
        <v>19817</v>
      </c>
      <c r="I1395" t="str">
        <f t="shared" si="42"/>
        <v>矿学汇报</v>
      </c>
      <c r="K1395" t="e">
        <f>VLOOKUP(I1395,Apabi!$H:$H,1,FALSE)</f>
        <v>#N/A</v>
      </c>
      <c r="M1395" t="e">
        <f>VLOOKUP(I1395,'Shanghai TSG'!$C:$C,1,FALSE)</f>
        <v>#N/A</v>
      </c>
      <c r="O1395" t="e">
        <f>VLOOKUP(I1395,'Hytong (not in CrossAsia)'!$C:$C,1,FALSE)</f>
        <v>#N/A</v>
      </c>
      <c r="Q1395" s="9" t="str">
        <f t="shared" si="43"/>
        <v>nur hier</v>
      </c>
    </row>
    <row r="1396" spans="1:17">
      <c r="A1396" s="1" t="s">
        <v>15386</v>
      </c>
      <c r="B1396" s="1" t="s">
        <v>15387</v>
      </c>
      <c r="C1396" s="1" t="s">
        <v>19628</v>
      </c>
      <c r="D1396" s="1" t="s">
        <v>15388</v>
      </c>
      <c r="E1396" s="1" t="s">
        <v>19597</v>
      </c>
      <c r="F1396" s="54">
        <v>1946</v>
      </c>
      <c r="G1396" s="1" t="s">
        <v>19340</v>
      </c>
      <c r="I1396" t="str">
        <f t="shared" si="42"/>
        <v>矿冶工程</v>
      </c>
      <c r="K1396" t="e">
        <f>VLOOKUP(I1396,Apabi!$H:$H,1,FALSE)</f>
        <v>#N/A</v>
      </c>
      <c r="M1396" t="e">
        <f>VLOOKUP(I1396,'Shanghai TSG'!$C:$C,1,FALSE)</f>
        <v>#N/A</v>
      </c>
      <c r="O1396" t="e">
        <f>VLOOKUP(I1396,'Hytong (not in CrossAsia)'!$C:$C,1,FALSE)</f>
        <v>#N/A</v>
      </c>
      <c r="Q1396" s="9" t="str">
        <f t="shared" si="43"/>
        <v>nur hier</v>
      </c>
    </row>
    <row r="1397" spans="1:17">
      <c r="A1397" s="1" t="s">
        <v>15389</v>
      </c>
      <c r="B1397" s="1" t="s">
        <v>15390</v>
      </c>
      <c r="C1397" s="1" t="s">
        <v>15391</v>
      </c>
      <c r="D1397" s="1" t="s">
        <v>15392</v>
      </c>
      <c r="E1397" s="1" t="s">
        <v>19339</v>
      </c>
      <c r="F1397" s="54">
        <v>1908</v>
      </c>
      <c r="G1397" s="1" t="s">
        <v>19628</v>
      </c>
      <c r="I1397" t="str">
        <f t="shared" si="42"/>
        <v>合金钢</v>
      </c>
      <c r="K1397" t="e">
        <f>VLOOKUP(I1397,Apabi!$H:$H,1,FALSE)</f>
        <v>#N/A</v>
      </c>
      <c r="M1397" t="e">
        <f>VLOOKUP(I1397,'Shanghai TSG'!$C:$C,1,FALSE)</f>
        <v>#N/A</v>
      </c>
      <c r="O1397" t="e">
        <f>VLOOKUP(I1397,'Hytong (not in CrossAsia)'!$C:$C,1,FALSE)</f>
        <v>#N/A</v>
      </c>
      <c r="Q1397" s="9" t="str">
        <f t="shared" si="43"/>
        <v>nur hier</v>
      </c>
    </row>
    <row r="1398" spans="1:17">
      <c r="A1398" s="1" t="s">
        <v>15393</v>
      </c>
      <c r="B1398" s="1" t="s">
        <v>15394</v>
      </c>
      <c r="C1398" s="1" t="s">
        <v>15738</v>
      </c>
      <c r="D1398" s="1" t="s">
        <v>19628</v>
      </c>
      <c r="E1398" s="1" t="s">
        <v>18696</v>
      </c>
      <c r="F1398" s="51" t="s">
        <v>19628</v>
      </c>
      <c r="G1398" s="1" t="s">
        <v>19628</v>
      </c>
      <c r="I1398" t="str">
        <f t="shared" si="42"/>
        <v>热流</v>
      </c>
      <c r="K1398" t="e">
        <f>VLOOKUP(I1398,Apabi!$H:$H,1,FALSE)</f>
        <v>#N/A</v>
      </c>
      <c r="M1398" t="e">
        <f>VLOOKUP(I1398,'Shanghai TSG'!$C:$C,1,FALSE)</f>
        <v>#N/A</v>
      </c>
      <c r="O1398" t="e">
        <f>VLOOKUP(I1398,'Hytong (not in CrossAsia)'!$C:$C,1,FALSE)</f>
        <v>#N/A</v>
      </c>
      <c r="Q1398" s="9" t="str">
        <f t="shared" si="43"/>
        <v>nur hier</v>
      </c>
    </row>
    <row r="1399" spans="1:17">
      <c r="A1399" s="1" t="s">
        <v>15739</v>
      </c>
      <c r="B1399" s="1" t="s">
        <v>15740</v>
      </c>
      <c r="C1399" s="1" t="s">
        <v>19628</v>
      </c>
      <c r="D1399" s="1" t="s">
        <v>15741</v>
      </c>
      <c r="E1399" s="1" t="s">
        <v>19754</v>
      </c>
      <c r="F1399" s="54">
        <v>1943</v>
      </c>
      <c r="G1399" s="1" t="s">
        <v>19628</v>
      </c>
      <c r="I1399" t="str">
        <f t="shared" si="42"/>
        <v>钢铁界</v>
      </c>
      <c r="K1399" t="e">
        <f>VLOOKUP(I1399,Apabi!$H:$H,1,FALSE)</f>
        <v>#N/A</v>
      </c>
      <c r="M1399" t="str">
        <f>VLOOKUP(I1399,'Shanghai TSG'!$C:$C,1,FALSE)</f>
        <v>钢铁界</v>
      </c>
      <c r="O1399" t="e">
        <f>VLOOKUP(I1399,'Hytong (not in CrossAsia)'!$C:$C,1,FALSE)</f>
        <v>#N/A</v>
      </c>
      <c r="Q1399" s="9" t="str">
        <f t="shared" si="43"/>
        <v>Doppel</v>
      </c>
    </row>
    <row r="1400" spans="1:17">
      <c r="A1400" s="1" t="s">
        <v>15742</v>
      </c>
      <c r="B1400" s="1" t="s">
        <v>15743</v>
      </c>
      <c r="C1400" s="1" t="s">
        <v>19628</v>
      </c>
      <c r="D1400" s="1" t="s">
        <v>15744</v>
      </c>
      <c r="E1400" s="1" t="s">
        <v>19336</v>
      </c>
      <c r="F1400" s="51" t="s">
        <v>19628</v>
      </c>
      <c r="G1400" s="1" t="s">
        <v>19628</v>
      </c>
      <c r="I1400" t="str">
        <f t="shared" si="42"/>
        <v>机工</v>
      </c>
      <c r="K1400" t="e">
        <f>VLOOKUP(I1400,Apabi!$H:$H,1,FALSE)</f>
        <v>#N/A</v>
      </c>
      <c r="M1400" t="str">
        <f>VLOOKUP(I1400,'Shanghai TSG'!$C:$C,1,FALSE)</f>
        <v>机工</v>
      </c>
      <c r="O1400" t="e">
        <f>VLOOKUP(I1400,'Hytong (not in CrossAsia)'!$C:$C,1,FALSE)</f>
        <v>#N/A</v>
      </c>
      <c r="Q1400" s="9" t="str">
        <f t="shared" si="43"/>
        <v>Doppel</v>
      </c>
    </row>
    <row r="1401" spans="1:17">
      <c r="A1401" s="1" t="s">
        <v>15745</v>
      </c>
      <c r="B1401" s="1" t="s">
        <v>15746</v>
      </c>
      <c r="C1401" s="1" t="s">
        <v>19628</v>
      </c>
      <c r="D1401" s="1" t="s">
        <v>15747</v>
      </c>
      <c r="E1401" s="1" t="s">
        <v>19647</v>
      </c>
      <c r="F1401" s="54">
        <v>1948</v>
      </c>
      <c r="G1401" s="1" t="s">
        <v>19628</v>
      </c>
      <c r="I1401" t="str">
        <f t="shared" si="42"/>
        <v>交大轮机</v>
      </c>
      <c r="K1401" t="e">
        <f>VLOOKUP(I1401,Apabi!$H:$H,1,FALSE)</f>
        <v>#N/A</v>
      </c>
      <c r="M1401" t="e">
        <f>VLOOKUP(I1401,'Shanghai TSG'!$C:$C,1,FALSE)</f>
        <v>#N/A</v>
      </c>
      <c r="O1401" t="e">
        <f>VLOOKUP(I1401,'Hytong (not in CrossAsia)'!$C:$C,1,FALSE)</f>
        <v>#N/A</v>
      </c>
      <c r="Q1401" s="9" t="str">
        <f t="shared" si="43"/>
        <v>nur hier</v>
      </c>
    </row>
    <row r="1402" spans="1:17">
      <c r="A1402" s="1" t="s">
        <v>15748</v>
      </c>
      <c r="B1402" s="1" t="s">
        <v>15749</v>
      </c>
      <c r="C1402" s="1" t="s">
        <v>19628</v>
      </c>
      <c r="D1402" s="1" t="s">
        <v>15750</v>
      </c>
      <c r="E1402" s="1" t="s">
        <v>19336</v>
      </c>
      <c r="F1402" s="54">
        <v>1949</v>
      </c>
      <c r="G1402" s="1" t="s">
        <v>19642</v>
      </c>
      <c r="I1402" t="str">
        <f t="shared" si="42"/>
        <v>汽车机料</v>
      </c>
      <c r="K1402" t="e">
        <f>VLOOKUP(I1402,Apabi!$H:$H,1,FALSE)</f>
        <v>#N/A</v>
      </c>
      <c r="M1402" t="e">
        <f>VLOOKUP(I1402,'Shanghai TSG'!$C:$C,1,FALSE)</f>
        <v>#N/A</v>
      </c>
      <c r="O1402" t="e">
        <f>VLOOKUP(I1402,'Hytong (not in CrossAsia)'!$C:$C,1,FALSE)</f>
        <v>#N/A</v>
      </c>
      <c r="Q1402" s="9" t="str">
        <f t="shared" si="43"/>
        <v>nur hier</v>
      </c>
    </row>
    <row r="1403" spans="1:17">
      <c r="A1403" s="1" t="s">
        <v>15751</v>
      </c>
      <c r="B1403" s="1" t="s">
        <v>15752</v>
      </c>
      <c r="C1403" s="1" t="s">
        <v>19628</v>
      </c>
      <c r="D1403" s="1" t="s">
        <v>15753</v>
      </c>
      <c r="E1403" s="1" t="s">
        <v>19647</v>
      </c>
      <c r="F1403" s="54">
        <v>1948</v>
      </c>
      <c r="G1403" s="1" t="s">
        <v>19010</v>
      </c>
      <c r="I1403" t="str">
        <f t="shared" si="42"/>
        <v>交大机械</v>
      </c>
      <c r="K1403" t="e">
        <f>VLOOKUP(I1403,Apabi!$H:$H,1,FALSE)</f>
        <v>#N/A</v>
      </c>
      <c r="M1403" t="e">
        <f>VLOOKUP(I1403,'Shanghai TSG'!$C:$C,1,FALSE)</f>
        <v>#N/A</v>
      </c>
      <c r="O1403" t="e">
        <f>VLOOKUP(I1403,'Hytong (not in CrossAsia)'!$C:$C,1,FALSE)</f>
        <v>#N/A</v>
      </c>
      <c r="Q1403" s="9" t="str">
        <f t="shared" si="43"/>
        <v>nur hier</v>
      </c>
    </row>
    <row r="1404" spans="1:17">
      <c r="A1404" s="1" t="s">
        <v>15754</v>
      </c>
      <c r="B1404" s="1" t="s">
        <v>15755</v>
      </c>
      <c r="C1404" s="1" t="s">
        <v>19628</v>
      </c>
      <c r="D1404" s="1" t="s">
        <v>15756</v>
      </c>
      <c r="E1404" s="1" t="s">
        <v>19647</v>
      </c>
      <c r="F1404" s="54">
        <v>1949</v>
      </c>
      <c r="G1404" s="1" t="s">
        <v>19635</v>
      </c>
      <c r="I1404" t="str">
        <f t="shared" si="42"/>
        <v>机械世界</v>
      </c>
      <c r="K1404" t="e">
        <f>VLOOKUP(I1404,Apabi!$H:$H,1,FALSE)</f>
        <v>#N/A</v>
      </c>
      <c r="M1404" t="str">
        <f>VLOOKUP(I1404,'Shanghai TSG'!$C:$C,1,FALSE)</f>
        <v>机械世界</v>
      </c>
      <c r="O1404" t="e">
        <f>VLOOKUP(I1404,'Hytong (not in CrossAsia)'!$C:$C,1,FALSE)</f>
        <v>#N/A</v>
      </c>
      <c r="Q1404" s="9" t="str">
        <f t="shared" si="43"/>
        <v>Doppel</v>
      </c>
    </row>
    <row r="1405" spans="1:17">
      <c r="A1405" s="1" t="s">
        <v>15757</v>
      </c>
      <c r="B1405" s="1" t="s">
        <v>15758</v>
      </c>
      <c r="C1405" s="1" t="s">
        <v>15759</v>
      </c>
      <c r="D1405" s="1" t="s">
        <v>15760</v>
      </c>
      <c r="E1405" s="1" t="s">
        <v>19339</v>
      </c>
      <c r="F1405" s="54">
        <v>1948</v>
      </c>
      <c r="G1405" s="1" t="s">
        <v>19340</v>
      </c>
      <c r="I1405" t="str">
        <f t="shared" si="42"/>
        <v>中国造船</v>
      </c>
      <c r="K1405" t="e">
        <f>VLOOKUP(I1405,Apabi!$H:$H,1,FALSE)</f>
        <v>#N/A</v>
      </c>
      <c r="M1405" t="e">
        <f>VLOOKUP(I1405,'Shanghai TSG'!$C:$C,1,FALSE)</f>
        <v>#N/A</v>
      </c>
      <c r="O1405" t="e">
        <f>VLOOKUP(I1405,'Hytong (not in CrossAsia)'!$C:$C,1,FALSE)</f>
        <v>#N/A</v>
      </c>
      <c r="Q1405" s="9" t="str">
        <f t="shared" si="43"/>
        <v>nur hier</v>
      </c>
    </row>
    <row r="1406" spans="1:17" ht="23.25">
      <c r="A1406" s="1" t="s">
        <v>15761</v>
      </c>
      <c r="B1406" s="1" t="s">
        <v>15762</v>
      </c>
      <c r="C1406" s="1" t="s">
        <v>19628</v>
      </c>
      <c r="D1406" s="1" t="s">
        <v>19628</v>
      </c>
      <c r="E1406" s="1" t="s">
        <v>13576</v>
      </c>
      <c r="F1406" s="51" t="s">
        <v>19628</v>
      </c>
      <c r="G1406" s="1" t="s">
        <v>19628</v>
      </c>
      <c r="I1406" t="str">
        <f t="shared" si="42"/>
        <v>机工通讯</v>
      </c>
      <c r="K1406" t="e">
        <f>VLOOKUP(I1406,Apabi!$H:$H,1,FALSE)</f>
        <v>#N/A</v>
      </c>
      <c r="M1406" t="e">
        <f>VLOOKUP(I1406,'Shanghai TSG'!$C:$C,1,FALSE)</f>
        <v>#N/A</v>
      </c>
      <c r="O1406" t="e">
        <f>VLOOKUP(I1406,'Hytong (not in CrossAsia)'!$C:$C,1,FALSE)</f>
        <v>#N/A</v>
      </c>
      <c r="Q1406" s="9" t="str">
        <f t="shared" si="43"/>
        <v>nur hier</v>
      </c>
    </row>
    <row r="1407" spans="1:17">
      <c r="A1407" s="1" t="s">
        <v>15763</v>
      </c>
      <c r="B1407" s="1" t="s">
        <v>15764</v>
      </c>
      <c r="C1407" s="1" t="s">
        <v>19628</v>
      </c>
      <c r="D1407" s="1" t="s">
        <v>15765</v>
      </c>
      <c r="E1407" s="1" t="s">
        <v>19647</v>
      </c>
      <c r="F1407" s="54">
        <v>1948</v>
      </c>
      <c r="G1407" s="1" t="s">
        <v>19773</v>
      </c>
      <c r="I1407" t="str">
        <f t="shared" si="42"/>
        <v>热工专刊</v>
      </c>
      <c r="K1407" t="e">
        <f>VLOOKUP(I1407,Apabi!$H:$H,1,FALSE)</f>
        <v>#N/A</v>
      </c>
      <c r="M1407" t="str">
        <f>VLOOKUP(I1407,'Shanghai TSG'!$C:$C,1,FALSE)</f>
        <v>热工专刊</v>
      </c>
      <c r="O1407" t="e">
        <f>VLOOKUP(I1407,'Hytong (not in CrossAsia)'!$C:$C,1,FALSE)</f>
        <v>#N/A</v>
      </c>
      <c r="Q1407" s="9" t="str">
        <f t="shared" si="43"/>
        <v>Doppel</v>
      </c>
    </row>
    <row r="1408" spans="1:17">
      <c r="A1408" s="1" t="s">
        <v>15766</v>
      </c>
      <c r="B1408" s="1" t="s">
        <v>15767</v>
      </c>
      <c r="C1408" s="1" t="s">
        <v>19628</v>
      </c>
      <c r="D1408" s="1" t="s">
        <v>15768</v>
      </c>
      <c r="E1408" s="1" t="s">
        <v>19628</v>
      </c>
      <c r="F1408" s="51" t="s">
        <v>19628</v>
      </c>
      <c r="G1408" s="1" t="s">
        <v>19628</v>
      </c>
      <c r="I1408" t="str">
        <f t="shared" si="42"/>
        <v>机械农垦</v>
      </c>
      <c r="K1408" t="e">
        <f>VLOOKUP(I1408,Apabi!$H:$H,1,FALSE)</f>
        <v>#N/A</v>
      </c>
      <c r="M1408" t="str">
        <f>VLOOKUP(I1408,'Shanghai TSG'!$C:$C,1,FALSE)</f>
        <v>机械农垦</v>
      </c>
      <c r="O1408" t="e">
        <f>VLOOKUP(I1408,'Hytong (not in CrossAsia)'!$C:$C,1,FALSE)</f>
        <v>#N/A</v>
      </c>
      <c r="Q1408" s="9" t="str">
        <f t="shared" si="43"/>
        <v>Doppel</v>
      </c>
    </row>
    <row r="1409" spans="1:17" ht="23.25">
      <c r="A1409" s="1" t="s">
        <v>15769</v>
      </c>
      <c r="B1409" s="1" t="s">
        <v>15770</v>
      </c>
      <c r="C1409" s="1" t="s">
        <v>19628</v>
      </c>
      <c r="D1409" s="1" t="s">
        <v>15771</v>
      </c>
      <c r="E1409" s="1" t="s">
        <v>19628</v>
      </c>
      <c r="F1409" s="51" t="s">
        <v>19628</v>
      </c>
      <c r="G1409" s="1" t="s">
        <v>19628</v>
      </c>
      <c r="I1409" t="str">
        <f t="shared" si="42"/>
        <v>南洋季刊</v>
      </c>
      <c r="K1409" t="e">
        <f>VLOOKUP(I1409,Apabi!$H:$H,1,FALSE)</f>
        <v>#N/A</v>
      </c>
      <c r="M1409" t="e">
        <f>VLOOKUP(I1409,'Shanghai TSG'!$C:$C,1,FALSE)</f>
        <v>#N/A</v>
      </c>
      <c r="O1409" t="str">
        <f>VLOOKUP(I1409,'Hytong (not in CrossAsia)'!$C:$C,1,FALSE)</f>
        <v>南洋季刊</v>
      </c>
      <c r="Q1409" s="9" t="str">
        <f t="shared" si="43"/>
        <v>Doppel</v>
      </c>
    </row>
    <row r="1410" spans="1:17" ht="23.25">
      <c r="A1410" s="1" t="s">
        <v>15772</v>
      </c>
      <c r="B1410" s="1" t="s">
        <v>15773</v>
      </c>
      <c r="C1410" s="1" t="s">
        <v>19628</v>
      </c>
      <c r="D1410" s="1" t="s">
        <v>15774</v>
      </c>
      <c r="E1410" s="1" t="s">
        <v>19647</v>
      </c>
      <c r="F1410" s="51" t="s">
        <v>19628</v>
      </c>
      <c r="G1410" s="1" t="s">
        <v>19628</v>
      </c>
      <c r="I1410" t="str">
        <f t="shared" si="42"/>
        <v>南洋季刊</v>
      </c>
      <c r="K1410" t="e">
        <f>VLOOKUP(I1410,Apabi!$H:$H,1,FALSE)</f>
        <v>#N/A</v>
      </c>
      <c r="M1410" t="e">
        <f>VLOOKUP(I1410,'Shanghai TSG'!$C:$C,1,FALSE)</f>
        <v>#N/A</v>
      </c>
      <c r="O1410" t="str">
        <f>VLOOKUP(I1410,'Hytong (not in CrossAsia)'!$C:$C,1,FALSE)</f>
        <v>南洋季刊</v>
      </c>
      <c r="Q1410" s="9" t="str">
        <f t="shared" si="43"/>
        <v>Doppel</v>
      </c>
    </row>
    <row r="1411" spans="1:17">
      <c r="A1411" s="1" t="s">
        <v>15775</v>
      </c>
      <c r="B1411" s="1" t="s">
        <v>15776</v>
      </c>
      <c r="C1411" s="1" t="s">
        <v>19628</v>
      </c>
      <c r="D1411" s="1" t="s">
        <v>15777</v>
      </c>
      <c r="E1411" s="1" t="s">
        <v>21657</v>
      </c>
      <c r="F1411" s="54">
        <v>1936</v>
      </c>
      <c r="G1411" s="1" t="s">
        <v>19243</v>
      </c>
      <c r="I1411" t="str">
        <f t="shared" ref="I1411:I1474" si="44">MID(B1411,1,4)</f>
        <v>机械工程</v>
      </c>
      <c r="K1411" t="e">
        <f>VLOOKUP(I1411,Apabi!$H:$H,1,FALSE)</f>
        <v>#N/A</v>
      </c>
      <c r="M1411" t="str">
        <f>VLOOKUP(I1411,'Shanghai TSG'!$C:$C,1,FALSE)</f>
        <v>机械工程</v>
      </c>
      <c r="O1411" t="e">
        <f>VLOOKUP(I1411,'Hytong (not in CrossAsia)'!$C:$C,1,FALSE)</f>
        <v>#N/A</v>
      </c>
      <c r="Q1411" s="9" t="str">
        <f t="shared" ref="Q1411:Q1474" si="45">(IF(AND(ISNA(K1411),ISNA(M1411),ISNA(O1411)),"nur hier","Doppel"))</f>
        <v>Doppel</v>
      </c>
    </row>
    <row r="1412" spans="1:17">
      <c r="A1412" s="1" t="s">
        <v>15778</v>
      </c>
      <c r="B1412" s="1" t="s">
        <v>15779</v>
      </c>
      <c r="C1412" s="1" t="s">
        <v>15780</v>
      </c>
      <c r="D1412" s="1" t="s">
        <v>19628</v>
      </c>
      <c r="E1412" s="1" t="s">
        <v>19647</v>
      </c>
      <c r="F1412" s="54">
        <v>1948</v>
      </c>
      <c r="G1412" s="1" t="s">
        <v>19635</v>
      </c>
      <c r="I1412" t="str">
        <f t="shared" si="44"/>
        <v>兵工月刊</v>
      </c>
      <c r="K1412" t="e">
        <f>VLOOKUP(I1412,Apabi!$H:$H,1,FALSE)</f>
        <v>#N/A</v>
      </c>
      <c r="M1412" t="e">
        <f>VLOOKUP(I1412,'Shanghai TSG'!$C:$C,1,FALSE)</f>
        <v>#N/A</v>
      </c>
      <c r="O1412" t="e">
        <f>VLOOKUP(I1412,'Hytong (not in CrossAsia)'!$C:$C,1,FALSE)</f>
        <v>#N/A</v>
      </c>
      <c r="Q1412" s="9" t="str">
        <f t="shared" si="45"/>
        <v>nur hier</v>
      </c>
    </row>
    <row r="1413" spans="1:17">
      <c r="A1413" s="1" t="s">
        <v>15781</v>
      </c>
      <c r="B1413" s="1" t="s">
        <v>15782</v>
      </c>
      <c r="C1413" s="1" t="s">
        <v>19628</v>
      </c>
      <c r="D1413" s="1" t="s">
        <v>15783</v>
      </c>
      <c r="E1413" s="1" t="s">
        <v>19647</v>
      </c>
      <c r="F1413" s="54">
        <v>1947</v>
      </c>
      <c r="G1413" s="1" t="s">
        <v>19440</v>
      </c>
      <c r="I1413" t="str">
        <f t="shared" si="44"/>
        <v>动力工程</v>
      </c>
      <c r="K1413" t="e">
        <f>VLOOKUP(I1413,Apabi!$H:$H,1,FALSE)</f>
        <v>#N/A</v>
      </c>
      <c r="M1413" t="str">
        <f>VLOOKUP(I1413,'Shanghai TSG'!$C:$C,1,FALSE)</f>
        <v>动力工程</v>
      </c>
      <c r="O1413" t="e">
        <f>VLOOKUP(I1413,'Hytong (not in CrossAsia)'!$C:$C,1,FALSE)</f>
        <v>#N/A</v>
      </c>
      <c r="Q1413" s="9" t="str">
        <f t="shared" si="45"/>
        <v>Doppel</v>
      </c>
    </row>
    <row r="1414" spans="1:17">
      <c r="A1414" s="1" t="s">
        <v>15784</v>
      </c>
      <c r="B1414" s="1" t="s">
        <v>15785</v>
      </c>
      <c r="C1414" s="1" t="s">
        <v>19628</v>
      </c>
      <c r="D1414" s="1" t="s">
        <v>19628</v>
      </c>
      <c r="E1414" s="1" t="s">
        <v>19628</v>
      </c>
      <c r="F1414" s="54">
        <v>1948</v>
      </c>
      <c r="G1414" s="1" t="s">
        <v>19628</v>
      </c>
      <c r="I1414" t="str">
        <f t="shared" si="44"/>
        <v>动力文丛</v>
      </c>
      <c r="K1414" t="e">
        <f>VLOOKUP(I1414,Apabi!$H:$H,1,FALSE)</f>
        <v>#N/A</v>
      </c>
      <c r="M1414" t="str">
        <f>VLOOKUP(I1414,'Shanghai TSG'!$C:$C,1,FALSE)</f>
        <v>动力文丛</v>
      </c>
      <c r="O1414" t="e">
        <f>VLOOKUP(I1414,'Hytong (not in CrossAsia)'!$C:$C,1,FALSE)</f>
        <v>#N/A</v>
      </c>
      <c r="Q1414" s="9" t="str">
        <f t="shared" si="45"/>
        <v>Doppel</v>
      </c>
    </row>
    <row r="1415" spans="1:17">
      <c r="A1415" s="1" t="s">
        <v>15786</v>
      </c>
      <c r="B1415" s="1" t="s">
        <v>15787</v>
      </c>
      <c r="C1415" s="1" t="s">
        <v>19628</v>
      </c>
      <c r="D1415" s="1" t="s">
        <v>15788</v>
      </c>
      <c r="E1415" s="1" t="s">
        <v>19647</v>
      </c>
      <c r="F1415" s="51" t="s">
        <v>19628</v>
      </c>
      <c r="G1415" s="1" t="s">
        <v>19628</v>
      </c>
      <c r="I1415" t="str">
        <f t="shared" si="44"/>
        <v>标准无缐</v>
      </c>
      <c r="K1415" t="e">
        <f>VLOOKUP(I1415,Apabi!$H:$H,1,FALSE)</f>
        <v>#N/A</v>
      </c>
      <c r="M1415" t="e">
        <f>VLOOKUP(I1415,'Shanghai TSG'!$C:$C,1,FALSE)</f>
        <v>#N/A</v>
      </c>
      <c r="O1415" t="e">
        <f>VLOOKUP(I1415,'Hytong (not in CrossAsia)'!$C:$C,1,FALSE)</f>
        <v>#N/A</v>
      </c>
      <c r="Q1415" s="9" t="str">
        <f t="shared" si="45"/>
        <v>nur hier</v>
      </c>
    </row>
    <row r="1416" spans="1:17">
      <c r="A1416" s="1" t="s">
        <v>15789</v>
      </c>
      <c r="B1416" s="1" t="s">
        <v>15790</v>
      </c>
      <c r="C1416" s="1" t="s">
        <v>19628</v>
      </c>
      <c r="D1416" s="1" t="s">
        <v>15791</v>
      </c>
      <c r="E1416" s="1" t="s">
        <v>19302</v>
      </c>
      <c r="F1416" s="54">
        <v>1930</v>
      </c>
      <c r="G1416" s="1" t="s">
        <v>19773</v>
      </c>
      <c r="I1416" t="str">
        <f t="shared" si="44"/>
        <v>广东电业</v>
      </c>
      <c r="K1416" t="e">
        <f>VLOOKUP(I1416,Apabi!$H:$H,1,FALSE)</f>
        <v>#N/A</v>
      </c>
      <c r="M1416" t="e">
        <f>VLOOKUP(I1416,'Shanghai TSG'!$C:$C,1,FALSE)</f>
        <v>#N/A</v>
      </c>
      <c r="O1416" t="e">
        <f>VLOOKUP(I1416,'Hytong (not in CrossAsia)'!$C:$C,1,FALSE)</f>
        <v>#N/A</v>
      </c>
      <c r="Q1416" s="9" t="str">
        <f t="shared" si="45"/>
        <v>nur hier</v>
      </c>
    </row>
    <row r="1417" spans="1:17" ht="34.5">
      <c r="A1417" s="1" t="s">
        <v>15792</v>
      </c>
      <c r="B1417" s="1" t="s">
        <v>15793</v>
      </c>
      <c r="C1417" s="1" t="s">
        <v>15794</v>
      </c>
      <c r="D1417" s="1" t="s">
        <v>15795</v>
      </c>
      <c r="E1417" s="1" t="s">
        <v>19647</v>
      </c>
      <c r="F1417" s="54">
        <v>1937</v>
      </c>
      <c r="G1417" s="1" t="s">
        <v>19243</v>
      </c>
      <c r="I1417" t="str">
        <f t="shared" si="44"/>
        <v>业余无线</v>
      </c>
      <c r="K1417" t="e">
        <f>VLOOKUP(I1417,Apabi!$H:$H,1,FALSE)</f>
        <v>#N/A</v>
      </c>
      <c r="M1417" t="e">
        <f>VLOOKUP(I1417,'Shanghai TSG'!$C:$C,1,FALSE)</f>
        <v>#N/A</v>
      </c>
      <c r="O1417" t="e">
        <f>VLOOKUP(I1417,'Hytong (not in CrossAsia)'!$C:$C,1,FALSE)</f>
        <v>#N/A</v>
      </c>
      <c r="Q1417" s="9" t="str">
        <f t="shared" si="45"/>
        <v>nur hier</v>
      </c>
    </row>
    <row r="1418" spans="1:17">
      <c r="A1418" s="1" t="s">
        <v>15796</v>
      </c>
      <c r="B1418" s="1" t="s">
        <v>15797</v>
      </c>
      <c r="C1418" s="1" t="s">
        <v>19628</v>
      </c>
      <c r="D1418" s="1" t="s">
        <v>15798</v>
      </c>
      <c r="E1418" s="1" t="s">
        <v>19339</v>
      </c>
      <c r="F1418" s="54">
        <v>1948</v>
      </c>
      <c r="G1418" s="1" t="s">
        <v>19628</v>
      </c>
      <c r="I1418" t="str">
        <f t="shared" si="44"/>
        <v>冀北电力</v>
      </c>
      <c r="K1418" t="e">
        <f>VLOOKUP(I1418,Apabi!$H:$H,1,FALSE)</f>
        <v>#N/A</v>
      </c>
      <c r="M1418" t="e">
        <f>VLOOKUP(I1418,'Shanghai TSG'!$C:$C,1,FALSE)</f>
        <v>#N/A</v>
      </c>
      <c r="O1418" t="e">
        <f>VLOOKUP(I1418,'Hytong (not in CrossAsia)'!$C:$C,1,FALSE)</f>
        <v>#N/A</v>
      </c>
      <c r="Q1418" s="9" t="str">
        <f t="shared" si="45"/>
        <v>nur hier</v>
      </c>
    </row>
    <row r="1419" spans="1:17">
      <c r="A1419" s="1" t="s">
        <v>15799</v>
      </c>
      <c r="B1419" s="1" t="s">
        <v>15800</v>
      </c>
      <c r="C1419" s="1" t="s">
        <v>19628</v>
      </c>
      <c r="D1419" s="1" t="s">
        <v>15801</v>
      </c>
      <c r="E1419" s="1" t="s">
        <v>19339</v>
      </c>
      <c r="F1419" s="54">
        <v>1934</v>
      </c>
      <c r="G1419" s="1" t="s">
        <v>19635</v>
      </c>
      <c r="I1419" t="str">
        <f t="shared" si="44"/>
        <v>中国无线</v>
      </c>
      <c r="K1419" t="e">
        <f>VLOOKUP(I1419,Apabi!$H:$H,1,FALSE)</f>
        <v>#N/A</v>
      </c>
      <c r="M1419" t="e">
        <f>VLOOKUP(I1419,'Shanghai TSG'!$C:$C,1,FALSE)</f>
        <v>#N/A</v>
      </c>
      <c r="O1419" t="e">
        <f>VLOOKUP(I1419,'Hytong (not in CrossAsia)'!$C:$C,1,FALSE)</f>
        <v>#N/A</v>
      </c>
      <c r="Q1419" s="9" t="str">
        <f t="shared" si="45"/>
        <v>nur hier</v>
      </c>
    </row>
    <row r="1420" spans="1:17">
      <c r="A1420" s="1" t="s">
        <v>15802</v>
      </c>
      <c r="B1420" s="1" t="s">
        <v>15803</v>
      </c>
      <c r="C1420" s="1" t="s">
        <v>19628</v>
      </c>
      <c r="D1420" s="1" t="s">
        <v>15804</v>
      </c>
      <c r="E1420" s="1" t="s">
        <v>19647</v>
      </c>
      <c r="F1420" s="54">
        <v>1946</v>
      </c>
      <c r="G1420" s="1" t="s">
        <v>19315</v>
      </c>
      <c r="I1420" t="str">
        <f t="shared" si="44"/>
        <v>电世界</v>
      </c>
      <c r="K1420" t="e">
        <f>VLOOKUP(I1420,Apabi!$H:$H,1,FALSE)</f>
        <v>#N/A</v>
      </c>
      <c r="M1420" t="str">
        <f>VLOOKUP(I1420,'Shanghai TSG'!$C:$C,1,FALSE)</f>
        <v>电世界</v>
      </c>
      <c r="O1420" t="e">
        <f>VLOOKUP(I1420,'Hytong (not in CrossAsia)'!$C:$C,1,FALSE)</f>
        <v>#N/A</v>
      </c>
      <c r="Q1420" s="9" t="str">
        <f t="shared" si="45"/>
        <v>Doppel</v>
      </c>
    </row>
    <row r="1421" spans="1:17" ht="23.25">
      <c r="A1421" s="1" t="s">
        <v>15805</v>
      </c>
      <c r="B1421" s="1" t="s">
        <v>15806</v>
      </c>
      <c r="C1421" s="1" t="s">
        <v>15807</v>
      </c>
      <c r="D1421" s="1" t="s">
        <v>15807</v>
      </c>
      <c r="E1421" s="1" t="s">
        <v>15808</v>
      </c>
      <c r="F1421" s="51" t="s">
        <v>19628</v>
      </c>
      <c r="G1421" s="1" t="s">
        <v>19817</v>
      </c>
      <c r="I1421" t="str">
        <f t="shared" si="44"/>
        <v>电工年刊</v>
      </c>
      <c r="K1421" t="e">
        <f>VLOOKUP(I1421,Apabi!$H:$H,1,FALSE)</f>
        <v>#N/A</v>
      </c>
      <c r="M1421" t="e">
        <f>VLOOKUP(I1421,'Shanghai TSG'!$C:$C,1,FALSE)</f>
        <v>#N/A</v>
      </c>
      <c r="O1421" t="e">
        <f>VLOOKUP(I1421,'Hytong (not in CrossAsia)'!$C:$C,1,FALSE)</f>
        <v>#N/A</v>
      </c>
      <c r="Q1421" s="9" t="str">
        <f t="shared" si="45"/>
        <v>nur hier</v>
      </c>
    </row>
    <row r="1422" spans="1:17">
      <c r="A1422" s="1" t="s">
        <v>15473</v>
      </c>
      <c r="B1422" s="1" t="s">
        <v>15474</v>
      </c>
      <c r="C1422" s="1" t="s">
        <v>19628</v>
      </c>
      <c r="D1422" s="1" t="s">
        <v>15475</v>
      </c>
      <c r="E1422" s="1" t="s">
        <v>18963</v>
      </c>
      <c r="F1422" s="54">
        <v>1945</v>
      </c>
      <c r="G1422" s="1" t="s">
        <v>19440</v>
      </c>
      <c r="I1422" t="str">
        <f t="shared" si="44"/>
        <v>中国电工</v>
      </c>
      <c r="K1422" t="e">
        <f>VLOOKUP(I1422,Apabi!$H:$H,1,FALSE)</f>
        <v>#N/A</v>
      </c>
      <c r="M1422" t="e">
        <f>VLOOKUP(I1422,'Shanghai TSG'!$C:$C,1,FALSE)</f>
        <v>#N/A</v>
      </c>
      <c r="O1422" t="e">
        <f>VLOOKUP(I1422,'Hytong (not in CrossAsia)'!$C:$C,1,FALSE)</f>
        <v>#N/A</v>
      </c>
      <c r="Q1422" s="9" t="str">
        <f t="shared" si="45"/>
        <v>nur hier</v>
      </c>
    </row>
    <row r="1423" spans="1:17">
      <c r="A1423" s="1" t="s">
        <v>15476</v>
      </c>
      <c r="B1423" s="1" t="s">
        <v>15477</v>
      </c>
      <c r="C1423" s="1" t="s">
        <v>19628</v>
      </c>
      <c r="D1423" s="1" t="s">
        <v>15478</v>
      </c>
      <c r="E1423" s="1" t="s">
        <v>19647</v>
      </c>
      <c r="F1423" s="51" t="s">
        <v>19628</v>
      </c>
      <c r="G1423" s="1" t="s">
        <v>19628</v>
      </c>
      <c r="I1423" t="str">
        <f t="shared" si="44"/>
        <v>无线电问</v>
      </c>
      <c r="K1423" t="e">
        <f>VLOOKUP(I1423,Apabi!$H:$H,1,FALSE)</f>
        <v>#N/A</v>
      </c>
      <c r="M1423" t="str">
        <f>VLOOKUP(I1423,'Shanghai TSG'!$C:$C,1,FALSE)</f>
        <v>无线电问</v>
      </c>
      <c r="O1423" t="e">
        <f>VLOOKUP(I1423,'Hytong (not in CrossAsia)'!$C:$C,1,FALSE)</f>
        <v>#N/A</v>
      </c>
      <c r="Q1423" s="9" t="str">
        <f t="shared" si="45"/>
        <v>Doppel</v>
      </c>
    </row>
    <row r="1424" spans="1:17" ht="23.25">
      <c r="A1424" s="1" t="s">
        <v>15479</v>
      </c>
      <c r="B1424" s="1" t="s">
        <v>15480</v>
      </c>
      <c r="C1424" s="1" t="s">
        <v>19628</v>
      </c>
      <c r="D1424" s="1" t="s">
        <v>15481</v>
      </c>
      <c r="E1424" s="1" t="s">
        <v>15482</v>
      </c>
      <c r="F1424" s="51" t="s">
        <v>19628</v>
      </c>
      <c r="G1424" s="1" t="s">
        <v>19628</v>
      </c>
      <c r="I1424" t="str">
        <f t="shared" si="44"/>
        <v>国立同济</v>
      </c>
      <c r="K1424" t="e">
        <f>VLOOKUP(I1424,Apabi!$H:$H,1,FALSE)</f>
        <v>#N/A</v>
      </c>
      <c r="M1424" t="e">
        <f>VLOOKUP(I1424,'Shanghai TSG'!$C:$C,1,FALSE)</f>
        <v>#N/A</v>
      </c>
      <c r="O1424" t="e">
        <f>VLOOKUP(I1424,'Hytong (not in CrossAsia)'!$C:$C,1,FALSE)</f>
        <v>#N/A</v>
      </c>
      <c r="Q1424" s="9" t="str">
        <f t="shared" si="45"/>
        <v>nur hier</v>
      </c>
    </row>
    <row r="1425" spans="1:17" ht="23.25">
      <c r="A1425" s="1" t="s">
        <v>15483</v>
      </c>
      <c r="B1425" s="1" t="s">
        <v>15484</v>
      </c>
      <c r="C1425" s="1" t="s">
        <v>19628</v>
      </c>
      <c r="D1425" s="1" t="s">
        <v>15485</v>
      </c>
      <c r="E1425" s="1" t="s">
        <v>15486</v>
      </c>
      <c r="F1425" s="51" t="s">
        <v>19628</v>
      </c>
      <c r="G1425" s="1" t="s">
        <v>19628</v>
      </c>
      <c r="I1425" t="str">
        <f t="shared" si="44"/>
        <v>电工通讯</v>
      </c>
      <c r="K1425" t="e">
        <f>VLOOKUP(I1425,Apabi!$H:$H,1,FALSE)</f>
        <v>#N/A</v>
      </c>
      <c r="M1425" t="str">
        <f>VLOOKUP(I1425,'Shanghai TSG'!$C:$C,1,FALSE)</f>
        <v>电工通讯</v>
      </c>
      <c r="O1425" t="e">
        <f>VLOOKUP(I1425,'Hytong (not in CrossAsia)'!$C:$C,1,FALSE)</f>
        <v>#N/A</v>
      </c>
      <c r="Q1425" s="9" t="str">
        <f t="shared" si="45"/>
        <v>Doppel</v>
      </c>
    </row>
    <row r="1426" spans="1:17">
      <c r="A1426" s="1" t="s">
        <v>15487</v>
      </c>
      <c r="B1426" s="1" t="s">
        <v>15488</v>
      </c>
      <c r="C1426" s="1" t="s">
        <v>19628</v>
      </c>
      <c r="D1426" s="1" t="s">
        <v>15489</v>
      </c>
      <c r="E1426" s="1" t="s">
        <v>19647</v>
      </c>
      <c r="F1426" s="54">
        <v>1947</v>
      </c>
      <c r="G1426" s="1" t="s">
        <v>19642</v>
      </c>
      <c r="I1426" t="str">
        <f t="shared" si="44"/>
        <v>无线电杂</v>
      </c>
      <c r="K1426" t="e">
        <f>VLOOKUP(I1426,Apabi!$H:$H,1,FALSE)</f>
        <v>#N/A</v>
      </c>
      <c r="M1426" t="str">
        <f>VLOOKUP(I1426,'Shanghai TSG'!$C:$C,1,FALSE)</f>
        <v>无线电杂</v>
      </c>
      <c r="O1426" t="e">
        <f>VLOOKUP(I1426,'Hytong (not in CrossAsia)'!$C:$C,1,FALSE)</f>
        <v>#N/A</v>
      </c>
      <c r="Q1426" s="9" t="str">
        <f t="shared" si="45"/>
        <v>Doppel</v>
      </c>
    </row>
    <row r="1427" spans="1:17" ht="23.25">
      <c r="A1427" s="1" t="s">
        <v>15490</v>
      </c>
      <c r="B1427" s="1" t="s">
        <v>15491</v>
      </c>
      <c r="C1427" s="1" t="s">
        <v>15492</v>
      </c>
      <c r="D1427" s="1" t="s">
        <v>19628</v>
      </c>
      <c r="E1427" s="1" t="s">
        <v>15493</v>
      </c>
      <c r="F1427" s="54">
        <v>1940</v>
      </c>
      <c r="G1427" s="1" t="s">
        <v>19628</v>
      </c>
      <c r="I1427" t="str">
        <f t="shared" si="44"/>
        <v>应用无线</v>
      </c>
      <c r="K1427" t="e">
        <f>VLOOKUP(I1427,Apabi!$H:$H,1,FALSE)</f>
        <v>#N/A</v>
      </c>
      <c r="M1427" t="str">
        <f>VLOOKUP(I1427,'Shanghai TSG'!$C:$C,1,FALSE)</f>
        <v>应用无线</v>
      </c>
      <c r="O1427" t="e">
        <f>VLOOKUP(I1427,'Hytong (not in CrossAsia)'!$C:$C,1,FALSE)</f>
        <v>#N/A</v>
      </c>
      <c r="Q1427" s="9" t="str">
        <f t="shared" si="45"/>
        <v>Doppel</v>
      </c>
    </row>
    <row r="1428" spans="1:17">
      <c r="A1428" s="1" t="s">
        <v>15494</v>
      </c>
      <c r="B1428" s="1" t="s">
        <v>15495</v>
      </c>
      <c r="C1428" s="1" t="s">
        <v>19628</v>
      </c>
      <c r="D1428" s="1" t="s">
        <v>15496</v>
      </c>
      <c r="E1428" s="1" t="s">
        <v>19647</v>
      </c>
      <c r="F1428" s="54">
        <v>1926</v>
      </c>
      <c r="G1428" s="1" t="s">
        <v>19635</v>
      </c>
      <c r="I1428" t="str">
        <f t="shared" si="44"/>
        <v>无线电波</v>
      </c>
      <c r="K1428" t="e">
        <f>VLOOKUP(I1428,Apabi!$H:$H,1,FALSE)</f>
        <v>#N/A</v>
      </c>
      <c r="M1428" t="e">
        <f>VLOOKUP(I1428,'Shanghai TSG'!$C:$C,1,FALSE)</f>
        <v>#N/A</v>
      </c>
      <c r="O1428" t="e">
        <f>VLOOKUP(I1428,'Hytong (not in CrossAsia)'!$C:$C,1,FALSE)</f>
        <v>#N/A</v>
      </c>
      <c r="Q1428" s="9" t="str">
        <f t="shared" si="45"/>
        <v>nur hier</v>
      </c>
    </row>
    <row r="1429" spans="1:17">
      <c r="A1429" s="1" t="s">
        <v>15497</v>
      </c>
      <c r="B1429" s="1" t="s">
        <v>15498</v>
      </c>
      <c r="C1429" s="1" t="s">
        <v>19628</v>
      </c>
      <c r="D1429" s="1" t="s">
        <v>15652</v>
      </c>
      <c r="E1429" s="1" t="s">
        <v>19647</v>
      </c>
      <c r="F1429" s="54">
        <v>1946</v>
      </c>
      <c r="G1429" s="1" t="s">
        <v>19635</v>
      </c>
      <c r="I1429" t="str">
        <f t="shared" si="44"/>
        <v>实用无线</v>
      </c>
      <c r="K1429" t="e">
        <f>VLOOKUP(I1429,Apabi!$H:$H,1,FALSE)</f>
        <v>#N/A</v>
      </c>
      <c r="M1429" t="str">
        <f>VLOOKUP(I1429,'Shanghai TSG'!$C:$C,1,FALSE)</f>
        <v>实用无线</v>
      </c>
      <c r="O1429" t="e">
        <f>VLOOKUP(I1429,'Hytong (not in CrossAsia)'!$C:$C,1,FALSE)</f>
        <v>#N/A</v>
      </c>
      <c r="Q1429" s="9" t="str">
        <f t="shared" si="45"/>
        <v>Doppel</v>
      </c>
    </row>
    <row r="1430" spans="1:17">
      <c r="A1430" s="1" t="s">
        <v>15499</v>
      </c>
      <c r="B1430" s="1" t="s">
        <v>15500</v>
      </c>
      <c r="C1430" s="1" t="s">
        <v>19628</v>
      </c>
      <c r="D1430" s="1" t="s">
        <v>15501</v>
      </c>
      <c r="E1430" s="1" t="s">
        <v>19298</v>
      </c>
      <c r="F1430" s="54">
        <v>1938</v>
      </c>
      <c r="G1430" s="1" t="s">
        <v>19628</v>
      </c>
      <c r="I1430" t="str">
        <f t="shared" si="44"/>
        <v>光华通信</v>
      </c>
      <c r="K1430" t="e">
        <f>VLOOKUP(I1430,Apabi!$H:$H,1,FALSE)</f>
        <v>#N/A</v>
      </c>
      <c r="M1430" t="e">
        <f>VLOOKUP(I1430,'Shanghai TSG'!$C:$C,1,FALSE)</f>
        <v>#N/A</v>
      </c>
      <c r="O1430" t="e">
        <f>VLOOKUP(I1430,'Hytong (not in CrossAsia)'!$C:$C,1,FALSE)</f>
        <v>#N/A</v>
      </c>
      <c r="Q1430" s="9" t="str">
        <f t="shared" si="45"/>
        <v>nur hier</v>
      </c>
    </row>
    <row r="1431" spans="1:17">
      <c r="A1431" s="1" t="s">
        <v>15502</v>
      </c>
      <c r="B1431" s="1" t="s">
        <v>15503</v>
      </c>
      <c r="C1431" s="1" t="s">
        <v>19628</v>
      </c>
      <c r="D1431" s="1" t="s">
        <v>15504</v>
      </c>
      <c r="E1431" s="1" t="s">
        <v>19336</v>
      </c>
      <c r="F1431" s="54">
        <v>1949</v>
      </c>
      <c r="G1431" s="1" t="s">
        <v>19635</v>
      </c>
      <c r="I1431" t="str">
        <f t="shared" si="44"/>
        <v>无线电世</v>
      </c>
      <c r="K1431" t="e">
        <f>VLOOKUP(I1431,Apabi!$H:$H,1,FALSE)</f>
        <v>#N/A</v>
      </c>
      <c r="M1431" t="str">
        <f>VLOOKUP(I1431,'Shanghai TSG'!$C:$C,1,FALSE)</f>
        <v>无线电世</v>
      </c>
      <c r="O1431" t="e">
        <f>VLOOKUP(I1431,'Hytong (not in CrossAsia)'!$C:$C,1,FALSE)</f>
        <v>#N/A</v>
      </c>
      <c r="Q1431" s="9" t="str">
        <f t="shared" si="45"/>
        <v>Doppel</v>
      </c>
    </row>
    <row r="1432" spans="1:17" ht="23.25">
      <c r="A1432" s="1" t="s">
        <v>15505</v>
      </c>
      <c r="B1432" s="1" t="s">
        <v>15506</v>
      </c>
      <c r="C1432" s="1" t="s">
        <v>15507</v>
      </c>
      <c r="D1432" s="1" t="s">
        <v>15507</v>
      </c>
      <c r="E1432" s="1" t="s">
        <v>19336</v>
      </c>
      <c r="F1432" s="54">
        <v>1934</v>
      </c>
      <c r="G1432" s="1" t="s">
        <v>19315</v>
      </c>
      <c r="I1432" t="str">
        <f t="shared" si="44"/>
        <v>无线电</v>
      </c>
      <c r="K1432" t="e">
        <f>VLOOKUP(I1432,Apabi!$H:$H,1,FALSE)</f>
        <v>#N/A</v>
      </c>
      <c r="M1432" t="str">
        <f>VLOOKUP(I1432,'Shanghai TSG'!$C:$C,1,FALSE)</f>
        <v>无线电</v>
      </c>
      <c r="O1432" t="e">
        <f>VLOOKUP(I1432,'Hytong (not in CrossAsia)'!$C:$C,1,FALSE)</f>
        <v>#N/A</v>
      </c>
      <c r="Q1432" s="9" t="str">
        <f t="shared" si="45"/>
        <v>Doppel</v>
      </c>
    </row>
    <row r="1433" spans="1:17">
      <c r="A1433" s="1" t="s">
        <v>15508</v>
      </c>
      <c r="B1433" s="1" t="s">
        <v>15509</v>
      </c>
      <c r="C1433" s="1" t="s">
        <v>19628</v>
      </c>
      <c r="D1433" s="1" t="s">
        <v>15510</v>
      </c>
      <c r="E1433" s="1" t="s">
        <v>19647</v>
      </c>
      <c r="F1433" s="54">
        <v>1937</v>
      </c>
      <c r="G1433" s="1" t="s">
        <v>19635</v>
      </c>
      <c r="I1433" t="str">
        <f t="shared" si="44"/>
        <v>中华无线</v>
      </c>
      <c r="K1433" t="e">
        <f>VLOOKUP(I1433,Apabi!$H:$H,1,FALSE)</f>
        <v>#N/A</v>
      </c>
      <c r="M1433" t="e">
        <f>VLOOKUP(I1433,'Shanghai TSG'!$C:$C,1,FALSE)</f>
        <v>#N/A</v>
      </c>
      <c r="O1433" t="e">
        <f>VLOOKUP(I1433,'Hytong (not in CrossAsia)'!$C:$C,1,FALSE)</f>
        <v>#N/A</v>
      </c>
      <c r="Q1433" s="9" t="str">
        <f t="shared" si="45"/>
        <v>nur hier</v>
      </c>
    </row>
    <row r="1434" spans="1:17">
      <c r="A1434" s="1" t="s">
        <v>15511</v>
      </c>
      <c r="B1434" s="1" t="s">
        <v>15512</v>
      </c>
      <c r="C1434" s="1" t="s">
        <v>19628</v>
      </c>
      <c r="D1434" s="1" t="s">
        <v>19628</v>
      </c>
      <c r="E1434" s="1" t="s">
        <v>19336</v>
      </c>
      <c r="F1434" s="54">
        <v>1947</v>
      </c>
      <c r="G1434" s="1" t="s">
        <v>19773</v>
      </c>
      <c r="I1434" t="str">
        <f t="shared" si="44"/>
        <v>电业季刊</v>
      </c>
      <c r="K1434" t="e">
        <f>VLOOKUP(I1434,Apabi!$H:$H,1,FALSE)</f>
        <v>#N/A</v>
      </c>
      <c r="M1434" t="str">
        <f>VLOOKUP(I1434,'Shanghai TSG'!$C:$C,1,FALSE)</f>
        <v>电业季刊</v>
      </c>
      <c r="O1434" t="e">
        <f>VLOOKUP(I1434,'Hytong (not in CrossAsia)'!$C:$C,1,FALSE)</f>
        <v>#N/A</v>
      </c>
      <c r="Q1434" s="9" t="str">
        <f t="shared" si="45"/>
        <v>Doppel</v>
      </c>
    </row>
    <row r="1435" spans="1:17">
      <c r="A1435" s="1" t="s">
        <v>15513</v>
      </c>
      <c r="B1435" s="1" t="s">
        <v>15514</v>
      </c>
      <c r="C1435" s="1" t="s">
        <v>15515</v>
      </c>
      <c r="D1435" s="1" t="s">
        <v>19628</v>
      </c>
      <c r="E1435" s="1" t="s">
        <v>19336</v>
      </c>
      <c r="F1435" s="54">
        <v>1947</v>
      </c>
      <c r="G1435" s="1" t="s">
        <v>19642</v>
      </c>
      <c r="I1435" t="str">
        <f t="shared" si="44"/>
        <v>通信半月</v>
      </c>
      <c r="K1435" t="e">
        <f>VLOOKUP(I1435,Apabi!$H:$H,1,FALSE)</f>
        <v>#N/A</v>
      </c>
      <c r="M1435" t="e">
        <f>VLOOKUP(I1435,'Shanghai TSG'!$C:$C,1,FALSE)</f>
        <v>#N/A</v>
      </c>
      <c r="O1435" t="e">
        <f>VLOOKUP(I1435,'Hytong (not in CrossAsia)'!$C:$C,1,FALSE)</f>
        <v>#N/A</v>
      </c>
      <c r="Q1435" s="9" t="str">
        <f t="shared" si="45"/>
        <v>nur hier</v>
      </c>
    </row>
    <row r="1436" spans="1:17">
      <c r="A1436" s="1" t="s">
        <v>15516</v>
      </c>
      <c r="B1436" s="1" t="s">
        <v>15517</v>
      </c>
      <c r="C1436" s="1" t="s">
        <v>19628</v>
      </c>
      <c r="D1436" s="1" t="s">
        <v>15518</v>
      </c>
      <c r="E1436" s="1" t="s">
        <v>18839</v>
      </c>
      <c r="F1436" s="54">
        <v>1937</v>
      </c>
      <c r="G1436" s="1" t="s">
        <v>19635</v>
      </c>
      <c r="I1436" t="str">
        <f t="shared" si="44"/>
        <v>音乐教育</v>
      </c>
      <c r="K1436" t="e">
        <f>VLOOKUP(I1436,Apabi!$H:$H,1,FALSE)</f>
        <v>#N/A</v>
      </c>
      <c r="M1436" t="e">
        <f>VLOOKUP(I1436,'Shanghai TSG'!$C:$C,1,FALSE)</f>
        <v>#N/A</v>
      </c>
      <c r="O1436" t="e">
        <f>VLOOKUP(I1436,'Hytong (not in CrossAsia)'!$C:$C,1,FALSE)</f>
        <v>#N/A</v>
      </c>
      <c r="Q1436" s="9" t="str">
        <f t="shared" si="45"/>
        <v>nur hier</v>
      </c>
    </row>
    <row r="1437" spans="1:17">
      <c r="A1437" s="1" t="s">
        <v>15519</v>
      </c>
      <c r="B1437" s="1" t="s">
        <v>15520</v>
      </c>
      <c r="C1437" s="1" t="s">
        <v>19628</v>
      </c>
      <c r="D1437" s="1" t="s">
        <v>15521</v>
      </c>
      <c r="E1437" s="1" t="s">
        <v>19339</v>
      </c>
      <c r="F1437" s="54">
        <v>1948</v>
      </c>
      <c r="G1437" s="1" t="s">
        <v>19243</v>
      </c>
      <c r="I1437" t="str">
        <f t="shared" si="44"/>
        <v>新音乐</v>
      </c>
      <c r="K1437" t="e">
        <f>VLOOKUP(I1437,Apabi!$H:$H,1,FALSE)</f>
        <v>#N/A</v>
      </c>
      <c r="M1437" t="str">
        <f>VLOOKUP(I1437,'Shanghai TSG'!$C:$C,1,FALSE)</f>
        <v>新音乐</v>
      </c>
      <c r="O1437" t="e">
        <f>VLOOKUP(I1437,'Hytong (not in CrossAsia)'!$C:$C,1,FALSE)</f>
        <v>#N/A</v>
      </c>
      <c r="Q1437" s="9" t="str">
        <f t="shared" si="45"/>
        <v>Doppel</v>
      </c>
    </row>
    <row r="1438" spans="1:17">
      <c r="A1438" s="1" t="s">
        <v>15522</v>
      </c>
      <c r="B1438" s="1" t="s">
        <v>15523</v>
      </c>
      <c r="C1438" s="1" t="s">
        <v>19628</v>
      </c>
      <c r="D1438" s="1" t="s">
        <v>19628</v>
      </c>
      <c r="E1438" s="1" t="s">
        <v>19628</v>
      </c>
      <c r="F1438" s="51">
        <v>1937</v>
      </c>
      <c r="G1438" s="1" t="s">
        <v>19628</v>
      </c>
      <c r="I1438" t="str">
        <f t="shared" si="44"/>
        <v>近代摄影</v>
      </c>
      <c r="K1438" t="e">
        <f>VLOOKUP(I1438,Apabi!$H:$H,1,FALSE)</f>
        <v>#N/A</v>
      </c>
      <c r="M1438" t="e">
        <f>VLOOKUP(I1438,'Shanghai TSG'!$C:$C,1,FALSE)</f>
        <v>#N/A</v>
      </c>
      <c r="O1438" t="e">
        <f>VLOOKUP(I1438,'Hytong (not in CrossAsia)'!$C:$C,1,FALSE)</f>
        <v>#N/A</v>
      </c>
      <c r="Q1438" s="9" t="str">
        <f t="shared" si="45"/>
        <v>nur hier</v>
      </c>
    </row>
    <row r="1439" spans="1:17">
      <c r="A1439" s="1" t="s">
        <v>15163</v>
      </c>
      <c r="B1439" s="1" t="s">
        <v>15164</v>
      </c>
      <c r="C1439" s="1" t="s">
        <v>19628</v>
      </c>
      <c r="D1439" s="1" t="s">
        <v>10887</v>
      </c>
      <c r="E1439" s="1" t="s">
        <v>19647</v>
      </c>
      <c r="F1439" s="54">
        <v>1936</v>
      </c>
      <c r="G1439" s="1" t="s">
        <v>19383</v>
      </c>
      <c r="I1439" t="str">
        <f t="shared" si="44"/>
        <v>中华摄影</v>
      </c>
      <c r="K1439" t="e">
        <f>VLOOKUP(I1439,Apabi!$H:$H,1,FALSE)</f>
        <v>#N/A</v>
      </c>
      <c r="M1439" t="e">
        <f>VLOOKUP(I1439,'Shanghai TSG'!$C:$C,1,FALSE)</f>
        <v>#N/A</v>
      </c>
      <c r="O1439" t="e">
        <f>VLOOKUP(I1439,'Hytong (not in CrossAsia)'!$C:$C,1,FALSE)</f>
        <v>#N/A</v>
      </c>
      <c r="Q1439" s="9" t="str">
        <f t="shared" si="45"/>
        <v>nur hier</v>
      </c>
    </row>
    <row r="1440" spans="1:17">
      <c r="A1440" s="1" t="s">
        <v>15165</v>
      </c>
      <c r="B1440" s="1" t="s">
        <v>15166</v>
      </c>
      <c r="C1440" s="1" t="s">
        <v>19628</v>
      </c>
      <c r="D1440" s="1" t="s">
        <v>15167</v>
      </c>
      <c r="E1440" s="1" t="s">
        <v>19339</v>
      </c>
      <c r="F1440" s="54">
        <v>1946</v>
      </c>
      <c r="G1440" s="1" t="s">
        <v>19315</v>
      </c>
      <c r="I1440" t="str">
        <f t="shared" si="44"/>
        <v>中国摄影</v>
      </c>
      <c r="K1440" t="e">
        <f>VLOOKUP(I1440,Apabi!$H:$H,1,FALSE)</f>
        <v>#N/A</v>
      </c>
      <c r="M1440" t="e">
        <f>VLOOKUP(I1440,'Shanghai TSG'!$C:$C,1,FALSE)</f>
        <v>#N/A</v>
      </c>
      <c r="O1440" t="str">
        <f>VLOOKUP(I1440,'Hytong (not in CrossAsia)'!$C:$C,1,FALSE)</f>
        <v>中国摄影</v>
      </c>
      <c r="Q1440" s="9" t="str">
        <f t="shared" si="45"/>
        <v>Doppel</v>
      </c>
    </row>
    <row r="1441" spans="1:17" ht="23.25">
      <c r="A1441" s="1" t="s">
        <v>15168</v>
      </c>
      <c r="B1441" s="1" t="s">
        <v>15169</v>
      </c>
      <c r="C1441" s="1" t="s">
        <v>15170</v>
      </c>
      <c r="D1441" s="1" t="s">
        <v>15171</v>
      </c>
      <c r="E1441" s="1" t="s">
        <v>15172</v>
      </c>
      <c r="F1441" s="51" t="s">
        <v>19628</v>
      </c>
      <c r="G1441" s="1" t="s">
        <v>19628</v>
      </c>
      <c r="I1441" t="str">
        <f t="shared" si="44"/>
        <v>剧教</v>
      </c>
      <c r="K1441" t="e">
        <f>VLOOKUP(I1441,Apabi!$H:$H,1,FALSE)</f>
        <v>#N/A</v>
      </c>
      <c r="M1441" t="e">
        <f>VLOOKUP(I1441,'Shanghai TSG'!$C:$C,1,FALSE)</f>
        <v>#N/A</v>
      </c>
      <c r="O1441" t="e">
        <f>VLOOKUP(I1441,'Hytong (not in CrossAsia)'!$C:$C,1,FALSE)</f>
        <v>#N/A</v>
      </c>
      <c r="Q1441" s="9" t="str">
        <f t="shared" si="45"/>
        <v>nur hier</v>
      </c>
    </row>
    <row r="1442" spans="1:17">
      <c r="A1442" s="1" t="s">
        <v>15173</v>
      </c>
      <c r="B1442" s="1" t="s">
        <v>15174</v>
      </c>
      <c r="C1442" s="1" t="s">
        <v>19628</v>
      </c>
      <c r="D1442" s="1" t="s">
        <v>15175</v>
      </c>
      <c r="E1442" s="1" t="s">
        <v>19647</v>
      </c>
      <c r="F1442" s="54">
        <v>1934</v>
      </c>
      <c r="G1442" s="1" t="s">
        <v>19635</v>
      </c>
      <c r="I1442" t="str">
        <f t="shared" si="44"/>
        <v>文艺茶话</v>
      </c>
      <c r="K1442" t="e">
        <f>VLOOKUP(I1442,Apabi!$H:$H,1,FALSE)</f>
        <v>#N/A</v>
      </c>
      <c r="M1442" t="e">
        <f>VLOOKUP(I1442,'Shanghai TSG'!$C:$C,1,FALSE)</f>
        <v>#N/A</v>
      </c>
      <c r="O1442" t="str">
        <f>VLOOKUP(I1442,'Hytong (not in CrossAsia)'!$C:$C,1,FALSE)</f>
        <v>文艺茶话</v>
      </c>
      <c r="Q1442" s="9" t="str">
        <f t="shared" si="45"/>
        <v>Doppel</v>
      </c>
    </row>
    <row r="1443" spans="1:17">
      <c r="A1443" s="1" t="s">
        <v>15176</v>
      </c>
      <c r="B1443" s="1" t="s">
        <v>15177</v>
      </c>
      <c r="C1443" s="1" t="s">
        <v>18966</v>
      </c>
      <c r="D1443" s="1" t="s">
        <v>19628</v>
      </c>
      <c r="E1443" s="1" t="s">
        <v>19647</v>
      </c>
      <c r="F1443" s="54">
        <v>1932</v>
      </c>
      <c r="G1443" s="1" t="s">
        <v>19305</v>
      </c>
      <c r="I1443" t="str">
        <f t="shared" si="44"/>
        <v>文艺新闻</v>
      </c>
      <c r="K1443" t="e">
        <f>VLOOKUP(I1443,Apabi!$H:$H,1,FALSE)</f>
        <v>#N/A</v>
      </c>
      <c r="M1443" t="str">
        <f>VLOOKUP(I1443,'Shanghai TSG'!$C:$C,1,FALSE)</f>
        <v>文艺新闻</v>
      </c>
      <c r="O1443" t="e">
        <f>VLOOKUP(I1443,'Hytong (not in CrossAsia)'!$C:$C,1,FALSE)</f>
        <v>#N/A</v>
      </c>
      <c r="Q1443" s="9" t="str">
        <f t="shared" si="45"/>
        <v>Doppel</v>
      </c>
    </row>
    <row r="1444" spans="1:17" ht="23.25">
      <c r="A1444" s="1" t="s">
        <v>15178</v>
      </c>
      <c r="B1444" s="1" t="s">
        <v>15179</v>
      </c>
      <c r="C1444" s="1" t="s">
        <v>19628</v>
      </c>
      <c r="D1444" s="1" t="s">
        <v>19628</v>
      </c>
      <c r="E1444" s="1" t="s">
        <v>21103</v>
      </c>
      <c r="F1444" s="54">
        <v>1938</v>
      </c>
      <c r="G1444" s="1" t="s">
        <v>19628</v>
      </c>
      <c r="I1444" t="str">
        <f t="shared" si="44"/>
        <v>抗战文艺</v>
      </c>
      <c r="K1444" t="e">
        <f>VLOOKUP(I1444,Apabi!$H:$H,1,FALSE)</f>
        <v>#N/A</v>
      </c>
      <c r="M1444" t="e">
        <f>VLOOKUP(I1444,'Shanghai TSG'!$C:$C,1,FALSE)</f>
        <v>#N/A</v>
      </c>
      <c r="O1444" t="e">
        <f>VLOOKUP(I1444,'Hytong (not in CrossAsia)'!$C:$C,1,FALSE)</f>
        <v>#N/A</v>
      </c>
      <c r="Q1444" s="9" t="str">
        <f t="shared" si="45"/>
        <v>nur hier</v>
      </c>
    </row>
    <row r="1445" spans="1:17">
      <c r="A1445" s="1" t="s">
        <v>15180</v>
      </c>
      <c r="B1445" s="1" t="s">
        <v>15181</v>
      </c>
      <c r="C1445" s="1" t="s">
        <v>19628</v>
      </c>
      <c r="D1445" s="1" t="s">
        <v>15182</v>
      </c>
      <c r="E1445" s="1" t="s">
        <v>19339</v>
      </c>
      <c r="F1445" s="54">
        <v>1924</v>
      </c>
      <c r="G1445" s="1" t="s">
        <v>19315</v>
      </c>
      <c r="I1445" t="str">
        <f t="shared" si="44"/>
        <v>艺术评论</v>
      </c>
      <c r="K1445" t="e">
        <f>VLOOKUP(I1445,Apabi!$H:$H,1,FALSE)</f>
        <v>#N/A</v>
      </c>
      <c r="M1445" t="str">
        <f>VLOOKUP(I1445,'Shanghai TSG'!$C:$C,1,FALSE)</f>
        <v>艺术评论</v>
      </c>
      <c r="O1445" t="e">
        <f>VLOOKUP(I1445,'Hytong (not in CrossAsia)'!$C:$C,1,FALSE)</f>
        <v>#N/A</v>
      </c>
      <c r="Q1445" s="9" t="str">
        <f t="shared" si="45"/>
        <v>Doppel</v>
      </c>
    </row>
    <row r="1446" spans="1:17">
      <c r="A1446" s="1" t="s">
        <v>15183</v>
      </c>
      <c r="B1446" s="1" t="s">
        <v>15184</v>
      </c>
      <c r="C1446" s="1" t="s">
        <v>19628</v>
      </c>
      <c r="D1446" s="1" t="s">
        <v>15185</v>
      </c>
      <c r="E1446" s="1" t="s">
        <v>19344</v>
      </c>
      <c r="F1446" s="54">
        <v>1945</v>
      </c>
      <c r="G1446" s="1" t="s">
        <v>16922</v>
      </c>
      <c r="I1446" t="str">
        <f t="shared" si="44"/>
        <v>天津民国</v>
      </c>
      <c r="K1446" t="e">
        <f>VLOOKUP(I1446,Apabi!$H:$H,1,FALSE)</f>
        <v>#N/A</v>
      </c>
      <c r="M1446" t="e">
        <f>VLOOKUP(I1446,'Shanghai TSG'!$C:$C,1,FALSE)</f>
        <v>#N/A</v>
      </c>
      <c r="O1446" t="e">
        <f>VLOOKUP(I1446,'Hytong (not in CrossAsia)'!$C:$C,1,FALSE)</f>
        <v>#N/A</v>
      </c>
      <c r="Q1446" s="9" t="str">
        <f t="shared" si="45"/>
        <v>nur hier</v>
      </c>
    </row>
    <row r="1447" spans="1:17">
      <c r="A1447" s="1" t="s">
        <v>15186</v>
      </c>
      <c r="B1447" s="1" t="s">
        <v>15187</v>
      </c>
      <c r="C1447" s="1" t="s">
        <v>19628</v>
      </c>
      <c r="D1447" s="1" t="s">
        <v>15188</v>
      </c>
      <c r="E1447" s="1" t="s">
        <v>19647</v>
      </c>
      <c r="F1447" s="54">
        <v>1935</v>
      </c>
      <c r="G1447" s="1" t="s">
        <v>19635</v>
      </c>
      <c r="I1447" t="str">
        <f t="shared" si="44"/>
        <v>文艺大路</v>
      </c>
      <c r="K1447" t="e">
        <f>VLOOKUP(I1447,Apabi!$H:$H,1,FALSE)</f>
        <v>#N/A</v>
      </c>
      <c r="M1447" t="e">
        <f>VLOOKUP(I1447,'Shanghai TSG'!$C:$C,1,FALSE)</f>
        <v>#N/A</v>
      </c>
      <c r="O1447" t="e">
        <f>VLOOKUP(I1447,'Hytong (not in CrossAsia)'!$C:$C,1,FALSE)</f>
        <v>#N/A</v>
      </c>
      <c r="Q1447" s="9" t="str">
        <f t="shared" si="45"/>
        <v>nur hier</v>
      </c>
    </row>
    <row r="1448" spans="1:17">
      <c r="A1448" s="1" t="s">
        <v>15189</v>
      </c>
      <c r="B1448" s="1" t="s">
        <v>15190</v>
      </c>
      <c r="C1448" s="1" t="s">
        <v>15191</v>
      </c>
      <c r="D1448" s="1" t="s">
        <v>19628</v>
      </c>
      <c r="E1448" s="1" t="s">
        <v>19647</v>
      </c>
      <c r="F1448" s="54">
        <v>1943</v>
      </c>
      <c r="G1448" s="1" t="s">
        <v>19628</v>
      </c>
      <c r="I1448" t="str">
        <f t="shared" si="44"/>
        <v>中艺</v>
      </c>
      <c r="K1448" t="e">
        <f>VLOOKUP(I1448,Apabi!$H:$H,1,FALSE)</f>
        <v>#N/A</v>
      </c>
      <c r="M1448" t="e">
        <f>VLOOKUP(I1448,'Shanghai TSG'!$C:$C,1,FALSE)</f>
        <v>#N/A</v>
      </c>
      <c r="O1448" t="e">
        <f>VLOOKUP(I1448,'Hytong (not in CrossAsia)'!$C:$C,1,FALSE)</f>
        <v>#N/A</v>
      </c>
      <c r="Q1448" s="9" t="str">
        <f t="shared" si="45"/>
        <v>nur hier</v>
      </c>
    </row>
    <row r="1449" spans="1:17">
      <c r="A1449" s="1" t="s">
        <v>15192</v>
      </c>
      <c r="B1449" s="1" t="s">
        <v>15193</v>
      </c>
      <c r="C1449" s="1" t="s">
        <v>19628</v>
      </c>
      <c r="D1449" s="1" t="s">
        <v>15194</v>
      </c>
      <c r="E1449" s="1" t="s">
        <v>19376</v>
      </c>
      <c r="F1449" s="54">
        <v>1949</v>
      </c>
      <c r="G1449" s="1" t="s">
        <v>19635</v>
      </c>
      <c r="I1449" t="str">
        <f t="shared" si="44"/>
        <v>长歌</v>
      </c>
      <c r="K1449" t="e">
        <f>VLOOKUP(I1449,Apabi!$H:$H,1,FALSE)</f>
        <v>#N/A</v>
      </c>
      <c r="M1449" t="e">
        <f>VLOOKUP(I1449,'Shanghai TSG'!$C:$C,1,FALSE)</f>
        <v>#N/A</v>
      </c>
      <c r="O1449" t="e">
        <f>VLOOKUP(I1449,'Hytong (not in CrossAsia)'!$C:$C,1,FALSE)</f>
        <v>#N/A</v>
      </c>
      <c r="Q1449" s="9" t="str">
        <f t="shared" si="45"/>
        <v>nur hier</v>
      </c>
    </row>
    <row r="1450" spans="1:17">
      <c r="A1450" s="1" t="s">
        <v>15195</v>
      </c>
      <c r="B1450" s="1" t="s">
        <v>15196</v>
      </c>
      <c r="C1450" s="1" t="s">
        <v>19628</v>
      </c>
      <c r="D1450" s="1" t="s">
        <v>15197</v>
      </c>
      <c r="E1450" s="1" t="s">
        <v>19647</v>
      </c>
      <c r="F1450" s="54">
        <v>1939</v>
      </c>
      <c r="G1450" s="1" t="s">
        <v>19642</v>
      </c>
      <c r="I1450" t="str">
        <f t="shared" si="44"/>
        <v>文艺半月</v>
      </c>
      <c r="K1450" t="e">
        <f>VLOOKUP(I1450,Apabi!$H:$H,1,FALSE)</f>
        <v>#N/A</v>
      </c>
      <c r="M1450" t="e">
        <f>VLOOKUP(I1450,'Shanghai TSG'!$C:$C,1,FALSE)</f>
        <v>#N/A</v>
      </c>
      <c r="O1450" t="e">
        <f>VLOOKUP(I1450,'Hytong (not in CrossAsia)'!$C:$C,1,FALSE)</f>
        <v>#N/A</v>
      </c>
      <c r="Q1450" s="9" t="str">
        <f t="shared" si="45"/>
        <v>nur hier</v>
      </c>
    </row>
    <row r="1451" spans="1:17">
      <c r="A1451" s="1" t="s">
        <v>15198</v>
      </c>
      <c r="B1451" s="1" t="s">
        <v>15199</v>
      </c>
      <c r="C1451" s="1" t="s">
        <v>19628</v>
      </c>
      <c r="D1451" s="1" t="s">
        <v>15200</v>
      </c>
      <c r="E1451" s="1" t="s">
        <v>19326</v>
      </c>
      <c r="F1451" s="54">
        <v>1936</v>
      </c>
      <c r="G1451" s="1" t="s">
        <v>19635</v>
      </c>
      <c r="I1451" t="str">
        <f t="shared" si="44"/>
        <v>湖社月刊</v>
      </c>
      <c r="K1451" t="e">
        <f>VLOOKUP(I1451,Apabi!$H:$H,1,FALSE)</f>
        <v>#N/A</v>
      </c>
      <c r="M1451" t="str">
        <f>VLOOKUP(I1451,'Shanghai TSG'!$C:$C,1,FALSE)</f>
        <v>湖社月刊</v>
      </c>
      <c r="O1451" t="e">
        <f>VLOOKUP(I1451,'Hytong (not in CrossAsia)'!$C:$C,1,FALSE)</f>
        <v>#N/A</v>
      </c>
      <c r="Q1451" s="9" t="str">
        <f t="shared" si="45"/>
        <v>Doppel</v>
      </c>
    </row>
    <row r="1452" spans="1:17" ht="23.25">
      <c r="A1452" s="1" t="s">
        <v>15201</v>
      </c>
      <c r="B1452" s="1" t="s">
        <v>15202</v>
      </c>
      <c r="C1452" s="1" t="s">
        <v>19628</v>
      </c>
      <c r="D1452" s="1" t="s">
        <v>15203</v>
      </c>
      <c r="E1452" s="1" t="s">
        <v>19647</v>
      </c>
      <c r="F1452" s="54">
        <v>1914</v>
      </c>
      <c r="G1452" s="1" t="s">
        <v>19628</v>
      </c>
      <c r="I1452" t="str">
        <f t="shared" si="44"/>
        <v>大共和画</v>
      </c>
      <c r="K1452" t="e">
        <f>VLOOKUP(I1452,Apabi!$H:$H,1,FALSE)</f>
        <v>#N/A</v>
      </c>
      <c r="M1452" t="e">
        <f>VLOOKUP(I1452,'Shanghai TSG'!$C:$C,1,FALSE)</f>
        <v>#N/A</v>
      </c>
      <c r="O1452" t="e">
        <f>VLOOKUP(I1452,'Hytong (not in CrossAsia)'!$C:$C,1,FALSE)</f>
        <v>#N/A</v>
      </c>
      <c r="Q1452" s="9" t="str">
        <f t="shared" si="45"/>
        <v>nur hier</v>
      </c>
    </row>
    <row r="1453" spans="1:17">
      <c r="A1453" s="1" t="s">
        <v>15204</v>
      </c>
      <c r="B1453" s="1" t="s">
        <v>15205</v>
      </c>
      <c r="C1453" s="1" t="s">
        <v>19628</v>
      </c>
      <c r="D1453" s="1" t="s">
        <v>15206</v>
      </c>
      <c r="E1453" s="1" t="s">
        <v>19647</v>
      </c>
      <c r="F1453" s="54">
        <v>1937</v>
      </c>
      <c r="G1453" s="1" t="s">
        <v>19635</v>
      </c>
      <c r="I1453" t="str">
        <f t="shared" si="44"/>
        <v>美术生活</v>
      </c>
      <c r="K1453" t="e">
        <f>VLOOKUP(I1453,Apabi!$H:$H,1,FALSE)</f>
        <v>#N/A</v>
      </c>
      <c r="M1453" t="e">
        <f>VLOOKUP(I1453,'Shanghai TSG'!$C:$C,1,FALSE)</f>
        <v>#N/A</v>
      </c>
      <c r="O1453" t="e">
        <f>VLOOKUP(I1453,'Hytong (not in CrossAsia)'!$C:$C,1,FALSE)</f>
        <v>#N/A</v>
      </c>
      <c r="Q1453" s="9" t="str">
        <f t="shared" si="45"/>
        <v>nur hier</v>
      </c>
    </row>
    <row r="1454" spans="1:17">
      <c r="A1454" s="1" t="s">
        <v>15207</v>
      </c>
      <c r="B1454" s="1" t="s">
        <v>15208</v>
      </c>
      <c r="C1454" s="1" t="s">
        <v>15209</v>
      </c>
      <c r="D1454" s="1" t="s">
        <v>15209</v>
      </c>
      <c r="E1454" s="1" t="s">
        <v>19344</v>
      </c>
      <c r="F1454" s="54">
        <v>1931</v>
      </c>
      <c r="G1454" s="1" t="s">
        <v>19628</v>
      </c>
      <c r="I1454" t="str">
        <f t="shared" si="44"/>
        <v>美术丛刊</v>
      </c>
      <c r="K1454" t="e">
        <f>VLOOKUP(I1454,Apabi!$H:$H,1,FALSE)</f>
        <v>#N/A</v>
      </c>
      <c r="M1454" t="e">
        <f>VLOOKUP(I1454,'Shanghai TSG'!$C:$C,1,FALSE)</f>
        <v>#N/A</v>
      </c>
      <c r="O1454" t="e">
        <f>VLOOKUP(I1454,'Hytong (not in CrossAsia)'!$C:$C,1,FALSE)</f>
        <v>#N/A</v>
      </c>
      <c r="Q1454" s="9" t="str">
        <f t="shared" si="45"/>
        <v>nur hier</v>
      </c>
    </row>
    <row r="1455" spans="1:17">
      <c r="A1455" s="1" t="s">
        <v>15210</v>
      </c>
      <c r="B1455" s="1" t="s">
        <v>15562</v>
      </c>
      <c r="C1455" s="1" t="s">
        <v>19628</v>
      </c>
      <c r="D1455" s="1" t="s">
        <v>15563</v>
      </c>
      <c r="E1455" s="1" t="s">
        <v>19339</v>
      </c>
      <c r="F1455" s="54">
        <v>1942</v>
      </c>
      <c r="G1455" s="1" t="s">
        <v>19635</v>
      </c>
      <c r="I1455" t="str">
        <f t="shared" si="44"/>
        <v>艺林月刊</v>
      </c>
      <c r="K1455" t="e">
        <f>VLOOKUP(I1455,Apabi!$H:$H,1,FALSE)</f>
        <v>#N/A</v>
      </c>
      <c r="M1455" t="str">
        <f>VLOOKUP(I1455,'Shanghai TSG'!$C:$C,1,FALSE)</f>
        <v>艺林月刊</v>
      </c>
      <c r="O1455" t="e">
        <f>VLOOKUP(I1455,'Hytong (not in CrossAsia)'!$C:$C,1,FALSE)</f>
        <v>#N/A</v>
      </c>
      <c r="Q1455" s="9" t="str">
        <f t="shared" si="45"/>
        <v>Doppel</v>
      </c>
    </row>
    <row r="1456" spans="1:17">
      <c r="A1456" s="1" t="s">
        <v>15564</v>
      </c>
      <c r="B1456" s="1" t="s">
        <v>15565</v>
      </c>
      <c r="C1456" s="1" t="s">
        <v>19628</v>
      </c>
      <c r="D1456" s="1" t="s">
        <v>19628</v>
      </c>
      <c r="E1456" s="1" t="s">
        <v>19628</v>
      </c>
      <c r="F1456" s="51" t="s">
        <v>19628</v>
      </c>
      <c r="G1456" s="1" t="s">
        <v>19628</v>
      </c>
      <c r="I1456" t="str">
        <f t="shared" si="44"/>
        <v>摹仿</v>
      </c>
      <c r="K1456" t="e">
        <f>VLOOKUP(I1456,Apabi!$H:$H,1,FALSE)</f>
        <v>#N/A</v>
      </c>
      <c r="M1456" t="str">
        <f>VLOOKUP(I1456,'Shanghai TSG'!$C:$C,1,FALSE)</f>
        <v>摹仿</v>
      </c>
      <c r="O1456" t="e">
        <f>VLOOKUP(I1456,'Hytong (not in CrossAsia)'!$C:$C,1,FALSE)</f>
        <v>#N/A</v>
      </c>
      <c r="Q1456" s="9" t="str">
        <f t="shared" si="45"/>
        <v>Doppel</v>
      </c>
    </row>
    <row r="1457" spans="1:17">
      <c r="A1457" s="1" t="s">
        <v>15566</v>
      </c>
      <c r="B1457" s="1" t="s">
        <v>15567</v>
      </c>
      <c r="C1457" s="1" t="s">
        <v>19628</v>
      </c>
      <c r="D1457" s="1" t="s">
        <v>15568</v>
      </c>
      <c r="E1457" s="1" t="s">
        <v>19628</v>
      </c>
      <c r="F1457" s="51" t="s">
        <v>19628</v>
      </c>
      <c r="G1457" s="1" t="s">
        <v>19628</v>
      </c>
      <c r="I1457" t="str">
        <f t="shared" si="44"/>
        <v>现实版画</v>
      </c>
      <c r="K1457" t="e">
        <f>VLOOKUP(I1457,Apabi!$H:$H,1,FALSE)</f>
        <v>#N/A</v>
      </c>
      <c r="M1457" t="str">
        <f>VLOOKUP(I1457,'Shanghai TSG'!$C:$C,1,FALSE)</f>
        <v>现实版画</v>
      </c>
      <c r="O1457" t="e">
        <f>VLOOKUP(I1457,'Hytong (not in CrossAsia)'!$C:$C,1,FALSE)</f>
        <v>#N/A</v>
      </c>
      <c r="Q1457" s="9" t="str">
        <f t="shared" si="45"/>
        <v>Doppel</v>
      </c>
    </row>
    <row r="1458" spans="1:17">
      <c r="A1458" s="1" t="s">
        <v>15569</v>
      </c>
      <c r="B1458" s="1" t="s">
        <v>15570</v>
      </c>
      <c r="C1458" s="1" t="s">
        <v>15571</v>
      </c>
      <c r="D1458" s="1" t="s">
        <v>15572</v>
      </c>
      <c r="E1458" s="1" t="s">
        <v>19647</v>
      </c>
      <c r="F1458" s="54">
        <v>1941</v>
      </c>
      <c r="G1458" s="1" t="s">
        <v>19642</v>
      </c>
      <c r="I1458" t="str">
        <f t="shared" si="44"/>
        <v>青年知识</v>
      </c>
      <c r="K1458" t="e">
        <f>VLOOKUP(I1458,Apabi!$H:$H,1,FALSE)</f>
        <v>#N/A</v>
      </c>
      <c r="M1458" t="e">
        <f>VLOOKUP(I1458,'Shanghai TSG'!$C:$C,1,FALSE)</f>
        <v>#N/A</v>
      </c>
      <c r="O1458" t="e">
        <f>VLOOKUP(I1458,'Hytong (not in CrossAsia)'!$C:$C,1,FALSE)</f>
        <v>#N/A</v>
      </c>
      <c r="Q1458" s="9" t="str">
        <f t="shared" si="45"/>
        <v>nur hier</v>
      </c>
    </row>
    <row r="1459" spans="1:17">
      <c r="A1459" s="1" t="s">
        <v>15573</v>
      </c>
      <c r="B1459" s="1" t="s">
        <v>15574</v>
      </c>
      <c r="C1459" s="1" t="s">
        <v>15575</v>
      </c>
      <c r="D1459" s="1" t="s">
        <v>15575</v>
      </c>
      <c r="E1459" s="1" t="s">
        <v>19647</v>
      </c>
      <c r="F1459" s="54">
        <v>1939</v>
      </c>
      <c r="G1459" s="1" t="s">
        <v>19440</v>
      </c>
      <c r="I1459" t="str">
        <f t="shared" si="44"/>
        <v>美术界</v>
      </c>
      <c r="K1459" t="e">
        <f>VLOOKUP(I1459,Apabi!$H:$H,1,FALSE)</f>
        <v>#N/A</v>
      </c>
      <c r="M1459" t="e">
        <f>VLOOKUP(I1459,'Shanghai TSG'!$C:$C,1,FALSE)</f>
        <v>#N/A</v>
      </c>
      <c r="O1459" t="e">
        <f>VLOOKUP(I1459,'Hytong (not in CrossAsia)'!$C:$C,1,FALSE)</f>
        <v>#N/A</v>
      </c>
      <c r="Q1459" s="9" t="str">
        <f t="shared" si="45"/>
        <v>nur hier</v>
      </c>
    </row>
    <row r="1460" spans="1:17">
      <c r="A1460" s="1" t="s">
        <v>15576</v>
      </c>
      <c r="B1460" s="1" t="s">
        <v>15577</v>
      </c>
      <c r="C1460" s="1" t="s">
        <v>19628</v>
      </c>
      <c r="D1460" s="1" t="s">
        <v>15563</v>
      </c>
      <c r="E1460" s="1" t="s">
        <v>19339</v>
      </c>
      <c r="F1460" s="54">
        <v>1942</v>
      </c>
      <c r="G1460" s="1" t="s">
        <v>19315</v>
      </c>
      <c r="I1460" t="str">
        <f t="shared" si="44"/>
        <v>艺林旬刊</v>
      </c>
      <c r="K1460" t="e">
        <f>VLOOKUP(I1460,Apabi!$H:$H,1,FALSE)</f>
        <v>#N/A</v>
      </c>
      <c r="M1460" t="str">
        <f>VLOOKUP(I1460,'Shanghai TSG'!$C:$C,1,FALSE)</f>
        <v>艺林旬刊</v>
      </c>
      <c r="O1460" t="e">
        <f>VLOOKUP(I1460,'Hytong (not in CrossAsia)'!$C:$C,1,FALSE)</f>
        <v>#N/A</v>
      </c>
      <c r="Q1460" s="9" t="str">
        <f t="shared" si="45"/>
        <v>Doppel</v>
      </c>
    </row>
    <row r="1461" spans="1:17">
      <c r="A1461" s="1" t="s">
        <v>15578</v>
      </c>
      <c r="B1461" s="1" t="s">
        <v>15579</v>
      </c>
      <c r="C1461" s="1" t="s">
        <v>19628</v>
      </c>
      <c r="D1461" s="1" t="s">
        <v>15580</v>
      </c>
      <c r="E1461" s="1" t="s">
        <v>19647</v>
      </c>
      <c r="F1461" s="54">
        <v>1934</v>
      </c>
      <c r="G1461" s="1" t="s">
        <v>19635</v>
      </c>
      <c r="I1461" t="str">
        <f t="shared" si="44"/>
        <v>美术杂志</v>
      </c>
      <c r="K1461" t="e">
        <f>VLOOKUP(I1461,Apabi!$H:$H,1,FALSE)</f>
        <v>#N/A</v>
      </c>
      <c r="M1461" t="e">
        <f>VLOOKUP(I1461,'Shanghai TSG'!$C:$C,1,FALSE)</f>
        <v>#N/A</v>
      </c>
      <c r="O1461" t="e">
        <f>VLOOKUP(I1461,'Hytong (not in CrossAsia)'!$C:$C,1,FALSE)</f>
        <v>#N/A</v>
      </c>
      <c r="Q1461" s="9" t="str">
        <f t="shared" si="45"/>
        <v>nur hier</v>
      </c>
    </row>
    <row r="1462" spans="1:17">
      <c r="A1462" s="1" t="s">
        <v>15581</v>
      </c>
      <c r="B1462" s="1" t="s">
        <v>15582</v>
      </c>
      <c r="C1462" s="1" t="s">
        <v>19628</v>
      </c>
      <c r="D1462" s="1" t="s">
        <v>19628</v>
      </c>
      <c r="E1462" s="1" t="s">
        <v>19647</v>
      </c>
      <c r="F1462" s="54">
        <v>1884</v>
      </c>
      <c r="G1462" s="1" t="s">
        <v>13404</v>
      </c>
      <c r="I1462" t="str">
        <f t="shared" si="44"/>
        <v>点石斋画</v>
      </c>
      <c r="K1462" t="e">
        <f>VLOOKUP(I1462,Apabi!$H:$H,1,FALSE)</f>
        <v>#N/A</v>
      </c>
      <c r="M1462" t="e">
        <f>VLOOKUP(I1462,'Shanghai TSG'!$C:$C,1,FALSE)</f>
        <v>#N/A</v>
      </c>
      <c r="O1462" t="str">
        <f>VLOOKUP(I1462,'Hytong (not in CrossAsia)'!$C:$C,1,FALSE)</f>
        <v>点石斋画</v>
      </c>
      <c r="Q1462" s="9" t="str">
        <f t="shared" si="45"/>
        <v>Doppel</v>
      </c>
    </row>
    <row r="1463" spans="1:17">
      <c r="A1463" s="1" t="s">
        <v>15583</v>
      </c>
      <c r="B1463" s="1" t="s">
        <v>15584</v>
      </c>
      <c r="C1463" s="1" t="s">
        <v>19628</v>
      </c>
      <c r="D1463" s="1" t="s">
        <v>19628</v>
      </c>
      <c r="E1463" s="1" t="s">
        <v>19344</v>
      </c>
      <c r="F1463" s="54">
        <v>1945</v>
      </c>
      <c r="G1463" s="1" t="s">
        <v>19642</v>
      </c>
      <c r="I1463" t="str">
        <f t="shared" si="44"/>
        <v>游艺画刊</v>
      </c>
      <c r="K1463" t="e">
        <f>VLOOKUP(I1463,Apabi!$H:$H,1,FALSE)</f>
        <v>#N/A</v>
      </c>
      <c r="M1463" t="e">
        <f>VLOOKUP(I1463,'Shanghai TSG'!$C:$C,1,FALSE)</f>
        <v>#N/A</v>
      </c>
      <c r="O1463" t="e">
        <f>VLOOKUP(I1463,'Hytong (not in CrossAsia)'!$C:$C,1,FALSE)</f>
        <v>#N/A</v>
      </c>
      <c r="Q1463" s="9" t="str">
        <f t="shared" si="45"/>
        <v>nur hier</v>
      </c>
    </row>
    <row r="1464" spans="1:17">
      <c r="A1464" s="1" t="s">
        <v>15585</v>
      </c>
      <c r="B1464" s="1" t="s">
        <v>15586</v>
      </c>
      <c r="C1464" s="1" t="s">
        <v>19628</v>
      </c>
      <c r="D1464" s="1" t="s">
        <v>15587</v>
      </c>
      <c r="E1464" s="1" t="s">
        <v>19336</v>
      </c>
      <c r="F1464" s="54">
        <v>1937</v>
      </c>
      <c r="G1464" s="1" t="s">
        <v>19773</v>
      </c>
      <c r="I1464" t="str">
        <f t="shared" si="44"/>
        <v>中国美术</v>
      </c>
      <c r="K1464" t="e">
        <f>VLOOKUP(I1464,Apabi!$H:$H,1,FALSE)</f>
        <v>#N/A</v>
      </c>
      <c r="M1464" t="e">
        <f>VLOOKUP(I1464,'Shanghai TSG'!$C:$C,1,FALSE)</f>
        <v>#N/A</v>
      </c>
      <c r="O1464" t="str">
        <f>VLOOKUP(I1464,'Hytong (not in CrossAsia)'!$C:$C,1,FALSE)</f>
        <v>中国美术</v>
      </c>
      <c r="Q1464" s="9" t="str">
        <f t="shared" si="45"/>
        <v>Doppel</v>
      </c>
    </row>
    <row r="1465" spans="1:17">
      <c r="A1465" s="1" t="s">
        <v>15588</v>
      </c>
      <c r="B1465" s="1" t="s">
        <v>15589</v>
      </c>
      <c r="C1465" s="1" t="s">
        <v>15590</v>
      </c>
      <c r="D1465" s="1" t="s">
        <v>19628</v>
      </c>
      <c r="E1465" s="1" t="s">
        <v>19647</v>
      </c>
      <c r="F1465" s="51" t="s">
        <v>19628</v>
      </c>
      <c r="G1465" s="1" t="s">
        <v>19628</v>
      </c>
      <c r="I1465" t="str">
        <f t="shared" si="44"/>
        <v>世界猎奇</v>
      </c>
      <c r="K1465" t="e">
        <f>VLOOKUP(I1465,Apabi!$H:$H,1,FALSE)</f>
        <v>#N/A</v>
      </c>
      <c r="M1465" t="e">
        <f>VLOOKUP(I1465,'Shanghai TSG'!$C:$C,1,FALSE)</f>
        <v>#N/A</v>
      </c>
      <c r="O1465" t="e">
        <f>VLOOKUP(I1465,'Hytong (not in CrossAsia)'!$C:$C,1,FALSE)</f>
        <v>#N/A</v>
      </c>
      <c r="Q1465" s="9" t="str">
        <f t="shared" si="45"/>
        <v>nur hier</v>
      </c>
    </row>
    <row r="1466" spans="1:17">
      <c r="A1466" s="1" t="s">
        <v>15591</v>
      </c>
      <c r="B1466" s="1" t="s">
        <v>15592</v>
      </c>
      <c r="C1466" s="1" t="s">
        <v>19628</v>
      </c>
      <c r="D1466" s="1" t="s">
        <v>15593</v>
      </c>
      <c r="E1466" s="1" t="s">
        <v>19647</v>
      </c>
      <c r="F1466" s="51" t="s">
        <v>19628</v>
      </c>
      <c r="G1466" s="1" t="s">
        <v>19628</v>
      </c>
      <c r="I1466" t="str">
        <f t="shared" si="44"/>
        <v>良友画报</v>
      </c>
      <c r="K1466" t="e">
        <f>VLOOKUP(I1466,Apabi!$H:$H,1,FALSE)</f>
        <v>#N/A</v>
      </c>
      <c r="M1466" t="e">
        <f>VLOOKUP(I1466,'Shanghai TSG'!$C:$C,1,FALSE)</f>
        <v>#N/A</v>
      </c>
      <c r="O1466" t="e">
        <f>VLOOKUP(I1466,'Hytong (not in CrossAsia)'!$C:$C,1,FALSE)</f>
        <v>#N/A</v>
      </c>
      <c r="Q1466" s="9" t="str">
        <f t="shared" si="45"/>
        <v>nur hier</v>
      </c>
    </row>
    <row r="1467" spans="1:17">
      <c r="A1467" s="1" t="s">
        <v>15594</v>
      </c>
      <c r="B1467" s="1" t="s">
        <v>15595</v>
      </c>
      <c r="C1467" s="1" t="s">
        <v>19628</v>
      </c>
      <c r="D1467" s="1" t="s">
        <v>19628</v>
      </c>
      <c r="E1467" s="1" t="s">
        <v>19628</v>
      </c>
      <c r="F1467" s="51" t="s">
        <v>19628</v>
      </c>
      <c r="G1467" s="1" t="s">
        <v>19628</v>
      </c>
      <c r="I1467" t="str">
        <f t="shared" si="44"/>
        <v>抗建通俗</v>
      </c>
      <c r="K1467" t="e">
        <f>VLOOKUP(I1467,Apabi!$H:$H,1,FALSE)</f>
        <v>#N/A</v>
      </c>
      <c r="M1467" t="e">
        <f>VLOOKUP(I1467,'Shanghai TSG'!$C:$C,1,FALSE)</f>
        <v>#N/A</v>
      </c>
      <c r="O1467" t="e">
        <f>VLOOKUP(I1467,'Hytong (not in CrossAsia)'!$C:$C,1,FALSE)</f>
        <v>#N/A</v>
      </c>
      <c r="Q1467" s="9" t="str">
        <f t="shared" si="45"/>
        <v>nur hier</v>
      </c>
    </row>
    <row r="1468" spans="1:17">
      <c r="A1468" s="1" t="s">
        <v>15596</v>
      </c>
      <c r="B1468" s="1" t="s">
        <v>15597</v>
      </c>
      <c r="C1468" s="1" t="s">
        <v>19628</v>
      </c>
      <c r="D1468" s="1" t="s">
        <v>19628</v>
      </c>
      <c r="E1468" s="1" t="s">
        <v>19638</v>
      </c>
      <c r="F1468" s="51" t="s">
        <v>19628</v>
      </c>
      <c r="G1468" s="1" t="s">
        <v>19628</v>
      </c>
      <c r="I1468" t="str">
        <f t="shared" si="44"/>
        <v>艺新画报</v>
      </c>
      <c r="K1468" t="e">
        <f>VLOOKUP(I1468,Apabi!$H:$H,1,FALSE)</f>
        <v>#N/A</v>
      </c>
      <c r="M1468" t="e">
        <f>VLOOKUP(I1468,'Shanghai TSG'!$C:$C,1,FALSE)</f>
        <v>#N/A</v>
      </c>
      <c r="O1468" t="e">
        <f>VLOOKUP(I1468,'Hytong (not in CrossAsia)'!$C:$C,1,FALSE)</f>
        <v>#N/A</v>
      </c>
      <c r="Q1468" s="9" t="str">
        <f t="shared" si="45"/>
        <v>nur hier</v>
      </c>
    </row>
    <row r="1469" spans="1:17" ht="23.25">
      <c r="A1469" s="1" t="s">
        <v>15598</v>
      </c>
      <c r="B1469" s="1" t="s">
        <v>15599</v>
      </c>
      <c r="C1469" s="1" t="s">
        <v>15600</v>
      </c>
      <c r="D1469" s="1" t="s">
        <v>15601</v>
      </c>
      <c r="E1469" s="1" t="s">
        <v>19344</v>
      </c>
      <c r="F1469" s="51" t="s">
        <v>19628</v>
      </c>
      <c r="G1469" s="1" t="s">
        <v>19628</v>
      </c>
      <c r="I1469" t="str">
        <f t="shared" si="44"/>
        <v>中国漫画</v>
      </c>
      <c r="K1469" t="e">
        <f>VLOOKUP(I1469,Apabi!$H:$H,1,FALSE)</f>
        <v>#N/A</v>
      </c>
      <c r="M1469" t="e">
        <f>VLOOKUP(I1469,'Shanghai TSG'!$C:$C,1,FALSE)</f>
        <v>#N/A</v>
      </c>
      <c r="O1469" t="e">
        <f>VLOOKUP(I1469,'Hytong (not in CrossAsia)'!$C:$C,1,FALSE)</f>
        <v>#N/A</v>
      </c>
      <c r="Q1469" s="9" t="str">
        <f t="shared" si="45"/>
        <v>nur hier</v>
      </c>
    </row>
    <row r="1470" spans="1:17">
      <c r="A1470" s="1" t="s">
        <v>15602</v>
      </c>
      <c r="B1470" s="1" t="s">
        <v>15603</v>
      </c>
      <c r="C1470" s="1" t="s">
        <v>19628</v>
      </c>
      <c r="D1470" s="1" t="s">
        <v>15604</v>
      </c>
      <c r="E1470" s="1" t="s">
        <v>19647</v>
      </c>
      <c r="F1470" s="51" t="s">
        <v>19628</v>
      </c>
      <c r="G1470" s="1" t="s">
        <v>19628</v>
      </c>
      <c r="I1470" t="str">
        <f t="shared" si="44"/>
        <v>太平洋画</v>
      </c>
      <c r="K1470" t="e">
        <f>VLOOKUP(I1470,Apabi!$H:$H,1,FALSE)</f>
        <v>#N/A</v>
      </c>
      <c r="M1470" t="e">
        <f>VLOOKUP(I1470,'Shanghai TSG'!$C:$C,1,FALSE)</f>
        <v>#N/A</v>
      </c>
      <c r="O1470" t="e">
        <f>VLOOKUP(I1470,'Hytong (not in CrossAsia)'!$C:$C,1,FALSE)</f>
        <v>#N/A</v>
      </c>
      <c r="Q1470" s="9" t="str">
        <f t="shared" si="45"/>
        <v>nur hier</v>
      </c>
    </row>
    <row r="1471" spans="1:17">
      <c r="A1471" s="1" t="s">
        <v>15605</v>
      </c>
      <c r="B1471" s="1" t="s">
        <v>15606</v>
      </c>
      <c r="C1471" s="1" t="s">
        <v>15607</v>
      </c>
      <c r="D1471" s="1" t="s">
        <v>19628</v>
      </c>
      <c r="E1471" s="1" t="s">
        <v>19638</v>
      </c>
      <c r="F1471" s="51" t="s">
        <v>19628</v>
      </c>
      <c r="G1471" s="1" t="s">
        <v>19628</v>
      </c>
      <c r="I1471" t="str">
        <f t="shared" si="44"/>
        <v>人生画报</v>
      </c>
      <c r="K1471" t="e">
        <f>VLOOKUP(I1471,Apabi!$H:$H,1,FALSE)</f>
        <v>#N/A</v>
      </c>
      <c r="M1471" t="e">
        <f>VLOOKUP(I1471,'Shanghai TSG'!$C:$C,1,FALSE)</f>
        <v>#N/A</v>
      </c>
      <c r="O1471" t="e">
        <f>VLOOKUP(I1471,'Hytong (not in CrossAsia)'!$C:$C,1,FALSE)</f>
        <v>#N/A</v>
      </c>
      <c r="Q1471" s="9" t="str">
        <f t="shared" si="45"/>
        <v>nur hier</v>
      </c>
    </row>
    <row r="1472" spans="1:17">
      <c r="A1472" s="1" t="s">
        <v>15608</v>
      </c>
      <c r="B1472" s="1" t="s">
        <v>15609</v>
      </c>
      <c r="C1472" s="1" t="s">
        <v>19628</v>
      </c>
      <c r="D1472" s="1" t="s">
        <v>15610</v>
      </c>
      <c r="E1472" s="1" t="s">
        <v>19647</v>
      </c>
      <c r="F1472" s="51" t="s">
        <v>19628</v>
      </c>
      <c r="G1472" s="1" t="s">
        <v>19628</v>
      </c>
      <c r="I1472" t="str">
        <f t="shared" si="44"/>
        <v>世界军情</v>
      </c>
      <c r="K1472" t="e">
        <f>VLOOKUP(I1472,Apabi!$H:$H,1,FALSE)</f>
        <v>#N/A</v>
      </c>
      <c r="M1472" t="e">
        <f>VLOOKUP(I1472,'Shanghai TSG'!$C:$C,1,FALSE)</f>
        <v>#N/A</v>
      </c>
      <c r="O1472" t="str">
        <f>VLOOKUP(I1472,'Hytong (not in CrossAsia)'!$C:$C,1,FALSE)</f>
        <v>世界军情</v>
      </c>
      <c r="Q1472" s="9" t="str">
        <f t="shared" si="45"/>
        <v>Doppel</v>
      </c>
    </row>
    <row r="1473" spans="1:17">
      <c r="A1473" s="1" t="s">
        <v>15611</v>
      </c>
      <c r="B1473" s="1" t="s">
        <v>15612</v>
      </c>
      <c r="C1473" s="1" t="s">
        <v>19628</v>
      </c>
      <c r="D1473" s="1" t="s">
        <v>15613</v>
      </c>
      <c r="E1473" s="1" t="s">
        <v>19647</v>
      </c>
      <c r="F1473" s="51" t="s">
        <v>19628</v>
      </c>
      <c r="G1473" s="1" t="s">
        <v>19628</v>
      </c>
      <c r="I1473" t="str">
        <f t="shared" si="44"/>
        <v>寰球图画</v>
      </c>
      <c r="K1473" t="e">
        <f>VLOOKUP(I1473,Apabi!$H:$H,1,FALSE)</f>
        <v>#N/A</v>
      </c>
      <c r="M1473" t="e">
        <f>VLOOKUP(I1473,'Shanghai TSG'!$C:$C,1,FALSE)</f>
        <v>#N/A</v>
      </c>
      <c r="O1473" t="e">
        <f>VLOOKUP(I1473,'Hytong (not in CrossAsia)'!$C:$C,1,FALSE)</f>
        <v>#N/A</v>
      </c>
      <c r="Q1473" s="9" t="str">
        <f t="shared" si="45"/>
        <v>nur hier</v>
      </c>
    </row>
    <row r="1474" spans="1:17">
      <c r="A1474" s="1" t="s">
        <v>15614</v>
      </c>
      <c r="B1474" s="1" t="s">
        <v>15615</v>
      </c>
      <c r="C1474" s="1" t="s">
        <v>19628</v>
      </c>
      <c r="D1474" s="1" t="s">
        <v>15616</v>
      </c>
      <c r="E1474" s="1" t="s">
        <v>19326</v>
      </c>
      <c r="F1474" s="54">
        <v>1948</v>
      </c>
      <c r="G1474" s="1" t="s">
        <v>15617</v>
      </c>
      <c r="I1474" t="str">
        <f t="shared" si="44"/>
        <v>一四七画</v>
      </c>
      <c r="K1474" t="e">
        <f>VLOOKUP(I1474,Apabi!$H:$H,1,FALSE)</f>
        <v>#N/A</v>
      </c>
      <c r="M1474" t="e">
        <f>VLOOKUP(I1474,'Shanghai TSG'!$C:$C,1,FALSE)</f>
        <v>#N/A</v>
      </c>
      <c r="O1474" t="e">
        <f>VLOOKUP(I1474,'Hytong (not in CrossAsia)'!$C:$C,1,FALSE)</f>
        <v>#N/A</v>
      </c>
      <c r="Q1474" s="9" t="str">
        <f t="shared" si="45"/>
        <v>nur hier</v>
      </c>
    </row>
    <row r="1475" spans="1:17">
      <c r="A1475" s="1" t="s">
        <v>15618</v>
      </c>
      <c r="B1475" s="1" t="s">
        <v>15619</v>
      </c>
      <c r="C1475" s="1" t="s">
        <v>19628</v>
      </c>
      <c r="D1475" s="1" t="s">
        <v>19628</v>
      </c>
      <c r="E1475" s="1" t="s">
        <v>19339</v>
      </c>
      <c r="F1475" s="51" t="s">
        <v>19628</v>
      </c>
      <c r="G1475" s="1" t="s">
        <v>19628</v>
      </c>
      <c r="I1475" t="str">
        <f t="shared" ref="I1475:I1538" si="46">MID(B1475,1,4)</f>
        <v>丁丁画报</v>
      </c>
      <c r="K1475" t="e">
        <f>VLOOKUP(I1475,Apabi!$H:$H,1,FALSE)</f>
        <v>#N/A</v>
      </c>
      <c r="M1475" t="e">
        <f>VLOOKUP(I1475,'Shanghai TSG'!$C:$C,1,FALSE)</f>
        <v>#N/A</v>
      </c>
      <c r="O1475" t="e">
        <f>VLOOKUP(I1475,'Hytong (not in CrossAsia)'!$C:$C,1,FALSE)</f>
        <v>#N/A</v>
      </c>
      <c r="Q1475" s="9" t="str">
        <f t="shared" ref="Q1475:Q1538" si="47">(IF(AND(ISNA(K1475),ISNA(M1475),ISNA(O1475)),"nur hier","Doppel"))</f>
        <v>nur hier</v>
      </c>
    </row>
    <row r="1476" spans="1:17">
      <c r="A1476" s="1" t="s">
        <v>15620</v>
      </c>
      <c r="B1476" s="1" t="s">
        <v>15621</v>
      </c>
      <c r="C1476" s="1" t="s">
        <v>19628</v>
      </c>
      <c r="D1476" s="1" t="s">
        <v>15622</v>
      </c>
      <c r="E1476" s="1" t="s">
        <v>19146</v>
      </c>
      <c r="F1476" s="54">
        <v>1937</v>
      </c>
      <c r="G1476" s="1" t="s">
        <v>19642</v>
      </c>
      <c r="I1476" t="str">
        <f t="shared" si="46"/>
        <v>金石书画</v>
      </c>
      <c r="K1476" t="e">
        <f>VLOOKUP(I1476,Apabi!$H:$H,1,FALSE)</f>
        <v>#N/A</v>
      </c>
      <c r="M1476" t="e">
        <f>VLOOKUP(I1476,'Shanghai TSG'!$C:$C,1,FALSE)</f>
        <v>#N/A</v>
      </c>
      <c r="O1476" t="str">
        <f>VLOOKUP(I1476,'Hytong (not in CrossAsia)'!$C:$C,1,FALSE)</f>
        <v>金石书画</v>
      </c>
      <c r="Q1476" s="9" t="str">
        <f t="shared" si="47"/>
        <v>Doppel</v>
      </c>
    </row>
    <row r="1477" spans="1:17">
      <c r="A1477" s="1" t="s">
        <v>15623</v>
      </c>
      <c r="B1477" s="1" t="s">
        <v>15624</v>
      </c>
      <c r="C1477" s="1" t="s">
        <v>19628</v>
      </c>
      <c r="D1477" s="1" t="s">
        <v>15625</v>
      </c>
      <c r="E1477" s="1" t="s">
        <v>19339</v>
      </c>
      <c r="F1477" s="54">
        <v>1945</v>
      </c>
      <c r="G1477" s="1" t="s">
        <v>19292</v>
      </c>
      <c r="I1477" t="str">
        <f t="shared" si="46"/>
        <v>三六九画</v>
      </c>
      <c r="K1477" t="e">
        <f>VLOOKUP(I1477,Apabi!$H:$H,1,FALSE)</f>
        <v>#N/A</v>
      </c>
      <c r="M1477" t="e">
        <f>VLOOKUP(I1477,'Shanghai TSG'!$C:$C,1,FALSE)</f>
        <v>#N/A</v>
      </c>
      <c r="O1477" t="e">
        <f>VLOOKUP(I1477,'Hytong (not in CrossAsia)'!$C:$C,1,FALSE)</f>
        <v>#N/A</v>
      </c>
      <c r="Q1477" s="9" t="str">
        <f t="shared" si="47"/>
        <v>nur hier</v>
      </c>
    </row>
    <row r="1478" spans="1:17" ht="23.25">
      <c r="A1478" s="1" t="s">
        <v>15626</v>
      </c>
      <c r="B1478" s="1" t="s">
        <v>15627</v>
      </c>
      <c r="C1478" s="1" t="s">
        <v>19628</v>
      </c>
      <c r="D1478" s="1" t="s">
        <v>15203</v>
      </c>
      <c r="E1478" s="1" t="s">
        <v>19647</v>
      </c>
      <c r="F1478" s="54">
        <v>1914</v>
      </c>
      <c r="G1478" s="1" t="s">
        <v>19628</v>
      </c>
      <c r="I1478" t="str">
        <f t="shared" si="46"/>
        <v>大共和画</v>
      </c>
      <c r="K1478" t="e">
        <f>VLOOKUP(I1478,Apabi!$H:$H,1,FALSE)</f>
        <v>#N/A</v>
      </c>
      <c r="M1478" t="e">
        <f>VLOOKUP(I1478,'Shanghai TSG'!$C:$C,1,FALSE)</f>
        <v>#N/A</v>
      </c>
      <c r="O1478" t="e">
        <f>VLOOKUP(I1478,'Hytong (not in CrossAsia)'!$C:$C,1,FALSE)</f>
        <v>#N/A</v>
      </c>
      <c r="Q1478" s="9" t="str">
        <f t="shared" si="47"/>
        <v>nur hier</v>
      </c>
    </row>
    <row r="1479" spans="1:17">
      <c r="A1479" s="1" t="s">
        <v>15628</v>
      </c>
      <c r="B1479" s="1" t="s">
        <v>15629</v>
      </c>
      <c r="C1479" s="1" t="s">
        <v>19628</v>
      </c>
      <c r="D1479" s="1" t="s">
        <v>15630</v>
      </c>
      <c r="E1479" s="1" t="s">
        <v>19647</v>
      </c>
      <c r="F1479" s="54">
        <v>1925</v>
      </c>
      <c r="G1479" s="1" t="s">
        <v>15617</v>
      </c>
      <c r="I1479" t="str">
        <f t="shared" si="46"/>
        <v>上海画报</v>
      </c>
      <c r="K1479" t="e">
        <f>VLOOKUP(I1479,Apabi!$H:$H,1,FALSE)</f>
        <v>#N/A</v>
      </c>
      <c r="M1479" t="e">
        <f>VLOOKUP(I1479,'Shanghai TSG'!$C:$C,1,FALSE)</f>
        <v>#N/A</v>
      </c>
      <c r="O1479" t="e">
        <f>VLOOKUP(I1479,'Hytong (not in CrossAsia)'!$C:$C,1,FALSE)</f>
        <v>#N/A</v>
      </c>
      <c r="Q1479" s="9" t="str">
        <f t="shared" si="47"/>
        <v>nur hier</v>
      </c>
    </row>
    <row r="1480" spans="1:17">
      <c r="A1480" s="1" t="s">
        <v>15631</v>
      </c>
      <c r="B1480" s="1" t="s">
        <v>15632</v>
      </c>
      <c r="C1480" s="1" t="s">
        <v>19628</v>
      </c>
      <c r="D1480" s="1" t="s">
        <v>19628</v>
      </c>
      <c r="E1480" s="1" t="s">
        <v>19339</v>
      </c>
      <c r="F1480" s="54">
        <v>1945</v>
      </c>
      <c r="G1480" s="1" t="s">
        <v>19305</v>
      </c>
      <c r="I1480" t="str">
        <f t="shared" si="46"/>
        <v>立言画刊</v>
      </c>
      <c r="K1480" t="e">
        <f>VLOOKUP(I1480,Apabi!$H:$H,1,FALSE)</f>
        <v>#N/A</v>
      </c>
      <c r="M1480" t="e">
        <f>VLOOKUP(I1480,'Shanghai TSG'!$C:$C,1,FALSE)</f>
        <v>#N/A</v>
      </c>
      <c r="O1480" t="e">
        <f>VLOOKUP(I1480,'Hytong (not in CrossAsia)'!$C:$C,1,FALSE)</f>
        <v>#N/A</v>
      </c>
      <c r="Q1480" s="9" t="str">
        <f t="shared" si="47"/>
        <v>nur hier</v>
      </c>
    </row>
    <row r="1481" spans="1:17">
      <c r="A1481" s="1" t="s">
        <v>15633</v>
      </c>
      <c r="B1481" s="1" t="s">
        <v>15634</v>
      </c>
      <c r="C1481" s="1" t="s">
        <v>19628</v>
      </c>
      <c r="D1481" s="1" t="s">
        <v>19628</v>
      </c>
      <c r="E1481" s="1" t="s">
        <v>19647</v>
      </c>
      <c r="F1481" s="54">
        <v>1909</v>
      </c>
      <c r="G1481" s="1" t="s">
        <v>19628</v>
      </c>
      <c r="I1481" t="str">
        <f t="shared" si="46"/>
        <v>民呼画报</v>
      </c>
      <c r="K1481" t="e">
        <f>VLOOKUP(I1481,Apabi!$H:$H,1,FALSE)</f>
        <v>#N/A</v>
      </c>
      <c r="M1481" t="e">
        <f>VLOOKUP(I1481,'Shanghai TSG'!$C:$C,1,FALSE)</f>
        <v>#N/A</v>
      </c>
      <c r="O1481" t="str">
        <f>VLOOKUP(I1481,'Hytong (not in CrossAsia)'!$C:$C,1,FALSE)</f>
        <v>民呼画报</v>
      </c>
      <c r="Q1481" s="9" t="str">
        <f t="shared" si="47"/>
        <v>Doppel</v>
      </c>
    </row>
    <row r="1482" spans="1:17">
      <c r="A1482" s="1" t="s">
        <v>15635</v>
      </c>
      <c r="B1482" s="1" t="s">
        <v>15636</v>
      </c>
      <c r="C1482" s="1" t="s">
        <v>19628</v>
      </c>
      <c r="D1482" s="1" t="s">
        <v>19628</v>
      </c>
      <c r="E1482" s="1" t="s">
        <v>19628</v>
      </c>
      <c r="F1482" s="51" t="s">
        <v>19628</v>
      </c>
      <c r="G1482" s="1" t="s">
        <v>19628</v>
      </c>
      <c r="I1482" t="str">
        <f t="shared" si="46"/>
        <v>联合画报</v>
      </c>
      <c r="K1482" t="e">
        <f>VLOOKUP(I1482,Apabi!$H:$H,1,FALSE)</f>
        <v>#N/A</v>
      </c>
      <c r="M1482" t="e">
        <f>VLOOKUP(I1482,'Shanghai TSG'!$C:$C,1,FALSE)</f>
        <v>#N/A</v>
      </c>
      <c r="O1482" t="e">
        <f>VLOOKUP(I1482,'Hytong (not in CrossAsia)'!$C:$C,1,FALSE)</f>
        <v>#N/A</v>
      </c>
      <c r="Q1482" s="9" t="str">
        <f t="shared" si="47"/>
        <v>nur hier</v>
      </c>
    </row>
    <row r="1483" spans="1:17" ht="23.25">
      <c r="A1483" s="1" t="s">
        <v>15637</v>
      </c>
      <c r="B1483" s="1" t="s">
        <v>15638</v>
      </c>
      <c r="C1483" s="1" t="s">
        <v>15639</v>
      </c>
      <c r="D1483" s="1" t="s">
        <v>15294</v>
      </c>
      <c r="E1483" s="1" t="s">
        <v>19647</v>
      </c>
      <c r="F1483" s="54">
        <v>1936</v>
      </c>
      <c r="G1483" s="1" t="s">
        <v>19635</v>
      </c>
      <c r="I1483" t="str">
        <f t="shared" si="46"/>
        <v>国画月刊</v>
      </c>
      <c r="K1483" t="e">
        <f>VLOOKUP(I1483,Apabi!$H:$H,1,FALSE)</f>
        <v>#N/A</v>
      </c>
      <c r="M1483" t="str">
        <f>VLOOKUP(I1483,'Shanghai TSG'!$C:$C,1,FALSE)</f>
        <v>国画月刊</v>
      </c>
      <c r="O1483" t="e">
        <f>VLOOKUP(I1483,'Hytong (not in CrossAsia)'!$C:$C,1,FALSE)</f>
        <v>#N/A</v>
      </c>
      <c r="Q1483" s="9" t="str">
        <f t="shared" si="47"/>
        <v>Doppel</v>
      </c>
    </row>
    <row r="1484" spans="1:17">
      <c r="A1484" s="1" t="s">
        <v>15295</v>
      </c>
      <c r="B1484" s="1" t="s">
        <v>15296</v>
      </c>
      <c r="C1484" s="1" t="s">
        <v>19628</v>
      </c>
      <c r="D1484" s="1" t="s">
        <v>19628</v>
      </c>
      <c r="E1484" s="1" t="s">
        <v>19647</v>
      </c>
      <c r="F1484" s="54">
        <v>1935</v>
      </c>
      <c r="G1484" s="1" t="s">
        <v>19628</v>
      </c>
      <c r="I1484" t="str">
        <f t="shared" si="46"/>
        <v>歌曲画报</v>
      </c>
      <c r="K1484" t="e">
        <f>VLOOKUP(I1484,Apabi!$H:$H,1,FALSE)</f>
        <v>#N/A</v>
      </c>
      <c r="M1484" t="e">
        <f>VLOOKUP(I1484,'Shanghai TSG'!$C:$C,1,FALSE)</f>
        <v>#N/A</v>
      </c>
      <c r="O1484" t="e">
        <f>VLOOKUP(I1484,'Hytong (not in CrossAsia)'!$C:$C,1,FALSE)</f>
        <v>#N/A</v>
      </c>
      <c r="Q1484" s="9" t="str">
        <f t="shared" si="47"/>
        <v>nur hier</v>
      </c>
    </row>
    <row r="1485" spans="1:17">
      <c r="A1485" s="1" t="s">
        <v>15297</v>
      </c>
      <c r="B1485" s="1" t="s">
        <v>15298</v>
      </c>
      <c r="C1485" s="1" t="s">
        <v>19628</v>
      </c>
      <c r="D1485" s="1" t="s">
        <v>19628</v>
      </c>
      <c r="E1485" s="1" t="s">
        <v>19647</v>
      </c>
      <c r="F1485" s="54">
        <v>1949</v>
      </c>
      <c r="G1485" s="1" t="s">
        <v>19628</v>
      </c>
      <c r="I1485" t="str">
        <f t="shared" si="46"/>
        <v>东方红画</v>
      </c>
      <c r="K1485" t="e">
        <f>VLOOKUP(I1485,Apabi!$H:$H,1,FALSE)</f>
        <v>#N/A</v>
      </c>
      <c r="M1485" t="e">
        <f>VLOOKUP(I1485,'Shanghai TSG'!$C:$C,1,FALSE)</f>
        <v>#N/A</v>
      </c>
      <c r="O1485" t="e">
        <f>VLOOKUP(I1485,'Hytong (not in CrossAsia)'!$C:$C,1,FALSE)</f>
        <v>#N/A</v>
      </c>
      <c r="Q1485" s="9" t="str">
        <f t="shared" si="47"/>
        <v>nur hier</v>
      </c>
    </row>
    <row r="1486" spans="1:17">
      <c r="A1486" s="1" t="s">
        <v>15299</v>
      </c>
      <c r="B1486" s="1" t="s">
        <v>15300</v>
      </c>
      <c r="C1486" s="1" t="s">
        <v>19628</v>
      </c>
      <c r="D1486" s="1" t="s">
        <v>15301</v>
      </c>
      <c r="E1486" s="1" t="s">
        <v>19339</v>
      </c>
      <c r="F1486" s="51">
        <v>1924</v>
      </c>
      <c r="G1486" s="1" t="s">
        <v>19628</v>
      </c>
      <c r="I1486" t="str">
        <f t="shared" si="46"/>
        <v>图画世界</v>
      </c>
      <c r="K1486" t="e">
        <f>VLOOKUP(I1486,Apabi!$H:$H,1,FALSE)</f>
        <v>#N/A</v>
      </c>
      <c r="M1486" t="e">
        <f>VLOOKUP(I1486,'Shanghai TSG'!$C:$C,1,FALSE)</f>
        <v>#N/A</v>
      </c>
      <c r="O1486" t="e">
        <f>VLOOKUP(I1486,'Hytong (not in CrossAsia)'!$C:$C,1,FALSE)</f>
        <v>#N/A</v>
      </c>
      <c r="Q1486" s="9" t="str">
        <f t="shared" si="47"/>
        <v>nur hier</v>
      </c>
    </row>
    <row r="1487" spans="1:17" ht="23.25">
      <c r="A1487" s="1" t="s">
        <v>15302</v>
      </c>
      <c r="B1487" s="1" t="s">
        <v>15303</v>
      </c>
      <c r="C1487" s="1" t="s">
        <v>19628</v>
      </c>
      <c r="D1487" s="1" t="s">
        <v>15304</v>
      </c>
      <c r="E1487" s="1" t="s">
        <v>19326</v>
      </c>
      <c r="F1487" s="54">
        <v>1937</v>
      </c>
      <c r="G1487" s="1" t="s">
        <v>19635</v>
      </c>
      <c r="I1487" t="str">
        <f t="shared" si="46"/>
        <v>儿童科学</v>
      </c>
      <c r="K1487" t="e">
        <f>VLOOKUP(I1487,Apabi!$H:$H,1,FALSE)</f>
        <v>#N/A</v>
      </c>
      <c r="M1487" t="e">
        <f>VLOOKUP(I1487,'Shanghai TSG'!$C:$C,1,FALSE)</f>
        <v>#N/A</v>
      </c>
      <c r="O1487" t="e">
        <f>VLOOKUP(I1487,'Hytong (not in CrossAsia)'!$C:$C,1,FALSE)</f>
        <v>#N/A</v>
      </c>
      <c r="Q1487" s="9" t="str">
        <f t="shared" si="47"/>
        <v>nur hier</v>
      </c>
    </row>
    <row r="1488" spans="1:17">
      <c r="A1488" s="1" t="s">
        <v>15305</v>
      </c>
      <c r="B1488" s="1" t="s">
        <v>15306</v>
      </c>
      <c r="C1488" s="1" t="s">
        <v>19628</v>
      </c>
      <c r="D1488" s="1" t="s">
        <v>19628</v>
      </c>
      <c r="E1488" s="1" t="s">
        <v>19628</v>
      </c>
      <c r="F1488" s="51" t="s">
        <v>19628</v>
      </c>
      <c r="G1488" s="1" t="s">
        <v>19628</v>
      </c>
      <c r="I1488" t="str">
        <f t="shared" si="46"/>
        <v>弹词画报</v>
      </c>
      <c r="K1488" t="e">
        <f>VLOOKUP(I1488,Apabi!$H:$H,1,FALSE)</f>
        <v>#N/A</v>
      </c>
      <c r="M1488" t="e">
        <f>VLOOKUP(I1488,'Shanghai TSG'!$C:$C,1,FALSE)</f>
        <v>#N/A</v>
      </c>
      <c r="O1488" t="e">
        <f>VLOOKUP(I1488,'Hytong (not in CrossAsia)'!$C:$C,1,FALSE)</f>
        <v>#N/A</v>
      </c>
      <c r="Q1488" s="9" t="str">
        <f t="shared" si="47"/>
        <v>nur hier</v>
      </c>
    </row>
    <row r="1489" spans="1:17">
      <c r="A1489" s="1" t="s">
        <v>15307</v>
      </c>
      <c r="B1489" s="1" t="s">
        <v>15308</v>
      </c>
      <c r="C1489" s="1" t="s">
        <v>15309</v>
      </c>
      <c r="D1489" s="1" t="s">
        <v>15310</v>
      </c>
      <c r="E1489" s="1" t="s">
        <v>19344</v>
      </c>
      <c r="F1489" s="54">
        <v>1937</v>
      </c>
      <c r="G1489" s="1" t="s">
        <v>15311</v>
      </c>
      <c r="I1489" t="str">
        <f t="shared" si="46"/>
        <v>北洋画报</v>
      </c>
      <c r="K1489" t="e">
        <f>VLOOKUP(I1489,Apabi!$H:$H,1,FALSE)</f>
        <v>#N/A</v>
      </c>
      <c r="M1489" t="e">
        <f>VLOOKUP(I1489,'Shanghai TSG'!$C:$C,1,FALSE)</f>
        <v>#N/A</v>
      </c>
      <c r="O1489" t="str">
        <f>VLOOKUP(I1489,'Hytong (not in CrossAsia)'!$C:$C,1,FALSE)</f>
        <v>北洋画报</v>
      </c>
      <c r="Q1489" s="9" t="str">
        <f t="shared" si="47"/>
        <v>Doppel</v>
      </c>
    </row>
    <row r="1490" spans="1:17">
      <c r="A1490" s="1" t="s">
        <v>15312</v>
      </c>
      <c r="B1490" s="1" t="s">
        <v>15313</v>
      </c>
      <c r="C1490" s="1" t="s">
        <v>19628</v>
      </c>
      <c r="D1490" s="1" t="s">
        <v>15314</v>
      </c>
      <c r="E1490" s="1" t="s">
        <v>19647</v>
      </c>
      <c r="F1490" s="54">
        <v>1946</v>
      </c>
      <c r="G1490" s="1" t="s">
        <v>19642</v>
      </c>
      <c r="I1490" t="str">
        <f t="shared" si="46"/>
        <v>文汇半月</v>
      </c>
      <c r="K1490" t="e">
        <f>VLOOKUP(I1490,Apabi!$H:$H,1,FALSE)</f>
        <v>#N/A</v>
      </c>
      <c r="M1490" t="e">
        <f>VLOOKUP(I1490,'Shanghai TSG'!$C:$C,1,FALSE)</f>
        <v>#N/A</v>
      </c>
      <c r="O1490" t="e">
        <f>VLOOKUP(I1490,'Hytong (not in CrossAsia)'!$C:$C,1,FALSE)</f>
        <v>#N/A</v>
      </c>
      <c r="Q1490" s="9" t="str">
        <f t="shared" si="47"/>
        <v>nur hier</v>
      </c>
    </row>
    <row r="1491" spans="1:17">
      <c r="A1491" s="1" t="s">
        <v>20369</v>
      </c>
      <c r="B1491" s="1" t="s">
        <v>20370</v>
      </c>
      <c r="C1491" s="1" t="s">
        <v>20371</v>
      </c>
      <c r="D1491" s="1" t="s">
        <v>20372</v>
      </c>
      <c r="E1491" s="1" t="s">
        <v>19638</v>
      </c>
      <c r="F1491" s="54">
        <v>1938</v>
      </c>
      <c r="G1491" s="1" t="s">
        <v>19635</v>
      </c>
      <c r="I1491" t="str">
        <f t="shared" si="46"/>
        <v>抗战画刊</v>
      </c>
      <c r="K1491" t="e">
        <f>VLOOKUP(I1491,Apabi!$H:$H,1,FALSE)</f>
        <v>#N/A</v>
      </c>
      <c r="M1491" t="e">
        <f>VLOOKUP(I1491,'Shanghai TSG'!$C:$C,1,FALSE)</f>
        <v>#N/A</v>
      </c>
      <c r="O1491" t="e">
        <f>VLOOKUP(I1491,'Hytong (not in CrossAsia)'!$C:$C,1,FALSE)</f>
        <v>#N/A</v>
      </c>
      <c r="Q1491" s="9" t="str">
        <f t="shared" si="47"/>
        <v>nur hier</v>
      </c>
    </row>
    <row r="1492" spans="1:17">
      <c r="A1492" s="1" t="s">
        <v>20373</v>
      </c>
      <c r="B1492" s="1" t="s">
        <v>20374</v>
      </c>
      <c r="C1492" s="1" t="s">
        <v>19628</v>
      </c>
      <c r="D1492" s="1" t="s">
        <v>20375</v>
      </c>
      <c r="E1492" s="1" t="s">
        <v>17206</v>
      </c>
      <c r="F1492" s="54">
        <v>1947</v>
      </c>
      <c r="G1492" s="1" t="s">
        <v>19635</v>
      </c>
      <c r="I1492" t="str">
        <f t="shared" si="46"/>
        <v>东北画报</v>
      </c>
      <c r="K1492" t="e">
        <f>VLOOKUP(I1492,Apabi!$H:$H,1,FALSE)</f>
        <v>#N/A</v>
      </c>
      <c r="M1492" t="e">
        <f>VLOOKUP(I1492,'Shanghai TSG'!$C:$C,1,FALSE)</f>
        <v>#N/A</v>
      </c>
      <c r="O1492" t="e">
        <f>VLOOKUP(I1492,'Hytong (not in CrossAsia)'!$C:$C,1,FALSE)</f>
        <v>#N/A</v>
      </c>
      <c r="Q1492" s="9" t="str">
        <f t="shared" si="47"/>
        <v>nur hier</v>
      </c>
    </row>
    <row r="1493" spans="1:17">
      <c r="A1493" s="1" t="s">
        <v>20376</v>
      </c>
      <c r="B1493" s="1" t="s">
        <v>20377</v>
      </c>
      <c r="C1493" s="1" t="s">
        <v>19628</v>
      </c>
      <c r="D1493" s="1" t="s">
        <v>20378</v>
      </c>
      <c r="E1493" s="1" t="s">
        <v>19647</v>
      </c>
      <c r="F1493" s="54">
        <v>1920</v>
      </c>
      <c r="G1493" s="1" t="s">
        <v>19327</v>
      </c>
      <c r="I1493" t="str">
        <f t="shared" si="46"/>
        <v>戊申全年</v>
      </c>
      <c r="K1493" t="e">
        <f>VLOOKUP(I1493,Apabi!$H:$H,1,FALSE)</f>
        <v>#N/A</v>
      </c>
      <c r="M1493" t="e">
        <f>VLOOKUP(I1493,'Shanghai TSG'!$C:$C,1,FALSE)</f>
        <v>#N/A</v>
      </c>
      <c r="O1493" t="e">
        <f>VLOOKUP(I1493,'Hytong (not in CrossAsia)'!$C:$C,1,FALSE)</f>
        <v>#N/A</v>
      </c>
      <c r="Q1493" s="9" t="str">
        <f t="shared" si="47"/>
        <v>nur hier</v>
      </c>
    </row>
    <row r="1494" spans="1:17">
      <c r="A1494" s="1" t="s">
        <v>20379</v>
      </c>
      <c r="B1494" s="1" t="s">
        <v>20380</v>
      </c>
      <c r="C1494" s="1" t="s">
        <v>19628</v>
      </c>
      <c r="D1494" s="1" t="s">
        <v>20381</v>
      </c>
      <c r="E1494" s="1" t="s">
        <v>19339</v>
      </c>
      <c r="F1494" s="54">
        <v>1936</v>
      </c>
      <c r="G1494" s="1" t="s">
        <v>19305</v>
      </c>
      <c r="I1494" t="str">
        <f t="shared" si="46"/>
        <v>京报图画</v>
      </c>
      <c r="K1494" t="e">
        <f>VLOOKUP(I1494,Apabi!$H:$H,1,FALSE)</f>
        <v>#N/A</v>
      </c>
      <c r="M1494" t="e">
        <f>VLOOKUP(I1494,'Shanghai TSG'!$C:$C,1,FALSE)</f>
        <v>#N/A</v>
      </c>
      <c r="O1494" t="e">
        <f>VLOOKUP(I1494,'Hytong (not in CrossAsia)'!$C:$C,1,FALSE)</f>
        <v>#N/A</v>
      </c>
      <c r="Q1494" s="9" t="str">
        <f t="shared" si="47"/>
        <v>nur hier</v>
      </c>
    </row>
    <row r="1495" spans="1:17">
      <c r="A1495" s="1" t="s">
        <v>20382</v>
      </c>
      <c r="B1495" s="1" t="s">
        <v>20383</v>
      </c>
      <c r="C1495" s="1" t="s">
        <v>19628</v>
      </c>
      <c r="D1495" s="1" t="s">
        <v>19628</v>
      </c>
      <c r="E1495" s="1" t="s">
        <v>19647</v>
      </c>
      <c r="F1495" s="51" t="s">
        <v>19628</v>
      </c>
      <c r="G1495" s="1" t="s">
        <v>19628</v>
      </c>
      <c r="I1495" t="str">
        <f t="shared" si="46"/>
        <v>图画晨报</v>
      </c>
      <c r="K1495" t="e">
        <f>VLOOKUP(I1495,Apabi!$H:$H,1,FALSE)</f>
        <v>#N/A</v>
      </c>
      <c r="M1495" t="e">
        <f>VLOOKUP(I1495,'Shanghai TSG'!$C:$C,1,FALSE)</f>
        <v>#N/A</v>
      </c>
      <c r="O1495" t="e">
        <f>VLOOKUP(I1495,'Hytong (not in CrossAsia)'!$C:$C,1,FALSE)</f>
        <v>#N/A</v>
      </c>
      <c r="Q1495" s="9" t="str">
        <f t="shared" si="47"/>
        <v>nur hier</v>
      </c>
    </row>
    <row r="1496" spans="1:17">
      <c r="A1496" s="1" t="s">
        <v>20384</v>
      </c>
      <c r="B1496" s="1" t="s">
        <v>20385</v>
      </c>
      <c r="C1496" s="1" t="s">
        <v>19628</v>
      </c>
      <c r="D1496" s="1" t="s">
        <v>19628</v>
      </c>
      <c r="E1496" s="1" t="s">
        <v>19628</v>
      </c>
      <c r="F1496" s="51" t="s">
        <v>19628</v>
      </c>
      <c r="G1496" s="1" t="s">
        <v>19628</v>
      </c>
      <c r="I1496" t="str">
        <f t="shared" si="46"/>
        <v>画学月刊</v>
      </c>
      <c r="K1496" t="e">
        <f>VLOOKUP(I1496,Apabi!$H:$H,1,FALSE)</f>
        <v>#N/A</v>
      </c>
      <c r="M1496" t="str">
        <f>VLOOKUP(I1496,'Shanghai TSG'!$C:$C,1,FALSE)</f>
        <v>画学月刊</v>
      </c>
      <c r="O1496" t="e">
        <f>VLOOKUP(I1496,'Hytong (not in CrossAsia)'!$C:$C,1,FALSE)</f>
        <v>#N/A</v>
      </c>
      <c r="Q1496" s="9" t="str">
        <f t="shared" si="47"/>
        <v>Doppel</v>
      </c>
    </row>
    <row r="1497" spans="1:17">
      <c r="A1497" s="1" t="s">
        <v>20386</v>
      </c>
      <c r="B1497" s="1" t="s">
        <v>20387</v>
      </c>
      <c r="C1497" s="1" t="s">
        <v>19628</v>
      </c>
      <c r="D1497" s="1" t="s">
        <v>19628</v>
      </c>
      <c r="E1497" s="1" t="s">
        <v>19628</v>
      </c>
      <c r="F1497" s="51" t="s">
        <v>19628</v>
      </c>
      <c r="G1497" s="1" t="s">
        <v>19628</v>
      </c>
      <c r="I1497" t="str">
        <f t="shared" si="46"/>
        <v>战地画刊</v>
      </c>
      <c r="K1497" t="e">
        <f>VLOOKUP(I1497,Apabi!$H:$H,1,FALSE)</f>
        <v>#N/A</v>
      </c>
      <c r="M1497" t="e">
        <f>VLOOKUP(I1497,'Shanghai TSG'!$C:$C,1,FALSE)</f>
        <v>#N/A</v>
      </c>
      <c r="O1497" t="e">
        <f>VLOOKUP(I1497,'Hytong (not in CrossAsia)'!$C:$C,1,FALSE)</f>
        <v>#N/A</v>
      </c>
      <c r="Q1497" s="9" t="str">
        <f t="shared" si="47"/>
        <v>nur hier</v>
      </c>
    </row>
    <row r="1498" spans="1:17">
      <c r="A1498" s="1" t="s">
        <v>20388</v>
      </c>
      <c r="B1498" s="1" t="s">
        <v>20389</v>
      </c>
      <c r="C1498" s="1" t="s">
        <v>18847</v>
      </c>
      <c r="D1498" s="1" t="s">
        <v>18847</v>
      </c>
      <c r="E1498" s="1" t="s">
        <v>19647</v>
      </c>
      <c r="F1498" s="54">
        <v>1937</v>
      </c>
      <c r="G1498" s="1" t="s">
        <v>19628</v>
      </c>
      <c r="I1498" t="str">
        <f t="shared" si="46"/>
        <v>少年画报</v>
      </c>
      <c r="K1498" t="e">
        <f>VLOOKUP(I1498,Apabi!$H:$H,1,FALSE)</f>
        <v>#N/A</v>
      </c>
      <c r="M1498" t="e">
        <f>VLOOKUP(I1498,'Shanghai TSG'!$C:$C,1,FALSE)</f>
        <v>#N/A</v>
      </c>
      <c r="O1498" t="str">
        <f>VLOOKUP(I1498,'Hytong (not in CrossAsia)'!$C:$C,1,FALSE)</f>
        <v>少年画报</v>
      </c>
      <c r="Q1498" s="9" t="str">
        <f t="shared" si="47"/>
        <v>Doppel</v>
      </c>
    </row>
    <row r="1499" spans="1:17">
      <c r="A1499" s="1" t="s">
        <v>20390</v>
      </c>
      <c r="B1499" s="1" t="s">
        <v>20391</v>
      </c>
      <c r="C1499" s="1" t="s">
        <v>19628</v>
      </c>
      <c r="D1499" s="1" t="s">
        <v>19628</v>
      </c>
      <c r="E1499" s="1" t="s">
        <v>19628</v>
      </c>
      <c r="F1499" s="51" t="s">
        <v>19628</v>
      </c>
      <c r="G1499" s="1" t="s">
        <v>19628</v>
      </c>
      <c r="I1499" t="str">
        <f t="shared" si="46"/>
        <v>时报号外</v>
      </c>
      <c r="K1499" t="e">
        <f>VLOOKUP(I1499,Apabi!$H:$H,1,FALSE)</f>
        <v>#N/A</v>
      </c>
      <c r="M1499" t="e">
        <f>VLOOKUP(I1499,'Shanghai TSG'!$C:$C,1,FALSE)</f>
        <v>#N/A</v>
      </c>
      <c r="O1499" t="e">
        <f>VLOOKUP(I1499,'Hytong (not in CrossAsia)'!$C:$C,1,FALSE)</f>
        <v>#N/A</v>
      </c>
      <c r="Q1499" s="9" t="str">
        <f t="shared" si="47"/>
        <v>nur hier</v>
      </c>
    </row>
    <row r="1500" spans="1:17" ht="23.25">
      <c r="A1500" s="1" t="s">
        <v>20392</v>
      </c>
      <c r="B1500" s="1" t="s">
        <v>20393</v>
      </c>
      <c r="C1500" s="1" t="s">
        <v>19628</v>
      </c>
      <c r="D1500" s="1" t="s">
        <v>15203</v>
      </c>
      <c r="E1500" s="1" t="s">
        <v>19647</v>
      </c>
      <c r="F1500" s="54">
        <v>1914</v>
      </c>
      <c r="G1500" s="1" t="s">
        <v>19628</v>
      </c>
      <c r="I1500" t="str">
        <f t="shared" si="46"/>
        <v>大共和画</v>
      </c>
      <c r="K1500" t="e">
        <f>VLOOKUP(I1500,Apabi!$H:$H,1,FALSE)</f>
        <v>#N/A</v>
      </c>
      <c r="M1500" t="e">
        <f>VLOOKUP(I1500,'Shanghai TSG'!$C:$C,1,FALSE)</f>
        <v>#N/A</v>
      </c>
      <c r="O1500" t="e">
        <f>VLOOKUP(I1500,'Hytong (not in CrossAsia)'!$C:$C,1,FALSE)</f>
        <v>#N/A</v>
      </c>
      <c r="Q1500" s="9" t="str">
        <f t="shared" si="47"/>
        <v>nur hier</v>
      </c>
    </row>
    <row r="1501" spans="1:17" ht="23.25">
      <c r="A1501" s="1" t="s">
        <v>20394</v>
      </c>
      <c r="B1501" s="1" t="s">
        <v>20395</v>
      </c>
      <c r="C1501" s="1" t="s">
        <v>20396</v>
      </c>
      <c r="D1501" s="1" t="s">
        <v>20397</v>
      </c>
      <c r="E1501" s="1" t="s">
        <v>19647</v>
      </c>
      <c r="F1501" s="54">
        <v>1937</v>
      </c>
      <c r="G1501" s="1" t="s">
        <v>20398</v>
      </c>
      <c r="I1501" t="str">
        <f t="shared" si="46"/>
        <v>科学画报</v>
      </c>
      <c r="K1501" t="e">
        <f>VLOOKUP(I1501,Apabi!$H:$H,1,FALSE)</f>
        <v>#N/A</v>
      </c>
      <c r="M1501" t="e">
        <f>VLOOKUP(I1501,'Shanghai TSG'!$C:$C,1,FALSE)</f>
        <v>#N/A</v>
      </c>
      <c r="O1501" t="e">
        <f>VLOOKUP(I1501,'Hytong (not in CrossAsia)'!$C:$C,1,FALSE)</f>
        <v>#N/A</v>
      </c>
      <c r="Q1501" s="9" t="str">
        <f t="shared" si="47"/>
        <v>nur hier</v>
      </c>
    </row>
    <row r="1502" spans="1:17">
      <c r="A1502" s="1" t="s">
        <v>20399</v>
      </c>
      <c r="B1502" s="1" t="s">
        <v>20400</v>
      </c>
      <c r="C1502" s="1" t="s">
        <v>19628</v>
      </c>
      <c r="D1502" s="1" t="s">
        <v>20401</v>
      </c>
      <c r="E1502" s="1" t="s">
        <v>19647</v>
      </c>
      <c r="F1502" s="54">
        <v>1921</v>
      </c>
      <c r="G1502" s="1" t="s">
        <v>19635</v>
      </c>
      <c r="I1502" t="str">
        <f t="shared" si="46"/>
        <v>解放画报</v>
      </c>
      <c r="K1502" t="e">
        <f>VLOOKUP(I1502,Apabi!$H:$H,1,FALSE)</f>
        <v>#N/A</v>
      </c>
      <c r="M1502" t="e">
        <f>VLOOKUP(I1502,'Shanghai TSG'!$C:$C,1,FALSE)</f>
        <v>#N/A</v>
      </c>
      <c r="O1502" t="e">
        <f>VLOOKUP(I1502,'Hytong (not in CrossAsia)'!$C:$C,1,FALSE)</f>
        <v>#N/A</v>
      </c>
      <c r="Q1502" s="9" t="str">
        <f t="shared" si="47"/>
        <v>nur hier</v>
      </c>
    </row>
    <row r="1503" spans="1:17">
      <c r="A1503" s="1" t="s">
        <v>20402</v>
      </c>
      <c r="B1503" s="1" t="s">
        <v>20403</v>
      </c>
      <c r="C1503" s="1" t="s">
        <v>19628</v>
      </c>
      <c r="D1503" s="1" t="s">
        <v>19628</v>
      </c>
      <c r="E1503" s="1" t="s">
        <v>19628</v>
      </c>
      <c r="F1503" s="51" t="s">
        <v>19628</v>
      </c>
      <c r="G1503" s="1" t="s">
        <v>19628</v>
      </c>
      <c r="I1503" t="str">
        <f t="shared" si="46"/>
        <v>香海画报</v>
      </c>
      <c r="K1503" t="e">
        <f>VLOOKUP(I1503,Apabi!$H:$H,1,FALSE)</f>
        <v>#N/A</v>
      </c>
      <c r="M1503" t="e">
        <f>VLOOKUP(I1503,'Shanghai TSG'!$C:$C,1,FALSE)</f>
        <v>#N/A</v>
      </c>
      <c r="O1503" t="e">
        <f>VLOOKUP(I1503,'Hytong (not in CrossAsia)'!$C:$C,1,FALSE)</f>
        <v>#N/A</v>
      </c>
      <c r="Q1503" s="9" t="str">
        <f t="shared" si="47"/>
        <v>nur hier</v>
      </c>
    </row>
    <row r="1504" spans="1:17">
      <c r="A1504" s="1" t="s">
        <v>20404</v>
      </c>
      <c r="B1504" s="1" t="s">
        <v>20405</v>
      </c>
      <c r="C1504" s="1" t="s">
        <v>19628</v>
      </c>
      <c r="D1504" s="1" t="s">
        <v>20406</v>
      </c>
      <c r="E1504" s="1" t="s">
        <v>19647</v>
      </c>
      <c r="F1504" s="54">
        <v>1945</v>
      </c>
      <c r="G1504" s="1" t="s">
        <v>19635</v>
      </c>
      <c r="I1504" t="str">
        <f t="shared" si="46"/>
        <v>胜利画报</v>
      </c>
      <c r="K1504" t="e">
        <f>VLOOKUP(I1504,Apabi!$H:$H,1,FALSE)</f>
        <v>#N/A</v>
      </c>
      <c r="M1504" t="e">
        <f>VLOOKUP(I1504,'Shanghai TSG'!$C:$C,1,FALSE)</f>
        <v>#N/A</v>
      </c>
      <c r="O1504" t="e">
        <f>VLOOKUP(I1504,'Hytong (not in CrossAsia)'!$C:$C,1,FALSE)</f>
        <v>#N/A</v>
      </c>
      <c r="Q1504" s="9" t="str">
        <f t="shared" si="47"/>
        <v>nur hier</v>
      </c>
    </row>
    <row r="1505" spans="1:17">
      <c r="A1505" s="1" t="s">
        <v>20407</v>
      </c>
      <c r="B1505" s="1" t="s">
        <v>20408</v>
      </c>
      <c r="C1505" s="1" t="s">
        <v>19628</v>
      </c>
      <c r="D1505" s="1" t="s">
        <v>20409</v>
      </c>
      <c r="E1505" s="1" t="s">
        <v>19647</v>
      </c>
      <c r="F1505" s="54">
        <v>1913</v>
      </c>
      <c r="G1505" s="1" t="s">
        <v>19292</v>
      </c>
      <c r="I1505" t="str">
        <f t="shared" si="46"/>
        <v>真相画报</v>
      </c>
      <c r="K1505" t="e">
        <f>VLOOKUP(I1505,Apabi!$H:$H,1,FALSE)</f>
        <v>#N/A</v>
      </c>
      <c r="M1505" t="e">
        <f>VLOOKUP(I1505,'Shanghai TSG'!$C:$C,1,FALSE)</f>
        <v>#N/A</v>
      </c>
      <c r="O1505" t="e">
        <f>VLOOKUP(I1505,'Hytong (not in CrossAsia)'!$C:$C,1,FALSE)</f>
        <v>#N/A</v>
      </c>
      <c r="Q1505" s="9" t="str">
        <f t="shared" si="47"/>
        <v>nur hier</v>
      </c>
    </row>
    <row r="1506" spans="1:17">
      <c r="A1506" s="1" t="s">
        <v>20410</v>
      </c>
      <c r="B1506" s="1" t="s">
        <v>20411</v>
      </c>
      <c r="C1506" s="1" t="s">
        <v>19628</v>
      </c>
      <c r="D1506" s="1" t="s">
        <v>20371</v>
      </c>
      <c r="E1506" s="1" t="s">
        <v>19638</v>
      </c>
      <c r="F1506" s="54">
        <v>1942</v>
      </c>
      <c r="G1506" s="1" t="s">
        <v>19243</v>
      </c>
      <c r="I1506" t="str">
        <f t="shared" si="46"/>
        <v>戏剧岗位</v>
      </c>
      <c r="K1506" t="e">
        <f>VLOOKUP(I1506,Apabi!$H:$H,1,FALSE)</f>
        <v>#N/A</v>
      </c>
      <c r="M1506" t="str">
        <f>VLOOKUP(I1506,'Shanghai TSG'!$C:$C,1,FALSE)</f>
        <v>戏剧岗位</v>
      </c>
      <c r="O1506" t="e">
        <f>VLOOKUP(I1506,'Hytong (not in CrossAsia)'!$C:$C,1,FALSE)</f>
        <v>#N/A</v>
      </c>
      <c r="Q1506" s="9" t="str">
        <f t="shared" si="47"/>
        <v>Doppel</v>
      </c>
    </row>
    <row r="1507" spans="1:17">
      <c r="A1507" s="1" t="s">
        <v>20412</v>
      </c>
      <c r="B1507" s="1" t="s">
        <v>20413</v>
      </c>
      <c r="C1507" s="1" t="s">
        <v>19628</v>
      </c>
      <c r="D1507" s="1" t="s">
        <v>20414</v>
      </c>
      <c r="E1507" s="1" t="s">
        <v>19647</v>
      </c>
      <c r="F1507" s="54">
        <v>1946</v>
      </c>
      <c r="G1507" s="1" t="s">
        <v>19635</v>
      </c>
      <c r="I1507" t="str">
        <f t="shared" si="46"/>
        <v>人民戏剧</v>
      </c>
      <c r="K1507" t="str">
        <f>VLOOKUP(I1507,Apabi!$H:$H,1,FALSE)</f>
        <v>人民戏剧</v>
      </c>
      <c r="M1507" t="e">
        <f>VLOOKUP(I1507,'Shanghai TSG'!$C:$C,1,FALSE)</f>
        <v>#N/A</v>
      </c>
      <c r="O1507" t="e">
        <f>VLOOKUP(I1507,'Hytong (not in CrossAsia)'!$C:$C,1,FALSE)</f>
        <v>#N/A</v>
      </c>
      <c r="Q1507" s="9" t="str">
        <f t="shared" si="47"/>
        <v>Doppel</v>
      </c>
    </row>
    <row r="1508" spans="1:17">
      <c r="A1508" s="1" t="s">
        <v>20415</v>
      </c>
      <c r="B1508" s="1" t="s">
        <v>20416</v>
      </c>
      <c r="C1508" s="1" t="s">
        <v>19628</v>
      </c>
      <c r="D1508" s="1" t="s">
        <v>19628</v>
      </c>
      <c r="E1508" s="1" t="s">
        <v>19628</v>
      </c>
      <c r="F1508" s="51" t="s">
        <v>19628</v>
      </c>
      <c r="G1508" s="1" t="s">
        <v>19628</v>
      </c>
      <c r="I1508" t="str">
        <f t="shared" si="46"/>
        <v>戏剧周刊</v>
      </c>
      <c r="K1508" t="e">
        <f>VLOOKUP(I1508,Apabi!$H:$H,1,FALSE)</f>
        <v>#N/A</v>
      </c>
      <c r="M1508" t="str">
        <f>VLOOKUP(I1508,'Shanghai TSG'!$C:$C,1,FALSE)</f>
        <v>戏剧周刊</v>
      </c>
      <c r="O1508" t="e">
        <f>VLOOKUP(I1508,'Hytong (not in CrossAsia)'!$C:$C,1,FALSE)</f>
        <v>#N/A</v>
      </c>
      <c r="Q1508" s="9" t="str">
        <f t="shared" si="47"/>
        <v>Doppel</v>
      </c>
    </row>
    <row r="1509" spans="1:17">
      <c r="A1509" s="1" t="s">
        <v>20417</v>
      </c>
      <c r="B1509" s="1" t="s">
        <v>20418</v>
      </c>
      <c r="C1509" s="1" t="s">
        <v>19628</v>
      </c>
      <c r="D1509" s="1" t="s">
        <v>20371</v>
      </c>
      <c r="E1509" s="1" t="s">
        <v>18550</v>
      </c>
      <c r="F1509" s="54">
        <v>1938</v>
      </c>
      <c r="G1509" s="1" t="s">
        <v>19440</v>
      </c>
      <c r="I1509" t="str">
        <f t="shared" si="46"/>
        <v>抗战戏剧</v>
      </c>
      <c r="K1509" t="e">
        <f>VLOOKUP(I1509,Apabi!$H:$H,1,FALSE)</f>
        <v>#N/A</v>
      </c>
      <c r="M1509" t="e">
        <f>VLOOKUP(I1509,'Shanghai TSG'!$C:$C,1,FALSE)</f>
        <v>#N/A</v>
      </c>
      <c r="O1509" t="e">
        <f>VLOOKUP(I1509,'Hytong (not in CrossAsia)'!$C:$C,1,FALSE)</f>
        <v>#N/A</v>
      </c>
      <c r="Q1509" s="9" t="str">
        <f t="shared" si="47"/>
        <v>nur hier</v>
      </c>
    </row>
    <row r="1510" spans="1:17">
      <c r="A1510" s="1" t="s">
        <v>20419</v>
      </c>
      <c r="B1510" s="1" t="s">
        <v>20420</v>
      </c>
      <c r="C1510" s="1" t="s">
        <v>19628</v>
      </c>
      <c r="D1510" s="1" t="s">
        <v>19628</v>
      </c>
      <c r="E1510" s="1" t="s">
        <v>19647</v>
      </c>
      <c r="F1510" s="51">
        <v>1935</v>
      </c>
      <c r="G1510" s="1" t="s">
        <v>19628</v>
      </c>
      <c r="I1510" t="str">
        <f t="shared" si="46"/>
        <v>剧场艺术</v>
      </c>
      <c r="K1510" t="e">
        <f>VLOOKUP(I1510,Apabi!$H:$H,1,FALSE)</f>
        <v>#N/A</v>
      </c>
      <c r="M1510" t="str">
        <f>VLOOKUP(I1510,'Shanghai TSG'!$C:$C,1,FALSE)</f>
        <v>剧场艺术</v>
      </c>
      <c r="O1510" t="e">
        <f>VLOOKUP(I1510,'Hytong (not in CrossAsia)'!$C:$C,1,FALSE)</f>
        <v>#N/A</v>
      </c>
      <c r="Q1510" s="9" t="str">
        <f t="shared" si="47"/>
        <v>Doppel</v>
      </c>
    </row>
    <row r="1511" spans="1:17">
      <c r="A1511" s="1" t="s">
        <v>20421</v>
      </c>
      <c r="B1511" s="1" t="s">
        <v>20422</v>
      </c>
      <c r="C1511" s="1" t="s">
        <v>20423</v>
      </c>
      <c r="D1511" s="1" t="s">
        <v>20424</v>
      </c>
      <c r="E1511" s="1" t="s">
        <v>19628</v>
      </c>
      <c r="F1511" s="54">
        <v>1929</v>
      </c>
      <c r="G1511" s="1" t="s">
        <v>19315</v>
      </c>
      <c r="I1511" t="str">
        <f t="shared" si="46"/>
        <v>剧本</v>
      </c>
      <c r="K1511" t="e">
        <f>VLOOKUP(I1511,Apabi!$H:$H,1,FALSE)</f>
        <v>#N/A</v>
      </c>
      <c r="M1511" t="e">
        <f>VLOOKUP(I1511,'Shanghai TSG'!$C:$C,1,FALSE)</f>
        <v>#N/A</v>
      </c>
      <c r="O1511" t="e">
        <f>VLOOKUP(I1511,'Hytong (not in CrossAsia)'!$C:$C,1,FALSE)</f>
        <v>#N/A</v>
      </c>
      <c r="Q1511" s="9" t="str">
        <f t="shared" si="47"/>
        <v>nur hier</v>
      </c>
    </row>
    <row r="1512" spans="1:17">
      <c r="A1512" s="1" t="s">
        <v>20425</v>
      </c>
      <c r="B1512" s="1" t="s">
        <v>20426</v>
      </c>
      <c r="C1512" s="1" t="s">
        <v>19628</v>
      </c>
      <c r="D1512" s="1" t="s">
        <v>16630</v>
      </c>
      <c r="E1512" s="1" t="s">
        <v>19339</v>
      </c>
      <c r="F1512" s="54">
        <v>1929</v>
      </c>
      <c r="G1512" s="1" t="s">
        <v>19340</v>
      </c>
      <c r="I1512" t="str">
        <f t="shared" si="46"/>
        <v>戏剧</v>
      </c>
      <c r="K1512" t="e">
        <f>VLOOKUP(I1512,Apabi!$H:$H,1,FALSE)</f>
        <v>#N/A</v>
      </c>
      <c r="M1512" t="str">
        <f>VLOOKUP(I1512,'Shanghai TSG'!$C:$C,1,FALSE)</f>
        <v>戏剧</v>
      </c>
      <c r="O1512" t="e">
        <f>VLOOKUP(I1512,'Hytong (not in CrossAsia)'!$C:$C,1,FALSE)</f>
        <v>#N/A</v>
      </c>
      <c r="Q1512" s="9" t="str">
        <f t="shared" si="47"/>
        <v>Doppel</v>
      </c>
    </row>
    <row r="1513" spans="1:17">
      <c r="A1513" s="1" t="s">
        <v>20427</v>
      </c>
      <c r="B1513" s="1" t="s">
        <v>20428</v>
      </c>
      <c r="C1513" s="1" t="s">
        <v>19628</v>
      </c>
      <c r="D1513" s="1" t="s">
        <v>20429</v>
      </c>
      <c r="E1513" s="1" t="s">
        <v>21665</v>
      </c>
      <c r="F1513" s="54">
        <v>1939</v>
      </c>
      <c r="G1513" s="1" t="s">
        <v>19635</v>
      </c>
      <c r="I1513" t="str">
        <f t="shared" si="46"/>
        <v>戏剧战线</v>
      </c>
      <c r="K1513" t="e">
        <f>VLOOKUP(I1513,Apabi!$H:$H,1,FALSE)</f>
        <v>#N/A</v>
      </c>
      <c r="M1513" t="str">
        <f>VLOOKUP(I1513,'Shanghai TSG'!$C:$C,1,FALSE)</f>
        <v>戏剧战线</v>
      </c>
      <c r="O1513" t="e">
        <f>VLOOKUP(I1513,'Hytong (not in CrossAsia)'!$C:$C,1,FALSE)</f>
        <v>#N/A</v>
      </c>
      <c r="Q1513" s="9" t="str">
        <f t="shared" si="47"/>
        <v>Doppel</v>
      </c>
    </row>
    <row r="1514" spans="1:17">
      <c r="A1514" s="1" t="s">
        <v>20430</v>
      </c>
      <c r="B1514" s="1" t="s">
        <v>20431</v>
      </c>
      <c r="C1514" s="1" t="s">
        <v>20432</v>
      </c>
      <c r="D1514" s="1" t="s">
        <v>20433</v>
      </c>
      <c r="E1514" s="1" t="s">
        <v>19339</v>
      </c>
      <c r="F1514" s="51">
        <v>1933</v>
      </c>
      <c r="G1514" s="1" t="s">
        <v>19628</v>
      </c>
      <c r="I1514" t="str">
        <f t="shared" si="46"/>
        <v>剧刊</v>
      </c>
      <c r="K1514" t="e">
        <f>VLOOKUP(I1514,Apabi!$H:$H,1,FALSE)</f>
        <v>#N/A</v>
      </c>
      <c r="M1514" t="e">
        <f>VLOOKUP(I1514,'Shanghai TSG'!$C:$C,1,FALSE)</f>
        <v>#N/A</v>
      </c>
      <c r="O1514" t="e">
        <f>VLOOKUP(I1514,'Hytong (not in CrossAsia)'!$C:$C,1,FALSE)</f>
        <v>#N/A</v>
      </c>
      <c r="Q1514" s="9" t="str">
        <f t="shared" si="47"/>
        <v>nur hier</v>
      </c>
    </row>
    <row r="1515" spans="1:17">
      <c r="A1515" s="1" t="s">
        <v>20434</v>
      </c>
      <c r="B1515" s="1" t="s">
        <v>20435</v>
      </c>
      <c r="C1515" s="1" t="s">
        <v>20436</v>
      </c>
      <c r="D1515" s="1" t="s">
        <v>19628</v>
      </c>
      <c r="E1515" s="1" t="s">
        <v>19638</v>
      </c>
      <c r="F1515" s="54">
        <v>1943</v>
      </c>
      <c r="G1515" s="1" t="s">
        <v>19635</v>
      </c>
      <c r="I1515" t="str">
        <f t="shared" si="46"/>
        <v>戏剧月报</v>
      </c>
      <c r="K1515" t="e">
        <f>VLOOKUP(I1515,Apabi!$H:$H,1,FALSE)</f>
        <v>#N/A</v>
      </c>
      <c r="M1515" t="str">
        <f>VLOOKUP(I1515,'Shanghai TSG'!$C:$C,1,FALSE)</f>
        <v>戏剧月报</v>
      </c>
      <c r="O1515" t="e">
        <f>VLOOKUP(I1515,'Hytong (not in CrossAsia)'!$C:$C,1,FALSE)</f>
        <v>#N/A</v>
      </c>
      <c r="Q1515" s="9" t="str">
        <f t="shared" si="47"/>
        <v>Doppel</v>
      </c>
    </row>
    <row r="1516" spans="1:17">
      <c r="A1516" s="1" t="s">
        <v>20437</v>
      </c>
      <c r="B1516" s="1" t="s">
        <v>20438</v>
      </c>
      <c r="C1516" s="1" t="s">
        <v>19628</v>
      </c>
      <c r="D1516" s="1" t="s">
        <v>20439</v>
      </c>
      <c r="E1516" s="1" t="s">
        <v>19298</v>
      </c>
      <c r="F1516" s="54">
        <v>1938</v>
      </c>
      <c r="G1516" s="1" t="s">
        <v>19642</v>
      </c>
      <c r="I1516" t="str">
        <f t="shared" si="46"/>
        <v>战时戏剧</v>
      </c>
      <c r="K1516" t="e">
        <f>VLOOKUP(I1516,Apabi!$H:$H,1,FALSE)</f>
        <v>#N/A</v>
      </c>
      <c r="M1516" t="e">
        <f>VLOOKUP(I1516,'Shanghai TSG'!$C:$C,1,FALSE)</f>
        <v>#N/A</v>
      </c>
      <c r="O1516" t="e">
        <f>VLOOKUP(I1516,'Hytong (not in CrossAsia)'!$C:$C,1,FALSE)</f>
        <v>#N/A</v>
      </c>
      <c r="Q1516" s="9" t="str">
        <f t="shared" si="47"/>
        <v>nur hier</v>
      </c>
    </row>
    <row r="1517" spans="1:17">
      <c r="A1517" s="1" t="s">
        <v>20440</v>
      </c>
      <c r="B1517" s="1" t="s">
        <v>20441</v>
      </c>
      <c r="C1517" s="1" t="s">
        <v>19628</v>
      </c>
      <c r="D1517" s="1" t="s">
        <v>20442</v>
      </c>
      <c r="E1517" s="1" t="s">
        <v>19647</v>
      </c>
      <c r="F1517" s="54">
        <v>1940</v>
      </c>
      <c r="G1517" s="1" t="s">
        <v>19635</v>
      </c>
      <c r="I1517" t="str">
        <f t="shared" si="46"/>
        <v>戏剧与文</v>
      </c>
      <c r="K1517" t="e">
        <f>VLOOKUP(I1517,Apabi!$H:$H,1,FALSE)</f>
        <v>#N/A</v>
      </c>
      <c r="M1517" t="str">
        <f>VLOOKUP(I1517,'Shanghai TSG'!$C:$C,1,FALSE)</f>
        <v>戏剧与文</v>
      </c>
      <c r="O1517" t="str">
        <f>VLOOKUP(I1517,'Hytong (not in CrossAsia)'!$C:$C,1,FALSE)</f>
        <v>戏剧与文</v>
      </c>
      <c r="Q1517" s="9" t="str">
        <f t="shared" si="47"/>
        <v>Doppel</v>
      </c>
    </row>
    <row r="1518" spans="1:17">
      <c r="A1518" s="1" t="s">
        <v>20443</v>
      </c>
      <c r="B1518" s="1" t="s">
        <v>20444</v>
      </c>
      <c r="C1518" s="1" t="s">
        <v>20445</v>
      </c>
      <c r="D1518" s="1" t="s">
        <v>20445</v>
      </c>
      <c r="E1518" s="1" t="s">
        <v>19647</v>
      </c>
      <c r="F1518" s="51" t="s">
        <v>19628</v>
      </c>
      <c r="G1518" s="1" t="s">
        <v>19642</v>
      </c>
      <c r="I1518" t="str">
        <f t="shared" si="46"/>
        <v>小剧场</v>
      </c>
      <c r="K1518" t="e">
        <f>VLOOKUP(I1518,Apabi!$H:$H,1,FALSE)</f>
        <v>#N/A</v>
      </c>
      <c r="M1518" t="e">
        <f>VLOOKUP(I1518,'Shanghai TSG'!$C:$C,1,FALSE)</f>
        <v>#N/A</v>
      </c>
      <c r="O1518" t="e">
        <f>VLOOKUP(I1518,'Hytong (not in CrossAsia)'!$C:$C,1,FALSE)</f>
        <v>#N/A</v>
      </c>
      <c r="Q1518" s="9" t="str">
        <f t="shared" si="47"/>
        <v>nur hier</v>
      </c>
    </row>
    <row r="1519" spans="1:17">
      <c r="A1519" s="1" t="s">
        <v>20446</v>
      </c>
      <c r="B1519" s="1" t="s">
        <v>20447</v>
      </c>
      <c r="C1519" s="1" t="s">
        <v>19628</v>
      </c>
      <c r="D1519" s="1" t="s">
        <v>19628</v>
      </c>
      <c r="E1519" s="1" t="s">
        <v>19339</v>
      </c>
      <c r="F1519" s="51" t="s">
        <v>19628</v>
      </c>
      <c r="G1519" s="1" t="s">
        <v>19628</v>
      </c>
      <c r="I1519" t="str">
        <f t="shared" si="46"/>
        <v>剧坛旬刊</v>
      </c>
      <c r="K1519" t="e">
        <f>VLOOKUP(I1519,Apabi!$H:$H,1,FALSE)</f>
        <v>#N/A</v>
      </c>
      <c r="M1519" t="e">
        <f>VLOOKUP(I1519,'Shanghai TSG'!$C:$C,1,FALSE)</f>
        <v>#N/A</v>
      </c>
      <c r="O1519" t="e">
        <f>VLOOKUP(I1519,'Hytong (not in CrossAsia)'!$C:$C,1,FALSE)</f>
        <v>#N/A</v>
      </c>
      <c r="Q1519" s="9" t="str">
        <f t="shared" si="47"/>
        <v>nur hier</v>
      </c>
    </row>
    <row r="1520" spans="1:17">
      <c r="A1520" s="1" t="s">
        <v>20448</v>
      </c>
      <c r="B1520" s="1" t="s">
        <v>20449</v>
      </c>
      <c r="C1520" s="1" t="s">
        <v>20782</v>
      </c>
      <c r="D1520" s="1" t="s">
        <v>20783</v>
      </c>
      <c r="E1520" s="1" t="s">
        <v>19638</v>
      </c>
      <c r="F1520" s="54">
        <v>1940</v>
      </c>
      <c r="G1520" s="1" t="s">
        <v>19635</v>
      </c>
      <c r="I1520" t="str">
        <f t="shared" si="46"/>
        <v>青年戏剧</v>
      </c>
      <c r="K1520" t="e">
        <f>VLOOKUP(I1520,Apabi!$H:$H,1,FALSE)</f>
        <v>#N/A</v>
      </c>
      <c r="M1520" t="e">
        <f>VLOOKUP(I1520,'Shanghai TSG'!$C:$C,1,FALSE)</f>
        <v>#N/A</v>
      </c>
      <c r="O1520" t="e">
        <f>VLOOKUP(I1520,'Hytong (not in CrossAsia)'!$C:$C,1,FALSE)</f>
        <v>#N/A</v>
      </c>
      <c r="Q1520" s="9" t="str">
        <f t="shared" si="47"/>
        <v>nur hier</v>
      </c>
    </row>
    <row r="1521" spans="1:17">
      <c r="A1521" s="1" t="s">
        <v>20784</v>
      </c>
      <c r="B1521" s="1" t="s">
        <v>20785</v>
      </c>
      <c r="C1521" s="1" t="s">
        <v>19628</v>
      </c>
      <c r="D1521" s="1" t="s">
        <v>20786</v>
      </c>
      <c r="E1521" s="1" t="s">
        <v>19597</v>
      </c>
      <c r="F1521" s="51" t="s">
        <v>19628</v>
      </c>
      <c r="G1521" s="1" t="s">
        <v>19440</v>
      </c>
      <c r="I1521" t="str">
        <f t="shared" si="46"/>
        <v>戏剧春秋</v>
      </c>
      <c r="K1521" t="e">
        <f>VLOOKUP(I1521,Apabi!$H:$H,1,FALSE)</f>
        <v>#N/A</v>
      </c>
      <c r="M1521" t="str">
        <f>VLOOKUP(I1521,'Shanghai TSG'!$C:$C,1,FALSE)</f>
        <v>戏剧春秋</v>
      </c>
      <c r="O1521" t="e">
        <f>VLOOKUP(I1521,'Hytong (not in CrossAsia)'!$C:$C,1,FALSE)</f>
        <v>#N/A</v>
      </c>
      <c r="Q1521" s="9" t="str">
        <f t="shared" si="47"/>
        <v>Doppel</v>
      </c>
    </row>
    <row r="1522" spans="1:17">
      <c r="A1522" s="1" t="s">
        <v>20787</v>
      </c>
      <c r="B1522" s="1" t="s">
        <v>20788</v>
      </c>
      <c r="C1522" s="1" t="s">
        <v>19628</v>
      </c>
      <c r="D1522" s="1" t="s">
        <v>20789</v>
      </c>
      <c r="E1522" s="1" t="s">
        <v>19647</v>
      </c>
      <c r="F1522" s="54">
        <v>1941</v>
      </c>
      <c r="G1522" s="1" t="s">
        <v>19327</v>
      </c>
      <c r="I1522" t="str">
        <f t="shared" si="46"/>
        <v>十日戏剧</v>
      </c>
      <c r="K1522" t="e">
        <f>VLOOKUP(I1522,Apabi!$H:$H,1,FALSE)</f>
        <v>#N/A</v>
      </c>
      <c r="M1522" t="e">
        <f>VLOOKUP(I1522,'Shanghai TSG'!$C:$C,1,FALSE)</f>
        <v>#N/A</v>
      </c>
      <c r="O1522" t="e">
        <f>VLOOKUP(I1522,'Hytong (not in CrossAsia)'!$C:$C,1,FALSE)</f>
        <v>#N/A</v>
      </c>
      <c r="Q1522" s="9" t="str">
        <f t="shared" si="47"/>
        <v>nur hier</v>
      </c>
    </row>
    <row r="1523" spans="1:17">
      <c r="A1523" s="1" t="s">
        <v>20790</v>
      </c>
      <c r="B1523" s="1" t="s">
        <v>20791</v>
      </c>
      <c r="C1523" s="1" t="s">
        <v>15590</v>
      </c>
      <c r="D1523" s="1" t="s">
        <v>19628</v>
      </c>
      <c r="E1523" s="1" t="s">
        <v>19647</v>
      </c>
      <c r="F1523" s="54">
        <v>1948</v>
      </c>
      <c r="G1523" s="1" t="s">
        <v>19642</v>
      </c>
      <c r="I1523" t="str">
        <f t="shared" si="46"/>
        <v>半月戏剧</v>
      </c>
      <c r="K1523" t="e">
        <f>VLOOKUP(I1523,Apabi!$H:$H,1,FALSE)</f>
        <v>#N/A</v>
      </c>
      <c r="M1523" t="e">
        <f>VLOOKUP(I1523,'Shanghai TSG'!$C:$C,1,FALSE)</f>
        <v>#N/A</v>
      </c>
      <c r="O1523" t="e">
        <f>VLOOKUP(I1523,'Hytong (not in CrossAsia)'!$C:$C,1,FALSE)</f>
        <v>#N/A</v>
      </c>
      <c r="Q1523" s="9" t="str">
        <f t="shared" si="47"/>
        <v>nur hier</v>
      </c>
    </row>
    <row r="1524" spans="1:17">
      <c r="A1524" s="1" t="s">
        <v>20792</v>
      </c>
      <c r="B1524" s="1" t="s">
        <v>20793</v>
      </c>
      <c r="C1524" s="1" t="s">
        <v>19628</v>
      </c>
      <c r="D1524" s="1" t="s">
        <v>20794</v>
      </c>
      <c r="E1524" s="1" t="s">
        <v>19326</v>
      </c>
      <c r="F1524" s="54">
        <v>1936</v>
      </c>
      <c r="G1524" s="1" t="s">
        <v>19635</v>
      </c>
      <c r="I1524" t="str">
        <f t="shared" si="46"/>
        <v>剧学月刊</v>
      </c>
      <c r="K1524" t="e">
        <f>VLOOKUP(I1524,Apabi!$H:$H,1,FALSE)</f>
        <v>#N/A</v>
      </c>
      <c r="M1524" t="str">
        <f>VLOOKUP(I1524,'Shanghai TSG'!$C:$C,1,FALSE)</f>
        <v>剧学月刊</v>
      </c>
      <c r="O1524" t="e">
        <f>VLOOKUP(I1524,'Hytong (not in CrossAsia)'!$C:$C,1,FALSE)</f>
        <v>#N/A</v>
      </c>
      <c r="Q1524" s="9" t="str">
        <f t="shared" si="47"/>
        <v>Doppel</v>
      </c>
    </row>
    <row r="1525" spans="1:17">
      <c r="A1525" s="1" t="s">
        <v>20795</v>
      </c>
      <c r="B1525" s="1" t="s">
        <v>20796</v>
      </c>
      <c r="C1525" s="1" t="s">
        <v>20797</v>
      </c>
      <c r="D1525" s="1" t="s">
        <v>19628</v>
      </c>
      <c r="E1525" s="1" t="s">
        <v>19339</v>
      </c>
      <c r="F1525" s="54">
        <v>1933</v>
      </c>
      <c r="G1525" s="1" t="s">
        <v>19628</v>
      </c>
      <c r="I1525" t="str">
        <f t="shared" si="46"/>
        <v>戏</v>
      </c>
      <c r="K1525" t="e">
        <f>VLOOKUP(I1525,Apabi!$H:$H,1,FALSE)</f>
        <v>#N/A</v>
      </c>
      <c r="M1525" t="e">
        <f>VLOOKUP(I1525,'Shanghai TSG'!$C:$C,1,FALSE)</f>
        <v>#N/A</v>
      </c>
      <c r="O1525" t="e">
        <f>VLOOKUP(I1525,'Hytong (not in CrossAsia)'!$C:$C,1,FALSE)</f>
        <v>#N/A</v>
      </c>
      <c r="Q1525" s="9" t="str">
        <f t="shared" si="47"/>
        <v>nur hier</v>
      </c>
    </row>
    <row r="1526" spans="1:17">
      <c r="A1526" s="1" t="s">
        <v>20798</v>
      </c>
      <c r="B1526" s="1" t="s">
        <v>20799</v>
      </c>
      <c r="C1526" s="1" t="s">
        <v>19628</v>
      </c>
      <c r="D1526" s="1" t="s">
        <v>20800</v>
      </c>
      <c r="E1526" s="1" t="s">
        <v>19647</v>
      </c>
      <c r="F1526" s="54">
        <v>1948</v>
      </c>
      <c r="G1526" s="1" t="s">
        <v>19292</v>
      </c>
      <c r="I1526" t="str">
        <f t="shared" si="46"/>
        <v>草书月刊</v>
      </c>
      <c r="K1526" t="e">
        <f>VLOOKUP(I1526,Apabi!$H:$H,1,FALSE)</f>
        <v>#N/A</v>
      </c>
      <c r="M1526" t="str">
        <f>VLOOKUP(I1526,'Shanghai TSG'!$C:$C,1,FALSE)</f>
        <v>草书月刊</v>
      </c>
      <c r="O1526" t="str">
        <f>VLOOKUP(I1526,'Hytong (not in CrossAsia)'!$C:$C,1,FALSE)</f>
        <v>草书月刊</v>
      </c>
      <c r="Q1526" s="9" t="str">
        <f t="shared" si="47"/>
        <v>Doppel</v>
      </c>
    </row>
    <row r="1527" spans="1:17">
      <c r="A1527" s="1" t="s">
        <v>20801</v>
      </c>
      <c r="B1527" s="1" t="s">
        <v>20802</v>
      </c>
      <c r="C1527" s="1" t="s">
        <v>19628</v>
      </c>
      <c r="D1527" s="1" t="s">
        <v>19628</v>
      </c>
      <c r="E1527" s="1" t="s">
        <v>19628</v>
      </c>
      <c r="F1527" s="51">
        <v>1942</v>
      </c>
      <c r="G1527" s="1" t="s">
        <v>19628</v>
      </c>
      <c r="I1527" t="str">
        <f t="shared" si="46"/>
        <v>胜利木刻</v>
      </c>
      <c r="K1527" t="e">
        <f>VLOOKUP(I1527,Apabi!$H:$H,1,FALSE)</f>
        <v>#N/A</v>
      </c>
      <c r="M1527" t="e">
        <f>VLOOKUP(I1527,'Shanghai TSG'!$C:$C,1,FALSE)</f>
        <v>#N/A</v>
      </c>
      <c r="O1527" t="e">
        <f>VLOOKUP(I1527,'Hytong (not in CrossAsia)'!$C:$C,1,FALSE)</f>
        <v>#N/A</v>
      </c>
      <c r="Q1527" s="9" t="str">
        <f t="shared" si="47"/>
        <v>nur hier</v>
      </c>
    </row>
    <row r="1528" spans="1:17">
      <c r="A1528" s="1" t="s">
        <v>20803</v>
      </c>
      <c r="B1528" s="1" t="s">
        <v>20804</v>
      </c>
      <c r="C1528" s="1" t="s">
        <v>19628</v>
      </c>
      <c r="D1528" s="1" t="s">
        <v>20805</v>
      </c>
      <c r="E1528" s="1" t="s">
        <v>20806</v>
      </c>
      <c r="F1528" s="54">
        <v>1946</v>
      </c>
      <c r="G1528" s="1" t="s">
        <v>19315</v>
      </c>
      <c r="I1528" t="str">
        <f t="shared" si="46"/>
        <v>木刻艺术</v>
      </c>
      <c r="K1528" t="e">
        <f>VLOOKUP(I1528,Apabi!$H:$H,1,FALSE)</f>
        <v>#N/A</v>
      </c>
      <c r="M1528" t="e">
        <f>VLOOKUP(I1528,'Shanghai TSG'!$C:$C,1,FALSE)</f>
        <v>#N/A</v>
      </c>
      <c r="O1528" t="e">
        <f>VLOOKUP(I1528,'Hytong (not in CrossAsia)'!$C:$C,1,FALSE)</f>
        <v>#N/A</v>
      </c>
      <c r="Q1528" s="9" t="str">
        <f t="shared" si="47"/>
        <v>nur hier</v>
      </c>
    </row>
    <row r="1529" spans="1:17">
      <c r="A1529" s="1" t="s">
        <v>20807</v>
      </c>
      <c r="B1529" s="1" t="s">
        <v>20808</v>
      </c>
      <c r="C1529" s="1" t="s">
        <v>19628</v>
      </c>
      <c r="D1529" s="1" t="s">
        <v>20809</v>
      </c>
      <c r="E1529" s="1" t="s">
        <v>19647</v>
      </c>
      <c r="F1529" s="54">
        <v>1942</v>
      </c>
      <c r="G1529" s="1" t="s">
        <v>19635</v>
      </c>
      <c r="I1529" t="str">
        <f t="shared" si="46"/>
        <v>小工艺</v>
      </c>
      <c r="K1529" t="e">
        <f>VLOOKUP(I1529,Apabi!$H:$H,1,FALSE)</f>
        <v>#N/A</v>
      </c>
      <c r="M1529" t="e">
        <f>VLOOKUP(I1529,'Shanghai TSG'!$C:$C,1,FALSE)</f>
        <v>#N/A</v>
      </c>
      <c r="O1529" t="e">
        <f>VLOOKUP(I1529,'Hytong (not in CrossAsia)'!$C:$C,1,FALSE)</f>
        <v>#N/A</v>
      </c>
      <c r="Q1529" s="9" t="str">
        <f t="shared" si="47"/>
        <v>nur hier</v>
      </c>
    </row>
    <row r="1530" spans="1:17">
      <c r="A1530" s="1" t="s">
        <v>20810</v>
      </c>
      <c r="B1530" s="1" t="s">
        <v>20811</v>
      </c>
      <c r="C1530" s="1" t="s">
        <v>19628</v>
      </c>
      <c r="D1530" s="1" t="s">
        <v>20812</v>
      </c>
      <c r="E1530" s="1" t="s">
        <v>19638</v>
      </c>
      <c r="F1530" s="54">
        <v>1948</v>
      </c>
      <c r="G1530" s="1" t="s">
        <v>19243</v>
      </c>
      <c r="I1530" t="str">
        <f t="shared" si="46"/>
        <v>手工艺</v>
      </c>
      <c r="K1530" t="e">
        <f>VLOOKUP(I1530,Apabi!$H:$H,1,FALSE)</f>
        <v>#N/A</v>
      </c>
      <c r="M1530" t="e">
        <f>VLOOKUP(I1530,'Shanghai TSG'!$C:$C,1,FALSE)</f>
        <v>#N/A</v>
      </c>
      <c r="O1530" t="e">
        <f>VLOOKUP(I1530,'Hytong (not in CrossAsia)'!$C:$C,1,FALSE)</f>
        <v>#N/A</v>
      </c>
      <c r="Q1530" s="9" t="str">
        <f t="shared" si="47"/>
        <v>nur hier</v>
      </c>
    </row>
    <row r="1531" spans="1:17">
      <c r="A1531" s="1" t="s">
        <v>20813</v>
      </c>
      <c r="B1531" s="1" t="s">
        <v>20814</v>
      </c>
      <c r="C1531" s="1" t="s">
        <v>20815</v>
      </c>
      <c r="D1531" s="1" t="s">
        <v>19628</v>
      </c>
      <c r="E1531" s="1" t="s">
        <v>19647</v>
      </c>
      <c r="F1531" s="54">
        <v>1943</v>
      </c>
      <c r="G1531" s="1" t="s">
        <v>19628</v>
      </c>
      <c r="I1531" t="str">
        <f t="shared" si="46"/>
        <v>上海影坛</v>
      </c>
      <c r="K1531" t="e">
        <f>VLOOKUP(I1531,Apabi!$H:$H,1,FALSE)</f>
        <v>#N/A</v>
      </c>
      <c r="M1531" t="e">
        <f>VLOOKUP(I1531,'Shanghai TSG'!$C:$C,1,FALSE)</f>
        <v>#N/A</v>
      </c>
      <c r="O1531" t="str">
        <f>VLOOKUP(I1531,'Hytong (not in CrossAsia)'!$C:$C,1,FALSE)</f>
        <v>上海影坛</v>
      </c>
      <c r="Q1531" s="9" t="str">
        <f t="shared" si="47"/>
        <v>Doppel</v>
      </c>
    </row>
    <row r="1532" spans="1:17">
      <c r="A1532" s="1" t="s">
        <v>20816</v>
      </c>
      <c r="B1532" s="1" t="s">
        <v>20817</v>
      </c>
      <c r="C1532" s="1" t="s">
        <v>19628</v>
      </c>
      <c r="D1532" s="1" t="s">
        <v>20818</v>
      </c>
      <c r="E1532" s="1" t="s">
        <v>19628</v>
      </c>
      <c r="F1532" s="51" t="s">
        <v>19628</v>
      </c>
      <c r="G1532" s="1" t="s">
        <v>19628</v>
      </c>
      <c r="I1532" t="str">
        <f t="shared" si="46"/>
        <v>国光影讯</v>
      </c>
      <c r="K1532" t="e">
        <f>VLOOKUP(I1532,Apabi!$H:$H,1,FALSE)</f>
        <v>#N/A</v>
      </c>
      <c r="M1532" t="str">
        <f>VLOOKUP(I1532,'Shanghai TSG'!$C:$C,1,FALSE)</f>
        <v>国光影讯</v>
      </c>
      <c r="O1532" t="e">
        <f>VLOOKUP(I1532,'Hytong (not in CrossAsia)'!$C:$C,1,FALSE)</f>
        <v>#N/A</v>
      </c>
      <c r="Q1532" s="9" t="str">
        <f t="shared" si="47"/>
        <v>Doppel</v>
      </c>
    </row>
    <row r="1533" spans="1:17">
      <c r="A1533" s="1" t="s">
        <v>20819</v>
      </c>
      <c r="B1533" s="1" t="s">
        <v>20820</v>
      </c>
      <c r="C1533" s="1" t="s">
        <v>19628</v>
      </c>
      <c r="D1533" s="1" t="s">
        <v>19628</v>
      </c>
      <c r="E1533" s="1" t="s">
        <v>19647</v>
      </c>
      <c r="F1533" s="54">
        <v>1934</v>
      </c>
      <c r="G1533" s="1" t="s">
        <v>19305</v>
      </c>
      <c r="I1533" t="str">
        <f t="shared" si="46"/>
        <v>影迷周报</v>
      </c>
      <c r="K1533" t="e">
        <f>VLOOKUP(I1533,Apabi!$H:$H,1,FALSE)</f>
        <v>#N/A</v>
      </c>
      <c r="M1533" t="str">
        <f>VLOOKUP(I1533,'Shanghai TSG'!$C:$C,1,FALSE)</f>
        <v>影迷周报</v>
      </c>
      <c r="O1533" t="e">
        <f>VLOOKUP(I1533,'Hytong (not in CrossAsia)'!$C:$C,1,FALSE)</f>
        <v>#N/A</v>
      </c>
      <c r="Q1533" s="9" t="str">
        <f t="shared" si="47"/>
        <v>Doppel</v>
      </c>
    </row>
    <row r="1534" spans="1:17">
      <c r="A1534" s="1" t="s">
        <v>20821</v>
      </c>
      <c r="B1534" s="1" t="s">
        <v>20822</v>
      </c>
      <c r="C1534" s="1" t="s">
        <v>19628</v>
      </c>
      <c r="D1534" s="1" t="s">
        <v>20823</v>
      </c>
      <c r="E1534" s="1" t="s">
        <v>19647</v>
      </c>
      <c r="F1534" s="54">
        <v>1948</v>
      </c>
      <c r="G1534" s="1" t="s">
        <v>19315</v>
      </c>
      <c r="I1534" t="str">
        <f t="shared" si="46"/>
        <v>电影故事</v>
      </c>
      <c r="K1534" t="e">
        <f>VLOOKUP(I1534,Apabi!$H:$H,1,FALSE)</f>
        <v>#N/A</v>
      </c>
      <c r="M1534" t="e">
        <f>VLOOKUP(I1534,'Shanghai TSG'!$C:$C,1,FALSE)</f>
        <v>#N/A</v>
      </c>
      <c r="O1534" t="e">
        <f>VLOOKUP(I1534,'Hytong (not in CrossAsia)'!$C:$C,1,FALSE)</f>
        <v>#N/A</v>
      </c>
      <c r="Q1534" s="9" t="str">
        <f t="shared" si="47"/>
        <v>nur hier</v>
      </c>
    </row>
    <row r="1535" spans="1:17">
      <c r="A1535" s="1" t="s">
        <v>20824</v>
      </c>
      <c r="B1535" s="1" t="s">
        <v>20825</v>
      </c>
      <c r="C1535" s="1" t="s">
        <v>20826</v>
      </c>
      <c r="D1535" s="1" t="s">
        <v>19628</v>
      </c>
      <c r="E1535" s="1" t="s">
        <v>19647</v>
      </c>
      <c r="F1535" s="54">
        <v>1948</v>
      </c>
      <c r="G1535" s="1" t="s">
        <v>19642</v>
      </c>
      <c r="I1535" t="str">
        <f t="shared" si="46"/>
        <v>电影小说</v>
      </c>
      <c r="K1535" t="e">
        <f>VLOOKUP(I1535,Apabi!$H:$H,1,FALSE)</f>
        <v>#N/A</v>
      </c>
      <c r="M1535" t="e">
        <f>VLOOKUP(I1535,'Shanghai TSG'!$C:$C,1,FALSE)</f>
        <v>#N/A</v>
      </c>
      <c r="O1535" t="e">
        <f>VLOOKUP(I1535,'Hytong (not in CrossAsia)'!$C:$C,1,FALSE)</f>
        <v>#N/A</v>
      </c>
      <c r="Q1535" s="9" t="str">
        <f t="shared" si="47"/>
        <v>nur hier</v>
      </c>
    </row>
    <row r="1536" spans="1:17">
      <c r="A1536" s="1" t="s">
        <v>20827</v>
      </c>
      <c r="B1536" s="1" t="s">
        <v>20828</v>
      </c>
      <c r="C1536" s="1" t="s">
        <v>19628</v>
      </c>
      <c r="D1536" s="1" t="s">
        <v>20829</v>
      </c>
      <c r="E1536" s="1" t="s">
        <v>19647</v>
      </c>
      <c r="F1536" s="54">
        <v>1948</v>
      </c>
      <c r="G1536" s="1" t="s">
        <v>19628</v>
      </c>
      <c r="I1536" t="str">
        <f t="shared" si="46"/>
        <v>剧影春秋</v>
      </c>
      <c r="K1536" t="e">
        <f>VLOOKUP(I1536,Apabi!$H:$H,1,FALSE)</f>
        <v>#N/A</v>
      </c>
      <c r="M1536" t="str">
        <f>VLOOKUP(I1536,'Shanghai TSG'!$C:$C,1,FALSE)</f>
        <v>剧影春秋</v>
      </c>
      <c r="O1536" t="e">
        <f>VLOOKUP(I1536,'Hytong (not in CrossAsia)'!$C:$C,1,FALSE)</f>
        <v>#N/A</v>
      </c>
      <c r="Q1536" s="9" t="str">
        <f t="shared" si="47"/>
        <v>Doppel</v>
      </c>
    </row>
    <row r="1537" spans="1:17" ht="23.25">
      <c r="A1537" s="1" t="s">
        <v>20830</v>
      </c>
      <c r="B1537" s="1" t="s">
        <v>20831</v>
      </c>
      <c r="C1537" s="1" t="s">
        <v>20832</v>
      </c>
      <c r="D1537" s="1" t="s">
        <v>20833</v>
      </c>
      <c r="E1537" s="1" t="s">
        <v>19647</v>
      </c>
      <c r="F1537" s="51" t="s">
        <v>19628</v>
      </c>
      <c r="G1537" s="1" t="s">
        <v>19628</v>
      </c>
      <c r="I1537" t="str">
        <f t="shared" si="46"/>
        <v>青青电影</v>
      </c>
      <c r="K1537" t="e">
        <f>VLOOKUP(I1537,Apabi!$H:$H,1,FALSE)</f>
        <v>#N/A</v>
      </c>
      <c r="M1537" t="e">
        <f>VLOOKUP(I1537,'Shanghai TSG'!$C:$C,1,FALSE)</f>
        <v>#N/A</v>
      </c>
      <c r="O1537" t="e">
        <f>VLOOKUP(I1537,'Hytong (not in CrossAsia)'!$C:$C,1,FALSE)</f>
        <v>#N/A</v>
      </c>
      <c r="Q1537" s="9" t="str">
        <f t="shared" si="47"/>
        <v>nur hier</v>
      </c>
    </row>
    <row r="1538" spans="1:17">
      <c r="A1538" s="1" t="s">
        <v>20834</v>
      </c>
      <c r="B1538" s="1" t="s">
        <v>20835</v>
      </c>
      <c r="C1538" s="1" t="s">
        <v>19628</v>
      </c>
      <c r="D1538" s="1" t="s">
        <v>19628</v>
      </c>
      <c r="E1538" s="1" t="s">
        <v>19344</v>
      </c>
      <c r="F1538" s="51">
        <v>1924</v>
      </c>
      <c r="G1538" s="1" t="s">
        <v>19577</v>
      </c>
      <c r="I1538" t="str">
        <f t="shared" si="46"/>
        <v>电影周刊</v>
      </c>
      <c r="K1538" t="e">
        <f>VLOOKUP(I1538,Apabi!$H:$H,1,FALSE)</f>
        <v>#N/A</v>
      </c>
      <c r="M1538" t="e">
        <f>VLOOKUP(I1538,'Shanghai TSG'!$C:$C,1,FALSE)</f>
        <v>#N/A</v>
      </c>
      <c r="O1538" t="e">
        <f>VLOOKUP(I1538,'Hytong (not in CrossAsia)'!$C:$C,1,FALSE)</f>
        <v>#N/A</v>
      </c>
      <c r="Q1538" s="9" t="str">
        <f t="shared" si="47"/>
        <v>nur hier</v>
      </c>
    </row>
    <row r="1539" spans="1:17">
      <c r="A1539" s="1" t="s">
        <v>20836</v>
      </c>
      <c r="B1539" s="1" t="s">
        <v>20837</v>
      </c>
      <c r="C1539" s="1" t="s">
        <v>19628</v>
      </c>
      <c r="D1539" s="1" t="s">
        <v>19628</v>
      </c>
      <c r="E1539" s="1" t="s">
        <v>19647</v>
      </c>
      <c r="F1539" s="54">
        <v>1946</v>
      </c>
      <c r="G1539" s="1" t="s">
        <v>19628</v>
      </c>
      <c r="I1539" t="str">
        <f t="shared" ref="I1539:I1602" si="48">MID(B1539,1,4)</f>
        <v>影艺书报</v>
      </c>
      <c r="K1539" t="e">
        <f>VLOOKUP(I1539,Apabi!$H:$H,1,FALSE)</f>
        <v>#N/A</v>
      </c>
      <c r="M1539" t="e">
        <f>VLOOKUP(I1539,'Shanghai TSG'!$C:$C,1,FALSE)</f>
        <v>#N/A</v>
      </c>
      <c r="O1539" t="e">
        <f>VLOOKUP(I1539,'Hytong (not in CrossAsia)'!$C:$C,1,FALSE)</f>
        <v>#N/A</v>
      </c>
      <c r="Q1539" s="9" t="str">
        <f t="shared" ref="Q1539:Q1602" si="49">(IF(AND(ISNA(K1539),ISNA(M1539),ISNA(O1539)),"nur hier","Doppel"))</f>
        <v>nur hier</v>
      </c>
    </row>
    <row r="1540" spans="1:17">
      <c r="A1540" s="1" t="s">
        <v>20838</v>
      </c>
      <c r="B1540" s="1" t="s">
        <v>20839</v>
      </c>
      <c r="C1540" s="1" t="s">
        <v>19628</v>
      </c>
      <c r="D1540" s="1" t="s">
        <v>20840</v>
      </c>
      <c r="E1540" s="1" t="s">
        <v>19647</v>
      </c>
      <c r="F1540" s="51" t="s">
        <v>19628</v>
      </c>
      <c r="G1540" s="1" t="s">
        <v>19628</v>
      </c>
      <c r="I1540" t="str">
        <f t="shared" si="48"/>
        <v>新影坛</v>
      </c>
      <c r="K1540" t="e">
        <f>VLOOKUP(I1540,Apabi!$H:$H,1,FALSE)</f>
        <v>#N/A</v>
      </c>
      <c r="M1540" t="str">
        <f>VLOOKUP(I1540,'Shanghai TSG'!$C:$C,1,FALSE)</f>
        <v>新影坛</v>
      </c>
      <c r="O1540" t="e">
        <f>VLOOKUP(I1540,'Hytong (not in CrossAsia)'!$C:$C,1,FALSE)</f>
        <v>#N/A</v>
      </c>
      <c r="Q1540" s="9" t="str">
        <f t="shared" si="49"/>
        <v>Doppel</v>
      </c>
    </row>
    <row r="1541" spans="1:17" ht="23.25">
      <c r="A1541" s="1" t="s">
        <v>20841</v>
      </c>
      <c r="B1541" s="1" t="s">
        <v>20842</v>
      </c>
      <c r="C1541" s="1" t="s">
        <v>19628</v>
      </c>
      <c r="D1541" s="1" t="s">
        <v>20843</v>
      </c>
      <c r="E1541" s="1" t="s">
        <v>13295</v>
      </c>
      <c r="F1541" s="51" t="s">
        <v>19628</v>
      </c>
      <c r="G1541" s="1" t="s">
        <v>19628</v>
      </c>
      <c r="I1541" t="str">
        <f t="shared" si="48"/>
        <v>电影与播</v>
      </c>
      <c r="K1541" t="e">
        <f>VLOOKUP(I1541,Apabi!$H:$H,1,FALSE)</f>
        <v>#N/A</v>
      </c>
      <c r="M1541" t="str">
        <f>VLOOKUP(I1541,'Shanghai TSG'!$C:$C,1,FALSE)</f>
        <v>电影与播</v>
      </c>
      <c r="O1541" t="e">
        <f>VLOOKUP(I1541,'Hytong (not in CrossAsia)'!$C:$C,1,FALSE)</f>
        <v>#N/A</v>
      </c>
      <c r="Q1541" s="9" t="str">
        <f t="shared" si="49"/>
        <v>Doppel</v>
      </c>
    </row>
    <row r="1542" spans="1:17">
      <c r="A1542" s="1" t="s">
        <v>20844</v>
      </c>
      <c r="B1542" s="1" t="s">
        <v>20845</v>
      </c>
      <c r="C1542" s="1" t="s">
        <v>19628</v>
      </c>
      <c r="D1542" s="1" t="s">
        <v>19628</v>
      </c>
      <c r="E1542" s="1" t="s">
        <v>19647</v>
      </c>
      <c r="F1542" s="51" t="s">
        <v>19628</v>
      </c>
      <c r="G1542" s="1" t="s">
        <v>19628</v>
      </c>
      <c r="I1542" t="str">
        <f t="shared" si="48"/>
        <v>电影日报</v>
      </c>
      <c r="K1542" t="e">
        <f>VLOOKUP(I1542,Apabi!$H:$H,1,FALSE)</f>
        <v>#N/A</v>
      </c>
      <c r="M1542" t="e">
        <f>VLOOKUP(I1542,'Shanghai TSG'!$C:$C,1,FALSE)</f>
        <v>#N/A</v>
      </c>
      <c r="O1542" t="e">
        <f>VLOOKUP(I1542,'Hytong (not in CrossAsia)'!$C:$C,1,FALSE)</f>
        <v>#N/A</v>
      </c>
      <c r="Q1542" s="9" t="str">
        <f t="shared" si="49"/>
        <v>nur hier</v>
      </c>
    </row>
    <row r="1543" spans="1:17">
      <c r="A1543" s="1" t="s">
        <v>20846</v>
      </c>
      <c r="B1543" s="1" t="s">
        <v>20847</v>
      </c>
      <c r="C1543" s="1" t="s">
        <v>19628</v>
      </c>
      <c r="D1543" s="1" t="s">
        <v>19628</v>
      </c>
      <c r="E1543" s="1" t="s">
        <v>19647</v>
      </c>
      <c r="F1543" s="51" t="s">
        <v>19628</v>
      </c>
      <c r="G1543" s="1" t="s">
        <v>19628</v>
      </c>
      <c r="I1543" t="str">
        <f t="shared" si="48"/>
        <v>青青电影</v>
      </c>
      <c r="K1543" t="e">
        <f>VLOOKUP(I1543,Apabi!$H:$H,1,FALSE)</f>
        <v>#N/A</v>
      </c>
      <c r="M1543" t="e">
        <f>VLOOKUP(I1543,'Shanghai TSG'!$C:$C,1,FALSE)</f>
        <v>#N/A</v>
      </c>
      <c r="O1543" t="e">
        <f>VLOOKUP(I1543,'Hytong (not in CrossAsia)'!$C:$C,1,FALSE)</f>
        <v>#N/A</v>
      </c>
      <c r="Q1543" s="9" t="str">
        <f t="shared" si="49"/>
        <v>nur hier</v>
      </c>
    </row>
    <row r="1544" spans="1:17" ht="23.25">
      <c r="A1544" s="1" t="s">
        <v>20848</v>
      </c>
      <c r="B1544" s="1" t="s">
        <v>20849</v>
      </c>
      <c r="C1544" s="1" t="s">
        <v>16609</v>
      </c>
      <c r="D1544" s="1" t="s">
        <v>19628</v>
      </c>
      <c r="E1544" s="1" t="s">
        <v>19647</v>
      </c>
      <c r="F1544" s="54">
        <v>1936</v>
      </c>
      <c r="G1544" s="1" t="s">
        <v>19628</v>
      </c>
      <c r="I1544" t="str">
        <f t="shared" si="48"/>
        <v>时代漫画</v>
      </c>
      <c r="K1544" t="e">
        <f>VLOOKUP(I1544,Apabi!$H:$H,1,FALSE)</f>
        <v>#N/A</v>
      </c>
      <c r="M1544" t="e">
        <f>VLOOKUP(I1544,'Shanghai TSG'!$C:$C,1,FALSE)</f>
        <v>#N/A</v>
      </c>
      <c r="O1544" t="e">
        <f>VLOOKUP(I1544,'Hytong (not in CrossAsia)'!$C:$C,1,FALSE)</f>
        <v>#N/A</v>
      </c>
      <c r="Q1544" s="9" t="str">
        <f t="shared" si="49"/>
        <v>nur hier</v>
      </c>
    </row>
    <row r="1545" spans="1:17">
      <c r="A1545" s="1" t="s">
        <v>20850</v>
      </c>
      <c r="B1545" s="1" t="s">
        <v>20851</v>
      </c>
      <c r="C1545" s="1" t="s">
        <v>19628</v>
      </c>
      <c r="D1545" s="1" t="s">
        <v>20852</v>
      </c>
      <c r="E1545" s="1" t="s">
        <v>19647</v>
      </c>
      <c r="F1545" s="51" t="s">
        <v>19628</v>
      </c>
      <c r="G1545" s="1" t="s">
        <v>19628</v>
      </c>
      <c r="I1545" t="str">
        <f t="shared" si="48"/>
        <v>艺文画报</v>
      </c>
      <c r="K1545" t="e">
        <f>VLOOKUP(I1545,Apabi!$H:$H,1,FALSE)</f>
        <v>#N/A</v>
      </c>
      <c r="M1545" t="e">
        <f>VLOOKUP(I1545,'Shanghai TSG'!$C:$C,1,FALSE)</f>
        <v>#N/A</v>
      </c>
      <c r="O1545" t="e">
        <f>VLOOKUP(I1545,'Hytong (not in CrossAsia)'!$C:$C,1,FALSE)</f>
        <v>#N/A</v>
      </c>
      <c r="Q1545" s="9" t="str">
        <f t="shared" si="49"/>
        <v>nur hier</v>
      </c>
    </row>
    <row r="1546" spans="1:17">
      <c r="A1546" s="1" t="s">
        <v>20853</v>
      </c>
      <c r="B1546" s="1" t="s">
        <v>20854</v>
      </c>
      <c r="C1546" s="1" t="s">
        <v>19628</v>
      </c>
      <c r="D1546" s="1" t="s">
        <v>20855</v>
      </c>
      <c r="E1546" s="1" t="s">
        <v>19647</v>
      </c>
      <c r="F1546" s="54">
        <v>1936</v>
      </c>
      <c r="G1546" s="1" t="s">
        <v>19635</v>
      </c>
      <c r="I1546" t="str">
        <f t="shared" si="48"/>
        <v>漫画界</v>
      </c>
      <c r="K1546" t="e">
        <f>VLOOKUP(I1546,Apabi!$H:$H,1,FALSE)</f>
        <v>#N/A</v>
      </c>
      <c r="M1546" t="e">
        <f>VLOOKUP(I1546,'Shanghai TSG'!$C:$C,1,FALSE)</f>
        <v>#N/A</v>
      </c>
      <c r="O1546" t="e">
        <f>VLOOKUP(I1546,'Hytong (not in CrossAsia)'!$C:$C,1,FALSE)</f>
        <v>#N/A</v>
      </c>
      <c r="Q1546" s="9" t="str">
        <f t="shared" si="49"/>
        <v>nur hier</v>
      </c>
    </row>
    <row r="1547" spans="1:17">
      <c r="A1547" s="1" t="s">
        <v>20856</v>
      </c>
      <c r="B1547" s="1" t="s">
        <v>20857</v>
      </c>
      <c r="C1547" s="1" t="s">
        <v>19628</v>
      </c>
      <c r="D1547" s="1" t="s">
        <v>20858</v>
      </c>
      <c r="E1547" s="1" t="s">
        <v>19339</v>
      </c>
      <c r="F1547" s="54">
        <v>1937</v>
      </c>
      <c r="G1547" s="1" t="s">
        <v>19305</v>
      </c>
      <c r="I1547" t="str">
        <f t="shared" si="48"/>
        <v>世界画报</v>
      </c>
      <c r="K1547" t="e">
        <f>VLOOKUP(I1547,Apabi!$H:$H,1,FALSE)</f>
        <v>#N/A</v>
      </c>
      <c r="M1547" t="e">
        <f>VLOOKUP(I1547,'Shanghai TSG'!$C:$C,1,FALSE)</f>
        <v>#N/A</v>
      </c>
      <c r="O1547" t="e">
        <f>VLOOKUP(I1547,'Hytong (not in CrossAsia)'!$C:$C,1,FALSE)</f>
        <v>#N/A</v>
      </c>
      <c r="Q1547" s="9" t="str">
        <f t="shared" si="49"/>
        <v>nur hier</v>
      </c>
    </row>
    <row r="1548" spans="1:17">
      <c r="A1548" s="1" t="s">
        <v>20524</v>
      </c>
      <c r="B1548" s="1" t="s">
        <v>20525</v>
      </c>
      <c r="C1548" s="1" t="s">
        <v>20526</v>
      </c>
      <c r="D1548" s="1" t="s">
        <v>19628</v>
      </c>
      <c r="E1548" s="1" t="s">
        <v>19647</v>
      </c>
      <c r="F1548" s="54">
        <v>1937</v>
      </c>
      <c r="G1548" s="1" t="s">
        <v>19635</v>
      </c>
      <c r="I1548" t="str">
        <f t="shared" si="48"/>
        <v>东方漫画</v>
      </c>
      <c r="K1548" t="e">
        <f>VLOOKUP(I1548,Apabi!$H:$H,1,FALSE)</f>
        <v>#N/A</v>
      </c>
      <c r="M1548" t="e">
        <f>VLOOKUP(I1548,'Shanghai TSG'!$C:$C,1,FALSE)</f>
        <v>#N/A</v>
      </c>
      <c r="O1548" t="e">
        <f>VLOOKUP(I1548,'Hytong (not in CrossAsia)'!$C:$C,1,FALSE)</f>
        <v>#N/A</v>
      </c>
      <c r="Q1548" s="9" t="str">
        <f t="shared" si="49"/>
        <v>nur hier</v>
      </c>
    </row>
    <row r="1549" spans="1:17">
      <c r="A1549" s="1" t="s">
        <v>20527</v>
      </c>
      <c r="B1549" s="1" t="s">
        <v>20528</v>
      </c>
      <c r="C1549" s="1" t="s">
        <v>19628</v>
      </c>
      <c r="D1549" s="1" t="s">
        <v>20529</v>
      </c>
      <c r="E1549" s="1" t="s">
        <v>20530</v>
      </c>
      <c r="F1549" s="54">
        <v>1933</v>
      </c>
      <c r="G1549" s="1" t="s">
        <v>19440</v>
      </c>
      <c r="I1549" t="str">
        <f t="shared" si="48"/>
        <v>文史春秋</v>
      </c>
      <c r="K1549" t="e">
        <f>VLOOKUP(I1549,Apabi!$H:$H,1,FALSE)</f>
        <v>#N/A</v>
      </c>
      <c r="M1549" t="e">
        <f>VLOOKUP(I1549,'Shanghai TSG'!$C:$C,1,FALSE)</f>
        <v>#N/A</v>
      </c>
      <c r="O1549" t="e">
        <f>VLOOKUP(I1549,'Hytong (not in CrossAsia)'!$C:$C,1,FALSE)</f>
        <v>#N/A</v>
      </c>
      <c r="Q1549" s="9" t="str">
        <f t="shared" si="49"/>
        <v>nur hier</v>
      </c>
    </row>
    <row r="1550" spans="1:17">
      <c r="A1550" s="1" t="s">
        <v>20531</v>
      </c>
      <c r="B1550" s="1" t="s">
        <v>20532</v>
      </c>
      <c r="C1550" s="1" t="s">
        <v>19628</v>
      </c>
      <c r="D1550" s="1" t="s">
        <v>20533</v>
      </c>
      <c r="E1550" s="1" t="s">
        <v>19628</v>
      </c>
      <c r="F1550" s="51" t="s">
        <v>19628</v>
      </c>
      <c r="G1550" s="1" t="s">
        <v>19628</v>
      </c>
      <c r="I1550" t="str">
        <f t="shared" si="48"/>
        <v>史地知识</v>
      </c>
      <c r="K1550" t="e">
        <f>VLOOKUP(I1550,Apabi!$H:$H,1,FALSE)</f>
        <v>#N/A</v>
      </c>
      <c r="M1550" t="e">
        <f>VLOOKUP(I1550,'Shanghai TSG'!$C:$C,1,FALSE)</f>
        <v>#N/A</v>
      </c>
      <c r="O1550" t="e">
        <f>VLOOKUP(I1550,'Hytong (not in CrossAsia)'!$C:$C,1,FALSE)</f>
        <v>#N/A</v>
      </c>
      <c r="Q1550" s="9" t="str">
        <f t="shared" si="49"/>
        <v>nur hier</v>
      </c>
    </row>
    <row r="1551" spans="1:17">
      <c r="A1551" s="1" t="s">
        <v>20534</v>
      </c>
      <c r="B1551" s="1" t="s">
        <v>20188</v>
      </c>
      <c r="C1551" s="1" t="s">
        <v>19628</v>
      </c>
      <c r="D1551" s="1" t="s">
        <v>20189</v>
      </c>
      <c r="E1551" s="1" t="s">
        <v>19146</v>
      </c>
      <c r="F1551" s="54">
        <v>1942</v>
      </c>
      <c r="G1551" s="1" t="s">
        <v>19773</v>
      </c>
      <c r="I1551" t="str">
        <f t="shared" si="48"/>
        <v>史地杂志</v>
      </c>
      <c r="K1551" t="e">
        <f>VLOOKUP(I1551,Apabi!$H:$H,1,FALSE)</f>
        <v>#N/A</v>
      </c>
      <c r="M1551" t="e">
        <f>VLOOKUP(I1551,'Shanghai TSG'!$C:$C,1,FALSE)</f>
        <v>#N/A</v>
      </c>
      <c r="O1551" t="e">
        <f>VLOOKUP(I1551,'Hytong (not in CrossAsia)'!$C:$C,1,FALSE)</f>
        <v>#N/A</v>
      </c>
      <c r="Q1551" s="9" t="str">
        <f t="shared" si="49"/>
        <v>nur hier</v>
      </c>
    </row>
    <row r="1552" spans="1:17" ht="23.25">
      <c r="A1552" s="1" t="s">
        <v>20190</v>
      </c>
      <c r="B1552" s="1" t="s">
        <v>20191</v>
      </c>
      <c r="C1552" s="1" t="s">
        <v>19628</v>
      </c>
      <c r="D1552" s="1" t="s">
        <v>20192</v>
      </c>
      <c r="E1552" s="1" t="s">
        <v>19821</v>
      </c>
      <c r="F1552" s="54">
        <v>1949</v>
      </c>
      <c r="G1552" s="1" t="s">
        <v>19817</v>
      </c>
      <c r="I1552" t="str">
        <f t="shared" si="48"/>
        <v>中国科学</v>
      </c>
      <c r="K1552" t="e">
        <f>VLOOKUP(I1552,Apabi!$H:$H,1,FALSE)</f>
        <v>#N/A</v>
      </c>
      <c r="M1552" t="e">
        <f>VLOOKUP(I1552,'Shanghai TSG'!$C:$C,1,FALSE)</f>
        <v>#N/A</v>
      </c>
      <c r="O1552" t="e">
        <f>VLOOKUP(I1552,'Hytong (not in CrossAsia)'!$C:$C,1,FALSE)</f>
        <v>#N/A</v>
      </c>
      <c r="Q1552" s="9" t="str">
        <f t="shared" si="49"/>
        <v>nur hier</v>
      </c>
    </row>
    <row r="1553" spans="1:17">
      <c r="A1553" s="1" t="s">
        <v>20193</v>
      </c>
      <c r="B1553" s="1" t="s">
        <v>20194</v>
      </c>
      <c r="C1553" s="1" t="s">
        <v>19628</v>
      </c>
      <c r="D1553" s="1" t="s">
        <v>19309</v>
      </c>
      <c r="E1553" s="1" t="s">
        <v>21472</v>
      </c>
      <c r="F1553" s="54">
        <v>1933</v>
      </c>
      <c r="G1553" s="1" t="s">
        <v>19635</v>
      </c>
      <c r="I1553" t="str">
        <f t="shared" si="48"/>
        <v>文学</v>
      </c>
      <c r="K1553" t="e">
        <f>VLOOKUP(I1553,Apabi!$H:$H,1,FALSE)</f>
        <v>#N/A</v>
      </c>
      <c r="M1553" t="e">
        <f>VLOOKUP(I1553,'Shanghai TSG'!$C:$C,1,FALSE)</f>
        <v>#N/A</v>
      </c>
      <c r="O1553" t="e">
        <f>VLOOKUP(I1553,'Hytong (not in CrossAsia)'!$C:$C,1,FALSE)</f>
        <v>#N/A</v>
      </c>
      <c r="Q1553" s="9" t="str">
        <f t="shared" si="49"/>
        <v>nur hier</v>
      </c>
    </row>
    <row r="1554" spans="1:17">
      <c r="A1554" s="1" t="s">
        <v>20195</v>
      </c>
      <c r="B1554" s="1" t="s">
        <v>20196</v>
      </c>
      <c r="C1554" s="1" t="s">
        <v>19628</v>
      </c>
      <c r="D1554" s="1" t="s">
        <v>20197</v>
      </c>
      <c r="E1554" s="1" t="s">
        <v>19647</v>
      </c>
      <c r="F1554" s="54">
        <v>1937</v>
      </c>
      <c r="G1554" s="1" t="s">
        <v>19243</v>
      </c>
      <c r="I1554" t="str">
        <f t="shared" si="48"/>
        <v>新史地</v>
      </c>
      <c r="K1554" t="e">
        <f>VLOOKUP(I1554,Apabi!$H:$H,1,FALSE)</f>
        <v>#N/A</v>
      </c>
      <c r="M1554" t="str">
        <f>VLOOKUP(I1554,'Shanghai TSG'!$C:$C,1,FALSE)</f>
        <v>新史地</v>
      </c>
      <c r="O1554" t="e">
        <f>VLOOKUP(I1554,'Hytong (not in CrossAsia)'!$C:$C,1,FALSE)</f>
        <v>#N/A</v>
      </c>
      <c r="Q1554" s="9" t="str">
        <f t="shared" si="49"/>
        <v>Doppel</v>
      </c>
    </row>
    <row r="1555" spans="1:17">
      <c r="A1555" s="1" t="s">
        <v>20198</v>
      </c>
      <c r="B1555" s="1" t="s">
        <v>20199</v>
      </c>
      <c r="C1555" s="1" t="s">
        <v>19628</v>
      </c>
      <c r="D1555" s="1" t="s">
        <v>19628</v>
      </c>
      <c r="E1555" s="1" t="s">
        <v>19336</v>
      </c>
      <c r="F1555" s="54">
        <v>1948</v>
      </c>
      <c r="G1555" s="1" t="s">
        <v>19628</v>
      </c>
      <c r="I1555" t="str">
        <f t="shared" si="48"/>
        <v>理想历史</v>
      </c>
      <c r="K1555" t="e">
        <f>VLOOKUP(I1555,Apabi!$H:$H,1,FALSE)</f>
        <v>#N/A</v>
      </c>
      <c r="M1555" t="str">
        <f>VLOOKUP(I1555,'Shanghai TSG'!$C:$C,1,FALSE)</f>
        <v>理想历史</v>
      </c>
      <c r="O1555" t="e">
        <f>VLOOKUP(I1555,'Hytong (not in CrossAsia)'!$C:$C,1,FALSE)</f>
        <v>#N/A</v>
      </c>
      <c r="Q1555" s="9" t="str">
        <f t="shared" si="49"/>
        <v>Doppel</v>
      </c>
    </row>
    <row r="1556" spans="1:17">
      <c r="A1556" s="1" t="s">
        <v>20200</v>
      </c>
      <c r="B1556" s="1" t="s">
        <v>20201</v>
      </c>
      <c r="C1556" s="1" t="s">
        <v>19628</v>
      </c>
      <c r="D1556" s="1" t="s">
        <v>20202</v>
      </c>
      <c r="E1556" s="1" t="s">
        <v>19336</v>
      </c>
      <c r="F1556" s="54">
        <v>1947</v>
      </c>
      <c r="G1556" s="1" t="s">
        <v>19440</v>
      </c>
      <c r="I1556" t="str">
        <f t="shared" si="48"/>
        <v>历史与文</v>
      </c>
      <c r="K1556" t="e">
        <f>VLOOKUP(I1556,Apabi!$H:$H,1,FALSE)</f>
        <v>#N/A</v>
      </c>
      <c r="M1556" t="str">
        <f>VLOOKUP(I1556,'Shanghai TSG'!$C:$C,1,FALSE)</f>
        <v>历史与文</v>
      </c>
      <c r="O1556" t="e">
        <f>VLOOKUP(I1556,'Hytong (not in CrossAsia)'!$C:$C,1,FALSE)</f>
        <v>#N/A</v>
      </c>
      <c r="Q1556" s="9" t="str">
        <f t="shared" si="49"/>
        <v>Doppel</v>
      </c>
    </row>
    <row r="1557" spans="1:17">
      <c r="A1557" s="1" t="s">
        <v>20203</v>
      </c>
      <c r="B1557" s="1" t="s">
        <v>20204</v>
      </c>
      <c r="C1557" s="1" t="s">
        <v>19628</v>
      </c>
      <c r="D1557" s="1" t="s">
        <v>20205</v>
      </c>
      <c r="E1557" s="1" t="s">
        <v>19376</v>
      </c>
      <c r="F1557" s="54">
        <v>1913</v>
      </c>
      <c r="G1557" s="1" t="s">
        <v>19440</v>
      </c>
      <c r="I1557" t="str">
        <f t="shared" si="48"/>
        <v>文史杂志</v>
      </c>
      <c r="K1557" t="e">
        <f>VLOOKUP(I1557,Apabi!$H:$H,1,FALSE)</f>
        <v>#N/A</v>
      </c>
      <c r="M1557" t="e">
        <f>VLOOKUP(I1557,'Shanghai TSG'!$C:$C,1,FALSE)</f>
        <v>#N/A</v>
      </c>
      <c r="O1557" t="e">
        <f>VLOOKUP(I1557,'Hytong (not in CrossAsia)'!$C:$C,1,FALSE)</f>
        <v>#N/A</v>
      </c>
      <c r="Q1557" s="9" t="str">
        <f t="shared" si="49"/>
        <v>nur hier</v>
      </c>
    </row>
    <row r="1558" spans="1:17" ht="23.25">
      <c r="A1558" s="1" t="s">
        <v>20206</v>
      </c>
      <c r="B1558" s="1" t="s">
        <v>20207</v>
      </c>
      <c r="C1558" s="1" t="s">
        <v>20208</v>
      </c>
      <c r="D1558" s="1" t="s">
        <v>20209</v>
      </c>
      <c r="E1558" s="1" t="s">
        <v>19326</v>
      </c>
      <c r="F1558" s="54">
        <v>1931</v>
      </c>
      <c r="G1558" s="1" t="s">
        <v>21845</v>
      </c>
      <c r="I1558" t="str">
        <f t="shared" si="48"/>
        <v>师大史学</v>
      </c>
      <c r="K1558" t="e">
        <f>VLOOKUP(I1558,Apabi!$H:$H,1,FALSE)</f>
        <v>#N/A</v>
      </c>
      <c r="M1558" t="e">
        <f>VLOOKUP(I1558,'Shanghai TSG'!$C:$C,1,FALSE)</f>
        <v>#N/A</v>
      </c>
      <c r="O1558" t="e">
        <f>VLOOKUP(I1558,'Hytong (not in CrossAsia)'!$C:$C,1,FALSE)</f>
        <v>#N/A</v>
      </c>
      <c r="Q1558" s="9" t="str">
        <f t="shared" si="49"/>
        <v>nur hier</v>
      </c>
    </row>
    <row r="1559" spans="1:17">
      <c r="A1559" s="1" t="s">
        <v>20210</v>
      </c>
      <c r="B1559" s="1" t="s">
        <v>20211</v>
      </c>
      <c r="C1559" s="1" t="s">
        <v>19628</v>
      </c>
      <c r="D1559" s="1" t="s">
        <v>20212</v>
      </c>
      <c r="E1559" s="1" t="s">
        <v>19376</v>
      </c>
      <c r="F1559" s="54">
        <v>1941</v>
      </c>
      <c r="G1559" s="1" t="s">
        <v>19817</v>
      </c>
      <c r="I1559" t="str">
        <f t="shared" si="48"/>
        <v>史学季刊</v>
      </c>
      <c r="K1559" t="e">
        <f>VLOOKUP(I1559,Apabi!$H:$H,1,FALSE)</f>
        <v>#N/A</v>
      </c>
      <c r="M1559" t="e">
        <f>VLOOKUP(I1559,'Shanghai TSG'!$C:$C,1,FALSE)</f>
        <v>#N/A</v>
      </c>
      <c r="O1559" t="e">
        <f>VLOOKUP(I1559,'Hytong (not in CrossAsia)'!$C:$C,1,FALSE)</f>
        <v>#N/A</v>
      </c>
      <c r="Q1559" s="9" t="str">
        <f t="shared" si="49"/>
        <v>nur hier</v>
      </c>
    </row>
    <row r="1560" spans="1:17">
      <c r="A1560" s="1" t="s">
        <v>20213</v>
      </c>
      <c r="B1560" s="1" t="s">
        <v>20214</v>
      </c>
      <c r="C1560" s="1" t="s">
        <v>19628</v>
      </c>
      <c r="D1560" s="1" t="s">
        <v>20215</v>
      </c>
      <c r="E1560" s="1" t="s">
        <v>19336</v>
      </c>
      <c r="F1560" s="54">
        <v>1933</v>
      </c>
      <c r="G1560" s="1" t="s">
        <v>19292</v>
      </c>
      <c r="I1560" t="str">
        <f t="shared" si="48"/>
        <v>史学</v>
      </c>
      <c r="K1560" t="e">
        <f>VLOOKUP(I1560,Apabi!$H:$H,1,FALSE)</f>
        <v>#N/A</v>
      </c>
      <c r="M1560" t="e">
        <f>VLOOKUP(I1560,'Shanghai TSG'!$C:$C,1,FALSE)</f>
        <v>#N/A</v>
      </c>
      <c r="O1560" t="e">
        <f>VLOOKUP(I1560,'Hytong (not in CrossAsia)'!$C:$C,1,FALSE)</f>
        <v>#N/A</v>
      </c>
      <c r="Q1560" s="9" t="str">
        <f t="shared" si="49"/>
        <v>nur hier</v>
      </c>
    </row>
    <row r="1561" spans="1:17" ht="45.75">
      <c r="A1561" s="1" t="s">
        <v>20216</v>
      </c>
      <c r="B1561" s="1" t="s">
        <v>20217</v>
      </c>
      <c r="C1561" s="1" t="s">
        <v>19628</v>
      </c>
      <c r="D1561" s="1" t="s">
        <v>16782</v>
      </c>
      <c r="E1561" s="1" t="s">
        <v>20881</v>
      </c>
      <c r="F1561" s="54">
        <v>1948</v>
      </c>
      <c r="G1561" s="1" t="s">
        <v>19628</v>
      </c>
      <c r="I1561" t="str">
        <f t="shared" si="48"/>
        <v>国立中央</v>
      </c>
      <c r="K1561" t="e">
        <f>VLOOKUP(I1561,Apabi!$H:$H,1,FALSE)</f>
        <v>#N/A</v>
      </c>
      <c r="M1561" t="e">
        <f>VLOOKUP(I1561,'Shanghai TSG'!$C:$C,1,FALSE)</f>
        <v>#N/A</v>
      </c>
      <c r="O1561" t="e">
        <f>VLOOKUP(I1561,'Hytong (not in CrossAsia)'!$C:$C,1,FALSE)</f>
        <v>#N/A</v>
      </c>
      <c r="Q1561" s="9" t="str">
        <f t="shared" si="49"/>
        <v>nur hier</v>
      </c>
    </row>
    <row r="1562" spans="1:17" ht="34.5">
      <c r="A1562" s="1" t="s">
        <v>20218</v>
      </c>
      <c r="B1562" s="1" t="s">
        <v>20219</v>
      </c>
      <c r="C1562" s="1" t="s">
        <v>19628</v>
      </c>
      <c r="D1562" s="1" t="s">
        <v>20220</v>
      </c>
      <c r="E1562" s="1" t="s">
        <v>19821</v>
      </c>
      <c r="F1562" s="54">
        <v>1928</v>
      </c>
      <c r="G1562" s="1" t="s">
        <v>19305</v>
      </c>
      <c r="I1562" t="str">
        <f t="shared" si="48"/>
        <v>国立第一</v>
      </c>
      <c r="K1562" t="e">
        <f>VLOOKUP(I1562,Apabi!$H:$H,1,FALSE)</f>
        <v>#N/A</v>
      </c>
      <c r="M1562" t="e">
        <f>VLOOKUP(I1562,'Shanghai TSG'!$C:$C,1,FALSE)</f>
        <v>#N/A</v>
      </c>
      <c r="O1562" t="e">
        <f>VLOOKUP(I1562,'Hytong (not in CrossAsia)'!$C:$C,1,FALSE)</f>
        <v>#N/A</v>
      </c>
      <c r="Q1562" s="9" t="str">
        <f t="shared" si="49"/>
        <v>nur hier</v>
      </c>
    </row>
    <row r="1563" spans="1:17">
      <c r="A1563" s="1" t="s">
        <v>20221</v>
      </c>
      <c r="B1563" s="1" t="s">
        <v>20222</v>
      </c>
      <c r="C1563" s="1" t="s">
        <v>19628</v>
      </c>
      <c r="D1563" s="1" t="s">
        <v>20223</v>
      </c>
      <c r="E1563" s="1" t="s">
        <v>19336</v>
      </c>
      <c r="F1563" s="51">
        <v>1948</v>
      </c>
      <c r="G1563" s="1" t="s">
        <v>19628</v>
      </c>
      <c r="I1563" t="str">
        <f t="shared" si="48"/>
        <v>史政季刊</v>
      </c>
      <c r="K1563" t="e">
        <f>VLOOKUP(I1563,Apabi!$H:$H,1,FALSE)</f>
        <v>#N/A</v>
      </c>
      <c r="M1563" t="e">
        <f>VLOOKUP(I1563,'Shanghai TSG'!$C:$C,1,FALSE)</f>
        <v>#N/A</v>
      </c>
      <c r="O1563" t="e">
        <f>VLOOKUP(I1563,'Hytong (not in CrossAsia)'!$C:$C,1,FALSE)</f>
        <v>#N/A</v>
      </c>
      <c r="Q1563" s="9" t="str">
        <f t="shared" si="49"/>
        <v>nur hier</v>
      </c>
    </row>
    <row r="1564" spans="1:17">
      <c r="A1564" s="1" t="s">
        <v>20224</v>
      </c>
      <c r="B1564" s="1" t="s">
        <v>20225</v>
      </c>
      <c r="C1564" s="1" t="s">
        <v>19628</v>
      </c>
      <c r="D1564" s="1" t="s">
        <v>20226</v>
      </c>
      <c r="E1564" s="1" t="s">
        <v>19336</v>
      </c>
      <c r="F1564" s="54">
        <v>1931</v>
      </c>
      <c r="G1564" s="1" t="s">
        <v>20227</v>
      </c>
      <c r="I1564" t="str">
        <f t="shared" si="48"/>
        <v>史学杂志</v>
      </c>
      <c r="K1564" t="e">
        <f>VLOOKUP(I1564,Apabi!$H:$H,1,FALSE)</f>
        <v>#N/A</v>
      </c>
      <c r="M1564" t="e">
        <f>VLOOKUP(I1564,'Shanghai TSG'!$C:$C,1,FALSE)</f>
        <v>#N/A</v>
      </c>
      <c r="O1564" t="e">
        <f>VLOOKUP(I1564,'Hytong (not in CrossAsia)'!$C:$C,1,FALSE)</f>
        <v>#N/A</v>
      </c>
      <c r="Q1564" s="9" t="str">
        <f t="shared" si="49"/>
        <v>nur hier</v>
      </c>
    </row>
    <row r="1565" spans="1:17">
      <c r="A1565" s="1" t="s">
        <v>20228</v>
      </c>
      <c r="B1565" s="1" t="s">
        <v>20229</v>
      </c>
      <c r="C1565" s="1" t="s">
        <v>19628</v>
      </c>
      <c r="D1565" s="1" t="s">
        <v>20230</v>
      </c>
      <c r="E1565" s="1" t="s">
        <v>21237</v>
      </c>
      <c r="F1565" s="51" t="s">
        <v>19628</v>
      </c>
      <c r="G1565" s="1" t="s">
        <v>19628</v>
      </c>
      <c r="I1565" t="str">
        <f t="shared" si="48"/>
        <v>历史学报</v>
      </c>
      <c r="K1565" t="e">
        <f>VLOOKUP(I1565,Apabi!$H:$H,1,FALSE)</f>
        <v>#N/A</v>
      </c>
      <c r="M1565" t="str">
        <f>VLOOKUP(I1565,'Shanghai TSG'!$C:$C,1,FALSE)</f>
        <v>历史学报</v>
      </c>
      <c r="O1565" t="e">
        <f>VLOOKUP(I1565,'Hytong (not in CrossAsia)'!$C:$C,1,FALSE)</f>
        <v>#N/A</v>
      </c>
      <c r="Q1565" s="9" t="str">
        <f t="shared" si="49"/>
        <v>Doppel</v>
      </c>
    </row>
    <row r="1566" spans="1:17">
      <c r="A1566" s="1" t="s">
        <v>20231</v>
      </c>
      <c r="B1566" s="1" t="s">
        <v>20232</v>
      </c>
      <c r="C1566" s="1" t="s">
        <v>19628</v>
      </c>
      <c r="D1566" s="1" t="s">
        <v>20233</v>
      </c>
      <c r="E1566" s="1" t="s">
        <v>19339</v>
      </c>
      <c r="F1566" s="54">
        <v>1928</v>
      </c>
      <c r="G1566" s="1" t="s">
        <v>19773</v>
      </c>
      <c r="I1566" t="str">
        <f t="shared" si="48"/>
        <v>史学与地</v>
      </c>
      <c r="K1566" t="e">
        <f>VLOOKUP(I1566,Apabi!$H:$H,1,FALSE)</f>
        <v>#N/A</v>
      </c>
      <c r="M1566" t="e">
        <f>VLOOKUP(I1566,'Shanghai TSG'!$C:$C,1,FALSE)</f>
        <v>#N/A</v>
      </c>
      <c r="O1566" t="str">
        <f>VLOOKUP(I1566,'Hytong (not in CrossAsia)'!$C:$C,1,FALSE)</f>
        <v>史学与地</v>
      </c>
      <c r="Q1566" s="9" t="str">
        <f t="shared" si="49"/>
        <v>Doppel</v>
      </c>
    </row>
    <row r="1567" spans="1:17">
      <c r="A1567" s="1" t="s">
        <v>20234</v>
      </c>
      <c r="B1567" s="1" t="s">
        <v>20235</v>
      </c>
      <c r="C1567" s="1" t="s">
        <v>19628</v>
      </c>
      <c r="D1567" s="1" t="s">
        <v>20236</v>
      </c>
      <c r="E1567" s="1" t="s">
        <v>19326</v>
      </c>
      <c r="F1567" s="54">
        <v>1937</v>
      </c>
      <c r="G1567" s="1" t="s">
        <v>19635</v>
      </c>
      <c r="I1567" t="str">
        <f t="shared" si="48"/>
        <v>史学消息</v>
      </c>
      <c r="K1567" t="e">
        <f>VLOOKUP(I1567,Apabi!$H:$H,1,FALSE)</f>
        <v>#N/A</v>
      </c>
      <c r="M1567" t="e">
        <f>VLOOKUP(I1567,'Shanghai TSG'!$C:$C,1,FALSE)</f>
        <v>#N/A</v>
      </c>
      <c r="O1567" t="str">
        <f>VLOOKUP(I1567,'Hytong (not in CrossAsia)'!$C:$C,1,FALSE)</f>
        <v>史学消息</v>
      </c>
      <c r="Q1567" s="9" t="str">
        <f t="shared" si="49"/>
        <v>Doppel</v>
      </c>
    </row>
    <row r="1568" spans="1:17">
      <c r="A1568" s="1" t="s">
        <v>20237</v>
      </c>
      <c r="B1568" s="1" t="s">
        <v>20238</v>
      </c>
      <c r="C1568" s="1" t="s">
        <v>20239</v>
      </c>
      <c r="D1568" s="1" t="s">
        <v>19628</v>
      </c>
      <c r="E1568" s="1" t="s">
        <v>19638</v>
      </c>
      <c r="F1568" s="51" t="s">
        <v>19628</v>
      </c>
      <c r="G1568" s="1" t="s">
        <v>19628</v>
      </c>
      <c r="I1568" t="str">
        <f t="shared" si="48"/>
        <v>中国历史</v>
      </c>
      <c r="K1568" t="e">
        <f>VLOOKUP(I1568,Apabi!$H:$H,1,FALSE)</f>
        <v>#N/A</v>
      </c>
      <c r="M1568" t="e">
        <f>VLOOKUP(I1568,'Shanghai TSG'!$C:$C,1,FALSE)</f>
        <v>#N/A</v>
      </c>
      <c r="O1568" t="e">
        <f>VLOOKUP(I1568,'Hytong (not in CrossAsia)'!$C:$C,1,FALSE)</f>
        <v>#N/A</v>
      </c>
      <c r="Q1568" s="9" t="str">
        <f t="shared" si="49"/>
        <v>nur hier</v>
      </c>
    </row>
    <row r="1569" spans="1:17">
      <c r="A1569" s="1" t="s">
        <v>20240</v>
      </c>
      <c r="B1569" s="1" t="s">
        <v>20241</v>
      </c>
      <c r="C1569" s="1" t="s">
        <v>19628</v>
      </c>
      <c r="D1569" s="1" t="s">
        <v>20242</v>
      </c>
      <c r="E1569" s="1" t="s">
        <v>20243</v>
      </c>
      <c r="F1569" s="54">
        <v>1947</v>
      </c>
      <c r="G1569" s="1" t="s">
        <v>19010</v>
      </c>
      <c r="I1569" t="str">
        <f t="shared" si="48"/>
        <v>历史政治</v>
      </c>
      <c r="K1569" t="e">
        <f>VLOOKUP(I1569,Apabi!$H:$H,1,FALSE)</f>
        <v>#N/A</v>
      </c>
      <c r="M1569" t="str">
        <f>VLOOKUP(I1569,'Shanghai TSG'!$C:$C,1,FALSE)</f>
        <v>历史政治</v>
      </c>
      <c r="O1569" t="e">
        <f>VLOOKUP(I1569,'Hytong (not in CrossAsia)'!$C:$C,1,FALSE)</f>
        <v>#N/A</v>
      </c>
      <c r="Q1569" s="9" t="str">
        <f t="shared" si="49"/>
        <v>Doppel</v>
      </c>
    </row>
    <row r="1570" spans="1:17">
      <c r="A1570" s="1" t="s">
        <v>20244</v>
      </c>
      <c r="B1570" s="1" t="s">
        <v>20245</v>
      </c>
      <c r="C1570" s="1" t="s">
        <v>19628</v>
      </c>
      <c r="D1570" s="1" t="s">
        <v>20246</v>
      </c>
      <c r="E1570" s="1" t="s">
        <v>18978</v>
      </c>
      <c r="F1570" s="54">
        <v>1936</v>
      </c>
      <c r="G1570" s="1" t="s">
        <v>19340</v>
      </c>
      <c r="I1570" t="str">
        <f t="shared" si="48"/>
        <v>史学集刊</v>
      </c>
      <c r="K1570" t="e">
        <f>VLOOKUP(I1570,Apabi!$H:$H,1,FALSE)</f>
        <v>#N/A</v>
      </c>
      <c r="M1570" t="e">
        <f>VLOOKUP(I1570,'Shanghai TSG'!$C:$C,1,FALSE)</f>
        <v>#N/A</v>
      </c>
      <c r="O1570" t="e">
        <f>VLOOKUP(I1570,'Hytong (not in CrossAsia)'!$C:$C,1,FALSE)</f>
        <v>#N/A</v>
      </c>
      <c r="Q1570" s="9" t="str">
        <f t="shared" si="49"/>
        <v>nur hier</v>
      </c>
    </row>
    <row r="1571" spans="1:17">
      <c r="A1571" s="1" t="s">
        <v>20247</v>
      </c>
      <c r="B1571" s="1" t="s">
        <v>20248</v>
      </c>
      <c r="C1571" s="1" t="s">
        <v>19628</v>
      </c>
      <c r="D1571" s="1" t="s">
        <v>20249</v>
      </c>
      <c r="E1571" s="1" t="s">
        <v>20250</v>
      </c>
      <c r="F1571" s="54">
        <v>1947</v>
      </c>
      <c r="G1571" s="1" t="s">
        <v>19635</v>
      </c>
      <c r="I1571" t="str">
        <f t="shared" si="48"/>
        <v>史地丛刊</v>
      </c>
      <c r="K1571" t="e">
        <f>VLOOKUP(I1571,Apabi!$H:$H,1,FALSE)</f>
        <v>#N/A</v>
      </c>
      <c r="M1571" t="e">
        <f>VLOOKUP(I1571,'Shanghai TSG'!$C:$C,1,FALSE)</f>
        <v>#N/A</v>
      </c>
      <c r="O1571" t="e">
        <f>VLOOKUP(I1571,'Hytong (not in CrossAsia)'!$C:$C,1,FALSE)</f>
        <v>#N/A</v>
      </c>
      <c r="Q1571" s="9" t="str">
        <f t="shared" si="49"/>
        <v>nur hier</v>
      </c>
    </row>
    <row r="1572" spans="1:17" ht="23.25">
      <c r="A1572" s="1" t="s">
        <v>20251</v>
      </c>
      <c r="B1572" s="1" t="s">
        <v>20252</v>
      </c>
      <c r="C1572" s="1" t="s">
        <v>19628</v>
      </c>
      <c r="D1572" s="1" t="s">
        <v>20253</v>
      </c>
      <c r="E1572" s="1" t="s">
        <v>19821</v>
      </c>
      <c r="F1572" s="54">
        <v>1934</v>
      </c>
      <c r="G1572" s="1" t="s">
        <v>19635</v>
      </c>
      <c r="I1572" t="str">
        <f t="shared" si="48"/>
        <v>国立中山</v>
      </c>
      <c r="K1572" t="str">
        <f>VLOOKUP(I1572,Apabi!$H:$H,1,FALSE)</f>
        <v>国立中山</v>
      </c>
      <c r="M1572" t="str">
        <f>VLOOKUP(I1572,'Shanghai TSG'!$C:$C,1,FALSE)</f>
        <v>国立中山</v>
      </c>
      <c r="O1572" t="e">
        <f>VLOOKUP(I1572,'Hytong (not in CrossAsia)'!$C:$C,1,FALSE)</f>
        <v>#N/A</v>
      </c>
      <c r="Q1572" s="9" t="str">
        <f t="shared" si="49"/>
        <v>Doppel</v>
      </c>
    </row>
    <row r="1573" spans="1:17" ht="23.25">
      <c r="A1573" s="1" t="s">
        <v>20254</v>
      </c>
      <c r="B1573" s="1" t="s">
        <v>20255</v>
      </c>
      <c r="C1573" s="1" t="s">
        <v>20256</v>
      </c>
      <c r="D1573" s="1" t="s">
        <v>20257</v>
      </c>
      <c r="E1573" s="1" t="s">
        <v>19821</v>
      </c>
      <c r="F1573" s="54">
        <v>1936</v>
      </c>
      <c r="G1573" s="1" t="s">
        <v>19567</v>
      </c>
      <c r="I1573" t="str">
        <f t="shared" si="48"/>
        <v>史学专刊</v>
      </c>
      <c r="K1573" t="e">
        <f>VLOOKUP(I1573,Apabi!$H:$H,1,FALSE)</f>
        <v>#N/A</v>
      </c>
      <c r="M1573" t="e">
        <f>VLOOKUP(I1573,'Shanghai TSG'!$C:$C,1,FALSE)</f>
        <v>#N/A</v>
      </c>
      <c r="O1573" t="e">
        <f>VLOOKUP(I1573,'Hytong (not in CrossAsia)'!$C:$C,1,FALSE)</f>
        <v>#N/A</v>
      </c>
      <c r="Q1573" s="9" t="str">
        <f t="shared" si="49"/>
        <v>nur hier</v>
      </c>
    </row>
    <row r="1574" spans="1:17">
      <c r="A1574" s="1" t="s">
        <v>20258</v>
      </c>
      <c r="B1574" s="1" t="s">
        <v>20259</v>
      </c>
      <c r="C1574" s="1" t="s">
        <v>19628</v>
      </c>
      <c r="D1574" s="1" t="s">
        <v>20260</v>
      </c>
      <c r="E1574" s="1" t="s">
        <v>19821</v>
      </c>
      <c r="F1574" s="54">
        <v>1937</v>
      </c>
      <c r="G1574" s="1" t="s">
        <v>20261</v>
      </c>
      <c r="I1574" t="str">
        <f t="shared" si="48"/>
        <v>现代史学</v>
      </c>
      <c r="K1574" t="e">
        <f>VLOOKUP(I1574,Apabi!$H:$H,1,FALSE)</f>
        <v>#N/A</v>
      </c>
      <c r="M1574" t="str">
        <f>VLOOKUP(I1574,'Shanghai TSG'!$C:$C,1,FALSE)</f>
        <v>现代史学</v>
      </c>
      <c r="O1574" t="e">
        <f>VLOOKUP(I1574,'Hytong (not in CrossAsia)'!$C:$C,1,FALSE)</f>
        <v>#N/A</v>
      </c>
      <c r="Q1574" s="9" t="str">
        <f t="shared" si="49"/>
        <v>Doppel</v>
      </c>
    </row>
    <row r="1575" spans="1:17">
      <c r="A1575" s="1" t="s">
        <v>20262</v>
      </c>
      <c r="B1575" s="1" t="s">
        <v>20263</v>
      </c>
      <c r="C1575" s="1" t="s">
        <v>19628</v>
      </c>
      <c r="D1575" s="1" t="s">
        <v>20264</v>
      </c>
      <c r="E1575" s="1" t="s">
        <v>19647</v>
      </c>
      <c r="F1575" s="54">
        <v>1926</v>
      </c>
      <c r="G1575" s="1" t="s">
        <v>19635</v>
      </c>
      <c r="I1575" t="str">
        <f t="shared" si="48"/>
        <v>史地学报</v>
      </c>
      <c r="K1575" t="e">
        <f>VLOOKUP(I1575,Apabi!$H:$H,1,FALSE)</f>
        <v>#N/A</v>
      </c>
      <c r="M1575" t="e">
        <f>VLOOKUP(I1575,'Shanghai TSG'!$C:$C,1,FALSE)</f>
        <v>#N/A</v>
      </c>
      <c r="O1575" t="str">
        <f>VLOOKUP(I1575,'Hytong (not in CrossAsia)'!$C:$C,1,FALSE)</f>
        <v>史地学报</v>
      </c>
      <c r="Q1575" s="9" t="str">
        <f t="shared" si="49"/>
        <v>Doppel</v>
      </c>
    </row>
    <row r="1576" spans="1:17">
      <c r="A1576" s="1" t="s">
        <v>20265</v>
      </c>
      <c r="B1576" s="1" t="s">
        <v>20266</v>
      </c>
      <c r="C1576" s="1" t="s">
        <v>19628</v>
      </c>
      <c r="D1576" s="1" t="s">
        <v>20267</v>
      </c>
      <c r="E1576" s="1" t="s">
        <v>13217</v>
      </c>
      <c r="F1576" s="54">
        <v>1937</v>
      </c>
      <c r="G1576" s="1" t="s">
        <v>19635</v>
      </c>
      <c r="I1576" t="str">
        <f t="shared" si="48"/>
        <v>历史与考</v>
      </c>
      <c r="K1576" t="e">
        <f>VLOOKUP(I1576,Apabi!$H:$H,1,FALSE)</f>
        <v>#N/A</v>
      </c>
      <c r="M1576" t="str">
        <f>VLOOKUP(I1576,'Shanghai TSG'!$C:$C,1,FALSE)</f>
        <v>历史与考</v>
      </c>
      <c r="O1576" t="e">
        <f>VLOOKUP(I1576,'Hytong (not in CrossAsia)'!$C:$C,1,FALSE)</f>
        <v>#N/A</v>
      </c>
      <c r="Q1576" s="9" t="str">
        <f t="shared" si="49"/>
        <v>Doppel</v>
      </c>
    </row>
    <row r="1577" spans="1:17" ht="23.25">
      <c r="A1577" s="1" t="s">
        <v>20268</v>
      </c>
      <c r="B1577" s="1" t="s">
        <v>20269</v>
      </c>
      <c r="C1577" s="1" t="s">
        <v>19628</v>
      </c>
      <c r="D1577" s="1" t="s">
        <v>19628</v>
      </c>
      <c r="E1577" s="1" t="s">
        <v>19302</v>
      </c>
      <c r="F1577" s="54">
        <v>1929</v>
      </c>
      <c r="G1577" s="1" t="s">
        <v>19817</v>
      </c>
      <c r="I1577" t="str">
        <f t="shared" si="48"/>
        <v>国立中山</v>
      </c>
      <c r="K1577" t="str">
        <f>VLOOKUP(I1577,Apabi!$H:$H,1,FALSE)</f>
        <v>国立中山</v>
      </c>
      <c r="M1577" t="str">
        <f>VLOOKUP(I1577,'Shanghai TSG'!$C:$C,1,FALSE)</f>
        <v>国立中山</v>
      </c>
      <c r="O1577" t="e">
        <f>VLOOKUP(I1577,'Hytong (not in CrossAsia)'!$C:$C,1,FALSE)</f>
        <v>#N/A</v>
      </c>
      <c r="Q1577" s="9" t="str">
        <f t="shared" si="49"/>
        <v>Doppel</v>
      </c>
    </row>
    <row r="1578" spans="1:17">
      <c r="A1578" s="1" t="s">
        <v>20270</v>
      </c>
      <c r="B1578" s="1" t="s">
        <v>20271</v>
      </c>
      <c r="C1578" s="1" t="s">
        <v>19628</v>
      </c>
      <c r="D1578" s="1" t="s">
        <v>20618</v>
      </c>
      <c r="E1578" s="1" t="s">
        <v>19326</v>
      </c>
      <c r="F1578" s="54">
        <v>1931</v>
      </c>
      <c r="G1578" s="1" t="s">
        <v>19327</v>
      </c>
      <c r="I1578" t="str">
        <f t="shared" si="48"/>
        <v>史料旬刊</v>
      </c>
      <c r="K1578" t="e">
        <f>VLOOKUP(I1578,Apabi!$H:$H,1,FALSE)</f>
        <v>#N/A</v>
      </c>
      <c r="M1578" t="e">
        <f>VLOOKUP(I1578,'Shanghai TSG'!$C:$C,1,FALSE)</f>
        <v>#N/A</v>
      </c>
      <c r="O1578" t="str">
        <f>VLOOKUP(I1578,'Hytong (not in CrossAsia)'!$C:$C,1,FALSE)</f>
        <v>史料旬刊</v>
      </c>
      <c r="Q1578" s="9" t="str">
        <f t="shared" si="49"/>
        <v>Doppel</v>
      </c>
    </row>
    <row r="1579" spans="1:17">
      <c r="A1579" s="1" t="s">
        <v>20619</v>
      </c>
      <c r="B1579" s="1" t="s">
        <v>20620</v>
      </c>
      <c r="C1579" s="1" t="s">
        <v>19628</v>
      </c>
      <c r="D1579" s="1" t="s">
        <v>20621</v>
      </c>
      <c r="E1579" s="1" t="s">
        <v>19647</v>
      </c>
      <c r="F1579" s="54">
        <v>1922</v>
      </c>
      <c r="G1579" s="1" t="s">
        <v>19635</v>
      </c>
      <c r="I1579" t="str">
        <f t="shared" si="48"/>
        <v>尚贤堂纪</v>
      </c>
      <c r="K1579" t="e">
        <f>VLOOKUP(I1579,Apabi!$H:$H,1,FALSE)</f>
        <v>#N/A</v>
      </c>
      <c r="M1579" t="e">
        <f>VLOOKUP(I1579,'Shanghai TSG'!$C:$C,1,FALSE)</f>
        <v>#N/A</v>
      </c>
      <c r="O1579" t="e">
        <f>VLOOKUP(I1579,'Hytong (not in CrossAsia)'!$C:$C,1,FALSE)</f>
        <v>#N/A</v>
      </c>
      <c r="Q1579" s="9" t="str">
        <f t="shared" si="49"/>
        <v>nur hier</v>
      </c>
    </row>
    <row r="1580" spans="1:17">
      <c r="A1580" s="1" t="s">
        <v>20622</v>
      </c>
      <c r="B1580" s="1" t="s">
        <v>20623</v>
      </c>
      <c r="C1580" s="1" t="s">
        <v>19628</v>
      </c>
      <c r="D1580" s="1" t="s">
        <v>20624</v>
      </c>
      <c r="E1580" s="1" t="s">
        <v>19647</v>
      </c>
      <c r="F1580" s="54">
        <v>1947</v>
      </c>
      <c r="G1580" s="1" t="s">
        <v>19773</v>
      </c>
      <c r="I1580" t="str">
        <f t="shared" si="48"/>
        <v>历史社会</v>
      </c>
      <c r="K1580" t="e">
        <f>VLOOKUP(I1580,Apabi!$H:$H,1,FALSE)</f>
        <v>#N/A</v>
      </c>
      <c r="M1580" t="str">
        <f>VLOOKUP(I1580,'Shanghai TSG'!$C:$C,1,FALSE)</f>
        <v>历史社会</v>
      </c>
      <c r="O1580" t="e">
        <f>VLOOKUP(I1580,'Hytong (not in CrossAsia)'!$C:$C,1,FALSE)</f>
        <v>#N/A</v>
      </c>
      <c r="Q1580" s="9" t="str">
        <f t="shared" si="49"/>
        <v>Doppel</v>
      </c>
    </row>
    <row r="1581" spans="1:17" ht="23.25">
      <c r="A1581" s="1" t="s">
        <v>20625</v>
      </c>
      <c r="B1581" s="1" t="s">
        <v>20626</v>
      </c>
      <c r="C1581" s="1" t="s">
        <v>20627</v>
      </c>
      <c r="D1581" s="1" t="s">
        <v>19628</v>
      </c>
      <c r="E1581" s="1" t="s">
        <v>19754</v>
      </c>
      <c r="F1581" s="54">
        <v>1945</v>
      </c>
      <c r="G1581" s="1" t="s">
        <v>19292</v>
      </c>
      <c r="I1581" t="str">
        <f t="shared" si="48"/>
        <v>战门中国</v>
      </c>
      <c r="K1581" t="e">
        <f>VLOOKUP(I1581,Apabi!$H:$H,1,FALSE)</f>
        <v>#N/A</v>
      </c>
      <c r="M1581" t="e">
        <f>VLOOKUP(I1581,'Shanghai TSG'!$C:$C,1,FALSE)</f>
        <v>#N/A</v>
      </c>
      <c r="O1581" t="e">
        <f>VLOOKUP(I1581,'Hytong (not in CrossAsia)'!$C:$C,1,FALSE)</f>
        <v>#N/A</v>
      </c>
      <c r="Q1581" s="9" t="str">
        <f t="shared" si="49"/>
        <v>nur hier</v>
      </c>
    </row>
    <row r="1582" spans="1:17">
      <c r="A1582" s="1" t="s">
        <v>20628</v>
      </c>
      <c r="B1582" s="1" t="s">
        <v>20629</v>
      </c>
      <c r="C1582" s="1" t="s">
        <v>19628</v>
      </c>
      <c r="D1582" s="1" t="s">
        <v>20630</v>
      </c>
      <c r="E1582" s="1" t="s">
        <v>20631</v>
      </c>
      <c r="F1582" s="54">
        <v>1918</v>
      </c>
      <c r="G1582" s="1" t="s">
        <v>19773</v>
      </c>
      <c r="I1582" t="str">
        <f t="shared" si="48"/>
        <v>东吴</v>
      </c>
      <c r="K1582" t="e">
        <f>VLOOKUP(I1582,Apabi!$H:$H,1,FALSE)</f>
        <v>#N/A</v>
      </c>
      <c r="M1582" t="e">
        <f>VLOOKUP(I1582,'Shanghai TSG'!$C:$C,1,FALSE)</f>
        <v>#N/A</v>
      </c>
      <c r="O1582" t="e">
        <f>VLOOKUP(I1582,'Hytong (not in CrossAsia)'!$C:$C,1,FALSE)</f>
        <v>#N/A</v>
      </c>
      <c r="Q1582" s="9" t="str">
        <f t="shared" si="49"/>
        <v>nur hier</v>
      </c>
    </row>
    <row r="1583" spans="1:17">
      <c r="A1583" s="1" t="s">
        <v>20632</v>
      </c>
      <c r="B1583" s="1" t="s">
        <v>20633</v>
      </c>
      <c r="C1583" s="1" t="s">
        <v>19628</v>
      </c>
      <c r="D1583" s="1" t="s">
        <v>20634</v>
      </c>
      <c r="E1583" s="1" t="s">
        <v>19647</v>
      </c>
      <c r="F1583" s="54">
        <v>1935</v>
      </c>
      <c r="G1583" s="1" t="s">
        <v>19635</v>
      </c>
      <c r="I1583" t="str">
        <f t="shared" si="48"/>
        <v>史地社会</v>
      </c>
      <c r="K1583" t="e">
        <f>VLOOKUP(I1583,Apabi!$H:$H,1,FALSE)</f>
        <v>#N/A</v>
      </c>
      <c r="M1583" t="e">
        <f>VLOOKUP(I1583,'Shanghai TSG'!$C:$C,1,FALSE)</f>
        <v>#N/A</v>
      </c>
      <c r="O1583" t="e">
        <f>VLOOKUP(I1583,'Hytong (not in CrossAsia)'!$C:$C,1,FALSE)</f>
        <v>#N/A</v>
      </c>
      <c r="Q1583" s="9" t="str">
        <f t="shared" si="49"/>
        <v>nur hier</v>
      </c>
    </row>
    <row r="1584" spans="1:17">
      <c r="A1584" s="1" t="s">
        <v>20635</v>
      </c>
      <c r="B1584" s="1" t="s">
        <v>20636</v>
      </c>
      <c r="C1584" s="1" t="s">
        <v>19628</v>
      </c>
      <c r="D1584" s="1" t="s">
        <v>20637</v>
      </c>
      <c r="E1584" s="1" t="s">
        <v>19821</v>
      </c>
      <c r="F1584" s="54">
        <v>1937</v>
      </c>
      <c r="G1584" s="1" t="s">
        <v>19635</v>
      </c>
      <c r="I1584" t="str">
        <f t="shared" si="48"/>
        <v>四路军月</v>
      </c>
      <c r="K1584" t="e">
        <f>VLOOKUP(I1584,Apabi!$H:$H,1,FALSE)</f>
        <v>#N/A</v>
      </c>
      <c r="M1584" t="e">
        <f>VLOOKUP(I1584,'Shanghai TSG'!$C:$C,1,FALSE)</f>
        <v>#N/A</v>
      </c>
      <c r="O1584" t="e">
        <f>VLOOKUP(I1584,'Hytong (not in CrossAsia)'!$C:$C,1,FALSE)</f>
        <v>#N/A</v>
      </c>
      <c r="Q1584" s="9" t="str">
        <f t="shared" si="49"/>
        <v>nur hier</v>
      </c>
    </row>
    <row r="1585" spans="1:17" ht="23.25">
      <c r="A1585" s="1" t="s">
        <v>20638</v>
      </c>
      <c r="B1585" s="1" t="s">
        <v>16787</v>
      </c>
      <c r="C1585" s="1" t="s">
        <v>19628</v>
      </c>
      <c r="D1585" s="1" t="s">
        <v>16782</v>
      </c>
      <c r="E1585" s="1" t="s">
        <v>19821</v>
      </c>
      <c r="F1585" s="54">
        <v>1928</v>
      </c>
      <c r="G1585" s="1" t="s">
        <v>19292</v>
      </c>
      <c r="I1585" t="str">
        <f t="shared" si="48"/>
        <v>国立中央</v>
      </c>
      <c r="K1585" t="e">
        <f>VLOOKUP(I1585,Apabi!$H:$H,1,FALSE)</f>
        <v>#N/A</v>
      </c>
      <c r="M1585" t="e">
        <f>VLOOKUP(I1585,'Shanghai TSG'!$C:$C,1,FALSE)</f>
        <v>#N/A</v>
      </c>
      <c r="O1585" t="e">
        <f>VLOOKUP(I1585,'Hytong (not in CrossAsia)'!$C:$C,1,FALSE)</f>
        <v>#N/A</v>
      </c>
      <c r="Q1585" s="9" t="str">
        <f t="shared" si="49"/>
        <v>nur hier</v>
      </c>
    </row>
    <row r="1586" spans="1:17">
      <c r="A1586" s="1" t="s">
        <v>20639</v>
      </c>
      <c r="B1586" s="1" t="s">
        <v>20640</v>
      </c>
      <c r="C1586" s="1" t="s">
        <v>19628</v>
      </c>
      <c r="D1586" s="1" t="s">
        <v>20641</v>
      </c>
      <c r="E1586" s="1" t="s">
        <v>19336</v>
      </c>
      <c r="F1586" s="54">
        <v>1949</v>
      </c>
      <c r="G1586" s="1" t="s">
        <v>19292</v>
      </c>
      <c r="I1586" t="str">
        <f t="shared" si="48"/>
        <v>国史馆馆</v>
      </c>
      <c r="K1586" t="e">
        <f>VLOOKUP(I1586,Apabi!$H:$H,1,FALSE)</f>
        <v>#N/A</v>
      </c>
      <c r="M1586" t="str">
        <f>VLOOKUP(I1586,'Shanghai TSG'!$C:$C,1,FALSE)</f>
        <v>国史馆馆</v>
      </c>
      <c r="O1586" t="e">
        <f>VLOOKUP(I1586,'Hytong (not in CrossAsia)'!$C:$C,1,FALSE)</f>
        <v>#N/A</v>
      </c>
      <c r="Q1586" s="9" t="str">
        <f t="shared" si="49"/>
        <v>Doppel</v>
      </c>
    </row>
    <row r="1587" spans="1:17">
      <c r="A1587" s="1" t="s">
        <v>20642</v>
      </c>
      <c r="B1587" s="1" t="s">
        <v>20643</v>
      </c>
      <c r="C1587" s="1" t="s">
        <v>19628</v>
      </c>
      <c r="D1587" s="1" t="s">
        <v>20644</v>
      </c>
      <c r="E1587" s="1" t="s">
        <v>19628</v>
      </c>
      <c r="F1587" s="54">
        <v>1932</v>
      </c>
      <c r="G1587" s="1" t="s">
        <v>19628</v>
      </c>
      <c r="I1587" t="str">
        <f t="shared" si="48"/>
        <v>总理史料</v>
      </c>
      <c r="K1587" t="e">
        <f>VLOOKUP(I1587,Apabi!$H:$H,1,FALSE)</f>
        <v>#N/A</v>
      </c>
      <c r="M1587" t="e">
        <f>VLOOKUP(I1587,'Shanghai TSG'!$C:$C,1,FALSE)</f>
        <v>#N/A</v>
      </c>
      <c r="O1587" t="e">
        <f>VLOOKUP(I1587,'Hytong (not in CrossAsia)'!$C:$C,1,FALSE)</f>
        <v>#N/A</v>
      </c>
      <c r="Q1587" s="9" t="str">
        <f t="shared" si="49"/>
        <v>nur hier</v>
      </c>
    </row>
    <row r="1588" spans="1:17">
      <c r="A1588" s="1" t="s">
        <v>20645</v>
      </c>
      <c r="B1588" s="1" t="s">
        <v>20646</v>
      </c>
      <c r="C1588" s="1" t="s">
        <v>19628</v>
      </c>
      <c r="D1588" s="1" t="s">
        <v>20647</v>
      </c>
      <c r="E1588" s="1" t="s">
        <v>18823</v>
      </c>
      <c r="F1588" s="54">
        <v>1941</v>
      </c>
      <c r="G1588" s="1" t="s">
        <v>19773</v>
      </c>
      <c r="I1588" t="str">
        <f t="shared" si="48"/>
        <v>文史季刊</v>
      </c>
      <c r="K1588" t="e">
        <f>VLOOKUP(I1588,Apabi!$H:$H,1,FALSE)</f>
        <v>#N/A</v>
      </c>
      <c r="M1588" t="e">
        <f>VLOOKUP(I1588,'Shanghai TSG'!$C:$C,1,FALSE)</f>
        <v>#N/A</v>
      </c>
      <c r="O1588" t="e">
        <f>VLOOKUP(I1588,'Hytong (not in CrossAsia)'!$C:$C,1,FALSE)</f>
        <v>#N/A</v>
      </c>
      <c r="Q1588" s="9" t="str">
        <f t="shared" si="49"/>
        <v>nur hier</v>
      </c>
    </row>
    <row r="1589" spans="1:17">
      <c r="A1589" s="1" t="s">
        <v>20648</v>
      </c>
      <c r="B1589" s="1" t="s">
        <v>20649</v>
      </c>
      <c r="C1589" s="1" t="s">
        <v>19628</v>
      </c>
      <c r="D1589" s="1" t="s">
        <v>20650</v>
      </c>
      <c r="E1589" s="1" t="s">
        <v>19754</v>
      </c>
      <c r="F1589" s="54">
        <v>1942</v>
      </c>
      <c r="G1589" s="1" t="s">
        <v>19642</v>
      </c>
      <c r="I1589" t="str">
        <f t="shared" si="48"/>
        <v>反侵略</v>
      </c>
      <c r="K1589" t="e">
        <f>VLOOKUP(I1589,Apabi!$H:$H,1,FALSE)</f>
        <v>#N/A</v>
      </c>
      <c r="M1589" t="e">
        <f>VLOOKUP(I1589,'Shanghai TSG'!$C:$C,1,FALSE)</f>
        <v>#N/A</v>
      </c>
      <c r="O1589" t="e">
        <f>VLOOKUP(I1589,'Hytong (not in CrossAsia)'!$C:$C,1,FALSE)</f>
        <v>#N/A</v>
      </c>
      <c r="Q1589" s="9" t="str">
        <f t="shared" si="49"/>
        <v>nur hier</v>
      </c>
    </row>
    <row r="1590" spans="1:17" ht="34.5">
      <c r="A1590" s="1" t="s">
        <v>20651</v>
      </c>
      <c r="B1590" s="1" t="s">
        <v>20652</v>
      </c>
      <c r="C1590" s="1" t="s">
        <v>20653</v>
      </c>
      <c r="D1590" s="1" t="s">
        <v>19628</v>
      </c>
      <c r="E1590" s="1" t="s">
        <v>19326</v>
      </c>
      <c r="F1590" s="54">
        <v>1933</v>
      </c>
      <c r="G1590" s="1" t="s">
        <v>20654</v>
      </c>
      <c r="I1590" t="str">
        <f t="shared" si="48"/>
        <v>历史科学</v>
      </c>
      <c r="K1590" t="e">
        <f>VLOOKUP(I1590,Apabi!$H:$H,1,FALSE)</f>
        <v>#N/A</v>
      </c>
      <c r="M1590" t="str">
        <f>VLOOKUP(I1590,'Shanghai TSG'!$C:$C,1,FALSE)</f>
        <v>历史科学</v>
      </c>
      <c r="O1590" t="e">
        <f>VLOOKUP(I1590,'Hytong (not in CrossAsia)'!$C:$C,1,FALSE)</f>
        <v>#N/A</v>
      </c>
      <c r="Q1590" s="9" t="str">
        <f t="shared" si="49"/>
        <v>Doppel</v>
      </c>
    </row>
    <row r="1591" spans="1:17">
      <c r="A1591" s="1" t="s">
        <v>20655</v>
      </c>
      <c r="B1591" s="1" t="s">
        <v>20656</v>
      </c>
      <c r="C1591" s="1" t="s">
        <v>19628</v>
      </c>
      <c r="D1591" s="1" t="s">
        <v>18847</v>
      </c>
      <c r="E1591" s="1" t="s">
        <v>19647</v>
      </c>
      <c r="F1591" s="54">
        <v>1924</v>
      </c>
      <c r="G1591" s="1" t="s">
        <v>19773</v>
      </c>
      <c r="I1591" t="str">
        <f t="shared" si="48"/>
        <v>国学丛刊</v>
      </c>
      <c r="K1591" t="e">
        <f>VLOOKUP(I1591,Apabi!$H:$H,1,FALSE)</f>
        <v>#N/A</v>
      </c>
      <c r="M1591" t="str">
        <f>VLOOKUP(I1591,'Shanghai TSG'!$C:$C,1,FALSE)</f>
        <v>国学丛刊</v>
      </c>
      <c r="O1591" t="e">
        <f>VLOOKUP(I1591,'Hytong (not in CrossAsia)'!$C:$C,1,FALSE)</f>
        <v>#N/A</v>
      </c>
      <c r="Q1591" s="9" t="str">
        <f t="shared" si="49"/>
        <v>Doppel</v>
      </c>
    </row>
    <row r="1592" spans="1:17">
      <c r="A1592" s="1" t="s">
        <v>20657</v>
      </c>
      <c r="B1592" s="1" t="s">
        <v>20658</v>
      </c>
      <c r="C1592" s="1" t="s">
        <v>19628</v>
      </c>
      <c r="D1592" s="1" t="s">
        <v>20659</v>
      </c>
      <c r="E1592" s="1" t="s">
        <v>20631</v>
      </c>
      <c r="F1592" s="54">
        <v>1933</v>
      </c>
      <c r="G1592" s="1" t="s">
        <v>19642</v>
      </c>
      <c r="I1592" t="str">
        <f t="shared" si="48"/>
        <v>国学商兑</v>
      </c>
      <c r="K1592" t="e">
        <f>VLOOKUP(I1592,Apabi!$H:$H,1,FALSE)</f>
        <v>#N/A</v>
      </c>
      <c r="M1592" t="str">
        <f>VLOOKUP(I1592,'Shanghai TSG'!$C:$C,1,FALSE)</f>
        <v>国学商兑</v>
      </c>
      <c r="O1592" t="e">
        <f>VLOOKUP(I1592,'Hytong (not in CrossAsia)'!$C:$C,1,FALSE)</f>
        <v>#N/A</v>
      </c>
      <c r="Q1592" s="9" t="str">
        <f t="shared" si="49"/>
        <v>Doppel</v>
      </c>
    </row>
    <row r="1593" spans="1:17">
      <c r="A1593" s="1" t="s">
        <v>20660</v>
      </c>
      <c r="B1593" s="1" t="s">
        <v>20661</v>
      </c>
      <c r="C1593" s="1" t="s">
        <v>19628</v>
      </c>
      <c r="D1593" s="1" t="s">
        <v>20662</v>
      </c>
      <c r="E1593" s="1" t="s">
        <v>19339</v>
      </c>
      <c r="F1593" s="54">
        <v>1945</v>
      </c>
      <c r="G1593" s="1" t="s">
        <v>19635</v>
      </c>
      <c r="I1593" t="str">
        <f t="shared" si="48"/>
        <v>国学月刊</v>
      </c>
      <c r="K1593" t="str">
        <f>VLOOKUP(I1593,Apabi!$H:$H,1,FALSE)</f>
        <v>国学月刊</v>
      </c>
      <c r="M1593" t="e">
        <f>VLOOKUP(I1593,'Shanghai TSG'!$C:$C,1,FALSE)</f>
        <v>#N/A</v>
      </c>
      <c r="O1593" t="e">
        <f>VLOOKUP(I1593,'Hytong (not in CrossAsia)'!$C:$C,1,FALSE)</f>
        <v>#N/A</v>
      </c>
      <c r="Q1593" s="9" t="str">
        <f t="shared" si="49"/>
        <v>Doppel</v>
      </c>
    </row>
    <row r="1594" spans="1:17">
      <c r="A1594" s="1" t="s">
        <v>20663</v>
      </c>
      <c r="B1594" s="1" t="s">
        <v>20664</v>
      </c>
      <c r="C1594" s="1" t="s">
        <v>19628</v>
      </c>
      <c r="D1594" s="1" t="s">
        <v>20665</v>
      </c>
      <c r="E1594" s="1" t="s">
        <v>19326</v>
      </c>
      <c r="F1594" s="54">
        <v>1930</v>
      </c>
      <c r="G1594" s="1" t="s">
        <v>19817</v>
      </c>
      <c r="I1594" t="str">
        <f t="shared" si="48"/>
        <v>国学论丛</v>
      </c>
      <c r="K1594" t="e">
        <f>VLOOKUP(I1594,Apabi!$H:$H,1,FALSE)</f>
        <v>#N/A</v>
      </c>
      <c r="M1594" t="str">
        <f>VLOOKUP(I1594,'Shanghai TSG'!$C:$C,1,FALSE)</f>
        <v>国学论丛</v>
      </c>
      <c r="O1594" t="e">
        <f>VLOOKUP(I1594,'Hytong (not in CrossAsia)'!$C:$C,1,FALSE)</f>
        <v>#N/A</v>
      </c>
      <c r="Q1594" s="9" t="str">
        <f t="shared" si="49"/>
        <v>Doppel</v>
      </c>
    </row>
    <row r="1595" spans="1:17" ht="23.25">
      <c r="A1595" s="1" t="s">
        <v>20666</v>
      </c>
      <c r="B1595" s="1" t="s">
        <v>20667</v>
      </c>
      <c r="C1595" s="1" t="s">
        <v>19628</v>
      </c>
      <c r="D1595" s="1" t="s">
        <v>19628</v>
      </c>
      <c r="E1595" s="1" t="s">
        <v>19647</v>
      </c>
      <c r="F1595" s="54">
        <v>1925</v>
      </c>
      <c r="G1595" s="1" t="s">
        <v>19635</v>
      </c>
      <c r="I1595" t="str">
        <f t="shared" si="48"/>
        <v>北京大学</v>
      </c>
      <c r="K1595" t="e">
        <f>VLOOKUP(I1595,Apabi!$H:$H,1,FALSE)</f>
        <v>#N/A</v>
      </c>
      <c r="M1595" t="e">
        <f>VLOOKUP(I1595,'Shanghai TSG'!$C:$C,1,FALSE)</f>
        <v>#N/A</v>
      </c>
      <c r="O1595" t="e">
        <f>VLOOKUP(I1595,'Hytong (not in CrossAsia)'!$C:$C,1,FALSE)</f>
        <v>#N/A</v>
      </c>
      <c r="Q1595" s="9" t="str">
        <f t="shared" si="49"/>
        <v>nur hier</v>
      </c>
    </row>
    <row r="1596" spans="1:17">
      <c r="A1596" s="1" t="s">
        <v>20668</v>
      </c>
      <c r="B1596" s="1" t="s">
        <v>20669</v>
      </c>
      <c r="C1596" s="1" t="s">
        <v>19628</v>
      </c>
      <c r="D1596" s="1" t="s">
        <v>20670</v>
      </c>
      <c r="E1596" s="1" t="s">
        <v>19647</v>
      </c>
      <c r="F1596" s="54">
        <v>1926</v>
      </c>
      <c r="G1596" s="1" t="s">
        <v>19292</v>
      </c>
      <c r="I1596" t="str">
        <f t="shared" si="48"/>
        <v>国学辑林</v>
      </c>
      <c r="K1596" t="e">
        <f>VLOOKUP(I1596,Apabi!$H:$H,1,FALSE)</f>
        <v>#N/A</v>
      </c>
      <c r="M1596" t="str">
        <f>VLOOKUP(I1596,'Shanghai TSG'!$C:$C,1,FALSE)</f>
        <v>国学辑林</v>
      </c>
      <c r="O1596" t="e">
        <f>VLOOKUP(I1596,'Hytong (not in CrossAsia)'!$C:$C,1,FALSE)</f>
        <v>#N/A</v>
      </c>
      <c r="Q1596" s="9" t="str">
        <f t="shared" si="49"/>
        <v>Doppel</v>
      </c>
    </row>
    <row r="1597" spans="1:17">
      <c r="A1597" s="1" t="s">
        <v>20671</v>
      </c>
      <c r="B1597" s="1" t="s">
        <v>20672</v>
      </c>
      <c r="C1597" s="1" t="s">
        <v>19628</v>
      </c>
      <c r="D1597" s="1" t="s">
        <v>20673</v>
      </c>
      <c r="E1597" s="1" t="s">
        <v>19647</v>
      </c>
      <c r="F1597" s="54">
        <v>1927</v>
      </c>
      <c r="G1597" s="1" t="s">
        <v>19635</v>
      </c>
      <c r="I1597" t="str">
        <f t="shared" si="48"/>
        <v>国学</v>
      </c>
      <c r="K1597" t="e">
        <f>VLOOKUP(I1597,Apabi!$H:$H,1,FALSE)</f>
        <v>#N/A</v>
      </c>
      <c r="M1597" t="str">
        <f>VLOOKUP(I1597,'Shanghai TSG'!$C:$C,1,FALSE)</f>
        <v>国学</v>
      </c>
      <c r="O1597" t="e">
        <f>VLOOKUP(I1597,'Hytong (not in CrossAsia)'!$C:$C,1,FALSE)</f>
        <v>#N/A</v>
      </c>
      <c r="Q1597" s="9" t="str">
        <f t="shared" si="49"/>
        <v>Doppel</v>
      </c>
    </row>
    <row r="1598" spans="1:17" ht="23.25">
      <c r="A1598" s="1" t="s">
        <v>20674</v>
      </c>
      <c r="B1598" s="1" t="s">
        <v>20675</v>
      </c>
      <c r="C1598" s="1" t="s">
        <v>20676</v>
      </c>
      <c r="D1598" s="1" t="s">
        <v>20676</v>
      </c>
      <c r="E1598" s="1" t="s">
        <v>19339</v>
      </c>
      <c r="F1598" s="54">
        <v>1931</v>
      </c>
      <c r="G1598" s="1" t="s">
        <v>19628</v>
      </c>
      <c r="I1598" t="str">
        <f t="shared" si="48"/>
        <v>师大国学</v>
      </c>
      <c r="K1598" t="e">
        <f>VLOOKUP(I1598,Apabi!$H:$H,1,FALSE)</f>
        <v>#N/A</v>
      </c>
      <c r="M1598" t="str">
        <f>VLOOKUP(I1598,'Shanghai TSG'!$C:$C,1,FALSE)</f>
        <v>师大国学</v>
      </c>
      <c r="O1598" t="e">
        <f>VLOOKUP(I1598,'Hytong (not in CrossAsia)'!$C:$C,1,FALSE)</f>
        <v>#N/A</v>
      </c>
      <c r="Q1598" s="9" t="str">
        <f t="shared" si="49"/>
        <v>Doppel</v>
      </c>
    </row>
    <row r="1599" spans="1:17" ht="23.25">
      <c r="A1599" s="1" t="s">
        <v>20677</v>
      </c>
      <c r="B1599" s="1" t="s">
        <v>20678</v>
      </c>
      <c r="C1599" s="1" t="s">
        <v>20679</v>
      </c>
      <c r="D1599" s="1" t="s">
        <v>19628</v>
      </c>
      <c r="E1599" s="1" t="s">
        <v>19070</v>
      </c>
      <c r="F1599" s="54">
        <v>1930</v>
      </c>
      <c r="G1599" s="1" t="s">
        <v>19773</v>
      </c>
      <c r="I1599" t="str">
        <f t="shared" si="48"/>
        <v>国立北京</v>
      </c>
      <c r="K1599" t="e">
        <f>VLOOKUP(I1599,Apabi!$H:$H,1,FALSE)</f>
        <v>#N/A</v>
      </c>
      <c r="M1599" t="e">
        <f>VLOOKUP(I1599,'Shanghai TSG'!$C:$C,1,FALSE)</f>
        <v>#N/A</v>
      </c>
      <c r="O1599" t="e">
        <f>VLOOKUP(I1599,'Hytong (not in CrossAsia)'!$C:$C,1,FALSE)</f>
        <v>#N/A</v>
      </c>
      <c r="Q1599" s="9" t="str">
        <f t="shared" si="49"/>
        <v>nur hier</v>
      </c>
    </row>
    <row r="1600" spans="1:17">
      <c r="A1600" s="1" t="s">
        <v>20680</v>
      </c>
      <c r="B1600" s="1" t="s">
        <v>20681</v>
      </c>
      <c r="C1600" s="1" t="s">
        <v>20682</v>
      </c>
      <c r="D1600" s="1" t="s">
        <v>19628</v>
      </c>
      <c r="E1600" s="1" t="s">
        <v>19647</v>
      </c>
      <c r="F1600" s="51" t="s">
        <v>19628</v>
      </c>
      <c r="G1600" s="1" t="s">
        <v>19628</v>
      </c>
      <c r="I1600" t="str">
        <f t="shared" si="48"/>
        <v>国术统一</v>
      </c>
      <c r="K1600" t="e">
        <f>VLOOKUP(I1600,Apabi!$H:$H,1,FALSE)</f>
        <v>#N/A</v>
      </c>
      <c r="M1600" t="str">
        <f>VLOOKUP(I1600,'Shanghai TSG'!$C:$C,1,FALSE)</f>
        <v>国术统一</v>
      </c>
      <c r="O1600" t="e">
        <f>VLOOKUP(I1600,'Hytong (not in CrossAsia)'!$C:$C,1,FALSE)</f>
        <v>#N/A</v>
      </c>
      <c r="Q1600" s="9" t="str">
        <f t="shared" si="49"/>
        <v>Doppel</v>
      </c>
    </row>
    <row r="1601" spans="1:17" ht="23.25">
      <c r="A1601" s="1" t="s">
        <v>20683</v>
      </c>
      <c r="B1601" s="1" t="s">
        <v>20684</v>
      </c>
      <c r="C1601" s="1" t="s">
        <v>20685</v>
      </c>
      <c r="D1601" s="1" t="s">
        <v>19628</v>
      </c>
      <c r="E1601" s="1" t="s">
        <v>19326</v>
      </c>
      <c r="F1601" s="54">
        <v>1933</v>
      </c>
      <c r="G1601" s="1" t="s">
        <v>19243</v>
      </c>
      <c r="I1601" t="str">
        <f t="shared" si="48"/>
        <v>国学丛编</v>
      </c>
      <c r="K1601" t="e">
        <f>VLOOKUP(I1601,Apabi!$H:$H,1,FALSE)</f>
        <v>#N/A</v>
      </c>
      <c r="M1601" t="str">
        <f>VLOOKUP(I1601,'Shanghai TSG'!$C:$C,1,FALSE)</f>
        <v>国学丛编</v>
      </c>
      <c r="O1601" t="e">
        <f>VLOOKUP(I1601,'Hytong (not in CrossAsia)'!$C:$C,1,FALSE)</f>
        <v>#N/A</v>
      </c>
      <c r="Q1601" s="9" t="str">
        <f t="shared" si="49"/>
        <v>Doppel</v>
      </c>
    </row>
    <row r="1602" spans="1:17" ht="23.25">
      <c r="A1602" s="1" t="s">
        <v>20686</v>
      </c>
      <c r="B1602" s="1" t="s">
        <v>20687</v>
      </c>
      <c r="C1602" s="1" t="s">
        <v>19628</v>
      </c>
      <c r="D1602" s="1" t="s">
        <v>19628</v>
      </c>
      <c r="E1602" s="1" t="s">
        <v>19647</v>
      </c>
      <c r="F1602" s="51" t="s">
        <v>19628</v>
      </c>
      <c r="G1602" s="1" t="s">
        <v>19628</v>
      </c>
      <c r="I1602" t="str">
        <f t="shared" si="48"/>
        <v>上海职业</v>
      </c>
      <c r="K1602" t="e">
        <f>VLOOKUP(I1602,Apabi!$H:$H,1,FALSE)</f>
        <v>#N/A</v>
      </c>
      <c r="M1602" t="e">
        <f>VLOOKUP(I1602,'Shanghai TSG'!$C:$C,1,FALSE)</f>
        <v>#N/A</v>
      </c>
      <c r="O1602" t="e">
        <f>VLOOKUP(I1602,'Hytong (not in CrossAsia)'!$C:$C,1,FALSE)</f>
        <v>#N/A</v>
      </c>
      <c r="Q1602" s="9" t="str">
        <f t="shared" si="49"/>
        <v>nur hier</v>
      </c>
    </row>
    <row r="1603" spans="1:17">
      <c r="A1603" s="1" t="s">
        <v>20688</v>
      </c>
      <c r="B1603" s="1" t="s">
        <v>20689</v>
      </c>
      <c r="C1603" s="1" t="s">
        <v>19628</v>
      </c>
      <c r="D1603" s="1" t="s">
        <v>20345</v>
      </c>
      <c r="E1603" s="1" t="s">
        <v>18180</v>
      </c>
      <c r="F1603" s="51" t="s">
        <v>19628</v>
      </c>
      <c r="G1603" s="1" t="s">
        <v>19349</v>
      </c>
      <c r="I1603" t="str">
        <f t="shared" ref="I1603:I1666" si="50">MID(B1603,1,4)</f>
        <v>抗敌半月</v>
      </c>
      <c r="K1603" t="e">
        <f>VLOOKUP(I1603,Apabi!$H:$H,1,FALSE)</f>
        <v>#N/A</v>
      </c>
      <c r="M1603" t="e">
        <f>VLOOKUP(I1603,'Shanghai TSG'!$C:$C,1,FALSE)</f>
        <v>#N/A</v>
      </c>
      <c r="O1603" t="e">
        <f>VLOOKUP(I1603,'Hytong (not in CrossAsia)'!$C:$C,1,FALSE)</f>
        <v>#N/A</v>
      </c>
      <c r="Q1603" s="9" t="str">
        <f t="shared" ref="Q1603:Q1666" si="51">(IF(AND(ISNA(K1603),ISNA(M1603),ISNA(O1603)),"nur hier","Doppel"))</f>
        <v>nur hier</v>
      </c>
    </row>
    <row r="1604" spans="1:17" ht="23.25">
      <c r="A1604" s="1" t="s">
        <v>20346</v>
      </c>
      <c r="B1604" s="1" t="s">
        <v>20347</v>
      </c>
      <c r="C1604" s="1" t="s">
        <v>19628</v>
      </c>
      <c r="D1604" s="1" t="s">
        <v>20348</v>
      </c>
      <c r="E1604" s="1" t="s">
        <v>19638</v>
      </c>
      <c r="F1604" s="51" t="s">
        <v>19628</v>
      </c>
      <c r="G1604" s="1" t="s">
        <v>19628</v>
      </c>
      <c r="I1604" t="str">
        <f t="shared" si="50"/>
        <v>各省田赋</v>
      </c>
      <c r="K1604" t="e">
        <f>VLOOKUP(I1604,Apabi!$H:$H,1,FALSE)</f>
        <v>#N/A</v>
      </c>
      <c r="M1604" t="e">
        <f>VLOOKUP(I1604,'Shanghai TSG'!$C:$C,1,FALSE)</f>
        <v>#N/A</v>
      </c>
      <c r="O1604" t="e">
        <f>VLOOKUP(I1604,'Hytong (not in CrossAsia)'!$C:$C,1,FALSE)</f>
        <v>#N/A</v>
      </c>
      <c r="Q1604" s="9" t="str">
        <f t="shared" si="51"/>
        <v>nur hier</v>
      </c>
    </row>
    <row r="1605" spans="1:17">
      <c r="A1605" s="1" t="s">
        <v>20349</v>
      </c>
      <c r="B1605" s="1" t="s">
        <v>20350</v>
      </c>
      <c r="C1605" s="1" t="s">
        <v>19628</v>
      </c>
      <c r="D1605" s="1" t="s">
        <v>20351</v>
      </c>
      <c r="E1605" s="1" t="s">
        <v>19336</v>
      </c>
      <c r="F1605" s="54">
        <v>1932</v>
      </c>
      <c r="G1605" s="1" t="s">
        <v>19327</v>
      </c>
      <c r="I1605" t="str">
        <f t="shared" si="50"/>
        <v>革命军人</v>
      </c>
      <c r="K1605" t="e">
        <f>VLOOKUP(I1605,Apabi!$H:$H,1,FALSE)</f>
        <v>#N/A</v>
      </c>
      <c r="M1605" t="e">
        <f>VLOOKUP(I1605,'Shanghai TSG'!$C:$C,1,FALSE)</f>
        <v>#N/A</v>
      </c>
      <c r="O1605" t="e">
        <f>VLOOKUP(I1605,'Hytong (not in CrossAsia)'!$C:$C,1,FALSE)</f>
        <v>#N/A</v>
      </c>
      <c r="Q1605" s="9" t="str">
        <f t="shared" si="51"/>
        <v>nur hier</v>
      </c>
    </row>
    <row r="1606" spans="1:17" ht="23.25">
      <c r="A1606" s="1" t="s">
        <v>20352</v>
      </c>
      <c r="B1606" s="1" t="s">
        <v>20353</v>
      </c>
      <c r="C1606" s="1" t="s">
        <v>19628</v>
      </c>
      <c r="D1606" s="1" t="s">
        <v>20009</v>
      </c>
      <c r="E1606" s="1" t="s">
        <v>19156</v>
      </c>
      <c r="F1606" s="51" t="s">
        <v>19628</v>
      </c>
      <c r="G1606" s="1" t="s">
        <v>19628</v>
      </c>
      <c r="I1606" t="str">
        <f t="shared" si="50"/>
        <v>抗战农村</v>
      </c>
      <c r="K1606" t="e">
        <f>VLOOKUP(I1606,Apabi!$H:$H,1,FALSE)</f>
        <v>#N/A</v>
      </c>
      <c r="M1606" t="e">
        <f>VLOOKUP(I1606,'Shanghai TSG'!$C:$C,1,FALSE)</f>
        <v>#N/A</v>
      </c>
      <c r="O1606" t="e">
        <f>VLOOKUP(I1606,'Hytong (not in CrossAsia)'!$C:$C,1,FALSE)</f>
        <v>#N/A</v>
      </c>
      <c r="Q1606" s="9" t="str">
        <f t="shared" si="51"/>
        <v>nur hier</v>
      </c>
    </row>
    <row r="1607" spans="1:17">
      <c r="A1607" s="1" t="s">
        <v>20010</v>
      </c>
      <c r="B1607" s="1" t="s">
        <v>20011</v>
      </c>
      <c r="C1607" s="1" t="s">
        <v>19628</v>
      </c>
      <c r="D1607" s="1" t="s">
        <v>19628</v>
      </c>
      <c r="E1607" s="1" t="s">
        <v>19628</v>
      </c>
      <c r="F1607" s="51" t="s">
        <v>19628</v>
      </c>
      <c r="G1607" s="1" t="s">
        <v>19628</v>
      </c>
      <c r="I1607" t="str">
        <f t="shared" si="50"/>
        <v>抗战文摘</v>
      </c>
      <c r="K1607" t="e">
        <f>VLOOKUP(I1607,Apabi!$H:$H,1,FALSE)</f>
        <v>#N/A</v>
      </c>
      <c r="M1607" t="e">
        <f>VLOOKUP(I1607,'Shanghai TSG'!$C:$C,1,FALSE)</f>
        <v>#N/A</v>
      </c>
      <c r="O1607" t="e">
        <f>VLOOKUP(I1607,'Hytong (not in CrossAsia)'!$C:$C,1,FALSE)</f>
        <v>#N/A</v>
      </c>
      <c r="Q1607" s="9" t="str">
        <f t="shared" si="51"/>
        <v>nur hier</v>
      </c>
    </row>
    <row r="1608" spans="1:17">
      <c r="A1608" s="1" t="s">
        <v>20012</v>
      </c>
      <c r="B1608" s="1" t="s">
        <v>20013</v>
      </c>
      <c r="C1608" s="1" t="s">
        <v>19628</v>
      </c>
      <c r="D1608" s="1" t="s">
        <v>19628</v>
      </c>
      <c r="E1608" s="1" t="s">
        <v>20014</v>
      </c>
      <c r="F1608" s="54">
        <v>1934</v>
      </c>
      <c r="G1608" s="1" t="s">
        <v>19628</v>
      </c>
      <c r="I1608" t="str">
        <f t="shared" si="50"/>
        <v>察哈尔省</v>
      </c>
      <c r="K1608" t="e">
        <f>VLOOKUP(I1608,Apabi!$H:$H,1,FALSE)</f>
        <v>#N/A</v>
      </c>
      <c r="M1608" t="e">
        <f>VLOOKUP(I1608,'Shanghai TSG'!$C:$C,1,FALSE)</f>
        <v>#N/A</v>
      </c>
      <c r="O1608" t="e">
        <f>VLOOKUP(I1608,'Hytong (not in CrossAsia)'!$C:$C,1,FALSE)</f>
        <v>#N/A</v>
      </c>
      <c r="Q1608" s="9" t="str">
        <f t="shared" si="51"/>
        <v>nur hier</v>
      </c>
    </row>
    <row r="1609" spans="1:17">
      <c r="A1609" s="1" t="s">
        <v>20015</v>
      </c>
      <c r="B1609" s="1" t="s">
        <v>20016</v>
      </c>
      <c r="C1609" s="1" t="s">
        <v>19628</v>
      </c>
      <c r="D1609" s="1" t="s">
        <v>20017</v>
      </c>
      <c r="E1609" s="1" t="s">
        <v>21467</v>
      </c>
      <c r="F1609" s="51" t="s">
        <v>19628</v>
      </c>
      <c r="G1609" s="1" t="s">
        <v>19635</v>
      </c>
      <c r="I1609" t="str">
        <f t="shared" si="50"/>
        <v>抗战时代</v>
      </c>
      <c r="K1609" t="e">
        <f>VLOOKUP(I1609,Apabi!$H:$H,1,FALSE)</f>
        <v>#N/A</v>
      </c>
      <c r="M1609" t="e">
        <f>VLOOKUP(I1609,'Shanghai TSG'!$C:$C,1,FALSE)</f>
        <v>#N/A</v>
      </c>
      <c r="O1609" t="e">
        <f>VLOOKUP(I1609,'Hytong (not in CrossAsia)'!$C:$C,1,FALSE)</f>
        <v>#N/A</v>
      </c>
      <c r="Q1609" s="9" t="str">
        <f t="shared" si="51"/>
        <v>nur hier</v>
      </c>
    </row>
    <row r="1610" spans="1:17" ht="23.25">
      <c r="A1610" s="1" t="s">
        <v>20018</v>
      </c>
      <c r="B1610" s="1" t="s">
        <v>20019</v>
      </c>
      <c r="C1610" s="1" t="s">
        <v>20020</v>
      </c>
      <c r="D1610" s="1" t="s">
        <v>20021</v>
      </c>
      <c r="E1610" s="1" t="s">
        <v>19647</v>
      </c>
      <c r="F1610" s="54">
        <v>1931</v>
      </c>
      <c r="G1610" s="1" t="s">
        <v>19628</v>
      </c>
      <c r="I1610" t="str">
        <f t="shared" si="50"/>
        <v>抗日特刊</v>
      </c>
      <c r="K1610" t="e">
        <f>VLOOKUP(I1610,Apabi!$H:$H,1,FALSE)</f>
        <v>#N/A</v>
      </c>
      <c r="M1610" t="e">
        <f>VLOOKUP(I1610,'Shanghai TSG'!$C:$C,1,FALSE)</f>
        <v>#N/A</v>
      </c>
      <c r="O1610" t="e">
        <f>VLOOKUP(I1610,'Hytong (not in CrossAsia)'!$C:$C,1,FALSE)</f>
        <v>#N/A</v>
      </c>
      <c r="Q1610" s="9" t="str">
        <f t="shared" si="51"/>
        <v>nur hier</v>
      </c>
    </row>
    <row r="1611" spans="1:17" ht="23.25">
      <c r="A1611" s="1" t="s">
        <v>20022</v>
      </c>
      <c r="B1611" s="1" t="s">
        <v>20023</v>
      </c>
      <c r="C1611" s="1" t="s">
        <v>19628</v>
      </c>
      <c r="D1611" s="1" t="s">
        <v>19628</v>
      </c>
      <c r="E1611" s="1" t="s">
        <v>19348</v>
      </c>
      <c r="F1611" s="54">
        <v>1931</v>
      </c>
      <c r="G1611" s="1" t="s">
        <v>19628</v>
      </c>
      <c r="I1611" t="str">
        <f t="shared" si="50"/>
        <v>南京国民</v>
      </c>
      <c r="K1611" t="e">
        <f>VLOOKUP(I1611,Apabi!$H:$H,1,FALSE)</f>
        <v>#N/A</v>
      </c>
      <c r="M1611" t="e">
        <f>VLOOKUP(I1611,'Shanghai TSG'!$C:$C,1,FALSE)</f>
        <v>#N/A</v>
      </c>
      <c r="O1611" t="e">
        <f>VLOOKUP(I1611,'Hytong (not in CrossAsia)'!$C:$C,1,FALSE)</f>
        <v>#N/A</v>
      </c>
      <c r="Q1611" s="9" t="str">
        <f t="shared" si="51"/>
        <v>nur hier</v>
      </c>
    </row>
    <row r="1612" spans="1:17">
      <c r="A1612" s="1" t="s">
        <v>20024</v>
      </c>
      <c r="B1612" s="1" t="s">
        <v>20025</v>
      </c>
      <c r="C1612" s="1" t="s">
        <v>20026</v>
      </c>
      <c r="D1612" s="1" t="s">
        <v>20026</v>
      </c>
      <c r="E1612" s="1" t="s">
        <v>19302</v>
      </c>
      <c r="F1612" s="51" t="s">
        <v>19628</v>
      </c>
      <c r="G1612" s="1" t="s">
        <v>19327</v>
      </c>
      <c r="I1612" t="str">
        <f t="shared" si="50"/>
        <v>抗日旬刊</v>
      </c>
      <c r="K1612" t="e">
        <f>VLOOKUP(I1612,Apabi!$H:$H,1,FALSE)</f>
        <v>#N/A</v>
      </c>
      <c r="M1612" t="e">
        <f>VLOOKUP(I1612,'Shanghai TSG'!$C:$C,1,FALSE)</f>
        <v>#N/A</v>
      </c>
      <c r="O1612" t="e">
        <f>VLOOKUP(I1612,'Hytong (not in CrossAsia)'!$C:$C,1,FALSE)</f>
        <v>#N/A</v>
      </c>
      <c r="Q1612" s="9" t="str">
        <f t="shared" si="51"/>
        <v>nur hier</v>
      </c>
    </row>
    <row r="1613" spans="1:17" ht="23.25">
      <c r="A1613" s="1" t="s">
        <v>20027</v>
      </c>
      <c r="B1613" s="1" t="s">
        <v>20028</v>
      </c>
      <c r="C1613" s="1" t="s">
        <v>19628</v>
      </c>
      <c r="D1613" s="1" t="s">
        <v>20029</v>
      </c>
      <c r="E1613" s="1" t="s">
        <v>19326</v>
      </c>
      <c r="F1613" s="54">
        <v>1933</v>
      </c>
      <c r="G1613" s="1" t="s">
        <v>19635</v>
      </c>
      <c r="I1613" t="str">
        <f t="shared" si="50"/>
        <v>北平政务</v>
      </c>
      <c r="K1613" t="e">
        <f>VLOOKUP(I1613,Apabi!$H:$H,1,FALSE)</f>
        <v>#N/A</v>
      </c>
      <c r="M1613" t="e">
        <f>VLOOKUP(I1613,'Shanghai TSG'!$C:$C,1,FALSE)</f>
        <v>#N/A</v>
      </c>
      <c r="O1613" t="e">
        <f>VLOOKUP(I1613,'Hytong (not in CrossAsia)'!$C:$C,1,FALSE)</f>
        <v>#N/A</v>
      </c>
      <c r="Q1613" s="9" t="str">
        <f t="shared" si="51"/>
        <v>nur hier</v>
      </c>
    </row>
    <row r="1614" spans="1:17" ht="23.25">
      <c r="A1614" s="1" t="s">
        <v>20030</v>
      </c>
      <c r="B1614" s="1" t="s">
        <v>20031</v>
      </c>
      <c r="C1614" s="1" t="s">
        <v>19628</v>
      </c>
      <c r="D1614" s="1" t="s">
        <v>20032</v>
      </c>
      <c r="E1614" s="1" t="s">
        <v>21676</v>
      </c>
      <c r="F1614" s="51" t="s">
        <v>19628</v>
      </c>
      <c r="G1614" s="1" t="s">
        <v>19628</v>
      </c>
      <c r="I1614" t="str">
        <f t="shared" si="50"/>
        <v>抗敌阵线</v>
      </c>
      <c r="K1614" t="e">
        <f>VLOOKUP(I1614,Apabi!$H:$H,1,FALSE)</f>
        <v>#N/A</v>
      </c>
      <c r="M1614" t="e">
        <f>VLOOKUP(I1614,'Shanghai TSG'!$C:$C,1,FALSE)</f>
        <v>#N/A</v>
      </c>
      <c r="O1614" t="e">
        <f>VLOOKUP(I1614,'Hytong (not in CrossAsia)'!$C:$C,1,FALSE)</f>
        <v>#N/A</v>
      </c>
      <c r="Q1614" s="9" t="str">
        <f t="shared" si="51"/>
        <v>nur hier</v>
      </c>
    </row>
    <row r="1615" spans="1:17" ht="23.25">
      <c r="A1615" s="1" t="s">
        <v>20033</v>
      </c>
      <c r="B1615" s="1" t="s">
        <v>20034</v>
      </c>
      <c r="C1615" s="1" t="s">
        <v>19628</v>
      </c>
      <c r="D1615" s="1" t="s">
        <v>20035</v>
      </c>
      <c r="E1615" s="1" t="s">
        <v>13460</v>
      </c>
      <c r="F1615" s="51" t="s">
        <v>19628</v>
      </c>
      <c r="G1615" s="1" t="s">
        <v>19642</v>
      </c>
      <c r="I1615" t="str">
        <f t="shared" si="50"/>
        <v>抗日救国</v>
      </c>
      <c r="K1615" t="str">
        <f>VLOOKUP(I1615,Apabi!$H:$H,1,FALSE)</f>
        <v>抗日救国</v>
      </c>
      <c r="M1615" t="e">
        <f>VLOOKUP(I1615,'Shanghai TSG'!$C:$C,1,FALSE)</f>
        <v>#N/A</v>
      </c>
      <c r="O1615" t="e">
        <f>VLOOKUP(I1615,'Hytong (not in CrossAsia)'!$C:$C,1,FALSE)</f>
        <v>#N/A</v>
      </c>
      <c r="Q1615" s="9" t="str">
        <f t="shared" si="51"/>
        <v>Doppel</v>
      </c>
    </row>
    <row r="1616" spans="1:17">
      <c r="A1616" s="1" t="s">
        <v>20036</v>
      </c>
      <c r="B1616" s="1" t="s">
        <v>20037</v>
      </c>
      <c r="C1616" s="1" t="s">
        <v>20038</v>
      </c>
      <c r="D1616" s="1" t="s">
        <v>20039</v>
      </c>
      <c r="E1616" s="1" t="s">
        <v>19302</v>
      </c>
      <c r="F1616" s="54">
        <v>1937</v>
      </c>
      <c r="G1616" s="1" t="s">
        <v>19642</v>
      </c>
      <c r="I1616" t="str">
        <f t="shared" si="50"/>
        <v>抗战大学</v>
      </c>
      <c r="K1616" t="e">
        <f>VLOOKUP(I1616,Apabi!$H:$H,1,FALSE)</f>
        <v>#N/A</v>
      </c>
      <c r="M1616" t="e">
        <f>VLOOKUP(I1616,'Shanghai TSG'!$C:$C,1,FALSE)</f>
        <v>#N/A</v>
      </c>
      <c r="O1616" t="e">
        <f>VLOOKUP(I1616,'Hytong (not in CrossAsia)'!$C:$C,1,FALSE)</f>
        <v>#N/A</v>
      </c>
      <c r="Q1616" s="9" t="str">
        <f t="shared" si="51"/>
        <v>nur hier</v>
      </c>
    </row>
    <row r="1617" spans="1:17">
      <c r="A1617" s="1" t="s">
        <v>20040</v>
      </c>
      <c r="B1617" s="1" t="s">
        <v>20041</v>
      </c>
      <c r="C1617" s="1" t="s">
        <v>20042</v>
      </c>
      <c r="D1617" s="1" t="s">
        <v>19628</v>
      </c>
      <c r="E1617" s="1" t="s">
        <v>19628</v>
      </c>
      <c r="F1617" s="51" t="s">
        <v>19628</v>
      </c>
      <c r="G1617" s="1" t="s">
        <v>19628</v>
      </c>
      <c r="I1617" t="str">
        <f t="shared" si="50"/>
        <v>抗敌画刊</v>
      </c>
      <c r="K1617" t="e">
        <f>VLOOKUP(I1617,Apabi!$H:$H,1,FALSE)</f>
        <v>#N/A</v>
      </c>
      <c r="M1617" t="e">
        <f>VLOOKUP(I1617,'Shanghai TSG'!$C:$C,1,FALSE)</f>
        <v>#N/A</v>
      </c>
      <c r="O1617" t="e">
        <f>VLOOKUP(I1617,'Hytong (not in CrossAsia)'!$C:$C,1,FALSE)</f>
        <v>#N/A</v>
      </c>
      <c r="Q1617" s="9" t="str">
        <f t="shared" si="51"/>
        <v>nur hier</v>
      </c>
    </row>
    <row r="1618" spans="1:17">
      <c r="A1618" s="1" t="s">
        <v>20043</v>
      </c>
      <c r="B1618" s="1" t="s">
        <v>20044</v>
      </c>
      <c r="C1618" s="1" t="s">
        <v>19628</v>
      </c>
      <c r="D1618" s="1" t="s">
        <v>19628</v>
      </c>
      <c r="E1618" s="1" t="s">
        <v>20045</v>
      </c>
      <c r="F1618" s="54">
        <v>1938</v>
      </c>
      <c r="G1618" s="1" t="s">
        <v>19642</v>
      </c>
      <c r="I1618" t="str">
        <f t="shared" si="50"/>
        <v>抗战与文</v>
      </c>
      <c r="K1618" t="e">
        <f>VLOOKUP(I1618,Apabi!$H:$H,1,FALSE)</f>
        <v>#N/A</v>
      </c>
      <c r="M1618" t="e">
        <f>VLOOKUP(I1618,'Shanghai TSG'!$C:$C,1,FALSE)</f>
        <v>#N/A</v>
      </c>
      <c r="O1618" t="e">
        <f>VLOOKUP(I1618,'Hytong (not in CrossAsia)'!$C:$C,1,FALSE)</f>
        <v>#N/A</v>
      </c>
      <c r="Q1618" s="9" t="str">
        <f t="shared" si="51"/>
        <v>nur hier</v>
      </c>
    </row>
    <row r="1619" spans="1:17">
      <c r="A1619" s="1" t="s">
        <v>20046</v>
      </c>
      <c r="B1619" s="1" t="s">
        <v>20047</v>
      </c>
      <c r="C1619" s="1" t="s">
        <v>19628</v>
      </c>
      <c r="D1619" s="1" t="s">
        <v>20048</v>
      </c>
      <c r="E1619" s="1" t="s">
        <v>19207</v>
      </c>
      <c r="F1619" s="54">
        <v>1914</v>
      </c>
      <c r="G1619" s="1" t="s">
        <v>19635</v>
      </c>
      <c r="I1619" t="str">
        <f t="shared" si="50"/>
        <v>民国</v>
      </c>
      <c r="K1619" t="e">
        <f>VLOOKUP(I1619,Apabi!$H:$H,1,FALSE)</f>
        <v>#N/A</v>
      </c>
      <c r="M1619" t="e">
        <f>VLOOKUP(I1619,'Shanghai TSG'!$C:$C,1,FALSE)</f>
        <v>#N/A</v>
      </c>
      <c r="O1619" t="e">
        <f>VLOOKUP(I1619,'Hytong (not in CrossAsia)'!$C:$C,1,FALSE)</f>
        <v>#N/A</v>
      </c>
      <c r="Q1619" s="9" t="str">
        <f t="shared" si="51"/>
        <v>nur hier</v>
      </c>
    </row>
    <row r="1620" spans="1:17">
      <c r="A1620" s="1" t="s">
        <v>20049</v>
      </c>
      <c r="B1620" s="1" t="s">
        <v>20050</v>
      </c>
      <c r="C1620" s="1" t="s">
        <v>19628</v>
      </c>
      <c r="D1620" s="1" t="s">
        <v>20017</v>
      </c>
      <c r="E1620" s="1" t="s">
        <v>21467</v>
      </c>
      <c r="F1620" s="54">
        <v>1939</v>
      </c>
      <c r="G1620" s="1" t="s">
        <v>19642</v>
      </c>
      <c r="I1620" t="str">
        <f t="shared" si="50"/>
        <v>抗战时代</v>
      </c>
      <c r="K1620" t="e">
        <f>VLOOKUP(I1620,Apabi!$H:$H,1,FALSE)</f>
        <v>#N/A</v>
      </c>
      <c r="M1620" t="e">
        <f>VLOOKUP(I1620,'Shanghai TSG'!$C:$C,1,FALSE)</f>
        <v>#N/A</v>
      </c>
      <c r="O1620" t="e">
        <f>VLOOKUP(I1620,'Hytong (not in CrossAsia)'!$C:$C,1,FALSE)</f>
        <v>#N/A</v>
      </c>
      <c r="Q1620" s="9" t="str">
        <f t="shared" si="51"/>
        <v>nur hier</v>
      </c>
    </row>
    <row r="1621" spans="1:17">
      <c r="A1621" s="1" t="s">
        <v>20051</v>
      </c>
      <c r="B1621" s="1" t="s">
        <v>20052</v>
      </c>
      <c r="C1621" s="1" t="s">
        <v>19628</v>
      </c>
      <c r="D1621" s="1" t="s">
        <v>20053</v>
      </c>
      <c r="E1621" s="1" t="s">
        <v>19821</v>
      </c>
      <c r="F1621" s="51" t="s">
        <v>19628</v>
      </c>
      <c r="G1621" s="1" t="s">
        <v>19628</v>
      </c>
      <c r="I1621" t="str">
        <f t="shared" si="50"/>
        <v>抗日旬报</v>
      </c>
      <c r="K1621" t="e">
        <f>VLOOKUP(I1621,Apabi!$H:$H,1,FALSE)</f>
        <v>#N/A</v>
      </c>
      <c r="M1621" t="e">
        <f>VLOOKUP(I1621,'Shanghai TSG'!$C:$C,1,FALSE)</f>
        <v>#N/A</v>
      </c>
      <c r="O1621" t="e">
        <f>VLOOKUP(I1621,'Hytong (not in CrossAsia)'!$C:$C,1,FALSE)</f>
        <v>#N/A</v>
      </c>
      <c r="Q1621" s="9" t="str">
        <f t="shared" si="51"/>
        <v>nur hier</v>
      </c>
    </row>
    <row r="1622" spans="1:17">
      <c r="A1622" s="1" t="s">
        <v>20054</v>
      </c>
      <c r="B1622" s="1" t="s">
        <v>20055</v>
      </c>
      <c r="C1622" s="1" t="s">
        <v>19628</v>
      </c>
      <c r="D1622" s="1" t="s">
        <v>20056</v>
      </c>
      <c r="E1622" s="1" t="s">
        <v>20057</v>
      </c>
      <c r="F1622" s="51">
        <v>1939</v>
      </c>
      <c r="G1622" s="1" t="s">
        <v>19577</v>
      </c>
      <c r="I1622" t="str">
        <f t="shared" si="50"/>
        <v>抗战周刊</v>
      </c>
      <c r="K1622" t="e">
        <f>VLOOKUP(I1622,Apabi!$H:$H,1,FALSE)</f>
        <v>#N/A</v>
      </c>
      <c r="M1622" t="e">
        <f>VLOOKUP(I1622,'Shanghai TSG'!$C:$C,1,FALSE)</f>
        <v>#N/A</v>
      </c>
      <c r="O1622" t="e">
        <f>VLOOKUP(I1622,'Hytong (not in CrossAsia)'!$C:$C,1,FALSE)</f>
        <v>#N/A</v>
      </c>
      <c r="Q1622" s="9" t="str">
        <f t="shared" si="51"/>
        <v>nur hier</v>
      </c>
    </row>
    <row r="1623" spans="1:17">
      <c r="A1623" s="1" t="s">
        <v>20058</v>
      </c>
      <c r="B1623" s="1" t="s">
        <v>20059</v>
      </c>
      <c r="C1623" s="1" t="s">
        <v>19628</v>
      </c>
      <c r="D1623" s="1" t="s">
        <v>20060</v>
      </c>
      <c r="E1623" s="1" t="s">
        <v>19628</v>
      </c>
      <c r="F1623" s="51" t="s">
        <v>19628</v>
      </c>
      <c r="G1623" s="1" t="s">
        <v>19628</v>
      </c>
      <c r="I1623" t="str">
        <f t="shared" si="50"/>
        <v>抗日急进</v>
      </c>
      <c r="K1623" t="e">
        <f>VLOOKUP(I1623,Apabi!$H:$H,1,FALSE)</f>
        <v>#N/A</v>
      </c>
      <c r="M1623" t="e">
        <f>VLOOKUP(I1623,'Shanghai TSG'!$C:$C,1,FALSE)</f>
        <v>#N/A</v>
      </c>
      <c r="O1623" t="e">
        <f>VLOOKUP(I1623,'Hytong (not in CrossAsia)'!$C:$C,1,FALSE)</f>
        <v>#N/A</v>
      </c>
      <c r="Q1623" s="9" t="str">
        <f t="shared" si="51"/>
        <v>nur hier</v>
      </c>
    </row>
    <row r="1624" spans="1:17">
      <c r="A1624" s="1" t="s">
        <v>20061</v>
      </c>
      <c r="B1624" s="1" t="s">
        <v>20062</v>
      </c>
      <c r="C1624" s="1" t="s">
        <v>19628</v>
      </c>
      <c r="D1624" s="1" t="s">
        <v>20063</v>
      </c>
      <c r="E1624" s="1" t="s">
        <v>19326</v>
      </c>
      <c r="F1624" s="54">
        <v>1937</v>
      </c>
      <c r="G1624" s="1" t="s">
        <v>19628</v>
      </c>
      <c r="I1624" t="str">
        <f t="shared" si="50"/>
        <v>北平市市</v>
      </c>
      <c r="K1624" t="e">
        <f>VLOOKUP(I1624,Apabi!$H:$H,1,FALSE)</f>
        <v>#N/A</v>
      </c>
      <c r="M1624" t="e">
        <f>VLOOKUP(I1624,'Shanghai TSG'!$C:$C,1,FALSE)</f>
        <v>#N/A</v>
      </c>
      <c r="O1624" t="e">
        <f>VLOOKUP(I1624,'Hytong (not in CrossAsia)'!$C:$C,1,FALSE)</f>
        <v>#N/A</v>
      </c>
      <c r="Q1624" s="9" t="str">
        <f t="shared" si="51"/>
        <v>nur hier</v>
      </c>
    </row>
    <row r="1625" spans="1:17">
      <c r="A1625" s="1" t="s">
        <v>20064</v>
      </c>
      <c r="B1625" s="1" t="s">
        <v>20065</v>
      </c>
      <c r="C1625" s="1" t="s">
        <v>19628</v>
      </c>
      <c r="D1625" s="1" t="s">
        <v>20066</v>
      </c>
      <c r="E1625" s="1" t="s">
        <v>19821</v>
      </c>
      <c r="F1625" s="51">
        <v>1937</v>
      </c>
      <c r="G1625" s="1" t="s">
        <v>19628</v>
      </c>
      <c r="I1625" t="str">
        <f t="shared" si="50"/>
        <v>抗战导报</v>
      </c>
      <c r="K1625" t="e">
        <f>VLOOKUP(I1625,Apabi!$H:$H,1,FALSE)</f>
        <v>#N/A</v>
      </c>
      <c r="M1625" t="e">
        <f>VLOOKUP(I1625,'Shanghai TSG'!$C:$C,1,FALSE)</f>
        <v>#N/A</v>
      </c>
      <c r="O1625" t="e">
        <f>VLOOKUP(I1625,'Hytong (not in CrossAsia)'!$C:$C,1,FALSE)</f>
        <v>#N/A</v>
      </c>
      <c r="Q1625" s="9" t="str">
        <f t="shared" si="51"/>
        <v>nur hier</v>
      </c>
    </row>
    <row r="1626" spans="1:17">
      <c r="A1626" s="1" t="s">
        <v>20067</v>
      </c>
      <c r="B1626" s="1" t="s">
        <v>20068</v>
      </c>
      <c r="C1626" s="1" t="s">
        <v>19628</v>
      </c>
      <c r="D1626" s="1" t="s">
        <v>20069</v>
      </c>
      <c r="E1626" s="1" t="s">
        <v>18839</v>
      </c>
      <c r="F1626" s="54">
        <v>1938</v>
      </c>
      <c r="G1626" s="1" t="s">
        <v>19327</v>
      </c>
      <c r="I1626" t="str">
        <f t="shared" si="50"/>
        <v>抗战评论</v>
      </c>
      <c r="K1626" t="e">
        <f>VLOOKUP(I1626,Apabi!$H:$H,1,FALSE)</f>
        <v>#N/A</v>
      </c>
      <c r="M1626" t="e">
        <f>VLOOKUP(I1626,'Shanghai TSG'!$C:$C,1,FALSE)</f>
        <v>#N/A</v>
      </c>
      <c r="O1626" t="e">
        <f>VLOOKUP(I1626,'Hytong (not in CrossAsia)'!$C:$C,1,FALSE)</f>
        <v>#N/A</v>
      </c>
      <c r="Q1626" s="9" t="str">
        <f t="shared" si="51"/>
        <v>nur hier</v>
      </c>
    </row>
    <row r="1627" spans="1:17">
      <c r="A1627" s="1" t="s">
        <v>20070</v>
      </c>
      <c r="B1627" s="1" t="s">
        <v>20071</v>
      </c>
      <c r="C1627" s="1" t="s">
        <v>20072</v>
      </c>
      <c r="D1627" s="1" t="s">
        <v>20072</v>
      </c>
      <c r="E1627" s="1" t="s">
        <v>19302</v>
      </c>
      <c r="F1627" s="54">
        <v>1938</v>
      </c>
      <c r="G1627" s="1" t="s">
        <v>19628</v>
      </c>
      <c r="I1627" t="str">
        <f t="shared" si="50"/>
        <v>抗日路线</v>
      </c>
      <c r="K1627" t="e">
        <f>VLOOKUP(I1627,Apabi!$H:$H,1,FALSE)</f>
        <v>#N/A</v>
      </c>
      <c r="M1627" t="e">
        <f>VLOOKUP(I1627,'Shanghai TSG'!$C:$C,1,FALSE)</f>
        <v>#N/A</v>
      </c>
      <c r="O1627" t="e">
        <f>VLOOKUP(I1627,'Hytong (not in CrossAsia)'!$C:$C,1,FALSE)</f>
        <v>#N/A</v>
      </c>
      <c r="Q1627" s="9" t="str">
        <f t="shared" si="51"/>
        <v>nur hier</v>
      </c>
    </row>
    <row r="1628" spans="1:17">
      <c r="A1628" s="1" t="s">
        <v>20073</v>
      </c>
      <c r="B1628" s="1" t="s">
        <v>20074</v>
      </c>
      <c r="C1628" s="1" t="s">
        <v>19628</v>
      </c>
      <c r="D1628" s="1" t="s">
        <v>20075</v>
      </c>
      <c r="E1628" s="1" t="s">
        <v>19339</v>
      </c>
      <c r="F1628" s="54">
        <v>1933</v>
      </c>
      <c r="G1628" s="1" t="s">
        <v>19254</v>
      </c>
      <c r="I1628" t="str">
        <f t="shared" si="50"/>
        <v>抗日周报</v>
      </c>
      <c r="K1628" t="e">
        <f>VLOOKUP(I1628,Apabi!$H:$H,1,FALSE)</f>
        <v>#N/A</v>
      </c>
      <c r="M1628" t="e">
        <f>VLOOKUP(I1628,'Shanghai TSG'!$C:$C,1,FALSE)</f>
        <v>#N/A</v>
      </c>
      <c r="O1628" t="e">
        <f>VLOOKUP(I1628,'Hytong (not in CrossAsia)'!$C:$C,1,FALSE)</f>
        <v>#N/A</v>
      </c>
      <c r="Q1628" s="9" t="str">
        <f t="shared" si="51"/>
        <v>nur hier</v>
      </c>
    </row>
    <row r="1629" spans="1:17">
      <c r="A1629" s="1" t="s">
        <v>20076</v>
      </c>
      <c r="B1629" s="1" t="s">
        <v>20077</v>
      </c>
      <c r="C1629" s="1" t="s">
        <v>19628</v>
      </c>
      <c r="D1629" s="1" t="s">
        <v>20078</v>
      </c>
      <c r="E1629" s="1" t="s">
        <v>19567</v>
      </c>
      <c r="F1629" s="54">
        <v>1940</v>
      </c>
      <c r="G1629" s="1" t="s">
        <v>19642</v>
      </c>
      <c r="I1629" t="str">
        <f t="shared" si="50"/>
        <v>抗战生活</v>
      </c>
      <c r="K1629" t="e">
        <f>VLOOKUP(I1629,Apabi!$H:$H,1,FALSE)</f>
        <v>#N/A</v>
      </c>
      <c r="M1629" t="e">
        <f>VLOOKUP(I1629,'Shanghai TSG'!$C:$C,1,FALSE)</f>
        <v>#N/A</v>
      </c>
      <c r="O1629" t="e">
        <f>VLOOKUP(I1629,'Hytong (not in CrossAsia)'!$C:$C,1,FALSE)</f>
        <v>#N/A</v>
      </c>
      <c r="Q1629" s="9" t="str">
        <f t="shared" si="51"/>
        <v>nur hier</v>
      </c>
    </row>
    <row r="1630" spans="1:17">
      <c r="A1630" s="1" t="s">
        <v>20079</v>
      </c>
      <c r="B1630" s="1" t="s">
        <v>20080</v>
      </c>
      <c r="C1630" s="1" t="s">
        <v>16873</v>
      </c>
      <c r="D1630" s="1" t="s">
        <v>19628</v>
      </c>
      <c r="E1630" s="1" t="s">
        <v>19647</v>
      </c>
      <c r="F1630" s="54">
        <v>1937</v>
      </c>
      <c r="G1630" s="1" t="s">
        <v>15617</v>
      </c>
      <c r="I1630" t="str">
        <f t="shared" si="50"/>
        <v>抗战三日</v>
      </c>
      <c r="K1630" t="e">
        <f>VLOOKUP(I1630,Apabi!$H:$H,1,FALSE)</f>
        <v>#N/A</v>
      </c>
      <c r="M1630" t="e">
        <f>VLOOKUP(I1630,'Shanghai TSG'!$C:$C,1,FALSE)</f>
        <v>#N/A</v>
      </c>
      <c r="O1630" t="e">
        <f>VLOOKUP(I1630,'Hytong (not in CrossAsia)'!$C:$C,1,FALSE)</f>
        <v>#N/A</v>
      </c>
      <c r="Q1630" s="9" t="str">
        <f t="shared" si="51"/>
        <v>nur hier</v>
      </c>
    </row>
    <row r="1631" spans="1:17">
      <c r="A1631" s="1" t="s">
        <v>20081</v>
      </c>
      <c r="B1631" s="1" t="s">
        <v>20082</v>
      </c>
      <c r="C1631" s="1" t="s">
        <v>19628</v>
      </c>
      <c r="D1631" s="1" t="s">
        <v>19628</v>
      </c>
      <c r="E1631" s="1" t="s">
        <v>19628</v>
      </c>
      <c r="F1631" s="54">
        <v>1941</v>
      </c>
      <c r="G1631" s="1" t="s">
        <v>19635</v>
      </c>
      <c r="I1631" t="str">
        <f t="shared" si="50"/>
        <v>抗战月刊</v>
      </c>
      <c r="K1631" t="e">
        <f>VLOOKUP(I1631,Apabi!$H:$H,1,FALSE)</f>
        <v>#N/A</v>
      </c>
      <c r="M1631" t="e">
        <f>VLOOKUP(I1631,'Shanghai TSG'!$C:$C,1,FALSE)</f>
        <v>#N/A</v>
      </c>
      <c r="O1631" t="e">
        <f>VLOOKUP(I1631,'Hytong (not in CrossAsia)'!$C:$C,1,FALSE)</f>
        <v>#N/A</v>
      </c>
      <c r="Q1631" s="9" t="str">
        <f t="shared" si="51"/>
        <v>nur hier</v>
      </c>
    </row>
    <row r="1632" spans="1:17">
      <c r="A1632" s="1" t="s">
        <v>20083</v>
      </c>
      <c r="B1632" s="1" t="s">
        <v>20084</v>
      </c>
      <c r="C1632" s="1" t="s">
        <v>19628</v>
      </c>
      <c r="D1632" s="1" t="s">
        <v>19628</v>
      </c>
      <c r="E1632" s="1" t="s">
        <v>19628</v>
      </c>
      <c r="F1632" s="54">
        <v>1942</v>
      </c>
      <c r="G1632" s="1" t="s">
        <v>19628</v>
      </c>
      <c r="I1632" t="str">
        <f t="shared" si="50"/>
        <v>革命行动</v>
      </c>
      <c r="K1632" t="e">
        <f>VLOOKUP(I1632,Apabi!$H:$H,1,FALSE)</f>
        <v>#N/A</v>
      </c>
      <c r="M1632" t="e">
        <f>VLOOKUP(I1632,'Shanghai TSG'!$C:$C,1,FALSE)</f>
        <v>#N/A</v>
      </c>
      <c r="O1632" t="e">
        <f>VLOOKUP(I1632,'Hytong (not in CrossAsia)'!$C:$C,1,FALSE)</f>
        <v>#N/A</v>
      </c>
      <c r="Q1632" s="9" t="str">
        <f t="shared" si="51"/>
        <v>nur hier</v>
      </c>
    </row>
    <row r="1633" spans="1:17" ht="23.25">
      <c r="A1633" s="1" t="s">
        <v>20085</v>
      </c>
      <c r="B1633" s="1" t="s">
        <v>20086</v>
      </c>
      <c r="C1633" s="1" t="s">
        <v>19628</v>
      </c>
      <c r="D1633" s="1" t="s">
        <v>20087</v>
      </c>
      <c r="E1633" s="1" t="s">
        <v>18434</v>
      </c>
      <c r="F1633" s="54">
        <v>1938</v>
      </c>
      <c r="G1633" s="1" t="s">
        <v>19327</v>
      </c>
      <c r="I1633" t="str">
        <f t="shared" si="50"/>
        <v>抗战行动</v>
      </c>
      <c r="K1633" t="e">
        <f>VLOOKUP(I1633,Apabi!$H:$H,1,FALSE)</f>
        <v>#N/A</v>
      </c>
      <c r="M1633" t="e">
        <f>VLOOKUP(I1633,'Shanghai TSG'!$C:$C,1,FALSE)</f>
        <v>#N/A</v>
      </c>
      <c r="O1633" t="e">
        <f>VLOOKUP(I1633,'Hytong (not in CrossAsia)'!$C:$C,1,FALSE)</f>
        <v>#N/A</v>
      </c>
      <c r="Q1633" s="9" t="str">
        <f t="shared" si="51"/>
        <v>nur hier</v>
      </c>
    </row>
    <row r="1634" spans="1:17">
      <c r="A1634" s="1" t="s">
        <v>20088</v>
      </c>
      <c r="B1634" s="1" t="s">
        <v>20089</v>
      </c>
      <c r="C1634" s="1" t="s">
        <v>19628</v>
      </c>
      <c r="D1634" s="1" t="s">
        <v>20090</v>
      </c>
      <c r="E1634" s="1" t="s">
        <v>19647</v>
      </c>
      <c r="F1634" s="54">
        <v>1937</v>
      </c>
      <c r="G1634" s="1" t="s">
        <v>19635</v>
      </c>
      <c r="I1634" t="str">
        <f t="shared" si="50"/>
        <v>现世史</v>
      </c>
      <c r="K1634" t="e">
        <f>VLOOKUP(I1634,Apabi!$H:$H,1,FALSE)</f>
        <v>#N/A</v>
      </c>
      <c r="M1634" t="str">
        <f>VLOOKUP(I1634,'Shanghai TSG'!$C:$C,1,FALSE)</f>
        <v>现世史</v>
      </c>
      <c r="O1634" t="e">
        <f>VLOOKUP(I1634,'Hytong (not in CrossAsia)'!$C:$C,1,FALSE)</f>
        <v>#N/A</v>
      </c>
      <c r="Q1634" s="9" t="str">
        <f t="shared" si="51"/>
        <v>Doppel</v>
      </c>
    </row>
    <row r="1635" spans="1:17">
      <c r="A1635" s="1" t="s">
        <v>20091</v>
      </c>
      <c r="B1635" s="1" t="s">
        <v>20092</v>
      </c>
      <c r="C1635" s="1" t="s">
        <v>19628</v>
      </c>
      <c r="D1635" s="1" t="s">
        <v>20093</v>
      </c>
      <c r="E1635" s="1" t="s">
        <v>18993</v>
      </c>
      <c r="F1635" s="51">
        <v>1947</v>
      </c>
      <c r="G1635" s="1" t="s">
        <v>19628</v>
      </c>
      <c r="I1635" t="str">
        <f t="shared" si="50"/>
        <v>广西文献</v>
      </c>
      <c r="K1635" t="e">
        <f>VLOOKUP(I1635,Apabi!$H:$H,1,FALSE)</f>
        <v>#N/A</v>
      </c>
      <c r="M1635" t="e">
        <f>VLOOKUP(I1635,'Shanghai TSG'!$C:$C,1,FALSE)</f>
        <v>#N/A</v>
      </c>
      <c r="O1635" t="e">
        <f>VLOOKUP(I1635,'Hytong (not in CrossAsia)'!$C:$C,1,FALSE)</f>
        <v>#N/A</v>
      </c>
      <c r="Q1635" s="9" t="str">
        <f t="shared" si="51"/>
        <v>nur hier</v>
      </c>
    </row>
    <row r="1636" spans="1:17">
      <c r="A1636" s="1" t="s">
        <v>20094</v>
      </c>
      <c r="B1636" s="1" t="s">
        <v>20095</v>
      </c>
      <c r="C1636" s="1" t="s">
        <v>19628</v>
      </c>
      <c r="D1636" s="1" t="s">
        <v>20096</v>
      </c>
      <c r="E1636" s="1" t="s">
        <v>18030</v>
      </c>
      <c r="F1636" s="51" t="s">
        <v>19628</v>
      </c>
      <c r="G1636" s="1" t="s">
        <v>19628</v>
      </c>
      <c r="I1636" t="str">
        <f t="shared" si="50"/>
        <v>江川史志</v>
      </c>
      <c r="K1636" t="e">
        <f>VLOOKUP(I1636,Apabi!$H:$H,1,FALSE)</f>
        <v>#N/A</v>
      </c>
      <c r="M1636" t="e">
        <f>VLOOKUP(I1636,'Shanghai TSG'!$C:$C,1,FALSE)</f>
        <v>#N/A</v>
      </c>
      <c r="O1636" t="e">
        <f>VLOOKUP(I1636,'Hytong (not in CrossAsia)'!$C:$C,1,FALSE)</f>
        <v>#N/A</v>
      </c>
      <c r="Q1636" s="9" t="str">
        <f t="shared" si="51"/>
        <v>nur hier</v>
      </c>
    </row>
    <row r="1637" spans="1:17">
      <c r="A1637" s="1" t="s">
        <v>20097</v>
      </c>
      <c r="B1637" s="1" t="s">
        <v>20098</v>
      </c>
      <c r="C1637" s="1" t="s">
        <v>19628</v>
      </c>
      <c r="D1637" s="1" t="s">
        <v>20099</v>
      </c>
      <c r="E1637" s="1" t="s">
        <v>19638</v>
      </c>
      <c r="F1637" s="54">
        <v>1944</v>
      </c>
      <c r="G1637" s="1" t="s">
        <v>19628</v>
      </c>
      <c r="I1637" t="str">
        <f t="shared" si="50"/>
        <v>大同学志</v>
      </c>
      <c r="K1637" t="e">
        <f>VLOOKUP(I1637,Apabi!$H:$H,1,FALSE)</f>
        <v>#N/A</v>
      </c>
      <c r="M1637" t="e">
        <f>VLOOKUP(I1637,'Shanghai TSG'!$C:$C,1,FALSE)</f>
        <v>#N/A</v>
      </c>
      <c r="O1637" t="e">
        <f>VLOOKUP(I1637,'Hytong (not in CrossAsia)'!$C:$C,1,FALSE)</f>
        <v>#N/A</v>
      </c>
      <c r="Q1637" s="9" t="str">
        <f t="shared" si="51"/>
        <v>nur hier</v>
      </c>
    </row>
    <row r="1638" spans="1:17">
      <c r="A1638" s="1" t="s">
        <v>20100</v>
      </c>
      <c r="B1638" s="1" t="s">
        <v>20450</v>
      </c>
      <c r="C1638" s="1" t="s">
        <v>19628</v>
      </c>
      <c r="D1638" s="1" t="s">
        <v>20451</v>
      </c>
      <c r="E1638" s="1" t="s">
        <v>19291</v>
      </c>
      <c r="F1638" s="54">
        <v>1949</v>
      </c>
      <c r="G1638" s="1" t="s">
        <v>19773</v>
      </c>
      <c r="I1638" t="str">
        <f t="shared" si="50"/>
        <v>广西通志</v>
      </c>
      <c r="K1638" t="e">
        <f>VLOOKUP(I1638,Apabi!$H:$H,1,FALSE)</f>
        <v>#N/A</v>
      </c>
      <c r="M1638" t="e">
        <f>VLOOKUP(I1638,'Shanghai TSG'!$C:$C,1,FALSE)</f>
        <v>#N/A</v>
      </c>
      <c r="O1638" t="e">
        <f>VLOOKUP(I1638,'Hytong (not in CrossAsia)'!$C:$C,1,FALSE)</f>
        <v>#N/A</v>
      </c>
      <c r="Q1638" s="9" t="str">
        <f t="shared" si="51"/>
        <v>nur hier</v>
      </c>
    </row>
    <row r="1639" spans="1:17">
      <c r="A1639" s="1" t="s">
        <v>20452</v>
      </c>
      <c r="B1639" s="1" t="s">
        <v>20453</v>
      </c>
      <c r="C1639" s="1" t="s">
        <v>19628</v>
      </c>
      <c r="D1639" s="1" t="s">
        <v>19628</v>
      </c>
      <c r="E1639" s="1" t="s">
        <v>20454</v>
      </c>
      <c r="F1639" s="54">
        <v>1939</v>
      </c>
      <c r="G1639" s="1" t="s">
        <v>19628</v>
      </c>
      <c r="I1639" t="str">
        <f t="shared" si="50"/>
        <v>西康省建</v>
      </c>
      <c r="K1639" t="e">
        <f>VLOOKUP(I1639,Apabi!$H:$H,1,FALSE)</f>
        <v>#N/A</v>
      </c>
      <c r="M1639" t="e">
        <f>VLOOKUP(I1639,'Shanghai TSG'!$C:$C,1,FALSE)</f>
        <v>#N/A</v>
      </c>
      <c r="O1639" t="e">
        <f>VLOOKUP(I1639,'Hytong (not in CrossAsia)'!$C:$C,1,FALSE)</f>
        <v>#N/A</v>
      </c>
      <c r="Q1639" s="9" t="str">
        <f t="shared" si="51"/>
        <v>nur hier</v>
      </c>
    </row>
    <row r="1640" spans="1:17">
      <c r="A1640" s="1" t="s">
        <v>20455</v>
      </c>
      <c r="B1640" s="1" t="s">
        <v>20456</v>
      </c>
      <c r="C1640" s="1" t="s">
        <v>19628</v>
      </c>
      <c r="D1640" s="1" t="s">
        <v>20457</v>
      </c>
      <c r="E1640" s="1" t="s">
        <v>19647</v>
      </c>
      <c r="F1640" s="54">
        <v>1914</v>
      </c>
      <c r="G1640" s="1" t="s">
        <v>19315</v>
      </c>
      <c r="I1640" t="str">
        <f t="shared" si="50"/>
        <v>上海滩</v>
      </c>
      <c r="K1640" t="e">
        <f>VLOOKUP(I1640,Apabi!$H:$H,1,FALSE)</f>
        <v>#N/A</v>
      </c>
      <c r="M1640" t="e">
        <f>VLOOKUP(I1640,'Shanghai TSG'!$C:$C,1,FALSE)</f>
        <v>#N/A</v>
      </c>
      <c r="O1640" t="e">
        <f>VLOOKUP(I1640,'Hytong (not in CrossAsia)'!$C:$C,1,FALSE)</f>
        <v>#N/A</v>
      </c>
      <c r="Q1640" s="9" t="str">
        <f t="shared" si="51"/>
        <v>nur hier</v>
      </c>
    </row>
    <row r="1641" spans="1:17">
      <c r="A1641" s="1" t="s">
        <v>20458</v>
      </c>
      <c r="B1641" s="1" t="s">
        <v>20459</v>
      </c>
      <c r="C1641" s="1" t="s">
        <v>19628</v>
      </c>
      <c r="D1641" s="1" t="s">
        <v>20460</v>
      </c>
      <c r="E1641" s="1" t="s">
        <v>19326</v>
      </c>
      <c r="F1641" s="54">
        <v>1935</v>
      </c>
      <c r="G1641" s="1" t="s">
        <v>19642</v>
      </c>
      <c r="I1641" t="str">
        <f t="shared" si="50"/>
        <v>西北春秋</v>
      </c>
      <c r="K1641" t="e">
        <f>VLOOKUP(I1641,Apabi!$H:$H,1,FALSE)</f>
        <v>#N/A</v>
      </c>
      <c r="M1641" t="e">
        <f>VLOOKUP(I1641,'Shanghai TSG'!$C:$C,1,FALSE)</f>
        <v>#N/A</v>
      </c>
      <c r="O1641" t="str">
        <f>VLOOKUP(I1641,'Hytong (not in CrossAsia)'!$C:$C,1,FALSE)</f>
        <v>西北春秋</v>
      </c>
      <c r="Q1641" s="9" t="str">
        <f t="shared" si="51"/>
        <v>Doppel</v>
      </c>
    </row>
    <row r="1642" spans="1:17">
      <c r="A1642" s="1" t="s">
        <v>20461</v>
      </c>
      <c r="B1642" s="1" t="s">
        <v>20462</v>
      </c>
      <c r="C1642" s="1" t="s">
        <v>19628</v>
      </c>
      <c r="D1642" s="1" t="s">
        <v>20463</v>
      </c>
      <c r="E1642" s="1" t="s">
        <v>19302</v>
      </c>
      <c r="F1642" s="54">
        <v>1932</v>
      </c>
      <c r="G1642" s="1" t="s">
        <v>19628</v>
      </c>
      <c r="I1642" t="str">
        <f t="shared" si="50"/>
        <v>广宁县半</v>
      </c>
      <c r="K1642" t="e">
        <f>VLOOKUP(I1642,Apabi!$H:$H,1,FALSE)</f>
        <v>#N/A</v>
      </c>
      <c r="M1642" t="e">
        <f>VLOOKUP(I1642,'Shanghai TSG'!$C:$C,1,FALSE)</f>
        <v>#N/A</v>
      </c>
      <c r="O1642" t="e">
        <f>VLOOKUP(I1642,'Hytong (not in CrossAsia)'!$C:$C,1,FALSE)</f>
        <v>#N/A</v>
      </c>
      <c r="Q1642" s="9" t="str">
        <f t="shared" si="51"/>
        <v>nur hier</v>
      </c>
    </row>
    <row r="1643" spans="1:17">
      <c r="A1643" s="1" t="s">
        <v>20464</v>
      </c>
      <c r="B1643" s="1" t="s">
        <v>20465</v>
      </c>
      <c r="C1643" s="1" t="s">
        <v>19628</v>
      </c>
      <c r="D1643" s="1" t="s">
        <v>19628</v>
      </c>
      <c r="E1643" s="1" t="s">
        <v>19628</v>
      </c>
      <c r="F1643" s="51" t="s">
        <v>19628</v>
      </c>
      <c r="G1643" s="1" t="s">
        <v>19628</v>
      </c>
      <c r="I1643" t="str">
        <f t="shared" si="50"/>
        <v>方志</v>
      </c>
      <c r="K1643" t="e">
        <f>VLOOKUP(I1643,Apabi!$H:$H,1,FALSE)</f>
        <v>#N/A</v>
      </c>
      <c r="M1643" t="e">
        <f>VLOOKUP(I1643,'Shanghai TSG'!$C:$C,1,FALSE)</f>
        <v>#N/A</v>
      </c>
      <c r="O1643" t="e">
        <f>VLOOKUP(I1643,'Hytong (not in CrossAsia)'!$C:$C,1,FALSE)</f>
        <v>#N/A</v>
      </c>
      <c r="Q1643" s="9" t="str">
        <f t="shared" si="51"/>
        <v>nur hier</v>
      </c>
    </row>
    <row r="1644" spans="1:17">
      <c r="A1644" s="1" t="s">
        <v>20466</v>
      </c>
      <c r="B1644" s="1" t="s">
        <v>20467</v>
      </c>
      <c r="C1644" s="1" t="s">
        <v>19628</v>
      </c>
      <c r="D1644" s="1" t="s">
        <v>20468</v>
      </c>
      <c r="E1644" s="1" t="s">
        <v>19336</v>
      </c>
      <c r="F1644" s="54">
        <v>1948</v>
      </c>
      <c r="G1644" s="1" t="s">
        <v>19349</v>
      </c>
      <c r="I1644" t="str">
        <f t="shared" si="50"/>
        <v>南京市政</v>
      </c>
      <c r="K1644" t="e">
        <f>VLOOKUP(I1644,Apabi!$H:$H,1,FALSE)</f>
        <v>#N/A</v>
      </c>
      <c r="M1644" t="e">
        <f>VLOOKUP(I1644,'Shanghai TSG'!$C:$C,1,FALSE)</f>
        <v>#N/A</v>
      </c>
      <c r="O1644" t="e">
        <f>VLOOKUP(I1644,'Hytong (not in CrossAsia)'!$C:$C,1,FALSE)</f>
        <v>#N/A</v>
      </c>
      <c r="Q1644" s="9" t="str">
        <f t="shared" si="51"/>
        <v>nur hier</v>
      </c>
    </row>
    <row r="1645" spans="1:17" ht="23.25">
      <c r="A1645" s="1" t="s">
        <v>20469</v>
      </c>
      <c r="B1645" s="1" t="s">
        <v>20470</v>
      </c>
      <c r="C1645" s="1" t="s">
        <v>19628</v>
      </c>
      <c r="D1645" s="1" t="s">
        <v>20471</v>
      </c>
      <c r="E1645" s="1" t="s">
        <v>19628</v>
      </c>
      <c r="F1645" s="51" t="s">
        <v>19628</v>
      </c>
      <c r="G1645" s="1" t="s">
        <v>19628</v>
      </c>
      <c r="I1645" t="str">
        <f t="shared" si="50"/>
        <v>山西省政</v>
      </c>
      <c r="K1645" t="e">
        <f>VLOOKUP(I1645,Apabi!$H:$H,1,FALSE)</f>
        <v>#N/A</v>
      </c>
      <c r="M1645" t="e">
        <f>VLOOKUP(I1645,'Shanghai TSG'!$C:$C,1,FALSE)</f>
        <v>#N/A</v>
      </c>
      <c r="O1645" t="e">
        <f>VLOOKUP(I1645,'Hytong (not in CrossAsia)'!$C:$C,1,FALSE)</f>
        <v>#N/A</v>
      </c>
      <c r="Q1645" s="9" t="str">
        <f t="shared" si="51"/>
        <v>nur hier</v>
      </c>
    </row>
    <row r="1646" spans="1:17" ht="23.25">
      <c r="A1646" s="1" t="s">
        <v>20472</v>
      </c>
      <c r="B1646" s="1" t="s">
        <v>20473</v>
      </c>
      <c r="C1646" s="1" t="s">
        <v>19628</v>
      </c>
      <c r="D1646" s="1" t="s">
        <v>20474</v>
      </c>
      <c r="E1646" s="1" t="s">
        <v>20475</v>
      </c>
      <c r="F1646" s="51" t="s">
        <v>19628</v>
      </c>
      <c r="G1646" s="1" t="s">
        <v>19628</v>
      </c>
      <c r="I1646" t="str">
        <f t="shared" si="50"/>
        <v>杭州市志</v>
      </c>
      <c r="K1646" t="e">
        <f>VLOOKUP(I1646,Apabi!$H:$H,1,FALSE)</f>
        <v>#N/A</v>
      </c>
      <c r="M1646" t="e">
        <f>VLOOKUP(I1646,'Shanghai TSG'!$C:$C,1,FALSE)</f>
        <v>#N/A</v>
      </c>
      <c r="O1646" t="e">
        <f>VLOOKUP(I1646,'Hytong (not in CrossAsia)'!$C:$C,1,FALSE)</f>
        <v>#N/A</v>
      </c>
      <c r="Q1646" s="9" t="str">
        <f t="shared" si="51"/>
        <v>nur hier</v>
      </c>
    </row>
    <row r="1647" spans="1:17">
      <c r="A1647" s="1" t="s">
        <v>20476</v>
      </c>
      <c r="B1647" s="1" t="s">
        <v>20477</v>
      </c>
      <c r="C1647" s="1" t="s">
        <v>19628</v>
      </c>
      <c r="D1647" s="1" t="s">
        <v>20478</v>
      </c>
      <c r="E1647" s="1" t="s">
        <v>13566</v>
      </c>
      <c r="F1647" s="54">
        <v>1938</v>
      </c>
      <c r="G1647" s="1" t="s">
        <v>19340</v>
      </c>
      <c r="I1647" t="str">
        <f t="shared" si="50"/>
        <v>西北史地</v>
      </c>
      <c r="K1647" t="e">
        <f>VLOOKUP(I1647,Apabi!$H:$H,1,FALSE)</f>
        <v>#N/A</v>
      </c>
      <c r="M1647" t="e">
        <f>VLOOKUP(I1647,'Shanghai TSG'!$C:$C,1,FALSE)</f>
        <v>#N/A</v>
      </c>
      <c r="O1647" t="e">
        <f>VLOOKUP(I1647,'Hytong (not in CrossAsia)'!$C:$C,1,FALSE)</f>
        <v>#N/A</v>
      </c>
      <c r="Q1647" s="9" t="str">
        <f t="shared" si="51"/>
        <v>nur hier</v>
      </c>
    </row>
    <row r="1648" spans="1:17">
      <c r="A1648" s="1" t="s">
        <v>20479</v>
      </c>
      <c r="B1648" s="1" t="s">
        <v>20480</v>
      </c>
      <c r="C1648" s="1" t="s">
        <v>19628</v>
      </c>
      <c r="D1648" s="1" t="s">
        <v>20481</v>
      </c>
      <c r="E1648" s="1" t="s">
        <v>20482</v>
      </c>
      <c r="F1648" s="54">
        <v>1984</v>
      </c>
      <c r="G1648" s="1" t="s">
        <v>19628</v>
      </c>
      <c r="I1648" t="str">
        <f t="shared" si="50"/>
        <v>史志通讯</v>
      </c>
      <c r="K1648" t="e">
        <f>VLOOKUP(I1648,Apabi!$H:$H,1,FALSE)</f>
        <v>#N/A</v>
      </c>
      <c r="M1648" t="e">
        <f>VLOOKUP(I1648,'Shanghai TSG'!$C:$C,1,FALSE)</f>
        <v>#N/A</v>
      </c>
      <c r="O1648" t="e">
        <f>VLOOKUP(I1648,'Hytong (not in CrossAsia)'!$C:$C,1,FALSE)</f>
        <v>#N/A</v>
      </c>
      <c r="Q1648" s="9" t="str">
        <f t="shared" si="51"/>
        <v>nur hier</v>
      </c>
    </row>
    <row r="1649" spans="1:17">
      <c r="A1649" s="1" t="s">
        <v>20483</v>
      </c>
      <c r="B1649" s="1" t="s">
        <v>20484</v>
      </c>
      <c r="C1649" s="1" t="s">
        <v>19628</v>
      </c>
      <c r="D1649" s="1" t="s">
        <v>20485</v>
      </c>
      <c r="E1649" s="1" t="s">
        <v>19647</v>
      </c>
      <c r="F1649" s="54">
        <v>1934</v>
      </c>
      <c r="G1649" s="1" t="s">
        <v>20486</v>
      </c>
      <c r="I1649" t="str">
        <f t="shared" si="50"/>
        <v>上海市通</v>
      </c>
      <c r="K1649" t="e">
        <f>VLOOKUP(I1649,Apabi!$H:$H,1,FALSE)</f>
        <v>#N/A</v>
      </c>
      <c r="M1649" t="e">
        <f>VLOOKUP(I1649,'Shanghai TSG'!$C:$C,1,FALSE)</f>
        <v>#N/A</v>
      </c>
      <c r="O1649" t="e">
        <f>VLOOKUP(I1649,'Hytong (not in CrossAsia)'!$C:$C,1,FALSE)</f>
        <v>#N/A</v>
      </c>
      <c r="Q1649" s="9" t="str">
        <f t="shared" si="51"/>
        <v>nur hier</v>
      </c>
    </row>
    <row r="1650" spans="1:17" ht="23.25">
      <c r="A1650" s="1" t="s">
        <v>20487</v>
      </c>
      <c r="B1650" s="1" t="s">
        <v>20488</v>
      </c>
      <c r="C1650" s="1" t="s">
        <v>19628</v>
      </c>
      <c r="D1650" s="1" t="s">
        <v>20489</v>
      </c>
      <c r="E1650" s="1" t="s">
        <v>19647</v>
      </c>
      <c r="F1650" s="54">
        <v>1931</v>
      </c>
      <c r="G1650" s="1" t="s">
        <v>19628</v>
      </c>
      <c r="I1650" t="str">
        <f t="shared" si="50"/>
        <v>上海特别</v>
      </c>
      <c r="K1650" t="e">
        <f>VLOOKUP(I1650,Apabi!$H:$H,1,FALSE)</f>
        <v>#N/A</v>
      </c>
      <c r="M1650" t="str">
        <f>VLOOKUP(I1650,'Shanghai TSG'!$C:$C,1,FALSE)</f>
        <v>上海特别</v>
      </c>
      <c r="O1650" t="e">
        <f>VLOOKUP(I1650,'Hytong (not in CrossAsia)'!$C:$C,1,FALSE)</f>
        <v>#N/A</v>
      </c>
      <c r="Q1650" s="9" t="str">
        <f t="shared" si="51"/>
        <v>Doppel</v>
      </c>
    </row>
    <row r="1651" spans="1:17">
      <c r="A1651" s="1" t="s">
        <v>20490</v>
      </c>
      <c r="B1651" s="1" t="s">
        <v>20491</v>
      </c>
      <c r="C1651" s="1" t="s">
        <v>19628</v>
      </c>
      <c r="D1651" s="1" t="s">
        <v>20492</v>
      </c>
      <c r="E1651" s="1" t="s">
        <v>19647</v>
      </c>
      <c r="F1651" s="54">
        <v>1934</v>
      </c>
      <c r="G1651" s="1" t="s">
        <v>19635</v>
      </c>
      <c r="I1651" t="str">
        <f t="shared" si="50"/>
        <v>肇和</v>
      </c>
      <c r="K1651" t="e">
        <f>VLOOKUP(I1651,Apabi!$H:$H,1,FALSE)</f>
        <v>#N/A</v>
      </c>
      <c r="M1651" t="str">
        <f>VLOOKUP(I1651,'Shanghai TSG'!$C:$C,1,FALSE)</f>
        <v>肇和</v>
      </c>
      <c r="O1651" t="e">
        <f>VLOOKUP(I1651,'Hytong (not in CrossAsia)'!$C:$C,1,FALSE)</f>
        <v>#N/A</v>
      </c>
      <c r="Q1651" s="9" t="str">
        <f t="shared" si="51"/>
        <v>Doppel</v>
      </c>
    </row>
    <row r="1652" spans="1:17">
      <c r="A1652" s="1" t="s">
        <v>20493</v>
      </c>
      <c r="B1652" s="1" t="s">
        <v>20494</v>
      </c>
      <c r="C1652" s="1" t="s">
        <v>19628</v>
      </c>
      <c r="D1652" s="1" t="s">
        <v>20495</v>
      </c>
      <c r="E1652" s="1" t="s">
        <v>19336</v>
      </c>
      <c r="F1652" s="54">
        <v>1935</v>
      </c>
      <c r="G1652" s="1" t="s">
        <v>19315</v>
      </c>
      <c r="I1652" t="str">
        <f t="shared" si="50"/>
        <v>方志月刊</v>
      </c>
      <c r="K1652" t="e">
        <f>VLOOKUP(I1652,Apabi!$H:$H,1,FALSE)</f>
        <v>#N/A</v>
      </c>
      <c r="M1652" t="e">
        <f>VLOOKUP(I1652,'Shanghai TSG'!$C:$C,1,FALSE)</f>
        <v>#N/A</v>
      </c>
      <c r="O1652" t="e">
        <f>VLOOKUP(I1652,'Hytong (not in CrossAsia)'!$C:$C,1,FALSE)</f>
        <v>#N/A</v>
      </c>
      <c r="Q1652" s="9" t="str">
        <f t="shared" si="51"/>
        <v>nur hier</v>
      </c>
    </row>
    <row r="1653" spans="1:17">
      <c r="A1653" s="1" t="s">
        <v>20496</v>
      </c>
      <c r="B1653" s="1" t="s">
        <v>20497</v>
      </c>
      <c r="C1653" s="1" t="s">
        <v>19628</v>
      </c>
      <c r="D1653" s="1" t="s">
        <v>20498</v>
      </c>
      <c r="E1653" s="1" t="s">
        <v>18946</v>
      </c>
      <c r="F1653" s="54">
        <v>1915</v>
      </c>
      <c r="G1653" s="1" t="s">
        <v>19635</v>
      </c>
      <c r="I1653" t="str">
        <f t="shared" si="50"/>
        <v>宗圣汇志</v>
      </c>
      <c r="K1653" t="e">
        <f>VLOOKUP(I1653,Apabi!$H:$H,1,FALSE)</f>
        <v>#N/A</v>
      </c>
      <c r="M1653" t="e">
        <f>VLOOKUP(I1653,'Shanghai TSG'!$C:$C,1,FALSE)</f>
        <v>#N/A</v>
      </c>
      <c r="O1653" t="e">
        <f>VLOOKUP(I1653,'Hytong (not in CrossAsia)'!$C:$C,1,FALSE)</f>
        <v>#N/A</v>
      </c>
      <c r="Q1653" s="9" t="str">
        <f t="shared" si="51"/>
        <v>nur hier</v>
      </c>
    </row>
    <row r="1654" spans="1:17" ht="23.25">
      <c r="A1654" s="1" t="s">
        <v>20499</v>
      </c>
      <c r="B1654" s="1" t="s">
        <v>20500</v>
      </c>
      <c r="C1654" s="1" t="s">
        <v>19628</v>
      </c>
      <c r="D1654" s="1" t="s">
        <v>20501</v>
      </c>
      <c r="E1654" s="1" t="s">
        <v>19189</v>
      </c>
      <c r="F1654" s="54">
        <v>1941</v>
      </c>
      <c r="G1654" s="1" t="s">
        <v>19635</v>
      </c>
      <c r="I1654" t="str">
        <f t="shared" si="50"/>
        <v>西北晨钟</v>
      </c>
      <c r="K1654" t="e">
        <f>VLOOKUP(I1654,Apabi!$H:$H,1,FALSE)</f>
        <v>#N/A</v>
      </c>
      <c r="M1654" t="e">
        <f>VLOOKUP(I1654,'Shanghai TSG'!$C:$C,1,FALSE)</f>
        <v>#N/A</v>
      </c>
      <c r="O1654" t="e">
        <f>VLOOKUP(I1654,'Hytong (not in CrossAsia)'!$C:$C,1,FALSE)</f>
        <v>#N/A</v>
      </c>
      <c r="Q1654" s="9" t="str">
        <f t="shared" si="51"/>
        <v>nur hier</v>
      </c>
    </row>
    <row r="1655" spans="1:17">
      <c r="A1655" s="1" t="s">
        <v>20502</v>
      </c>
      <c r="B1655" s="1" t="s">
        <v>20503</v>
      </c>
      <c r="C1655" s="1" t="s">
        <v>19628</v>
      </c>
      <c r="D1655" s="1" t="s">
        <v>19628</v>
      </c>
      <c r="E1655" s="1" t="s">
        <v>21467</v>
      </c>
      <c r="F1655" s="54">
        <v>1948</v>
      </c>
      <c r="G1655" s="1" t="s">
        <v>19628</v>
      </c>
      <c r="I1655" t="str">
        <f t="shared" si="50"/>
        <v>广西通志</v>
      </c>
      <c r="K1655" t="e">
        <f>VLOOKUP(I1655,Apabi!$H:$H,1,FALSE)</f>
        <v>#N/A</v>
      </c>
      <c r="M1655" t="e">
        <f>VLOOKUP(I1655,'Shanghai TSG'!$C:$C,1,FALSE)</f>
        <v>#N/A</v>
      </c>
      <c r="O1655" t="e">
        <f>VLOOKUP(I1655,'Hytong (not in CrossAsia)'!$C:$C,1,FALSE)</f>
        <v>#N/A</v>
      </c>
      <c r="Q1655" s="9" t="str">
        <f t="shared" si="51"/>
        <v>nur hier</v>
      </c>
    </row>
    <row r="1656" spans="1:17" ht="23.25">
      <c r="A1656" s="1" t="s">
        <v>20504</v>
      </c>
      <c r="B1656" s="1" t="s">
        <v>20505</v>
      </c>
      <c r="C1656" s="1" t="s">
        <v>19628</v>
      </c>
      <c r="D1656" s="1" t="s">
        <v>19628</v>
      </c>
      <c r="E1656" s="1" t="s">
        <v>13492</v>
      </c>
      <c r="F1656" s="54">
        <v>1924</v>
      </c>
      <c r="G1656" s="1" t="s">
        <v>19628</v>
      </c>
      <c r="I1656" t="str">
        <f t="shared" si="50"/>
        <v>地质专报</v>
      </c>
      <c r="K1656" t="e">
        <f>VLOOKUP(I1656,Apabi!$H:$H,1,FALSE)</f>
        <v>#N/A</v>
      </c>
      <c r="M1656" t="str">
        <f>VLOOKUP(I1656,'Shanghai TSG'!$C:$C,1,FALSE)</f>
        <v>地质专报</v>
      </c>
      <c r="O1656" t="e">
        <f>VLOOKUP(I1656,'Hytong (not in CrossAsia)'!$C:$C,1,FALSE)</f>
        <v>#N/A</v>
      </c>
      <c r="Q1656" s="9" t="str">
        <f t="shared" si="51"/>
        <v>Doppel</v>
      </c>
    </row>
    <row r="1657" spans="1:17" ht="23.25">
      <c r="A1657" s="1" t="s">
        <v>20506</v>
      </c>
      <c r="B1657" s="1" t="s">
        <v>20507</v>
      </c>
      <c r="C1657" s="1" t="s">
        <v>19628</v>
      </c>
      <c r="D1657" s="1" t="s">
        <v>20508</v>
      </c>
      <c r="E1657" s="1" t="s">
        <v>20509</v>
      </c>
      <c r="F1657" s="51" t="s">
        <v>19628</v>
      </c>
      <c r="G1657" s="1" t="s">
        <v>19817</v>
      </c>
      <c r="I1657" t="str">
        <f t="shared" si="50"/>
        <v>中山县政</v>
      </c>
      <c r="K1657" t="e">
        <f>VLOOKUP(I1657,Apabi!$H:$H,1,FALSE)</f>
        <v>#N/A</v>
      </c>
      <c r="M1657" t="e">
        <f>VLOOKUP(I1657,'Shanghai TSG'!$C:$C,1,FALSE)</f>
        <v>#N/A</v>
      </c>
      <c r="O1657" t="e">
        <f>VLOOKUP(I1657,'Hytong (not in CrossAsia)'!$C:$C,1,FALSE)</f>
        <v>#N/A</v>
      </c>
      <c r="Q1657" s="9" t="str">
        <f t="shared" si="51"/>
        <v>nur hier</v>
      </c>
    </row>
    <row r="1658" spans="1:17">
      <c r="A1658" s="1" t="s">
        <v>20510</v>
      </c>
      <c r="B1658" s="1" t="s">
        <v>20511</v>
      </c>
      <c r="C1658" s="1" t="s">
        <v>19628</v>
      </c>
      <c r="D1658" s="1" t="s">
        <v>19628</v>
      </c>
      <c r="E1658" s="1" t="s">
        <v>18368</v>
      </c>
      <c r="F1658" s="51" t="s">
        <v>19628</v>
      </c>
      <c r="G1658" s="1" t="s">
        <v>19628</v>
      </c>
      <c r="I1658" t="str">
        <f t="shared" si="50"/>
        <v>浙江公报</v>
      </c>
      <c r="K1658" t="str">
        <f>VLOOKUP(I1658,Apabi!$H:$H,1,FALSE)</f>
        <v>浙江公报</v>
      </c>
      <c r="M1658" t="e">
        <f>VLOOKUP(I1658,'Shanghai TSG'!$C:$C,1,FALSE)</f>
        <v>#N/A</v>
      </c>
      <c r="O1658" t="e">
        <f>VLOOKUP(I1658,'Hytong (not in CrossAsia)'!$C:$C,1,FALSE)</f>
        <v>#N/A</v>
      </c>
      <c r="Q1658" s="9" t="str">
        <f t="shared" si="51"/>
        <v>Doppel</v>
      </c>
    </row>
    <row r="1659" spans="1:17" ht="23.25">
      <c r="A1659" s="1" t="s">
        <v>20512</v>
      </c>
      <c r="B1659" s="1" t="s">
        <v>20513</v>
      </c>
      <c r="C1659" s="1" t="s">
        <v>20514</v>
      </c>
      <c r="D1659" s="1" t="s">
        <v>19628</v>
      </c>
      <c r="E1659" s="1" t="s">
        <v>19156</v>
      </c>
      <c r="F1659" s="51" t="s">
        <v>19628</v>
      </c>
      <c r="G1659" s="1" t="s">
        <v>19628</v>
      </c>
      <c r="I1659" t="str">
        <f t="shared" si="50"/>
        <v>政海人物</v>
      </c>
      <c r="K1659" t="e">
        <f>VLOOKUP(I1659,Apabi!$H:$H,1,FALSE)</f>
        <v>#N/A</v>
      </c>
      <c r="M1659" t="e">
        <f>VLOOKUP(I1659,'Shanghai TSG'!$C:$C,1,FALSE)</f>
        <v>#N/A</v>
      </c>
      <c r="O1659" t="e">
        <f>VLOOKUP(I1659,'Hytong (not in CrossAsia)'!$C:$C,1,FALSE)</f>
        <v>#N/A</v>
      </c>
      <c r="Q1659" s="9" t="str">
        <f t="shared" si="51"/>
        <v>nur hier</v>
      </c>
    </row>
    <row r="1660" spans="1:17">
      <c r="A1660" s="1" t="s">
        <v>20515</v>
      </c>
      <c r="B1660" s="1" t="s">
        <v>20516</v>
      </c>
      <c r="C1660" s="1" t="s">
        <v>19628</v>
      </c>
      <c r="D1660" s="1" t="s">
        <v>20517</v>
      </c>
      <c r="E1660" s="1" t="s">
        <v>19628</v>
      </c>
      <c r="F1660" s="51" t="s">
        <v>19628</v>
      </c>
      <c r="G1660" s="1" t="s">
        <v>19628</v>
      </c>
      <c r="I1660" t="str">
        <f t="shared" si="50"/>
        <v>人物新丛</v>
      </c>
      <c r="K1660" t="e">
        <f>VLOOKUP(I1660,Apabi!$H:$H,1,FALSE)</f>
        <v>#N/A</v>
      </c>
      <c r="M1660" t="e">
        <f>VLOOKUP(I1660,'Shanghai TSG'!$C:$C,1,FALSE)</f>
        <v>#N/A</v>
      </c>
      <c r="O1660" t="e">
        <f>VLOOKUP(I1660,'Hytong (not in CrossAsia)'!$C:$C,1,FALSE)</f>
        <v>#N/A</v>
      </c>
      <c r="Q1660" s="9" t="str">
        <f t="shared" si="51"/>
        <v>nur hier</v>
      </c>
    </row>
    <row r="1661" spans="1:17">
      <c r="A1661" s="1" t="s">
        <v>20518</v>
      </c>
      <c r="B1661" s="1" t="s">
        <v>20519</v>
      </c>
      <c r="C1661" s="1" t="s">
        <v>20520</v>
      </c>
      <c r="D1661" s="1" t="s">
        <v>20521</v>
      </c>
      <c r="E1661" s="1" t="s">
        <v>19339</v>
      </c>
      <c r="F1661" s="54">
        <v>1936</v>
      </c>
      <c r="G1661" s="1" t="s">
        <v>19635</v>
      </c>
      <c r="I1661" t="str">
        <f t="shared" si="50"/>
        <v>人物月刊</v>
      </c>
      <c r="K1661" t="e">
        <f>VLOOKUP(I1661,Apabi!$H:$H,1,FALSE)</f>
        <v>#N/A</v>
      </c>
      <c r="M1661" t="e">
        <f>VLOOKUP(I1661,'Shanghai TSG'!$C:$C,1,FALSE)</f>
        <v>#N/A</v>
      </c>
      <c r="O1661" t="e">
        <f>VLOOKUP(I1661,'Hytong (not in CrossAsia)'!$C:$C,1,FALSE)</f>
        <v>#N/A</v>
      </c>
      <c r="Q1661" s="9" t="str">
        <f t="shared" si="51"/>
        <v>nur hier</v>
      </c>
    </row>
    <row r="1662" spans="1:17">
      <c r="A1662" s="1" t="s">
        <v>20522</v>
      </c>
      <c r="B1662" s="1" t="s">
        <v>20523</v>
      </c>
      <c r="C1662" s="1" t="s">
        <v>19628</v>
      </c>
      <c r="D1662" s="1" t="s">
        <v>19309</v>
      </c>
      <c r="E1662" s="1" t="s">
        <v>19647</v>
      </c>
      <c r="F1662" s="54">
        <v>1935</v>
      </c>
      <c r="G1662" s="1" t="s">
        <v>19635</v>
      </c>
      <c r="I1662" t="str">
        <f t="shared" si="50"/>
        <v>文学青年</v>
      </c>
      <c r="K1662" t="e">
        <f>VLOOKUP(I1662,Apabi!$H:$H,1,FALSE)</f>
        <v>#N/A</v>
      </c>
      <c r="M1662" t="e">
        <f>VLOOKUP(I1662,'Shanghai TSG'!$C:$C,1,FALSE)</f>
        <v>#N/A</v>
      </c>
      <c r="O1662" t="e">
        <f>VLOOKUP(I1662,'Hytong (not in CrossAsia)'!$C:$C,1,FALSE)</f>
        <v>#N/A</v>
      </c>
      <c r="Q1662" s="9" t="str">
        <f t="shared" si="51"/>
        <v>nur hier</v>
      </c>
    </row>
    <row r="1663" spans="1:17">
      <c r="A1663" s="1" t="s">
        <v>20178</v>
      </c>
      <c r="B1663" s="1" t="s">
        <v>20179</v>
      </c>
      <c r="C1663" s="1" t="s">
        <v>19628</v>
      </c>
      <c r="D1663" s="1" t="s">
        <v>19628</v>
      </c>
      <c r="E1663" s="1" t="s">
        <v>21146</v>
      </c>
      <c r="F1663" s="54">
        <v>1944</v>
      </c>
      <c r="G1663" s="1" t="s">
        <v>19628</v>
      </c>
      <c r="I1663" t="str">
        <f t="shared" si="50"/>
        <v>协大青年</v>
      </c>
      <c r="K1663" t="e">
        <f>VLOOKUP(I1663,Apabi!$H:$H,1,FALSE)</f>
        <v>#N/A</v>
      </c>
      <c r="M1663" t="e">
        <f>VLOOKUP(I1663,'Shanghai TSG'!$C:$C,1,FALSE)</f>
        <v>#N/A</v>
      </c>
      <c r="O1663" t="e">
        <f>VLOOKUP(I1663,'Hytong (not in CrossAsia)'!$C:$C,1,FALSE)</f>
        <v>#N/A</v>
      </c>
      <c r="Q1663" s="9" t="str">
        <f t="shared" si="51"/>
        <v>nur hier</v>
      </c>
    </row>
    <row r="1664" spans="1:17">
      <c r="A1664" s="1" t="s">
        <v>20180</v>
      </c>
      <c r="B1664" s="1" t="s">
        <v>20181</v>
      </c>
      <c r="C1664" s="1" t="s">
        <v>19628</v>
      </c>
      <c r="D1664" s="1" t="s">
        <v>20182</v>
      </c>
      <c r="E1664" s="1" t="s">
        <v>19339</v>
      </c>
      <c r="F1664" s="54">
        <v>1934</v>
      </c>
      <c r="G1664" s="1" t="s">
        <v>19315</v>
      </c>
      <c r="I1664" t="str">
        <f t="shared" si="50"/>
        <v>考古</v>
      </c>
      <c r="K1664" t="e">
        <f>VLOOKUP(I1664,Apabi!$H:$H,1,FALSE)</f>
        <v>#N/A</v>
      </c>
      <c r="M1664" t="e">
        <f>VLOOKUP(I1664,'Shanghai TSG'!$C:$C,1,FALSE)</f>
        <v>#N/A</v>
      </c>
      <c r="O1664" t="e">
        <f>VLOOKUP(I1664,'Hytong (not in CrossAsia)'!$C:$C,1,FALSE)</f>
        <v>#N/A</v>
      </c>
      <c r="Q1664" s="9" t="str">
        <f t="shared" si="51"/>
        <v>nur hier</v>
      </c>
    </row>
    <row r="1665" spans="1:17">
      <c r="A1665" s="1" t="s">
        <v>20183</v>
      </c>
      <c r="B1665" s="1" t="s">
        <v>20184</v>
      </c>
      <c r="C1665" s="1" t="s">
        <v>19628</v>
      </c>
      <c r="D1665" s="1" t="s">
        <v>20185</v>
      </c>
      <c r="E1665" s="1" t="s">
        <v>20186</v>
      </c>
      <c r="F1665" s="54">
        <v>1937</v>
      </c>
      <c r="G1665" s="1" t="s">
        <v>19243</v>
      </c>
      <c r="I1665" t="str">
        <f t="shared" si="50"/>
        <v>考文学会</v>
      </c>
      <c r="K1665" t="e">
        <f>VLOOKUP(I1665,Apabi!$H:$H,1,FALSE)</f>
        <v>#N/A</v>
      </c>
      <c r="M1665" t="e">
        <f>VLOOKUP(I1665,'Shanghai TSG'!$C:$C,1,FALSE)</f>
        <v>#N/A</v>
      </c>
      <c r="O1665" t="str">
        <f>VLOOKUP(I1665,'Hytong (not in CrossAsia)'!$C:$C,1,FALSE)</f>
        <v>考文学会</v>
      </c>
      <c r="Q1665" s="9" t="str">
        <f t="shared" si="51"/>
        <v>Doppel</v>
      </c>
    </row>
    <row r="1666" spans="1:17" ht="23.25">
      <c r="A1666" s="1" t="s">
        <v>20187</v>
      </c>
      <c r="B1666" s="1" t="s">
        <v>19836</v>
      </c>
      <c r="C1666" s="1" t="s">
        <v>19628</v>
      </c>
      <c r="D1666" s="1" t="s">
        <v>19628</v>
      </c>
      <c r="E1666" s="1" t="s">
        <v>19628</v>
      </c>
      <c r="F1666" s="51" t="s">
        <v>19628</v>
      </c>
      <c r="G1666" s="1" t="s">
        <v>19628</v>
      </c>
      <c r="I1666" t="str">
        <f t="shared" si="50"/>
        <v>哈尔滨东</v>
      </c>
      <c r="K1666" t="e">
        <f>VLOOKUP(I1666,Apabi!$H:$H,1,FALSE)</f>
        <v>#N/A</v>
      </c>
      <c r="M1666" t="e">
        <f>VLOOKUP(I1666,'Shanghai TSG'!$C:$C,1,FALSE)</f>
        <v>#N/A</v>
      </c>
      <c r="O1666" t="e">
        <f>VLOOKUP(I1666,'Hytong (not in CrossAsia)'!$C:$C,1,FALSE)</f>
        <v>#N/A</v>
      </c>
      <c r="Q1666" s="9" t="str">
        <f t="shared" si="51"/>
        <v>nur hier</v>
      </c>
    </row>
    <row r="1667" spans="1:17" ht="34.5">
      <c r="A1667" s="1" t="s">
        <v>19837</v>
      </c>
      <c r="B1667" s="1" t="s">
        <v>19838</v>
      </c>
      <c r="C1667" s="1" t="s">
        <v>19839</v>
      </c>
      <c r="D1667" s="1" t="s">
        <v>19840</v>
      </c>
      <c r="E1667" s="1" t="s">
        <v>19339</v>
      </c>
      <c r="F1667" s="54">
        <v>1930</v>
      </c>
      <c r="G1667" s="1" t="s">
        <v>19628</v>
      </c>
      <c r="I1667" t="str">
        <f t="shared" ref="I1667:I1730" si="52">MID(B1667,1,4)</f>
        <v>山西西部</v>
      </c>
      <c r="K1667" t="e">
        <f>VLOOKUP(I1667,Apabi!$H:$H,1,FALSE)</f>
        <v>#N/A</v>
      </c>
      <c r="M1667" t="e">
        <f>VLOOKUP(I1667,'Shanghai TSG'!$C:$C,1,FALSE)</f>
        <v>#N/A</v>
      </c>
      <c r="O1667" t="e">
        <f>VLOOKUP(I1667,'Hytong (not in CrossAsia)'!$C:$C,1,FALSE)</f>
        <v>#N/A</v>
      </c>
      <c r="Q1667" s="9" t="str">
        <f t="shared" ref="Q1667:Q1730" si="53">(IF(AND(ISNA(K1667),ISNA(M1667),ISNA(O1667)),"nur hier","Doppel"))</f>
        <v>nur hier</v>
      </c>
    </row>
    <row r="1668" spans="1:17">
      <c r="A1668" s="1" t="s">
        <v>19841</v>
      </c>
      <c r="B1668" s="1" t="s">
        <v>19842</v>
      </c>
      <c r="C1668" s="1" t="s">
        <v>19628</v>
      </c>
      <c r="D1668" s="1" t="s">
        <v>19628</v>
      </c>
      <c r="E1668" s="1" t="s">
        <v>19647</v>
      </c>
      <c r="F1668" s="54">
        <v>1947</v>
      </c>
      <c r="G1668" s="1" t="s">
        <v>19305</v>
      </c>
      <c r="I1668" t="str">
        <f t="shared" si="52"/>
        <v>文物周刊</v>
      </c>
      <c r="K1668" t="e">
        <f>VLOOKUP(I1668,Apabi!$H:$H,1,FALSE)</f>
        <v>#N/A</v>
      </c>
      <c r="M1668" t="e">
        <f>VLOOKUP(I1668,'Shanghai TSG'!$C:$C,1,FALSE)</f>
        <v>#N/A</v>
      </c>
      <c r="O1668" t="e">
        <f>VLOOKUP(I1668,'Hytong (not in CrossAsia)'!$C:$C,1,FALSE)</f>
        <v>#N/A</v>
      </c>
      <c r="Q1668" s="9" t="str">
        <f t="shared" si="53"/>
        <v>nur hier</v>
      </c>
    </row>
    <row r="1669" spans="1:17">
      <c r="A1669" s="1" t="s">
        <v>19843</v>
      </c>
      <c r="B1669" s="1" t="s">
        <v>19844</v>
      </c>
      <c r="C1669" s="1" t="s">
        <v>19628</v>
      </c>
      <c r="D1669" s="1" t="s">
        <v>17175</v>
      </c>
      <c r="E1669" s="1" t="s">
        <v>19326</v>
      </c>
      <c r="F1669" s="54">
        <v>1929</v>
      </c>
      <c r="G1669" s="1" t="s">
        <v>19628</v>
      </c>
      <c r="I1669" t="str">
        <f t="shared" si="52"/>
        <v>安阳发掘</v>
      </c>
      <c r="K1669" t="e">
        <f>VLOOKUP(I1669,Apabi!$H:$H,1,FALSE)</f>
        <v>#N/A</v>
      </c>
      <c r="M1669" t="e">
        <f>VLOOKUP(I1669,'Shanghai TSG'!$C:$C,1,FALSE)</f>
        <v>#N/A</v>
      </c>
      <c r="O1669" t="e">
        <f>VLOOKUP(I1669,'Hytong (not in CrossAsia)'!$C:$C,1,FALSE)</f>
        <v>#N/A</v>
      </c>
      <c r="Q1669" s="9" t="str">
        <f t="shared" si="53"/>
        <v>nur hier</v>
      </c>
    </row>
    <row r="1670" spans="1:17">
      <c r="A1670" s="1" t="s">
        <v>19845</v>
      </c>
      <c r="B1670" s="1" t="s">
        <v>19846</v>
      </c>
      <c r="C1670" s="1" t="s">
        <v>19628</v>
      </c>
      <c r="D1670" s="1" t="s">
        <v>19628</v>
      </c>
      <c r="E1670" s="1" t="s">
        <v>19847</v>
      </c>
      <c r="F1670" s="51" t="s">
        <v>19628</v>
      </c>
      <c r="G1670" s="1" t="s">
        <v>19628</v>
      </c>
      <c r="I1670" t="str">
        <f t="shared" si="52"/>
        <v>甘肃考古</v>
      </c>
      <c r="K1670" t="e">
        <f>VLOOKUP(I1670,Apabi!$H:$H,1,FALSE)</f>
        <v>#N/A</v>
      </c>
      <c r="M1670" t="e">
        <f>VLOOKUP(I1670,'Shanghai TSG'!$C:$C,1,FALSE)</f>
        <v>#N/A</v>
      </c>
      <c r="O1670" t="e">
        <f>VLOOKUP(I1670,'Hytong (not in CrossAsia)'!$C:$C,1,FALSE)</f>
        <v>#N/A</v>
      </c>
      <c r="Q1670" s="9" t="str">
        <f t="shared" si="53"/>
        <v>nur hier</v>
      </c>
    </row>
    <row r="1671" spans="1:17">
      <c r="A1671" s="1" t="s">
        <v>19848</v>
      </c>
      <c r="B1671" s="1" t="s">
        <v>19849</v>
      </c>
      <c r="C1671" s="1" t="s">
        <v>19628</v>
      </c>
      <c r="D1671" s="1" t="s">
        <v>19850</v>
      </c>
      <c r="E1671" s="1" t="s">
        <v>19647</v>
      </c>
      <c r="F1671" s="54">
        <v>1936</v>
      </c>
      <c r="G1671" s="1" t="s">
        <v>19851</v>
      </c>
      <c r="I1671" t="str">
        <f t="shared" si="52"/>
        <v>田野考古</v>
      </c>
      <c r="K1671" t="e">
        <f>VLOOKUP(I1671,Apabi!$H:$H,1,FALSE)</f>
        <v>#N/A</v>
      </c>
      <c r="M1671" t="e">
        <f>VLOOKUP(I1671,'Shanghai TSG'!$C:$C,1,FALSE)</f>
        <v>#N/A</v>
      </c>
      <c r="O1671" t="e">
        <f>VLOOKUP(I1671,'Hytong (not in CrossAsia)'!$C:$C,1,FALSE)</f>
        <v>#N/A</v>
      </c>
      <c r="Q1671" s="9" t="str">
        <f t="shared" si="53"/>
        <v>nur hier</v>
      </c>
    </row>
    <row r="1672" spans="1:17">
      <c r="A1672" s="1" t="s">
        <v>19852</v>
      </c>
      <c r="B1672" s="1" t="s">
        <v>19853</v>
      </c>
      <c r="C1672" s="1" t="s">
        <v>19628</v>
      </c>
      <c r="D1672" s="1" t="s">
        <v>19854</v>
      </c>
      <c r="E1672" s="1" t="s">
        <v>19821</v>
      </c>
      <c r="F1672" s="54">
        <v>1932</v>
      </c>
      <c r="G1672" s="1" t="s">
        <v>19567</v>
      </c>
      <c r="I1672" t="str">
        <f t="shared" si="52"/>
        <v>考古学杂</v>
      </c>
      <c r="K1672" t="e">
        <f>VLOOKUP(I1672,Apabi!$H:$H,1,FALSE)</f>
        <v>#N/A</v>
      </c>
      <c r="M1672" t="e">
        <f>VLOOKUP(I1672,'Shanghai TSG'!$C:$C,1,FALSE)</f>
        <v>#N/A</v>
      </c>
      <c r="O1672" t="e">
        <f>VLOOKUP(I1672,'Hytong (not in CrossAsia)'!$C:$C,1,FALSE)</f>
        <v>#N/A</v>
      </c>
      <c r="Q1672" s="9" t="str">
        <f t="shared" si="53"/>
        <v>nur hier</v>
      </c>
    </row>
    <row r="1673" spans="1:17" ht="23.25">
      <c r="A1673" s="1" t="s">
        <v>19855</v>
      </c>
      <c r="B1673" s="1" t="s">
        <v>19856</v>
      </c>
      <c r="C1673" s="1" t="s">
        <v>19628</v>
      </c>
      <c r="D1673" s="1" t="s">
        <v>19628</v>
      </c>
      <c r="E1673" s="1" t="s">
        <v>19847</v>
      </c>
      <c r="F1673" s="54">
        <v>1925</v>
      </c>
      <c r="G1673" s="1" t="s">
        <v>19628</v>
      </c>
      <c r="I1673" t="str">
        <f t="shared" si="52"/>
        <v>地质专报</v>
      </c>
      <c r="K1673" t="e">
        <f>VLOOKUP(I1673,Apabi!$H:$H,1,FALSE)</f>
        <v>#N/A</v>
      </c>
      <c r="M1673" t="str">
        <f>VLOOKUP(I1673,'Shanghai TSG'!$C:$C,1,FALSE)</f>
        <v>地质专报</v>
      </c>
      <c r="O1673" t="e">
        <f>VLOOKUP(I1673,'Hytong (not in CrossAsia)'!$C:$C,1,FALSE)</f>
        <v>#N/A</v>
      </c>
      <c r="Q1673" s="9" t="str">
        <f t="shared" si="53"/>
        <v>Doppel</v>
      </c>
    </row>
    <row r="1674" spans="1:17">
      <c r="A1674" s="1" t="s">
        <v>19857</v>
      </c>
      <c r="B1674" s="1" t="s">
        <v>19858</v>
      </c>
      <c r="C1674" s="1" t="s">
        <v>19628</v>
      </c>
      <c r="D1674" s="1" t="s">
        <v>19859</v>
      </c>
      <c r="E1674" s="1" t="s">
        <v>19647</v>
      </c>
      <c r="F1674" s="54">
        <v>1928</v>
      </c>
      <c r="G1674" s="1" t="s">
        <v>19292</v>
      </c>
      <c r="I1674" t="str">
        <f t="shared" si="52"/>
        <v>博物学杂</v>
      </c>
      <c r="K1674" t="e">
        <f>VLOOKUP(I1674,Apabi!$H:$H,1,FALSE)</f>
        <v>#N/A</v>
      </c>
      <c r="M1674" t="str">
        <f>VLOOKUP(I1674,'Shanghai TSG'!$C:$C,1,FALSE)</f>
        <v>博物学杂</v>
      </c>
      <c r="O1674" t="e">
        <f>VLOOKUP(I1674,'Hytong (not in CrossAsia)'!$C:$C,1,FALSE)</f>
        <v>#N/A</v>
      </c>
      <c r="Q1674" s="9" t="str">
        <f t="shared" si="53"/>
        <v>Doppel</v>
      </c>
    </row>
    <row r="1675" spans="1:17" ht="23.25">
      <c r="A1675" s="1" t="s">
        <v>19860</v>
      </c>
      <c r="B1675" s="1" t="s">
        <v>19861</v>
      </c>
      <c r="C1675" s="1" t="s">
        <v>19628</v>
      </c>
      <c r="D1675" s="1" t="s">
        <v>19628</v>
      </c>
      <c r="E1675" s="1" t="s">
        <v>17206</v>
      </c>
      <c r="F1675" s="51" t="s">
        <v>19628</v>
      </c>
      <c r="G1675" s="1" t="s">
        <v>19628</v>
      </c>
      <c r="I1675" t="str">
        <f t="shared" si="52"/>
        <v>东省文物</v>
      </c>
      <c r="K1675" t="e">
        <f>VLOOKUP(I1675,Apabi!$H:$H,1,FALSE)</f>
        <v>#N/A</v>
      </c>
      <c r="M1675" t="e">
        <f>VLOOKUP(I1675,'Shanghai TSG'!$C:$C,1,FALSE)</f>
        <v>#N/A</v>
      </c>
      <c r="O1675" t="e">
        <f>VLOOKUP(I1675,'Hytong (not in CrossAsia)'!$C:$C,1,FALSE)</f>
        <v>#N/A</v>
      </c>
      <c r="Q1675" s="9" t="str">
        <f t="shared" si="53"/>
        <v>nur hier</v>
      </c>
    </row>
    <row r="1676" spans="1:17">
      <c r="A1676" s="1" t="s">
        <v>19862</v>
      </c>
      <c r="B1676" s="1" t="s">
        <v>19863</v>
      </c>
      <c r="C1676" s="1" t="s">
        <v>19628</v>
      </c>
      <c r="D1676" s="1" t="s">
        <v>19864</v>
      </c>
      <c r="E1676" s="1" t="s">
        <v>19821</v>
      </c>
      <c r="F1676" s="54">
        <v>1943</v>
      </c>
      <c r="G1676" s="1" t="s">
        <v>19315</v>
      </c>
      <c r="I1676" t="str">
        <f t="shared" si="52"/>
        <v>民俗</v>
      </c>
      <c r="K1676" t="e">
        <f>VLOOKUP(I1676,Apabi!$H:$H,1,FALSE)</f>
        <v>#N/A</v>
      </c>
      <c r="M1676" t="e">
        <f>VLOOKUP(I1676,'Shanghai TSG'!$C:$C,1,FALSE)</f>
        <v>#N/A</v>
      </c>
      <c r="O1676" t="e">
        <f>VLOOKUP(I1676,'Hytong (not in CrossAsia)'!$C:$C,1,FALSE)</f>
        <v>#N/A</v>
      </c>
      <c r="Q1676" s="9" t="str">
        <f t="shared" si="53"/>
        <v>nur hier</v>
      </c>
    </row>
    <row r="1677" spans="1:17">
      <c r="A1677" s="1" t="s">
        <v>19865</v>
      </c>
      <c r="B1677" s="1" t="s">
        <v>19866</v>
      </c>
      <c r="C1677" s="1" t="s">
        <v>19628</v>
      </c>
      <c r="D1677" s="1" t="s">
        <v>19867</v>
      </c>
      <c r="E1677" s="1" t="s">
        <v>13648</v>
      </c>
      <c r="F1677" s="54">
        <v>1948</v>
      </c>
      <c r="G1677" s="1" t="s">
        <v>19292</v>
      </c>
      <c r="I1677" t="str">
        <f t="shared" si="52"/>
        <v>中国边疆</v>
      </c>
      <c r="K1677" t="e">
        <f>VLOOKUP(I1677,Apabi!$H:$H,1,FALSE)</f>
        <v>#N/A</v>
      </c>
      <c r="M1677" t="e">
        <f>VLOOKUP(I1677,'Shanghai TSG'!$C:$C,1,FALSE)</f>
        <v>#N/A</v>
      </c>
      <c r="O1677" t="str">
        <f>VLOOKUP(I1677,'Hytong (not in CrossAsia)'!$C:$C,1,FALSE)</f>
        <v>中国边疆</v>
      </c>
      <c r="Q1677" s="9" t="str">
        <f t="shared" si="53"/>
        <v>Doppel</v>
      </c>
    </row>
    <row r="1678" spans="1:17">
      <c r="A1678" s="1" t="s">
        <v>19868</v>
      </c>
      <c r="B1678" s="1" t="s">
        <v>19869</v>
      </c>
      <c r="C1678" s="1" t="s">
        <v>19628</v>
      </c>
      <c r="D1678" s="1" t="s">
        <v>19628</v>
      </c>
      <c r="E1678" s="1" t="s">
        <v>19870</v>
      </c>
      <c r="F1678" s="54">
        <v>1942</v>
      </c>
      <c r="G1678" s="1" t="s">
        <v>19642</v>
      </c>
      <c r="I1678" t="str">
        <f t="shared" si="52"/>
        <v>大阪每日</v>
      </c>
      <c r="K1678" t="e">
        <f>VLOOKUP(I1678,Apabi!$H:$H,1,FALSE)</f>
        <v>#N/A</v>
      </c>
      <c r="M1678" t="e">
        <f>VLOOKUP(I1678,'Shanghai TSG'!$C:$C,1,FALSE)</f>
        <v>#N/A</v>
      </c>
      <c r="O1678" t="e">
        <f>VLOOKUP(I1678,'Hytong (not in CrossAsia)'!$C:$C,1,FALSE)</f>
        <v>#N/A</v>
      </c>
      <c r="Q1678" s="9" t="str">
        <f t="shared" si="53"/>
        <v>nur hier</v>
      </c>
    </row>
    <row r="1679" spans="1:17">
      <c r="A1679" s="1" t="s">
        <v>19871</v>
      </c>
      <c r="B1679" s="1" t="s">
        <v>19872</v>
      </c>
      <c r="C1679" s="1" t="s">
        <v>19628</v>
      </c>
      <c r="D1679" s="1" t="s">
        <v>19873</v>
      </c>
      <c r="E1679" s="1" t="s">
        <v>19336</v>
      </c>
      <c r="F1679" s="54">
        <v>1939</v>
      </c>
      <c r="G1679" s="1" t="s">
        <v>19635</v>
      </c>
      <c r="I1679" t="str">
        <f t="shared" si="52"/>
        <v>康藏前锋</v>
      </c>
      <c r="K1679" t="e">
        <f>VLOOKUP(I1679,Apabi!$H:$H,1,FALSE)</f>
        <v>#N/A</v>
      </c>
      <c r="M1679" t="str">
        <f>VLOOKUP(I1679,'Shanghai TSG'!$C:$C,1,FALSE)</f>
        <v>康藏前锋</v>
      </c>
      <c r="O1679" t="e">
        <f>VLOOKUP(I1679,'Hytong (not in CrossAsia)'!$C:$C,1,FALSE)</f>
        <v>#N/A</v>
      </c>
      <c r="Q1679" s="9" t="str">
        <f t="shared" si="53"/>
        <v>Doppel</v>
      </c>
    </row>
    <row r="1680" spans="1:17">
      <c r="A1680" s="1" t="s">
        <v>19874</v>
      </c>
      <c r="B1680" s="1" t="s">
        <v>19875</v>
      </c>
      <c r="C1680" s="1" t="s">
        <v>19628</v>
      </c>
      <c r="D1680" s="1" t="s">
        <v>19876</v>
      </c>
      <c r="E1680" s="1" t="s">
        <v>19647</v>
      </c>
      <c r="F1680" s="54">
        <v>1949</v>
      </c>
      <c r="G1680" s="1" t="s">
        <v>19773</v>
      </c>
      <c r="I1680" t="str">
        <f t="shared" si="52"/>
        <v>南行</v>
      </c>
      <c r="K1680" t="e">
        <f>VLOOKUP(I1680,Apabi!$H:$H,1,FALSE)</f>
        <v>#N/A</v>
      </c>
      <c r="M1680" t="e">
        <f>VLOOKUP(I1680,'Shanghai TSG'!$C:$C,1,FALSE)</f>
        <v>#N/A</v>
      </c>
      <c r="O1680" t="e">
        <f>VLOOKUP(I1680,'Hytong (not in CrossAsia)'!$C:$C,1,FALSE)</f>
        <v>#N/A</v>
      </c>
      <c r="Q1680" s="9" t="str">
        <f t="shared" si="53"/>
        <v>nur hier</v>
      </c>
    </row>
    <row r="1681" spans="1:17">
      <c r="A1681" s="1" t="s">
        <v>19877</v>
      </c>
      <c r="B1681" s="1" t="s">
        <v>19878</v>
      </c>
      <c r="C1681" s="1" t="s">
        <v>19628</v>
      </c>
      <c r="D1681" s="1" t="s">
        <v>19879</v>
      </c>
      <c r="E1681" s="1" t="s">
        <v>19821</v>
      </c>
      <c r="F1681" s="54">
        <v>1932</v>
      </c>
      <c r="G1681" s="1" t="s">
        <v>19635</v>
      </c>
      <c r="I1681" t="str">
        <f t="shared" si="52"/>
        <v>新广州</v>
      </c>
      <c r="K1681" t="e">
        <f>VLOOKUP(I1681,Apabi!$H:$H,1,FALSE)</f>
        <v>#N/A</v>
      </c>
      <c r="M1681" t="e">
        <f>VLOOKUP(I1681,'Shanghai TSG'!$C:$C,1,FALSE)</f>
        <v>#N/A</v>
      </c>
      <c r="O1681" t="e">
        <f>VLOOKUP(I1681,'Hytong (not in CrossAsia)'!$C:$C,1,FALSE)</f>
        <v>#N/A</v>
      </c>
      <c r="Q1681" s="9" t="str">
        <f t="shared" si="53"/>
        <v>nur hier</v>
      </c>
    </row>
    <row r="1682" spans="1:17" ht="23.25">
      <c r="A1682" s="1" t="s">
        <v>19880</v>
      </c>
      <c r="B1682" s="1" t="s">
        <v>19881</v>
      </c>
      <c r="C1682" s="1" t="s">
        <v>19628</v>
      </c>
      <c r="D1682" s="1" t="s">
        <v>19882</v>
      </c>
      <c r="E1682" s="1" t="s">
        <v>19883</v>
      </c>
      <c r="F1682" s="54">
        <v>1940</v>
      </c>
      <c r="G1682" s="1" t="s">
        <v>19243</v>
      </c>
      <c r="I1682" t="str">
        <f t="shared" si="52"/>
        <v>黄海</v>
      </c>
      <c r="K1682" t="e">
        <f>VLOOKUP(I1682,Apabi!$H:$H,1,FALSE)</f>
        <v>#N/A</v>
      </c>
      <c r="M1682" t="e">
        <f>VLOOKUP(I1682,'Shanghai TSG'!$C:$C,1,FALSE)</f>
        <v>#N/A</v>
      </c>
      <c r="O1682" t="e">
        <f>VLOOKUP(I1682,'Hytong (not in CrossAsia)'!$C:$C,1,FALSE)</f>
        <v>#N/A</v>
      </c>
      <c r="Q1682" s="9" t="str">
        <f t="shared" si="53"/>
        <v>nur hier</v>
      </c>
    </row>
    <row r="1683" spans="1:17" ht="23.25">
      <c r="A1683" s="1" t="s">
        <v>19884</v>
      </c>
      <c r="B1683" s="1" t="s">
        <v>19885</v>
      </c>
      <c r="C1683" s="1" t="s">
        <v>19628</v>
      </c>
      <c r="D1683" s="1" t="s">
        <v>19886</v>
      </c>
      <c r="E1683" s="1" t="s">
        <v>19887</v>
      </c>
      <c r="F1683" s="51" t="s">
        <v>19628</v>
      </c>
      <c r="G1683" s="1" t="s">
        <v>19628</v>
      </c>
      <c r="I1683" t="str">
        <f t="shared" si="52"/>
        <v>太亚细亚</v>
      </c>
      <c r="K1683" t="e">
        <f>VLOOKUP(I1683,Apabi!$H:$H,1,FALSE)</f>
        <v>#N/A</v>
      </c>
      <c r="M1683" t="e">
        <f>VLOOKUP(I1683,'Shanghai TSG'!$C:$C,1,FALSE)</f>
        <v>#N/A</v>
      </c>
      <c r="O1683" t="e">
        <f>VLOOKUP(I1683,'Hytong (not in CrossAsia)'!$C:$C,1,FALSE)</f>
        <v>#N/A</v>
      </c>
      <c r="Q1683" s="9" t="str">
        <f t="shared" si="53"/>
        <v>nur hier</v>
      </c>
    </row>
    <row r="1684" spans="1:17">
      <c r="A1684" s="1" t="s">
        <v>19888</v>
      </c>
      <c r="B1684" s="1" t="s">
        <v>13492</v>
      </c>
      <c r="C1684" s="1" t="s">
        <v>19628</v>
      </c>
      <c r="D1684" s="1" t="s">
        <v>19889</v>
      </c>
      <c r="E1684" s="1" t="s">
        <v>19207</v>
      </c>
      <c r="F1684" s="54">
        <v>1903</v>
      </c>
      <c r="G1684" s="1" t="s">
        <v>19635</v>
      </c>
      <c r="I1684" t="str">
        <f t="shared" si="52"/>
        <v>江苏</v>
      </c>
      <c r="K1684" t="e">
        <f>VLOOKUP(I1684,Apabi!$H:$H,1,FALSE)</f>
        <v>#N/A</v>
      </c>
      <c r="M1684" t="str">
        <f>VLOOKUP(I1684,'Shanghai TSG'!$C:$C,1,FALSE)</f>
        <v>江苏</v>
      </c>
      <c r="O1684" t="e">
        <f>VLOOKUP(I1684,'Hytong (not in CrossAsia)'!$C:$C,1,FALSE)</f>
        <v>#N/A</v>
      </c>
      <c r="Q1684" s="9" t="str">
        <f t="shared" si="53"/>
        <v>Doppel</v>
      </c>
    </row>
    <row r="1685" spans="1:17">
      <c r="A1685" s="1" t="s">
        <v>19890</v>
      </c>
      <c r="B1685" s="1" t="s">
        <v>19891</v>
      </c>
      <c r="C1685" s="1" t="s">
        <v>19628</v>
      </c>
      <c r="D1685" s="1" t="s">
        <v>19892</v>
      </c>
      <c r="E1685" s="1" t="s">
        <v>19647</v>
      </c>
      <c r="F1685" s="54">
        <v>1925</v>
      </c>
      <c r="G1685" s="1" t="s">
        <v>19635</v>
      </c>
      <c r="I1685" t="str">
        <f t="shared" si="52"/>
        <v>商旅友报</v>
      </c>
      <c r="K1685" t="e">
        <f>VLOOKUP(I1685,Apabi!$H:$H,1,FALSE)</f>
        <v>#N/A</v>
      </c>
      <c r="M1685" t="str">
        <f>VLOOKUP(I1685,'Shanghai TSG'!$C:$C,1,FALSE)</f>
        <v>商旅友报</v>
      </c>
      <c r="O1685" t="e">
        <f>VLOOKUP(I1685,'Hytong (not in CrossAsia)'!$C:$C,1,FALSE)</f>
        <v>#N/A</v>
      </c>
      <c r="Q1685" s="9" t="str">
        <f t="shared" si="53"/>
        <v>Doppel</v>
      </c>
    </row>
    <row r="1686" spans="1:17">
      <c r="A1686" s="1" t="s">
        <v>19893</v>
      </c>
      <c r="B1686" s="1" t="s">
        <v>19894</v>
      </c>
      <c r="C1686" s="1" t="s">
        <v>19628</v>
      </c>
      <c r="D1686" s="1" t="s">
        <v>19895</v>
      </c>
      <c r="E1686" s="1" t="s">
        <v>19326</v>
      </c>
      <c r="F1686" s="54">
        <v>1948</v>
      </c>
      <c r="G1686" s="1" t="s">
        <v>19642</v>
      </c>
      <c r="I1686" t="str">
        <f t="shared" si="52"/>
        <v>太平洋</v>
      </c>
      <c r="K1686" t="e">
        <f>VLOOKUP(I1686,Apabi!$H:$H,1,FALSE)</f>
        <v>#N/A</v>
      </c>
      <c r="M1686" t="e">
        <f>VLOOKUP(I1686,'Shanghai TSG'!$C:$C,1,FALSE)</f>
        <v>#N/A</v>
      </c>
      <c r="O1686" t="e">
        <f>VLOOKUP(I1686,'Hytong (not in CrossAsia)'!$C:$C,1,FALSE)</f>
        <v>#N/A</v>
      </c>
      <c r="Q1686" s="9" t="str">
        <f t="shared" si="53"/>
        <v>nur hier</v>
      </c>
    </row>
    <row r="1687" spans="1:17">
      <c r="A1687" s="1" t="s">
        <v>19896</v>
      </c>
      <c r="B1687" s="1" t="s">
        <v>19897</v>
      </c>
      <c r="C1687" s="1" t="s">
        <v>19628</v>
      </c>
      <c r="D1687" s="1" t="s">
        <v>19898</v>
      </c>
      <c r="E1687" s="1" t="s">
        <v>19628</v>
      </c>
      <c r="F1687" s="51" t="s">
        <v>19628</v>
      </c>
      <c r="G1687" s="1" t="s">
        <v>19628</v>
      </c>
      <c r="I1687" t="str">
        <f t="shared" si="52"/>
        <v>东江</v>
      </c>
      <c r="K1687" t="e">
        <f>VLOOKUP(I1687,Apabi!$H:$H,1,FALSE)</f>
        <v>#N/A</v>
      </c>
      <c r="M1687" t="e">
        <f>VLOOKUP(I1687,'Shanghai TSG'!$C:$C,1,FALSE)</f>
        <v>#N/A</v>
      </c>
      <c r="O1687" t="e">
        <f>VLOOKUP(I1687,'Hytong (not in CrossAsia)'!$C:$C,1,FALSE)</f>
        <v>#N/A</v>
      </c>
      <c r="Q1687" s="9" t="str">
        <f t="shared" si="53"/>
        <v>nur hier</v>
      </c>
    </row>
    <row r="1688" spans="1:17">
      <c r="A1688" s="1" t="s">
        <v>19899</v>
      </c>
      <c r="B1688" s="1" t="s">
        <v>19900</v>
      </c>
      <c r="C1688" s="1" t="s">
        <v>19628</v>
      </c>
      <c r="D1688" s="1" t="s">
        <v>19901</v>
      </c>
      <c r="E1688" s="1" t="s">
        <v>19628</v>
      </c>
      <c r="F1688" s="54">
        <v>1944</v>
      </c>
      <c r="G1688" s="1" t="s">
        <v>19642</v>
      </c>
      <c r="I1688" t="str">
        <f t="shared" si="52"/>
        <v>北极</v>
      </c>
      <c r="K1688" t="e">
        <f>VLOOKUP(I1688,Apabi!$H:$H,1,FALSE)</f>
        <v>#N/A</v>
      </c>
      <c r="M1688" t="e">
        <f>VLOOKUP(I1688,'Shanghai TSG'!$C:$C,1,FALSE)</f>
        <v>#N/A</v>
      </c>
      <c r="O1688" t="e">
        <f>VLOOKUP(I1688,'Hytong (not in CrossAsia)'!$C:$C,1,FALSE)</f>
        <v>#N/A</v>
      </c>
      <c r="Q1688" s="9" t="str">
        <f t="shared" si="53"/>
        <v>nur hier</v>
      </c>
    </row>
    <row r="1689" spans="1:17">
      <c r="A1689" s="1" t="s">
        <v>19902</v>
      </c>
      <c r="B1689" s="1" t="s">
        <v>19903</v>
      </c>
      <c r="C1689" s="1" t="s">
        <v>19628</v>
      </c>
      <c r="D1689" s="1" t="s">
        <v>19904</v>
      </c>
      <c r="E1689" s="1" t="s">
        <v>19647</v>
      </c>
      <c r="F1689" s="54">
        <v>1934</v>
      </c>
      <c r="G1689" s="1" t="s">
        <v>19817</v>
      </c>
      <c r="I1689" t="str">
        <f t="shared" si="52"/>
        <v>五洲</v>
      </c>
      <c r="K1689" t="e">
        <f>VLOOKUP(I1689,Apabi!$H:$H,1,FALSE)</f>
        <v>#N/A</v>
      </c>
      <c r="M1689" t="e">
        <f>VLOOKUP(I1689,'Shanghai TSG'!$C:$C,1,FALSE)</f>
        <v>#N/A</v>
      </c>
      <c r="O1689" t="e">
        <f>VLOOKUP(I1689,'Hytong (not in CrossAsia)'!$C:$C,1,FALSE)</f>
        <v>#N/A</v>
      </c>
      <c r="Q1689" s="9" t="str">
        <f t="shared" si="53"/>
        <v>nur hier</v>
      </c>
    </row>
    <row r="1690" spans="1:17">
      <c r="A1690" s="1" t="s">
        <v>19905</v>
      </c>
      <c r="B1690" s="1" t="s">
        <v>18678</v>
      </c>
      <c r="C1690" s="1" t="s">
        <v>19628</v>
      </c>
      <c r="D1690" s="1" t="s">
        <v>19628</v>
      </c>
      <c r="E1690" s="1" t="s">
        <v>19628</v>
      </c>
      <c r="F1690" s="51" t="s">
        <v>19628</v>
      </c>
      <c r="G1690" s="1" t="s">
        <v>19635</v>
      </c>
      <c r="I1690" t="str">
        <f t="shared" si="52"/>
        <v>河南</v>
      </c>
      <c r="K1690" t="e">
        <f>VLOOKUP(I1690,Apabi!$H:$H,1,FALSE)</f>
        <v>#N/A</v>
      </c>
      <c r="M1690" t="e">
        <f>VLOOKUP(I1690,'Shanghai TSG'!$C:$C,1,FALSE)</f>
        <v>#N/A</v>
      </c>
      <c r="O1690" t="e">
        <f>VLOOKUP(I1690,'Hytong (not in CrossAsia)'!$C:$C,1,FALSE)</f>
        <v>#N/A</v>
      </c>
      <c r="Q1690" s="9" t="str">
        <f t="shared" si="53"/>
        <v>nur hier</v>
      </c>
    </row>
    <row r="1691" spans="1:17">
      <c r="A1691" s="1" t="s">
        <v>19906</v>
      </c>
      <c r="B1691" s="1" t="s">
        <v>19907</v>
      </c>
      <c r="C1691" s="1" t="s">
        <v>19628</v>
      </c>
      <c r="D1691" s="1" t="s">
        <v>19908</v>
      </c>
      <c r="E1691" s="1" t="s">
        <v>13205</v>
      </c>
      <c r="F1691" s="54">
        <v>1937</v>
      </c>
      <c r="G1691" s="1" t="s">
        <v>19635</v>
      </c>
      <c r="I1691" t="str">
        <f t="shared" si="52"/>
        <v>滇黔</v>
      </c>
      <c r="K1691" t="e">
        <f>VLOOKUP(I1691,Apabi!$H:$H,1,FALSE)</f>
        <v>#N/A</v>
      </c>
      <c r="M1691" t="str">
        <f>VLOOKUP(I1691,'Shanghai TSG'!$C:$C,1,FALSE)</f>
        <v>滇黔</v>
      </c>
      <c r="O1691" t="e">
        <f>VLOOKUP(I1691,'Hytong (not in CrossAsia)'!$C:$C,1,FALSE)</f>
        <v>#N/A</v>
      </c>
      <c r="Q1691" s="9" t="str">
        <f t="shared" si="53"/>
        <v>Doppel</v>
      </c>
    </row>
    <row r="1692" spans="1:17">
      <c r="A1692" s="1" t="s">
        <v>19909</v>
      </c>
      <c r="B1692" s="1" t="s">
        <v>19910</v>
      </c>
      <c r="C1692" s="1" t="s">
        <v>19628</v>
      </c>
      <c r="D1692" s="1" t="s">
        <v>19911</v>
      </c>
      <c r="E1692" s="1" t="s">
        <v>19647</v>
      </c>
      <c r="F1692" s="54">
        <v>1938</v>
      </c>
      <c r="G1692" s="1" t="s">
        <v>19305</v>
      </c>
      <c r="I1692" t="str">
        <f t="shared" si="52"/>
        <v>上海人</v>
      </c>
      <c r="K1692" t="e">
        <f>VLOOKUP(I1692,Apabi!$H:$H,1,FALSE)</f>
        <v>#N/A</v>
      </c>
      <c r="M1692" t="e">
        <f>VLOOKUP(I1692,'Shanghai TSG'!$C:$C,1,FALSE)</f>
        <v>#N/A</v>
      </c>
      <c r="O1692" t="e">
        <f>VLOOKUP(I1692,'Hytong (not in CrossAsia)'!$C:$C,1,FALSE)</f>
        <v>#N/A</v>
      </c>
      <c r="Q1692" s="9" t="str">
        <f t="shared" si="53"/>
        <v>nur hier</v>
      </c>
    </row>
    <row r="1693" spans="1:17">
      <c r="A1693" s="1" t="s">
        <v>19912</v>
      </c>
      <c r="B1693" s="1" t="s">
        <v>19913</v>
      </c>
      <c r="C1693" s="1" t="s">
        <v>19628</v>
      </c>
      <c r="D1693" s="1" t="s">
        <v>19914</v>
      </c>
      <c r="E1693" s="1" t="s">
        <v>18963</v>
      </c>
      <c r="F1693" s="54">
        <v>1940</v>
      </c>
      <c r="G1693" s="1" t="s">
        <v>19635</v>
      </c>
      <c r="I1693" t="str">
        <f t="shared" si="52"/>
        <v>西南研究</v>
      </c>
      <c r="K1693" t="e">
        <f>VLOOKUP(I1693,Apabi!$H:$H,1,FALSE)</f>
        <v>#N/A</v>
      </c>
      <c r="M1693" t="e">
        <f>VLOOKUP(I1693,'Shanghai TSG'!$C:$C,1,FALSE)</f>
        <v>#N/A</v>
      </c>
      <c r="O1693" t="e">
        <f>VLOOKUP(I1693,'Hytong (not in CrossAsia)'!$C:$C,1,FALSE)</f>
        <v>#N/A</v>
      </c>
      <c r="Q1693" s="9" t="str">
        <f t="shared" si="53"/>
        <v>nur hier</v>
      </c>
    </row>
    <row r="1694" spans="1:17">
      <c r="A1694" s="1" t="s">
        <v>19915</v>
      </c>
      <c r="B1694" s="1" t="s">
        <v>19916</v>
      </c>
      <c r="C1694" s="1" t="s">
        <v>19628</v>
      </c>
      <c r="D1694" s="1" t="s">
        <v>19628</v>
      </c>
      <c r="E1694" s="1" t="s">
        <v>19339</v>
      </c>
      <c r="F1694" s="51" t="s">
        <v>19628</v>
      </c>
      <c r="G1694" s="1" t="s">
        <v>19635</v>
      </c>
      <c r="I1694" t="str">
        <f t="shared" si="52"/>
        <v>蒙古前途</v>
      </c>
      <c r="K1694" t="e">
        <f>VLOOKUP(I1694,Apabi!$H:$H,1,FALSE)</f>
        <v>#N/A</v>
      </c>
      <c r="M1694" t="e">
        <f>VLOOKUP(I1694,'Shanghai TSG'!$C:$C,1,FALSE)</f>
        <v>#N/A</v>
      </c>
      <c r="O1694" t="e">
        <f>VLOOKUP(I1694,'Hytong (not in CrossAsia)'!$C:$C,1,FALSE)</f>
        <v>#N/A</v>
      </c>
      <c r="Q1694" s="9" t="str">
        <f t="shared" si="53"/>
        <v>nur hier</v>
      </c>
    </row>
    <row r="1695" spans="1:17">
      <c r="A1695" s="1" t="s">
        <v>19917</v>
      </c>
      <c r="B1695" s="1" t="s">
        <v>19918</v>
      </c>
      <c r="C1695" s="1" t="s">
        <v>19628</v>
      </c>
      <c r="D1695" s="1" t="s">
        <v>19772</v>
      </c>
      <c r="E1695" s="1" t="s">
        <v>21070</v>
      </c>
      <c r="F1695" s="54">
        <v>1943</v>
      </c>
      <c r="G1695" s="1" t="s">
        <v>19635</v>
      </c>
      <c r="I1695" t="str">
        <f t="shared" si="52"/>
        <v>华北通讯</v>
      </c>
      <c r="K1695" t="e">
        <f>VLOOKUP(I1695,Apabi!$H:$H,1,FALSE)</f>
        <v>#N/A</v>
      </c>
      <c r="M1695" t="e">
        <f>VLOOKUP(I1695,'Shanghai TSG'!$C:$C,1,FALSE)</f>
        <v>#N/A</v>
      </c>
      <c r="O1695" t="e">
        <f>VLOOKUP(I1695,'Hytong (not in CrossAsia)'!$C:$C,1,FALSE)</f>
        <v>#N/A</v>
      </c>
      <c r="Q1695" s="9" t="str">
        <f t="shared" si="53"/>
        <v>nur hier</v>
      </c>
    </row>
    <row r="1696" spans="1:17">
      <c r="A1696" s="1" t="s">
        <v>19919</v>
      </c>
      <c r="B1696" s="1" t="s">
        <v>18461</v>
      </c>
      <c r="C1696" s="1" t="s">
        <v>19920</v>
      </c>
      <c r="D1696" s="1" t="s">
        <v>19921</v>
      </c>
      <c r="E1696" s="1" t="s">
        <v>19376</v>
      </c>
      <c r="F1696" s="54">
        <v>1908</v>
      </c>
      <c r="G1696" s="1" t="s">
        <v>19628</v>
      </c>
      <c r="I1696" t="str">
        <f t="shared" si="52"/>
        <v>四川</v>
      </c>
      <c r="K1696" t="e">
        <f>VLOOKUP(I1696,Apabi!$H:$H,1,FALSE)</f>
        <v>#N/A</v>
      </c>
      <c r="M1696" t="str">
        <f>VLOOKUP(I1696,'Shanghai TSG'!$C:$C,1,FALSE)</f>
        <v>四川</v>
      </c>
      <c r="O1696" t="e">
        <f>VLOOKUP(I1696,'Hytong (not in CrossAsia)'!$C:$C,1,FALSE)</f>
        <v>#N/A</v>
      </c>
      <c r="Q1696" s="9" t="str">
        <f t="shared" si="53"/>
        <v>Doppel</v>
      </c>
    </row>
    <row r="1697" spans="1:17">
      <c r="A1697" s="1" t="s">
        <v>19922</v>
      </c>
      <c r="B1697" s="1" t="s">
        <v>19923</v>
      </c>
      <c r="C1697" s="1" t="s">
        <v>19924</v>
      </c>
      <c r="D1697" s="1" t="s">
        <v>19628</v>
      </c>
      <c r="E1697" s="1" t="s">
        <v>19638</v>
      </c>
      <c r="F1697" s="51" t="s">
        <v>19628</v>
      </c>
      <c r="G1697" s="1" t="s">
        <v>19628</v>
      </c>
      <c r="I1697" t="str">
        <f t="shared" si="52"/>
        <v>今日中国</v>
      </c>
      <c r="K1697" t="e">
        <f>VLOOKUP(I1697,Apabi!$H:$H,1,FALSE)</f>
        <v>#N/A</v>
      </c>
      <c r="M1697" t="e">
        <f>VLOOKUP(I1697,'Shanghai TSG'!$C:$C,1,FALSE)</f>
        <v>#N/A</v>
      </c>
      <c r="O1697" t="e">
        <f>VLOOKUP(I1697,'Hytong (not in CrossAsia)'!$C:$C,1,FALSE)</f>
        <v>#N/A</v>
      </c>
      <c r="Q1697" s="9" t="str">
        <f t="shared" si="53"/>
        <v>nur hier</v>
      </c>
    </row>
    <row r="1698" spans="1:17">
      <c r="A1698" s="1" t="s">
        <v>19925</v>
      </c>
      <c r="B1698" s="1" t="s">
        <v>19926</v>
      </c>
      <c r="C1698" s="1" t="s">
        <v>19628</v>
      </c>
      <c r="D1698" s="1" t="s">
        <v>19927</v>
      </c>
      <c r="E1698" s="1" t="s">
        <v>19821</v>
      </c>
      <c r="F1698" s="51">
        <v>1932</v>
      </c>
      <c r="G1698" s="1" t="s">
        <v>19628</v>
      </c>
      <c r="I1698" t="str">
        <f t="shared" si="52"/>
        <v>新江西</v>
      </c>
      <c r="K1698" t="e">
        <f>VLOOKUP(I1698,Apabi!$H:$H,1,FALSE)</f>
        <v>#N/A</v>
      </c>
      <c r="M1698" t="e">
        <f>VLOOKUP(I1698,'Shanghai TSG'!$C:$C,1,FALSE)</f>
        <v>#N/A</v>
      </c>
      <c r="O1698" t="e">
        <f>VLOOKUP(I1698,'Hytong (not in CrossAsia)'!$C:$C,1,FALSE)</f>
        <v>#N/A</v>
      </c>
      <c r="Q1698" s="9" t="str">
        <f t="shared" si="53"/>
        <v>nur hier</v>
      </c>
    </row>
    <row r="1699" spans="1:17">
      <c r="A1699" s="1" t="s">
        <v>19928</v>
      </c>
      <c r="B1699" s="1" t="s">
        <v>19291</v>
      </c>
      <c r="C1699" s="1" t="s">
        <v>19929</v>
      </c>
      <c r="D1699" s="1" t="s">
        <v>20272</v>
      </c>
      <c r="E1699" s="1" t="s">
        <v>21467</v>
      </c>
      <c r="F1699" s="51">
        <v>1937</v>
      </c>
      <c r="G1699" s="1" t="s">
        <v>19628</v>
      </c>
      <c r="I1699" t="str">
        <f t="shared" si="52"/>
        <v>桂林</v>
      </c>
      <c r="K1699" t="e">
        <f>VLOOKUP(I1699,Apabi!$H:$H,1,FALSE)</f>
        <v>#N/A</v>
      </c>
      <c r="M1699" t="e">
        <f>VLOOKUP(I1699,'Shanghai TSG'!$C:$C,1,FALSE)</f>
        <v>#N/A</v>
      </c>
      <c r="O1699" t="e">
        <f>VLOOKUP(I1699,'Hytong (not in CrossAsia)'!$C:$C,1,FALSE)</f>
        <v>#N/A</v>
      </c>
      <c r="Q1699" s="9" t="str">
        <f t="shared" si="53"/>
        <v>nur hier</v>
      </c>
    </row>
    <row r="1700" spans="1:17">
      <c r="A1700" s="1" t="s">
        <v>20273</v>
      </c>
      <c r="B1700" s="1" t="s">
        <v>20274</v>
      </c>
      <c r="C1700" s="1" t="s">
        <v>19628</v>
      </c>
      <c r="D1700" s="1" t="s">
        <v>20275</v>
      </c>
      <c r="E1700" s="1" t="s">
        <v>20276</v>
      </c>
      <c r="F1700" s="54">
        <v>1941</v>
      </c>
      <c r="G1700" s="1" t="s">
        <v>19628</v>
      </c>
      <c r="I1700" t="str">
        <f t="shared" si="52"/>
        <v>安徽茶讯</v>
      </c>
      <c r="K1700" t="e">
        <f>VLOOKUP(I1700,Apabi!$H:$H,1,FALSE)</f>
        <v>#N/A</v>
      </c>
      <c r="M1700" t="e">
        <f>VLOOKUP(I1700,'Shanghai TSG'!$C:$C,1,FALSE)</f>
        <v>#N/A</v>
      </c>
      <c r="O1700" t="e">
        <f>VLOOKUP(I1700,'Hytong (not in CrossAsia)'!$C:$C,1,FALSE)</f>
        <v>#N/A</v>
      </c>
      <c r="Q1700" s="9" t="str">
        <f t="shared" si="53"/>
        <v>nur hier</v>
      </c>
    </row>
    <row r="1701" spans="1:17">
      <c r="A1701" s="1" t="s">
        <v>20277</v>
      </c>
      <c r="B1701" s="1" t="s">
        <v>20278</v>
      </c>
      <c r="C1701" s="1" t="s">
        <v>19628</v>
      </c>
      <c r="D1701" s="1" t="s">
        <v>20279</v>
      </c>
      <c r="E1701" s="1" t="s">
        <v>19176</v>
      </c>
      <c r="F1701" s="54">
        <v>1940</v>
      </c>
      <c r="G1701" s="1" t="s">
        <v>19635</v>
      </c>
      <c r="I1701" t="str">
        <f t="shared" si="52"/>
        <v>西北资源</v>
      </c>
      <c r="K1701" t="e">
        <f>VLOOKUP(I1701,Apabi!$H:$H,1,FALSE)</f>
        <v>#N/A</v>
      </c>
      <c r="M1701" t="e">
        <f>VLOOKUP(I1701,'Shanghai TSG'!$C:$C,1,FALSE)</f>
        <v>#N/A</v>
      </c>
      <c r="O1701" t="e">
        <f>VLOOKUP(I1701,'Hytong (not in CrossAsia)'!$C:$C,1,FALSE)</f>
        <v>#N/A</v>
      </c>
      <c r="Q1701" s="9" t="str">
        <f t="shared" si="53"/>
        <v>nur hier</v>
      </c>
    </row>
    <row r="1702" spans="1:17">
      <c r="A1702" s="1" t="s">
        <v>20280</v>
      </c>
      <c r="B1702" s="1" t="s">
        <v>20281</v>
      </c>
      <c r="C1702" s="1" t="s">
        <v>19628</v>
      </c>
      <c r="D1702" s="1" t="s">
        <v>20282</v>
      </c>
      <c r="E1702" s="1" t="s">
        <v>21237</v>
      </c>
      <c r="F1702" s="54">
        <v>1937</v>
      </c>
      <c r="G1702" s="1" t="s">
        <v>19628</v>
      </c>
      <c r="I1702" t="str">
        <f t="shared" si="52"/>
        <v>粤汉月刊</v>
      </c>
      <c r="K1702" t="e">
        <f>VLOOKUP(I1702,Apabi!$H:$H,1,FALSE)</f>
        <v>#N/A</v>
      </c>
      <c r="M1702" t="e">
        <f>VLOOKUP(I1702,'Shanghai TSG'!$C:$C,1,FALSE)</f>
        <v>#N/A</v>
      </c>
      <c r="O1702" t="e">
        <f>VLOOKUP(I1702,'Hytong (not in CrossAsia)'!$C:$C,1,FALSE)</f>
        <v>#N/A</v>
      </c>
      <c r="Q1702" s="9" t="str">
        <f t="shared" si="53"/>
        <v>nur hier</v>
      </c>
    </row>
    <row r="1703" spans="1:17" ht="23.25">
      <c r="A1703" s="1" t="s">
        <v>20283</v>
      </c>
      <c r="B1703" s="1" t="s">
        <v>20284</v>
      </c>
      <c r="C1703" s="1" t="s">
        <v>19628</v>
      </c>
      <c r="D1703" s="1" t="s">
        <v>20285</v>
      </c>
      <c r="E1703" s="1" t="s">
        <v>20286</v>
      </c>
      <c r="F1703" s="54">
        <v>1946</v>
      </c>
      <c r="G1703" s="1" t="s">
        <v>19773</v>
      </c>
      <c r="I1703" t="str">
        <f t="shared" si="52"/>
        <v>地理专刊</v>
      </c>
      <c r="K1703" t="e">
        <f>VLOOKUP(I1703,Apabi!$H:$H,1,FALSE)</f>
        <v>#N/A</v>
      </c>
      <c r="M1703" t="e">
        <f>VLOOKUP(I1703,'Shanghai TSG'!$C:$C,1,FALSE)</f>
        <v>#N/A</v>
      </c>
      <c r="O1703" t="e">
        <f>VLOOKUP(I1703,'Hytong (not in CrossAsia)'!$C:$C,1,FALSE)</f>
        <v>#N/A</v>
      </c>
      <c r="Q1703" s="9" t="str">
        <f t="shared" si="53"/>
        <v>nur hier</v>
      </c>
    </row>
    <row r="1704" spans="1:17">
      <c r="A1704" s="1" t="s">
        <v>20287</v>
      </c>
      <c r="B1704" s="1" t="s">
        <v>20288</v>
      </c>
      <c r="C1704" s="1" t="s">
        <v>19628</v>
      </c>
      <c r="D1704" s="1" t="s">
        <v>20289</v>
      </c>
      <c r="E1704" s="1" t="s">
        <v>19647</v>
      </c>
      <c r="F1704" s="54">
        <v>1947</v>
      </c>
      <c r="G1704" s="1" t="s">
        <v>19635</v>
      </c>
      <c r="I1704" t="str">
        <f t="shared" si="52"/>
        <v>江苏研究</v>
      </c>
      <c r="K1704" t="e">
        <f>VLOOKUP(I1704,Apabi!$H:$H,1,FALSE)</f>
        <v>#N/A</v>
      </c>
      <c r="M1704" t="e">
        <f>VLOOKUP(I1704,'Shanghai TSG'!$C:$C,1,FALSE)</f>
        <v>#N/A</v>
      </c>
      <c r="O1704" t="e">
        <f>VLOOKUP(I1704,'Hytong (not in CrossAsia)'!$C:$C,1,FALSE)</f>
        <v>#N/A</v>
      </c>
      <c r="Q1704" s="9" t="str">
        <f t="shared" si="53"/>
        <v>nur hier</v>
      </c>
    </row>
    <row r="1705" spans="1:17">
      <c r="A1705" s="1" t="s">
        <v>20290</v>
      </c>
      <c r="B1705" s="1" t="s">
        <v>20291</v>
      </c>
      <c r="C1705" s="1" t="s">
        <v>19628</v>
      </c>
      <c r="D1705" s="1" t="s">
        <v>20292</v>
      </c>
      <c r="E1705" s="1" t="s">
        <v>19339</v>
      </c>
      <c r="F1705" s="54">
        <v>1929</v>
      </c>
      <c r="G1705" s="1" t="s">
        <v>19635</v>
      </c>
      <c r="I1705" t="str">
        <f t="shared" si="52"/>
        <v>现代中国</v>
      </c>
      <c r="K1705" t="e">
        <f>VLOOKUP(I1705,Apabi!$H:$H,1,FALSE)</f>
        <v>#N/A</v>
      </c>
      <c r="M1705" t="str">
        <f>VLOOKUP(I1705,'Shanghai TSG'!$C:$C,1,FALSE)</f>
        <v>现代中国</v>
      </c>
      <c r="O1705" t="e">
        <f>VLOOKUP(I1705,'Hytong (not in CrossAsia)'!$C:$C,1,FALSE)</f>
        <v>#N/A</v>
      </c>
      <c r="Q1705" s="9" t="str">
        <f t="shared" si="53"/>
        <v>Doppel</v>
      </c>
    </row>
    <row r="1706" spans="1:17">
      <c r="A1706" s="1" t="s">
        <v>20293</v>
      </c>
      <c r="B1706" s="1" t="s">
        <v>20294</v>
      </c>
      <c r="C1706" s="1" t="s">
        <v>19628</v>
      </c>
      <c r="D1706" s="1" t="s">
        <v>20295</v>
      </c>
      <c r="E1706" s="1" t="s">
        <v>19339</v>
      </c>
      <c r="F1706" s="54">
        <v>1937</v>
      </c>
      <c r="G1706" s="1" t="s">
        <v>19635</v>
      </c>
      <c r="I1706" t="str">
        <f t="shared" si="52"/>
        <v>东北知识</v>
      </c>
      <c r="K1706" t="e">
        <f>VLOOKUP(I1706,Apabi!$H:$H,1,FALSE)</f>
        <v>#N/A</v>
      </c>
      <c r="M1706" t="e">
        <f>VLOOKUP(I1706,'Shanghai TSG'!$C:$C,1,FALSE)</f>
        <v>#N/A</v>
      </c>
      <c r="O1706" t="e">
        <f>VLOOKUP(I1706,'Hytong (not in CrossAsia)'!$C:$C,1,FALSE)</f>
        <v>#N/A</v>
      </c>
      <c r="Q1706" s="9" t="str">
        <f t="shared" si="53"/>
        <v>nur hier</v>
      </c>
    </row>
    <row r="1707" spans="1:17" ht="23.25">
      <c r="A1707" s="1" t="s">
        <v>20296</v>
      </c>
      <c r="B1707" s="1" t="s">
        <v>20297</v>
      </c>
      <c r="C1707" s="1" t="s">
        <v>20298</v>
      </c>
      <c r="D1707" s="1" t="s">
        <v>19628</v>
      </c>
      <c r="E1707" s="1" t="s">
        <v>10450</v>
      </c>
      <c r="F1707" s="54">
        <v>1928</v>
      </c>
      <c r="G1707" s="1" t="s">
        <v>19628</v>
      </c>
      <c r="I1707" t="str">
        <f t="shared" si="52"/>
        <v>新广西</v>
      </c>
      <c r="K1707" t="e">
        <f>VLOOKUP(I1707,Apabi!$H:$H,1,FALSE)</f>
        <v>#N/A</v>
      </c>
      <c r="M1707" t="e">
        <f>VLOOKUP(I1707,'Shanghai TSG'!$C:$C,1,FALSE)</f>
        <v>#N/A</v>
      </c>
      <c r="O1707" t="e">
        <f>VLOOKUP(I1707,'Hytong (not in CrossAsia)'!$C:$C,1,FALSE)</f>
        <v>#N/A</v>
      </c>
      <c r="Q1707" s="9" t="str">
        <f t="shared" si="53"/>
        <v>nur hier</v>
      </c>
    </row>
    <row r="1708" spans="1:17" ht="23.25">
      <c r="A1708" s="1" t="s">
        <v>20299</v>
      </c>
      <c r="B1708" s="1" t="s">
        <v>20300</v>
      </c>
      <c r="C1708" s="1" t="s">
        <v>20301</v>
      </c>
      <c r="D1708" s="1" t="s">
        <v>20302</v>
      </c>
      <c r="E1708" s="1" t="s">
        <v>19638</v>
      </c>
      <c r="F1708" s="51" t="s">
        <v>19628</v>
      </c>
      <c r="G1708" s="1" t="s">
        <v>19628</v>
      </c>
      <c r="I1708" t="str">
        <f t="shared" si="52"/>
        <v>地理</v>
      </c>
      <c r="K1708" t="e">
        <f>VLOOKUP(I1708,Apabi!$H:$H,1,FALSE)</f>
        <v>#N/A</v>
      </c>
      <c r="M1708" t="e">
        <f>VLOOKUP(I1708,'Shanghai TSG'!$C:$C,1,FALSE)</f>
        <v>#N/A</v>
      </c>
      <c r="O1708" t="e">
        <f>VLOOKUP(I1708,'Hytong (not in CrossAsia)'!$C:$C,1,FALSE)</f>
        <v>#N/A</v>
      </c>
      <c r="Q1708" s="9" t="str">
        <f t="shared" si="53"/>
        <v>nur hier</v>
      </c>
    </row>
    <row r="1709" spans="1:17">
      <c r="A1709" s="1" t="s">
        <v>20303</v>
      </c>
      <c r="B1709" s="1" t="s">
        <v>20304</v>
      </c>
      <c r="C1709" s="1" t="s">
        <v>19628</v>
      </c>
      <c r="D1709" s="1" t="s">
        <v>19628</v>
      </c>
      <c r="E1709" s="1" t="s">
        <v>19628</v>
      </c>
      <c r="F1709" s="54">
        <v>1948</v>
      </c>
      <c r="G1709" s="1" t="s">
        <v>19628</v>
      </c>
      <c r="I1709" t="str">
        <f t="shared" si="52"/>
        <v>潮州乡讯</v>
      </c>
      <c r="K1709" t="e">
        <f>VLOOKUP(I1709,Apabi!$H:$H,1,FALSE)</f>
        <v>#N/A</v>
      </c>
      <c r="M1709" t="e">
        <f>VLOOKUP(I1709,'Shanghai TSG'!$C:$C,1,FALSE)</f>
        <v>#N/A</v>
      </c>
      <c r="O1709" t="e">
        <f>VLOOKUP(I1709,'Hytong (not in CrossAsia)'!$C:$C,1,FALSE)</f>
        <v>#N/A</v>
      </c>
      <c r="Q1709" s="9" t="str">
        <f t="shared" si="53"/>
        <v>nur hier</v>
      </c>
    </row>
    <row r="1710" spans="1:17">
      <c r="A1710" s="1" t="s">
        <v>20305</v>
      </c>
      <c r="B1710" s="1" t="s">
        <v>20306</v>
      </c>
      <c r="C1710" s="1" t="s">
        <v>19628</v>
      </c>
      <c r="D1710" s="1" t="s">
        <v>20307</v>
      </c>
      <c r="E1710" s="1" t="s">
        <v>20308</v>
      </c>
      <c r="F1710" s="54">
        <v>1945</v>
      </c>
      <c r="G1710" s="1" t="s">
        <v>19292</v>
      </c>
      <c r="I1710" t="str">
        <f t="shared" si="52"/>
        <v>新宁远</v>
      </c>
      <c r="K1710" t="e">
        <f>VLOOKUP(I1710,Apabi!$H:$H,1,FALSE)</f>
        <v>#N/A</v>
      </c>
      <c r="M1710" t="e">
        <f>VLOOKUP(I1710,'Shanghai TSG'!$C:$C,1,FALSE)</f>
        <v>#N/A</v>
      </c>
      <c r="O1710" t="e">
        <f>VLOOKUP(I1710,'Hytong (not in CrossAsia)'!$C:$C,1,FALSE)</f>
        <v>#N/A</v>
      </c>
      <c r="Q1710" s="9" t="str">
        <f t="shared" si="53"/>
        <v>nur hier</v>
      </c>
    </row>
    <row r="1711" spans="1:17">
      <c r="A1711" s="1" t="s">
        <v>20309</v>
      </c>
      <c r="B1711" s="1" t="s">
        <v>20310</v>
      </c>
      <c r="C1711" s="1" t="s">
        <v>19628</v>
      </c>
      <c r="D1711" s="1" t="s">
        <v>20311</v>
      </c>
      <c r="E1711" s="1" t="s">
        <v>19647</v>
      </c>
      <c r="F1711" s="54">
        <v>1920</v>
      </c>
      <c r="G1711" s="1" t="s">
        <v>19305</v>
      </c>
      <c r="I1711" t="str">
        <f t="shared" si="52"/>
        <v>南洋</v>
      </c>
      <c r="K1711" t="e">
        <f>VLOOKUP(I1711,Apabi!$H:$H,1,FALSE)</f>
        <v>#N/A</v>
      </c>
      <c r="M1711" t="e">
        <f>VLOOKUP(I1711,'Shanghai TSG'!$C:$C,1,FALSE)</f>
        <v>#N/A</v>
      </c>
      <c r="O1711" t="e">
        <f>VLOOKUP(I1711,'Hytong (not in CrossAsia)'!$C:$C,1,FALSE)</f>
        <v>#N/A</v>
      </c>
      <c r="Q1711" s="9" t="str">
        <f t="shared" si="53"/>
        <v>nur hier</v>
      </c>
    </row>
    <row r="1712" spans="1:17">
      <c r="A1712" s="1" t="s">
        <v>20312</v>
      </c>
      <c r="B1712" s="1" t="s">
        <v>20313</v>
      </c>
      <c r="C1712" s="1" t="s">
        <v>19628</v>
      </c>
      <c r="D1712" s="1" t="s">
        <v>20314</v>
      </c>
      <c r="E1712" s="1" t="s">
        <v>21492</v>
      </c>
      <c r="F1712" s="54">
        <v>1931</v>
      </c>
      <c r="G1712" s="1" t="s">
        <v>19635</v>
      </c>
      <c r="I1712" t="str">
        <f t="shared" si="52"/>
        <v>新汉口</v>
      </c>
      <c r="K1712" t="e">
        <f>VLOOKUP(I1712,Apabi!$H:$H,1,FALSE)</f>
        <v>#N/A</v>
      </c>
      <c r="M1712" t="e">
        <f>VLOOKUP(I1712,'Shanghai TSG'!$C:$C,1,FALSE)</f>
        <v>#N/A</v>
      </c>
      <c r="O1712" t="e">
        <f>VLOOKUP(I1712,'Hytong (not in CrossAsia)'!$C:$C,1,FALSE)</f>
        <v>#N/A</v>
      </c>
      <c r="Q1712" s="9" t="str">
        <f t="shared" si="53"/>
        <v>nur hier</v>
      </c>
    </row>
    <row r="1713" spans="1:17" ht="23.25">
      <c r="A1713" s="1" t="s">
        <v>20315</v>
      </c>
      <c r="B1713" s="1" t="s">
        <v>20316</v>
      </c>
      <c r="C1713" s="1" t="s">
        <v>19628</v>
      </c>
      <c r="D1713" s="1" t="s">
        <v>20285</v>
      </c>
      <c r="E1713" s="1" t="s">
        <v>18461</v>
      </c>
      <c r="F1713" s="54">
        <v>1943</v>
      </c>
      <c r="G1713" s="1" t="s">
        <v>21845</v>
      </c>
      <c r="I1713" t="str">
        <f t="shared" si="52"/>
        <v>中国地理</v>
      </c>
      <c r="K1713" t="e">
        <f>VLOOKUP(I1713,Apabi!$H:$H,1,FALSE)</f>
        <v>#N/A</v>
      </c>
      <c r="M1713" t="e">
        <f>VLOOKUP(I1713,'Shanghai TSG'!$C:$C,1,FALSE)</f>
        <v>#N/A</v>
      </c>
      <c r="O1713" t="e">
        <f>VLOOKUP(I1713,'Hytong (not in CrossAsia)'!$C:$C,1,FALSE)</f>
        <v>#N/A</v>
      </c>
      <c r="Q1713" s="9" t="str">
        <f t="shared" si="53"/>
        <v>nur hier</v>
      </c>
    </row>
    <row r="1714" spans="1:17">
      <c r="A1714" s="1" t="s">
        <v>20317</v>
      </c>
      <c r="B1714" s="1" t="s">
        <v>20318</v>
      </c>
      <c r="C1714" s="1" t="s">
        <v>19628</v>
      </c>
      <c r="D1714" s="1" t="s">
        <v>20319</v>
      </c>
      <c r="E1714" s="1" t="s">
        <v>19336</v>
      </c>
      <c r="F1714" s="54">
        <v>1935</v>
      </c>
      <c r="G1714" s="1" t="s">
        <v>19635</v>
      </c>
      <c r="I1714" t="str">
        <f t="shared" si="52"/>
        <v>拓荒</v>
      </c>
      <c r="K1714" t="e">
        <f>VLOOKUP(I1714,Apabi!$H:$H,1,FALSE)</f>
        <v>#N/A</v>
      </c>
      <c r="M1714" t="e">
        <f>VLOOKUP(I1714,'Shanghai TSG'!$C:$C,1,FALSE)</f>
        <v>#N/A</v>
      </c>
      <c r="O1714" t="e">
        <f>VLOOKUP(I1714,'Hytong (not in CrossAsia)'!$C:$C,1,FALSE)</f>
        <v>#N/A</v>
      </c>
      <c r="Q1714" s="9" t="str">
        <f t="shared" si="53"/>
        <v>nur hier</v>
      </c>
    </row>
    <row r="1715" spans="1:17">
      <c r="A1715" s="1" t="s">
        <v>20320</v>
      </c>
      <c r="B1715" s="1" t="s">
        <v>20321</v>
      </c>
      <c r="C1715" s="1" t="s">
        <v>19628</v>
      </c>
      <c r="D1715" s="1" t="s">
        <v>19772</v>
      </c>
      <c r="E1715" s="1" t="s">
        <v>19647</v>
      </c>
      <c r="F1715" s="54">
        <v>1926</v>
      </c>
      <c r="G1715" s="1" t="s">
        <v>19305</v>
      </c>
      <c r="I1715" t="str">
        <f t="shared" si="52"/>
        <v>大同</v>
      </c>
      <c r="K1715" t="e">
        <f>VLOOKUP(I1715,Apabi!$H:$H,1,FALSE)</f>
        <v>#N/A</v>
      </c>
      <c r="M1715" t="e">
        <f>VLOOKUP(I1715,'Shanghai TSG'!$C:$C,1,FALSE)</f>
        <v>#N/A</v>
      </c>
      <c r="O1715" t="e">
        <f>VLOOKUP(I1715,'Hytong (not in CrossAsia)'!$C:$C,1,FALSE)</f>
        <v>#N/A</v>
      </c>
      <c r="Q1715" s="9" t="str">
        <f t="shared" si="53"/>
        <v>nur hier</v>
      </c>
    </row>
    <row r="1716" spans="1:17" ht="23.25">
      <c r="A1716" s="1" t="s">
        <v>20322</v>
      </c>
      <c r="B1716" s="1" t="s">
        <v>20323</v>
      </c>
      <c r="C1716" s="1" t="s">
        <v>19628</v>
      </c>
      <c r="D1716" s="1" t="s">
        <v>20324</v>
      </c>
      <c r="E1716" s="1" t="s">
        <v>20325</v>
      </c>
      <c r="F1716" s="51" t="s">
        <v>19628</v>
      </c>
      <c r="G1716" s="1" t="s">
        <v>19628</v>
      </c>
      <c r="I1716" t="str">
        <f t="shared" si="52"/>
        <v>国立交通</v>
      </c>
      <c r="K1716" t="e">
        <f>VLOOKUP(I1716,Apabi!$H:$H,1,FALSE)</f>
        <v>#N/A</v>
      </c>
      <c r="M1716" t="e">
        <f>VLOOKUP(I1716,'Shanghai TSG'!$C:$C,1,FALSE)</f>
        <v>#N/A</v>
      </c>
      <c r="O1716" t="e">
        <f>VLOOKUP(I1716,'Hytong (not in CrossAsia)'!$C:$C,1,FALSE)</f>
        <v>#N/A</v>
      </c>
      <c r="Q1716" s="9" t="str">
        <f t="shared" si="53"/>
        <v>nur hier</v>
      </c>
    </row>
    <row r="1717" spans="1:17">
      <c r="A1717" s="1" t="s">
        <v>20326</v>
      </c>
      <c r="B1717" s="1" t="s">
        <v>20327</v>
      </c>
      <c r="C1717" s="1" t="s">
        <v>19628</v>
      </c>
      <c r="D1717" s="1" t="s">
        <v>19628</v>
      </c>
      <c r="E1717" s="1" t="s">
        <v>19647</v>
      </c>
      <c r="F1717" s="54">
        <v>1929</v>
      </c>
      <c r="G1717" s="1" t="s">
        <v>19635</v>
      </c>
      <c r="I1717" t="str">
        <f t="shared" si="52"/>
        <v>雅典</v>
      </c>
      <c r="K1717" t="e">
        <f>VLOOKUP(I1717,Apabi!$H:$H,1,FALSE)</f>
        <v>#N/A</v>
      </c>
      <c r="M1717" t="str">
        <f>VLOOKUP(I1717,'Shanghai TSG'!$C:$C,1,FALSE)</f>
        <v>雅典</v>
      </c>
      <c r="O1717" t="e">
        <f>VLOOKUP(I1717,'Hytong (not in CrossAsia)'!$C:$C,1,FALSE)</f>
        <v>#N/A</v>
      </c>
      <c r="Q1717" s="9" t="str">
        <f t="shared" si="53"/>
        <v>Doppel</v>
      </c>
    </row>
    <row r="1718" spans="1:17">
      <c r="A1718" s="1" t="s">
        <v>20328</v>
      </c>
      <c r="B1718" s="1" t="s">
        <v>20329</v>
      </c>
      <c r="C1718" s="1" t="s">
        <v>19628</v>
      </c>
      <c r="D1718" s="1" t="s">
        <v>20330</v>
      </c>
      <c r="E1718" s="1" t="s">
        <v>19647</v>
      </c>
      <c r="F1718" s="54">
        <v>1941</v>
      </c>
      <c r="G1718" s="1" t="s">
        <v>19635</v>
      </c>
      <c r="I1718" t="str">
        <f t="shared" si="52"/>
        <v>大陆</v>
      </c>
      <c r="K1718" t="e">
        <f>VLOOKUP(I1718,Apabi!$H:$H,1,FALSE)</f>
        <v>#N/A</v>
      </c>
      <c r="M1718" t="str">
        <f>VLOOKUP(I1718,'Shanghai TSG'!$C:$C,1,FALSE)</f>
        <v>大陆</v>
      </c>
      <c r="O1718" t="e">
        <f>VLOOKUP(I1718,'Hytong (not in CrossAsia)'!$C:$C,1,FALSE)</f>
        <v>#N/A</v>
      </c>
      <c r="Q1718" s="9" t="str">
        <f t="shared" si="53"/>
        <v>Doppel</v>
      </c>
    </row>
    <row r="1719" spans="1:17">
      <c r="A1719" s="1" t="s">
        <v>20331</v>
      </c>
      <c r="B1719" s="1" t="s">
        <v>20332</v>
      </c>
      <c r="C1719" s="1" t="s">
        <v>19628</v>
      </c>
      <c r="D1719" s="1" t="s">
        <v>20333</v>
      </c>
      <c r="E1719" s="1" t="s">
        <v>19628</v>
      </c>
      <c r="F1719" s="54">
        <v>1941</v>
      </c>
      <c r="G1719" s="1" t="s">
        <v>19628</v>
      </c>
      <c r="I1719" t="str">
        <f t="shared" si="52"/>
        <v>边疆研究</v>
      </c>
      <c r="K1719" t="e">
        <f>VLOOKUP(I1719,Apabi!$H:$H,1,FALSE)</f>
        <v>#N/A</v>
      </c>
      <c r="M1719" t="str">
        <f>VLOOKUP(I1719,'Shanghai TSG'!$C:$C,1,FALSE)</f>
        <v>边疆研究</v>
      </c>
      <c r="O1719" t="e">
        <f>VLOOKUP(I1719,'Hytong (not in CrossAsia)'!$C:$C,1,FALSE)</f>
        <v>#N/A</v>
      </c>
      <c r="Q1719" s="9" t="str">
        <f t="shared" si="53"/>
        <v>Doppel</v>
      </c>
    </row>
    <row r="1720" spans="1:17">
      <c r="A1720" s="1" t="s">
        <v>20334</v>
      </c>
      <c r="B1720" s="1" t="s">
        <v>20335</v>
      </c>
      <c r="C1720" s="1" t="s">
        <v>19628</v>
      </c>
      <c r="D1720" s="1" t="s">
        <v>20336</v>
      </c>
      <c r="E1720" s="1" t="s">
        <v>19404</v>
      </c>
      <c r="F1720" s="54">
        <v>1933</v>
      </c>
      <c r="G1720" s="1" t="s">
        <v>19635</v>
      </c>
      <c r="I1720" t="str">
        <f t="shared" si="52"/>
        <v>扬子江</v>
      </c>
      <c r="K1720" t="e">
        <f>VLOOKUP(I1720,Apabi!$H:$H,1,FALSE)</f>
        <v>#N/A</v>
      </c>
      <c r="M1720" t="str">
        <f>VLOOKUP(I1720,'Shanghai TSG'!$C:$C,1,FALSE)</f>
        <v>扬子江</v>
      </c>
      <c r="O1720" t="e">
        <f>VLOOKUP(I1720,'Hytong (not in CrossAsia)'!$C:$C,1,FALSE)</f>
        <v>#N/A</v>
      </c>
      <c r="Q1720" s="9" t="str">
        <f t="shared" si="53"/>
        <v>Doppel</v>
      </c>
    </row>
    <row r="1721" spans="1:17">
      <c r="A1721" s="1" t="s">
        <v>20337</v>
      </c>
      <c r="B1721" s="1" t="s">
        <v>20338</v>
      </c>
      <c r="C1721" s="1" t="s">
        <v>19628</v>
      </c>
      <c r="D1721" s="1" t="s">
        <v>20339</v>
      </c>
      <c r="E1721" s="1" t="s">
        <v>19821</v>
      </c>
      <c r="F1721" s="54">
        <v>1936</v>
      </c>
      <c r="G1721" s="1" t="s">
        <v>19635</v>
      </c>
      <c r="I1721" t="str">
        <f t="shared" si="52"/>
        <v>周行</v>
      </c>
      <c r="K1721" t="e">
        <f>VLOOKUP(I1721,Apabi!$H:$H,1,FALSE)</f>
        <v>#N/A</v>
      </c>
      <c r="M1721" t="e">
        <f>VLOOKUP(I1721,'Shanghai TSG'!$C:$C,1,FALSE)</f>
        <v>#N/A</v>
      </c>
      <c r="O1721" t="e">
        <f>VLOOKUP(I1721,'Hytong (not in CrossAsia)'!$C:$C,1,FALSE)</f>
        <v>#N/A</v>
      </c>
      <c r="Q1721" s="9" t="str">
        <f t="shared" si="53"/>
        <v>nur hier</v>
      </c>
    </row>
    <row r="1722" spans="1:17">
      <c r="A1722" s="1" t="s">
        <v>20340</v>
      </c>
      <c r="B1722" s="1" t="s">
        <v>21119</v>
      </c>
      <c r="C1722" s="1" t="s">
        <v>20341</v>
      </c>
      <c r="D1722" s="1" t="s">
        <v>20342</v>
      </c>
      <c r="E1722" s="1" t="s">
        <v>19339</v>
      </c>
      <c r="F1722" s="54">
        <v>1933</v>
      </c>
      <c r="G1722" s="1" t="s">
        <v>19628</v>
      </c>
      <c r="I1722" t="str">
        <f t="shared" si="52"/>
        <v>河北</v>
      </c>
      <c r="K1722" t="e">
        <f>VLOOKUP(I1722,Apabi!$H:$H,1,FALSE)</f>
        <v>#N/A</v>
      </c>
      <c r="M1722" t="e">
        <f>VLOOKUP(I1722,'Shanghai TSG'!$C:$C,1,FALSE)</f>
        <v>#N/A</v>
      </c>
      <c r="O1722" t="e">
        <f>VLOOKUP(I1722,'Hytong (not in CrossAsia)'!$C:$C,1,FALSE)</f>
        <v>#N/A</v>
      </c>
      <c r="Q1722" s="9" t="str">
        <f t="shared" si="53"/>
        <v>nur hier</v>
      </c>
    </row>
    <row r="1723" spans="1:17">
      <c r="A1723" s="1" t="s">
        <v>20343</v>
      </c>
      <c r="B1723" s="1" t="s">
        <v>20344</v>
      </c>
      <c r="C1723" s="1" t="s">
        <v>19628</v>
      </c>
      <c r="D1723" s="1" t="s">
        <v>19999</v>
      </c>
      <c r="E1723" s="1" t="s">
        <v>19647</v>
      </c>
      <c r="F1723" s="54">
        <v>1930</v>
      </c>
      <c r="G1723" s="1" t="s">
        <v>19327</v>
      </c>
      <c r="I1723" t="str">
        <f t="shared" si="52"/>
        <v>巴尔底山</v>
      </c>
      <c r="K1723" t="e">
        <f>VLOOKUP(I1723,Apabi!$H:$H,1,FALSE)</f>
        <v>#N/A</v>
      </c>
      <c r="M1723" t="e">
        <f>VLOOKUP(I1723,'Shanghai TSG'!$C:$C,1,FALSE)</f>
        <v>#N/A</v>
      </c>
      <c r="O1723" t="str">
        <f>VLOOKUP(I1723,'Hytong (not in CrossAsia)'!$C:$C,1,FALSE)</f>
        <v>巴尔底山</v>
      </c>
      <c r="Q1723" s="9" t="str">
        <f t="shared" si="53"/>
        <v>Doppel</v>
      </c>
    </row>
    <row r="1724" spans="1:17" ht="23.25">
      <c r="A1724" s="1" t="s">
        <v>20000</v>
      </c>
      <c r="B1724" s="1" t="s">
        <v>20001</v>
      </c>
      <c r="C1724" s="1" t="s">
        <v>20002</v>
      </c>
      <c r="D1724" s="1" t="s">
        <v>19628</v>
      </c>
      <c r="E1724" s="1" t="s">
        <v>19647</v>
      </c>
      <c r="F1724" s="54">
        <v>1949</v>
      </c>
      <c r="G1724" s="1" t="s">
        <v>19628</v>
      </c>
      <c r="I1724" t="str">
        <f t="shared" si="52"/>
        <v>旅行天地</v>
      </c>
      <c r="K1724" t="e">
        <f>VLOOKUP(I1724,Apabi!$H:$H,1,FALSE)</f>
        <v>#N/A</v>
      </c>
      <c r="M1724" t="e">
        <f>VLOOKUP(I1724,'Shanghai TSG'!$C:$C,1,FALSE)</f>
        <v>#N/A</v>
      </c>
      <c r="O1724" t="str">
        <f>VLOOKUP(I1724,'Hytong (not in CrossAsia)'!$C:$C,1,FALSE)</f>
        <v>旅行天地</v>
      </c>
      <c r="Q1724" s="9" t="str">
        <f t="shared" si="53"/>
        <v>Doppel</v>
      </c>
    </row>
    <row r="1725" spans="1:17">
      <c r="A1725" s="1" t="s">
        <v>20003</v>
      </c>
      <c r="B1725" s="1" t="s">
        <v>20004</v>
      </c>
      <c r="C1725" s="1" t="s">
        <v>19628</v>
      </c>
      <c r="D1725" s="1" t="s">
        <v>20005</v>
      </c>
      <c r="E1725" s="1" t="s">
        <v>20006</v>
      </c>
      <c r="F1725" s="54">
        <v>1943</v>
      </c>
      <c r="G1725" s="1" t="s">
        <v>19773</v>
      </c>
      <c r="I1725" t="str">
        <f t="shared" si="52"/>
        <v>新湖北</v>
      </c>
      <c r="K1725" t="e">
        <f>VLOOKUP(I1725,Apabi!$H:$H,1,FALSE)</f>
        <v>#N/A</v>
      </c>
      <c r="M1725" t="e">
        <f>VLOOKUP(I1725,'Shanghai TSG'!$C:$C,1,FALSE)</f>
        <v>#N/A</v>
      </c>
      <c r="O1725" t="e">
        <f>VLOOKUP(I1725,'Hytong (not in CrossAsia)'!$C:$C,1,FALSE)</f>
        <v>#N/A</v>
      </c>
      <c r="Q1725" s="9" t="str">
        <f t="shared" si="53"/>
        <v>nur hier</v>
      </c>
    </row>
    <row r="1726" spans="1:17" ht="23.25">
      <c r="A1726" s="1" t="s">
        <v>20007</v>
      </c>
      <c r="B1726" s="1" t="s">
        <v>20008</v>
      </c>
      <c r="C1726" s="1" t="s">
        <v>19651</v>
      </c>
      <c r="D1726" s="1" t="s">
        <v>19628</v>
      </c>
      <c r="E1726" s="1" t="s">
        <v>13201</v>
      </c>
      <c r="F1726" s="51" t="s">
        <v>19628</v>
      </c>
      <c r="G1726" s="1" t="s">
        <v>19628</v>
      </c>
      <c r="I1726" t="str">
        <f t="shared" si="52"/>
        <v>越国春秋</v>
      </c>
      <c r="K1726" t="e">
        <f>VLOOKUP(I1726,Apabi!$H:$H,1,FALSE)</f>
        <v>#N/A</v>
      </c>
      <c r="M1726" t="str">
        <f>VLOOKUP(I1726,'Shanghai TSG'!$C:$C,1,FALSE)</f>
        <v>越国春秋</v>
      </c>
      <c r="O1726" t="e">
        <f>VLOOKUP(I1726,'Hytong (not in CrossAsia)'!$C:$C,1,FALSE)</f>
        <v>#N/A</v>
      </c>
      <c r="Q1726" s="9" t="str">
        <f t="shared" si="53"/>
        <v>Doppel</v>
      </c>
    </row>
    <row r="1727" spans="1:17">
      <c r="A1727" s="1" t="s">
        <v>19652</v>
      </c>
      <c r="B1727" s="1" t="s">
        <v>19653</v>
      </c>
      <c r="C1727" s="1" t="s">
        <v>19628</v>
      </c>
      <c r="D1727" s="1" t="s">
        <v>19654</v>
      </c>
      <c r="E1727" s="1" t="s">
        <v>12917</v>
      </c>
      <c r="F1727" s="54">
        <v>1938</v>
      </c>
      <c r="G1727" s="1" t="s">
        <v>19628</v>
      </c>
      <c r="I1727" t="str">
        <f t="shared" si="52"/>
        <v>青海</v>
      </c>
      <c r="K1727" t="e">
        <f>VLOOKUP(I1727,Apabi!$H:$H,1,FALSE)</f>
        <v>#N/A</v>
      </c>
      <c r="M1727" t="e">
        <f>VLOOKUP(I1727,'Shanghai TSG'!$C:$C,1,FALSE)</f>
        <v>#N/A</v>
      </c>
      <c r="O1727" t="e">
        <f>VLOOKUP(I1727,'Hytong (not in CrossAsia)'!$C:$C,1,FALSE)</f>
        <v>#N/A</v>
      </c>
      <c r="Q1727" s="9" t="str">
        <f t="shared" si="53"/>
        <v>nur hier</v>
      </c>
    </row>
    <row r="1728" spans="1:17">
      <c r="A1728" s="1" t="s">
        <v>19655</v>
      </c>
      <c r="B1728" s="1" t="s">
        <v>19656</v>
      </c>
      <c r="C1728" s="1" t="s">
        <v>19628</v>
      </c>
      <c r="D1728" s="1" t="s">
        <v>19657</v>
      </c>
      <c r="E1728" s="1" t="s">
        <v>19336</v>
      </c>
      <c r="F1728" s="54">
        <v>1937</v>
      </c>
      <c r="G1728" s="1" t="s">
        <v>19642</v>
      </c>
      <c r="I1728" t="str">
        <f t="shared" si="52"/>
        <v>边疆</v>
      </c>
      <c r="K1728" t="e">
        <f>VLOOKUP(I1728,Apabi!$H:$H,1,FALSE)</f>
        <v>#N/A</v>
      </c>
      <c r="M1728" t="str">
        <f>VLOOKUP(I1728,'Shanghai TSG'!$C:$C,1,FALSE)</f>
        <v>边疆</v>
      </c>
      <c r="O1728" t="e">
        <f>VLOOKUP(I1728,'Hytong (not in CrossAsia)'!$C:$C,1,FALSE)</f>
        <v>#N/A</v>
      </c>
      <c r="Q1728" s="9" t="str">
        <f t="shared" si="53"/>
        <v>Doppel</v>
      </c>
    </row>
    <row r="1729" spans="1:17">
      <c r="A1729" s="1" t="s">
        <v>19658</v>
      </c>
      <c r="B1729" s="1" t="s">
        <v>19659</v>
      </c>
      <c r="C1729" s="1" t="s">
        <v>19628</v>
      </c>
      <c r="D1729" s="1" t="s">
        <v>19660</v>
      </c>
      <c r="E1729" s="1" t="s">
        <v>16834</v>
      </c>
      <c r="F1729" s="54">
        <v>1925</v>
      </c>
      <c r="G1729" s="1" t="s">
        <v>19773</v>
      </c>
      <c r="I1729" t="str">
        <f t="shared" si="52"/>
        <v>无锡杂志</v>
      </c>
      <c r="K1729" t="e">
        <f>VLOOKUP(I1729,Apabi!$H:$H,1,FALSE)</f>
        <v>#N/A</v>
      </c>
      <c r="M1729" t="e">
        <f>VLOOKUP(I1729,'Shanghai TSG'!$C:$C,1,FALSE)</f>
        <v>#N/A</v>
      </c>
      <c r="O1729" t="e">
        <f>VLOOKUP(I1729,'Hytong (not in CrossAsia)'!$C:$C,1,FALSE)</f>
        <v>#N/A</v>
      </c>
      <c r="Q1729" s="9" t="str">
        <f t="shared" si="53"/>
        <v>nur hier</v>
      </c>
    </row>
    <row r="1730" spans="1:17">
      <c r="A1730" s="1" t="s">
        <v>19661</v>
      </c>
      <c r="B1730" s="1" t="s">
        <v>19662</v>
      </c>
      <c r="C1730" s="1" t="s">
        <v>19628</v>
      </c>
      <c r="D1730" s="1" t="s">
        <v>19663</v>
      </c>
      <c r="E1730" s="1" t="s">
        <v>19344</v>
      </c>
      <c r="F1730" s="54">
        <v>1936</v>
      </c>
      <c r="G1730" s="1" t="s">
        <v>19635</v>
      </c>
      <c r="I1730" t="str">
        <f t="shared" si="52"/>
        <v>方舟</v>
      </c>
      <c r="K1730" t="e">
        <f>VLOOKUP(I1730,Apabi!$H:$H,1,FALSE)</f>
        <v>#N/A</v>
      </c>
      <c r="M1730" t="e">
        <f>VLOOKUP(I1730,'Shanghai TSG'!$C:$C,1,FALSE)</f>
        <v>#N/A</v>
      </c>
      <c r="O1730" t="e">
        <f>VLOOKUP(I1730,'Hytong (not in CrossAsia)'!$C:$C,1,FALSE)</f>
        <v>#N/A</v>
      </c>
      <c r="Q1730" s="9" t="str">
        <f t="shared" si="53"/>
        <v>nur hier</v>
      </c>
    </row>
    <row r="1731" spans="1:17">
      <c r="A1731" s="1" t="s">
        <v>19664</v>
      </c>
      <c r="B1731" s="1" t="s">
        <v>19665</v>
      </c>
      <c r="C1731" s="1" t="s">
        <v>19628</v>
      </c>
      <c r="D1731" s="1" t="s">
        <v>19666</v>
      </c>
      <c r="E1731" s="1" t="s">
        <v>19647</v>
      </c>
      <c r="F1731" s="54">
        <v>1925</v>
      </c>
      <c r="G1731" s="1" t="s">
        <v>19628</v>
      </c>
      <c r="I1731" t="str">
        <f t="shared" ref="I1731:I1794" si="54">MID(B1731,1,4)</f>
        <v>蜀评</v>
      </c>
      <c r="K1731" t="e">
        <f>VLOOKUP(I1731,Apabi!$H:$H,1,FALSE)</f>
        <v>#N/A</v>
      </c>
      <c r="M1731" t="str">
        <f>VLOOKUP(I1731,'Shanghai TSG'!$C:$C,1,FALSE)</f>
        <v>蜀评</v>
      </c>
      <c r="O1731" t="e">
        <f>VLOOKUP(I1731,'Hytong (not in CrossAsia)'!$C:$C,1,FALSE)</f>
        <v>#N/A</v>
      </c>
      <c r="Q1731" s="9" t="str">
        <f t="shared" ref="Q1731:Q1794" si="55">(IF(AND(ISNA(K1731),ISNA(M1731),ISNA(O1731)),"nur hier","Doppel"))</f>
        <v>Doppel</v>
      </c>
    </row>
    <row r="1732" spans="1:17">
      <c r="A1732" s="1" t="s">
        <v>19667</v>
      </c>
      <c r="B1732" s="1" t="s">
        <v>19668</v>
      </c>
      <c r="C1732" s="1" t="s">
        <v>19628</v>
      </c>
      <c r="D1732" s="1" t="s">
        <v>19669</v>
      </c>
      <c r="E1732" s="1" t="s">
        <v>19670</v>
      </c>
      <c r="F1732" s="54">
        <v>1946</v>
      </c>
      <c r="G1732" s="1" t="s">
        <v>19635</v>
      </c>
      <c r="I1732" t="str">
        <f t="shared" si="54"/>
        <v>新福建</v>
      </c>
      <c r="K1732" t="e">
        <f>VLOOKUP(I1732,Apabi!$H:$H,1,FALSE)</f>
        <v>#N/A</v>
      </c>
      <c r="M1732" t="str">
        <f>VLOOKUP(I1732,'Shanghai TSG'!$C:$C,1,FALSE)</f>
        <v>新福建</v>
      </c>
      <c r="O1732" t="e">
        <f>VLOOKUP(I1732,'Hytong (not in CrossAsia)'!$C:$C,1,FALSE)</f>
        <v>#N/A</v>
      </c>
      <c r="Q1732" s="9" t="str">
        <f t="shared" si="55"/>
        <v>Doppel</v>
      </c>
    </row>
    <row r="1733" spans="1:17">
      <c r="A1733" s="1" t="s">
        <v>19671</v>
      </c>
      <c r="B1733" s="1" t="s">
        <v>19672</v>
      </c>
      <c r="C1733" s="1" t="s">
        <v>19628</v>
      </c>
      <c r="D1733" s="1" t="s">
        <v>19673</v>
      </c>
      <c r="E1733" s="1" t="s">
        <v>19628</v>
      </c>
      <c r="F1733" s="51" t="s">
        <v>19628</v>
      </c>
      <c r="G1733" s="1" t="s">
        <v>19628</v>
      </c>
      <c r="I1733" t="str">
        <f t="shared" si="54"/>
        <v>泰山</v>
      </c>
      <c r="K1733" t="e">
        <f>VLOOKUP(I1733,Apabi!$H:$H,1,FALSE)</f>
        <v>#N/A</v>
      </c>
      <c r="M1733" t="e">
        <f>VLOOKUP(I1733,'Shanghai TSG'!$C:$C,1,FALSE)</f>
        <v>#N/A</v>
      </c>
      <c r="O1733" t="e">
        <f>VLOOKUP(I1733,'Hytong (not in CrossAsia)'!$C:$C,1,FALSE)</f>
        <v>#N/A</v>
      </c>
      <c r="Q1733" s="9" t="str">
        <f t="shared" si="55"/>
        <v>nur hier</v>
      </c>
    </row>
    <row r="1734" spans="1:17">
      <c r="A1734" s="1" t="s">
        <v>19674</v>
      </c>
      <c r="B1734" s="1" t="s">
        <v>19675</v>
      </c>
      <c r="C1734" s="1" t="s">
        <v>19628</v>
      </c>
      <c r="D1734" s="1" t="s">
        <v>19676</v>
      </c>
      <c r="E1734" s="1" t="s">
        <v>19677</v>
      </c>
      <c r="F1734" s="54">
        <v>1928</v>
      </c>
      <c r="G1734" s="1" t="s">
        <v>19340</v>
      </c>
      <c r="I1734" t="str">
        <f t="shared" si="54"/>
        <v>旅欧杂志</v>
      </c>
      <c r="K1734" t="e">
        <f>VLOOKUP(I1734,Apabi!$H:$H,1,FALSE)</f>
        <v>#N/A</v>
      </c>
      <c r="M1734" t="e">
        <f>VLOOKUP(I1734,'Shanghai TSG'!$C:$C,1,FALSE)</f>
        <v>#N/A</v>
      </c>
      <c r="O1734" t="e">
        <f>VLOOKUP(I1734,'Hytong (not in CrossAsia)'!$C:$C,1,FALSE)</f>
        <v>#N/A</v>
      </c>
      <c r="Q1734" s="9" t="str">
        <f t="shared" si="55"/>
        <v>nur hier</v>
      </c>
    </row>
    <row r="1735" spans="1:17">
      <c r="A1735" s="1" t="s">
        <v>19678</v>
      </c>
      <c r="B1735" s="1" t="s">
        <v>19679</v>
      </c>
      <c r="C1735" s="1" t="s">
        <v>19628</v>
      </c>
      <c r="D1735" s="1" t="s">
        <v>19628</v>
      </c>
      <c r="E1735" s="1" t="s">
        <v>19647</v>
      </c>
      <c r="F1735" s="51" t="s">
        <v>19628</v>
      </c>
      <c r="G1735" s="1" t="s">
        <v>19305</v>
      </c>
      <c r="I1735" t="str">
        <f t="shared" si="54"/>
        <v>宁波人周</v>
      </c>
      <c r="K1735" t="e">
        <f>VLOOKUP(I1735,Apabi!$H:$H,1,FALSE)</f>
        <v>#N/A</v>
      </c>
      <c r="M1735" t="e">
        <f>VLOOKUP(I1735,'Shanghai TSG'!$C:$C,1,FALSE)</f>
        <v>#N/A</v>
      </c>
      <c r="O1735" t="e">
        <f>VLOOKUP(I1735,'Hytong (not in CrossAsia)'!$C:$C,1,FALSE)</f>
        <v>#N/A</v>
      </c>
      <c r="Q1735" s="9" t="str">
        <f t="shared" si="55"/>
        <v>nur hier</v>
      </c>
    </row>
    <row r="1736" spans="1:17">
      <c r="A1736" s="1" t="s">
        <v>19680</v>
      </c>
      <c r="B1736" s="1" t="s">
        <v>19681</v>
      </c>
      <c r="C1736" s="1" t="s">
        <v>19628</v>
      </c>
      <c r="D1736" s="1" t="s">
        <v>19628</v>
      </c>
      <c r="E1736" s="1" t="s">
        <v>19647</v>
      </c>
      <c r="F1736" s="51" t="s">
        <v>19628</v>
      </c>
      <c r="G1736" s="1" t="s">
        <v>19628</v>
      </c>
      <c r="I1736" t="str">
        <f t="shared" si="54"/>
        <v>欧亚画报</v>
      </c>
      <c r="K1736" t="e">
        <f>VLOOKUP(I1736,Apabi!$H:$H,1,FALSE)</f>
        <v>#N/A</v>
      </c>
      <c r="M1736" t="e">
        <f>VLOOKUP(I1736,'Shanghai TSG'!$C:$C,1,FALSE)</f>
        <v>#N/A</v>
      </c>
      <c r="O1736" t="e">
        <f>VLOOKUP(I1736,'Hytong (not in CrossAsia)'!$C:$C,1,FALSE)</f>
        <v>#N/A</v>
      </c>
      <c r="Q1736" s="9" t="str">
        <f t="shared" si="55"/>
        <v>nur hier</v>
      </c>
    </row>
    <row r="1737" spans="1:17">
      <c r="A1737" s="1" t="s">
        <v>19682</v>
      </c>
      <c r="B1737" s="1" t="s">
        <v>19683</v>
      </c>
      <c r="C1737" s="1" t="s">
        <v>19628</v>
      </c>
      <c r="D1737" s="1" t="s">
        <v>19684</v>
      </c>
      <c r="E1737" s="1" t="s">
        <v>19283</v>
      </c>
      <c r="F1737" s="54">
        <v>1945</v>
      </c>
      <c r="G1737" s="1" t="s">
        <v>19628</v>
      </c>
      <c r="I1737" t="str">
        <f t="shared" si="54"/>
        <v>新广东展</v>
      </c>
      <c r="K1737" t="e">
        <f>VLOOKUP(I1737,Apabi!$H:$H,1,FALSE)</f>
        <v>#N/A</v>
      </c>
      <c r="M1737" t="e">
        <f>VLOOKUP(I1737,'Shanghai TSG'!$C:$C,1,FALSE)</f>
        <v>#N/A</v>
      </c>
      <c r="O1737" t="e">
        <f>VLOOKUP(I1737,'Hytong (not in CrossAsia)'!$C:$C,1,FALSE)</f>
        <v>#N/A</v>
      </c>
      <c r="Q1737" s="9" t="str">
        <f t="shared" si="55"/>
        <v>nur hier</v>
      </c>
    </row>
    <row r="1738" spans="1:17">
      <c r="A1738" s="1" t="s">
        <v>19685</v>
      </c>
      <c r="B1738" s="1" t="s">
        <v>19686</v>
      </c>
      <c r="C1738" s="1" t="s">
        <v>19628</v>
      </c>
      <c r="D1738" s="1" t="s">
        <v>19687</v>
      </c>
      <c r="E1738" s="1" t="s">
        <v>19339</v>
      </c>
      <c r="F1738" s="54">
        <v>1934</v>
      </c>
      <c r="G1738" s="1" t="s">
        <v>19440</v>
      </c>
      <c r="I1738" t="str">
        <f t="shared" si="54"/>
        <v>地理学报</v>
      </c>
      <c r="K1738" t="e">
        <f>VLOOKUP(I1738,Apabi!$H:$H,1,FALSE)</f>
        <v>#N/A</v>
      </c>
      <c r="M1738" t="e">
        <f>VLOOKUP(I1738,'Shanghai TSG'!$C:$C,1,FALSE)</f>
        <v>#N/A</v>
      </c>
      <c r="O1738" t="e">
        <f>VLOOKUP(I1738,'Hytong (not in CrossAsia)'!$C:$C,1,FALSE)</f>
        <v>#N/A</v>
      </c>
      <c r="Q1738" s="9" t="str">
        <f t="shared" si="55"/>
        <v>nur hier</v>
      </c>
    </row>
    <row r="1739" spans="1:17" ht="23.25">
      <c r="A1739" s="1" t="s">
        <v>19688</v>
      </c>
      <c r="B1739" s="1" t="s">
        <v>19689</v>
      </c>
      <c r="C1739" s="1" t="s">
        <v>19628</v>
      </c>
      <c r="D1739" s="1" t="s">
        <v>19628</v>
      </c>
      <c r="E1739" s="1" t="s">
        <v>19690</v>
      </c>
      <c r="F1739" s="54">
        <v>1942</v>
      </c>
      <c r="G1739" s="1" t="s">
        <v>19628</v>
      </c>
      <c r="I1739" t="str">
        <f t="shared" si="54"/>
        <v>华侨生活</v>
      </c>
      <c r="K1739" t="e">
        <f>VLOOKUP(I1739,Apabi!$H:$H,1,FALSE)</f>
        <v>#N/A</v>
      </c>
      <c r="M1739" t="e">
        <f>VLOOKUP(I1739,'Shanghai TSG'!$C:$C,1,FALSE)</f>
        <v>#N/A</v>
      </c>
      <c r="O1739" t="e">
        <f>VLOOKUP(I1739,'Hytong (not in CrossAsia)'!$C:$C,1,FALSE)</f>
        <v>#N/A</v>
      </c>
      <c r="Q1739" s="9" t="str">
        <f t="shared" si="55"/>
        <v>nur hier</v>
      </c>
    </row>
    <row r="1740" spans="1:17" ht="23.25">
      <c r="A1740" s="1" t="s">
        <v>19691</v>
      </c>
      <c r="B1740" s="1" t="s">
        <v>19692</v>
      </c>
      <c r="C1740" s="1" t="s">
        <v>19628</v>
      </c>
      <c r="D1740" s="1" t="s">
        <v>19628</v>
      </c>
      <c r="E1740" s="1" t="s">
        <v>19693</v>
      </c>
      <c r="F1740" s="51" t="s">
        <v>19628</v>
      </c>
      <c r="G1740" s="1" t="s">
        <v>19628</v>
      </c>
      <c r="I1740" t="str">
        <f t="shared" si="54"/>
        <v>聿中校刊</v>
      </c>
      <c r="K1740" t="e">
        <f>VLOOKUP(I1740,Apabi!$H:$H,1,FALSE)</f>
        <v>#N/A</v>
      </c>
      <c r="M1740" t="e">
        <f>VLOOKUP(I1740,'Shanghai TSG'!$C:$C,1,FALSE)</f>
        <v>#N/A</v>
      </c>
      <c r="O1740" t="e">
        <f>VLOOKUP(I1740,'Hytong (not in CrossAsia)'!$C:$C,1,FALSE)</f>
        <v>#N/A</v>
      </c>
      <c r="Q1740" s="9" t="str">
        <f t="shared" si="55"/>
        <v>nur hier</v>
      </c>
    </row>
    <row r="1741" spans="1:17" ht="23.25">
      <c r="A1741" s="1" t="s">
        <v>19694</v>
      </c>
      <c r="B1741" s="1" t="s">
        <v>19695</v>
      </c>
      <c r="C1741" s="1" t="s">
        <v>19628</v>
      </c>
      <c r="D1741" s="1" t="s">
        <v>19696</v>
      </c>
      <c r="E1741" s="1" t="s">
        <v>18930</v>
      </c>
      <c r="F1741" s="51" t="s">
        <v>19628</v>
      </c>
      <c r="G1741" s="1" t="s">
        <v>19628</v>
      </c>
      <c r="I1741" t="str">
        <f t="shared" si="54"/>
        <v>路面</v>
      </c>
      <c r="K1741" t="e">
        <f>VLOOKUP(I1741,Apabi!$H:$H,1,FALSE)</f>
        <v>#N/A</v>
      </c>
      <c r="M1741" t="e">
        <f>VLOOKUP(I1741,'Shanghai TSG'!$C:$C,1,FALSE)</f>
        <v>#N/A</v>
      </c>
      <c r="O1741" t="e">
        <f>VLOOKUP(I1741,'Hytong (not in CrossAsia)'!$C:$C,1,FALSE)</f>
        <v>#N/A</v>
      </c>
      <c r="Q1741" s="9" t="str">
        <f t="shared" si="55"/>
        <v>nur hier</v>
      </c>
    </row>
    <row r="1742" spans="1:17">
      <c r="A1742" s="1" t="s">
        <v>19697</v>
      </c>
      <c r="B1742" s="1" t="s">
        <v>19698</v>
      </c>
      <c r="C1742" s="1" t="s">
        <v>19628</v>
      </c>
      <c r="D1742" s="1" t="s">
        <v>19628</v>
      </c>
      <c r="E1742" s="1" t="s">
        <v>19628</v>
      </c>
      <c r="F1742" s="51" t="s">
        <v>19628</v>
      </c>
      <c r="G1742" s="1" t="s">
        <v>19628</v>
      </c>
      <c r="I1742" t="str">
        <f t="shared" si="54"/>
        <v>角声</v>
      </c>
      <c r="K1742" t="e">
        <f>VLOOKUP(I1742,Apabi!$H:$H,1,FALSE)</f>
        <v>#N/A</v>
      </c>
      <c r="M1742" t="e">
        <f>VLOOKUP(I1742,'Shanghai TSG'!$C:$C,1,FALSE)</f>
        <v>#N/A</v>
      </c>
      <c r="O1742" t="e">
        <f>VLOOKUP(I1742,'Hytong (not in CrossAsia)'!$C:$C,1,FALSE)</f>
        <v>#N/A</v>
      </c>
      <c r="Q1742" s="9" t="str">
        <f t="shared" si="55"/>
        <v>nur hier</v>
      </c>
    </row>
    <row r="1743" spans="1:17" ht="23.25">
      <c r="A1743" s="1" t="s">
        <v>19699</v>
      </c>
      <c r="B1743" s="1" t="s">
        <v>19700</v>
      </c>
      <c r="C1743" s="1" t="s">
        <v>19628</v>
      </c>
      <c r="D1743" s="1" t="s">
        <v>19701</v>
      </c>
      <c r="E1743" s="1" t="s">
        <v>19336</v>
      </c>
      <c r="F1743" s="54">
        <v>1932</v>
      </c>
      <c r="G1743" s="1" t="s">
        <v>19817</v>
      </c>
      <c r="I1743" t="str">
        <f t="shared" si="54"/>
        <v>国立中央</v>
      </c>
      <c r="K1743" t="e">
        <f>VLOOKUP(I1743,Apabi!$H:$H,1,FALSE)</f>
        <v>#N/A</v>
      </c>
      <c r="M1743" t="e">
        <f>VLOOKUP(I1743,'Shanghai TSG'!$C:$C,1,FALSE)</f>
        <v>#N/A</v>
      </c>
      <c r="O1743" t="e">
        <f>VLOOKUP(I1743,'Hytong (not in CrossAsia)'!$C:$C,1,FALSE)</f>
        <v>#N/A</v>
      </c>
      <c r="Q1743" s="9" t="str">
        <f t="shared" si="55"/>
        <v>nur hier</v>
      </c>
    </row>
    <row r="1744" spans="1:17">
      <c r="A1744" s="1" t="s">
        <v>19702</v>
      </c>
      <c r="B1744" s="1" t="s">
        <v>19703</v>
      </c>
      <c r="C1744" s="1" t="s">
        <v>19628</v>
      </c>
      <c r="D1744" s="1" t="s">
        <v>19908</v>
      </c>
      <c r="E1744" s="1" t="s">
        <v>19628</v>
      </c>
      <c r="F1744" s="51" t="s">
        <v>19628</v>
      </c>
      <c r="G1744" s="1" t="s">
        <v>19628</v>
      </c>
      <c r="I1744" t="str">
        <f t="shared" si="54"/>
        <v>滇黔月刊</v>
      </c>
      <c r="K1744" t="e">
        <f>VLOOKUP(I1744,Apabi!$H:$H,1,FALSE)</f>
        <v>#N/A</v>
      </c>
      <c r="M1744" t="e">
        <f>VLOOKUP(I1744,'Shanghai TSG'!$C:$C,1,FALSE)</f>
        <v>#N/A</v>
      </c>
      <c r="O1744" t="e">
        <f>VLOOKUP(I1744,'Hytong (not in CrossAsia)'!$C:$C,1,FALSE)</f>
        <v>#N/A</v>
      </c>
      <c r="Q1744" s="9" t="str">
        <f t="shared" si="55"/>
        <v>nur hier</v>
      </c>
    </row>
    <row r="1745" spans="1:17">
      <c r="A1745" s="1" t="s">
        <v>19704</v>
      </c>
      <c r="B1745" s="1" t="s">
        <v>19705</v>
      </c>
      <c r="C1745" s="1" t="s">
        <v>19628</v>
      </c>
      <c r="D1745" s="1" t="s">
        <v>19706</v>
      </c>
      <c r="E1745" s="1" t="s">
        <v>19647</v>
      </c>
      <c r="F1745" s="54">
        <v>1940</v>
      </c>
      <c r="G1745" s="1" t="s">
        <v>19773</v>
      </c>
      <c r="I1745" t="str">
        <f t="shared" si="54"/>
        <v>微波</v>
      </c>
      <c r="K1745" t="e">
        <f>VLOOKUP(I1745,Apabi!$H:$H,1,FALSE)</f>
        <v>#N/A</v>
      </c>
      <c r="M1745" t="str">
        <f>VLOOKUP(I1745,'Shanghai TSG'!$C:$C,1,FALSE)</f>
        <v>微波</v>
      </c>
      <c r="O1745" t="e">
        <f>VLOOKUP(I1745,'Hytong (not in CrossAsia)'!$C:$C,1,FALSE)</f>
        <v>#N/A</v>
      </c>
      <c r="Q1745" s="9" t="str">
        <f t="shared" si="55"/>
        <v>Doppel</v>
      </c>
    </row>
    <row r="1746" spans="1:17">
      <c r="A1746" s="1" t="s">
        <v>19707</v>
      </c>
      <c r="B1746" s="1" t="s">
        <v>19708</v>
      </c>
      <c r="C1746" s="1" t="s">
        <v>19628</v>
      </c>
      <c r="D1746" s="1" t="s">
        <v>19709</v>
      </c>
      <c r="E1746" s="1" t="s">
        <v>19647</v>
      </c>
      <c r="F1746" s="54">
        <v>1934</v>
      </c>
      <c r="G1746" s="1" t="s">
        <v>19635</v>
      </c>
      <c r="I1746" t="str">
        <f t="shared" si="54"/>
        <v>二十世纪</v>
      </c>
      <c r="K1746" t="e">
        <f>VLOOKUP(I1746,Apabi!$H:$H,1,FALSE)</f>
        <v>#N/A</v>
      </c>
      <c r="M1746" t="str">
        <f>VLOOKUP(I1746,'Shanghai TSG'!$C:$C,1,FALSE)</f>
        <v>二十世纪</v>
      </c>
      <c r="O1746" t="e">
        <f>VLOOKUP(I1746,'Hytong (not in CrossAsia)'!$C:$C,1,FALSE)</f>
        <v>#N/A</v>
      </c>
      <c r="Q1746" s="9" t="str">
        <f t="shared" si="55"/>
        <v>Doppel</v>
      </c>
    </row>
    <row r="1747" spans="1:17">
      <c r="A1747" s="1" t="s">
        <v>19710</v>
      </c>
      <c r="B1747" s="1" t="s">
        <v>19711</v>
      </c>
      <c r="C1747" s="1" t="s">
        <v>19628</v>
      </c>
      <c r="D1747" s="1" t="s">
        <v>19712</v>
      </c>
      <c r="E1747" s="1" t="s">
        <v>18946</v>
      </c>
      <c r="F1747" s="54">
        <v>1936</v>
      </c>
      <c r="G1747" s="1" t="s">
        <v>19635</v>
      </c>
      <c r="I1747" t="str">
        <f t="shared" si="54"/>
        <v>山西建设</v>
      </c>
      <c r="K1747" t="e">
        <f>VLOOKUP(I1747,Apabi!$H:$H,1,FALSE)</f>
        <v>#N/A</v>
      </c>
      <c r="M1747" t="str">
        <f>VLOOKUP(I1747,'Shanghai TSG'!$C:$C,1,FALSE)</f>
        <v>山西建设</v>
      </c>
      <c r="O1747" t="e">
        <f>VLOOKUP(I1747,'Hytong (not in CrossAsia)'!$C:$C,1,FALSE)</f>
        <v>#N/A</v>
      </c>
      <c r="Q1747" s="9" t="str">
        <f t="shared" si="55"/>
        <v>Doppel</v>
      </c>
    </row>
    <row r="1748" spans="1:17" ht="23.25">
      <c r="A1748" s="1" t="s">
        <v>19713</v>
      </c>
      <c r="B1748" s="1" t="s">
        <v>19714</v>
      </c>
      <c r="C1748" s="1" t="s">
        <v>19715</v>
      </c>
      <c r="D1748" s="1" t="s">
        <v>19628</v>
      </c>
      <c r="E1748" s="1" t="s">
        <v>19339</v>
      </c>
      <c r="F1748" s="51" t="s">
        <v>19628</v>
      </c>
      <c r="G1748" s="1" t="s">
        <v>19315</v>
      </c>
      <c r="I1748" t="str">
        <f t="shared" si="54"/>
        <v>科学记录</v>
      </c>
      <c r="K1748" t="e">
        <f>VLOOKUP(I1748,Apabi!$H:$H,1,FALSE)</f>
        <v>#N/A</v>
      </c>
      <c r="M1748" t="e">
        <f>VLOOKUP(I1748,'Shanghai TSG'!$C:$C,1,FALSE)</f>
        <v>#N/A</v>
      </c>
      <c r="O1748" t="e">
        <f>VLOOKUP(I1748,'Hytong (not in CrossAsia)'!$C:$C,1,FALSE)</f>
        <v>#N/A</v>
      </c>
      <c r="Q1748" s="9" t="str">
        <f t="shared" si="55"/>
        <v>nur hier</v>
      </c>
    </row>
    <row r="1749" spans="1:17">
      <c r="A1749" s="1" t="s">
        <v>19716</v>
      </c>
      <c r="B1749" s="1" t="s">
        <v>19717</v>
      </c>
      <c r="C1749" s="1" t="s">
        <v>19628</v>
      </c>
      <c r="D1749" s="1" t="s">
        <v>19718</v>
      </c>
      <c r="E1749" s="1" t="s">
        <v>19326</v>
      </c>
      <c r="F1749" s="54">
        <v>1935</v>
      </c>
      <c r="G1749" s="1" t="s">
        <v>19635</v>
      </c>
      <c r="I1749" t="str">
        <f t="shared" si="54"/>
        <v>存诚月刊</v>
      </c>
      <c r="K1749" t="e">
        <f>VLOOKUP(I1749,Apabi!$H:$H,1,FALSE)</f>
        <v>#N/A</v>
      </c>
      <c r="M1749" t="e">
        <f>VLOOKUP(I1749,'Shanghai TSG'!$C:$C,1,FALSE)</f>
        <v>#N/A</v>
      </c>
      <c r="O1749" t="str">
        <f>VLOOKUP(I1749,'Hytong (not in CrossAsia)'!$C:$C,1,FALSE)</f>
        <v>存诚月刊</v>
      </c>
      <c r="Q1749" s="9" t="str">
        <f t="shared" si="55"/>
        <v>Doppel</v>
      </c>
    </row>
    <row r="1750" spans="1:17">
      <c r="A1750" s="1" t="s">
        <v>19719</v>
      </c>
      <c r="B1750" s="1" t="s">
        <v>19720</v>
      </c>
      <c r="C1750" s="1" t="s">
        <v>19628</v>
      </c>
      <c r="D1750" s="1" t="s">
        <v>19721</v>
      </c>
      <c r="E1750" s="1" t="s">
        <v>19647</v>
      </c>
      <c r="F1750" s="54">
        <v>1944</v>
      </c>
      <c r="G1750" s="1" t="s">
        <v>19349</v>
      </c>
      <c r="I1750" t="str">
        <f t="shared" si="54"/>
        <v>古今半月</v>
      </c>
      <c r="K1750" t="e">
        <f>VLOOKUP(I1750,Apabi!$H:$H,1,FALSE)</f>
        <v>#N/A</v>
      </c>
      <c r="M1750" t="e">
        <f>VLOOKUP(I1750,'Shanghai TSG'!$C:$C,1,FALSE)</f>
        <v>#N/A</v>
      </c>
      <c r="O1750" t="e">
        <f>VLOOKUP(I1750,'Hytong (not in CrossAsia)'!$C:$C,1,FALSE)</f>
        <v>#N/A</v>
      </c>
      <c r="Q1750" s="9" t="str">
        <f t="shared" si="55"/>
        <v>nur hier</v>
      </c>
    </row>
    <row r="1751" spans="1:17">
      <c r="A1751" s="1" t="s">
        <v>19722</v>
      </c>
      <c r="B1751" s="1" t="s">
        <v>19723</v>
      </c>
      <c r="C1751" s="1" t="s">
        <v>19628</v>
      </c>
      <c r="D1751" s="1" t="s">
        <v>19628</v>
      </c>
      <c r="E1751" s="1" t="s">
        <v>19628</v>
      </c>
      <c r="F1751" s="51" t="s">
        <v>19628</v>
      </c>
      <c r="G1751" s="1" t="s">
        <v>19628</v>
      </c>
      <c r="I1751" t="str">
        <f t="shared" si="54"/>
        <v>铁流</v>
      </c>
      <c r="K1751" t="e">
        <f>VLOOKUP(I1751,Apabi!$H:$H,1,FALSE)</f>
        <v>#N/A</v>
      </c>
      <c r="M1751" t="e">
        <f>VLOOKUP(I1751,'Shanghai TSG'!$C:$C,1,FALSE)</f>
        <v>#N/A</v>
      </c>
      <c r="O1751" t="e">
        <f>VLOOKUP(I1751,'Hytong (not in CrossAsia)'!$C:$C,1,FALSE)</f>
        <v>#N/A</v>
      </c>
      <c r="Q1751" s="9" t="str">
        <f t="shared" si="55"/>
        <v>nur hier</v>
      </c>
    </row>
    <row r="1752" spans="1:17">
      <c r="A1752" s="1" t="s">
        <v>19724</v>
      </c>
      <c r="B1752" s="1" t="s">
        <v>19725</v>
      </c>
      <c r="C1752" s="1" t="s">
        <v>15590</v>
      </c>
      <c r="D1752" s="1" t="s">
        <v>15590</v>
      </c>
      <c r="E1752" s="1" t="s">
        <v>19647</v>
      </c>
      <c r="F1752" s="51" t="s">
        <v>19628</v>
      </c>
      <c r="G1752" s="1" t="s">
        <v>19327</v>
      </c>
      <c r="I1752" t="str">
        <f t="shared" si="54"/>
        <v>人生旬刊</v>
      </c>
      <c r="K1752" t="e">
        <f>VLOOKUP(I1752,Apabi!$H:$H,1,FALSE)</f>
        <v>#N/A</v>
      </c>
      <c r="M1752" t="e">
        <f>VLOOKUP(I1752,'Shanghai TSG'!$C:$C,1,FALSE)</f>
        <v>#N/A</v>
      </c>
      <c r="O1752" t="str">
        <f>VLOOKUP(I1752,'Hytong (not in CrossAsia)'!$C:$C,1,FALSE)</f>
        <v>人生旬刊</v>
      </c>
      <c r="Q1752" s="9" t="str">
        <f t="shared" si="55"/>
        <v>Doppel</v>
      </c>
    </row>
    <row r="1753" spans="1:17">
      <c r="A1753" s="1" t="s">
        <v>19726</v>
      </c>
      <c r="B1753" s="1" t="s">
        <v>19727</v>
      </c>
      <c r="C1753" s="1" t="s">
        <v>19728</v>
      </c>
      <c r="D1753" s="1" t="s">
        <v>19628</v>
      </c>
      <c r="E1753" s="1" t="s">
        <v>19647</v>
      </c>
      <c r="F1753" s="54">
        <v>1936</v>
      </c>
      <c r="G1753" s="1" t="s">
        <v>19642</v>
      </c>
      <c r="I1753" t="str">
        <f t="shared" si="54"/>
        <v>生力半月</v>
      </c>
      <c r="K1753" t="e">
        <f>VLOOKUP(I1753,Apabi!$H:$H,1,FALSE)</f>
        <v>#N/A</v>
      </c>
      <c r="M1753" t="e">
        <f>VLOOKUP(I1753,'Shanghai TSG'!$C:$C,1,FALSE)</f>
        <v>#N/A</v>
      </c>
      <c r="O1753" t="str">
        <f>VLOOKUP(I1753,'Hytong (not in CrossAsia)'!$C:$C,1,FALSE)</f>
        <v>生力半月</v>
      </c>
      <c r="Q1753" s="9" t="str">
        <f t="shared" si="55"/>
        <v>Doppel</v>
      </c>
    </row>
    <row r="1754" spans="1:17">
      <c r="A1754" s="1" t="s">
        <v>19729</v>
      </c>
      <c r="B1754" s="1" t="s">
        <v>19730</v>
      </c>
      <c r="C1754" s="1" t="s">
        <v>19628</v>
      </c>
      <c r="D1754" s="1" t="s">
        <v>19731</v>
      </c>
      <c r="E1754" s="1" t="s">
        <v>19821</v>
      </c>
      <c r="F1754" s="54">
        <v>1934</v>
      </c>
      <c r="G1754" s="1" t="s">
        <v>19635</v>
      </c>
      <c r="I1754" t="str">
        <f t="shared" si="54"/>
        <v>通俗自然</v>
      </c>
      <c r="K1754" t="e">
        <f>VLOOKUP(I1754,Apabi!$H:$H,1,FALSE)</f>
        <v>#N/A</v>
      </c>
      <c r="M1754" t="e">
        <f>VLOOKUP(I1754,'Shanghai TSG'!$C:$C,1,FALSE)</f>
        <v>#N/A</v>
      </c>
      <c r="O1754" t="e">
        <f>VLOOKUP(I1754,'Hytong (not in CrossAsia)'!$C:$C,1,FALSE)</f>
        <v>#N/A</v>
      </c>
      <c r="Q1754" s="9" t="str">
        <f t="shared" si="55"/>
        <v>nur hier</v>
      </c>
    </row>
    <row r="1755" spans="1:17">
      <c r="A1755" s="1" t="s">
        <v>19732</v>
      </c>
      <c r="B1755" s="1" t="s">
        <v>19733</v>
      </c>
      <c r="C1755" s="1" t="s">
        <v>19734</v>
      </c>
      <c r="D1755" s="1" t="s">
        <v>19628</v>
      </c>
      <c r="E1755" s="1" t="s">
        <v>19647</v>
      </c>
      <c r="F1755" s="51" t="s">
        <v>19628</v>
      </c>
      <c r="G1755" s="1" t="s">
        <v>19628</v>
      </c>
      <c r="I1755" t="str">
        <f t="shared" si="54"/>
        <v>梅陇</v>
      </c>
      <c r="K1755" t="e">
        <f>VLOOKUP(I1755,Apabi!$H:$H,1,FALSE)</f>
        <v>#N/A</v>
      </c>
      <c r="M1755" t="e">
        <f>VLOOKUP(I1755,'Shanghai TSG'!$C:$C,1,FALSE)</f>
        <v>#N/A</v>
      </c>
      <c r="O1755" t="e">
        <f>VLOOKUP(I1755,'Hytong (not in CrossAsia)'!$C:$C,1,FALSE)</f>
        <v>#N/A</v>
      </c>
      <c r="Q1755" s="9" t="str">
        <f t="shared" si="55"/>
        <v>nur hier</v>
      </c>
    </row>
    <row r="1756" spans="1:17">
      <c r="A1756" s="1" t="s">
        <v>19735</v>
      </c>
      <c r="B1756" s="1" t="s">
        <v>19736</v>
      </c>
      <c r="C1756" s="1" t="s">
        <v>19628</v>
      </c>
      <c r="D1756" s="1" t="s">
        <v>19737</v>
      </c>
      <c r="E1756" s="1" t="s">
        <v>19638</v>
      </c>
      <c r="F1756" s="54">
        <v>1947</v>
      </c>
      <c r="G1756" s="1" t="s">
        <v>19628</v>
      </c>
      <c r="I1756" t="str">
        <f t="shared" si="54"/>
        <v>考核汇刊</v>
      </c>
      <c r="K1756" t="e">
        <f>VLOOKUP(I1756,Apabi!$H:$H,1,FALSE)</f>
        <v>#N/A</v>
      </c>
      <c r="M1756" t="e">
        <f>VLOOKUP(I1756,'Shanghai TSG'!$C:$C,1,FALSE)</f>
        <v>#N/A</v>
      </c>
      <c r="O1756" t="e">
        <f>VLOOKUP(I1756,'Hytong (not in CrossAsia)'!$C:$C,1,FALSE)</f>
        <v>#N/A</v>
      </c>
      <c r="Q1756" s="9" t="str">
        <f t="shared" si="55"/>
        <v>nur hier</v>
      </c>
    </row>
    <row r="1757" spans="1:17">
      <c r="A1757" s="1" t="s">
        <v>19738</v>
      </c>
      <c r="B1757" s="1" t="s">
        <v>19739</v>
      </c>
      <c r="C1757" s="1" t="s">
        <v>19628</v>
      </c>
      <c r="D1757" s="1" t="s">
        <v>19740</v>
      </c>
      <c r="E1757" s="1" t="s">
        <v>19339</v>
      </c>
      <c r="F1757" s="54">
        <v>1921</v>
      </c>
      <c r="G1757" s="1" t="s">
        <v>19773</v>
      </c>
      <c r="I1757" t="str">
        <f t="shared" si="54"/>
        <v>劝业丛报</v>
      </c>
      <c r="K1757" t="e">
        <f>VLOOKUP(I1757,Apabi!$H:$H,1,FALSE)</f>
        <v>#N/A</v>
      </c>
      <c r="M1757" t="str">
        <f>VLOOKUP(I1757,'Shanghai TSG'!$C:$C,1,FALSE)</f>
        <v>劝业丛报</v>
      </c>
      <c r="O1757" t="e">
        <f>VLOOKUP(I1757,'Hytong (not in CrossAsia)'!$C:$C,1,FALSE)</f>
        <v>#N/A</v>
      </c>
      <c r="Q1757" s="9" t="str">
        <f t="shared" si="55"/>
        <v>Doppel</v>
      </c>
    </row>
    <row r="1758" spans="1:17">
      <c r="A1758" s="1" t="s">
        <v>19741</v>
      </c>
      <c r="B1758" s="1" t="s">
        <v>19742</v>
      </c>
      <c r="C1758" s="1" t="s">
        <v>19628</v>
      </c>
      <c r="D1758" s="1" t="s">
        <v>19743</v>
      </c>
      <c r="E1758" s="1" t="s">
        <v>19744</v>
      </c>
      <c r="F1758" s="51" t="s">
        <v>19628</v>
      </c>
      <c r="G1758" s="1" t="s">
        <v>19635</v>
      </c>
      <c r="I1758" t="str">
        <f t="shared" si="54"/>
        <v>机务月刊</v>
      </c>
      <c r="K1758" t="e">
        <f>VLOOKUP(I1758,Apabi!$H:$H,1,FALSE)</f>
        <v>#N/A</v>
      </c>
      <c r="M1758" t="e">
        <f>VLOOKUP(I1758,'Shanghai TSG'!$C:$C,1,FALSE)</f>
        <v>#N/A</v>
      </c>
      <c r="O1758" t="e">
        <f>VLOOKUP(I1758,'Hytong (not in CrossAsia)'!$C:$C,1,FALSE)</f>
        <v>#N/A</v>
      </c>
      <c r="Q1758" s="9" t="str">
        <f t="shared" si="55"/>
        <v>nur hier</v>
      </c>
    </row>
    <row r="1759" spans="1:17">
      <c r="A1759" s="1" t="s">
        <v>20101</v>
      </c>
      <c r="B1759" s="1" t="s">
        <v>20102</v>
      </c>
      <c r="C1759" s="1" t="s">
        <v>19628</v>
      </c>
      <c r="D1759" s="1" t="s">
        <v>19628</v>
      </c>
      <c r="E1759" s="1" t="s">
        <v>19647</v>
      </c>
      <c r="F1759" s="54">
        <v>1925</v>
      </c>
      <c r="G1759" s="1" t="s">
        <v>19577</v>
      </c>
      <c r="I1759" t="str">
        <f t="shared" si="54"/>
        <v>黎明</v>
      </c>
      <c r="K1759" t="e">
        <f>VLOOKUP(I1759,Apabi!$H:$H,1,FALSE)</f>
        <v>#N/A</v>
      </c>
      <c r="M1759" t="str">
        <f>VLOOKUP(I1759,'Shanghai TSG'!$C:$C,1,FALSE)</f>
        <v>黎明</v>
      </c>
      <c r="O1759" t="e">
        <f>VLOOKUP(I1759,'Hytong (not in CrossAsia)'!$C:$C,1,FALSE)</f>
        <v>#N/A</v>
      </c>
      <c r="Q1759" s="9" t="str">
        <f t="shared" si="55"/>
        <v>Doppel</v>
      </c>
    </row>
    <row r="1760" spans="1:17">
      <c r="A1760" s="1" t="s">
        <v>20103</v>
      </c>
      <c r="B1760" s="1" t="s">
        <v>20104</v>
      </c>
      <c r="C1760" s="1" t="s">
        <v>19628</v>
      </c>
      <c r="D1760" s="1" t="s">
        <v>20105</v>
      </c>
      <c r="E1760" s="1" t="s">
        <v>19298</v>
      </c>
      <c r="F1760" s="51" t="s">
        <v>19628</v>
      </c>
      <c r="G1760" s="1" t="s">
        <v>19628</v>
      </c>
      <c r="I1760" t="str">
        <f t="shared" si="54"/>
        <v>会联通讯</v>
      </c>
      <c r="K1760" t="e">
        <f>VLOOKUP(I1760,Apabi!$H:$H,1,FALSE)</f>
        <v>#N/A</v>
      </c>
      <c r="M1760" t="e">
        <f>VLOOKUP(I1760,'Shanghai TSG'!$C:$C,1,FALSE)</f>
        <v>#N/A</v>
      </c>
      <c r="O1760" t="e">
        <f>VLOOKUP(I1760,'Hytong (not in CrossAsia)'!$C:$C,1,FALSE)</f>
        <v>#N/A</v>
      </c>
      <c r="Q1760" s="9" t="str">
        <f t="shared" si="55"/>
        <v>nur hier</v>
      </c>
    </row>
    <row r="1761" spans="1:17">
      <c r="A1761" s="1" t="s">
        <v>20106</v>
      </c>
      <c r="B1761" s="1" t="s">
        <v>20107</v>
      </c>
      <c r="C1761" s="1" t="s">
        <v>19628</v>
      </c>
      <c r="D1761" s="1" t="s">
        <v>20108</v>
      </c>
      <c r="E1761" s="1" t="s">
        <v>19638</v>
      </c>
      <c r="F1761" s="51">
        <v>1943</v>
      </c>
      <c r="G1761" s="1" t="s">
        <v>19628</v>
      </c>
      <c r="I1761" t="str">
        <f t="shared" si="54"/>
        <v>应用科学</v>
      </c>
      <c r="K1761" t="e">
        <f>VLOOKUP(I1761,Apabi!$H:$H,1,FALSE)</f>
        <v>#N/A</v>
      </c>
      <c r="M1761" t="e">
        <f>VLOOKUP(I1761,'Shanghai TSG'!$C:$C,1,FALSE)</f>
        <v>#N/A</v>
      </c>
      <c r="O1761" t="e">
        <f>VLOOKUP(I1761,'Hytong (not in CrossAsia)'!$C:$C,1,FALSE)</f>
        <v>#N/A</v>
      </c>
      <c r="Q1761" s="9" t="str">
        <f t="shared" si="55"/>
        <v>nur hier</v>
      </c>
    </row>
    <row r="1762" spans="1:17">
      <c r="A1762" s="1" t="s">
        <v>20109</v>
      </c>
      <c r="B1762" s="1" t="s">
        <v>20110</v>
      </c>
      <c r="C1762" s="1" t="s">
        <v>19628</v>
      </c>
      <c r="D1762" s="1" t="s">
        <v>20111</v>
      </c>
      <c r="E1762" s="1" t="s">
        <v>19647</v>
      </c>
      <c r="F1762" s="54">
        <v>1944</v>
      </c>
      <c r="G1762" s="1" t="s">
        <v>19635</v>
      </c>
      <c r="I1762" t="str">
        <f t="shared" si="54"/>
        <v>学术</v>
      </c>
      <c r="K1762" t="e">
        <f>VLOOKUP(I1762,Apabi!$H:$H,1,FALSE)</f>
        <v>#N/A</v>
      </c>
      <c r="M1762" t="str">
        <f>VLOOKUP(I1762,'Shanghai TSG'!$C:$C,1,FALSE)</f>
        <v>学术</v>
      </c>
      <c r="O1762" t="e">
        <f>VLOOKUP(I1762,'Hytong (not in CrossAsia)'!$C:$C,1,FALSE)</f>
        <v>#N/A</v>
      </c>
      <c r="Q1762" s="9" t="str">
        <f t="shared" si="55"/>
        <v>Doppel</v>
      </c>
    </row>
    <row r="1763" spans="1:17">
      <c r="A1763" s="1" t="s">
        <v>20112</v>
      </c>
      <c r="B1763" s="1" t="s">
        <v>20113</v>
      </c>
      <c r="C1763" s="1" t="s">
        <v>19628</v>
      </c>
      <c r="D1763" s="1" t="s">
        <v>20114</v>
      </c>
      <c r="E1763" s="1" t="s">
        <v>19647</v>
      </c>
      <c r="F1763" s="54">
        <v>1948</v>
      </c>
      <c r="G1763" s="1" t="s">
        <v>19349</v>
      </c>
      <c r="I1763" t="str">
        <f t="shared" si="54"/>
        <v>智慧</v>
      </c>
      <c r="K1763" t="e">
        <f>VLOOKUP(I1763,Apabi!$H:$H,1,FALSE)</f>
        <v>#N/A</v>
      </c>
      <c r="M1763" t="str">
        <f>VLOOKUP(I1763,'Shanghai TSG'!$C:$C,1,FALSE)</f>
        <v>智慧</v>
      </c>
      <c r="O1763" t="e">
        <f>VLOOKUP(I1763,'Hytong (not in CrossAsia)'!$C:$C,1,FALSE)</f>
        <v>#N/A</v>
      </c>
      <c r="Q1763" s="9" t="str">
        <f t="shared" si="55"/>
        <v>Doppel</v>
      </c>
    </row>
    <row r="1764" spans="1:17">
      <c r="A1764" s="1" t="s">
        <v>20115</v>
      </c>
      <c r="B1764" s="1" t="s">
        <v>20116</v>
      </c>
      <c r="C1764" s="1" t="s">
        <v>19628</v>
      </c>
      <c r="D1764" s="1" t="s">
        <v>20117</v>
      </c>
      <c r="E1764" s="1" t="s">
        <v>19326</v>
      </c>
      <c r="F1764" s="54">
        <v>1947</v>
      </c>
      <c r="G1764" s="1" t="s">
        <v>19635</v>
      </c>
      <c r="I1764" t="str">
        <f t="shared" si="54"/>
        <v>远东</v>
      </c>
      <c r="K1764" t="e">
        <f>VLOOKUP(I1764,Apabi!$H:$H,1,FALSE)</f>
        <v>#N/A</v>
      </c>
      <c r="M1764" t="str">
        <f>VLOOKUP(I1764,'Shanghai TSG'!$C:$C,1,FALSE)</f>
        <v>远东</v>
      </c>
      <c r="O1764" t="e">
        <f>VLOOKUP(I1764,'Hytong (not in CrossAsia)'!$C:$C,1,FALSE)</f>
        <v>#N/A</v>
      </c>
      <c r="Q1764" s="9" t="str">
        <f t="shared" si="55"/>
        <v>Doppel</v>
      </c>
    </row>
    <row r="1765" spans="1:17">
      <c r="A1765" s="1" t="s">
        <v>20118</v>
      </c>
      <c r="B1765" s="1" t="s">
        <v>20119</v>
      </c>
      <c r="C1765" s="1" t="s">
        <v>19628</v>
      </c>
      <c r="D1765" s="1" t="s">
        <v>20120</v>
      </c>
      <c r="E1765" s="1" t="s">
        <v>19339</v>
      </c>
      <c r="F1765" s="54">
        <v>1920</v>
      </c>
      <c r="G1765" s="1" t="s">
        <v>19635</v>
      </c>
      <c r="I1765" t="str">
        <f t="shared" si="54"/>
        <v>工学</v>
      </c>
      <c r="K1765" t="e">
        <f>VLOOKUP(I1765,Apabi!$H:$H,1,FALSE)</f>
        <v>#N/A</v>
      </c>
      <c r="M1765" t="e">
        <f>VLOOKUP(I1765,'Shanghai TSG'!$C:$C,1,FALSE)</f>
        <v>#N/A</v>
      </c>
      <c r="O1765" t="e">
        <f>VLOOKUP(I1765,'Hytong (not in CrossAsia)'!$C:$C,1,FALSE)</f>
        <v>#N/A</v>
      </c>
      <c r="Q1765" s="9" t="str">
        <f t="shared" si="55"/>
        <v>nur hier</v>
      </c>
    </row>
    <row r="1766" spans="1:17">
      <c r="A1766" s="1" t="s">
        <v>20121</v>
      </c>
      <c r="B1766" s="1" t="s">
        <v>20122</v>
      </c>
      <c r="C1766" s="1" t="s">
        <v>19628</v>
      </c>
      <c r="D1766" s="1" t="s">
        <v>20123</v>
      </c>
      <c r="E1766" s="1" t="s">
        <v>19647</v>
      </c>
      <c r="F1766" s="54">
        <v>1942</v>
      </c>
      <c r="G1766" s="1" t="s">
        <v>19635</v>
      </c>
      <c r="I1766" t="str">
        <f t="shared" si="54"/>
        <v>科学趣味</v>
      </c>
      <c r="K1766" t="e">
        <f>VLOOKUP(I1766,Apabi!$H:$H,1,FALSE)</f>
        <v>#N/A</v>
      </c>
      <c r="M1766" t="e">
        <f>VLOOKUP(I1766,'Shanghai TSG'!$C:$C,1,FALSE)</f>
        <v>#N/A</v>
      </c>
      <c r="O1766" t="e">
        <f>VLOOKUP(I1766,'Hytong (not in CrossAsia)'!$C:$C,1,FALSE)</f>
        <v>#N/A</v>
      </c>
      <c r="Q1766" s="9" t="str">
        <f t="shared" si="55"/>
        <v>nur hier</v>
      </c>
    </row>
    <row r="1767" spans="1:17">
      <c r="A1767" s="1" t="s">
        <v>20124</v>
      </c>
      <c r="B1767" s="1" t="s">
        <v>20125</v>
      </c>
      <c r="C1767" s="1" t="s">
        <v>19628</v>
      </c>
      <c r="D1767" s="1" t="s">
        <v>20126</v>
      </c>
      <c r="E1767" s="1" t="s">
        <v>19339</v>
      </c>
      <c r="F1767" s="54">
        <v>1932</v>
      </c>
      <c r="G1767" s="1" t="s">
        <v>19628</v>
      </c>
      <c r="I1767" t="str">
        <f t="shared" si="54"/>
        <v>进展月刊</v>
      </c>
      <c r="K1767" t="e">
        <f>VLOOKUP(I1767,Apabi!$H:$H,1,FALSE)</f>
        <v>#N/A</v>
      </c>
      <c r="M1767" t="str">
        <f>VLOOKUP(I1767,'Shanghai TSG'!$C:$C,1,FALSE)</f>
        <v>进展月刊</v>
      </c>
      <c r="O1767" t="e">
        <f>VLOOKUP(I1767,'Hytong (not in CrossAsia)'!$C:$C,1,FALSE)</f>
        <v>#N/A</v>
      </c>
      <c r="Q1767" s="9" t="str">
        <f t="shared" si="55"/>
        <v>Doppel</v>
      </c>
    </row>
    <row r="1768" spans="1:17">
      <c r="A1768" s="1" t="s">
        <v>20127</v>
      </c>
      <c r="B1768" s="1" t="s">
        <v>20128</v>
      </c>
      <c r="C1768" s="1" t="s">
        <v>20129</v>
      </c>
      <c r="D1768" s="1" t="s">
        <v>20130</v>
      </c>
      <c r="E1768" s="1" t="s">
        <v>20131</v>
      </c>
      <c r="F1768" s="54">
        <v>1942</v>
      </c>
      <c r="G1768" s="1" t="s">
        <v>19628</v>
      </c>
      <c r="I1768" t="str">
        <f t="shared" si="54"/>
        <v>心理建设</v>
      </c>
      <c r="K1768" t="e">
        <f>VLOOKUP(I1768,Apabi!$H:$H,1,FALSE)</f>
        <v>#N/A</v>
      </c>
      <c r="M1768" t="e">
        <f>VLOOKUP(I1768,'Shanghai TSG'!$C:$C,1,FALSE)</f>
        <v>#N/A</v>
      </c>
      <c r="O1768" t="e">
        <f>VLOOKUP(I1768,'Hytong (not in CrossAsia)'!$C:$C,1,FALSE)</f>
        <v>#N/A</v>
      </c>
      <c r="Q1768" s="9" t="str">
        <f t="shared" si="55"/>
        <v>nur hier</v>
      </c>
    </row>
    <row r="1769" spans="1:17">
      <c r="A1769" s="1" t="s">
        <v>20132</v>
      </c>
      <c r="B1769" s="1" t="s">
        <v>20133</v>
      </c>
      <c r="C1769" s="1" t="s">
        <v>20134</v>
      </c>
      <c r="D1769" s="1" t="s">
        <v>20135</v>
      </c>
      <c r="E1769" s="1" t="s">
        <v>19638</v>
      </c>
      <c r="F1769" s="51" t="s">
        <v>19628</v>
      </c>
      <c r="G1769" s="1" t="s">
        <v>19635</v>
      </c>
      <c r="I1769" t="str">
        <f t="shared" si="54"/>
        <v>光半月刊</v>
      </c>
      <c r="K1769" t="e">
        <f>VLOOKUP(I1769,Apabi!$H:$H,1,FALSE)</f>
        <v>#N/A</v>
      </c>
      <c r="M1769" t="e">
        <f>VLOOKUP(I1769,'Shanghai TSG'!$C:$C,1,FALSE)</f>
        <v>#N/A</v>
      </c>
      <c r="O1769" t="e">
        <f>VLOOKUP(I1769,'Hytong (not in CrossAsia)'!$C:$C,1,FALSE)</f>
        <v>#N/A</v>
      </c>
      <c r="Q1769" s="9" t="str">
        <f t="shared" si="55"/>
        <v>nur hier</v>
      </c>
    </row>
    <row r="1770" spans="1:17" ht="23.25">
      <c r="A1770" s="1" t="s">
        <v>20136</v>
      </c>
      <c r="B1770" s="1" t="s">
        <v>20137</v>
      </c>
      <c r="C1770" s="1" t="s">
        <v>19628</v>
      </c>
      <c r="D1770" s="1" t="s">
        <v>20138</v>
      </c>
      <c r="E1770" s="1" t="s">
        <v>20139</v>
      </c>
      <c r="F1770" s="54">
        <v>1949</v>
      </c>
      <c r="G1770" s="1" t="s">
        <v>19635</v>
      </c>
      <c r="I1770" t="str">
        <f t="shared" si="54"/>
        <v>北碚</v>
      </c>
      <c r="K1770" t="e">
        <f>VLOOKUP(I1770,Apabi!$H:$H,1,FALSE)</f>
        <v>#N/A</v>
      </c>
      <c r="M1770" t="e">
        <f>VLOOKUP(I1770,'Shanghai TSG'!$C:$C,1,FALSE)</f>
        <v>#N/A</v>
      </c>
      <c r="O1770" t="e">
        <f>VLOOKUP(I1770,'Hytong (not in CrossAsia)'!$C:$C,1,FALSE)</f>
        <v>#N/A</v>
      </c>
      <c r="Q1770" s="9" t="str">
        <f t="shared" si="55"/>
        <v>nur hier</v>
      </c>
    </row>
    <row r="1771" spans="1:17">
      <c r="A1771" s="1" t="s">
        <v>20140</v>
      </c>
      <c r="B1771" s="1" t="s">
        <v>20141</v>
      </c>
      <c r="C1771" s="1" t="s">
        <v>19628</v>
      </c>
      <c r="D1771" s="1" t="s">
        <v>20142</v>
      </c>
      <c r="E1771" s="1" t="s">
        <v>19348</v>
      </c>
      <c r="F1771" s="51" t="s">
        <v>19628</v>
      </c>
      <c r="G1771" s="1" t="s">
        <v>19327</v>
      </c>
      <c r="I1771" t="str">
        <f t="shared" si="54"/>
        <v>骨鲠</v>
      </c>
      <c r="K1771" t="e">
        <f>VLOOKUP(I1771,Apabi!$H:$H,1,FALSE)</f>
        <v>#N/A</v>
      </c>
      <c r="M1771" t="str">
        <f>VLOOKUP(I1771,'Shanghai TSG'!$C:$C,1,FALSE)</f>
        <v>骨鲠</v>
      </c>
      <c r="O1771" t="e">
        <f>VLOOKUP(I1771,'Hytong (not in CrossAsia)'!$C:$C,1,FALSE)</f>
        <v>#N/A</v>
      </c>
      <c r="Q1771" s="9" t="str">
        <f t="shared" si="55"/>
        <v>Doppel</v>
      </c>
    </row>
    <row r="1772" spans="1:17">
      <c r="A1772" s="1" t="s">
        <v>20143</v>
      </c>
      <c r="B1772" s="1" t="s">
        <v>20144</v>
      </c>
      <c r="C1772" s="1" t="s">
        <v>19628</v>
      </c>
      <c r="D1772" s="1" t="s">
        <v>19628</v>
      </c>
      <c r="E1772" s="1" t="s">
        <v>19628</v>
      </c>
      <c r="F1772" s="51" t="s">
        <v>19628</v>
      </c>
      <c r="G1772" s="1" t="s">
        <v>19628</v>
      </c>
      <c r="I1772" t="str">
        <f t="shared" si="54"/>
        <v>新新周刊</v>
      </c>
      <c r="K1772" t="e">
        <f>VLOOKUP(I1772,Apabi!$H:$H,1,FALSE)</f>
        <v>#N/A</v>
      </c>
      <c r="M1772" t="e">
        <f>VLOOKUP(I1772,'Shanghai TSG'!$C:$C,1,FALSE)</f>
        <v>#N/A</v>
      </c>
      <c r="O1772" t="e">
        <f>VLOOKUP(I1772,'Hytong (not in CrossAsia)'!$C:$C,1,FALSE)</f>
        <v>#N/A</v>
      </c>
      <c r="Q1772" s="9" t="str">
        <f t="shared" si="55"/>
        <v>nur hier</v>
      </c>
    </row>
    <row r="1773" spans="1:17">
      <c r="A1773" s="1" t="s">
        <v>20145</v>
      </c>
      <c r="B1773" s="1" t="s">
        <v>20146</v>
      </c>
      <c r="C1773" s="1" t="s">
        <v>19628</v>
      </c>
      <c r="D1773" s="1" t="s">
        <v>20147</v>
      </c>
      <c r="E1773" s="1" t="s">
        <v>19628</v>
      </c>
      <c r="F1773" s="51" t="s">
        <v>19628</v>
      </c>
      <c r="G1773" s="1" t="s">
        <v>19628</v>
      </c>
      <c r="I1773" t="str">
        <f t="shared" si="54"/>
        <v>英大土木</v>
      </c>
      <c r="K1773" t="e">
        <f>VLOOKUP(I1773,Apabi!$H:$H,1,FALSE)</f>
        <v>#N/A</v>
      </c>
      <c r="M1773" t="e">
        <f>VLOOKUP(I1773,'Shanghai TSG'!$C:$C,1,FALSE)</f>
        <v>#N/A</v>
      </c>
      <c r="O1773" t="e">
        <f>VLOOKUP(I1773,'Hytong (not in CrossAsia)'!$C:$C,1,FALSE)</f>
        <v>#N/A</v>
      </c>
      <c r="Q1773" s="9" t="str">
        <f t="shared" si="55"/>
        <v>nur hier</v>
      </c>
    </row>
    <row r="1774" spans="1:17">
      <c r="A1774" s="1" t="s">
        <v>20148</v>
      </c>
      <c r="B1774" s="1" t="s">
        <v>20149</v>
      </c>
      <c r="C1774" s="1" t="s">
        <v>20150</v>
      </c>
      <c r="D1774" s="1" t="s">
        <v>20151</v>
      </c>
      <c r="E1774" s="1" t="s">
        <v>19628</v>
      </c>
      <c r="F1774" s="51" t="s">
        <v>19628</v>
      </c>
      <c r="G1774" s="1" t="s">
        <v>19628</v>
      </c>
      <c r="I1774" t="str">
        <f t="shared" si="54"/>
        <v>钟声月刊</v>
      </c>
      <c r="K1774" t="e">
        <f>VLOOKUP(I1774,Apabi!$H:$H,1,FALSE)</f>
        <v>#N/A</v>
      </c>
      <c r="M1774" t="e">
        <f>VLOOKUP(I1774,'Shanghai TSG'!$C:$C,1,FALSE)</f>
        <v>#N/A</v>
      </c>
      <c r="O1774" t="e">
        <f>VLOOKUP(I1774,'Hytong (not in CrossAsia)'!$C:$C,1,FALSE)</f>
        <v>#N/A</v>
      </c>
      <c r="Q1774" s="9" t="str">
        <f t="shared" si="55"/>
        <v>nur hier</v>
      </c>
    </row>
    <row r="1775" spans="1:17" ht="23.25">
      <c r="A1775" s="1" t="s">
        <v>20152</v>
      </c>
      <c r="B1775" s="1" t="s">
        <v>20153</v>
      </c>
      <c r="C1775" s="1" t="s">
        <v>20154</v>
      </c>
      <c r="D1775" s="1" t="s">
        <v>20155</v>
      </c>
      <c r="E1775" s="1" t="s">
        <v>13576</v>
      </c>
      <c r="F1775" s="51" t="s">
        <v>19628</v>
      </c>
      <c r="G1775" s="1" t="s">
        <v>19628</v>
      </c>
      <c r="I1775" t="str">
        <f t="shared" si="54"/>
        <v>新生代</v>
      </c>
      <c r="K1775" t="e">
        <f>VLOOKUP(I1775,Apabi!$H:$H,1,FALSE)</f>
        <v>#N/A</v>
      </c>
      <c r="M1775" t="str">
        <f>VLOOKUP(I1775,'Shanghai TSG'!$C:$C,1,FALSE)</f>
        <v>新生代</v>
      </c>
      <c r="O1775" t="e">
        <f>VLOOKUP(I1775,'Hytong (not in CrossAsia)'!$C:$C,1,FALSE)</f>
        <v>#N/A</v>
      </c>
      <c r="Q1775" s="9" t="str">
        <f t="shared" si="55"/>
        <v>Doppel</v>
      </c>
    </row>
    <row r="1776" spans="1:17">
      <c r="A1776" s="1" t="s">
        <v>20156</v>
      </c>
      <c r="B1776" s="1" t="s">
        <v>20157</v>
      </c>
      <c r="C1776" s="1" t="s">
        <v>19628</v>
      </c>
      <c r="D1776" s="1" t="s">
        <v>20158</v>
      </c>
      <c r="E1776" s="1" t="s">
        <v>19339</v>
      </c>
      <c r="F1776" s="54">
        <v>1928</v>
      </c>
      <c r="G1776" s="1" t="s">
        <v>19635</v>
      </c>
      <c r="I1776" t="str">
        <f t="shared" si="54"/>
        <v>自然科学</v>
      </c>
      <c r="K1776" t="e">
        <f>VLOOKUP(I1776,Apabi!$H:$H,1,FALSE)</f>
        <v>#N/A</v>
      </c>
      <c r="M1776" t="e">
        <f>VLOOKUP(I1776,'Shanghai TSG'!$C:$C,1,FALSE)</f>
        <v>#N/A</v>
      </c>
      <c r="O1776" t="e">
        <f>VLOOKUP(I1776,'Hytong (not in CrossAsia)'!$C:$C,1,FALSE)</f>
        <v>#N/A</v>
      </c>
      <c r="Q1776" s="9" t="str">
        <f t="shared" si="55"/>
        <v>nur hier</v>
      </c>
    </row>
    <row r="1777" spans="1:17">
      <c r="A1777" s="1" t="s">
        <v>20159</v>
      </c>
      <c r="B1777" s="1" t="s">
        <v>20160</v>
      </c>
      <c r="C1777" s="1" t="s">
        <v>19628</v>
      </c>
      <c r="D1777" s="1" t="s">
        <v>20161</v>
      </c>
      <c r="E1777" s="1" t="s">
        <v>13648</v>
      </c>
      <c r="F1777" s="54">
        <v>1948</v>
      </c>
      <c r="G1777" s="1" t="s">
        <v>19635</v>
      </c>
      <c r="I1777" t="str">
        <f t="shared" si="54"/>
        <v>宇宙文摘</v>
      </c>
      <c r="K1777" t="e">
        <f>VLOOKUP(I1777,Apabi!$H:$H,1,FALSE)</f>
        <v>#N/A</v>
      </c>
      <c r="M1777" t="e">
        <f>VLOOKUP(I1777,'Shanghai TSG'!$C:$C,1,FALSE)</f>
        <v>#N/A</v>
      </c>
      <c r="O1777" t="e">
        <f>VLOOKUP(I1777,'Hytong (not in CrossAsia)'!$C:$C,1,FALSE)</f>
        <v>#N/A</v>
      </c>
      <c r="Q1777" s="9" t="str">
        <f t="shared" si="55"/>
        <v>nur hier</v>
      </c>
    </row>
    <row r="1778" spans="1:17">
      <c r="A1778" s="1" t="s">
        <v>20162</v>
      </c>
      <c r="B1778" s="1" t="s">
        <v>20163</v>
      </c>
      <c r="C1778" s="1" t="s">
        <v>19628</v>
      </c>
      <c r="D1778" s="1" t="s">
        <v>20164</v>
      </c>
      <c r="E1778" s="1" t="s">
        <v>16394</v>
      </c>
      <c r="F1778" s="51" t="s">
        <v>19628</v>
      </c>
      <c r="G1778" s="1" t="s">
        <v>19628</v>
      </c>
      <c r="I1778" t="str">
        <f t="shared" si="54"/>
        <v>林务</v>
      </c>
      <c r="K1778" t="e">
        <f>VLOOKUP(I1778,Apabi!$H:$H,1,FALSE)</f>
        <v>#N/A</v>
      </c>
      <c r="M1778" t="e">
        <f>VLOOKUP(I1778,'Shanghai TSG'!$C:$C,1,FALSE)</f>
        <v>#N/A</v>
      </c>
      <c r="O1778" t="e">
        <f>VLOOKUP(I1778,'Hytong (not in CrossAsia)'!$C:$C,1,FALSE)</f>
        <v>#N/A</v>
      </c>
      <c r="Q1778" s="9" t="str">
        <f t="shared" si="55"/>
        <v>nur hier</v>
      </c>
    </row>
    <row r="1779" spans="1:17" ht="23.25">
      <c r="A1779" s="1" t="s">
        <v>20165</v>
      </c>
      <c r="B1779" s="1" t="s">
        <v>20166</v>
      </c>
      <c r="C1779" s="1" t="s">
        <v>19628</v>
      </c>
      <c r="D1779" s="1" t="s">
        <v>20167</v>
      </c>
      <c r="E1779" s="1" t="s">
        <v>19336</v>
      </c>
      <c r="F1779" s="54">
        <v>1927</v>
      </c>
      <c r="G1779" s="1" t="s">
        <v>19817</v>
      </c>
      <c r="I1779" t="str">
        <f t="shared" si="54"/>
        <v>南京特别</v>
      </c>
      <c r="K1779" t="e">
        <f>VLOOKUP(I1779,Apabi!$H:$H,1,FALSE)</f>
        <v>#N/A</v>
      </c>
      <c r="M1779" t="e">
        <f>VLOOKUP(I1779,'Shanghai TSG'!$C:$C,1,FALSE)</f>
        <v>#N/A</v>
      </c>
      <c r="O1779" t="e">
        <f>VLOOKUP(I1779,'Hytong (not in CrossAsia)'!$C:$C,1,FALSE)</f>
        <v>#N/A</v>
      </c>
      <c r="Q1779" s="9" t="str">
        <f t="shared" si="55"/>
        <v>nur hier</v>
      </c>
    </row>
    <row r="1780" spans="1:17">
      <c r="A1780" s="1" t="s">
        <v>20168</v>
      </c>
      <c r="B1780" s="1" t="s">
        <v>20169</v>
      </c>
      <c r="C1780" s="1" t="s">
        <v>19628</v>
      </c>
      <c r="D1780" s="1" t="s">
        <v>20170</v>
      </c>
      <c r="E1780" s="1" t="s">
        <v>19647</v>
      </c>
      <c r="F1780" s="51" t="s">
        <v>19628</v>
      </c>
      <c r="G1780" s="1" t="s">
        <v>19305</v>
      </c>
      <c r="I1780" t="str">
        <f t="shared" si="54"/>
        <v>再生周刊</v>
      </c>
      <c r="K1780" t="e">
        <f>VLOOKUP(I1780,Apabi!$H:$H,1,FALSE)</f>
        <v>#N/A</v>
      </c>
      <c r="M1780" t="e">
        <f>VLOOKUP(I1780,'Shanghai TSG'!$C:$C,1,FALSE)</f>
        <v>#N/A</v>
      </c>
      <c r="O1780" t="e">
        <f>VLOOKUP(I1780,'Hytong (not in CrossAsia)'!$C:$C,1,FALSE)</f>
        <v>#N/A</v>
      </c>
      <c r="Q1780" s="9" t="str">
        <f t="shared" si="55"/>
        <v>nur hier</v>
      </c>
    </row>
    <row r="1781" spans="1:17">
      <c r="A1781" s="1" t="s">
        <v>20171</v>
      </c>
      <c r="B1781" s="1" t="s">
        <v>20172</v>
      </c>
      <c r="C1781" s="1" t="s">
        <v>21346</v>
      </c>
      <c r="D1781" s="1" t="s">
        <v>19628</v>
      </c>
      <c r="E1781" s="1" t="s">
        <v>19647</v>
      </c>
      <c r="F1781" s="54">
        <v>1939</v>
      </c>
      <c r="G1781" s="1" t="s">
        <v>19305</v>
      </c>
      <c r="I1781" t="str">
        <f t="shared" si="54"/>
        <v>导报增刊</v>
      </c>
      <c r="K1781" t="e">
        <f>VLOOKUP(I1781,Apabi!$H:$H,1,FALSE)</f>
        <v>#N/A</v>
      </c>
      <c r="M1781" t="str">
        <f>VLOOKUP(I1781,'Shanghai TSG'!$C:$C,1,FALSE)</f>
        <v>导报增刊</v>
      </c>
      <c r="O1781" t="e">
        <f>VLOOKUP(I1781,'Hytong (not in CrossAsia)'!$C:$C,1,FALSE)</f>
        <v>#N/A</v>
      </c>
      <c r="Q1781" s="9" t="str">
        <f t="shared" si="55"/>
        <v>Doppel</v>
      </c>
    </row>
    <row r="1782" spans="1:17">
      <c r="A1782" s="1" t="s">
        <v>20173</v>
      </c>
      <c r="B1782" s="1" t="s">
        <v>20174</v>
      </c>
      <c r="C1782" s="1" t="s">
        <v>16400</v>
      </c>
      <c r="D1782" s="1" t="s">
        <v>20175</v>
      </c>
      <c r="E1782" s="1" t="s">
        <v>19638</v>
      </c>
      <c r="F1782" s="54">
        <v>1945</v>
      </c>
      <c r="G1782" s="1" t="s">
        <v>19440</v>
      </c>
      <c r="I1782" t="str">
        <f t="shared" si="54"/>
        <v>民主与科</v>
      </c>
      <c r="K1782" t="e">
        <f>VLOOKUP(I1782,Apabi!$H:$H,1,FALSE)</f>
        <v>#N/A</v>
      </c>
      <c r="M1782" t="e">
        <f>VLOOKUP(I1782,'Shanghai TSG'!$C:$C,1,FALSE)</f>
        <v>#N/A</v>
      </c>
      <c r="O1782" t="e">
        <f>VLOOKUP(I1782,'Hytong (not in CrossAsia)'!$C:$C,1,FALSE)</f>
        <v>#N/A</v>
      </c>
      <c r="Q1782" s="9" t="str">
        <f t="shared" si="55"/>
        <v>nur hier</v>
      </c>
    </row>
    <row r="1783" spans="1:17">
      <c r="A1783" s="1" t="s">
        <v>20176</v>
      </c>
      <c r="B1783" s="1" t="s">
        <v>20177</v>
      </c>
      <c r="C1783" s="1" t="s">
        <v>19628</v>
      </c>
      <c r="D1783" s="1" t="s">
        <v>19822</v>
      </c>
      <c r="E1783" s="1" t="s">
        <v>19326</v>
      </c>
      <c r="F1783" s="54">
        <v>1934</v>
      </c>
      <c r="G1783" s="1" t="s">
        <v>19635</v>
      </c>
      <c r="I1783" t="str">
        <f t="shared" si="54"/>
        <v>河北建设</v>
      </c>
      <c r="K1783" t="e">
        <f>VLOOKUP(I1783,Apabi!$H:$H,1,FALSE)</f>
        <v>#N/A</v>
      </c>
      <c r="M1783" t="e">
        <f>VLOOKUP(I1783,'Shanghai TSG'!$C:$C,1,FALSE)</f>
        <v>#N/A</v>
      </c>
      <c r="O1783" t="e">
        <f>VLOOKUP(I1783,'Hytong (not in CrossAsia)'!$C:$C,1,FALSE)</f>
        <v>#N/A</v>
      </c>
      <c r="Q1783" s="9" t="str">
        <f t="shared" si="55"/>
        <v>nur hier</v>
      </c>
    </row>
    <row r="1784" spans="1:17">
      <c r="A1784" s="1" t="s">
        <v>19823</v>
      </c>
      <c r="B1784" s="1" t="s">
        <v>19824</v>
      </c>
      <c r="C1784" s="1" t="s">
        <v>19628</v>
      </c>
      <c r="D1784" s="1" t="s">
        <v>19825</v>
      </c>
      <c r="E1784" s="1" t="s">
        <v>19628</v>
      </c>
      <c r="F1784" s="51" t="s">
        <v>19628</v>
      </c>
      <c r="G1784" s="1" t="s">
        <v>19628</v>
      </c>
      <c r="I1784" t="str">
        <f t="shared" si="54"/>
        <v>中华自然</v>
      </c>
      <c r="K1784" t="e">
        <f>VLOOKUP(I1784,Apabi!$H:$H,1,FALSE)</f>
        <v>#N/A</v>
      </c>
      <c r="M1784" t="e">
        <f>VLOOKUP(I1784,'Shanghai TSG'!$C:$C,1,FALSE)</f>
        <v>#N/A</v>
      </c>
      <c r="O1784" t="e">
        <f>VLOOKUP(I1784,'Hytong (not in CrossAsia)'!$C:$C,1,FALSE)</f>
        <v>#N/A</v>
      </c>
      <c r="Q1784" s="9" t="str">
        <f t="shared" si="55"/>
        <v>nur hier</v>
      </c>
    </row>
    <row r="1785" spans="1:17">
      <c r="A1785" s="1" t="s">
        <v>19826</v>
      </c>
      <c r="B1785" s="1" t="s">
        <v>19827</v>
      </c>
      <c r="C1785" s="1" t="s">
        <v>21488</v>
      </c>
      <c r="D1785" s="1" t="s">
        <v>19828</v>
      </c>
      <c r="E1785" s="1" t="s">
        <v>19647</v>
      </c>
      <c r="F1785" s="54">
        <v>1925</v>
      </c>
      <c r="G1785" s="1" t="s">
        <v>19642</v>
      </c>
      <c r="I1785" t="str">
        <f t="shared" si="54"/>
        <v>紫罗兰</v>
      </c>
      <c r="K1785" t="e">
        <f>VLOOKUP(I1785,Apabi!$H:$H,1,FALSE)</f>
        <v>#N/A</v>
      </c>
      <c r="M1785" t="str">
        <f>VLOOKUP(I1785,'Shanghai TSG'!$C:$C,1,FALSE)</f>
        <v>紫罗兰</v>
      </c>
      <c r="O1785" t="e">
        <f>VLOOKUP(I1785,'Hytong (not in CrossAsia)'!$C:$C,1,FALSE)</f>
        <v>#N/A</v>
      </c>
      <c r="Q1785" s="9" t="str">
        <f t="shared" si="55"/>
        <v>Doppel</v>
      </c>
    </row>
    <row r="1786" spans="1:17">
      <c r="A1786" s="1" t="s">
        <v>19829</v>
      </c>
      <c r="B1786" s="1" t="s">
        <v>19830</v>
      </c>
      <c r="C1786" s="1" t="s">
        <v>19628</v>
      </c>
      <c r="D1786" s="1" t="s">
        <v>19831</v>
      </c>
      <c r="E1786" s="1" t="s">
        <v>19647</v>
      </c>
      <c r="F1786" s="54">
        <v>1937</v>
      </c>
      <c r="G1786" s="1" t="s">
        <v>19010</v>
      </c>
      <c r="I1786" t="str">
        <f t="shared" si="54"/>
        <v>理工杂志</v>
      </c>
      <c r="K1786" t="e">
        <f>VLOOKUP(I1786,Apabi!$H:$H,1,FALSE)</f>
        <v>#N/A</v>
      </c>
      <c r="M1786" t="e">
        <f>VLOOKUP(I1786,'Shanghai TSG'!$C:$C,1,FALSE)</f>
        <v>#N/A</v>
      </c>
      <c r="O1786" t="e">
        <f>VLOOKUP(I1786,'Hytong (not in CrossAsia)'!$C:$C,1,FALSE)</f>
        <v>#N/A</v>
      </c>
      <c r="Q1786" s="9" t="str">
        <f t="shared" si="55"/>
        <v>nur hier</v>
      </c>
    </row>
    <row r="1787" spans="1:17" ht="23.25">
      <c r="A1787" s="1" t="s">
        <v>19832</v>
      </c>
      <c r="B1787" s="1" t="s">
        <v>19833</v>
      </c>
      <c r="C1787" s="1" t="s">
        <v>19628</v>
      </c>
      <c r="D1787" s="1" t="s">
        <v>19628</v>
      </c>
      <c r="E1787" s="1" t="s">
        <v>19647</v>
      </c>
      <c r="F1787" s="51" t="s">
        <v>19628</v>
      </c>
      <c r="G1787" s="1" t="s">
        <v>19628</v>
      </c>
      <c r="I1787" t="str">
        <f t="shared" si="54"/>
        <v>科学杂志</v>
      </c>
      <c r="K1787" t="e">
        <f>VLOOKUP(I1787,Apabi!$H:$H,1,FALSE)</f>
        <v>#N/A</v>
      </c>
      <c r="M1787" t="e">
        <f>VLOOKUP(I1787,'Shanghai TSG'!$C:$C,1,FALSE)</f>
        <v>#N/A</v>
      </c>
      <c r="O1787" t="e">
        <f>VLOOKUP(I1787,'Hytong (not in CrossAsia)'!$C:$C,1,FALSE)</f>
        <v>#N/A</v>
      </c>
      <c r="Q1787" s="9" t="str">
        <f t="shared" si="55"/>
        <v>nur hier</v>
      </c>
    </row>
    <row r="1788" spans="1:17">
      <c r="A1788" s="1" t="s">
        <v>19834</v>
      </c>
      <c r="B1788" s="1" t="s">
        <v>19835</v>
      </c>
      <c r="C1788" s="1" t="s">
        <v>19628</v>
      </c>
      <c r="D1788" s="1" t="s">
        <v>19628</v>
      </c>
      <c r="E1788" s="1" t="s">
        <v>19628</v>
      </c>
      <c r="F1788" s="51">
        <v>1944</v>
      </c>
      <c r="G1788" s="1" t="s">
        <v>19628</v>
      </c>
      <c r="I1788" t="str">
        <f t="shared" si="54"/>
        <v>虎啸</v>
      </c>
      <c r="K1788" t="e">
        <f>VLOOKUP(I1788,Apabi!$H:$H,1,FALSE)</f>
        <v>#N/A</v>
      </c>
      <c r="M1788" t="e">
        <f>VLOOKUP(I1788,'Shanghai TSG'!$C:$C,1,FALSE)</f>
        <v>#N/A</v>
      </c>
      <c r="O1788" t="e">
        <f>VLOOKUP(I1788,'Hytong (not in CrossAsia)'!$C:$C,1,FALSE)</f>
        <v>#N/A</v>
      </c>
      <c r="Q1788" s="9" t="str">
        <f t="shared" si="55"/>
        <v>nur hier</v>
      </c>
    </row>
    <row r="1789" spans="1:17">
      <c r="A1789" s="1" t="s">
        <v>19467</v>
      </c>
      <c r="B1789" s="1" t="s">
        <v>19468</v>
      </c>
      <c r="C1789" s="1" t="s">
        <v>19628</v>
      </c>
      <c r="D1789" s="1" t="s">
        <v>19469</v>
      </c>
      <c r="E1789" s="1" t="s">
        <v>19470</v>
      </c>
      <c r="F1789" s="54">
        <v>1935</v>
      </c>
      <c r="G1789" s="1" t="s">
        <v>19773</v>
      </c>
      <c r="I1789" t="str">
        <f t="shared" si="54"/>
        <v>自然科学</v>
      </c>
      <c r="K1789" t="e">
        <f>VLOOKUP(I1789,Apabi!$H:$H,1,FALSE)</f>
        <v>#N/A</v>
      </c>
      <c r="M1789" t="e">
        <f>VLOOKUP(I1789,'Shanghai TSG'!$C:$C,1,FALSE)</f>
        <v>#N/A</v>
      </c>
      <c r="O1789" t="e">
        <f>VLOOKUP(I1789,'Hytong (not in CrossAsia)'!$C:$C,1,FALSE)</f>
        <v>#N/A</v>
      </c>
      <c r="Q1789" s="9" t="str">
        <f t="shared" si="55"/>
        <v>nur hier</v>
      </c>
    </row>
    <row r="1790" spans="1:17">
      <c r="A1790" s="1" t="s">
        <v>19471</v>
      </c>
      <c r="B1790" s="1" t="s">
        <v>19472</v>
      </c>
      <c r="C1790" s="1" t="s">
        <v>19628</v>
      </c>
      <c r="D1790" s="1" t="s">
        <v>19473</v>
      </c>
      <c r="E1790" s="1" t="s">
        <v>19647</v>
      </c>
      <c r="F1790" s="54">
        <v>1936</v>
      </c>
      <c r="G1790" s="1" t="s">
        <v>19628</v>
      </c>
      <c r="I1790" t="str">
        <f t="shared" si="54"/>
        <v>理科论丛</v>
      </c>
      <c r="K1790" t="e">
        <f>VLOOKUP(I1790,Apabi!$H:$H,1,FALSE)</f>
        <v>#N/A</v>
      </c>
      <c r="M1790" t="e">
        <f>VLOOKUP(I1790,'Shanghai TSG'!$C:$C,1,FALSE)</f>
        <v>#N/A</v>
      </c>
      <c r="O1790" t="e">
        <f>VLOOKUP(I1790,'Hytong (not in CrossAsia)'!$C:$C,1,FALSE)</f>
        <v>#N/A</v>
      </c>
      <c r="Q1790" s="9" t="str">
        <f t="shared" si="55"/>
        <v>nur hier</v>
      </c>
    </row>
    <row r="1791" spans="1:17">
      <c r="A1791" s="1" t="s">
        <v>19474</v>
      </c>
      <c r="B1791" s="1" t="s">
        <v>19475</v>
      </c>
      <c r="C1791" s="1" t="s">
        <v>19628</v>
      </c>
      <c r="D1791" s="1" t="s">
        <v>19628</v>
      </c>
      <c r="E1791" s="1" t="s">
        <v>13460</v>
      </c>
      <c r="F1791" s="51" t="s">
        <v>19628</v>
      </c>
      <c r="G1791" s="1" t="s">
        <v>19628</v>
      </c>
      <c r="I1791" t="str">
        <f t="shared" si="54"/>
        <v>虫与植物</v>
      </c>
      <c r="K1791" t="e">
        <f>VLOOKUP(I1791,Apabi!$H:$H,1,FALSE)</f>
        <v>#N/A</v>
      </c>
      <c r="M1791" t="e">
        <f>VLOOKUP(I1791,'Shanghai TSG'!$C:$C,1,FALSE)</f>
        <v>#N/A</v>
      </c>
      <c r="O1791" t="e">
        <f>VLOOKUP(I1791,'Hytong (not in CrossAsia)'!$C:$C,1,FALSE)</f>
        <v>#N/A</v>
      </c>
      <c r="Q1791" s="9" t="str">
        <f t="shared" si="55"/>
        <v>nur hier</v>
      </c>
    </row>
    <row r="1792" spans="1:17">
      <c r="A1792" s="1" t="s">
        <v>19476</v>
      </c>
      <c r="B1792" s="1" t="s">
        <v>19477</v>
      </c>
      <c r="C1792" s="1" t="s">
        <v>19628</v>
      </c>
      <c r="D1792" s="1" t="s">
        <v>19478</v>
      </c>
      <c r="E1792" s="1" t="s">
        <v>19647</v>
      </c>
      <c r="F1792" s="54">
        <v>1933</v>
      </c>
      <c r="G1792" s="1" t="s">
        <v>19305</v>
      </c>
      <c r="I1792" t="str">
        <f t="shared" si="54"/>
        <v>循环</v>
      </c>
      <c r="K1792" t="e">
        <f>VLOOKUP(I1792,Apabi!$H:$H,1,FALSE)</f>
        <v>#N/A</v>
      </c>
      <c r="M1792" t="str">
        <f>VLOOKUP(I1792,'Shanghai TSG'!$C:$C,1,FALSE)</f>
        <v>循环</v>
      </c>
      <c r="O1792" t="e">
        <f>VLOOKUP(I1792,'Hytong (not in CrossAsia)'!$C:$C,1,FALSE)</f>
        <v>#N/A</v>
      </c>
      <c r="Q1792" s="9" t="str">
        <f t="shared" si="55"/>
        <v>Doppel</v>
      </c>
    </row>
    <row r="1793" spans="1:17">
      <c r="A1793" s="1" t="s">
        <v>19479</v>
      </c>
      <c r="B1793" s="1" t="s">
        <v>19480</v>
      </c>
      <c r="C1793" s="1" t="s">
        <v>19481</v>
      </c>
      <c r="D1793" s="1" t="s">
        <v>19481</v>
      </c>
      <c r="E1793" s="1" t="s">
        <v>19628</v>
      </c>
      <c r="F1793" s="54">
        <v>1939</v>
      </c>
      <c r="G1793" s="1" t="s">
        <v>19628</v>
      </c>
      <c r="I1793" t="str">
        <f t="shared" si="54"/>
        <v>世界滑稽</v>
      </c>
      <c r="K1793" t="e">
        <f>VLOOKUP(I1793,Apabi!$H:$H,1,FALSE)</f>
        <v>#N/A</v>
      </c>
      <c r="M1793" t="e">
        <f>VLOOKUP(I1793,'Shanghai TSG'!$C:$C,1,FALSE)</f>
        <v>#N/A</v>
      </c>
      <c r="O1793" t="e">
        <f>VLOOKUP(I1793,'Hytong (not in CrossAsia)'!$C:$C,1,FALSE)</f>
        <v>#N/A</v>
      </c>
      <c r="Q1793" s="9" t="str">
        <f t="shared" si="55"/>
        <v>nur hier</v>
      </c>
    </row>
    <row r="1794" spans="1:17">
      <c r="A1794" s="1" t="s">
        <v>19482</v>
      </c>
      <c r="B1794" s="1" t="s">
        <v>19483</v>
      </c>
      <c r="C1794" s="1" t="s">
        <v>19628</v>
      </c>
      <c r="D1794" s="1" t="s">
        <v>19484</v>
      </c>
      <c r="E1794" s="1" t="s">
        <v>19647</v>
      </c>
      <c r="F1794" s="54">
        <v>1937</v>
      </c>
      <c r="G1794" s="1" t="s">
        <v>19642</v>
      </c>
      <c r="I1794" t="str">
        <f t="shared" si="54"/>
        <v>谈风</v>
      </c>
      <c r="K1794" t="e">
        <f>VLOOKUP(I1794,Apabi!$H:$H,1,FALSE)</f>
        <v>#N/A</v>
      </c>
      <c r="M1794" t="str">
        <f>VLOOKUP(I1794,'Shanghai TSG'!$C:$C,1,FALSE)</f>
        <v>谈风</v>
      </c>
      <c r="O1794" t="e">
        <f>VLOOKUP(I1794,'Hytong (not in CrossAsia)'!$C:$C,1,FALSE)</f>
        <v>#N/A</v>
      </c>
      <c r="Q1794" s="9" t="str">
        <f t="shared" si="55"/>
        <v>Doppel</v>
      </c>
    </row>
    <row r="1795" spans="1:17">
      <c r="A1795" s="1" t="s">
        <v>19485</v>
      </c>
      <c r="B1795" s="1" t="s">
        <v>19486</v>
      </c>
      <c r="C1795" s="1" t="s">
        <v>19628</v>
      </c>
      <c r="D1795" s="1" t="s">
        <v>19628</v>
      </c>
      <c r="E1795" s="1" t="s">
        <v>21146</v>
      </c>
      <c r="F1795" s="51" t="s">
        <v>19628</v>
      </c>
      <c r="G1795" s="1" t="s">
        <v>19628</v>
      </c>
      <c r="I1795" t="str">
        <f t="shared" ref="I1795:I1858" si="56">MID(B1795,1,4)</f>
        <v>福建省合</v>
      </c>
      <c r="K1795" t="e">
        <f>VLOOKUP(I1795,Apabi!$H:$H,1,FALSE)</f>
        <v>#N/A</v>
      </c>
      <c r="M1795" t="e">
        <f>VLOOKUP(I1795,'Shanghai TSG'!$C:$C,1,FALSE)</f>
        <v>#N/A</v>
      </c>
      <c r="O1795" t="e">
        <f>VLOOKUP(I1795,'Hytong (not in CrossAsia)'!$C:$C,1,FALSE)</f>
        <v>#N/A</v>
      </c>
      <c r="Q1795" s="9" t="str">
        <f t="shared" ref="Q1795:Q1858" si="57">(IF(AND(ISNA(K1795),ISNA(M1795),ISNA(O1795)),"nur hier","Doppel"))</f>
        <v>nur hier</v>
      </c>
    </row>
    <row r="1796" spans="1:17">
      <c r="A1796" s="1" t="s">
        <v>19487</v>
      </c>
      <c r="B1796" s="1" t="s">
        <v>19488</v>
      </c>
      <c r="C1796" s="1" t="s">
        <v>19628</v>
      </c>
      <c r="D1796" s="1" t="s">
        <v>19489</v>
      </c>
      <c r="E1796" s="1" t="s">
        <v>19647</v>
      </c>
      <c r="F1796" s="54">
        <v>1937</v>
      </c>
      <c r="G1796" s="1" t="s">
        <v>19642</v>
      </c>
      <c r="I1796" t="str">
        <f t="shared" si="56"/>
        <v>青鹤杂志</v>
      </c>
      <c r="K1796" t="e">
        <f>VLOOKUP(I1796,Apabi!$H:$H,1,FALSE)</f>
        <v>#N/A</v>
      </c>
      <c r="M1796" t="e">
        <f>VLOOKUP(I1796,'Shanghai TSG'!$C:$C,1,FALSE)</f>
        <v>#N/A</v>
      </c>
      <c r="O1796" t="e">
        <f>VLOOKUP(I1796,'Hytong (not in CrossAsia)'!$C:$C,1,FALSE)</f>
        <v>#N/A</v>
      </c>
      <c r="Q1796" s="9" t="str">
        <f t="shared" si="57"/>
        <v>nur hier</v>
      </c>
    </row>
    <row r="1797" spans="1:17">
      <c r="A1797" s="1" t="s">
        <v>19490</v>
      </c>
      <c r="B1797" s="1" t="s">
        <v>19491</v>
      </c>
      <c r="C1797" s="1" t="s">
        <v>19628</v>
      </c>
      <c r="D1797" s="1" t="s">
        <v>19628</v>
      </c>
      <c r="E1797" s="1" t="s">
        <v>19638</v>
      </c>
      <c r="F1797" s="51" t="s">
        <v>19628</v>
      </c>
      <c r="G1797" s="1" t="s">
        <v>19628</v>
      </c>
      <c r="I1797" t="str">
        <f t="shared" si="56"/>
        <v>科学青年</v>
      </c>
      <c r="K1797" t="e">
        <f>VLOOKUP(I1797,Apabi!$H:$H,1,FALSE)</f>
        <v>#N/A</v>
      </c>
      <c r="M1797" t="e">
        <f>VLOOKUP(I1797,'Shanghai TSG'!$C:$C,1,FALSE)</f>
        <v>#N/A</v>
      </c>
      <c r="O1797" t="e">
        <f>VLOOKUP(I1797,'Hytong (not in CrossAsia)'!$C:$C,1,FALSE)</f>
        <v>#N/A</v>
      </c>
      <c r="Q1797" s="9" t="str">
        <f t="shared" si="57"/>
        <v>nur hier</v>
      </c>
    </row>
    <row r="1798" spans="1:17">
      <c r="A1798" s="1" t="s">
        <v>19492</v>
      </c>
      <c r="B1798" s="1" t="s">
        <v>19493</v>
      </c>
      <c r="C1798" s="1" t="s">
        <v>19628</v>
      </c>
      <c r="D1798" s="1" t="s">
        <v>19494</v>
      </c>
      <c r="E1798" s="1" t="s">
        <v>19628</v>
      </c>
      <c r="F1798" s="51" t="s">
        <v>19628</v>
      </c>
      <c r="G1798" s="1" t="s">
        <v>19628</v>
      </c>
      <c r="I1798" t="str">
        <f t="shared" si="56"/>
        <v>科学纪录</v>
      </c>
      <c r="K1798" t="e">
        <f>VLOOKUP(I1798,Apabi!$H:$H,1,FALSE)</f>
        <v>#N/A</v>
      </c>
      <c r="M1798" t="e">
        <f>VLOOKUP(I1798,'Shanghai TSG'!$C:$C,1,FALSE)</f>
        <v>#N/A</v>
      </c>
      <c r="O1798" t="e">
        <f>VLOOKUP(I1798,'Hytong (not in CrossAsia)'!$C:$C,1,FALSE)</f>
        <v>#N/A</v>
      </c>
      <c r="Q1798" s="9" t="str">
        <f t="shared" si="57"/>
        <v>nur hier</v>
      </c>
    </row>
    <row r="1799" spans="1:17" ht="23.25">
      <c r="A1799" s="1" t="s">
        <v>19495</v>
      </c>
      <c r="B1799" s="1" t="s">
        <v>19496</v>
      </c>
      <c r="C1799" s="1" t="s">
        <v>19497</v>
      </c>
      <c r="D1799" s="1" t="s">
        <v>19628</v>
      </c>
      <c r="E1799" s="1" t="s">
        <v>10410</v>
      </c>
      <c r="F1799" s="51" t="s">
        <v>19628</v>
      </c>
      <c r="G1799" s="1" t="s">
        <v>19628</v>
      </c>
      <c r="I1799" t="str">
        <f t="shared" si="56"/>
        <v>趣味的昆</v>
      </c>
      <c r="K1799" t="e">
        <f>VLOOKUP(I1799,Apabi!$H:$H,1,FALSE)</f>
        <v>#N/A</v>
      </c>
      <c r="M1799" t="str">
        <f>VLOOKUP(I1799,'Shanghai TSG'!$C:$C,1,FALSE)</f>
        <v>趣味的昆</v>
      </c>
      <c r="O1799" t="e">
        <f>VLOOKUP(I1799,'Hytong (not in CrossAsia)'!$C:$C,1,FALSE)</f>
        <v>#N/A</v>
      </c>
      <c r="Q1799" s="9" t="str">
        <f t="shared" si="57"/>
        <v>Doppel</v>
      </c>
    </row>
    <row r="1800" spans="1:17">
      <c r="A1800" s="1" t="s">
        <v>19498</v>
      </c>
      <c r="B1800" s="1" t="s">
        <v>19499</v>
      </c>
      <c r="C1800" s="1" t="s">
        <v>19628</v>
      </c>
      <c r="D1800" s="1" t="s">
        <v>19500</v>
      </c>
      <c r="E1800" s="1" t="s">
        <v>19647</v>
      </c>
      <c r="F1800" s="51" t="s">
        <v>19628</v>
      </c>
      <c r="G1800" s="1" t="s">
        <v>19628</v>
      </c>
      <c r="I1800" t="str">
        <f t="shared" si="56"/>
        <v>科学大众</v>
      </c>
      <c r="K1800" t="e">
        <f>VLOOKUP(I1800,Apabi!$H:$H,1,FALSE)</f>
        <v>#N/A</v>
      </c>
      <c r="M1800" t="e">
        <f>VLOOKUP(I1800,'Shanghai TSG'!$C:$C,1,FALSE)</f>
        <v>#N/A</v>
      </c>
      <c r="O1800" t="e">
        <f>VLOOKUP(I1800,'Hytong (not in CrossAsia)'!$C:$C,1,FALSE)</f>
        <v>#N/A</v>
      </c>
      <c r="Q1800" s="9" t="str">
        <f t="shared" si="57"/>
        <v>nur hier</v>
      </c>
    </row>
    <row r="1801" spans="1:17">
      <c r="A1801" s="1" t="s">
        <v>19501</v>
      </c>
      <c r="B1801" s="1" t="s">
        <v>19502</v>
      </c>
      <c r="C1801" s="1" t="s">
        <v>19628</v>
      </c>
      <c r="D1801" s="1" t="s">
        <v>19503</v>
      </c>
      <c r="E1801" s="1" t="s">
        <v>19336</v>
      </c>
      <c r="F1801" s="54">
        <v>1949</v>
      </c>
      <c r="G1801" s="1" t="s">
        <v>19305</v>
      </c>
      <c r="I1801" t="str">
        <f t="shared" si="56"/>
        <v>周末观察</v>
      </c>
      <c r="K1801" t="e">
        <f>VLOOKUP(I1801,Apabi!$H:$H,1,FALSE)</f>
        <v>#N/A</v>
      </c>
      <c r="M1801" t="str">
        <f>VLOOKUP(I1801,'Shanghai TSG'!$C:$C,1,FALSE)</f>
        <v>周末观察</v>
      </c>
      <c r="O1801" t="e">
        <f>VLOOKUP(I1801,'Hytong (not in CrossAsia)'!$C:$C,1,FALSE)</f>
        <v>#N/A</v>
      </c>
      <c r="Q1801" s="9" t="str">
        <f t="shared" si="57"/>
        <v>Doppel</v>
      </c>
    </row>
    <row r="1802" spans="1:17">
      <c r="A1802" s="1" t="s">
        <v>19504</v>
      </c>
      <c r="B1802" s="1" t="s">
        <v>19505</v>
      </c>
      <c r="C1802" s="1" t="s">
        <v>19628</v>
      </c>
      <c r="D1802" s="1" t="s">
        <v>19506</v>
      </c>
      <c r="E1802" s="1" t="s">
        <v>19207</v>
      </c>
      <c r="F1802" s="54">
        <v>1932</v>
      </c>
      <c r="G1802" s="1" t="s">
        <v>19628</v>
      </c>
      <c r="I1802" t="str">
        <f t="shared" si="56"/>
        <v>自然学会</v>
      </c>
      <c r="K1802" t="e">
        <f>VLOOKUP(I1802,Apabi!$H:$H,1,FALSE)</f>
        <v>#N/A</v>
      </c>
      <c r="M1802" t="e">
        <f>VLOOKUP(I1802,'Shanghai TSG'!$C:$C,1,FALSE)</f>
        <v>#N/A</v>
      </c>
      <c r="O1802" t="e">
        <f>VLOOKUP(I1802,'Hytong (not in CrossAsia)'!$C:$C,1,FALSE)</f>
        <v>#N/A</v>
      </c>
      <c r="Q1802" s="9" t="str">
        <f t="shared" si="57"/>
        <v>nur hier</v>
      </c>
    </row>
    <row r="1803" spans="1:17">
      <c r="A1803" s="1" t="s">
        <v>19507</v>
      </c>
      <c r="B1803" s="1" t="s">
        <v>19508</v>
      </c>
      <c r="C1803" s="1" t="s">
        <v>19628</v>
      </c>
      <c r="D1803" s="1" t="s">
        <v>19628</v>
      </c>
      <c r="E1803" s="1" t="s">
        <v>19339</v>
      </c>
      <c r="F1803" s="51" t="s">
        <v>19628</v>
      </c>
      <c r="G1803" s="1" t="s">
        <v>19327</v>
      </c>
      <c r="I1803" t="str">
        <f t="shared" si="56"/>
        <v>新少年旬</v>
      </c>
      <c r="K1803" t="e">
        <f>VLOOKUP(I1803,Apabi!$H:$H,1,FALSE)</f>
        <v>#N/A</v>
      </c>
      <c r="M1803" t="e">
        <f>VLOOKUP(I1803,'Shanghai TSG'!$C:$C,1,FALSE)</f>
        <v>#N/A</v>
      </c>
      <c r="O1803" t="e">
        <f>VLOOKUP(I1803,'Hytong (not in CrossAsia)'!$C:$C,1,FALSE)</f>
        <v>#N/A</v>
      </c>
      <c r="Q1803" s="9" t="str">
        <f t="shared" si="57"/>
        <v>nur hier</v>
      </c>
    </row>
    <row r="1804" spans="1:17">
      <c r="A1804" s="1" t="s">
        <v>19509</v>
      </c>
      <c r="B1804" s="1" t="s">
        <v>19510</v>
      </c>
      <c r="C1804" s="1" t="s">
        <v>19628</v>
      </c>
      <c r="D1804" s="1" t="s">
        <v>19511</v>
      </c>
      <c r="E1804" s="1" t="s">
        <v>19647</v>
      </c>
      <c r="F1804" s="54">
        <v>1942</v>
      </c>
      <c r="G1804" s="1" t="s">
        <v>19635</v>
      </c>
      <c r="I1804" t="str">
        <f t="shared" si="56"/>
        <v>新科学</v>
      </c>
      <c r="K1804" t="e">
        <f>VLOOKUP(I1804,Apabi!$H:$H,1,FALSE)</f>
        <v>#N/A</v>
      </c>
      <c r="M1804" t="str">
        <f>VLOOKUP(I1804,'Shanghai TSG'!$C:$C,1,FALSE)</f>
        <v>新科学</v>
      </c>
      <c r="O1804" t="e">
        <f>VLOOKUP(I1804,'Hytong (not in CrossAsia)'!$C:$C,1,FALSE)</f>
        <v>#N/A</v>
      </c>
      <c r="Q1804" s="9" t="str">
        <f t="shared" si="57"/>
        <v>Doppel</v>
      </c>
    </row>
    <row r="1805" spans="1:17">
      <c r="A1805" s="1" t="s">
        <v>19512</v>
      </c>
      <c r="B1805" s="1" t="s">
        <v>19513</v>
      </c>
      <c r="C1805" s="1" t="s">
        <v>19628</v>
      </c>
      <c r="D1805" s="1" t="s">
        <v>19514</v>
      </c>
      <c r="E1805" s="1" t="s">
        <v>19515</v>
      </c>
      <c r="F1805" s="54">
        <v>1936</v>
      </c>
      <c r="G1805" s="1" t="s">
        <v>19817</v>
      </c>
      <c r="I1805" t="str">
        <f t="shared" si="56"/>
        <v>理科年刊</v>
      </c>
      <c r="K1805" t="e">
        <f>VLOOKUP(I1805,Apabi!$H:$H,1,FALSE)</f>
        <v>#N/A</v>
      </c>
      <c r="M1805" t="e">
        <f>VLOOKUP(I1805,'Shanghai TSG'!$C:$C,1,FALSE)</f>
        <v>#N/A</v>
      </c>
      <c r="O1805" t="e">
        <f>VLOOKUP(I1805,'Hytong (not in CrossAsia)'!$C:$C,1,FALSE)</f>
        <v>#N/A</v>
      </c>
      <c r="Q1805" s="9" t="str">
        <f t="shared" si="57"/>
        <v>nur hier</v>
      </c>
    </row>
    <row r="1806" spans="1:17">
      <c r="A1806" s="1" t="s">
        <v>19516</v>
      </c>
      <c r="B1806" s="1" t="s">
        <v>19517</v>
      </c>
      <c r="C1806" s="1" t="s">
        <v>19628</v>
      </c>
      <c r="D1806" s="1" t="s">
        <v>19518</v>
      </c>
      <c r="E1806" s="1" t="s">
        <v>19647</v>
      </c>
      <c r="F1806" s="54">
        <v>1940</v>
      </c>
      <c r="G1806" s="1" t="s">
        <v>15311</v>
      </c>
      <c r="I1806" t="str">
        <f t="shared" si="56"/>
        <v>知识与趣</v>
      </c>
      <c r="K1806" t="e">
        <f>VLOOKUP(I1806,Apabi!$H:$H,1,FALSE)</f>
        <v>#N/A</v>
      </c>
      <c r="M1806" t="e">
        <f>VLOOKUP(I1806,'Shanghai TSG'!$C:$C,1,FALSE)</f>
        <v>#N/A</v>
      </c>
      <c r="O1806" t="e">
        <f>VLOOKUP(I1806,'Hytong (not in CrossAsia)'!$C:$C,1,FALSE)</f>
        <v>#N/A</v>
      </c>
      <c r="Q1806" s="9" t="str">
        <f t="shared" si="57"/>
        <v>nur hier</v>
      </c>
    </row>
    <row r="1807" spans="1:17">
      <c r="A1807" s="1" t="s">
        <v>19519</v>
      </c>
      <c r="B1807" s="1" t="s">
        <v>19520</v>
      </c>
      <c r="C1807" s="1" t="s">
        <v>19628</v>
      </c>
      <c r="D1807" s="1" t="s">
        <v>19521</v>
      </c>
      <c r="E1807" s="1" t="s">
        <v>19326</v>
      </c>
      <c r="F1807" s="54">
        <v>1933</v>
      </c>
      <c r="G1807" s="1" t="s">
        <v>19628</v>
      </c>
      <c r="I1807" t="str">
        <f t="shared" si="56"/>
        <v>村治</v>
      </c>
      <c r="K1807" t="e">
        <f>VLOOKUP(I1807,Apabi!$H:$H,1,FALSE)</f>
        <v>#N/A</v>
      </c>
      <c r="M1807" t="e">
        <f>VLOOKUP(I1807,'Shanghai TSG'!$C:$C,1,FALSE)</f>
        <v>#N/A</v>
      </c>
      <c r="O1807" t="e">
        <f>VLOOKUP(I1807,'Hytong (not in CrossAsia)'!$C:$C,1,FALSE)</f>
        <v>#N/A</v>
      </c>
      <c r="Q1807" s="9" t="str">
        <f t="shared" si="57"/>
        <v>nur hier</v>
      </c>
    </row>
    <row r="1808" spans="1:17">
      <c r="A1808" s="1" t="s">
        <v>19522</v>
      </c>
      <c r="B1808" s="1" t="s">
        <v>19523</v>
      </c>
      <c r="C1808" s="1" t="s">
        <v>19628</v>
      </c>
      <c r="D1808" s="1" t="s">
        <v>19524</v>
      </c>
      <c r="E1808" s="1" t="s">
        <v>19821</v>
      </c>
      <c r="F1808" s="54">
        <v>1934</v>
      </c>
      <c r="G1808" s="1" t="s">
        <v>19635</v>
      </c>
      <c r="I1808" t="str">
        <f t="shared" si="56"/>
        <v>新大声杂</v>
      </c>
      <c r="K1808" t="e">
        <f>VLOOKUP(I1808,Apabi!$H:$H,1,FALSE)</f>
        <v>#N/A</v>
      </c>
      <c r="M1808" t="str">
        <f>VLOOKUP(I1808,'Shanghai TSG'!$C:$C,1,FALSE)</f>
        <v>新大声杂</v>
      </c>
      <c r="O1808" t="e">
        <f>VLOOKUP(I1808,'Hytong (not in CrossAsia)'!$C:$C,1,FALSE)</f>
        <v>#N/A</v>
      </c>
      <c r="Q1808" s="9" t="str">
        <f t="shared" si="57"/>
        <v>Doppel</v>
      </c>
    </row>
    <row r="1809" spans="1:17">
      <c r="A1809" s="1" t="s">
        <v>19525</v>
      </c>
      <c r="B1809" s="1" t="s">
        <v>19526</v>
      </c>
      <c r="C1809" s="1" t="s">
        <v>19628</v>
      </c>
      <c r="D1809" s="1" t="s">
        <v>19527</v>
      </c>
      <c r="E1809" s="1" t="s">
        <v>19339</v>
      </c>
      <c r="F1809" s="54">
        <v>1949</v>
      </c>
      <c r="G1809" s="1" t="s">
        <v>19642</v>
      </c>
      <c r="I1809" t="str">
        <f t="shared" si="56"/>
        <v>知识与生</v>
      </c>
      <c r="K1809" t="e">
        <f>VLOOKUP(I1809,Apabi!$H:$H,1,FALSE)</f>
        <v>#N/A</v>
      </c>
      <c r="M1809" t="e">
        <f>VLOOKUP(I1809,'Shanghai TSG'!$C:$C,1,FALSE)</f>
        <v>#N/A</v>
      </c>
      <c r="O1809" t="e">
        <f>VLOOKUP(I1809,'Hytong (not in CrossAsia)'!$C:$C,1,FALSE)</f>
        <v>#N/A</v>
      </c>
      <c r="Q1809" s="9" t="str">
        <f t="shared" si="57"/>
        <v>nur hier</v>
      </c>
    </row>
    <row r="1810" spans="1:17">
      <c r="A1810" s="1" t="s">
        <v>19528</v>
      </c>
      <c r="B1810" s="1" t="s">
        <v>19529</v>
      </c>
      <c r="C1810" s="1" t="s">
        <v>19628</v>
      </c>
      <c r="D1810" s="1" t="s">
        <v>20134</v>
      </c>
      <c r="E1810" s="1" t="s">
        <v>19754</v>
      </c>
      <c r="F1810" s="54">
        <v>1945</v>
      </c>
      <c r="G1810" s="1" t="s">
        <v>19349</v>
      </c>
      <c r="I1810" t="str">
        <f t="shared" si="56"/>
        <v>光</v>
      </c>
      <c r="K1810" t="e">
        <f>VLOOKUP(I1810,Apabi!$H:$H,1,FALSE)</f>
        <v>#N/A</v>
      </c>
      <c r="M1810" t="e">
        <f>VLOOKUP(I1810,'Shanghai TSG'!$C:$C,1,FALSE)</f>
        <v>#N/A</v>
      </c>
      <c r="O1810" t="e">
        <f>VLOOKUP(I1810,'Hytong (not in CrossAsia)'!$C:$C,1,FALSE)</f>
        <v>#N/A</v>
      </c>
      <c r="Q1810" s="9" t="str">
        <f t="shared" si="57"/>
        <v>nur hier</v>
      </c>
    </row>
    <row r="1811" spans="1:17">
      <c r="A1811" s="1" t="s">
        <v>19530</v>
      </c>
      <c r="B1811" s="1" t="s">
        <v>19531</v>
      </c>
      <c r="C1811" s="1" t="s">
        <v>19532</v>
      </c>
      <c r="D1811" s="1" t="s">
        <v>19533</v>
      </c>
      <c r="E1811" s="1" t="s">
        <v>19339</v>
      </c>
      <c r="F1811" s="54">
        <v>1903</v>
      </c>
      <c r="G1811" s="1" t="s">
        <v>19315</v>
      </c>
      <c r="I1811" t="str">
        <f t="shared" si="56"/>
        <v>科学世界</v>
      </c>
      <c r="K1811" t="e">
        <f>VLOOKUP(I1811,Apabi!$H:$H,1,FALSE)</f>
        <v>#N/A</v>
      </c>
      <c r="M1811" t="e">
        <f>VLOOKUP(I1811,'Shanghai TSG'!$C:$C,1,FALSE)</f>
        <v>#N/A</v>
      </c>
      <c r="O1811" t="e">
        <f>VLOOKUP(I1811,'Hytong (not in CrossAsia)'!$C:$C,1,FALSE)</f>
        <v>#N/A</v>
      </c>
      <c r="Q1811" s="9" t="str">
        <f t="shared" si="57"/>
        <v>nur hier</v>
      </c>
    </row>
    <row r="1812" spans="1:17">
      <c r="A1812" s="1" t="s">
        <v>19534</v>
      </c>
      <c r="B1812" s="1" t="s">
        <v>19535</v>
      </c>
      <c r="C1812" s="1" t="s">
        <v>19628</v>
      </c>
      <c r="D1812" s="1" t="s">
        <v>19536</v>
      </c>
      <c r="E1812" s="1" t="s">
        <v>19344</v>
      </c>
      <c r="F1812" s="54">
        <v>1937</v>
      </c>
      <c r="G1812" s="1" t="s">
        <v>19773</v>
      </c>
      <c r="I1812" t="str">
        <f t="shared" si="56"/>
        <v>政治经济</v>
      </c>
      <c r="K1812" t="e">
        <f>VLOOKUP(I1812,Apabi!$H:$H,1,FALSE)</f>
        <v>#N/A</v>
      </c>
      <c r="M1812" t="e">
        <f>VLOOKUP(I1812,'Shanghai TSG'!$C:$C,1,FALSE)</f>
        <v>#N/A</v>
      </c>
      <c r="O1812" t="e">
        <f>VLOOKUP(I1812,'Hytong (not in CrossAsia)'!$C:$C,1,FALSE)</f>
        <v>#N/A</v>
      </c>
      <c r="Q1812" s="9" t="str">
        <f t="shared" si="57"/>
        <v>nur hier</v>
      </c>
    </row>
    <row r="1813" spans="1:17">
      <c r="A1813" s="1" t="s">
        <v>19537</v>
      </c>
      <c r="B1813" s="1" t="s">
        <v>19538</v>
      </c>
      <c r="C1813" s="1" t="s">
        <v>19628</v>
      </c>
      <c r="D1813" s="1" t="s">
        <v>19539</v>
      </c>
      <c r="E1813" s="1" t="s">
        <v>19638</v>
      </c>
      <c r="F1813" s="51" t="s">
        <v>19628</v>
      </c>
      <c r="G1813" s="1" t="s">
        <v>19628</v>
      </c>
      <c r="I1813" t="str">
        <f t="shared" si="56"/>
        <v>科学与生</v>
      </c>
      <c r="K1813" t="e">
        <f>VLOOKUP(I1813,Apabi!$H:$H,1,FALSE)</f>
        <v>#N/A</v>
      </c>
      <c r="M1813" t="e">
        <f>VLOOKUP(I1813,'Shanghai TSG'!$C:$C,1,FALSE)</f>
        <v>#N/A</v>
      </c>
      <c r="O1813" t="e">
        <f>VLOOKUP(I1813,'Hytong (not in CrossAsia)'!$C:$C,1,FALSE)</f>
        <v>#N/A</v>
      </c>
      <c r="Q1813" s="9" t="str">
        <f t="shared" si="57"/>
        <v>nur hier</v>
      </c>
    </row>
    <row r="1814" spans="1:17">
      <c r="A1814" s="1" t="s">
        <v>19540</v>
      </c>
      <c r="B1814" s="1" t="s">
        <v>19541</v>
      </c>
      <c r="C1814" s="1" t="s">
        <v>18847</v>
      </c>
      <c r="D1814" s="1" t="s">
        <v>19542</v>
      </c>
      <c r="E1814" s="1" t="s">
        <v>19638</v>
      </c>
      <c r="F1814" s="51" t="s">
        <v>19628</v>
      </c>
      <c r="G1814" s="1" t="s">
        <v>19628</v>
      </c>
      <c r="I1814" t="str">
        <f t="shared" si="56"/>
        <v>发明</v>
      </c>
      <c r="K1814" t="e">
        <f>VLOOKUP(I1814,Apabi!$H:$H,1,FALSE)</f>
        <v>#N/A</v>
      </c>
      <c r="M1814" t="str">
        <f>VLOOKUP(I1814,'Shanghai TSG'!$C:$C,1,FALSE)</f>
        <v>发明</v>
      </c>
      <c r="O1814" t="e">
        <f>VLOOKUP(I1814,'Hytong (not in CrossAsia)'!$C:$C,1,FALSE)</f>
        <v>#N/A</v>
      </c>
      <c r="Q1814" s="9" t="str">
        <f t="shared" si="57"/>
        <v>Doppel</v>
      </c>
    </row>
    <row r="1815" spans="1:17">
      <c r="A1815" s="1" t="s">
        <v>19543</v>
      </c>
      <c r="B1815" s="1" t="s">
        <v>19544</v>
      </c>
      <c r="C1815" s="1" t="s">
        <v>19628</v>
      </c>
      <c r="D1815" s="1" t="s">
        <v>19545</v>
      </c>
      <c r="E1815" s="1" t="s">
        <v>19339</v>
      </c>
      <c r="F1815" s="54">
        <v>1925</v>
      </c>
      <c r="G1815" s="1" t="s">
        <v>19292</v>
      </c>
      <c r="I1815" t="str">
        <f t="shared" si="56"/>
        <v>博物杂志</v>
      </c>
      <c r="K1815" t="e">
        <f>VLOOKUP(I1815,Apabi!$H:$H,1,FALSE)</f>
        <v>#N/A</v>
      </c>
      <c r="M1815" t="str">
        <f>VLOOKUP(I1815,'Shanghai TSG'!$C:$C,1,FALSE)</f>
        <v>博物杂志</v>
      </c>
      <c r="O1815" t="e">
        <f>VLOOKUP(I1815,'Hytong (not in CrossAsia)'!$C:$C,1,FALSE)</f>
        <v>#N/A</v>
      </c>
      <c r="Q1815" s="9" t="str">
        <f t="shared" si="57"/>
        <v>Doppel</v>
      </c>
    </row>
    <row r="1816" spans="1:17">
      <c r="A1816" s="1" t="s">
        <v>19546</v>
      </c>
      <c r="B1816" s="1" t="s">
        <v>19547</v>
      </c>
      <c r="C1816" s="1" t="s">
        <v>19628</v>
      </c>
      <c r="D1816" s="1" t="s">
        <v>19548</v>
      </c>
      <c r="E1816" s="1" t="s">
        <v>19821</v>
      </c>
      <c r="F1816" s="54">
        <v>1949</v>
      </c>
      <c r="G1816" s="1" t="s">
        <v>19292</v>
      </c>
      <c r="I1816" t="str">
        <f t="shared" si="56"/>
        <v>文风学报</v>
      </c>
      <c r="K1816" t="str">
        <f>VLOOKUP(I1816,Apabi!$H:$H,1,FALSE)</f>
        <v>文风学报</v>
      </c>
      <c r="M1816" t="e">
        <f>VLOOKUP(I1816,'Shanghai TSG'!$C:$C,1,FALSE)</f>
        <v>#N/A</v>
      </c>
      <c r="O1816" t="e">
        <f>VLOOKUP(I1816,'Hytong (not in CrossAsia)'!$C:$C,1,FALSE)</f>
        <v>#N/A</v>
      </c>
      <c r="Q1816" s="9" t="str">
        <f t="shared" si="57"/>
        <v>Doppel</v>
      </c>
    </row>
    <row r="1817" spans="1:17">
      <c r="A1817" s="1" t="s">
        <v>19549</v>
      </c>
      <c r="B1817" s="1" t="s">
        <v>19550</v>
      </c>
      <c r="C1817" s="1" t="s">
        <v>19628</v>
      </c>
      <c r="D1817" s="1" t="s">
        <v>19551</v>
      </c>
      <c r="E1817" s="1" t="s">
        <v>19647</v>
      </c>
      <c r="F1817" s="54">
        <v>1936</v>
      </c>
      <c r="G1817" s="1" t="s">
        <v>19817</v>
      </c>
      <c r="I1817" t="str">
        <f t="shared" si="56"/>
        <v>中国考古</v>
      </c>
      <c r="K1817" t="e">
        <f>VLOOKUP(I1817,Apabi!$H:$H,1,FALSE)</f>
        <v>#N/A</v>
      </c>
      <c r="M1817" t="e">
        <f>VLOOKUP(I1817,'Shanghai TSG'!$C:$C,1,FALSE)</f>
        <v>#N/A</v>
      </c>
      <c r="O1817" t="e">
        <f>VLOOKUP(I1817,'Hytong (not in CrossAsia)'!$C:$C,1,FALSE)</f>
        <v>#N/A</v>
      </c>
      <c r="Q1817" s="9" t="str">
        <f t="shared" si="57"/>
        <v>nur hier</v>
      </c>
    </row>
    <row r="1818" spans="1:17">
      <c r="A1818" s="1" t="s">
        <v>19552</v>
      </c>
      <c r="B1818" s="1" t="s">
        <v>19553</v>
      </c>
      <c r="C1818" s="1" t="s">
        <v>19628</v>
      </c>
      <c r="D1818" s="1" t="s">
        <v>19554</v>
      </c>
      <c r="E1818" s="1" t="s">
        <v>19555</v>
      </c>
      <c r="F1818" s="54">
        <v>1946</v>
      </c>
      <c r="G1818" s="1" t="s">
        <v>19010</v>
      </c>
      <c r="I1818" t="str">
        <f t="shared" si="56"/>
        <v>灵岩学报</v>
      </c>
      <c r="K1818" t="e">
        <f>VLOOKUP(I1818,Apabi!$H:$H,1,FALSE)</f>
        <v>#N/A</v>
      </c>
      <c r="M1818" t="e">
        <f>VLOOKUP(I1818,'Shanghai TSG'!$C:$C,1,FALSE)</f>
        <v>#N/A</v>
      </c>
      <c r="O1818" t="e">
        <f>VLOOKUP(I1818,'Hytong (not in CrossAsia)'!$C:$C,1,FALSE)</f>
        <v>#N/A</v>
      </c>
      <c r="Q1818" s="9" t="str">
        <f t="shared" si="57"/>
        <v>nur hier</v>
      </c>
    </row>
    <row r="1819" spans="1:17">
      <c r="A1819" s="1" t="s">
        <v>19556</v>
      </c>
      <c r="B1819" s="1" t="s">
        <v>19930</v>
      </c>
      <c r="C1819" s="1" t="s">
        <v>19628</v>
      </c>
      <c r="D1819" s="1" t="s">
        <v>19931</v>
      </c>
      <c r="E1819" s="1" t="s">
        <v>19821</v>
      </c>
      <c r="F1819" s="54">
        <v>1937</v>
      </c>
      <c r="G1819" s="1" t="s">
        <v>19773</v>
      </c>
      <c r="I1819" t="str">
        <f t="shared" si="56"/>
        <v>广州学报</v>
      </c>
      <c r="K1819" t="e">
        <f>VLOOKUP(I1819,Apabi!$H:$H,1,FALSE)</f>
        <v>#N/A</v>
      </c>
      <c r="M1819" t="str">
        <f>VLOOKUP(I1819,'Shanghai TSG'!$C:$C,1,FALSE)</f>
        <v>广州学报</v>
      </c>
      <c r="O1819" t="e">
        <f>VLOOKUP(I1819,'Hytong (not in CrossAsia)'!$C:$C,1,FALSE)</f>
        <v>#N/A</v>
      </c>
      <c r="Q1819" s="9" t="str">
        <f t="shared" si="57"/>
        <v>Doppel</v>
      </c>
    </row>
    <row r="1820" spans="1:17" ht="23.25">
      <c r="A1820" s="1" t="s">
        <v>19932</v>
      </c>
      <c r="B1820" s="1" t="s">
        <v>19933</v>
      </c>
      <c r="C1820" s="1" t="s">
        <v>19628</v>
      </c>
      <c r="D1820" s="1" t="s">
        <v>19934</v>
      </c>
      <c r="E1820" s="1" t="s">
        <v>19935</v>
      </c>
      <c r="F1820" s="54">
        <v>1947</v>
      </c>
      <c r="G1820" s="1" t="s">
        <v>19628</v>
      </c>
      <c r="I1820" t="str">
        <f t="shared" si="56"/>
        <v>海疆学报</v>
      </c>
      <c r="K1820" t="e">
        <f>VLOOKUP(I1820,Apabi!$H:$H,1,FALSE)</f>
        <v>#N/A</v>
      </c>
      <c r="M1820" t="e">
        <f>VLOOKUP(I1820,'Shanghai TSG'!$C:$C,1,FALSE)</f>
        <v>#N/A</v>
      </c>
      <c r="O1820" t="e">
        <f>VLOOKUP(I1820,'Hytong (not in CrossAsia)'!$C:$C,1,FALSE)</f>
        <v>#N/A</v>
      </c>
      <c r="Q1820" s="9" t="str">
        <f t="shared" si="57"/>
        <v>nur hier</v>
      </c>
    </row>
    <row r="1821" spans="1:17">
      <c r="A1821" s="1" t="s">
        <v>19936</v>
      </c>
      <c r="B1821" s="1" t="s">
        <v>19937</v>
      </c>
      <c r="C1821" s="1" t="s">
        <v>19628</v>
      </c>
      <c r="D1821" s="1" t="s">
        <v>19938</v>
      </c>
      <c r="E1821" s="1" t="s">
        <v>19146</v>
      </c>
      <c r="F1821" s="54">
        <v>1936</v>
      </c>
      <c r="G1821" s="1" t="s">
        <v>19817</v>
      </c>
      <c r="I1821" t="str">
        <f t="shared" si="56"/>
        <v>之江学报</v>
      </c>
      <c r="K1821" t="str">
        <f>VLOOKUP(I1821,Apabi!$H:$H,1,FALSE)</f>
        <v>之江学报</v>
      </c>
      <c r="M1821" t="e">
        <f>VLOOKUP(I1821,'Shanghai TSG'!$C:$C,1,FALSE)</f>
        <v>#N/A</v>
      </c>
      <c r="O1821" t="str">
        <f>VLOOKUP(I1821,'Hytong (not in CrossAsia)'!$C:$C,1,FALSE)</f>
        <v>之江学报</v>
      </c>
      <c r="Q1821" s="9" t="str">
        <f t="shared" si="57"/>
        <v>Doppel</v>
      </c>
    </row>
    <row r="1822" spans="1:17">
      <c r="A1822" s="1" t="s">
        <v>19939</v>
      </c>
      <c r="B1822" s="1" t="s">
        <v>19940</v>
      </c>
      <c r="C1822" s="1" t="s">
        <v>19628</v>
      </c>
      <c r="D1822" s="1" t="s">
        <v>19628</v>
      </c>
      <c r="E1822" s="1" t="s">
        <v>19628</v>
      </c>
      <c r="F1822" s="51" t="s">
        <v>19628</v>
      </c>
      <c r="G1822" s="1" t="s">
        <v>19628</v>
      </c>
      <c r="I1822" t="str">
        <f t="shared" si="56"/>
        <v>金陵大学</v>
      </c>
      <c r="K1822" t="e">
        <f>VLOOKUP(I1822,Apabi!$H:$H,1,FALSE)</f>
        <v>#N/A</v>
      </c>
      <c r="M1822" t="e">
        <f>VLOOKUP(I1822,'Shanghai TSG'!$C:$C,1,FALSE)</f>
        <v>#N/A</v>
      </c>
      <c r="O1822" t="e">
        <f>VLOOKUP(I1822,'Hytong (not in CrossAsia)'!$C:$C,1,FALSE)</f>
        <v>#N/A</v>
      </c>
      <c r="Q1822" s="9" t="str">
        <f t="shared" si="57"/>
        <v>nur hier</v>
      </c>
    </row>
    <row r="1823" spans="1:17">
      <c r="A1823" s="1" t="s">
        <v>19941</v>
      </c>
      <c r="B1823" s="1" t="s">
        <v>19942</v>
      </c>
      <c r="C1823" s="1" t="s">
        <v>19628</v>
      </c>
      <c r="D1823" s="1" t="s">
        <v>19943</v>
      </c>
      <c r="E1823" s="1" t="s">
        <v>19944</v>
      </c>
      <c r="F1823" s="54">
        <v>1946</v>
      </c>
      <c r="G1823" s="1" t="s">
        <v>19628</v>
      </c>
      <c r="I1823" t="str">
        <f t="shared" si="56"/>
        <v>南华学报</v>
      </c>
      <c r="K1823" t="e">
        <f>VLOOKUP(I1823,Apabi!$H:$H,1,FALSE)</f>
        <v>#N/A</v>
      </c>
      <c r="M1823" t="e">
        <f>VLOOKUP(I1823,'Shanghai TSG'!$C:$C,1,FALSE)</f>
        <v>#N/A</v>
      </c>
      <c r="O1823" t="e">
        <f>VLOOKUP(I1823,'Hytong (not in CrossAsia)'!$C:$C,1,FALSE)</f>
        <v>#N/A</v>
      </c>
      <c r="Q1823" s="9" t="str">
        <f t="shared" si="57"/>
        <v>nur hier</v>
      </c>
    </row>
    <row r="1824" spans="1:17" ht="23.25">
      <c r="A1824" s="1" t="s">
        <v>19945</v>
      </c>
      <c r="B1824" s="1" t="s">
        <v>19946</v>
      </c>
      <c r="C1824" s="1" t="s">
        <v>19628</v>
      </c>
      <c r="D1824" s="1" t="s">
        <v>19628</v>
      </c>
      <c r="E1824" s="1" t="s">
        <v>18357</v>
      </c>
      <c r="F1824" s="51" t="s">
        <v>19628</v>
      </c>
      <c r="G1824" s="1" t="s">
        <v>19628</v>
      </c>
      <c r="I1824" t="str">
        <f t="shared" si="56"/>
        <v>国立武汉</v>
      </c>
      <c r="K1824" t="e">
        <f>VLOOKUP(I1824,Apabi!$H:$H,1,FALSE)</f>
        <v>#N/A</v>
      </c>
      <c r="M1824" t="str">
        <f>VLOOKUP(I1824,'Shanghai TSG'!$C:$C,1,FALSE)</f>
        <v>国立武汉</v>
      </c>
      <c r="O1824" t="e">
        <f>VLOOKUP(I1824,'Hytong (not in CrossAsia)'!$C:$C,1,FALSE)</f>
        <v>#N/A</v>
      </c>
      <c r="Q1824" s="9" t="str">
        <f t="shared" si="57"/>
        <v>Doppel</v>
      </c>
    </row>
    <row r="1825" spans="1:17" ht="23.25">
      <c r="A1825" s="1" t="s">
        <v>19947</v>
      </c>
      <c r="B1825" s="1" t="s">
        <v>19948</v>
      </c>
      <c r="C1825" s="1" t="s">
        <v>19949</v>
      </c>
      <c r="D1825" s="1" t="s">
        <v>19950</v>
      </c>
      <c r="E1825" s="1" t="s">
        <v>19647</v>
      </c>
      <c r="F1825" s="51">
        <v>1928</v>
      </c>
      <c r="G1825" s="1" t="s">
        <v>19628</v>
      </c>
      <c r="I1825" t="str">
        <f t="shared" si="56"/>
        <v>复旦大学</v>
      </c>
      <c r="K1825" t="e">
        <f>VLOOKUP(I1825,Apabi!$H:$H,1,FALSE)</f>
        <v>#N/A</v>
      </c>
      <c r="M1825" t="e">
        <f>VLOOKUP(I1825,'Shanghai TSG'!$C:$C,1,FALSE)</f>
        <v>#N/A</v>
      </c>
      <c r="O1825" t="e">
        <f>VLOOKUP(I1825,'Hytong (not in CrossAsia)'!$C:$C,1,FALSE)</f>
        <v>#N/A</v>
      </c>
      <c r="Q1825" s="9" t="str">
        <f t="shared" si="57"/>
        <v>nur hier</v>
      </c>
    </row>
    <row r="1826" spans="1:17">
      <c r="A1826" s="1" t="s">
        <v>19951</v>
      </c>
      <c r="B1826" s="1" t="s">
        <v>19952</v>
      </c>
      <c r="C1826" s="1" t="s">
        <v>19628</v>
      </c>
      <c r="D1826" s="1" t="s">
        <v>19953</v>
      </c>
      <c r="E1826" s="1" t="s">
        <v>19344</v>
      </c>
      <c r="F1826" s="54">
        <v>1937</v>
      </c>
      <c r="G1826" s="1" t="s">
        <v>19773</v>
      </c>
      <c r="I1826" t="str">
        <f t="shared" si="56"/>
        <v>北洋理工</v>
      </c>
      <c r="K1826" t="e">
        <f>VLOOKUP(I1826,Apabi!$H:$H,1,FALSE)</f>
        <v>#N/A</v>
      </c>
      <c r="M1826" t="e">
        <f>VLOOKUP(I1826,'Shanghai TSG'!$C:$C,1,FALSE)</f>
        <v>#N/A</v>
      </c>
      <c r="O1826" t="e">
        <f>VLOOKUP(I1826,'Hytong (not in CrossAsia)'!$C:$C,1,FALSE)</f>
        <v>#N/A</v>
      </c>
      <c r="Q1826" s="9" t="str">
        <f t="shared" si="57"/>
        <v>nur hier</v>
      </c>
    </row>
    <row r="1827" spans="1:17">
      <c r="A1827" s="1" t="s">
        <v>19954</v>
      </c>
      <c r="B1827" s="1" t="s">
        <v>19955</v>
      </c>
      <c r="C1827" s="1" t="s">
        <v>19628</v>
      </c>
      <c r="D1827" s="1" t="s">
        <v>19956</v>
      </c>
      <c r="E1827" s="1" t="s">
        <v>19344</v>
      </c>
      <c r="F1827" s="54">
        <v>1935</v>
      </c>
      <c r="G1827" s="1" t="s">
        <v>19628</v>
      </c>
      <c r="I1827" t="str">
        <f t="shared" si="56"/>
        <v>理科学报</v>
      </c>
      <c r="K1827" t="e">
        <f>VLOOKUP(I1827,Apabi!$H:$H,1,FALSE)</f>
        <v>#N/A</v>
      </c>
      <c r="M1827" t="e">
        <f>VLOOKUP(I1827,'Shanghai TSG'!$C:$C,1,FALSE)</f>
        <v>#N/A</v>
      </c>
      <c r="O1827" t="e">
        <f>VLOOKUP(I1827,'Hytong (not in CrossAsia)'!$C:$C,1,FALSE)</f>
        <v>#N/A</v>
      </c>
      <c r="Q1827" s="9" t="str">
        <f t="shared" si="57"/>
        <v>nur hier</v>
      </c>
    </row>
    <row r="1828" spans="1:17">
      <c r="A1828" s="1" t="s">
        <v>19957</v>
      </c>
      <c r="B1828" s="1" t="s">
        <v>19958</v>
      </c>
      <c r="C1828" s="1" t="s">
        <v>19628</v>
      </c>
      <c r="D1828" s="1" t="s">
        <v>19959</v>
      </c>
      <c r="E1828" s="1" t="s">
        <v>19344</v>
      </c>
      <c r="F1828" s="51" t="s">
        <v>19628</v>
      </c>
      <c r="G1828" s="1" t="s">
        <v>19628</v>
      </c>
      <c r="I1828" t="str">
        <f t="shared" si="56"/>
        <v>工业学院</v>
      </c>
      <c r="K1828" t="e">
        <f>VLOOKUP(I1828,Apabi!$H:$H,1,FALSE)</f>
        <v>#N/A</v>
      </c>
      <c r="M1828" t="e">
        <f>VLOOKUP(I1828,'Shanghai TSG'!$C:$C,1,FALSE)</f>
        <v>#N/A</v>
      </c>
      <c r="O1828" t="e">
        <f>VLOOKUP(I1828,'Hytong (not in CrossAsia)'!$C:$C,1,FALSE)</f>
        <v>#N/A</v>
      </c>
      <c r="Q1828" s="9" t="str">
        <f t="shared" si="57"/>
        <v>nur hier</v>
      </c>
    </row>
    <row r="1829" spans="1:17" ht="23.25">
      <c r="A1829" s="1" t="s">
        <v>19960</v>
      </c>
      <c r="B1829" s="1" t="s">
        <v>19961</v>
      </c>
      <c r="C1829" s="1" t="s">
        <v>19628</v>
      </c>
      <c r="D1829" s="1" t="s">
        <v>19962</v>
      </c>
      <c r="E1829" s="1" t="s">
        <v>19339</v>
      </c>
      <c r="F1829" s="51" t="s">
        <v>19628</v>
      </c>
      <c r="G1829" s="1" t="s">
        <v>19628</v>
      </c>
      <c r="I1829" t="str">
        <f t="shared" si="56"/>
        <v>清华学报</v>
      </c>
      <c r="K1829" t="e">
        <f>VLOOKUP(I1829,Apabi!$H:$H,1,FALSE)</f>
        <v>#N/A</v>
      </c>
      <c r="M1829" t="str">
        <f>VLOOKUP(I1829,'Shanghai TSG'!$C:$C,1,FALSE)</f>
        <v>清华学报</v>
      </c>
      <c r="O1829" t="e">
        <f>VLOOKUP(I1829,'Hytong (not in CrossAsia)'!$C:$C,1,FALSE)</f>
        <v>#N/A</v>
      </c>
      <c r="Q1829" s="9" t="str">
        <f t="shared" si="57"/>
        <v>Doppel</v>
      </c>
    </row>
    <row r="1830" spans="1:17">
      <c r="A1830" s="1" t="s">
        <v>19963</v>
      </c>
      <c r="B1830" s="1" t="s">
        <v>19964</v>
      </c>
      <c r="C1830" s="1" t="s">
        <v>19628</v>
      </c>
      <c r="D1830" s="1" t="s">
        <v>19965</v>
      </c>
      <c r="E1830" s="1" t="s">
        <v>19966</v>
      </c>
      <c r="F1830" s="54">
        <v>1945</v>
      </c>
      <c r="G1830" s="1" t="s">
        <v>19292</v>
      </c>
      <c r="I1830" t="str">
        <f t="shared" si="56"/>
        <v>协大生物</v>
      </c>
      <c r="K1830" t="e">
        <f>VLOOKUP(I1830,Apabi!$H:$H,1,FALSE)</f>
        <v>#N/A</v>
      </c>
      <c r="M1830" t="e">
        <f>VLOOKUP(I1830,'Shanghai TSG'!$C:$C,1,FALSE)</f>
        <v>#N/A</v>
      </c>
      <c r="O1830" t="e">
        <f>VLOOKUP(I1830,'Hytong (not in CrossAsia)'!$C:$C,1,FALSE)</f>
        <v>#N/A</v>
      </c>
      <c r="Q1830" s="9" t="str">
        <f t="shared" si="57"/>
        <v>nur hier</v>
      </c>
    </row>
    <row r="1831" spans="1:17">
      <c r="A1831" s="1" t="s">
        <v>19967</v>
      </c>
      <c r="B1831" s="1" t="s">
        <v>19968</v>
      </c>
      <c r="C1831" s="1" t="s">
        <v>19628</v>
      </c>
      <c r="D1831" s="1" t="s">
        <v>19628</v>
      </c>
      <c r="E1831" s="1" t="s">
        <v>19647</v>
      </c>
      <c r="F1831" s="54">
        <v>1944</v>
      </c>
      <c r="G1831" s="1" t="s">
        <v>19628</v>
      </c>
      <c r="I1831" t="str">
        <f t="shared" si="56"/>
        <v>交大土木</v>
      </c>
      <c r="K1831" t="e">
        <f>VLOOKUP(I1831,Apabi!$H:$H,1,FALSE)</f>
        <v>#N/A</v>
      </c>
      <c r="M1831" t="e">
        <f>VLOOKUP(I1831,'Shanghai TSG'!$C:$C,1,FALSE)</f>
        <v>#N/A</v>
      </c>
      <c r="O1831" t="e">
        <f>VLOOKUP(I1831,'Hytong (not in CrossAsia)'!$C:$C,1,FALSE)</f>
        <v>#N/A</v>
      </c>
      <c r="Q1831" s="9" t="str">
        <f t="shared" si="57"/>
        <v>nur hier</v>
      </c>
    </row>
    <row r="1832" spans="1:17">
      <c r="A1832" s="1" t="s">
        <v>19969</v>
      </c>
      <c r="B1832" s="1" t="s">
        <v>19970</v>
      </c>
      <c r="C1832" s="1" t="s">
        <v>19628</v>
      </c>
      <c r="D1832" s="1" t="s">
        <v>19971</v>
      </c>
      <c r="E1832" s="1" t="s">
        <v>19647</v>
      </c>
      <c r="F1832" s="54">
        <v>1935</v>
      </c>
      <c r="G1832" s="1" t="s">
        <v>19628</v>
      </c>
      <c r="I1832" t="str">
        <f t="shared" si="56"/>
        <v>光华大学</v>
      </c>
      <c r="K1832" t="e">
        <f>VLOOKUP(I1832,Apabi!$H:$H,1,FALSE)</f>
        <v>#N/A</v>
      </c>
      <c r="M1832" t="e">
        <f>VLOOKUP(I1832,'Shanghai TSG'!$C:$C,1,FALSE)</f>
        <v>#N/A</v>
      </c>
      <c r="O1832" t="e">
        <f>VLOOKUP(I1832,'Hytong (not in CrossAsia)'!$C:$C,1,FALSE)</f>
        <v>#N/A</v>
      </c>
      <c r="Q1832" s="9" t="str">
        <f t="shared" si="57"/>
        <v>nur hier</v>
      </c>
    </row>
    <row r="1833" spans="1:17" ht="23.25">
      <c r="A1833" s="1" t="s">
        <v>19972</v>
      </c>
      <c r="B1833" s="1" t="s">
        <v>19973</v>
      </c>
      <c r="C1833" s="1" t="s">
        <v>19974</v>
      </c>
      <c r="D1833" s="1" t="s">
        <v>19962</v>
      </c>
      <c r="E1833" s="1" t="s">
        <v>19326</v>
      </c>
      <c r="F1833" s="54">
        <v>1947</v>
      </c>
      <c r="G1833" s="1" t="s">
        <v>19010</v>
      </c>
      <c r="I1833" t="str">
        <f t="shared" si="56"/>
        <v>国立清华</v>
      </c>
      <c r="K1833" t="e">
        <f>VLOOKUP(I1833,Apabi!$H:$H,1,FALSE)</f>
        <v>#N/A</v>
      </c>
      <c r="M1833" t="str">
        <f>VLOOKUP(I1833,'Shanghai TSG'!$C:$C,1,FALSE)</f>
        <v>国立清华</v>
      </c>
      <c r="O1833" t="e">
        <f>VLOOKUP(I1833,'Hytong (not in CrossAsia)'!$C:$C,1,FALSE)</f>
        <v>#N/A</v>
      </c>
      <c r="Q1833" s="9" t="str">
        <f t="shared" si="57"/>
        <v>Doppel</v>
      </c>
    </row>
    <row r="1834" spans="1:17">
      <c r="A1834" s="1" t="s">
        <v>19975</v>
      </c>
      <c r="B1834" s="1" t="s">
        <v>19976</v>
      </c>
      <c r="C1834" s="1" t="s">
        <v>19628</v>
      </c>
      <c r="D1834" s="1" t="s">
        <v>19977</v>
      </c>
      <c r="E1834" s="1" t="s">
        <v>19339</v>
      </c>
      <c r="F1834" s="54">
        <v>1926</v>
      </c>
      <c r="G1834" s="1" t="s">
        <v>19773</v>
      </c>
      <c r="I1834" t="str">
        <f t="shared" si="56"/>
        <v>大理院公</v>
      </c>
      <c r="K1834" t="e">
        <f>VLOOKUP(I1834,Apabi!$H:$H,1,FALSE)</f>
        <v>#N/A</v>
      </c>
      <c r="M1834" t="str">
        <f>VLOOKUP(I1834,'Shanghai TSG'!$C:$C,1,FALSE)</f>
        <v>大理院公</v>
      </c>
      <c r="O1834" t="str">
        <f>VLOOKUP(I1834,'Hytong (not in CrossAsia)'!$C:$C,1,FALSE)</f>
        <v>大理院公</v>
      </c>
      <c r="Q1834" s="9" t="str">
        <f t="shared" si="57"/>
        <v>Doppel</v>
      </c>
    </row>
    <row r="1835" spans="1:17" ht="23.25">
      <c r="A1835" s="1" t="s">
        <v>19978</v>
      </c>
      <c r="B1835" s="1" t="s">
        <v>19979</v>
      </c>
      <c r="C1835" s="1" t="s">
        <v>19628</v>
      </c>
      <c r="D1835" s="1" t="s">
        <v>19980</v>
      </c>
      <c r="E1835" s="1" t="s">
        <v>21657</v>
      </c>
      <c r="F1835" s="54">
        <v>1948</v>
      </c>
      <c r="G1835" s="1" t="s">
        <v>19773</v>
      </c>
      <c r="I1835" t="str">
        <f t="shared" si="56"/>
        <v>国立武汉</v>
      </c>
      <c r="K1835" t="e">
        <f>VLOOKUP(I1835,Apabi!$H:$H,1,FALSE)</f>
        <v>#N/A</v>
      </c>
      <c r="M1835" t="str">
        <f>VLOOKUP(I1835,'Shanghai TSG'!$C:$C,1,FALSE)</f>
        <v>国立武汉</v>
      </c>
      <c r="O1835" t="e">
        <f>VLOOKUP(I1835,'Hytong (not in CrossAsia)'!$C:$C,1,FALSE)</f>
        <v>#N/A</v>
      </c>
      <c r="Q1835" s="9" t="str">
        <f t="shared" si="57"/>
        <v>Doppel</v>
      </c>
    </row>
    <row r="1836" spans="1:17" ht="23.25">
      <c r="A1836" s="1" t="s">
        <v>19981</v>
      </c>
      <c r="B1836" s="1" t="s">
        <v>19982</v>
      </c>
      <c r="C1836" s="1" t="s">
        <v>19983</v>
      </c>
      <c r="D1836" s="1" t="s">
        <v>19983</v>
      </c>
      <c r="E1836" s="1" t="s">
        <v>19348</v>
      </c>
      <c r="F1836" s="51" t="s">
        <v>19628</v>
      </c>
      <c r="G1836" s="1" t="s">
        <v>19628</v>
      </c>
      <c r="I1836" t="str">
        <f t="shared" si="56"/>
        <v>中大土木</v>
      </c>
      <c r="K1836" t="e">
        <f>VLOOKUP(I1836,Apabi!$H:$H,1,FALSE)</f>
        <v>#N/A</v>
      </c>
      <c r="M1836" t="e">
        <f>VLOOKUP(I1836,'Shanghai TSG'!$C:$C,1,FALSE)</f>
        <v>#N/A</v>
      </c>
      <c r="O1836" t="e">
        <f>VLOOKUP(I1836,'Hytong (not in CrossAsia)'!$C:$C,1,FALSE)</f>
        <v>#N/A</v>
      </c>
      <c r="Q1836" s="9" t="str">
        <f t="shared" si="57"/>
        <v>nur hier</v>
      </c>
    </row>
    <row r="1837" spans="1:17" ht="23.25">
      <c r="A1837" s="1" t="s">
        <v>19984</v>
      </c>
      <c r="B1837" s="1" t="s">
        <v>19985</v>
      </c>
      <c r="C1837" s="1" t="s">
        <v>19986</v>
      </c>
      <c r="D1837" s="1" t="s">
        <v>19986</v>
      </c>
      <c r="E1837" s="1" t="s">
        <v>19647</v>
      </c>
      <c r="F1837" s="54">
        <v>1948</v>
      </c>
      <c r="G1837" s="1" t="s">
        <v>19628</v>
      </c>
      <c r="I1837" t="str">
        <f t="shared" si="56"/>
        <v>复旦数理</v>
      </c>
      <c r="K1837" t="e">
        <f>VLOOKUP(I1837,Apabi!$H:$H,1,FALSE)</f>
        <v>#N/A</v>
      </c>
      <c r="M1837" t="e">
        <f>VLOOKUP(I1837,'Shanghai TSG'!$C:$C,1,FALSE)</f>
        <v>#N/A</v>
      </c>
      <c r="O1837" t="e">
        <f>VLOOKUP(I1837,'Hytong (not in CrossAsia)'!$C:$C,1,FALSE)</f>
        <v>#N/A</v>
      </c>
      <c r="Q1837" s="9" t="str">
        <f t="shared" si="57"/>
        <v>nur hier</v>
      </c>
    </row>
    <row r="1838" spans="1:17" ht="23.25">
      <c r="A1838" s="1" t="s">
        <v>19987</v>
      </c>
      <c r="B1838" s="1" t="s">
        <v>19988</v>
      </c>
      <c r="C1838" s="1" t="s">
        <v>19628</v>
      </c>
      <c r="D1838" s="1" t="s">
        <v>19989</v>
      </c>
      <c r="E1838" s="1" t="s">
        <v>19990</v>
      </c>
      <c r="F1838" s="54">
        <v>1931</v>
      </c>
      <c r="G1838" s="1" t="s">
        <v>19243</v>
      </c>
      <c r="I1838" t="str">
        <f t="shared" si="56"/>
        <v>厦门大学</v>
      </c>
      <c r="K1838" t="e">
        <f>VLOOKUP(I1838,Apabi!$H:$H,1,FALSE)</f>
        <v>#N/A</v>
      </c>
      <c r="M1838" t="str">
        <f>VLOOKUP(I1838,'Shanghai TSG'!$C:$C,1,FALSE)</f>
        <v>厦门大学</v>
      </c>
      <c r="O1838" t="e">
        <f>VLOOKUP(I1838,'Hytong (not in CrossAsia)'!$C:$C,1,FALSE)</f>
        <v>#N/A</v>
      </c>
      <c r="Q1838" s="9" t="str">
        <f t="shared" si="57"/>
        <v>Doppel</v>
      </c>
    </row>
    <row r="1839" spans="1:17">
      <c r="A1839" s="1" t="s">
        <v>19991</v>
      </c>
      <c r="B1839" s="1" t="s">
        <v>19992</v>
      </c>
      <c r="C1839" s="1" t="s">
        <v>19628</v>
      </c>
      <c r="D1839" s="1" t="s">
        <v>19993</v>
      </c>
      <c r="E1839" s="1" t="s">
        <v>19647</v>
      </c>
      <c r="F1839" s="51" t="s">
        <v>19628</v>
      </c>
      <c r="G1839" s="1" t="s">
        <v>19628</v>
      </c>
      <c r="I1839" t="str">
        <f t="shared" si="56"/>
        <v>复旦理工</v>
      </c>
      <c r="K1839" t="e">
        <f>VLOOKUP(I1839,Apabi!$H:$H,1,FALSE)</f>
        <v>#N/A</v>
      </c>
      <c r="M1839" t="e">
        <f>VLOOKUP(I1839,'Shanghai TSG'!$C:$C,1,FALSE)</f>
        <v>#N/A</v>
      </c>
      <c r="O1839" t="e">
        <f>VLOOKUP(I1839,'Hytong (not in CrossAsia)'!$C:$C,1,FALSE)</f>
        <v>#N/A</v>
      </c>
      <c r="Q1839" s="9" t="str">
        <f t="shared" si="57"/>
        <v>nur hier</v>
      </c>
    </row>
    <row r="1840" spans="1:17">
      <c r="A1840" s="1" t="s">
        <v>14209</v>
      </c>
      <c r="B1840" s="1" t="s">
        <v>14210</v>
      </c>
      <c r="C1840" s="1" t="s">
        <v>19628</v>
      </c>
      <c r="D1840" s="1" t="s">
        <v>14211</v>
      </c>
      <c r="E1840" s="1" t="s">
        <v>13082</v>
      </c>
      <c r="F1840" s="54">
        <v>1925</v>
      </c>
      <c r="G1840" s="1" t="s">
        <v>19010</v>
      </c>
      <c r="I1840" t="str">
        <f t="shared" si="56"/>
        <v>理化</v>
      </c>
      <c r="K1840" t="e">
        <f>VLOOKUP(I1840,Apabi!$H:$H,1,FALSE)</f>
        <v>#N/A</v>
      </c>
      <c r="M1840" t="e">
        <f>VLOOKUP(I1840,'Shanghai TSG'!$C:$C,1,FALSE)</f>
        <v>#N/A</v>
      </c>
      <c r="O1840" t="e">
        <f>VLOOKUP(I1840,'Hytong (not in CrossAsia)'!$C:$C,1,FALSE)</f>
        <v>#N/A</v>
      </c>
      <c r="Q1840" s="9" t="str">
        <f t="shared" si="57"/>
        <v>nur hier</v>
      </c>
    </row>
    <row r="1841" spans="1:17">
      <c r="A1841" s="1" t="s">
        <v>14212</v>
      </c>
      <c r="B1841" s="1" t="s">
        <v>14213</v>
      </c>
      <c r="C1841" s="1" t="s">
        <v>19628</v>
      </c>
      <c r="D1841" s="1" t="s">
        <v>14214</v>
      </c>
      <c r="E1841" s="1" t="s">
        <v>14215</v>
      </c>
      <c r="F1841" s="54">
        <v>1936</v>
      </c>
      <c r="G1841" s="1" t="s">
        <v>19773</v>
      </c>
      <c r="I1841" t="str">
        <f t="shared" si="56"/>
        <v>安大化学</v>
      </c>
      <c r="K1841" t="e">
        <f>VLOOKUP(I1841,Apabi!$H:$H,1,FALSE)</f>
        <v>#N/A</v>
      </c>
      <c r="M1841" t="e">
        <f>VLOOKUP(I1841,'Shanghai TSG'!$C:$C,1,FALSE)</f>
        <v>#N/A</v>
      </c>
      <c r="O1841" t="e">
        <f>VLOOKUP(I1841,'Hytong (not in CrossAsia)'!$C:$C,1,FALSE)</f>
        <v>#N/A</v>
      </c>
      <c r="Q1841" s="9" t="str">
        <f t="shared" si="57"/>
        <v>nur hier</v>
      </c>
    </row>
    <row r="1842" spans="1:17">
      <c r="A1842" s="1" t="s">
        <v>14216</v>
      </c>
      <c r="B1842" s="1" t="s">
        <v>14217</v>
      </c>
      <c r="C1842" s="1" t="s">
        <v>19628</v>
      </c>
      <c r="D1842" s="1" t="s">
        <v>14218</v>
      </c>
      <c r="E1842" s="1" t="s">
        <v>18030</v>
      </c>
      <c r="F1842" s="54">
        <v>1946</v>
      </c>
      <c r="G1842" s="1" t="s">
        <v>19628</v>
      </c>
      <c r="I1842" t="str">
        <f t="shared" si="56"/>
        <v>化学会刊</v>
      </c>
      <c r="K1842" t="e">
        <f>VLOOKUP(I1842,Apabi!$H:$H,1,FALSE)</f>
        <v>#N/A</v>
      </c>
      <c r="M1842" t="e">
        <f>VLOOKUP(I1842,'Shanghai TSG'!$C:$C,1,FALSE)</f>
        <v>#N/A</v>
      </c>
      <c r="O1842" t="e">
        <f>VLOOKUP(I1842,'Hytong (not in CrossAsia)'!$C:$C,1,FALSE)</f>
        <v>#N/A</v>
      </c>
      <c r="Q1842" s="9" t="str">
        <f t="shared" si="57"/>
        <v>nur hier</v>
      </c>
    </row>
    <row r="1843" spans="1:17">
      <c r="A1843" s="1" t="s">
        <v>14219</v>
      </c>
      <c r="B1843" s="1" t="s">
        <v>14220</v>
      </c>
      <c r="C1843" s="1" t="s">
        <v>19628</v>
      </c>
      <c r="D1843" s="1" t="s">
        <v>14221</v>
      </c>
      <c r="E1843" s="1" t="s">
        <v>14222</v>
      </c>
      <c r="F1843" s="51">
        <v>1972</v>
      </c>
      <c r="G1843" s="1" t="s">
        <v>19628</v>
      </c>
      <c r="I1843" t="str">
        <f t="shared" si="56"/>
        <v>分析化学</v>
      </c>
      <c r="K1843" t="e">
        <f>VLOOKUP(I1843,Apabi!$H:$H,1,FALSE)</f>
        <v>#N/A</v>
      </c>
      <c r="M1843" t="e">
        <f>VLOOKUP(I1843,'Shanghai TSG'!$C:$C,1,FALSE)</f>
        <v>#N/A</v>
      </c>
      <c r="O1843" t="e">
        <f>VLOOKUP(I1843,'Hytong (not in CrossAsia)'!$C:$C,1,FALSE)</f>
        <v>#N/A</v>
      </c>
      <c r="Q1843" s="9" t="str">
        <f t="shared" si="57"/>
        <v>nur hier</v>
      </c>
    </row>
    <row r="1844" spans="1:17">
      <c r="A1844" s="1" t="s">
        <v>14223</v>
      </c>
      <c r="B1844" s="1" t="s">
        <v>14224</v>
      </c>
      <c r="C1844" s="1" t="s">
        <v>19628</v>
      </c>
      <c r="D1844" s="1" t="s">
        <v>14225</v>
      </c>
      <c r="E1844" s="1" t="s">
        <v>19339</v>
      </c>
      <c r="F1844" s="54">
        <v>1919</v>
      </c>
      <c r="G1844" s="1" t="s">
        <v>19628</v>
      </c>
      <c r="I1844" t="str">
        <f t="shared" si="56"/>
        <v>理化杂志</v>
      </c>
      <c r="K1844" t="e">
        <f>VLOOKUP(I1844,Apabi!$H:$H,1,FALSE)</f>
        <v>#N/A</v>
      </c>
      <c r="M1844" t="e">
        <f>VLOOKUP(I1844,'Shanghai TSG'!$C:$C,1,FALSE)</f>
        <v>#N/A</v>
      </c>
      <c r="O1844" t="e">
        <f>VLOOKUP(I1844,'Hytong (not in CrossAsia)'!$C:$C,1,FALSE)</f>
        <v>#N/A</v>
      </c>
      <c r="Q1844" s="9" t="str">
        <f t="shared" si="57"/>
        <v>nur hier</v>
      </c>
    </row>
    <row r="1845" spans="1:17">
      <c r="A1845" s="1" t="s">
        <v>14226</v>
      </c>
      <c r="B1845" s="1" t="s">
        <v>14227</v>
      </c>
      <c r="C1845" s="1" t="s">
        <v>19628</v>
      </c>
      <c r="D1845" s="1" t="s">
        <v>14228</v>
      </c>
      <c r="E1845" s="1" t="s">
        <v>19339</v>
      </c>
      <c r="F1845" s="54">
        <v>1923</v>
      </c>
      <c r="G1845" s="1" t="s">
        <v>19292</v>
      </c>
      <c r="I1845" t="str">
        <f t="shared" si="56"/>
        <v>数理杂志</v>
      </c>
      <c r="K1845" t="e">
        <f>VLOOKUP(I1845,Apabi!$H:$H,1,FALSE)</f>
        <v>#N/A</v>
      </c>
      <c r="M1845" t="e">
        <f>VLOOKUP(I1845,'Shanghai TSG'!$C:$C,1,FALSE)</f>
        <v>#N/A</v>
      </c>
      <c r="O1845" t="e">
        <f>VLOOKUP(I1845,'Hytong (not in CrossAsia)'!$C:$C,1,FALSE)</f>
        <v>#N/A</v>
      </c>
      <c r="Q1845" s="9" t="str">
        <f t="shared" si="57"/>
        <v>nur hier</v>
      </c>
    </row>
    <row r="1846" spans="1:17">
      <c r="A1846" s="1" t="s">
        <v>14229</v>
      </c>
      <c r="B1846" s="1" t="s">
        <v>14230</v>
      </c>
      <c r="C1846" s="1" t="s">
        <v>19628</v>
      </c>
      <c r="D1846" s="1" t="s">
        <v>14231</v>
      </c>
      <c r="E1846" s="1" t="s">
        <v>19339</v>
      </c>
      <c r="F1846" s="54">
        <v>1933</v>
      </c>
      <c r="G1846" s="1" t="s">
        <v>19292</v>
      </c>
      <c r="I1846" t="str">
        <f t="shared" si="56"/>
        <v>中国物理</v>
      </c>
      <c r="K1846" t="e">
        <f>VLOOKUP(I1846,Apabi!$H:$H,1,FALSE)</f>
        <v>#N/A</v>
      </c>
      <c r="M1846" t="e">
        <f>VLOOKUP(I1846,'Shanghai TSG'!$C:$C,1,FALSE)</f>
        <v>#N/A</v>
      </c>
      <c r="O1846" t="e">
        <f>VLOOKUP(I1846,'Hytong (not in CrossAsia)'!$C:$C,1,FALSE)</f>
        <v>#N/A</v>
      </c>
      <c r="Q1846" s="9" t="str">
        <f t="shared" si="57"/>
        <v>nur hier</v>
      </c>
    </row>
    <row r="1847" spans="1:17">
      <c r="A1847" s="1" t="s">
        <v>14232</v>
      </c>
      <c r="B1847" s="1" t="s">
        <v>14233</v>
      </c>
      <c r="C1847" s="1" t="s">
        <v>19628</v>
      </c>
      <c r="D1847" s="1" t="s">
        <v>14234</v>
      </c>
      <c r="E1847" s="1" t="s">
        <v>21657</v>
      </c>
      <c r="F1847" s="54">
        <v>1936</v>
      </c>
      <c r="G1847" s="1" t="s">
        <v>19340</v>
      </c>
      <c r="I1847" t="str">
        <f t="shared" si="56"/>
        <v>数学杂志</v>
      </c>
      <c r="K1847" t="e">
        <f>VLOOKUP(I1847,Apabi!$H:$H,1,FALSE)</f>
        <v>#N/A</v>
      </c>
      <c r="M1847" t="str">
        <f>VLOOKUP(I1847,'Shanghai TSG'!$C:$C,1,FALSE)</f>
        <v>数学杂志</v>
      </c>
      <c r="O1847" t="e">
        <f>VLOOKUP(I1847,'Hytong (not in CrossAsia)'!$C:$C,1,FALSE)</f>
        <v>#N/A</v>
      </c>
      <c r="Q1847" s="9" t="str">
        <f t="shared" si="57"/>
        <v>Doppel</v>
      </c>
    </row>
    <row r="1848" spans="1:17">
      <c r="A1848" s="1" t="s">
        <v>14235</v>
      </c>
      <c r="B1848" s="1" t="s">
        <v>14236</v>
      </c>
      <c r="C1848" s="1" t="s">
        <v>19628</v>
      </c>
      <c r="D1848" s="1" t="s">
        <v>14237</v>
      </c>
      <c r="E1848" s="1" t="s">
        <v>19647</v>
      </c>
      <c r="F1848" s="54">
        <v>1945</v>
      </c>
      <c r="G1848" s="1" t="s">
        <v>19635</v>
      </c>
      <c r="I1848" t="str">
        <f t="shared" si="56"/>
        <v>光化</v>
      </c>
      <c r="K1848" t="e">
        <f>VLOOKUP(I1848,Apabi!$H:$H,1,FALSE)</f>
        <v>#N/A</v>
      </c>
      <c r="M1848" t="e">
        <f>VLOOKUP(I1848,'Shanghai TSG'!$C:$C,1,FALSE)</f>
        <v>#N/A</v>
      </c>
      <c r="O1848" t="e">
        <f>VLOOKUP(I1848,'Hytong (not in CrossAsia)'!$C:$C,1,FALSE)</f>
        <v>#N/A</v>
      </c>
      <c r="Q1848" s="9" t="str">
        <f t="shared" si="57"/>
        <v>nur hier</v>
      </c>
    </row>
    <row r="1849" spans="1:17">
      <c r="A1849" s="1" t="s">
        <v>14238</v>
      </c>
      <c r="B1849" s="1" t="s">
        <v>14239</v>
      </c>
      <c r="C1849" s="1" t="s">
        <v>19628</v>
      </c>
      <c r="D1849" s="1" t="s">
        <v>14240</v>
      </c>
      <c r="E1849" s="1" t="s">
        <v>21237</v>
      </c>
      <c r="F1849" s="51">
        <v>1930</v>
      </c>
      <c r="G1849" s="1" t="s">
        <v>19340</v>
      </c>
      <c r="I1849" t="str">
        <f t="shared" si="56"/>
        <v>理科季刊</v>
      </c>
      <c r="K1849" t="e">
        <f>VLOOKUP(I1849,Apabi!$H:$H,1,FALSE)</f>
        <v>#N/A</v>
      </c>
      <c r="M1849" t="e">
        <f>VLOOKUP(I1849,'Shanghai TSG'!$C:$C,1,FALSE)</f>
        <v>#N/A</v>
      </c>
      <c r="O1849" t="e">
        <f>VLOOKUP(I1849,'Hytong (not in CrossAsia)'!$C:$C,1,FALSE)</f>
        <v>#N/A</v>
      </c>
      <c r="Q1849" s="9" t="str">
        <f t="shared" si="57"/>
        <v>nur hier</v>
      </c>
    </row>
    <row r="1850" spans="1:17">
      <c r="A1850" s="1" t="s">
        <v>14241</v>
      </c>
      <c r="B1850" s="1" t="s">
        <v>14242</v>
      </c>
      <c r="C1850" s="1" t="s">
        <v>19628</v>
      </c>
      <c r="D1850" s="1" t="s">
        <v>14243</v>
      </c>
      <c r="E1850" s="1" t="s">
        <v>19326</v>
      </c>
      <c r="F1850" s="54">
        <v>1934</v>
      </c>
      <c r="G1850" s="1" t="s">
        <v>19773</v>
      </c>
      <c r="I1850" t="str">
        <f t="shared" si="56"/>
        <v>化学季刊</v>
      </c>
      <c r="K1850" t="e">
        <f>VLOOKUP(I1850,Apabi!$H:$H,1,FALSE)</f>
        <v>#N/A</v>
      </c>
      <c r="M1850" t="e">
        <f>VLOOKUP(I1850,'Shanghai TSG'!$C:$C,1,FALSE)</f>
        <v>#N/A</v>
      </c>
      <c r="O1850" t="e">
        <f>VLOOKUP(I1850,'Hytong (not in CrossAsia)'!$C:$C,1,FALSE)</f>
        <v>#N/A</v>
      </c>
      <c r="Q1850" s="9" t="str">
        <f t="shared" si="57"/>
        <v>nur hier</v>
      </c>
    </row>
    <row r="1851" spans="1:17">
      <c r="A1851" s="1" t="s">
        <v>14244</v>
      </c>
      <c r="B1851" s="1" t="s">
        <v>14245</v>
      </c>
      <c r="C1851" s="1" t="s">
        <v>19628</v>
      </c>
      <c r="D1851" s="1" t="s">
        <v>19628</v>
      </c>
      <c r="E1851" s="1" t="s">
        <v>19207</v>
      </c>
      <c r="F1851" s="54">
        <v>1937</v>
      </c>
      <c r="G1851" s="1" t="s">
        <v>19628</v>
      </c>
      <c r="I1851" t="str">
        <f t="shared" si="56"/>
        <v>理工</v>
      </c>
      <c r="K1851" t="e">
        <f>VLOOKUP(I1851,Apabi!$H:$H,1,FALSE)</f>
        <v>#N/A</v>
      </c>
      <c r="M1851" t="e">
        <f>VLOOKUP(I1851,'Shanghai TSG'!$C:$C,1,FALSE)</f>
        <v>#N/A</v>
      </c>
      <c r="O1851" t="e">
        <f>VLOOKUP(I1851,'Hytong (not in CrossAsia)'!$C:$C,1,FALSE)</f>
        <v>#N/A</v>
      </c>
      <c r="Q1851" s="9" t="str">
        <f t="shared" si="57"/>
        <v>nur hier</v>
      </c>
    </row>
    <row r="1852" spans="1:17">
      <c r="A1852" s="1" t="s">
        <v>14246</v>
      </c>
      <c r="B1852" s="1" t="s">
        <v>14247</v>
      </c>
      <c r="C1852" s="1" t="s">
        <v>19628</v>
      </c>
      <c r="D1852" s="1" t="s">
        <v>14248</v>
      </c>
      <c r="E1852" s="1" t="s">
        <v>19336</v>
      </c>
      <c r="F1852" s="54">
        <v>1940</v>
      </c>
      <c r="G1852" s="1" t="s">
        <v>19635</v>
      </c>
      <c r="I1852" t="str">
        <f t="shared" si="56"/>
        <v>度量衡特</v>
      </c>
      <c r="K1852" t="e">
        <f>VLOOKUP(I1852,Apabi!$H:$H,1,FALSE)</f>
        <v>#N/A</v>
      </c>
      <c r="M1852" t="e">
        <f>VLOOKUP(I1852,'Shanghai TSG'!$C:$C,1,FALSE)</f>
        <v>#N/A</v>
      </c>
      <c r="O1852" t="e">
        <f>VLOOKUP(I1852,'Hytong (not in CrossAsia)'!$C:$C,1,FALSE)</f>
        <v>#N/A</v>
      </c>
      <c r="Q1852" s="9" t="str">
        <f t="shared" si="57"/>
        <v>nur hier</v>
      </c>
    </row>
    <row r="1853" spans="1:17">
      <c r="A1853" s="1" t="s">
        <v>14249</v>
      </c>
      <c r="B1853" s="1" t="s">
        <v>14250</v>
      </c>
      <c r="C1853" s="1" t="s">
        <v>19628</v>
      </c>
      <c r="D1853" s="1" t="s">
        <v>14251</v>
      </c>
      <c r="E1853" s="1" t="s">
        <v>19647</v>
      </c>
      <c r="F1853" s="54">
        <v>1946</v>
      </c>
      <c r="G1853" s="1" t="s">
        <v>19315</v>
      </c>
      <c r="I1853" t="str">
        <f t="shared" si="56"/>
        <v>化学世界</v>
      </c>
      <c r="K1853" t="e">
        <f>VLOOKUP(I1853,Apabi!$H:$H,1,FALSE)</f>
        <v>#N/A</v>
      </c>
      <c r="M1853" t="e">
        <f>VLOOKUP(I1853,'Shanghai TSG'!$C:$C,1,FALSE)</f>
        <v>#N/A</v>
      </c>
      <c r="O1853" t="e">
        <f>VLOOKUP(I1853,'Hytong (not in CrossAsia)'!$C:$C,1,FALSE)</f>
        <v>#N/A</v>
      </c>
      <c r="Q1853" s="9" t="str">
        <f t="shared" si="57"/>
        <v>nur hier</v>
      </c>
    </row>
    <row r="1854" spans="1:17">
      <c r="A1854" s="1" t="s">
        <v>14252</v>
      </c>
      <c r="B1854" s="1" t="s">
        <v>13921</v>
      </c>
      <c r="C1854" s="1" t="s">
        <v>19628</v>
      </c>
      <c r="D1854" s="1" t="s">
        <v>13922</v>
      </c>
      <c r="E1854" s="1" t="s">
        <v>19336</v>
      </c>
      <c r="F1854" s="54">
        <v>1936</v>
      </c>
      <c r="G1854" s="1" t="s">
        <v>19642</v>
      </c>
      <c r="I1854" t="str">
        <f t="shared" si="56"/>
        <v>化学通讯</v>
      </c>
      <c r="K1854" t="e">
        <f>VLOOKUP(I1854,Apabi!$H:$H,1,FALSE)</f>
        <v>#N/A</v>
      </c>
      <c r="M1854" t="e">
        <f>VLOOKUP(I1854,'Shanghai TSG'!$C:$C,1,FALSE)</f>
        <v>#N/A</v>
      </c>
      <c r="O1854" t="e">
        <f>VLOOKUP(I1854,'Hytong (not in CrossAsia)'!$C:$C,1,FALSE)</f>
        <v>#N/A</v>
      </c>
      <c r="Q1854" s="9" t="str">
        <f t="shared" si="57"/>
        <v>nur hier</v>
      </c>
    </row>
    <row r="1855" spans="1:17">
      <c r="A1855" s="1" t="s">
        <v>13923</v>
      </c>
      <c r="B1855" s="1" t="s">
        <v>13924</v>
      </c>
      <c r="C1855" s="1" t="s">
        <v>19628</v>
      </c>
      <c r="D1855" s="1" t="s">
        <v>13925</v>
      </c>
      <c r="E1855" s="1" t="s">
        <v>19339</v>
      </c>
      <c r="F1855" s="54">
        <v>1921</v>
      </c>
      <c r="G1855" s="1" t="s">
        <v>13926</v>
      </c>
      <c r="I1855" t="str">
        <f t="shared" si="56"/>
        <v>北京大学</v>
      </c>
      <c r="K1855" t="e">
        <f>VLOOKUP(I1855,Apabi!$H:$H,1,FALSE)</f>
        <v>#N/A</v>
      </c>
      <c r="M1855" t="e">
        <f>VLOOKUP(I1855,'Shanghai TSG'!$C:$C,1,FALSE)</f>
        <v>#N/A</v>
      </c>
      <c r="O1855" t="e">
        <f>VLOOKUP(I1855,'Hytong (not in CrossAsia)'!$C:$C,1,FALSE)</f>
        <v>#N/A</v>
      </c>
      <c r="Q1855" s="9" t="str">
        <f t="shared" si="57"/>
        <v>nur hier</v>
      </c>
    </row>
    <row r="1856" spans="1:17">
      <c r="A1856" s="1" t="s">
        <v>13927</v>
      </c>
      <c r="B1856" s="1" t="s">
        <v>13928</v>
      </c>
      <c r="C1856" s="1" t="s">
        <v>19628</v>
      </c>
      <c r="D1856" s="1" t="s">
        <v>13929</v>
      </c>
      <c r="E1856" s="1" t="s">
        <v>19647</v>
      </c>
      <c r="F1856" s="51" t="s">
        <v>19628</v>
      </c>
      <c r="G1856" s="1" t="s">
        <v>19628</v>
      </c>
      <c r="I1856" t="str">
        <f t="shared" si="56"/>
        <v>物理学示</v>
      </c>
      <c r="K1856" t="e">
        <f>VLOOKUP(I1856,Apabi!$H:$H,1,FALSE)</f>
        <v>#N/A</v>
      </c>
      <c r="M1856" t="e">
        <f>VLOOKUP(I1856,'Shanghai TSG'!$C:$C,1,FALSE)</f>
        <v>#N/A</v>
      </c>
      <c r="O1856" t="e">
        <f>VLOOKUP(I1856,'Hytong (not in CrossAsia)'!$C:$C,1,FALSE)</f>
        <v>#N/A</v>
      </c>
      <c r="Q1856" s="9" t="str">
        <f t="shared" si="57"/>
        <v>nur hier</v>
      </c>
    </row>
    <row r="1857" spans="1:17">
      <c r="A1857" s="1" t="s">
        <v>13930</v>
      </c>
      <c r="B1857" s="1" t="s">
        <v>13931</v>
      </c>
      <c r="C1857" s="1" t="s">
        <v>19628</v>
      </c>
      <c r="D1857" s="1" t="s">
        <v>13932</v>
      </c>
      <c r="E1857" s="1" t="s">
        <v>19404</v>
      </c>
      <c r="F1857" s="51" t="s">
        <v>19628</v>
      </c>
      <c r="G1857" s="1" t="s">
        <v>19628</v>
      </c>
      <c r="I1857" t="str">
        <f t="shared" si="56"/>
        <v>牛顿</v>
      </c>
      <c r="K1857" t="e">
        <f>VLOOKUP(I1857,Apabi!$H:$H,1,FALSE)</f>
        <v>#N/A</v>
      </c>
      <c r="M1857" t="e">
        <f>VLOOKUP(I1857,'Shanghai TSG'!$C:$C,1,FALSE)</f>
        <v>#N/A</v>
      </c>
      <c r="O1857" t="e">
        <f>VLOOKUP(I1857,'Hytong (not in CrossAsia)'!$C:$C,1,FALSE)</f>
        <v>#N/A</v>
      </c>
      <c r="Q1857" s="9" t="str">
        <f t="shared" si="57"/>
        <v>nur hier</v>
      </c>
    </row>
    <row r="1858" spans="1:17">
      <c r="A1858" s="1" t="s">
        <v>13933</v>
      </c>
      <c r="B1858" s="1" t="s">
        <v>13934</v>
      </c>
      <c r="C1858" s="1" t="s">
        <v>19628</v>
      </c>
      <c r="D1858" s="1" t="s">
        <v>13935</v>
      </c>
      <c r="E1858" s="1" t="s">
        <v>19647</v>
      </c>
      <c r="F1858" s="54">
        <v>1926</v>
      </c>
      <c r="G1858" s="1" t="s">
        <v>19635</v>
      </c>
      <c r="I1858" t="str">
        <f t="shared" si="56"/>
        <v>洪水</v>
      </c>
      <c r="K1858" t="str">
        <f>VLOOKUP(I1858,Apabi!$H:$H,1,FALSE)</f>
        <v>洪水</v>
      </c>
      <c r="M1858" t="e">
        <f>VLOOKUP(I1858,'Shanghai TSG'!$C:$C,1,FALSE)</f>
        <v>#N/A</v>
      </c>
      <c r="O1858" t="e">
        <f>VLOOKUP(I1858,'Hytong (not in CrossAsia)'!$C:$C,1,FALSE)</f>
        <v>#N/A</v>
      </c>
      <c r="Q1858" s="9" t="str">
        <f t="shared" si="57"/>
        <v>Doppel</v>
      </c>
    </row>
    <row r="1859" spans="1:17">
      <c r="A1859" s="1" t="s">
        <v>13936</v>
      </c>
      <c r="B1859" s="1" t="s">
        <v>13937</v>
      </c>
      <c r="C1859" s="1" t="s">
        <v>19628</v>
      </c>
      <c r="D1859" s="1" t="s">
        <v>13938</v>
      </c>
      <c r="E1859" s="1" t="s">
        <v>21127</v>
      </c>
      <c r="F1859" s="54">
        <v>1935</v>
      </c>
      <c r="G1859" s="1" t="s">
        <v>19628</v>
      </c>
      <c r="I1859" t="str">
        <f t="shared" ref="I1859:I1922" si="58">MID(B1859,1,4)</f>
        <v>沩风</v>
      </c>
      <c r="K1859" t="e">
        <f>VLOOKUP(I1859,Apabi!$H:$H,1,FALSE)</f>
        <v>#N/A</v>
      </c>
      <c r="M1859" t="e">
        <f>VLOOKUP(I1859,'Shanghai TSG'!$C:$C,1,FALSE)</f>
        <v>#N/A</v>
      </c>
      <c r="O1859" t="e">
        <f>VLOOKUP(I1859,'Hytong (not in CrossAsia)'!$C:$C,1,FALSE)</f>
        <v>#N/A</v>
      </c>
      <c r="Q1859" s="9" t="str">
        <f t="shared" ref="Q1859:Q1922" si="59">(IF(AND(ISNA(K1859),ISNA(M1859),ISNA(O1859)),"nur hier","Doppel"))</f>
        <v>nur hier</v>
      </c>
    </row>
    <row r="1860" spans="1:17">
      <c r="A1860" s="1" t="s">
        <v>13939</v>
      </c>
      <c r="B1860" s="1" t="s">
        <v>13940</v>
      </c>
      <c r="C1860" s="1" t="s">
        <v>13941</v>
      </c>
      <c r="D1860" s="1" t="s">
        <v>13942</v>
      </c>
      <c r="E1860" s="1" t="s">
        <v>13943</v>
      </c>
      <c r="F1860" s="54">
        <v>1943</v>
      </c>
      <c r="G1860" s="1" t="s">
        <v>19773</v>
      </c>
      <c r="I1860" t="str">
        <f t="shared" si="58"/>
        <v>地学集刊</v>
      </c>
      <c r="K1860" t="e">
        <f>VLOOKUP(I1860,Apabi!$H:$H,1,FALSE)</f>
        <v>#N/A</v>
      </c>
      <c r="M1860" t="e">
        <f>VLOOKUP(I1860,'Shanghai TSG'!$C:$C,1,FALSE)</f>
        <v>#N/A</v>
      </c>
      <c r="O1860" t="e">
        <f>VLOOKUP(I1860,'Hytong (not in CrossAsia)'!$C:$C,1,FALSE)</f>
        <v>#N/A</v>
      </c>
      <c r="Q1860" s="9" t="str">
        <f t="shared" si="59"/>
        <v>nur hier</v>
      </c>
    </row>
    <row r="1861" spans="1:17">
      <c r="A1861" s="1" t="s">
        <v>13944</v>
      </c>
      <c r="B1861" s="1" t="s">
        <v>13945</v>
      </c>
      <c r="C1861" s="1" t="s">
        <v>19628</v>
      </c>
      <c r="D1861" s="1" t="s">
        <v>19628</v>
      </c>
      <c r="E1861" s="1" t="s">
        <v>19302</v>
      </c>
      <c r="F1861" s="54">
        <v>1946</v>
      </c>
      <c r="G1861" s="1" t="s">
        <v>19305</v>
      </c>
      <c r="I1861" t="str">
        <f t="shared" si="58"/>
        <v>宇宙线</v>
      </c>
      <c r="K1861" t="e">
        <f>VLOOKUP(I1861,Apabi!$H:$H,1,FALSE)</f>
        <v>#N/A</v>
      </c>
      <c r="M1861" t="e">
        <f>VLOOKUP(I1861,'Shanghai TSG'!$C:$C,1,FALSE)</f>
        <v>#N/A</v>
      </c>
      <c r="O1861" t="e">
        <f>VLOOKUP(I1861,'Hytong (not in CrossAsia)'!$C:$C,1,FALSE)</f>
        <v>#N/A</v>
      </c>
      <c r="Q1861" s="9" t="str">
        <f t="shared" si="59"/>
        <v>nur hier</v>
      </c>
    </row>
    <row r="1862" spans="1:17" ht="23.25">
      <c r="A1862" s="1" t="s">
        <v>13946</v>
      </c>
      <c r="B1862" s="1" t="s">
        <v>13947</v>
      </c>
      <c r="C1862" s="1" t="s">
        <v>13948</v>
      </c>
      <c r="D1862" s="1" t="s">
        <v>13949</v>
      </c>
      <c r="E1862" s="1" t="s">
        <v>13120</v>
      </c>
      <c r="F1862" s="54">
        <v>1937</v>
      </c>
      <c r="G1862" s="1" t="s">
        <v>19243</v>
      </c>
      <c r="I1862" t="str">
        <f t="shared" si="58"/>
        <v>国立中山</v>
      </c>
      <c r="K1862" t="str">
        <f>VLOOKUP(I1862,Apabi!$H:$H,1,FALSE)</f>
        <v>国立中山</v>
      </c>
      <c r="M1862" t="str">
        <f>VLOOKUP(I1862,'Shanghai TSG'!$C:$C,1,FALSE)</f>
        <v>国立中山</v>
      </c>
      <c r="O1862" t="e">
        <f>VLOOKUP(I1862,'Hytong (not in CrossAsia)'!$C:$C,1,FALSE)</f>
        <v>#N/A</v>
      </c>
      <c r="Q1862" s="9" t="str">
        <f t="shared" si="59"/>
        <v>Doppel</v>
      </c>
    </row>
    <row r="1863" spans="1:17">
      <c r="A1863" s="1" t="s">
        <v>13950</v>
      </c>
      <c r="B1863" s="1" t="s">
        <v>13951</v>
      </c>
      <c r="C1863" s="1" t="s">
        <v>19628</v>
      </c>
      <c r="D1863" s="1" t="s">
        <v>13952</v>
      </c>
      <c r="E1863" s="1" t="s">
        <v>19339</v>
      </c>
      <c r="F1863" s="54">
        <v>1947</v>
      </c>
      <c r="G1863" s="1" t="s">
        <v>19628</v>
      </c>
      <c r="I1863" t="str">
        <f t="shared" si="58"/>
        <v>天文台</v>
      </c>
      <c r="K1863" t="e">
        <f>VLOOKUP(I1863,Apabi!$H:$H,1,FALSE)</f>
        <v>#N/A</v>
      </c>
      <c r="M1863" t="str">
        <f>VLOOKUP(I1863,'Shanghai TSG'!$C:$C,1,FALSE)</f>
        <v>天文台</v>
      </c>
      <c r="O1863" t="e">
        <f>VLOOKUP(I1863,'Hytong (not in CrossAsia)'!$C:$C,1,FALSE)</f>
        <v>#N/A</v>
      </c>
      <c r="Q1863" s="9" t="str">
        <f t="shared" si="59"/>
        <v>Doppel</v>
      </c>
    </row>
    <row r="1864" spans="1:17">
      <c r="A1864" s="1" t="s">
        <v>13953</v>
      </c>
      <c r="B1864" s="1" t="s">
        <v>13954</v>
      </c>
      <c r="C1864" s="1" t="s">
        <v>19628</v>
      </c>
      <c r="D1864" s="1" t="s">
        <v>13955</v>
      </c>
      <c r="E1864" s="1" t="s">
        <v>19795</v>
      </c>
      <c r="F1864" s="54">
        <v>1934</v>
      </c>
      <c r="G1864" s="1" t="s">
        <v>19327</v>
      </c>
      <c r="I1864" t="str">
        <f t="shared" si="58"/>
        <v>宇宙旬刊</v>
      </c>
      <c r="K1864" t="e">
        <f>VLOOKUP(I1864,Apabi!$H:$H,1,FALSE)</f>
        <v>#N/A</v>
      </c>
      <c r="M1864" t="e">
        <f>VLOOKUP(I1864,'Shanghai TSG'!$C:$C,1,FALSE)</f>
        <v>#N/A</v>
      </c>
      <c r="O1864" t="e">
        <f>VLOOKUP(I1864,'Hytong (not in CrossAsia)'!$C:$C,1,FALSE)</f>
        <v>#N/A</v>
      </c>
      <c r="Q1864" s="9" t="str">
        <f t="shared" si="59"/>
        <v>nur hier</v>
      </c>
    </row>
    <row r="1865" spans="1:17">
      <c r="A1865" s="1" t="s">
        <v>13956</v>
      </c>
      <c r="B1865" s="1" t="s">
        <v>13957</v>
      </c>
      <c r="C1865" s="1" t="s">
        <v>19628</v>
      </c>
      <c r="D1865" s="1" t="s">
        <v>13958</v>
      </c>
      <c r="E1865" s="1" t="s">
        <v>19336</v>
      </c>
      <c r="F1865" s="54">
        <v>1949</v>
      </c>
      <c r="G1865" s="1" t="s">
        <v>19635</v>
      </c>
      <c r="I1865" t="str">
        <f t="shared" si="58"/>
        <v>宇宙</v>
      </c>
      <c r="K1865" t="e">
        <f>VLOOKUP(I1865,Apabi!$H:$H,1,FALSE)</f>
        <v>#N/A</v>
      </c>
      <c r="M1865" t="e">
        <f>VLOOKUP(I1865,'Shanghai TSG'!$C:$C,1,FALSE)</f>
        <v>#N/A</v>
      </c>
      <c r="O1865" t="e">
        <f>VLOOKUP(I1865,'Hytong (not in CrossAsia)'!$C:$C,1,FALSE)</f>
        <v>#N/A</v>
      </c>
      <c r="Q1865" s="9" t="str">
        <f t="shared" si="59"/>
        <v>nur hier</v>
      </c>
    </row>
    <row r="1866" spans="1:17" ht="23.25">
      <c r="A1866" s="1" t="s">
        <v>13959</v>
      </c>
      <c r="B1866" s="1" t="s">
        <v>13960</v>
      </c>
      <c r="C1866" s="1" t="s">
        <v>19628</v>
      </c>
      <c r="D1866" s="1" t="s">
        <v>13961</v>
      </c>
      <c r="E1866" s="1" t="s">
        <v>13962</v>
      </c>
      <c r="F1866" s="51" t="s">
        <v>19628</v>
      </c>
      <c r="G1866" s="1" t="s">
        <v>19635</v>
      </c>
      <c r="I1866" t="str">
        <f t="shared" si="58"/>
        <v>卫星</v>
      </c>
      <c r="K1866" t="str">
        <f>VLOOKUP(I1866,Apabi!$H:$H,1,FALSE)</f>
        <v>卫星</v>
      </c>
      <c r="M1866" t="str">
        <f>VLOOKUP(I1866,'Shanghai TSG'!$C:$C,1,FALSE)</f>
        <v>卫星</v>
      </c>
      <c r="O1866" t="e">
        <f>VLOOKUP(I1866,'Hytong (not in CrossAsia)'!$C:$C,1,FALSE)</f>
        <v>#N/A</v>
      </c>
      <c r="Q1866" s="9" t="str">
        <f t="shared" si="59"/>
        <v>Doppel</v>
      </c>
    </row>
    <row r="1867" spans="1:17" ht="23.25">
      <c r="A1867" s="1" t="s">
        <v>13963</v>
      </c>
      <c r="B1867" s="1" t="s">
        <v>13964</v>
      </c>
      <c r="C1867" s="1" t="s">
        <v>19628</v>
      </c>
      <c r="D1867" s="1" t="s">
        <v>13965</v>
      </c>
      <c r="E1867" s="1" t="s">
        <v>19336</v>
      </c>
      <c r="F1867" s="54">
        <v>1942</v>
      </c>
      <c r="G1867" s="1" t="s">
        <v>19292</v>
      </c>
      <c r="I1867" t="str">
        <f t="shared" si="58"/>
        <v>国立中央</v>
      </c>
      <c r="K1867" t="e">
        <f>VLOOKUP(I1867,Apabi!$H:$H,1,FALSE)</f>
        <v>#N/A</v>
      </c>
      <c r="M1867" t="e">
        <f>VLOOKUP(I1867,'Shanghai TSG'!$C:$C,1,FALSE)</f>
        <v>#N/A</v>
      </c>
      <c r="O1867" t="e">
        <f>VLOOKUP(I1867,'Hytong (not in CrossAsia)'!$C:$C,1,FALSE)</f>
        <v>#N/A</v>
      </c>
      <c r="Q1867" s="9" t="str">
        <f t="shared" si="59"/>
        <v>nur hier</v>
      </c>
    </row>
    <row r="1868" spans="1:17">
      <c r="A1868" s="1" t="s">
        <v>14301</v>
      </c>
      <c r="B1868" s="1" t="s">
        <v>14302</v>
      </c>
      <c r="C1868" s="1" t="s">
        <v>19628</v>
      </c>
      <c r="D1868" s="1" t="s">
        <v>14303</v>
      </c>
      <c r="E1868" s="1" t="s">
        <v>19647</v>
      </c>
      <c r="F1868" s="54">
        <v>1928</v>
      </c>
      <c r="G1868" s="1" t="s">
        <v>19642</v>
      </c>
      <c r="I1868" t="str">
        <f t="shared" si="58"/>
        <v>新宇宙半</v>
      </c>
      <c r="K1868" t="e">
        <f>VLOOKUP(I1868,Apabi!$H:$H,1,FALSE)</f>
        <v>#N/A</v>
      </c>
      <c r="M1868" t="e">
        <f>VLOOKUP(I1868,'Shanghai TSG'!$C:$C,1,FALSE)</f>
        <v>#N/A</v>
      </c>
      <c r="O1868" t="e">
        <f>VLOOKUP(I1868,'Hytong (not in CrossAsia)'!$C:$C,1,FALSE)</f>
        <v>#N/A</v>
      </c>
      <c r="Q1868" s="9" t="str">
        <f t="shared" si="59"/>
        <v>nur hier</v>
      </c>
    </row>
    <row r="1869" spans="1:17" ht="23.25">
      <c r="A1869" s="1" t="s">
        <v>14304</v>
      </c>
      <c r="B1869" s="1" t="s">
        <v>14305</v>
      </c>
      <c r="C1869" s="1" t="s">
        <v>19628</v>
      </c>
      <c r="D1869" s="1" t="s">
        <v>13958</v>
      </c>
      <c r="E1869" s="1" t="s">
        <v>19336</v>
      </c>
      <c r="F1869" s="54">
        <v>1924</v>
      </c>
      <c r="G1869" s="1" t="s">
        <v>19817</v>
      </c>
      <c r="I1869" t="str">
        <f t="shared" si="58"/>
        <v>中国天文</v>
      </c>
      <c r="K1869" t="e">
        <f>VLOOKUP(I1869,Apabi!$H:$H,1,FALSE)</f>
        <v>#N/A</v>
      </c>
      <c r="M1869" t="e">
        <f>VLOOKUP(I1869,'Shanghai TSG'!$C:$C,1,FALSE)</f>
        <v>#N/A</v>
      </c>
      <c r="O1869" t="e">
        <f>VLOOKUP(I1869,'Hytong (not in CrossAsia)'!$C:$C,1,FALSE)</f>
        <v>#N/A</v>
      </c>
      <c r="Q1869" s="9" t="str">
        <f t="shared" si="59"/>
        <v>nur hier</v>
      </c>
    </row>
    <row r="1870" spans="1:17" ht="23.25">
      <c r="A1870" s="1" t="s">
        <v>14306</v>
      </c>
      <c r="B1870" s="1" t="s">
        <v>14307</v>
      </c>
      <c r="C1870" s="1" t="s">
        <v>19628</v>
      </c>
      <c r="D1870" s="1" t="s">
        <v>19628</v>
      </c>
      <c r="E1870" s="1" t="s">
        <v>21340</v>
      </c>
      <c r="F1870" s="51" t="s">
        <v>19628</v>
      </c>
      <c r="G1870" s="1" t="s">
        <v>19628</v>
      </c>
      <c r="I1870" t="str">
        <f t="shared" si="58"/>
        <v>青岛市观</v>
      </c>
      <c r="K1870" t="e">
        <f>VLOOKUP(I1870,Apabi!$H:$H,1,FALSE)</f>
        <v>#N/A</v>
      </c>
      <c r="M1870" t="str">
        <f>VLOOKUP(I1870,'Shanghai TSG'!$C:$C,1,FALSE)</f>
        <v>青岛市观</v>
      </c>
      <c r="O1870" t="e">
        <f>VLOOKUP(I1870,'Hytong (not in CrossAsia)'!$C:$C,1,FALSE)</f>
        <v>#N/A</v>
      </c>
      <c r="Q1870" s="9" t="str">
        <f t="shared" si="59"/>
        <v>Doppel</v>
      </c>
    </row>
    <row r="1871" spans="1:17" ht="23.25">
      <c r="A1871" s="1" t="s">
        <v>14308</v>
      </c>
      <c r="B1871" s="1" t="s">
        <v>14309</v>
      </c>
      <c r="C1871" s="1" t="s">
        <v>19628</v>
      </c>
      <c r="D1871" s="1" t="s">
        <v>14310</v>
      </c>
      <c r="E1871" s="1" t="s">
        <v>19336</v>
      </c>
      <c r="F1871" s="54">
        <v>1933</v>
      </c>
      <c r="G1871" s="1" t="s">
        <v>19817</v>
      </c>
      <c r="I1871" t="str">
        <f t="shared" si="58"/>
        <v>国立中央</v>
      </c>
      <c r="K1871" t="e">
        <f>VLOOKUP(I1871,Apabi!$H:$H,1,FALSE)</f>
        <v>#N/A</v>
      </c>
      <c r="M1871" t="e">
        <f>VLOOKUP(I1871,'Shanghai TSG'!$C:$C,1,FALSE)</f>
        <v>#N/A</v>
      </c>
      <c r="O1871" t="e">
        <f>VLOOKUP(I1871,'Hytong (not in CrossAsia)'!$C:$C,1,FALSE)</f>
        <v>#N/A</v>
      </c>
      <c r="Q1871" s="9" t="str">
        <f t="shared" si="59"/>
        <v>nur hier</v>
      </c>
    </row>
    <row r="1872" spans="1:17" ht="23.25">
      <c r="A1872" s="1" t="s">
        <v>14311</v>
      </c>
      <c r="B1872" s="1" t="s">
        <v>14312</v>
      </c>
      <c r="C1872" s="1" t="s">
        <v>19628</v>
      </c>
      <c r="D1872" s="1" t="s">
        <v>14313</v>
      </c>
      <c r="E1872" s="1" t="s">
        <v>14314</v>
      </c>
      <c r="F1872" s="51" t="s">
        <v>19628</v>
      </c>
      <c r="G1872" s="1" t="s">
        <v>19773</v>
      </c>
      <c r="I1872" t="str">
        <f t="shared" si="58"/>
        <v>检验季刊</v>
      </c>
      <c r="K1872" t="e">
        <f>VLOOKUP(I1872,Apabi!$H:$H,1,FALSE)</f>
        <v>#N/A</v>
      </c>
      <c r="M1872" t="str">
        <f>VLOOKUP(I1872,'Shanghai TSG'!$C:$C,1,FALSE)</f>
        <v>检验季刊</v>
      </c>
      <c r="O1872" t="e">
        <f>VLOOKUP(I1872,'Hytong (not in CrossAsia)'!$C:$C,1,FALSE)</f>
        <v>#N/A</v>
      </c>
      <c r="Q1872" s="9" t="str">
        <f t="shared" si="59"/>
        <v>Doppel</v>
      </c>
    </row>
    <row r="1873" spans="1:17">
      <c r="A1873" s="1" t="s">
        <v>14315</v>
      </c>
      <c r="B1873" s="1" t="s">
        <v>14316</v>
      </c>
      <c r="C1873" s="1" t="s">
        <v>19628</v>
      </c>
      <c r="D1873" s="1" t="s">
        <v>19628</v>
      </c>
      <c r="E1873" s="1" t="s">
        <v>19638</v>
      </c>
      <c r="F1873" s="54">
        <v>1941</v>
      </c>
      <c r="G1873" s="1" t="s">
        <v>19628</v>
      </c>
      <c r="I1873" t="str">
        <f t="shared" si="58"/>
        <v>测量</v>
      </c>
      <c r="K1873" t="e">
        <f>VLOOKUP(I1873,Apabi!$H:$H,1,FALSE)</f>
        <v>#N/A</v>
      </c>
      <c r="M1873" t="e">
        <f>VLOOKUP(I1873,'Shanghai TSG'!$C:$C,1,FALSE)</f>
        <v>#N/A</v>
      </c>
      <c r="O1873" t="e">
        <f>VLOOKUP(I1873,'Hytong (not in CrossAsia)'!$C:$C,1,FALSE)</f>
        <v>#N/A</v>
      </c>
      <c r="Q1873" s="9" t="str">
        <f t="shared" si="59"/>
        <v>nur hier</v>
      </c>
    </row>
    <row r="1874" spans="1:17">
      <c r="A1874" s="1" t="s">
        <v>14317</v>
      </c>
      <c r="B1874" s="1" t="s">
        <v>14318</v>
      </c>
      <c r="C1874" s="1" t="s">
        <v>19628</v>
      </c>
      <c r="D1874" s="1" t="s">
        <v>19628</v>
      </c>
      <c r="E1874" s="1" t="s">
        <v>19336</v>
      </c>
      <c r="F1874" s="54">
        <v>1935</v>
      </c>
      <c r="G1874" s="1" t="s">
        <v>19635</v>
      </c>
      <c r="I1874" t="str">
        <f t="shared" si="58"/>
        <v>测量公报</v>
      </c>
      <c r="K1874" t="e">
        <f>VLOOKUP(I1874,Apabi!$H:$H,1,FALSE)</f>
        <v>#N/A</v>
      </c>
      <c r="M1874" t="e">
        <f>VLOOKUP(I1874,'Shanghai TSG'!$C:$C,1,FALSE)</f>
        <v>#N/A</v>
      </c>
      <c r="O1874" t="e">
        <f>VLOOKUP(I1874,'Hytong (not in CrossAsia)'!$C:$C,1,FALSE)</f>
        <v>#N/A</v>
      </c>
      <c r="Q1874" s="9" t="str">
        <f t="shared" si="59"/>
        <v>nur hier</v>
      </c>
    </row>
    <row r="1875" spans="1:17" ht="23.25">
      <c r="A1875" s="1" t="s">
        <v>14319</v>
      </c>
      <c r="B1875" s="1" t="s">
        <v>14320</v>
      </c>
      <c r="C1875" s="1" t="s">
        <v>19628</v>
      </c>
      <c r="D1875" s="1" t="s">
        <v>14321</v>
      </c>
      <c r="E1875" s="1" t="s">
        <v>19339</v>
      </c>
      <c r="F1875" s="54">
        <v>1936</v>
      </c>
      <c r="G1875" s="1" t="s">
        <v>19628</v>
      </c>
      <c r="I1875" t="str">
        <f t="shared" si="58"/>
        <v>测量经纬</v>
      </c>
      <c r="K1875" t="e">
        <f>VLOOKUP(I1875,Apabi!$H:$H,1,FALSE)</f>
        <v>#N/A</v>
      </c>
      <c r="M1875" t="e">
        <f>VLOOKUP(I1875,'Shanghai TSG'!$C:$C,1,FALSE)</f>
        <v>#N/A</v>
      </c>
      <c r="O1875" t="e">
        <f>VLOOKUP(I1875,'Hytong (not in CrossAsia)'!$C:$C,1,FALSE)</f>
        <v>#N/A</v>
      </c>
      <c r="Q1875" s="9" t="str">
        <f t="shared" si="59"/>
        <v>nur hier</v>
      </c>
    </row>
    <row r="1876" spans="1:17">
      <c r="A1876" s="1" t="s">
        <v>14322</v>
      </c>
      <c r="B1876" s="1" t="s">
        <v>14323</v>
      </c>
      <c r="C1876" s="1" t="s">
        <v>19628</v>
      </c>
      <c r="D1876" s="1" t="s">
        <v>14324</v>
      </c>
      <c r="E1876" s="1" t="s">
        <v>19339</v>
      </c>
      <c r="F1876" s="54">
        <v>1949</v>
      </c>
      <c r="G1876" s="1" t="s">
        <v>19628</v>
      </c>
      <c r="I1876" t="str">
        <f t="shared" si="58"/>
        <v>测量制图</v>
      </c>
      <c r="K1876" t="e">
        <f>VLOOKUP(I1876,Apabi!$H:$H,1,FALSE)</f>
        <v>#N/A</v>
      </c>
      <c r="M1876" t="e">
        <f>VLOOKUP(I1876,'Shanghai TSG'!$C:$C,1,FALSE)</f>
        <v>#N/A</v>
      </c>
      <c r="O1876" t="e">
        <f>VLOOKUP(I1876,'Hytong (not in CrossAsia)'!$C:$C,1,FALSE)</f>
        <v>#N/A</v>
      </c>
      <c r="Q1876" s="9" t="str">
        <f t="shared" si="59"/>
        <v>nur hier</v>
      </c>
    </row>
    <row r="1877" spans="1:17" ht="34.5">
      <c r="A1877" s="1" t="s">
        <v>14325</v>
      </c>
      <c r="B1877" s="1" t="s">
        <v>14326</v>
      </c>
      <c r="C1877" s="1" t="s">
        <v>19628</v>
      </c>
      <c r="D1877" s="1" t="s">
        <v>19628</v>
      </c>
      <c r="E1877" s="1" t="s">
        <v>19336</v>
      </c>
      <c r="F1877" s="51" t="s">
        <v>19628</v>
      </c>
      <c r="G1877" s="1" t="s">
        <v>19628</v>
      </c>
      <c r="I1877" t="str">
        <f t="shared" si="58"/>
        <v>国立中央</v>
      </c>
      <c r="K1877" t="e">
        <f>VLOOKUP(I1877,Apabi!$H:$H,1,FALSE)</f>
        <v>#N/A</v>
      </c>
      <c r="M1877" t="e">
        <f>VLOOKUP(I1877,'Shanghai TSG'!$C:$C,1,FALSE)</f>
        <v>#N/A</v>
      </c>
      <c r="O1877" t="e">
        <f>VLOOKUP(I1877,'Hytong (not in CrossAsia)'!$C:$C,1,FALSE)</f>
        <v>#N/A</v>
      </c>
      <c r="Q1877" s="9" t="str">
        <f t="shared" si="59"/>
        <v>nur hier</v>
      </c>
    </row>
    <row r="1878" spans="1:17">
      <c r="A1878" s="1" t="s">
        <v>14327</v>
      </c>
      <c r="B1878" s="1" t="s">
        <v>14328</v>
      </c>
      <c r="C1878" s="1" t="s">
        <v>19628</v>
      </c>
      <c r="D1878" s="1" t="s">
        <v>19628</v>
      </c>
      <c r="E1878" s="1" t="s">
        <v>19628</v>
      </c>
      <c r="F1878" s="51" t="s">
        <v>19628</v>
      </c>
      <c r="G1878" s="1" t="s">
        <v>19628</v>
      </c>
      <c r="I1878" t="str">
        <f t="shared" si="58"/>
        <v>中国地球</v>
      </c>
      <c r="K1878" t="e">
        <f>VLOOKUP(I1878,Apabi!$H:$H,1,FALSE)</f>
        <v>#N/A</v>
      </c>
      <c r="M1878" t="e">
        <f>VLOOKUP(I1878,'Shanghai TSG'!$C:$C,1,FALSE)</f>
        <v>#N/A</v>
      </c>
      <c r="O1878" t="e">
        <f>VLOOKUP(I1878,'Hytong (not in CrossAsia)'!$C:$C,1,FALSE)</f>
        <v>#N/A</v>
      </c>
      <c r="Q1878" s="9" t="str">
        <f t="shared" si="59"/>
        <v>nur hier</v>
      </c>
    </row>
    <row r="1879" spans="1:17" ht="23.25">
      <c r="A1879" s="1" t="s">
        <v>14329</v>
      </c>
      <c r="B1879" s="1" t="s">
        <v>14330</v>
      </c>
      <c r="C1879" s="1" t="s">
        <v>19628</v>
      </c>
      <c r="D1879" s="1" t="s">
        <v>14331</v>
      </c>
      <c r="E1879" s="1" t="s">
        <v>21070</v>
      </c>
      <c r="F1879" s="54">
        <v>1933</v>
      </c>
      <c r="G1879" s="1" t="s">
        <v>19817</v>
      </c>
      <c r="I1879" t="str">
        <f t="shared" si="58"/>
        <v>青岛市观</v>
      </c>
      <c r="K1879" t="e">
        <f>VLOOKUP(I1879,Apabi!$H:$H,1,FALSE)</f>
        <v>#N/A</v>
      </c>
      <c r="M1879" t="str">
        <f>VLOOKUP(I1879,'Shanghai TSG'!$C:$C,1,FALSE)</f>
        <v>青岛市观</v>
      </c>
      <c r="O1879" t="e">
        <f>VLOOKUP(I1879,'Hytong (not in CrossAsia)'!$C:$C,1,FALSE)</f>
        <v>#N/A</v>
      </c>
      <c r="Q1879" s="9" t="str">
        <f t="shared" si="59"/>
        <v>Doppel</v>
      </c>
    </row>
    <row r="1880" spans="1:17" ht="23.25">
      <c r="A1880" s="1" t="s">
        <v>14332</v>
      </c>
      <c r="B1880" s="1" t="s">
        <v>14333</v>
      </c>
      <c r="C1880" s="1" t="s">
        <v>19628</v>
      </c>
      <c r="D1880" s="1" t="s">
        <v>19628</v>
      </c>
      <c r="E1880" s="1" t="s">
        <v>21632</v>
      </c>
      <c r="F1880" s="51" t="s">
        <v>19628</v>
      </c>
      <c r="G1880" s="1" t="s">
        <v>19628</v>
      </c>
      <c r="I1880" t="str">
        <f t="shared" si="58"/>
        <v>福州气象</v>
      </c>
      <c r="K1880" t="e">
        <f>VLOOKUP(I1880,Apabi!$H:$H,1,FALSE)</f>
        <v>#N/A</v>
      </c>
      <c r="M1880" t="e">
        <f>VLOOKUP(I1880,'Shanghai TSG'!$C:$C,1,FALSE)</f>
        <v>#N/A</v>
      </c>
      <c r="O1880" t="e">
        <f>VLOOKUP(I1880,'Hytong (not in CrossAsia)'!$C:$C,1,FALSE)</f>
        <v>#N/A</v>
      </c>
      <c r="Q1880" s="9" t="str">
        <f t="shared" si="59"/>
        <v>nur hier</v>
      </c>
    </row>
    <row r="1881" spans="1:17">
      <c r="A1881" s="1" t="s">
        <v>14334</v>
      </c>
      <c r="B1881" s="1" t="s">
        <v>14335</v>
      </c>
      <c r="C1881" s="1" t="s">
        <v>19628</v>
      </c>
      <c r="D1881" s="1" t="s">
        <v>14336</v>
      </c>
      <c r="E1881" s="1" t="s">
        <v>19336</v>
      </c>
      <c r="F1881" s="54">
        <v>1948</v>
      </c>
      <c r="G1881" s="1" t="s">
        <v>19635</v>
      </c>
      <c r="I1881" t="str">
        <f t="shared" si="58"/>
        <v>气象汇报</v>
      </c>
      <c r="K1881" t="e">
        <f>VLOOKUP(I1881,Apabi!$H:$H,1,FALSE)</f>
        <v>#N/A</v>
      </c>
      <c r="M1881" t="str">
        <f>VLOOKUP(I1881,'Shanghai TSG'!$C:$C,1,FALSE)</f>
        <v>气象汇报</v>
      </c>
      <c r="O1881" t="e">
        <f>VLOOKUP(I1881,'Hytong (not in CrossAsia)'!$C:$C,1,FALSE)</f>
        <v>#N/A</v>
      </c>
      <c r="Q1881" s="9" t="str">
        <f t="shared" si="59"/>
        <v>Doppel</v>
      </c>
    </row>
    <row r="1882" spans="1:17" ht="23.25">
      <c r="A1882" s="1" t="s">
        <v>14337</v>
      </c>
      <c r="B1882" s="1" t="s">
        <v>14338</v>
      </c>
      <c r="C1882" s="1" t="s">
        <v>19628</v>
      </c>
      <c r="D1882" s="1" t="s">
        <v>14339</v>
      </c>
      <c r="E1882" s="1" t="s">
        <v>10410</v>
      </c>
      <c r="F1882" s="51" t="s">
        <v>19628</v>
      </c>
      <c r="G1882" s="1" t="s">
        <v>19628</v>
      </c>
      <c r="I1882" t="str">
        <f t="shared" si="58"/>
        <v>南通军山</v>
      </c>
      <c r="K1882" t="e">
        <f>VLOOKUP(I1882,Apabi!$H:$H,1,FALSE)</f>
        <v>#N/A</v>
      </c>
      <c r="M1882" t="e">
        <f>VLOOKUP(I1882,'Shanghai TSG'!$C:$C,1,FALSE)</f>
        <v>#N/A</v>
      </c>
      <c r="O1882" t="e">
        <f>VLOOKUP(I1882,'Hytong (not in CrossAsia)'!$C:$C,1,FALSE)</f>
        <v>#N/A</v>
      </c>
      <c r="Q1882" s="9" t="str">
        <f t="shared" si="59"/>
        <v>nur hier</v>
      </c>
    </row>
    <row r="1883" spans="1:17">
      <c r="A1883" s="1" t="s">
        <v>14340</v>
      </c>
      <c r="B1883" s="1" t="s">
        <v>14341</v>
      </c>
      <c r="C1883" s="1" t="s">
        <v>19628</v>
      </c>
      <c r="D1883" s="1" t="s">
        <v>14342</v>
      </c>
      <c r="E1883" s="1" t="s">
        <v>19628</v>
      </c>
      <c r="F1883" s="51" t="s">
        <v>19628</v>
      </c>
      <c r="G1883" s="1" t="s">
        <v>19628</v>
      </c>
      <c r="I1883" t="str">
        <f t="shared" si="58"/>
        <v>全国天气</v>
      </c>
      <c r="K1883" t="e">
        <f>VLOOKUP(I1883,Apabi!$H:$H,1,FALSE)</f>
        <v>#N/A</v>
      </c>
      <c r="M1883" t="e">
        <f>VLOOKUP(I1883,'Shanghai TSG'!$C:$C,1,FALSE)</f>
        <v>#N/A</v>
      </c>
      <c r="O1883" t="e">
        <f>VLOOKUP(I1883,'Hytong (not in CrossAsia)'!$C:$C,1,FALSE)</f>
        <v>#N/A</v>
      </c>
      <c r="Q1883" s="9" t="str">
        <f t="shared" si="59"/>
        <v>nur hier</v>
      </c>
    </row>
    <row r="1884" spans="1:17" ht="23.25">
      <c r="A1884" s="1" t="s">
        <v>14343</v>
      </c>
      <c r="B1884" s="1" t="s">
        <v>14344</v>
      </c>
      <c r="C1884" s="1" t="s">
        <v>14345</v>
      </c>
      <c r="D1884" s="1" t="s">
        <v>14342</v>
      </c>
      <c r="E1884" s="1" t="s">
        <v>18411</v>
      </c>
      <c r="F1884" s="51" t="s">
        <v>19628</v>
      </c>
      <c r="G1884" s="1" t="s">
        <v>19628</v>
      </c>
      <c r="I1884" t="str">
        <f t="shared" si="58"/>
        <v>天气</v>
      </c>
      <c r="K1884" t="e">
        <f>VLOOKUP(I1884,Apabi!$H:$H,1,FALSE)</f>
        <v>#N/A</v>
      </c>
      <c r="M1884" t="e">
        <f>VLOOKUP(I1884,'Shanghai TSG'!$C:$C,1,FALSE)</f>
        <v>#N/A</v>
      </c>
      <c r="O1884" t="e">
        <f>VLOOKUP(I1884,'Hytong (not in CrossAsia)'!$C:$C,1,FALSE)</f>
        <v>#N/A</v>
      </c>
      <c r="Q1884" s="9" t="str">
        <f t="shared" si="59"/>
        <v>nur hier</v>
      </c>
    </row>
    <row r="1885" spans="1:17">
      <c r="A1885" s="1" t="s">
        <v>14346</v>
      </c>
      <c r="B1885" s="1" t="s">
        <v>14347</v>
      </c>
      <c r="C1885" s="1" t="s">
        <v>19628</v>
      </c>
      <c r="D1885" s="1" t="s">
        <v>14348</v>
      </c>
      <c r="E1885" s="1" t="s">
        <v>19336</v>
      </c>
      <c r="F1885" s="54">
        <v>1933</v>
      </c>
      <c r="G1885" s="1" t="s">
        <v>19817</v>
      </c>
      <c r="I1885" t="str">
        <f t="shared" si="58"/>
        <v>气象年报</v>
      </c>
      <c r="K1885" t="e">
        <f>VLOOKUP(I1885,Apabi!$H:$H,1,FALSE)</f>
        <v>#N/A</v>
      </c>
      <c r="M1885" t="e">
        <f>VLOOKUP(I1885,'Shanghai TSG'!$C:$C,1,FALSE)</f>
        <v>#N/A</v>
      </c>
      <c r="O1885" t="e">
        <f>VLOOKUP(I1885,'Hytong (not in CrossAsia)'!$C:$C,1,FALSE)</f>
        <v>#N/A</v>
      </c>
      <c r="Q1885" s="9" t="str">
        <f t="shared" si="59"/>
        <v>nur hier</v>
      </c>
    </row>
    <row r="1886" spans="1:17" ht="23.25">
      <c r="A1886" s="1" t="s">
        <v>14349</v>
      </c>
      <c r="B1886" s="1" t="s">
        <v>14350</v>
      </c>
      <c r="C1886" s="1" t="s">
        <v>19628</v>
      </c>
      <c r="D1886" s="1" t="s">
        <v>14351</v>
      </c>
      <c r="E1886" s="1" t="s">
        <v>14352</v>
      </c>
      <c r="F1886" s="51" t="s">
        <v>19628</v>
      </c>
      <c r="G1886" s="1" t="s">
        <v>19628</v>
      </c>
      <c r="I1886" t="str">
        <f t="shared" si="58"/>
        <v>厦门大学</v>
      </c>
      <c r="K1886" t="e">
        <f>VLOOKUP(I1886,Apabi!$H:$H,1,FALSE)</f>
        <v>#N/A</v>
      </c>
      <c r="M1886" t="str">
        <f>VLOOKUP(I1886,'Shanghai TSG'!$C:$C,1,FALSE)</f>
        <v>厦门大学</v>
      </c>
      <c r="O1886" t="e">
        <f>VLOOKUP(I1886,'Hytong (not in CrossAsia)'!$C:$C,1,FALSE)</f>
        <v>#N/A</v>
      </c>
      <c r="Q1886" s="9" t="str">
        <f t="shared" si="59"/>
        <v>Doppel</v>
      </c>
    </row>
    <row r="1887" spans="1:17">
      <c r="A1887" s="1" t="s">
        <v>14353</v>
      </c>
      <c r="B1887" s="1" t="s">
        <v>14354</v>
      </c>
      <c r="C1887" s="1" t="s">
        <v>14355</v>
      </c>
      <c r="D1887" s="1" t="s">
        <v>14356</v>
      </c>
      <c r="E1887" s="1" t="s">
        <v>19339</v>
      </c>
      <c r="F1887" s="54">
        <v>1941</v>
      </c>
      <c r="G1887" s="1" t="s">
        <v>19440</v>
      </c>
      <c r="I1887" t="str">
        <f t="shared" si="58"/>
        <v>气象学报</v>
      </c>
      <c r="K1887" t="e">
        <f>VLOOKUP(I1887,Apabi!$H:$H,1,FALSE)</f>
        <v>#N/A</v>
      </c>
      <c r="M1887" t="str">
        <f>VLOOKUP(I1887,'Shanghai TSG'!$C:$C,1,FALSE)</f>
        <v>气象学报</v>
      </c>
      <c r="O1887" t="e">
        <f>VLOOKUP(I1887,'Hytong (not in CrossAsia)'!$C:$C,1,FALSE)</f>
        <v>#N/A</v>
      </c>
      <c r="Q1887" s="9" t="str">
        <f t="shared" si="59"/>
        <v>Doppel</v>
      </c>
    </row>
    <row r="1888" spans="1:17">
      <c r="A1888" s="1" t="s">
        <v>14357</v>
      </c>
      <c r="B1888" s="1" t="s">
        <v>14358</v>
      </c>
      <c r="C1888" s="1" t="s">
        <v>19628</v>
      </c>
      <c r="D1888" s="1" t="s">
        <v>14359</v>
      </c>
      <c r="E1888" s="1" t="s">
        <v>21665</v>
      </c>
      <c r="F1888" s="54">
        <v>1937</v>
      </c>
      <c r="G1888" s="1" t="s">
        <v>19773</v>
      </c>
      <c r="I1888" t="str">
        <f t="shared" si="58"/>
        <v>气象季刊</v>
      </c>
      <c r="K1888" t="e">
        <f>VLOOKUP(I1888,Apabi!$H:$H,1,FALSE)</f>
        <v>#N/A</v>
      </c>
      <c r="M1888" t="str">
        <f>VLOOKUP(I1888,'Shanghai TSG'!$C:$C,1,FALSE)</f>
        <v>气象季刊</v>
      </c>
      <c r="O1888" t="e">
        <f>VLOOKUP(I1888,'Hytong (not in CrossAsia)'!$C:$C,1,FALSE)</f>
        <v>#N/A</v>
      </c>
      <c r="Q1888" s="9" t="str">
        <f t="shared" si="59"/>
        <v>Doppel</v>
      </c>
    </row>
    <row r="1889" spans="1:17" ht="23.25">
      <c r="A1889" s="1" t="s">
        <v>14360</v>
      </c>
      <c r="B1889" s="1" t="s">
        <v>14361</v>
      </c>
      <c r="C1889" s="1" t="s">
        <v>19628</v>
      </c>
      <c r="D1889" s="1" t="s">
        <v>19628</v>
      </c>
      <c r="E1889" s="1" t="s">
        <v>19336</v>
      </c>
      <c r="F1889" s="51" t="s">
        <v>19628</v>
      </c>
      <c r="G1889" s="1" t="s">
        <v>19628</v>
      </c>
      <c r="I1889" t="str">
        <f t="shared" si="58"/>
        <v>国立中央</v>
      </c>
      <c r="K1889" t="e">
        <f>VLOOKUP(I1889,Apabi!$H:$H,1,FALSE)</f>
        <v>#N/A</v>
      </c>
      <c r="M1889" t="e">
        <f>VLOOKUP(I1889,'Shanghai TSG'!$C:$C,1,FALSE)</f>
        <v>#N/A</v>
      </c>
      <c r="O1889" t="e">
        <f>VLOOKUP(I1889,'Hytong (not in CrossAsia)'!$C:$C,1,FALSE)</f>
        <v>#N/A</v>
      </c>
      <c r="Q1889" s="9" t="str">
        <f t="shared" si="59"/>
        <v>nur hier</v>
      </c>
    </row>
    <row r="1890" spans="1:17" ht="23.25">
      <c r="A1890" s="1" t="s">
        <v>14362</v>
      </c>
      <c r="B1890" s="1" t="s">
        <v>14363</v>
      </c>
      <c r="C1890" s="1" t="s">
        <v>19628</v>
      </c>
      <c r="D1890" s="1" t="s">
        <v>19628</v>
      </c>
      <c r="E1890" s="1" t="s">
        <v>19302</v>
      </c>
      <c r="F1890" s="51" t="s">
        <v>19628</v>
      </c>
      <c r="G1890" s="1" t="s">
        <v>19628</v>
      </c>
      <c r="I1890" t="str">
        <f t="shared" si="58"/>
        <v>广州市气</v>
      </c>
      <c r="K1890" t="e">
        <f>VLOOKUP(I1890,Apabi!$H:$H,1,FALSE)</f>
        <v>#N/A</v>
      </c>
      <c r="M1890" t="e">
        <f>VLOOKUP(I1890,'Shanghai TSG'!$C:$C,1,FALSE)</f>
        <v>#N/A</v>
      </c>
      <c r="O1890" t="e">
        <f>VLOOKUP(I1890,'Hytong (not in CrossAsia)'!$C:$C,1,FALSE)</f>
        <v>#N/A</v>
      </c>
      <c r="Q1890" s="9" t="str">
        <f t="shared" si="59"/>
        <v>nur hier</v>
      </c>
    </row>
    <row r="1891" spans="1:17">
      <c r="A1891" s="1" t="s">
        <v>14364</v>
      </c>
      <c r="B1891" s="1" t="s">
        <v>14365</v>
      </c>
      <c r="C1891" s="1" t="s">
        <v>19628</v>
      </c>
      <c r="D1891" s="1" t="s">
        <v>14366</v>
      </c>
      <c r="E1891" s="1" t="s">
        <v>18696</v>
      </c>
      <c r="F1891" s="51" t="s">
        <v>19628</v>
      </c>
      <c r="G1891" s="1" t="s">
        <v>19628</v>
      </c>
      <c r="I1891" t="str">
        <f t="shared" si="58"/>
        <v>福建气象</v>
      </c>
      <c r="K1891" t="e">
        <f>VLOOKUP(I1891,Apabi!$H:$H,1,FALSE)</f>
        <v>#N/A</v>
      </c>
      <c r="M1891" t="e">
        <f>VLOOKUP(I1891,'Shanghai TSG'!$C:$C,1,FALSE)</f>
        <v>#N/A</v>
      </c>
      <c r="O1891" t="e">
        <f>VLOOKUP(I1891,'Hytong (not in CrossAsia)'!$C:$C,1,FALSE)</f>
        <v>#N/A</v>
      </c>
      <c r="Q1891" s="9" t="str">
        <f t="shared" si="59"/>
        <v>nur hier</v>
      </c>
    </row>
    <row r="1892" spans="1:17">
      <c r="A1892" s="1" t="s">
        <v>14367</v>
      </c>
      <c r="B1892" s="1" t="s">
        <v>14368</v>
      </c>
      <c r="C1892" s="1" t="s">
        <v>19628</v>
      </c>
      <c r="D1892" s="1" t="s">
        <v>19628</v>
      </c>
      <c r="E1892" s="1" t="s">
        <v>14369</v>
      </c>
      <c r="F1892" s="54">
        <v>1946</v>
      </c>
      <c r="G1892" s="1" t="s">
        <v>19635</v>
      </c>
      <c r="I1892" t="str">
        <f t="shared" si="58"/>
        <v>观象月报</v>
      </c>
      <c r="K1892" t="e">
        <f>VLOOKUP(I1892,Apabi!$H:$H,1,FALSE)</f>
        <v>#N/A</v>
      </c>
      <c r="M1892" t="str">
        <f>VLOOKUP(I1892,'Shanghai TSG'!$C:$C,1,FALSE)</f>
        <v>观象月报</v>
      </c>
      <c r="O1892" t="e">
        <f>VLOOKUP(I1892,'Hytong (not in CrossAsia)'!$C:$C,1,FALSE)</f>
        <v>#N/A</v>
      </c>
      <c r="Q1892" s="9" t="str">
        <f t="shared" si="59"/>
        <v>Doppel</v>
      </c>
    </row>
    <row r="1893" spans="1:17">
      <c r="A1893" s="1" t="s">
        <v>14370</v>
      </c>
      <c r="B1893" s="1" t="s">
        <v>14371</v>
      </c>
      <c r="C1893" s="1" t="s">
        <v>19628</v>
      </c>
      <c r="D1893" s="1" t="s">
        <v>14040</v>
      </c>
      <c r="E1893" s="1" t="s">
        <v>19336</v>
      </c>
      <c r="F1893" s="54">
        <v>1940</v>
      </c>
      <c r="G1893" s="1" t="s">
        <v>19635</v>
      </c>
      <c r="I1893" t="str">
        <f t="shared" si="58"/>
        <v>气象杂志</v>
      </c>
      <c r="K1893" t="e">
        <f>VLOOKUP(I1893,Apabi!$H:$H,1,FALSE)</f>
        <v>#N/A</v>
      </c>
      <c r="M1893" t="str">
        <f>VLOOKUP(I1893,'Shanghai TSG'!$C:$C,1,FALSE)</f>
        <v>气象杂志</v>
      </c>
      <c r="O1893" t="e">
        <f>VLOOKUP(I1893,'Hytong (not in CrossAsia)'!$C:$C,1,FALSE)</f>
        <v>#N/A</v>
      </c>
      <c r="Q1893" s="9" t="str">
        <f t="shared" si="59"/>
        <v>Doppel</v>
      </c>
    </row>
    <row r="1894" spans="1:17">
      <c r="A1894" s="1" t="s">
        <v>14041</v>
      </c>
      <c r="B1894" s="1" t="s">
        <v>14042</v>
      </c>
      <c r="C1894" s="1" t="s">
        <v>19628</v>
      </c>
      <c r="D1894" s="1" t="s">
        <v>14043</v>
      </c>
      <c r="E1894" s="1" t="s">
        <v>14044</v>
      </c>
      <c r="F1894" s="51" t="s">
        <v>19628</v>
      </c>
      <c r="G1894" s="1" t="s">
        <v>19628</v>
      </c>
      <c r="I1894" t="str">
        <f t="shared" si="58"/>
        <v>象气月刊</v>
      </c>
      <c r="K1894" t="e">
        <f>VLOOKUP(I1894,Apabi!$H:$H,1,FALSE)</f>
        <v>#N/A</v>
      </c>
      <c r="M1894" t="e">
        <f>VLOOKUP(I1894,'Shanghai TSG'!$C:$C,1,FALSE)</f>
        <v>#N/A</v>
      </c>
      <c r="O1894" t="e">
        <f>VLOOKUP(I1894,'Hytong (not in CrossAsia)'!$C:$C,1,FALSE)</f>
        <v>#N/A</v>
      </c>
      <c r="Q1894" s="9" t="str">
        <f t="shared" si="59"/>
        <v>nur hier</v>
      </c>
    </row>
    <row r="1895" spans="1:17" ht="23.25">
      <c r="A1895" s="1" t="s">
        <v>14045</v>
      </c>
      <c r="B1895" s="1" t="s">
        <v>14046</v>
      </c>
      <c r="C1895" s="1" t="s">
        <v>19628</v>
      </c>
      <c r="D1895" s="1" t="s">
        <v>14047</v>
      </c>
      <c r="E1895" s="1" t="s">
        <v>21153</v>
      </c>
      <c r="F1895" s="51">
        <v>1948</v>
      </c>
      <c r="G1895" s="1" t="s">
        <v>19628</v>
      </c>
      <c r="I1895" t="str">
        <f t="shared" si="58"/>
        <v>福建气象</v>
      </c>
      <c r="K1895" t="e">
        <f>VLOOKUP(I1895,Apabi!$H:$H,1,FALSE)</f>
        <v>#N/A</v>
      </c>
      <c r="M1895" t="e">
        <f>VLOOKUP(I1895,'Shanghai TSG'!$C:$C,1,FALSE)</f>
        <v>#N/A</v>
      </c>
      <c r="O1895" t="e">
        <f>VLOOKUP(I1895,'Hytong (not in CrossAsia)'!$C:$C,1,FALSE)</f>
        <v>#N/A</v>
      </c>
      <c r="Q1895" s="9" t="str">
        <f t="shared" si="59"/>
        <v>nur hier</v>
      </c>
    </row>
    <row r="1896" spans="1:17">
      <c r="A1896" s="1" t="s">
        <v>14048</v>
      </c>
      <c r="B1896" s="1" t="s">
        <v>14049</v>
      </c>
      <c r="C1896" s="1" t="s">
        <v>19628</v>
      </c>
      <c r="D1896" s="1" t="s">
        <v>14331</v>
      </c>
      <c r="E1896" s="1" t="s">
        <v>21070</v>
      </c>
      <c r="F1896" s="54">
        <v>1924</v>
      </c>
      <c r="G1896" s="1" t="s">
        <v>19635</v>
      </c>
      <c r="I1896" t="str">
        <f t="shared" si="58"/>
        <v>气象月报</v>
      </c>
      <c r="K1896" t="e">
        <f>VLOOKUP(I1896,Apabi!$H:$H,1,FALSE)</f>
        <v>#N/A</v>
      </c>
      <c r="M1896" t="str">
        <f>VLOOKUP(I1896,'Shanghai TSG'!$C:$C,1,FALSE)</f>
        <v>气象月报</v>
      </c>
      <c r="O1896" t="e">
        <f>VLOOKUP(I1896,'Hytong (not in CrossAsia)'!$C:$C,1,FALSE)</f>
        <v>#N/A</v>
      </c>
      <c r="Q1896" s="9" t="str">
        <f t="shared" si="59"/>
        <v>Doppel</v>
      </c>
    </row>
    <row r="1897" spans="1:17" ht="23.25">
      <c r="A1897" s="1" t="s">
        <v>14050</v>
      </c>
      <c r="B1897" s="1" t="s">
        <v>14051</v>
      </c>
      <c r="C1897" s="1" t="s">
        <v>19628</v>
      </c>
      <c r="D1897" s="1" t="s">
        <v>14052</v>
      </c>
      <c r="E1897" s="1" t="s">
        <v>19754</v>
      </c>
      <c r="F1897" s="54">
        <v>1933</v>
      </c>
      <c r="G1897" s="1" t="s">
        <v>19567</v>
      </c>
      <c r="I1897" t="str">
        <f t="shared" si="58"/>
        <v>中国西部</v>
      </c>
      <c r="K1897" t="e">
        <f>VLOOKUP(I1897,Apabi!$H:$H,1,FALSE)</f>
        <v>#N/A</v>
      </c>
      <c r="M1897" t="e">
        <f>VLOOKUP(I1897,'Shanghai TSG'!$C:$C,1,FALSE)</f>
        <v>#N/A</v>
      </c>
      <c r="O1897" t="e">
        <f>VLOOKUP(I1897,'Hytong (not in CrossAsia)'!$C:$C,1,FALSE)</f>
        <v>#N/A</v>
      </c>
      <c r="Q1897" s="9" t="str">
        <f t="shared" si="59"/>
        <v>nur hier</v>
      </c>
    </row>
    <row r="1898" spans="1:17" ht="45.75">
      <c r="A1898" s="1" t="s">
        <v>14053</v>
      </c>
      <c r="B1898" s="1" t="s">
        <v>14054</v>
      </c>
      <c r="C1898" s="1" t="s">
        <v>19628</v>
      </c>
      <c r="D1898" s="1" t="s">
        <v>14055</v>
      </c>
      <c r="E1898" s="1" t="s">
        <v>19628</v>
      </c>
      <c r="F1898" s="54">
        <v>1924</v>
      </c>
      <c r="G1898" s="1" t="s">
        <v>19628</v>
      </c>
      <c r="I1898" t="str">
        <f t="shared" si="58"/>
        <v>地质专报</v>
      </c>
      <c r="K1898" t="e">
        <f>VLOOKUP(I1898,Apabi!$H:$H,1,FALSE)</f>
        <v>#N/A</v>
      </c>
      <c r="M1898" t="str">
        <f>VLOOKUP(I1898,'Shanghai TSG'!$C:$C,1,FALSE)</f>
        <v>地质专报</v>
      </c>
      <c r="O1898" t="e">
        <f>VLOOKUP(I1898,'Hytong (not in CrossAsia)'!$C:$C,1,FALSE)</f>
        <v>#N/A</v>
      </c>
      <c r="Q1898" s="9" t="str">
        <f t="shared" si="59"/>
        <v>Doppel</v>
      </c>
    </row>
    <row r="1899" spans="1:17">
      <c r="A1899" s="1" t="s">
        <v>14056</v>
      </c>
      <c r="B1899" s="1" t="s">
        <v>14057</v>
      </c>
      <c r="C1899" s="1" t="s">
        <v>19628</v>
      </c>
      <c r="D1899" s="1" t="s">
        <v>14058</v>
      </c>
      <c r="E1899" s="1" t="s">
        <v>19326</v>
      </c>
      <c r="F1899" s="54">
        <v>1947</v>
      </c>
      <c r="G1899" s="1" t="s">
        <v>19292</v>
      </c>
      <c r="I1899" t="str">
        <f t="shared" si="58"/>
        <v>地质专报</v>
      </c>
      <c r="K1899" t="e">
        <f>VLOOKUP(I1899,Apabi!$H:$H,1,FALSE)</f>
        <v>#N/A</v>
      </c>
      <c r="M1899" t="str">
        <f>VLOOKUP(I1899,'Shanghai TSG'!$C:$C,1,FALSE)</f>
        <v>地质专报</v>
      </c>
      <c r="O1899" t="e">
        <f>VLOOKUP(I1899,'Hytong (not in CrossAsia)'!$C:$C,1,FALSE)</f>
        <v>#N/A</v>
      </c>
      <c r="Q1899" s="9" t="str">
        <f t="shared" si="59"/>
        <v>Doppel</v>
      </c>
    </row>
    <row r="1900" spans="1:17" ht="23.25">
      <c r="A1900" s="1" t="s">
        <v>14059</v>
      </c>
      <c r="B1900" s="1" t="s">
        <v>14060</v>
      </c>
      <c r="C1900" s="1" t="s">
        <v>19628</v>
      </c>
      <c r="D1900" s="1" t="s">
        <v>14061</v>
      </c>
      <c r="E1900" s="1" t="s">
        <v>19336</v>
      </c>
      <c r="F1900" s="54">
        <v>1936</v>
      </c>
      <c r="G1900" s="1" t="s">
        <v>19817</v>
      </c>
      <c r="I1900" t="str">
        <f t="shared" si="58"/>
        <v>国立中央</v>
      </c>
      <c r="K1900" t="e">
        <f>VLOOKUP(I1900,Apabi!$H:$H,1,FALSE)</f>
        <v>#N/A</v>
      </c>
      <c r="M1900" t="e">
        <f>VLOOKUP(I1900,'Shanghai TSG'!$C:$C,1,FALSE)</f>
        <v>#N/A</v>
      </c>
      <c r="O1900" t="e">
        <f>VLOOKUP(I1900,'Hytong (not in CrossAsia)'!$C:$C,1,FALSE)</f>
        <v>#N/A</v>
      </c>
      <c r="Q1900" s="9" t="str">
        <f t="shared" si="59"/>
        <v>nur hier</v>
      </c>
    </row>
    <row r="1901" spans="1:17" ht="23.25">
      <c r="A1901" s="1" t="s">
        <v>14062</v>
      </c>
      <c r="B1901" s="1" t="s">
        <v>14063</v>
      </c>
      <c r="C1901" s="1" t="s">
        <v>19628</v>
      </c>
      <c r="D1901" s="1" t="s">
        <v>14064</v>
      </c>
      <c r="E1901" s="1" t="s">
        <v>14065</v>
      </c>
      <c r="F1901" s="54">
        <v>1947</v>
      </c>
      <c r="G1901" s="1" t="s">
        <v>19628</v>
      </c>
      <c r="I1901" t="str">
        <f t="shared" si="58"/>
        <v>福建省地</v>
      </c>
      <c r="K1901" t="e">
        <f>VLOOKUP(I1901,Apabi!$H:$H,1,FALSE)</f>
        <v>#N/A</v>
      </c>
      <c r="M1901" t="str">
        <f>VLOOKUP(I1901,'Shanghai TSG'!$C:$C,1,FALSE)</f>
        <v>福建省地</v>
      </c>
      <c r="O1901" t="e">
        <f>VLOOKUP(I1901,'Hytong (not in CrossAsia)'!$C:$C,1,FALSE)</f>
        <v>#N/A</v>
      </c>
      <c r="Q1901" s="9" t="str">
        <f t="shared" si="59"/>
        <v>Doppel</v>
      </c>
    </row>
    <row r="1902" spans="1:17" ht="23.25">
      <c r="A1902" s="1" t="s">
        <v>14066</v>
      </c>
      <c r="B1902" s="1" t="s">
        <v>14067</v>
      </c>
      <c r="C1902" s="1" t="s">
        <v>19628</v>
      </c>
      <c r="D1902" s="1" t="s">
        <v>14068</v>
      </c>
      <c r="E1902" s="1" t="s">
        <v>19339</v>
      </c>
      <c r="F1902" s="51" t="s">
        <v>19628</v>
      </c>
      <c r="G1902" s="1" t="s">
        <v>19628</v>
      </c>
      <c r="I1902" t="str">
        <f t="shared" si="58"/>
        <v>地质专报</v>
      </c>
      <c r="K1902" t="e">
        <f>VLOOKUP(I1902,Apabi!$H:$H,1,FALSE)</f>
        <v>#N/A</v>
      </c>
      <c r="M1902" t="str">
        <f>VLOOKUP(I1902,'Shanghai TSG'!$C:$C,1,FALSE)</f>
        <v>地质专报</v>
      </c>
      <c r="O1902" t="e">
        <f>VLOOKUP(I1902,'Hytong (not in CrossAsia)'!$C:$C,1,FALSE)</f>
        <v>#N/A</v>
      </c>
      <c r="Q1902" s="9" t="str">
        <f t="shared" si="59"/>
        <v>Doppel</v>
      </c>
    </row>
    <row r="1903" spans="1:17" ht="23.25">
      <c r="A1903" s="1" t="s">
        <v>14069</v>
      </c>
      <c r="B1903" s="1" t="s">
        <v>14070</v>
      </c>
      <c r="C1903" s="1" t="s">
        <v>19628</v>
      </c>
      <c r="D1903" s="1" t="s">
        <v>14071</v>
      </c>
      <c r="E1903" s="1" t="s">
        <v>19821</v>
      </c>
      <c r="F1903" s="54">
        <v>1941</v>
      </c>
      <c r="G1903" s="1" t="s">
        <v>19628</v>
      </c>
      <c r="I1903" t="str">
        <f t="shared" si="58"/>
        <v>两广地质</v>
      </c>
      <c r="K1903" t="e">
        <f>VLOOKUP(I1903,Apabi!$H:$H,1,FALSE)</f>
        <v>#N/A</v>
      </c>
      <c r="M1903" t="e">
        <f>VLOOKUP(I1903,'Shanghai TSG'!$C:$C,1,FALSE)</f>
        <v>#N/A</v>
      </c>
      <c r="O1903" t="e">
        <f>VLOOKUP(I1903,'Hytong (not in CrossAsia)'!$C:$C,1,FALSE)</f>
        <v>#N/A</v>
      </c>
      <c r="Q1903" s="9" t="str">
        <f t="shared" si="59"/>
        <v>nur hier</v>
      </c>
    </row>
    <row r="1904" spans="1:17" ht="23.25">
      <c r="A1904" s="1" t="s">
        <v>14072</v>
      </c>
      <c r="B1904" s="1" t="s">
        <v>14073</v>
      </c>
      <c r="C1904" s="1" t="s">
        <v>19628</v>
      </c>
      <c r="D1904" s="1" t="s">
        <v>14074</v>
      </c>
      <c r="E1904" s="1" t="s">
        <v>19322</v>
      </c>
      <c r="F1904" s="51" t="s">
        <v>19628</v>
      </c>
      <c r="G1904" s="1" t="s">
        <v>19628</v>
      </c>
      <c r="I1904" t="str">
        <f t="shared" si="58"/>
        <v>河南省地</v>
      </c>
      <c r="K1904" t="e">
        <f>VLOOKUP(I1904,Apabi!$H:$H,1,FALSE)</f>
        <v>#N/A</v>
      </c>
      <c r="M1904" t="e">
        <f>VLOOKUP(I1904,'Shanghai TSG'!$C:$C,1,FALSE)</f>
        <v>#N/A</v>
      </c>
      <c r="O1904" t="e">
        <f>VLOOKUP(I1904,'Hytong (not in CrossAsia)'!$C:$C,1,FALSE)</f>
        <v>#N/A</v>
      </c>
      <c r="Q1904" s="9" t="str">
        <f t="shared" si="59"/>
        <v>nur hier</v>
      </c>
    </row>
    <row r="1905" spans="1:17" ht="34.5">
      <c r="A1905" s="1" t="s">
        <v>14075</v>
      </c>
      <c r="B1905" s="1" t="s">
        <v>14076</v>
      </c>
      <c r="C1905" s="1" t="s">
        <v>19628</v>
      </c>
      <c r="D1905" s="1" t="s">
        <v>19628</v>
      </c>
      <c r="E1905" s="1" t="s">
        <v>19638</v>
      </c>
      <c r="F1905" s="54">
        <v>1924</v>
      </c>
      <c r="G1905" s="1" t="s">
        <v>19628</v>
      </c>
      <c r="I1905" t="str">
        <f t="shared" si="58"/>
        <v>地质专报</v>
      </c>
      <c r="K1905" t="e">
        <f>VLOOKUP(I1905,Apabi!$H:$H,1,FALSE)</f>
        <v>#N/A</v>
      </c>
      <c r="M1905" t="str">
        <f>VLOOKUP(I1905,'Shanghai TSG'!$C:$C,1,FALSE)</f>
        <v>地质专报</v>
      </c>
      <c r="O1905" t="e">
        <f>VLOOKUP(I1905,'Hytong (not in CrossAsia)'!$C:$C,1,FALSE)</f>
        <v>#N/A</v>
      </c>
      <c r="Q1905" s="9" t="str">
        <f t="shared" si="59"/>
        <v>Doppel</v>
      </c>
    </row>
    <row r="1906" spans="1:17" ht="23.25">
      <c r="A1906" s="1" t="s">
        <v>14077</v>
      </c>
      <c r="B1906" s="1" t="s">
        <v>14078</v>
      </c>
      <c r="C1906" s="1" t="s">
        <v>14079</v>
      </c>
      <c r="D1906" s="1" t="s">
        <v>14080</v>
      </c>
      <c r="E1906" s="1" t="s">
        <v>19339</v>
      </c>
      <c r="F1906" s="54">
        <v>1943</v>
      </c>
      <c r="G1906" s="1" t="s">
        <v>19292</v>
      </c>
      <c r="I1906" t="str">
        <f t="shared" si="58"/>
        <v>地质集刊</v>
      </c>
      <c r="K1906" t="e">
        <f>VLOOKUP(I1906,Apabi!$H:$H,1,FALSE)</f>
        <v>#N/A</v>
      </c>
      <c r="M1906" t="e">
        <f>VLOOKUP(I1906,'Shanghai TSG'!$C:$C,1,FALSE)</f>
        <v>#N/A</v>
      </c>
      <c r="O1906" t="e">
        <f>VLOOKUP(I1906,'Hytong (not in CrossAsia)'!$C:$C,1,FALSE)</f>
        <v>#N/A</v>
      </c>
      <c r="Q1906" s="9" t="str">
        <f t="shared" si="59"/>
        <v>nur hier</v>
      </c>
    </row>
    <row r="1907" spans="1:17" ht="34.5">
      <c r="A1907" s="1" t="s">
        <v>14081</v>
      </c>
      <c r="B1907" s="1" t="s">
        <v>13760</v>
      </c>
      <c r="C1907" s="1" t="s">
        <v>13761</v>
      </c>
      <c r="D1907" s="1" t="s">
        <v>19628</v>
      </c>
      <c r="E1907" s="1" t="s">
        <v>19339</v>
      </c>
      <c r="F1907" s="54">
        <v>1924</v>
      </c>
      <c r="G1907" s="1" t="s">
        <v>19628</v>
      </c>
      <c r="I1907" t="str">
        <f t="shared" si="58"/>
        <v>地质专报</v>
      </c>
      <c r="K1907" t="e">
        <f>VLOOKUP(I1907,Apabi!$H:$H,1,FALSE)</f>
        <v>#N/A</v>
      </c>
      <c r="M1907" t="str">
        <f>VLOOKUP(I1907,'Shanghai TSG'!$C:$C,1,FALSE)</f>
        <v>地质专报</v>
      </c>
      <c r="O1907" t="e">
        <f>VLOOKUP(I1907,'Hytong (not in CrossAsia)'!$C:$C,1,FALSE)</f>
        <v>#N/A</v>
      </c>
      <c r="Q1907" s="9" t="str">
        <f t="shared" si="59"/>
        <v>Doppel</v>
      </c>
    </row>
    <row r="1908" spans="1:17" ht="23.25">
      <c r="A1908" s="1" t="s">
        <v>13762</v>
      </c>
      <c r="B1908" s="1" t="s">
        <v>13763</v>
      </c>
      <c r="C1908" s="1" t="s">
        <v>19628</v>
      </c>
      <c r="D1908" s="1" t="s">
        <v>13764</v>
      </c>
      <c r="E1908" s="1" t="s">
        <v>19638</v>
      </c>
      <c r="F1908" s="54">
        <v>1941</v>
      </c>
      <c r="G1908" s="1" t="s">
        <v>19292</v>
      </c>
      <c r="I1908" t="str">
        <f t="shared" si="58"/>
        <v>四川省地</v>
      </c>
      <c r="K1908" t="e">
        <f>VLOOKUP(I1908,Apabi!$H:$H,1,FALSE)</f>
        <v>#N/A</v>
      </c>
      <c r="M1908" t="e">
        <f>VLOOKUP(I1908,'Shanghai TSG'!$C:$C,1,FALSE)</f>
        <v>#N/A</v>
      </c>
      <c r="O1908" t="e">
        <f>VLOOKUP(I1908,'Hytong (not in CrossAsia)'!$C:$C,1,FALSE)</f>
        <v>#N/A</v>
      </c>
      <c r="Q1908" s="9" t="str">
        <f t="shared" si="59"/>
        <v>nur hier</v>
      </c>
    </row>
    <row r="1909" spans="1:17" ht="23.25">
      <c r="A1909" s="1" t="s">
        <v>13765</v>
      </c>
      <c r="B1909" s="1" t="s">
        <v>13766</v>
      </c>
      <c r="C1909" s="1" t="s">
        <v>19628</v>
      </c>
      <c r="D1909" s="1" t="s">
        <v>19628</v>
      </c>
      <c r="E1909" s="1" t="s">
        <v>19628</v>
      </c>
      <c r="F1909" s="54">
        <v>1924</v>
      </c>
      <c r="G1909" s="1" t="s">
        <v>19628</v>
      </c>
      <c r="I1909" t="str">
        <f t="shared" si="58"/>
        <v>地质专报</v>
      </c>
      <c r="K1909" t="e">
        <f>VLOOKUP(I1909,Apabi!$H:$H,1,FALSE)</f>
        <v>#N/A</v>
      </c>
      <c r="M1909" t="str">
        <f>VLOOKUP(I1909,'Shanghai TSG'!$C:$C,1,FALSE)</f>
        <v>地质专报</v>
      </c>
      <c r="O1909" t="e">
        <f>VLOOKUP(I1909,'Hytong (not in CrossAsia)'!$C:$C,1,FALSE)</f>
        <v>#N/A</v>
      </c>
      <c r="Q1909" s="9" t="str">
        <f t="shared" si="59"/>
        <v>Doppel</v>
      </c>
    </row>
    <row r="1910" spans="1:17" ht="34.5">
      <c r="A1910" s="1" t="s">
        <v>13767</v>
      </c>
      <c r="B1910" s="1" t="s">
        <v>13768</v>
      </c>
      <c r="C1910" s="1" t="s">
        <v>19628</v>
      </c>
      <c r="D1910" s="1" t="s">
        <v>19628</v>
      </c>
      <c r="E1910" s="1" t="s">
        <v>19339</v>
      </c>
      <c r="F1910" s="51" t="s">
        <v>19628</v>
      </c>
      <c r="G1910" s="1" t="s">
        <v>19628</v>
      </c>
      <c r="I1910" t="str">
        <f t="shared" si="58"/>
        <v>地质专报</v>
      </c>
      <c r="K1910" t="e">
        <f>VLOOKUP(I1910,Apabi!$H:$H,1,FALSE)</f>
        <v>#N/A</v>
      </c>
      <c r="M1910" t="str">
        <f>VLOOKUP(I1910,'Shanghai TSG'!$C:$C,1,FALSE)</f>
        <v>地质专报</v>
      </c>
      <c r="O1910" t="e">
        <f>VLOOKUP(I1910,'Hytong (not in CrossAsia)'!$C:$C,1,FALSE)</f>
        <v>#N/A</v>
      </c>
      <c r="Q1910" s="9" t="str">
        <f t="shared" si="59"/>
        <v>Doppel</v>
      </c>
    </row>
    <row r="1911" spans="1:17" ht="34.5">
      <c r="A1911" s="1" t="s">
        <v>13769</v>
      </c>
      <c r="B1911" s="1" t="s">
        <v>13770</v>
      </c>
      <c r="C1911" s="1" t="s">
        <v>13771</v>
      </c>
      <c r="D1911" s="1" t="s">
        <v>13772</v>
      </c>
      <c r="E1911" s="1" t="s">
        <v>19339</v>
      </c>
      <c r="F1911" s="54">
        <v>1924</v>
      </c>
      <c r="G1911" s="1" t="s">
        <v>19628</v>
      </c>
      <c r="I1911" t="str">
        <f t="shared" si="58"/>
        <v>地质专报</v>
      </c>
      <c r="K1911" t="e">
        <f>VLOOKUP(I1911,Apabi!$H:$H,1,FALSE)</f>
        <v>#N/A</v>
      </c>
      <c r="M1911" t="str">
        <f>VLOOKUP(I1911,'Shanghai TSG'!$C:$C,1,FALSE)</f>
        <v>地质专报</v>
      </c>
      <c r="O1911" t="e">
        <f>VLOOKUP(I1911,'Hytong (not in CrossAsia)'!$C:$C,1,FALSE)</f>
        <v>#N/A</v>
      </c>
      <c r="Q1911" s="9" t="str">
        <f t="shared" si="59"/>
        <v>Doppel</v>
      </c>
    </row>
    <row r="1912" spans="1:17" ht="23.25">
      <c r="A1912" s="1" t="s">
        <v>13773</v>
      </c>
      <c r="B1912" s="1" t="s">
        <v>13774</v>
      </c>
      <c r="C1912" s="1" t="s">
        <v>14058</v>
      </c>
      <c r="D1912" s="1" t="s">
        <v>19628</v>
      </c>
      <c r="E1912" s="1" t="s">
        <v>19339</v>
      </c>
      <c r="F1912" s="54">
        <v>1924</v>
      </c>
      <c r="G1912" s="1" t="s">
        <v>19628</v>
      </c>
      <c r="I1912" t="str">
        <f t="shared" si="58"/>
        <v>地质专报</v>
      </c>
      <c r="K1912" t="e">
        <f>VLOOKUP(I1912,Apabi!$H:$H,1,FALSE)</f>
        <v>#N/A</v>
      </c>
      <c r="M1912" t="str">
        <f>VLOOKUP(I1912,'Shanghai TSG'!$C:$C,1,FALSE)</f>
        <v>地质专报</v>
      </c>
      <c r="O1912" t="e">
        <f>VLOOKUP(I1912,'Hytong (not in CrossAsia)'!$C:$C,1,FALSE)</f>
        <v>#N/A</v>
      </c>
      <c r="Q1912" s="9" t="str">
        <f t="shared" si="59"/>
        <v>Doppel</v>
      </c>
    </row>
    <row r="1913" spans="1:17" ht="23.25">
      <c r="A1913" s="1" t="s">
        <v>13775</v>
      </c>
      <c r="B1913" s="1" t="s">
        <v>13776</v>
      </c>
      <c r="C1913" s="1" t="s">
        <v>19628</v>
      </c>
      <c r="D1913" s="1" t="s">
        <v>14071</v>
      </c>
      <c r="E1913" s="1" t="s">
        <v>19821</v>
      </c>
      <c r="F1913" s="54">
        <v>1949</v>
      </c>
      <c r="G1913" s="1" t="s">
        <v>19628</v>
      </c>
      <c r="I1913" t="str">
        <f t="shared" si="58"/>
        <v>两广地质</v>
      </c>
      <c r="K1913" t="e">
        <f>VLOOKUP(I1913,Apabi!$H:$H,1,FALSE)</f>
        <v>#N/A</v>
      </c>
      <c r="M1913" t="e">
        <f>VLOOKUP(I1913,'Shanghai TSG'!$C:$C,1,FALSE)</f>
        <v>#N/A</v>
      </c>
      <c r="O1913" t="e">
        <f>VLOOKUP(I1913,'Hytong (not in CrossAsia)'!$C:$C,1,FALSE)</f>
        <v>#N/A</v>
      </c>
      <c r="Q1913" s="9" t="str">
        <f t="shared" si="59"/>
        <v>nur hier</v>
      </c>
    </row>
    <row r="1914" spans="1:17" ht="34.5">
      <c r="A1914" s="1" t="s">
        <v>13777</v>
      </c>
      <c r="B1914" s="1" t="s">
        <v>13778</v>
      </c>
      <c r="C1914" s="1" t="s">
        <v>14058</v>
      </c>
      <c r="D1914" s="1" t="s">
        <v>19628</v>
      </c>
      <c r="E1914" s="1" t="s">
        <v>19339</v>
      </c>
      <c r="F1914" s="54">
        <v>1924</v>
      </c>
      <c r="G1914" s="1" t="s">
        <v>19628</v>
      </c>
      <c r="I1914" t="str">
        <f t="shared" si="58"/>
        <v>地质专报</v>
      </c>
      <c r="K1914" t="e">
        <f>VLOOKUP(I1914,Apabi!$H:$H,1,FALSE)</f>
        <v>#N/A</v>
      </c>
      <c r="M1914" t="str">
        <f>VLOOKUP(I1914,'Shanghai TSG'!$C:$C,1,FALSE)</f>
        <v>地质专报</v>
      </c>
      <c r="O1914" t="e">
        <f>VLOOKUP(I1914,'Hytong (not in CrossAsia)'!$C:$C,1,FALSE)</f>
        <v>#N/A</v>
      </c>
      <c r="Q1914" s="9" t="str">
        <f t="shared" si="59"/>
        <v>Doppel</v>
      </c>
    </row>
    <row r="1915" spans="1:17" ht="34.5">
      <c r="A1915" s="1" t="s">
        <v>13779</v>
      </c>
      <c r="B1915" s="1" t="s">
        <v>13780</v>
      </c>
      <c r="C1915" s="1" t="s">
        <v>19628</v>
      </c>
      <c r="D1915" s="1" t="s">
        <v>14061</v>
      </c>
      <c r="E1915" s="1" t="s">
        <v>19336</v>
      </c>
      <c r="F1915" s="54">
        <v>1947</v>
      </c>
      <c r="G1915" s="1" t="s">
        <v>19817</v>
      </c>
      <c r="I1915" t="str">
        <f t="shared" si="58"/>
        <v>国立中央</v>
      </c>
      <c r="K1915" t="e">
        <f>VLOOKUP(I1915,Apabi!$H:$H,1,FALSE)</f>
        <v>#N/A</v>
      </c>
      <c r="M1915" t="e">
        <f>VLOOKUP(I1915,'Shanghai TSG'!$C:$C,1,FALSE)</f>
        <v>#N/A</v>
      </c>
      <c r="O1915" t="e">
        <f>VLOOKUP(I1915,'Hytong (not in CrossAsia)'!$C:$C,1,FALSE)</f>
        <v>#N/A</v>
      </c>
      <c r="Q1915" s="9" t="str">
        <f t="shared" si="59"/>
        <v>nur hier</v>
      </c>
    </row>
    <row r="1916" spans="1:17">
      <c r="A1916" s="1" t="s">
        <v>13781</v>
      </c>
      <c r="B1916" s="1" t="s">
        <v>13782</v>
      </c>
      <c r="C1916" s="1" t="s">
        <v>19628</v>
      </c>
      <c r="D1916" s="1" t="s">
        <v>19628</v>
      </c>
      <c r="E1916" s="1" t="s">
        <v>19638</v>
      </c>
      <c r="F1916" s="54">
        <v>1938</v>
      </c>
      <c r="G1916" s="1" t="s">
        <v>19383</v>
      </c>
      <c r="I1916" t="str">
        <f t="shared" si="58"/>
        <v>地质丛刊</v>
      </c>
      <c r="K1916" t="e">
        <f>VLOOKUP(I1916,Apabi!$H:$H,1,FALSE)</f>
        <v>#N/A</v>
      </c>
      <c r="M1916" t="e">
        <f>VLOOKUP(I1916,'Shanghai TSG'!$C:$C,1,FALSE)</f>
        <v>#N/A</v>
      </c>
      <c r="O1916" t="e">
        <f>VLOOKUP(I1916,'Hytong (not in CrossAsia)'!$C:$C,1,FALSE)</f>
        <v>#N/A</v>
      </c>
      <c r="Q1916" s="9" t="str">
        <f t="shared" si="59"/>
        <v>nur hier</v>
      </c>
    </row>
    <row r="1917" spans="1:17" ht="23.25">
      <c r="A1917" s="1" t="s">
        <v>13783</v>
      </c>
      <c r="B1917" s="1" t="s">
        <v>13784</v>
      </c>
      <c r="C1917" s="1" t="s">
        <v>19628</v>
      </c>
      <c r="D1917" s="1" t="s">
        <v>19628</v>
      </c>
      <c r="E1917" s="1" t="s">
        <v>19628</v>
      </c>
      <c r="F1917" s="54">
        <v>1924</v>
      </c>
      <c r="G1917" s="1" t="s">
        <v>19628</v>
      </c>
      <c r="I1917" t="str">
        <f t="shared" si="58"/>
        <v>地质专报</v>
      </c>
      <c r="K1917" t="e">
        <f>VLOOKUP(I1917,Apabi!$H:$H,1,FALSE)</f>
        <v>#N/A</v>
      </c>
      <c r="M1917" t="str">
        <f>VLOOKUP(I1917,'Shanghai TSG'!$C:$C,1,FALSE)</f>
        <v>地质专报</v>
      </c>
      <c r="O1917" t="e">
        <f>VLOOKUP(I1917,'Hytong (not in CrossAsia)'!$C:$C,1,FALSE)</f>
        <v>#N/A</v>
      </c>
      <c r="Q1917" s="9" t="str">
        <f t="shared" si="59"/>
        <v>Doppel</v>
      </c>
    </row>
    <row r="1918" spans="1:17" ht="23.25">
      <c r="A1918" s="1" t="s">
        <v>13785</v>
      </c>
      <c r="B1918" s="1" t="s">
        <v>13786</v>
      </c>
      <c r="C1918" s="1" t="s">
        <v>19628</v>
      </c>
      <c r="D1918" s="1" t="s">
        <v>19628</v>
      </c>
      <c r="E1918" s="1" t="s">
        <v>19628</v>
      </c>
      <c r="F1918" s="51" t="s">
        <v>19628</v>
      </c>
      <c r="G1918" s="1" t="s">
        <v>19628</v>
      </c>
      <c r="I1918" t="str">
        <f t="shared" si="58"/>
        <v>地质专报</v>
      </c>
      <c r="K1918" t="e">
        <f>VLOOKUP(I1918,Apabi!$H:$H,1,FALSE)</f>
        <v>#N/A</v>
      </c>
      <c r="M1918" t="str">
        <f>VLOOKUP(I1918,'Shanghai TSG'!$C:$C,1,FALSE)</f>
        <v>地质专报</v>
      </c>
      <c r="O1918" t="e">
        <f>VLOOKUP(I1918,'Hytong (not in CrossAsia)'!$C:$C,1,FALSE)</f>
        <v>#N/A</v>
      </c>
      <c r="Q1918" s="9" t="str">
        <f t="shared" si="59"/>
        <v>Doppel</v>
      </c>
    </row>
    <row r="1919" spans="1:17" ht="34.5">
      <c r="A1919" s="1" t="s">
        <v>13787</v>
      </c>
      <c r="B1919" s="1" t="s">
        <v>19557</v>
      </c>
      <c r="C1919" s="1" t="s">
        <v>19628</v>
      </c>
      <c r="D1919" s="1" t="s">
        <v>13772</v>
      </c>
      <c r="E1919" s="1" t="s">
        <v>19339</v>
      </c>
      <c r="F1919" s="51" t="s">
        <v>19628</v>
      </c>
      <c r="G1919" s="1" t="s">
        <v>19628</v>
      </c>
      <c r="I1919" t="str">
        <f t="shared" si="58"/>
        <v>地质专报</v>
      </c>
      <c r="K1919" t="e">
        <f>VLOOKUP(I1919,Apabi!$H:$H,1,FALSE)</f>
        <v>#N/A</v>
      </c>
      <c r="M1919" t="str">
        <f>VLOOKUP(I1919,'Shanghai TSG'!$C:$C,1,FALSE)</f>
        <v>地质专报</v>
      </c>
      <c r="O1919" t="e">
        <f>VLOOKUP(I1919,'Hytong (not in CrossAsia)'!$C:$C,1,FALSE)</f>
        <v>#N/A</v>
      </c>
      <c r="Q1919" s="9" t="str">
        <f t="shared" si="59"/>
        <v>Doppel</v>
      </c>
    </row>
    <row r="1920" spans="1:17" ht="23.25">
      <c r="A1920" s="1" t="s">
        <v>19558</v>
      </c>
      <c r="B1920" s="1" t="s">
        <v>19559</v>
      </c>
      <c r="C1920" s="1" t="s">
        <v>19628</v>
      </c>
      <c r="D1920" s="1" t="s">
        <v>19560</v>
      </c>
      <c r="E1920" s="1" t="s">
        <v>19561</v>
      </c>
      <c r="F1920" s="54">
        <v>1942</v>
      </c>
      <c r="G1920" s="1" t="s">
        <v>19628</v>
      </c>
      <c r="I1920" t="str">
        <f t="shared" si="58"/>
        <v>福建省地</v>
      </c>
      <c r="K1920" t="e">
        <f>VLOOKUP(I1920,Apabi!$H:$H,1,FALSE)</f>
        <v>#N/A</v>
      </c>
      <c r="M1920" t="str">
        <f>VLOOKUP(I1920,'Shanghai TSG'!$C:$C,1,FALSE)</f>
        <v>福建省地</v>
      </c>
      <c r="O1920" t="e">
        <f>VLOOKUP(I1920,'Hytong (not in CrossAsia)'!$C:$C,1,FALSE)</f>
        <v>#N/A</v>
      </c>
      <c r="Q1920" s="9" t="str">
        <f t="shared" si="59"/>
        <v>Doppel</v>
      </c>
    </row>
    <row r="1921" spans="1:17">
      <c r="A1921" s="1" t="s">
        <v>19562</v>
      </c>
      <c r="B1921" s="1" t="s">
        <v>19563</v>
      </c>
      <c r="C1921" s="1" t="s">
        <v>19628</v>
      </c>
      <c r="D1921" s="1" t="s">
        <v>19628</v>
      </c>
      <c r="E1921" s="1" t="s">
        <v>19628</v>
      </c>
      <c r="F1921" s="51" t="s">
        <v>19628</v>
      </c>
      <c r="G1921" s="1" t="s">
        <v>19628</v>
      </c>
      <c r="I1921" t="str">
        <f t="shared" si="58"/>
        <v>中国地学</v>
      </c>
      <c r="K1921" t="e">
        <f>VLOOKUP(I1921,Apabi!$H:$H,1,FALSE)</f>
        <v>#N/A</v>
      </c>
      <c r="M1921" t="e">
        <f>VLOOKUP(I1921,'Shanghai TSG'!$C:$C,1,FALSE)</f>
        <v>#N/A</v>
      </c>
      <c r="O1921" t="e">
        <f>VLOOKUP(I1921,'Hytong (not in CrossAsia)'!$C:$C,1,FALSE)</f>
        <v>#N/A</v>
      </c>
      <c r="Q1921" s="9" t="str">
        <f t="shared" si="59"/>
        <v>nur hier</v>
      </c>
    </row>
    <row r="1922" spans="1:17" ht="23.25">
      <c r="A1922" s="1" t="s">
        <v>19564</v>
      </c>
      <c r="B1922" s="1" t="s">
        <v>14138</v>
      </c>
      <c r="C1922" s="1" t="s">
        <v>19628</v>
      </c>
      <c r="D1922" s="1" t="s">
        <v>19628</v>
      </c>
      <c r="E1922" s="1" t="s">
        <v>19647</v>
      </c>
      <c r="F1922" s="54">
        <v>1924</v>
      </c>
      <c r="G1922" s="1" t="s">
        <v>19635</v>
      </c>
      <c r="I1922" t="str">
        <f t="shared" si="58"/>
        <v>地质专报</v>
      </c>
      <c r="K1922" t="e">
        <f>VLOOKUP(I1922,Apabi!$H:$H,1,FALSE)</f>
        <v>#N/A</v>
      </c>
      <c r="M1922" t="str">
        <f>VLOOKUP(I1922,'Shanghai TSG'!$C:$C,1,FALSE)</f>
        <v>地质专报</v>
      </c>
      <c r="O1922" t="e">
        <f>VLOOKUP(I1922,'Hytong (not in CrossAsia)'!$C:$C,1,FALSE)</f>
        <v>#N/A</v>
      </c>
      <c r="Q1922" s="9" t="str">
        <f t="shared" si="59"/>
        <v>Doppel</v>
      </c>
    </row>
    <row r="1923" spans="1:17" ht="34.5">
      <c r="A1923" s="1" t="s">
        <v>14139</v>
      </c>
      <c r="B1923" s="1" t="s">
        <v>14140</v>
      </c>
      <c r="C1923" s="1" t="s">
        <v>19628</v>
      </c>
      <c r="D1923" s="1" t="s">
        <v>19628</v>
      </c>
      <c r="E1923" s="1" t="s">
        <v>19638</v>
      </c>
      <c r="F1923" s="54">
        <v>1926</v>
      </c>
      <c r="G1923" s="1" t="s">
        <v>19628</v>
      </c>
      <c r="I1923" t="str">
        <f t="shared" ref="I1923:I1986" si="60">MID(B1923,1,4)</f>
        <v>地质专报</v>
      </c>
      <c r="K1923" t="e">
        <f>VLOOKUP(I1923,Apabi!$H:$H,1,FALSE)</f>
        <v>#N/A</v>
      </c>
      <c r="M1923" t="str">
        <f>VLOOKUP(I1923,'Shanghai TSG'!$C:$C,1,FALSE)</f>
        <v>地质专报</v>
      </c>
      <c r="O1923" t="e">
        <f>VLOOKUP(I1923,'Hytong (not in CrossAsia)'!$C:$C,1,FALSE)</f>
        <v>#N/A</v>
      </c>
      <c r="Q1923" s="9" t="str">
        <f t="shared" ref="Q1923:Q1986" si="61">(IF(AND(ISNA(K1923),ISNA(M1923),ISNA(O1923)),"nur hier","Doppel"))</f>
        <v>Doppel</v>
      </c>
    </row>
    <row r="1924" spans="1:17" ht="23.25">
      <c r="A1924" s="1" t="s">
        <v>14141</v>
      </c>
      <c r="B1924" s="1" t="s">
        <v>14142</v>
      </c>
      <c r="C1924" s="1" t="s">
        <v>19628</v>
      </c>
      <c r="D1924" s="1" t="s">
        <v>14143</v>
      </c>
      <c r="E1924" s="1" t="s">
        <v>15172</v>
      </c>
      <c r="F1924" s="51" t="s">
        <v>19628</v>
      </c>
      <c r="G1924" s="1" t="s">
        <v>19628</v>
      </c>
      <c r="I1924" t="str">
        <f t="shared" si="60"/>
        <v>福建省地</v>
      </c>
      <c r="K1924" t="e">
        <f>VLOOKUP(I1924,Apabi!$H:$H,1,FALSE)</f>
        <v>#N/A</v>
      </c>
      <c r="M1924" t="str">
        <f>VLOOKUP(I1924,'Shanghai TSG'!$C:$C,1,FALSE)</f>
        <v>福建省地</v>
      </c>
      <c r="O1924" t="e">
        <f>VLOOKUP(I1924,'Hytong (not in CrossAsia)'!$C:$C,1,FALSE)</f>
        <v>#N/A</v>
      </c>
      <c r="Q1924" s="9" t="str">
        <f t="shared" si="61"/>
        <v>Doppel</v>
      </c>
    </row>
    <row r="1925" spans="1:17" ht="23.25">
      <c r="A1925" s="1" t="s">
        <v>14144</v>
      </c>
      <c r="B1925" s="1" t="s">
        <v>14145</v>
      </c>
      <c r="C1925" s="1" t="s">
        <v>19628</v>
      </c>
      <c r="D1925" s="1" t="s">
        <v>19628</v>
      </c>
      <c r="E1925" s="1" t="s">
        <v>19628</v>
      </c>
      <c r="F1925" s="54">
        <v>1924</v>
      </c>
      <c r="G1925" s="1" t="s">
        <v>19628</v>
      </c>
      <c r="I1925" t="str">
        <f t="shared" si="60"/>
        <v>地质专报</v>
      </c>
      <c r="K1925" t="e">
        <f>VLOOKUP(I1925,Apabi!$H:$H,1,FALSE)</f>
        <v>#N/A</v>
      </c>
      <c r="M1925" t="str">
        <f>VLOOKUP(I1925,'Shanghai TSG'!$C:$C,1,FALSE)</f>
        <v>地质专报</v>
      </c>
      <c r="O1925" t="e">
        <f>VLOOKUP(I1925,'Hytong (not in CrossAsia)'!$C:$C,1,FALSE)</f>
        <v>#N/A</v>
      </c>
      <c r="Q1925" s="9" t="str">
        <f t="shared" si="61"/>
        <v>Doppel</v>
      </c>
    </row>
    <row r="1926" spans="1:17" ht="23.25">
      <c r="A1926" s="1" t="s">
        <v>14146</v>
      </c>
      <c r="B1926" s="1" t="s">
        <v>14147</v>
      </c>
      <c r="C1926" s="1" t="s">
        <v>19628</v>
      </c>
      <c r="D1926" s="1" t="s">
        <v>14148</v>
      </c>
      <c r="E1926" s="1" t="s">
        <v>19336</v>
      </c>
      <c r="F1926" s="54">
        <v>1949</v>
      </c>
      <c r="G1926" s="1" t="s">
        <v>19292</v>
      </c>
      <c r="I1926" t="str">
        <f t="shared" si="60"/>
        <v>国立中央</v>
      </c>
      <c r="K1926" t="e">
        <f>VLOOKUP(I1926,Apabi!$H:$H,1,FALSE)</f>
        <v>#N/A</v>
      </c>
      <c r="M1926" t="e">
        <f>VLOOKUP(I1926,'Shanghai TSG'!$C:$C,1,FALSE)</f>
        <v>#N/A</v>
      </c>
      <c r="O1926" t="e">
        <f>VLOOKUP(I1926,'Hytong (not in CrossAsia)'!$C:$C,1,FALSE)</f>
        <v>#N/A</v>
      </c>
      <c r="Q1926" s="9" t="str">
        <f t="shared" si="61"/>
        <v>nur hier</v>
      </c>
    </row>
    <row r="1927" spans="1:17" ht="23.25">
      <c r="A1927" s="1" t="s">
        <v>14149</v>
      </c>
      <c r="B1927" s="1" t="s">
        <v>14150</v>
      </c>
      <c r="C1927" s="1" t="s">
        <v>19628</v>
      </c>
      <c r="D1927" s="1" t="s">
        <v>19628</v>
      </c>
      <c r="E1927" s="1" t="s">
        <v>20454</v>
      </c>
      <c r="F1927" s="54">
        <v>1935</v>
      </c>
      <c r="G1927" s="1" t="s">
        <v>19628</v>
      </c>
      <c r="I1927" t="str">
        <f t="shared" si="60"/>
        <v>地质专报</v>
      </c>
      <c r="K1927" t="e">
        <f>VLOOKUP(I1927,Apabi!$H:$H,1,FALSE)</f>
        <v>#N/A</v>
      </c>
      <c r="M1927" t="str">
        <f>VLOOKUP(I1927,'Shanghai TSG'!$C:$C,1,FALSE)</f>
        <v>地质专报</v>
      </c>
      <c r="O1927" t="e">
        <f>VLOOKUP(I1927,'Hytong (not in CrossAsia)'!$C:$C,1,FALSE)</f>
        <v>#N/A</v>
      </c>
      <c r="Q1927" s="9" t="str">
        <f t="shared" si="61"/>
        <v>Doppel</v>
      </c>
    </row>
    <row r="1928" spans="1:17" ht="34.5">
      <c r="A1928" s="1" t="s">
        <v>14151</v>
      </c>
      <c r="B1928" s="1" t="s">
        <v>14152</v>
      </c>
      <c r="C1928" s="1" t="s">
        <v>19628</v>
      </c>
      <c r="D1928" s="1" t="s">
        <v>19628</v>
      </c>
      <c r="E1928" s="1" t="s">
        <v>19339</v>
      </c>
      <c r="F1928" s="51" t="s">
        <v>19628</v>
      </c>
      <c r="G1928" s="1" t="s">
        <v>19628</v>
      </c>
      <c r="I1928" t="str">
        <f t="shared" si="60"/>
        <v>地质专报</v>
      </c>
      <c r="K1928" t="e">
        <f>VLOOKUP(I1928,Apabi!$H:$H,1,FALSE)</f>
        <v>#N/A</v>
      </c>
      <c r="M1928" t="str">
        <f>VLOOKUP(I1928,'Shanghai TSG'!$C:$C,1,FALSE)</f>
        <v>地质专报</v>
      </c>
      <c r="O1928" t="e">
        <f>VLOOKUP(I1928,'Hytong (not in CrossAsia)'!$C:$C,1,FALSE)</f>
        <v>#N/A</v>
      </c>
      <c r="Q1928" s="9" t="str">
        <f t="shared" si="61"/>
        <v>Doppel</v>
      </c>
    </row>
    <row r="1929" spans="1:17" ht="23.25">
      <c r="A1929" s="1" t="s">
        <v>14153</v>
      </c>
      <c r="B1929" s="1" t="s">
        <v>14154</v>
      </c>
      <c r="C1929" s="1" t="s">
        <v>19628</v>
      </c>
      <c r="D1929" s="1" t="s">
        <v>14155</v>
      </c>
      <c r="E1929" s="1" t="s">
        <v>19326</v>
      </c>
      <c r="F1929" s="54">
        <v>1945</v>
      </c>
      <c r="G1929" s="1" t="s">
        <v>19292</v>
      </c>
      <c r="I1929" t="str">
        <f t="shared" si="60"/>
        <v>地质专报</v>
      </c>
      <c r="K1929" t="e">
        <f>VLOOKUP(I1929,Apabi!$H:$H,1,FALSE)</f>
        <v>#N/A</v>
      </c>
      <c r="M1929" t="str">
        <f>VLOOKUP(I1929,'Shanghai TSG'!$C:$C,1,FALSE)</f>
        <v>地质专报</v>
      </c>
      <c r="O1929" t="e">
        <f>VLOOKUP(I1929,'Hytong (not in CrossAsia)'!$C:$C,1,FALSE)</f>
        <v>#N/A</v>
      </c>
      <c r="Q1929" s="9" t="str">
        <f t="shared" si="61"/>
        <v>Doppel</v>
      </c>
    </row>
    <row r="1930" spans="1:17">
      <c r="A1930" s="1" t="s">
        <v>14156</v>
      </c>
      <c r="B1930" s="1" t="s">
        <v>14157</v>
      </c>
      <c r="C1930" s="1" t="s">
        <v>19532</v>
      </c>
      <c r="D1930" s="1" t="s">
        <v>14158</v>
      </c>
      <c r="E1930" s="1" t="s">
        <v>19339</v>
      </c>
      <c r="F1930" s="54">
        <v>1936</v>
      </c>
      <c r="G1930" s="1" t="s">
        <v>19440</v>
      </c>
      <c r="I1930" t="str">
        <f t="shared" si="60"/>
        <v>地质论评</v>
      </c>
      <c r="K1930" t="e">
        <f>VLOOKUP(I1930,Apabi!$H:$H,1,FALSE)</f>
        <v>#N/A</v>
      </c>
      <c r="M1930" t="e">
        <f>VLOOKUP(I1930,'Shanghai TSG'!$C:$C,1,FALSE)</f>
        <v>#N/A</v>
      </c>
      <c r="O1930" t="e">
        <f>VLOOKUP(I1930,'Hytong (not in CrossAsia)'!$C:$C,1,FALSE)</f>
        <v>#N/A</v>
      </c>
      <c r="Q1930" s="9" t="str">
        <f t="shared" si="61"/>
        <v>nur hier</v>
      </c>
    </row>
    <row r="1931" spans="1:17" ht="23.25">
      <c r="A1931" s="1" t="s">
        <v>14159</v>
      </c>
      <c r="B1931" s="1" t="s">
        <v>14160</v>
      </c>
      <c r="C1931" s="1" t="s">
        <v>19628</v>
      </c>
      <c r="D1931" s="1" t="s">
        <v>19628</v>
      </c>
      <c r="E1931" s="1" t="s">
        <v>19339</v>
      </c>
      <c r="F1931" s="54">
        <v>1924</v>
      </c>
      <c r="G1931" s="1" t="s">
        <v>19628</v>
      </c>
      <c r="I1931" t="str">
        <f t="shared" si="60"/>
        <v>地质专报</v>
      </c>
      <c r="K1931" t="e">
        <f>VLOOKUP(I1931,Apabi!$H:$H,1,FALSE)</f>
        <v>#N/A</v>
      </c>
      <c r="M1931" t="str">
        <f>VLOOKUP(I1931,'Shanghai TSG'!$C:$C,1,FALSE)</f>
        <v>地质专报</v>
      </c>
      <c r="O1931" t="e">
        <f>VLOOKUP(I1931,'Hytong (not in CrossAsia)'!$C:$C,1,FALSE)</f>
        <v>#N/A</v>
      </c>
      <c r="Q1931" s="9" t="str">
        <f t="shared" si="61"/>
        <v>Doppel</v>
      </c>
    </row>
    <row r="1932" spans="1:17" ht="23.25">
      <c r="A1932" s="1" t="s">
        <v>14161</v>
      </c>
      <c r="B1932" s="1" t="s">
        <v>14162</v>
      </c>
      <c r="C1932" s="1" t="s">
        <v>19628</v>
      </c>
      <c r="D1932" s="1" t="s">
        <v>19560</v>
      </c>
      <c r="E1932" s="1" t="s">
        <v>15172</v>
      </c>
      <c r="F1932" s="54">
        <v>1943</v>
      </c>
      <c r="G1932" s="1" t="s">
        <v>19628</v>
      </c>
      <c r="I1932" t="str">
        <f t="shared" si="60"/>
        <v>福建省地</v>
      </c>
      <c r="K1932" t="e">
        <f>VLOOKUP(I1932,Apabi!$H:$H,1,FALSE)</f>
        <v>#N/A</v>
      </c>
      <c r="M1932" t="str">
        <f>VLOOKUP(I1932,'Shanghai TSG'!$C:$C,1,FALSE)</f>
        <v>福建省地</v>
      </c>
      <c r="O1932" t="e">
        <f>VLOOKUP(I1932,'Hytong (not in CrossAsia)'!$C:$C,1,FALSE)</f>
        <v>#N/A</v>
      </c>
      <c r="Q1932" s="9" t="str">
        <f t="shared" si="61"/>
        <v>Doppel</v>
      </c>
    </row>
    <row r="1933" spans="1:17">
      <c r="A1933" s="1" t="s">
        <v>14163</v>
      </c>
      <c r="B1933" s="1" t="s">
        <v>14164</v>
      </c>
      <c r="C1933" s="1" t="s">
        <v>19628</v>
      </c>
      <c r="D1933" s="1" t="s">
        <v>14165</v>
      </c>
      <c r="E1933" s="1" t="s">
        <v>19326</v>
      </c>
      <c r="F1933" s="54">
        <v>1948</v>
      </c>
      <c r="G1933" s="1" t="s">
        <v>19292</v>
      </c>
      <c r="I1933" t="str">
        <f t="shared" si="60"/>
        <v>地质汇报</v>
      </c>
      <c r="K1933" t="e">
        <f>VLOOKUP(I1933,Apabi!$H:$H,1,FALSE)</f>
        <v>#N/A</v>
      </c>
      <c r="M1933" t="e">
        <f>VLOOKUP(I1933,'Shanghai TSG'!$C:$C,1,FALSE)</f>
        <v>#N/A</v>
      </c>
      <c r="O1933" t="e">
        <f>VLOOKUP(I1933,'Hytong (not in CrossAsia)'!$C:$C,1,FALSE)</f>
        <v>#N/A</v>
      </c>
      <c r="Q1933" s="9" t="str">
        <f t="shared" si="61"/>
        <v>nur hier</v>
      </c>
    </row>
    <row r="1934" spans="1:17" ht="23.25">
      <c r="A1934" s="1" t="s">
        <v>14166</v>
      </c>
      <c r="B1934" s="1" t="s">
        <v>14167</v>
      </c>
      <c r="C1934" s="1" t="s">
        <v>19628</v>
      </c>
      <c r="D1934" s="1" t="s">
        <v>19628</v>
      </c>
      <c r="E1934" s="1" t="s">
        <v>19628</v>
      </c>
      <c r="F1934" s="51" t="s">
        <v>19628</v>
      </c>
      <c r="G1934" s="1" t="s">
        <v>19628</v>
      </c>
      <c r="I1934" t="str">
        <f t="shared" si="60"/>
        <v>绥远及察</v>
      </c>
      <c r="K1934" t="e">
        <f>VLOOKUP(I1934,Apabi!$H:$H,1,FALSE)</f>
        <v>#N/A</v>
      </c>
      <c r="M1934" t="e">
        <f>VLOOKUP(I1934,'Shanghai TSG'!$C:$C,1,FALSE)</f>
        <v>#N/A</v>
      </c>
      <c r="O1934" t="e">
        <f>VLOOKUP(I1934,'Hytong (not in CrossAsia)'!$C:$C,1,FALSE)</f>
        <v>#N/A</v>
      </c>
      <c r="Q1934" s="9" t="str">
        <f t="shared" si="61"/>
        <v>nur hier</v>
      </c>
    </row>
    <row r="1935" spans="1:17">
      <c r="A1935" s="1" t="s">
        <v>14168</v>
      </c>
      <c r="B1935" s="1" t="s">
        <v>14169</v>
      </c>
      <c r="C1935" s="1" t="s">
        <v>19628</v>
      </c>
      <c r="D1935" s="1" t="s">
        <v>14170</v>
      </c>
      <c r="E1935" s="1" t="s">
        <v>19339</v>
      </c>
      <c r="F1935" s="54">
        <v>1937</v>
      </c>
      <c r="G1935" s="1" t="s">
        <v>19773</v>
      </c>
      <c r="I1935" t="str">
        <f t="shared" si="60"/>
        <v>地学杂志</v>
      </c>
      <c r="K1935" t="e">
        <f>VLOOKUP(I1935,Apabi!$H:$H,1,FALSE)</f>
        <v>#N/A</v>
      </c>
      <c r="M1935" t="str">
        <f>VLOOKUP(I1935,'Shanghai TSG'!$C:$C,1,FALSE)</f>
        <v>地学杂志</v>
      </c>
      <c r="O1935" t="e">
        <f>VLOOKUP(I1935,'Hytong (not in CrossAsia)'!$C:$C,1,FALSE)</f>
        <v>#N/A</v>
      </c>
      <c r="Q1935" s="9" t="str">
        <f t="shared" si="61"/>
        <v>Doppel</v>
      </c>
    </row>
    <row r="1936" spans="1:17" ht="23.25">
      <c r="A1936" s="1" t="s">
        <v>14171</v>
      </c>
      <c r="B1936" s="1" t="s">
        <v>14172</v>
      </c>
      <c r="C1936" s="1" t="s">
        <v>19628</v>
      </c>
      <c r="D1936" s="1" t="s">
        <v>14061</v>
      </c>
      <c r="E1936" s="1" t="s">
        <v>19336</v>
      </c>
      <c r="F1936" s="54">
        <v>1948</v>
      </c>
      <c r="G1936" s="1" t="s">
        <v>19292</v>
      </c>
      <c r="I1936" t="str">
        <f t="shared" si="60"/>
        <v>国立中央</v>
      </c>
      <c r="K1936" t="e">
        <f>VLOOKUP(I1936,Apabi!$H:$H,1,FALSE)</f>
        <v>#N/A</v>
      </c>
      <c r="M1936" t="e">
        <f>VLOOKUP(I1936,'Shanghai TSG'!$C:$C,1,FALSE)</f>
        <v>#N/A</v>
      </c>
      <c r="O1936" t="e">
        <f>VLOOKUP(I1936,'Hytong (not in CrossAsia)'!$C:$C,1,FALSE)</f>
        <v>#N/A</v>
      </c>
      <c r="Q1936" s="9" t="str">
        <f t="shared" si="61"/>
        <v>nur hier</v>
      </c>
    </row>
    <row r="1937" spans="1:17" ht="23.25">
      <c r="A1937" s="1" t="s">
        <v>14173</v>
      </c>
      <c r="B1937" s="1" t="s">
        <v>14174</v>
      </c>
      <c r="C1937" s="1" t="s">
        <v>19628</v>
      </c>
      <c r="D1937" s="1" t="s">
        <v>14175</v>
      </c>
      <c r="E1937" s="1" t="s">
        <v>19339</v>
      </c>
      <c r="F1937" s="54">
        <v>1931</v>
      </c>
      <c r="G1937" s="1" t="s">
        <v>19817</v>
      </c>
      <c r="I1937" t="str">
        <f t="shared" si="60"/>
        <v>国立北京</v>
      </c>
      <c r="K1937" t="e">
        <f>VLOOKUP(I1937,Apabi!$H:$H,1,FALSE)</f>
        <v>#N/A</v>
      </c>
      <c r="M1937" t="e">
        <f>VLOOKUP(I1937,'Shanghai TSG'!$C:$C,1,FALSE)</f>
        <v>#N/A</v>
      </c>
      <c r="O1937" t="e">
        <f>VLOOKUP(I1937,'Hytong (not in CrossAsia)'!$C:$C,1,FALSE)</f>
        <v>#N/A</v>
      </c>
      <c r="Q1937" s="9" t="str">
        <f t="shared" si="61"/>
        <v>nur hier</v>
      </c>
    </row>
    <row r="1938" spans="1:17" ht="23.25">
      <c r="A1938" s="1" t="s">
        <v>14176</v>
      </c>
      <c r="B1938" s="1" t="s">
        <v>14177</v>
      </c>
      <c r="C1938" s="1" t="s">
        <v>19628</v>
      </c>
      <c r="D1938" s="1" t="s">
        <v>14071</v>
      </c>
      <c r="E1938" s="1" t="s">
        <v>19821</v>
      </c>
      <c r="F1938" s="54">
        <v>1934</v>
      </c>
      <c r="G1938" s="1" t="s">
        <v>19817</v>
      </c>
      <c r="I1938" t="str">
        <f t="shared" si="60"/>
        <v>两广地质</v>
      </c>
      <c r="K1938" t="e">
        <f>VLOOKUP(I1938,Apabi!$H:$H,1,FALSE)</f>
        <v>#N/A</v>
      </c>
      <c r="M1938" t="e">
        <f>VLOOKUP(I1938,'Shanghai TSG'!$C:$C,1,FALSE)</f>
        <v>#N/A</v>
      </c>
      <c r="O1938" t="e">
        <f>VLOOKUP(I1938,'Hytong (not in CrossAsia)'!$C:$C,1,FALSE)</f>
        <v>#N/A</v>
      </c>
      <c r="Q1938" s="9" t="str">
        <f t="shared" si="61"/>
        <v>nur hier</v>
      </c>
    </row>
    <row r="1939" spans="1:17" ht="34.5">
      <c r="A1939" s="1" t="s">
        <v>14178</v>
      </c>
      <c r="B1939" s="1" t="s">
        <v>14179</v>
      </c>
      <c r="C1939" s="1" t="s">
        <v>19628</v>
      </c>
      <c r="D1939" s="1" t="s">
        <v>19628</v>
      </c>
      <c r="E1939" s="1" t="s">
        <v>19339</v>
      </c>
      <c r="F1939" s="54">
        <v>1924</v>
      </c>
      <c r="G1939" s="1" t="s">
        <v>19628</v>
      </c>
      <c r="I1939" t="str">
        <f t="shared" si="60"/>
        <v>地质专报</v>
      </c>
      <c r="K1939" t="e">
        <f>VLOOKUP(I1939,Apabi!$H:$H,1,FALSE)</f>
        <v>#N/A</v>
      </c>
      <c r="M1939" t="str">
        <f>VLOOKUP(I1939,'Shanghai TSG'!$C:$C,1,FALSE)</f>
        <v>地质专报</v>
      </c>
      <c r="O1939" t="e">
        <f>VLOOKUP(I1939,'Hytong (not in CrossAsia)'!$C:$C,1,FALSE)</f>
        <v>#N/A</v>
      </c>
      <c r="Q1939" s="9" t="str">
        <f t="shared" si="61"/>
        <v>Doppel</v>
      </c>
    </row>
    <row r="1940" spans="1:17">
      <c r="A1940" s="1" t="s">
        <v>14180</v>
      </c>
      <c r="B1940" s="1" t="s">
        <v>14181</v>
      </c>
      <c r="C1940" s="1" t="s">
        <v>19628</v>
      </c>
      <c r="D1940" s="1" t="s">
        <v>14182</v>
      </c>
      <c r="E1940" s="1" t="s">
        <v>19344</v>
      </c>
      <c r="F1940" s="51" t="s">
        <v>19628</v>
      </c>
      <c r="G1940" s="1" t="s">
        <v>19628</v>
      </c>
      <c r="I1940" t="str">
        <f t="shared" si="60"/>
        <v>海事月刊</v>
      </c>
      <c r="K1940" t="e">
        <f>VLOOKUP(I1940,Apabi!$H:$H,1,FALSE)</f>
        <v>#N/A</v>
      </c>
      <c r="M1940" t="e">
        <f>VLOOKUP(I1940,'Shanghai TSG'!$C:$C,1,FALSE)</f>
        <v>#N/A</v>
      </c>
      <c r="O1940" t="e">
        <f>VLOOKUP(I1940,'Hytong (not in CrossAsia)'!$C:$C,1,FALSE)</f>
        <v>#N/A</v>
      </c>
      <c r="Q1940" s="9" t="str">
        <f t="shared" si="61"/>
        <v>nur hier</v>
      </c>
    </row>
    <row r="1941" spans="1:17">
      <c r="A1941" s="1" t="s">
        <v>14183</v>
      </c>
      <c r="B1941" s="1" t="s">
        <v>14184</v>
      </c>
      <c r="C1941" s="1" t="s">
        <v>19628</v>
      </c>
      <c r="D1941" s="1" t="s">
        <v>14185</v>
      </c>
      <c r="E1941" s="1" t="s">
        <v>19647</v>
      </c>
      <c r="F1941" s="54">
        <v>1937</v>
      </c>
      <c r="G1941" s="1" t="s">
        <v>19635</v>
      </c>
      <c r="I1941" t="str">
        <f t="shared" si="60"/>
        <v>航海杂志</v>
      </c>
      <c r="K1941" t="e">
        <f>VLOOKUP(I1941,Apabi!$H:$H,1,FALSE)</f>
        <v>#N/A</v>
      </c>
      <c r="M1941" t="e">
        <f>VLOOKUP(I1941,'Shanghai TSG'!$C:$C,1,FALSE)</f>
        <v>#N/A</v>
      </c>
      <c r="O1941" t="e">
        <f>VLOOKUP(I1941,'Hytong (not in CrossAsia)'!$C:$C,1,FALSE)</f>
        <v>#N/A</v>
      </c>
      <c r="Q1941" s="9" t="str">
        <f t="shared" si="61"/>
        <v>nur hier</v>
      </c>
    </row>
    <row r="1942" spans="1:17" ht="23.25">
      <c r="A1942" s="1" t="s">
        <v>14186</v>
      </c>
      <c r="B1942" s="1" t="s">
        <v>14187</v>
      </c>
      <c r="C1942" s="1" t="s">
        <v>19628</v>
      </c>
      <c r="D1942" s="1" t="s">
        <v>14188</v>
      </c>
      <c r="E1942" s="1" t="s">
        <v>21070</v>
      </c>
      <c r="F1942" s="54">
        <v>1949</v>
      </c>
      <c r="G1942" s="1" t="s">
        <v>19817</v>
      </c>
      <c r="I1942" t="str">
        <f t="shared" si="60"/>
        <v>青岛观象</v>
      </c>
      <c r="K1942" t="e">
        <f>VLOOKUP(I1942,Apabi!$H:$H,1,FALSE)</f>
        <v>#N/A</v>
      </c>
      <c r="M1942" t="e">
        <f>VLOOKUP(I1942,'Shanghai TSG'!$C:$C,1,FALSE)</f>
        <v>#N/A</v>
      </c>
      <c r="O1942" t="e">
        <f>VLOOKUP(I1942,'Hytong (not in CrossAsia)'!$C:$C,1,FALSE)</f>
        <v>#N/A</v>
      </c>
      <c r="Q1942" s="9" t="str">
        <f t="shared" si="61"/>
        <v>nur hier</v>
      </c>
    </row>
    <row r="1943" spans="1:17" ht="23.25">
      <c r="A1943" s="1" t="s">
        <v>14189</v>
      </c>
      <c r="B1943" s="1" t="s">
        <v>14190</v>
      </c>
      <c r="C1943" s="1" t="s">
        <v>19628</v>
      </c>
      <c r="D1943" s="1" t="s">
        <v>14188</v>
      </c>
      <c r="E1943" s="1" t="s">
        <v>14191</v>
      </c>
      <c r="F1943" s="51">
        <v>1949</v>
      </c>
      <c r="G1943" s="1" t="s">
        <v>19628</v>
      </c>
      <c r="I1943" t="str">
        <f t="shared" si="60"/>
        <v>青岛市观</v>
      </c>
      <c r="K1943" t="e">
        <f>VLOOKUP(I1943,Apabi!$H:$H,1,FALSE)</f>
        <v>#N/A</v>
      </c>
      <c r="M1943" t="str">
        <f>VLOOKUP(I1943,'Shanghai TSG'!$C:$C,1,FALSE)</f>
        <v>青岛市观</v>
      </c>
      <c r="O1943" t="e">
        <f>VLOOKUP(I1943,'Hytong (not in CrossAsia)'!$C:$C,1,FALSE)</f>
        <v>#N/A</v>
      </c>
      <c r="Q1943" s="9" t="str">
        <f t="shared" si="61"/>
        <v>Doppel</v>
      </c>
    </row>
    <row r="1944" spans="1:17">
      <c r="A1944" s="1" t="s">
        <v>14192</v>
      </c>
      <c r="B1944" s="1" t="s">
        <v>14193</v>
      </c>
      <c r="C1944" s="1" t="s">
        <v>19628</v>
      </c>
      <c r="D1944" s="1" t="s">
        <v>14182</v>
      </c>
      <c r="E1944" s="1" t="s">
        <v>19183</v>
      </c>
      <c r="F1944" s="54">
        <v>1933</v>
      </c>
      <c r="G1944" s="1" t="s">
        <v>19642</v>
      </c>
      <c r="I1944" t="str">
        <f t="shared" si="60"/>
        <v>四海半月</v>
      </c>
      <c r="K1944" t="e">
        <f>VLOOKUP(I1944,Apabi!$H:$H,1,FALSE)</f>
        <v>#N/A</v>
      </c>
      <c r="M1944" t="e">
        <f>VLOOKUP(I1944,'Shanghai TSG'!$C:$C,1,FALSE)</f>
        <v>#N/A</v>
      </c>
      <c r="O1944" t="e">
        <f>VLOOKUP(I1944,'Hytong (not in CrossAsia)'!$C:$C,1,FALSE)</f>
        <v>#N/A</v>
      </c>
      <c r="Q1944" s="9" t="str">
        <f t="shared" si="61"/>
        <v>nur hier</v>
      </c>
    </row>
    <row r="1945" spans="1:17">
      <c r="A1945" s="1" t="s">
        <v>14194</v>
      </c>
      <c r="B1945" s="1" t="s">
        <v>14195</v>
      </c>
      <c r="C1945" s="1" t="s">
        <v>19628</v>
      </c>
      <c r="D1945" s="1" t="s">
        <v>14196</v>
      </c>
      <c r="E1945" s="1" t="s">
        <v>19638</v>
      </c>
      <c r="F1945" s="51" t="s">
        <v>19628</v>
      </c>
      <c r="G1945" s="1" t="s">
        <v>19628</v>
      </c>
      <c r="I1945" t="str">
        <f t="shared" si="60"/>
        <v>海洋集刊</v>
      </c>
      <c r="K1945" t="e">
        <f>VLOOKUP(I1945,Apabi!$H:$H,1,FALSE)</f>
        <v>#N/A</v>
      </c>
      <c r="M1945" t="e">
        <f>VLOOKUP(I1945,'Shanghai TSG'!$C:$C,1,FALSE)</f>
        <v>#N/A</v>
      </c>
      <c r="O1945" t="e">
        <f>VLOOKUP(I1945,'Hytong (not in CrossAsia)'!$C:$C,1,FALSE)</f>
        <v>#N/A</v>
      </c>
      <c r="Q1945" s="9" t="str">
        <f t="shared" si="61"/>
        <v>nur hier</v>
      </c>
    </row>
    <row r="1946" spans="1:17">
      <c r="A1946" s="1" t="s">
        <v>14197</v>
      </c>
      <c r="B1946" s="1" t="s">
        <v>14198</v>
      </c>
      <c r="C1946" s="1" t="s">
        <v>14199</v>
      </c>
      <c r="D1946" s="1" t="s">
        <v>19628</v>
      </c>
      <c r="E1946" s="1" t="s">
        <v>19647</v>
      </c>
      <c r="F1946" s="54">
        <v>1945</v>
      </c>
      <c r="G1946" s="1" t="s">
        <v>19628</v>
      </c>
      <c r="I1946" t="str">
        <f t="shared" si="60"/>
        <v>海啸</v>
      </c>
      <c r="K1946" t="e">
        <f>VLOOKUP(I1946,Apabi!$H:$H,1,FALSE)</f>
        <v>#N/A</v>
      </c>
      <c r="M1946" t="e">
        <f>VLOOKUP(I1946,'Shanghai TSG'!$C:$C,1,FALSE)</f>
        <v>#N/A</v>
      </c>
      <c r="O1946" t="e">
        <f>VLOOKUP(I1946,'Hytong (not in CrossAsia)'!$C:$C,1,FALSE)</f>
        <v>#N/A</v>
      </c>
      <c r="Q1946" s="9" t="str">
        <f t="shared" si="61"/>
        <v>nur hier</v>
      </c>
    </row>
    <row r="1947" spans="1:17" ht="23.25">
      <c r="A1947" s="1" t="s">
        <v>14200</v>
      </c>
      <c r="B1947" s="1" t="s">
        <v>13869</v>
      </c>
      <c r="C1947" s="1" t="s">
        <v>19628</v>
      </c>
      <c r="D1947" s="1" t="s">
        <v>13870</v>
      </c>
      <c r="E1947" s="1" t="s">
        <v>13871</v>
      </c>
      <c r="F1947" s="54">
        <v>1942</v>
      </c>
      <c r="G1947" s="1" t="s">
        <v>19567</v>
      </c>
      <c r="I1947" t="str">
        <f t="shared" si="60"/>
        <v>中国地理</v>
      </c>
      <c r="K1947" t="e">
        <f>VLOOKUP(I1947,Apabi!$H:$H,1,FALSE)</f>
        <v>#N/A</v>
      </c>
      <c r="M1947" t="e">
        <f>VLOOKUP(I1947,'Shanghai TSG'!$C:$C,1,FALSE)</f>
        <v>#N/A</v>
      </c>
      <c r="O1947" t="e">
        <f>VLOOKUP(I1947,'Hytong (not in CrossAsia)'!$C:$C,1,FALSE)</f>
        <v>#N/A</v>
      </c>
      <c r="Q1947" s="9" t="str">
        <f t="shared" si="61"/>
        <v>nur hier</v>
      </c>
    </row>
    <row r="1948" spans="1:17">
      <c r="A1948" s="1" t="s">
        <v>13872</v>
      </c>
      <c r="B1948" s="1" t="s">
        <v>13873</v>
      </c>
      <c r="C1948" s="1" t="s">
        <v>19628</v>
      </c>
      <c r="D1948" s="1" t="s">
        <v>13874</v>
      </c>
      <c r="E1948" s="1" t="s">
        <v>19647</v>
      </c>
      <c r="F1948" s="54">
        <v>1928</v>
      </c>
      <c r="G1948" s="1" t="s">
        <v>19327</v>
      </c>
      <c r="I1948" t="str">
        <f t="shared" si="60"/>
        <v>海上旬刊</v>
      </c>
      <c r="K1948" t="e">
        <f>VLOOKUP(I1948,Apabi!$H:$H,1,FALSE)</f>
        <v>#N/A</v>
      </c>
      <c r="M1948" t="e">
        <f>VLOOKUP(I1948,'Shanghai TSG'!$C:$C,1,FALSE)</f>
        <v>#N/A</v>
      </c>
      <c r="O1948" t="e">
        <f>VLOOKUP(I1948,'Hytong (not in CrossAsia)'!$C:$C,1,FALSE)</f>
        <v>#N/A</v>
      </c>
      <c r="Q1948" s="9" t="str">
        <f t="shared" si="61"/>
        <v>nur hier</v>
      </c>
    </row>
    <row r="1949" spans="1:17" ht="23.25">
      <c r="A1949" s="1" t="s">
        <v>13875</v>
      </c>
      <c r="B1949" s="1" t="s">
        <v>13876</v>
      </c>
      <c r="C1949" s="1" t="s">
        <v>19628</v>
      </c>
      <c r="D1949" s="1" t="s">
        <v>14188</v>
      </c>
      <c r="E1949" s="1" t="s">
        <v>21070</v>
      </c>
      <c r="F1949" s="54">
        <v>1934</v>
      </c>
      <c r="G1949" s="1" t="s">
        <v>19010</v>
      </c>
      <c r="I1949" t="str">
        <f t="shared" si="60"/>
        <v>青岛市观</v>
      </c>
      <c r="K1949" t="e">
        <f>VLOOKUP(I1949,Apabi!$H:$H,1,FALSE)</f>
        <v>#N/A</v>
      </c>
      <c r="M1949" t="str">
        <f>VLOOKUP(I1949,'Shanghai TSG'!$C:$C,1,FALSE)</f>
        <v>青岛市观</v>
      </c>
      <c r="O1949" t="e">
        <f>VLOOKUP(I1949,'Hytong (not in CrossAsia)'!$C:$C,1,FALSE)</f>
        <v>#N/A</v>
      </c>
      <c r="Q1949" s="9" t="str">
        <f t="shared" si="61"/>
        <v>Doppel</v>
      </c>
    </row>
    <row r="1950" spans="1:17">
      <c r="A1950" s="1" t="s">
        <v>13877</v>
      </c>
      <c r="B1950" s="1" t="s">
        <v>13878</v>
      </c>
      <c r="C1950" s="1" t="s">
        <v>19628</v>
      </c>
      <c r="D1950" s="1" t="s">
        <v>13879</v>
      </c>
      <c r="E1950" s="1" t="s">
        <v>13205</v>
      </c>
      <c r="F1950" s="54">
        <v>1948</v>
      </c>
      <c r="G1950" s="1" t="s">
        <v>19010</v>
      </c>
      <c r="I1950" t="str">
        <f t="shared" si="60"/>
        <v>海事</v>
      </c>
      <c r="K1950" t="e">
        <f>VLOOKUP(I1950,Apabi!$H:$H,1,FALSE)</f>
        <v>#N/A</v>
      </c>
      <c r="M1950" t="e">
        <f>VLOOKUP(I1950,'Shanghai TSG'!$C:$C,1,FALSE)</f>
        <v>#N/A</v>
      </c>
      <c r="O1950" t="e">
        <f>VLOOKUP(I1950,'Hytong (not in CrossAsia)'!$C:$C,1,FALSE)</f>
        <v>#N/A</v>
      </c>
      <c r="Q1950" s="9" t="str">
        <f t="shared" si="61"/>
        <v>nur hier</v>
      </c>
    </row>
    <row r="1951" spans="1:17">
      <c r="A1951" s="1" t="s">
        <v>13880</v>
      </c>
      <c r="B1951" s="1" t="s">
        <v>13881</v>
      </c>
      <c r="C1951" s="1" t="s">
        <v>19628</v>
      </c>
      <c r="D1951" s="1" t="s">
        <v>13882</v>
      </c>
      <c r="E1951" s="1" t="s">
        <v>19638</v>
      </c>
      <c r="F1951" s="54">
        <v>1945</v>
      </c>
      <c r="G1951" s="1" t="s">
        <v>19635</v>
      </c>
      <c r="I1951" t="str">
        <f t="shared" si="60"/>
        <v>东南海</v>
      </c>
      <c r="K1951" t="e">
        <f>VLOOKUP(I1951,Apabi!$H:$H,1,FALSE)</f>
        <v>#N/A</v>
      </c>
      <c r="M1951" t="e">
        <f>VLOOKUP(I1951,'Shanghai TSG'!$C:$C,1,FALSE)</f>
        <v>#N/A</v>
      </c>
      <c r="O1951" t="e">
        <f>VLOOKUP(I1951,'Hytong (not in CrossAsia)'!$C:$C,1,FALSE)</f>
        <v>#N/A</v>
      </c>
      <c r="Q1951" s="9" t="str">
        <f t="shared" si="61"/>
        <v>nur hier</v>
      </c>
    </row>
    <row r="1952" spans="1:17">
      <c r="A1952" s="1" t="s">
        <v>13883</v>
      </c>
      <c r="B1952" s="1" t="s">
        <v>13884</v>
      </c>
      <c r="C1952" s="1" t="s">
        <v>19628</v>
      </c>
      <c r="D1952" s="1" t="s">
        <v>13885</v>
      </c>
      <c r="E1952" s="1" t="s">
        <v>13886</v>
      </c>
      <c r="F1952" s="54">
        <v>1936</v>
      </c>
      <c r="G1952" s="1" t="s">
        <v>19440</v>
      </c>
      <c r="I1952" t="str">
        <f t="shared" si="60"/>
        <v>绿洲</v>
      </c>
      <c r="K1952" t="e">
        <f>VLOOKUP(I1952,Apabi!$H:$H,1,FALSE)</f>
        <v>#N/A</v>
      </c>
      <c r="M1952" t="str">
        <f>VLOOKUP(I1952,'Shanghai TSG'!$C:$C,1,FALSE)</f>
        <v>绿洲</v>
      </c>
      <c r="O1952" t="e">
        <f>VLOOKUP(I1952,'Hytong (not in CrossAsia)'!$C:$C,1,FALSE)</f>
        <v>#N/A</v>
      </c>
      <c r="Q1952" s="9" t="str">
        <f t="shared" si="61"/>
        <v>Doppel</v>
      </c>
    </row>
    <row r="1953" spans="1:17">
      <c r="A1953" s="1" t="s">
        <v>13887</v>
      </c>
      <c r="B1953" s="1" t="s">
        <v>13888</v>
      </c>
      <c r="C1953" s="1" t="s">
        <v>19628</v>
      </c>
      <c r="D1953" s="1" t="s">
        <v>13889</v>
      </c>
      <c r="E1953" s="1" t="s">
        <v>19647</v>
      </c>
      <c r="F1953" s="54">
        <v>1937</v>
      </c>
      <c r="G1953" s="1" t="s">
        <v>19773</v>
      </c>
      <c r="I1953" t="str">
        <f t="shared" si="60"/>
        <v>古泉学</v>
      </c>
      <c r="K1953" t="e">
        <f>VLOOKUP(I1953,Apabi!$H:$H,1,FALSE)</f>
        <v>#N/A</v>
      </c>
      <c r="M1953" t="e">
        <f>VLOOKUP(I1953,'Shanghai TSG'!$C:$C,1,FALSE)</f>
        <v>#N/A</v>
      </c>
      <c r="O1953" t="e">
        <f>VLOOKUP(I1953,'Hytong (not in CrossAsia)'!$C:$C,1,FALSE)</f>
        <v>#N/A</v>
      </c>
      <c r="Q1953" s="9" t="str">
        <f t="shared" si="61"/>
        <v>nur hier</v>
      </c>
    </row>
    <row r="1954" spans="1:17" ht="23.25">
      <c r="A1954" s="1" t="s">
        <v>13890</v>
      </c>
      <c r="B1954" s="1" t="s">
        <v>13891</v>
      </c>
      <c r="C1954" s="1" t="s">
        <v>19628</v>
      </c>
      <c r="D1954" s="1" t="s">
        <v>19628</v>
      </c>
      <c r="E1954" s="1" t="s">
        <v>14191</v>
      </c>
      <c r="F1954" s="54">
        <v>1934</v>
      </c>
      <c r="G1954" s="1" t="s">
        <v>19635</v>
      </c>
      <c r="I1954" t="str">
        <f t="shared" si="60"/>
        <v>青岛市观</v>
      </c>
      <c r="K1954" t="e">
        <f>VLOOKUP(I1954,Apabi!$H:$H,1,FALSE)</f>
        <v>#N/A</v>
      </c>
      <c r="M1954" t="str">
        <f>VLOOKUP(I1954,'Shanghai TSG'!$C:$C,1,FALSE)</f>
        <v>青岛市观</v>
      </c>
      <c r="O1954" t="e">
        <f>VLOOKUP(I1954,'Hytong (not in CrossAsia)'!$C:$C,1,FALSE)</f>
        <v>#N/A</v>
      </c>
      <c r="Q1954" s="9" t="str">
        <f t="shared" si="61"/>
        <v>Doppel</v>
      </c>
    </row>
    <row r="1955" spans="1:17">
      <c r="A1955" s="1" t="s">
        <v>13892</v>
      </c>
      <c r="B1955" s="1" t="s">
        <v>13893</v>
      </c>
      <c r="C1955" s="1" t="s">
        <v>19628</v>
      </c>
      <c r="D1955" s="1" t="s">
        <v>13894</v>
      </c>
      <c r="E1955" s="1" t="s">
        <v>19647</v>
      </c>
      <c r="F1955" s="54">
        <v>1948</v>
      </c>
      <c r="G1955" s="1" t="s">
        <v>19773</v>
      </c>
      <c r="I1955" t="str">
        <f t="shared" si="60"/>
        <v>地理之友</v>
      </c>
      <c r="K1955" t="e">
        <f>VLOOKUP(I1955,Apabi!$H:$H,1,FALSE)</f>
        <v>#N/A</v>
      </c>
      <c r="M1955" t="e">
        <f>VLOOKUP(I1955,'Shanghai TSG'!$C:$C,1,FALSE)</f>
        <v>#N/A</v>
      </c>
      <c r="O1955" t="e">
        <f>VLOOKUP(I1955,'Hytong (not in CrossAsia)'!$C:$C,1,FALSE)</f>
        <v>#N/A</v>
      </c>
      <c r="Q1955" s="9" t="str">
        <f t="shared" si="61"/>
        <v>nur hier</v>
      </c>
    </row>
    <row r="1956" spans="1:17">
      <c r="A1956" s="1" t="s">
        <v>13895</v>
      </c>
      <c r="B1956" s="1" t="s">
        <v>13896</v>
      </c>
      <c r="C1956" s="1" t="s">
        <v>19628</v>
      </c>
      <c r="D1956" s="1" t="s">
        <v>13897</v>
      </c>
      <c r="E1956" s="1" t="s">
        <v>18461</v>
      </c>
      <c r="F1956" s="54">
        <v>1943</v>
      </c>
      <c r="G1956" s="1" t="s">
        <v>13898</v>
      </c>
      <c r="I1956" t="str">
        <f t="shared" si="60"/>
        <v>地理集刊</v>
      </c>
      <c r="K1956" t="e">
        <f>VLOOKUP(I1956,Apabi!$H:$H,1,FALSE)</f>
        <v>#N/A</v>
      </c>
      <c r="M1956" t="e">
        <f>VLOOKUP(I1956,'Shanghai TSG'!$C:$C,1,FALSE)</f>
        <v>#N/A</v>
      </c>
      <c r="O1956" t="e">
        <f>VLOOKUP(I1956,'Hytong (not in CrossAsia)'!$C:$C,1,FALSE)</f>
        <v>#N/A</v>
      </c>
      <c r="Q1956" s="9" t="str">
        <f t="shared" si="61"/>
        <v>nur hier</v>
      </c>
    </row>
    <row r="1957" spans="1:17">
      <c r="A1957" s="1" t="s">
        <v>13899</v>
      </c>
      <c r="B1957" s="1" t="s">
        <v>13900</v>
      </c>
      <c r="C1957" s="1" t="s">
        <v>19628</v>
      </c>
      <c r="D1957" s="1" t="s">
        <v>13901</v>
      </c>
      <c r="E1957" s="1" t="s">
        <v>19638</v>
      </c>
      <c r="F1957" s="54">
        <v>1943</v>
      </c>
      <c r="G1957" s="1" t="s">
        <v>19635</v>
      </c>
      <c r="I1957" t="str">
        <f t="shared" si="60"/>
        <v>人与地</v>
      </c>
      <c r="K1957" t="e">
        <f>VLOOKUP(I1957,Apabi!$H:$H,1,FALSE)</f>
        <v>#N/A</v>
      </c>
      <c r="M1957" t="e">
        <f>VLOOKUP(I1957,'Shanghai TSG'!$C:$C,1,FALSE)</f>
        <v>#N/A</v>
      </c>
      <c r="O1957" t="e">
        <f>VLOOKUP(I1957,'Hytong (not in CrossAsia)'!$C:$C,1,FALSE)</f>
        <v>#N/A</v>
      </c>
      <c r="Q1957" s="9" t="str">
        <f t="shared" si="61"/>
        <v>nur hier</v>
      </c>
    </row>
    <row r="1958" spans="1:17" ht="23.25">
      <c r="A1958" s="1" t="s">
        <v>13902</v>
      </c>
      <c r="B1958" s="1" t="s">
        <v>13903</v>
      </c>
      <c r="C1958" s="1" t="s">
        <v>19628</v>
      </c>
      <c r="D1958" s="1" t="s">
        <v>14310</v>
      </c>
      <c r="E1958" s="1" t="s">
        <v>13904</v>
      </c>
      <c r="F1958" s="54">
        <v>1944</v>
      </c>
      <c r="G1958" s="1" t="s">
        <v>19628</v>
      </c>
      <c r="I1958" t="str">
        <f t="shared" si="60"/>
        <v>大地论丛</v>
      </c>
      <c r="K1958" t="e">
        <f>VLOOKUP(I1958,Apabi!$H:$H,1,FALSE)</f>
        <v>#N/A</v>
      </c>
      <c r="M1958" t="e">
        <f>VLOOKUP(I1958,'Shanghai TSG'!$C:$C,1,FALSE)</f>
        <v>#N/A</v>
      </c>
      <c r="O1958" t="e">
        <f>VLOOKUP(I1958,'Hytong (not in CrossAsia)'!$C:$C,1,FALSE)</f>
        <v>#N/A</v>
      </c>
      <c r="Q1958" s="9" t="str">
        <f t="shared" si="61"/>
        <v>nur hier</v>
      </c>
    </row>
    <row r="1959" spans="1:17">
      <c r="A1959" s="1" t="s">
        <v>13905</v>
      </c>
      <c r="B1959" s="1" t="s">
        <v>13906</v>
      </c>
      <c r="C1959" s="1" t="s">
        <v>19628</v>
      </c>
      <c r="D1959" s="1" t="s">
        <v>13907</v>
      </c>
      <c r="E1959" s="1" t="s">
        <v>19821</v>
      </c>
      <c r="F1959" s="54">
        <v>1937</v>
      </c>
      <c r="G1959" s="1" t="s">
        <v>19292</v>
      </c>
      <c r="I1959" t="str">
        <f t="shared" si="60"/>
        <v>生物世界</v>
      </c>
      <c r="K1959" t="e">
        <f>VLOOKUP(I1959,Apabi!$H:$H,1,FALSE)</f>
        <v>#N/A</v>
      </c>
      <c r="M1959" t="e">
        <f>VLOOKUP(I1959,'Shanghai TSG'!$C:$C,1,FALSE)</f>
        <v>#N/A</v>
      </c>
      <c r="O1959" t="e">
        <f>VLOOKUP(I1959,'Hytong (not in CrossAsia)'!$C:$C,1,FALSE)</f>
        <v>#N/A</v>
      </c>
      <c r="Q1959" s="9" t="str">
        <f t="shared" si="61"/>
        <v>nur hier</v>
      </c>
    </row>
    <row r="1960" spans="1:17" ht="23.25">
      <c r="A1960" s="1" t="s">
        <v>13908</v>
      </c>
      <c r="B1960" s="1" t="s">
        <v>13909</v>
      </c>
      <c r="C1960" s="1" t="s">
        <v>13910</v>
      </c>
      <c r="D1960" s="1" t="s">
        <v>19628</v>
      </c>
      <c r="E1960" s="1" t="s">
        <v>10410</v>
      </c>
      <c r="F1960" s="51" t="s">
        <v>19628</v>
      </c>
      <c r="G1960" s="1" t="s">
        <v>19628</v>
      </c>
      <c r="I1960" t="str">
        <f t="shared" si="60"/>
        <v>趣味昆虫</v>
      </c>
      <c r="K1960" t="e">
        <f>VLOOKUP(I1960,Apabi!$H:$H,1,FALSE)</f>
        <v>#N/A</v>
      </c>
      <c r="M1960" t="e">
        <f>VLOOKUP(I1960,'Shanghai TSG'!$C:$C,1,FALSE)</f>
        <v>#N/A</v>
      </c>
      <c r="O1960" t="e">
        <f>VLOOKUP(I1960,'Hytong (not in CrossAsia)'!$C:$C,1,FALSE)</f>
        <v>#N/A</v>
      </c>
      <c r="Q1960" s="9" t="str">
        <f t="shared" si="61"/>
        <v>nur hier</v>
      </c>
    </row>
    <row r="1961" spans="1:17">
      <c r="A1961" s="1" t="s">
        <v>13911</v>
      </c>
      <c r="B1961" s="1" t="s">
        <v>13912</v>
      </c>
      <c r="C1961" s="1" t="s">
        <v>19628</v>
      </c>
      <c r="D1961" s="1" t="s">
        <v>13913</v>
      </c>
      <c r="E1961" s="1" t="s">
        <v>19821</v>
      </c>
      <c r="F1961" s="54">
        <v>1937</v>
      </c>
      <c r="G1961" s="1" t="s">
        <v>19635</v>
      </c>
      <c r="I1961" t="str">
        <f t="shared" si="60"/>
        <v>昆虫问题</v>
      </c>
      <c r="K1961" t="e">
        <f>VLOOKUP(I1961,Apabi!$H:$H,1,FALSE)</f>
        <v>#N/A</v>
      </c>
      <c r="M1961" t="e">
        <f>VLOOKUP(I1961,'Shanghai TSG'!$C:$C,1,FALSE)</f>
        <v>#N/A</v>
      </c>
      <c r="O1961" t="e">
        <f>VLOOKUP(I1961,'Hytong (not in CrossAsia)'!$C:$C,1,FALSE)</f>
        <v>#N/A</v>
      </c>
      <c r="Q1961" s="9" t="str">
        <f t="shared" si="61"/>
        <v>nur hier</v>
      </c>
    </row>
    <row r="1962" spans="1:17">
      <c r="A1962" s="1" t="s">
        <v>13914</v>
      </c>
      <c r="B1962" s="1" t="s">
        <v>13915</v>
      </c>
      <c r="C1962" s="1" t="s">
        <v>19628</v>
      </c>
      <c r="D1962" s="1" t="s">
        <v>13916</v>
      </c>
      <c r="E1962" s="1" t="s">
        <v>19336</v>
      </c>
      <c r="F1962" s="54">
        <v>1937</v>
      </c>
      <c r="G1962" s="1" t="s">
        <v>19773</v>
      </c>
      <c r="I1962" t="str">
        <f t="shared" si="60"/>
        <v>生物科学</v>
      </c>
      <c r="K1962" t="e">
        <f>VLOOKUP(I1962,Apabi!$H:$H,1,FALSE)</f>
        <v>#N/A</v>
      </c>
      <c r="M1962" t="e">
        <f>VLOOKUP(I1962,'Shanghai TSG'!$C:$C,1,FALSE)</f>
        <v>#N/A</v>
      </c>
      <c r="O1962" t="e">
        <f>VLOOKUP(I1962,'Hytong (not in CrossAsia)'!$C:$C,1,FALSE)</f>
        <v>#N/A</v>
      </c>
      <c r="Q1962" s="9" t="str">
        <f t="shared" si="61"/>
        <v>nur hier</v>
      </c>
    </row>
    <row r="1963" spans="1:17">
      <c r="A1963" s="1" t="s">
        <v>13917</v>
      </c>
      <c r="B1963" s="1" t="s">
        <v>13918</v>
      </c>
      <c r="C1963" s="1" t="s">
        <v>19628</v>
      </c>
      <c r="D1963" s="1" t="s">
        <v>19628</v>
      </c>
      <c r="E1963" s="1" t="s">
        <v>13460</v>
      </c>
      <c r="F1963" s="51" t="s">
        <v>19628</v>
      </c>
      <c r="G1963" s="1" t="s">
        <v>19628</v>
      </c>
      <c r="I1963" t="str">
        <f t="shared" si="60"/>
        <v>浙江省昆</v>
      </c>
      <c r="K1963" t="e">
        <f>VLOOKUP(I1963,Apabi!$H:$H,1,FALSE)</f>
        <v>#N/A</v>
      </c>
      <c r="M1963" t="e">
        <f>VLOOKUP(I1963,'Shanghai TSG'!$C:$C,1,FALSE)</f>
        <v>#N/A</v>
      </c>
      <c r="O1963" t="e">
        <f>VLOOKUP(I1963,'Hytong (not in CrossAsia)'!$C:$C,1,FALSE)</f>
        <v>#N/A</v>
      </c>
      <c r="Q1963" s="9" t="str">
        <f t="shared" si="61"/>
        <v>nur hier</v>
      </c>
    </row>
    <row r="1964" spans="1:17">
      <c r="A1964" s="1" t="s">
        <v>13919</v>
      </c>
      <c r="B1964" s="1" t="s">
        <v>13920</v>
      </c>
      <c r="C1964" s="1" t="s">
        <v>19628</v>
      </c>
      <c r="D1964" s="1" t="s">
        <v>13585</v>
      </c>
      <c r="E1964" s="1" t="s">
        <v>18344</v>
      </c>
      <c r="F1964" s="54">
        <v>1946</v>
      </c>
      <c r="G1964" s="1" t="s">
        <v>19440</v>
      </c>
      <c r="I1964" t="str">
        <f t="shared" si="60"/>
        <v>昆虫与艺</v>
      </c>
      <c r="K1964" t="e">
        <f>VLOOKUP(I1964,Apabi!$H:$H,1,FALSE)</f>
        <v>#N/A</v>
      </c>
      <c r="M1964" t="e">
        <f>VLOOKUP(I1964,'Shanghai TSG'!$C:$C,1,FALSE)</f>
        <v>#N/A</v>
      </c>
      <c r="O1964" t="e">
        <f>VLOOKUP(I1964,'Hytong (not in CrossAsia)'!$C:$C,1,FALSE)</f>
        <v>#N/A</v>
      </c>
      <c r="Q1964" s="9" t="str">
        <f t="shared" si="61"/>
        <v>nur hier</v>
      </c>
    </row>
    <row r="1965" spans="1:17" ht="23.25">
      <c r="A1965" s="1" t="s">
        <v>13586</v>
      </c>
      <c r="B1965" s="1" t="s">
        <v>13587</v>
      </c>
      <c r="C1965" s="1" t="s">
        <v>19628</v>
      </c>
      <c r="D1965" s="1" t="s">
        <v>19628</v>
      </c>
      <c r="E1965" s="1" t="s">
        <v>13492</v>
      </c>
      <c r="F1965" s="54">
        <v>1925</v>
      </c>
      <c r="G1965" s="1" t="s">
        <v>19628</v>
      </c>
      <c r="I1965" t="str">
        <f t="shared" si="60"/>
        <v>江苏省昆</v>
      </c>
      <c r="K1965" t="e">
        <f>VLOOKUP(I1965,Apabi!$H:$H,1,FALSE)</f>
        <v>#N/A</v>
      </c>
      <c r="M1965" t="e">
        <f>VLOOKUP(I1965,'Shanghai TSG'!$C:$C,1,FALSE)</f>
        <v>#N/A</v>
      </c>
      <c r="O1965" t="e">
        <f>VLOOKUP(I1965,'Hytong (not in CrossAsia)'!$C:$C,1,FALSE)</f>
        <v>#N/A</v>
      </c>
      <c r="Q1965" s="9" t="str">
        <f t="shared" si="61"/>
        <v>nur hier</v>
      </c>
    </row>
    <row r="1966" spans="1:17" ht="23.25">
      <c r="A1966" s="1" t="s">
        <v>13588</v>
      </c>
      <c r="B1966" s="1" t="s">
        <v>13589</v>
      </c>
      <c r="C1966" s="1" t="s">
        <v>19628</v>
      </c>
      <c r="D1966" s="1" t="s">
        <v>13590</v>
      </c>
      <c r="E1966" s="1" t="s">
        <v>19180</v>
      </c>
      <c r="F1966" s="54">
        <v>1947</v>
      </c>
      <c r="G1966" s="1" t="s">
        <v>19628</v>
      </c>
      <c r="I1966" t="str">
        <f t="shared" si="60"/>
        <v>福建省研</v>
      </c>
      <c r="K1966" t="str">
        <f>VLOOKUP(I1966,Apabi!$H:$H,1,FALSE)</f>
        <v>福建省研</v>
      </c>
      <c r="M1966" t="str">
        <f>VLOOKUP(I1966,'Shanghai TSG'!$C:$C,1,FALSE)</f>
        <v>福建省研</v>
      </c>
      <c r="O1966" t="e">
        <f>VLOOKUP(I1966,'Hytong (not in CrossAsia)'!$C:$C,1,FALSE)</f>
        <v>#N/A</v>
      </c>
      <c r="Q1966" s="9" t="str">
        <f t="shared" si="61"/>
        <v>Doppel</v>
      </c>
    </row>
    <row r="1967" spans="1:17">
      <c r="A1967" s="1" t="s">
        <v>13591</v>
      </c>
      <c r="B1967" s="1" t="s">
        <v>13592</v>
      </c>
      <c r="C1967" s="1" t="s">
        <v>19628</v>
      </c>
      <c r="D1967" s="1" t="s">
        <v>13593</v>
      </c>
      <c r="E1967" s="1" t="s">
        <v>18696</v>
      </c>
      <c r="F1967" s="54">
        <v>1947</v>
      </c>
      <c r="G1967" s="1" t="s">
        <v>19292</v>
      </c>
      <c r="I1967" t="str">
        <f t="shared" si="60"/>
        <v>协大生物</v>
      </c>
      <c r="K1967" t="e">
        <f>VLOOKUP(I1967,Apabi!$H:$H,1,FALSE)</f>
        <v>#N/A</v>
      </c>
      <c r="M1967" t="e">
        <f>VLOOKUP(I1967,'Shanghai TSG'!$C:$C,1,FALSE)</f>
        <v>#N/A</v>
      </c>
      <c r="O1967" t="e">
        <f>VLOOKUP(I1967,'Hytong (not in CrossAsia)'!$C:$C,1,FALSE)</f>
        <v>#N/A</v>
      </c>
      <c r="Q1967" s="9" t="str">
        <f t="shared" si="61"/>
        <v>nur hier</v>
      </c>
    </row>
    <row r="1968" spans="1:17">
      <c r="A1968" s="1" t="s">
        <v>13594</v>
      </c>
      <c r="B1968" s="1" t="s">
        <v>13595</v>
      </c>
      <c r="C1968" s="1" t="s">
        <v>19628</v>
      </c>
      <c r="D1968" s="1" t="s">
        <v>13596</v>
      </c>
      <c r="E1968" s="1" t="s">
        <v>19647</v>
      </c>
      <c r="F1968" s="54">
        <v>1936</v>
      </c>
      <c r="G1968" s="1" t="s">
        <v>19635</v>
      </c>
      <c r="I1968" t="str">
        <f t="shared" si="60"/>
        <v>进化</v>
      </c>
      <c r="K1968" t="e">
        <f>VLOOKUP(I1968,Apabi!$H:$H,1,FALSE)</f>
        <v>#N/A</v>
      </c>
      <c r="M1968" t="str">
        <f>VLOOKUP(I1968,'Shanghai TSG'!$C:$C,1,FALSE)</f>
        <v>进化</v>
      </c>
      <c r="O1968" t="e">
        <f>VLOOKUP(I1968,'Hytong (not in CrossAsia)'!$C:$C,1,FALSE)</f>
        <v>#N/A</v>
      </c>
      <c r="Q1968" s="9" t="str">
        <f t="shared" si="61"/>
        <v>Doppel</v>
      </c>
    </row>
    <row r="1969" spans="1:17">
      <c r="A1969" s="1" t="s">
        <v>13597</v>
      </c>
      <c r="B1969" s="1" t="s">
        <v>13598</v>
      </c>
      <c r="C1969" s="1" t="s">
        <v>19628</v>
      </c>
      <c r="D1969" s="1" t="s">
        <v>13599</v>
      </c>
      <c r="E1969" s="1" t="s">
        <v>13656</v>
      </c>
      <c r="F1969" s="51" t="s">
        <v>19628</v>
      </c>
      <c r="G1969" s="1" t="s">
        <v>19817</v>
      </c>
      <c r="I1969" t="str">
        <f t="shared" si="60"/>
        <v>浙江昆虫</v>
      </c>
      <c r="K1969" t="e">
        <f>VLOOKUP(I1969,Apabi!$H:$H,1,FALSE)</f>
        <v>#N/A</v>
      </c>
      <c r="M1969" t="e">
        <f>VLOOKUP(I1969,'Shanghai TSG'!$C:$C,1,FALSE)</f>
        <v>#N/A</v>
      </c>
      <c r="O1969" t="e">
        <f>VLOOKUP(I1969,'Hytong (not in CrossAsia)'!$C:$C,1,FALSE)</f>
        <v>#N/A</v>
      </c>
      <c r="Q1969" s="9" t="str">
        <f t="shared" si="61"/>
        <v>nur hier</v>
      </c>
    </row>
    <row r="1970" spans="1:17">
      <c r="A1970" s="1" t="s">
        <v>13600</v>
      </c>
      <c r="B1970" s="1" t="s">
        <v>13601</v>
      </c>
      <c r="C1970" s="1" t="s">
        <v>19628</v>
      </c>
      <c r="D1970" s="1" t="s">
        <v>13602</v>
      </c>
      <c r="E1970" s="1" t="s">
        <v>19339</v>
      </c>
      <c r="F1970" s="54">
        <v>1935</v>
      </c>
      <c r="G1970" s="1" t="s">
        <v>19292</v>
      </c>
      <c r="I1970" t="str">
        <f t="shared" si="60"/>
        <v>昆虫浅说</v>
      </c>
      <c r="K1970" t="e">
        <f>VLOOKUP(I1970,Apabi!$H:$H,1,FALSE)</f>
        <v>#N/A</v>
      </c>
      <c r="M1970" t="e">
        <f>VLOOKUP(I1970,'Shanghai TSG'!$C:$C,1,FALSE)</f>
        <v>#N/A</v>
      </c>
      <c r="O1970" t="e">
        <f>VLOOKUP(I1970,'Hytong (not in CrossAsia)'!$C:$C,1,FALSE)</f>
        <v>#N/A</v>
      </c>
      <c r="Q1970" s="9" t="str">
        <f t="shared" si="61"/>
        <v>nur hier</v>
      </c>
    </row>
    <row r="1971" spans="1:17">
      <c r="A1971" s="1" t="s">
        <v>13603</v>
      </c>
      <c r="B1971" s="1" t="s">
        <v>13604</v>
      </c>
      <c r="C1971" s="1" t="s">
        <v>19628</v>
      </c>
      <c r="D1971" s="1" t="s">
        <v>13605</v>
      </c>
      <c r="E1971" s="1" t="s">
        <v>19628</v>
      </c>
      <c r="F1971" s="51">
        <v>1946</v>
      </c>
      <c r="G1971" s="1" t="s">
        <v>19628</v>
      </c>
      <c r="I1971" t="str">
        <f t="shared" si="60"/>
        <v>生命文学</v>
      </c>
      <c r="K1971" t="e">
        <f>VLOOKUP(I1971,Apabi!$H:$H,1,FALSE)</f>
        <v>#N/A</v>
      </c>
      <c r="M1971" t="e">
        <f>VLOOKUP(I1971,'Shanghai TSG'!$C:$C,1,FALSE)</f>
        <v>#N/A</v>
      </c>
      <c r="O1971" t="e">
        <f>VLOOKUP(I1971,'Hytong (not in CrossAsia)'!$C:$C,1,FALSE)</f>
        <v>#N/A</v>
      </c>
      <c r="Q1971" s="9" t="str">
        <f t="shared" si="61"/>
        <v>nur hier</v>
      </c>
    </row>
    <row r="1972" spans="1:17">
      <c r="A1972" s="1" t="s">
        <v>13606</v>
      </c>
      <c r="B1972" s="1" t="s">
        <v>13607</v>
      </c>
      <c r="C1972" s="1" t="s">
        <v>19628</v>
      </c>
      <c r="D1972" s="1" t="s">
        <v>13608</v>
      </c>
      <c r="E1972" s="1" t="s">
        <v>13609</v>
      </c>
      <c r="F1972" s="54">
        <v>1947</v>
      </c>
      <c r="G1972" s="1" t="s">
        <v>19243</v>
      </c>
      <c r="I1972" t="str">
        <f t="shared" si="60"/>
        <v>中国昆虫</v>
      </c>
      <c r="K1972" t="e">
        <f>VLOOKUP(I1972,Apabi!$H:$H,1,FALSE)</f>
        <v>#N/A</v>
      </c>
      <c r="M1972" t="e">
        <f>VLOOKUP(I1972,'Shanghai TSG'!$C:$C,1,FALSE)</f>
        <v>#N/A</v>
      </c>
      <c r="O1972" t="e">
        <f>VLOOKUP(I1972,'Hytong (not in CrossAsia)'!$C:$C,1,FALSE)</f>
        <v>#N/A</v>
      </c>
      <c r="Q1972" s="9" t="str">
        <f t="shared" si="61"/>
        <v>nur hier</v>
      </c>
    </row>
    <row r="1973" spans="1:17">
      <c r="A1973" s="1" t="s">
        <v>13610</v>
      </c>
      <c r="B1973" s="1" t="s">
        <v>13611</v>
      </c>
      <c r="C1973" s="1" t="s">
        <v>19628</v>
      </c>
      <c r="D1973" s="1" t="s">
        <v>13612</v>
      </c>
      <c r="E1973" s="1" t="s">
        <v>19754</v>
      </c>
      <c r="F1973" s="54">
        <v>1945</v>
      </c>
      <c r="G1973" s="1" t="s">
        <v>19635</v>
      </c>
      <c r="I1973" t="str">
        <f t="shared" si="60"/>
        <v>中农月刊</v>
      </c>
      <c r="K1973" t="e">
        <f>VLOOKUP(I1973,Apabi!$H:$H,1,FALSE)</f>
        <v>#N/A</v>
      </c>
      <c r="M1973" t="e">
        <f>VLOOKUP(I1973,'Shanghai TSG'!$C:$C,1,FALSE)</f>
        <v>#N/A</v>
      </c>
      <c r="O1973" t="e">
        <f>VLOOKUP(I1973,'Hytong (not in CrossAsia)'!$C:$C,1,FALSE)</f>
        <v>#N/A</v>
      </c>
      <c r="Q1973" s="9" t="str">
        <f t="shared" si="61"/>
        <v>nur hier</v>
      </c>
    </row>
    <row r="1974" spans="1:17">
      <c r="A1974" s="1" t="s">
        <v>13613</v>
      </c>
      <c r="B1974" s="1" t="s">
        <v>13614</v>
      </c>
      <c r="C1974" s="1" t="s">
        <v>19628</v>
      </c>
      <c r="D1974" s="1" t="s">
        <v>13615</v>
      </c>
      <c r="E1974" s="1" t="s">
        <v>19647</v>
      </c>
      <c r="F1974" s="54">
        <v>1947</v>
      </c>
      <c r="G1974" s="1" t="s">
        <v>19292</v>
      </c>
      <c r="I1974" t="str">
        <f t="shared" si="60"/>
        <v>上海卫生</v>
      </c>
      <c r="K1974" t="e">
        <f>VLOOKUP(I1974,Apabi!$H:$H,1,FALSE)</f>
        <v>#N/A</v>
      </c>
      <c r="M1974" t="e">
        <f>VLOOKUP(I1974,'Shanghai TSG'!$C:$C,1,FALSE)</f>
        <v>#N/A</v>
      </c>
      <c r="O1974" t="e">
        <f>VLOOKUP(I1974,'Hytong (not in CrossAsia)'!$C:$C,1,FALSE)</f>
        <v>#N/A</v>
      </c>
      <c r="Q1974" s="9" t="str">
        <f t="shared" si="61"/>
        <v>nur hier</v>
      </c>
    </row>
    <row r="1975" spans="1:17" ht="23.25">
      <c r="A1975" s="1" t="s">
        <v>13616</v>
      </c>
      <c r="B1975" s="1" t="s">
        <v>13617</v>
      </c>
      <c r="C1975" s="1" t="s">
        <v>19628</v>
      </c>
      <c r="D1975" s="1" t="s">
        <v>13618</v>
      </c>
      <c r="E1975" s="1" t="s">
        <v>13055</v>
      </c>
      <c r="F1975" s="51" t="s">
        <v>19628</v>
      </c>
      <c r="G1975" s="1" t="s">
        <v>19628</v>
      </c>
      <c r="I1975" t="str">
        <f t="shared" si="60"/>
        <v>现代医学</v>
      </c>
      <c r="K1975" t="e">
        <f>VLOOKUP(I1975,Apabi!$H:$H,1,FALSE)</f>
        <v>#N/A</v>
      </c>
      <c r="M1975" t="str">
        <f>VLOOKUP(I1975,'Shanghai TSG'!$C:$C,1,FALSE)</f>
        <v>现代医学</v>
      </c>
      <c r="O1975" t="e">
        <f>VLOOKUP(I1975,'Hytong (not in CrossAsia)'!$C:$C,1,FALSE)</f>
        <v>#N/A</v>
      </c>
      <c r="Q1975" s="9" t="str">
        <f t="shared" si="61"/>
        <v>Doppel</v>
      </c>
    </row>
    <row r="1976" spans="1:17">
      <c r="A1976" s="1" t="s">
        <v>13619</v>
      </c>
      <c r="B1976" s="1" t="s">
        <v>13620</v>
      </c>
      <c r="C1976" s="1" t="s">
        <v>19628</v>
      </c>
      <c r="D1976" s="1" t="s">
        <v>19628</v>
      </c>
      <c r="E1976" s="1" t="s">
        <v>19628</v>
      </c>
      <c r="F1976" s="51" t="s">
        <v>19628</v>
      </c>
      <c r="G1976" s="1" t="s">
        <v>19628</v>
      </c>
      <c r="I1976" t="str">
        <f t="shared" si="60"/>
        <v>中医情报</v>
      </c>
      <c r="K1976" t="e">
        <f>VLOOKUP(I1976,Apabi!$H:$H,1,FALSE)</f>
        <v>#N/A</v>
      </c>
      <c r="M1976" t="e">
        <f>VLOOKUP(I1976,'Shanghai TSG'!$C:$C,1,FALSE)</f>
        <v>#N/A</v>
      </c>
      <c r="O1976" t="e">
        <f>VLOOKUP(I1976,'Hytong (not in CrossAsia)'!$C:$C,1,FALSE)</f>
        <v>#N/A</v>
      </c>
      <c r="Q1976" s="9" t="str">
        <f t="shared" si="61"/>
        <v>nur hier</v>
      </c>
    </row>
    <row r="1977" spans="1:17">
      <c r="A1977" s="1" t="s">
        <v>13621</v>
      </c>
      <c r="B1977" s="1" t="s">
        <v>13622</v>
      </c>
      <c r="C1977" s="1" t="s">
        <v>13623</v>
      </c>
      <c r="D1977" s="1" t="s">
        <v>19628</v>
      </c>
      <c r="E1977" s="1" t="s">
        <v>19647</v>
      </c>
      <c r="F1977" s="54">
        <v>1945</v>
      </c>
      <c r="G1977" s="1" t="s">
        <v>19635</v>
      </c>
      <c r="I1977" t="str">
        <f t="shared" si="60"/>
        <v>苏联医学</v>
      </c>
      <c r="K1977" t="e">
        <f>VLOOKUP(I1977,Apabi!$H:$H,1,FALSE)</f>
        <v>#N/A</v>
      </c>
      <c r="M1977" t="e">
        <f>VLOOKUP(I1977,'Shanghai TSG'!$C:$C,1,FALSE)</f>
        <v>#N/A</v>
      </c>
      <c r="O1977" t="e">
        <f>VLOOKUP(I1977,'Hytong (not in CrossAsia)'!$C:$C,1,FALSE)</f>
        <v>#N/A</v>
      </c>
      <c r="Q1977" s="9" t="str">
        <f t="shared" si="61"/>
        <v>nur hier</v>
      </c>
    </row>
    <row r="1978" spans="1:17">
      <c r="A1978" s="1" t="s">
        <v>13624</v>
      </c>
      <c r="B1978" s="1" t="s">
        <v>13625</v>
      </c>
      <c r="C1978" s="1" t="s">
        <v>19628</v>
      </c>
      <c r="D1978" s="1" t="s">
        <v>19628</v>
      </c>
      <c r="E1978" s="1" t="s">
        <v>19628</v>
      </c>
      <c r="F1978" s="51" t="s">
        <v>19628</v>
      </c>
      <c r="G1978" s="1" t="s">
        <v>19628</v>
      </c>
      <c r="I1978" t="str">
        <f t="shared" si="60"/>
        <v>东南医讯</v>
      </c>
      <c r="K1978" t="e">
        <f>VLOOKUP(I1978,Apabi!$H:$H,1,FALSE)</f>
        <v>#N/A</v>
      </c>
      <c r="M1978" t="e">
        <f>VLOOKUP(I1978,'Shanghai TSG'!$C:$C,1,FALSE)</f>
        <v>#N/A</v>
      </c>
      <c r="O1978" t="e">
        <f>VLOOKUP(I1978,'Hytong (not in CrossAsia)'!$C:$C,1,FALSE)</f>
        <v>#N/A</v>
      </c>
      <c r="Q1978" s="9" t="str">
        <f t="shared" si="61"/>
        <v>nur hier</v>
      </c>
    </row>
    <row r="1979" spans="1:17">
      <c r="A1979" s="1" t="s">
        <v>13626</v>
      </c>
      <c r="B1979" s="1" t="s">
        <v>13627</v>
      </c>
      <c r="C1979" s="1" t="s">
        <v>19628</v>
      </c>
      <c r="D1979" s="1" t="s">
        <v>13628</v>
      </c>
      <c r="E1979" s="1" t="s">
        <v>19821</v>
      </c>
      <c r="F1979" s="54">
        <v>1936</v>
      </c>
      <c r="G1979" s="1" t="s">
        <v>19635</v>
      </c>
      <c r="I1979" t="str">
        <f t="shared" si="60"/>
        <v>中山医报</v>
      </c>
      <c r="K1979" t="e">
        <f>VLOOKUP(I1979,Apabi!$H:$H,1,FALSE)</f>
        <v>#N/A</v>
      </c>
      <c r="M1979" t="e">
        <f>VLOOKUP(I1979,'Shanghai TSG'!$C:$C,1,FALSE)</f>
        <v>#N/A</v>
      </c>
      <c r="O1979" t="e">
        <f>VLOOKUP(I1979,'Hytong (not in CrossAsia)'!$C:$C,1,FALSE)</f>
        <v>#N/A</v>
      </c>
      <c r="Q1979" s="9" t="str">
        <f t="shared" si="61"/>
        <v>nur hier</v>
      </c>
    </row>
    <row r="1980" spans="1:17">
      <c r="A1980" s="1" t="s">
        <v>13629</v>
      </c>
      <c r="B1980" s="1" t="s">
        <v>13630</v>
      </c>
      <c r="C1980" s="1" t="s">
        <v>19628</v>
      </c>
      <c r="D1980" s="1" t="s">
        <v>13966</v>
      </c>
      <c r="E1980" s="1" t="s">
        <v>19628</v>
      </c>
      <c r="F1980" s="51" t="s">
        <v>19628</v>
      </c>
      <c r="G1980" s="1" t="s">
        <v>19628</v>
      </c>
      <c r="I1980" t="str">
        <f t="shared" si="60"/>
        <v>广州卫生</v>
      </c>
      <c r="K1980" t="e">
        <f>VLOOKUP(I1980,Apabi!$H:$H,1,FALSE)</f>
        <v>#N/A</v>
      </c>
      <c r="M1980" t="e">
        <f>VLOOKUP(I1980,'Shanghai TSG'!$C:$C,1,FALSE)</f>
        <v>#N/A</v>
      </c>
      <c r="O1980" t="e">
        <f>VLOOKUP(I1980,'Hytong (not in CrossAsia)'!$C:$C,1,FALSE)</f>
        <v>#N/A</v>
      </c>
      <c r="Q1980" s="9" t="str">
        <f t="shared" si="61"/>
        <v>nur hier</v>
      </c>
    </row>
    <row r="1981" spans="1:17">
      <c r="A1981" s="1" t="s">
        <v>13967</v>
      </c>
      <c r="B1981" s="1" t="s">
        <v>13968</v>
      </c>
      <c r="C1981" s="1" t="s">
        <v>19628</v>
      </c>
      <c r="D1981" s="1" t="s">
        <v>19628</v>
      </c>
      <c r="E1981" s="1" t="s">
        <v>19628</v>
      </c>
      <c r="F1981" s="51" t="s">
        <v>19628</v>
      </c>
      <c r="G1981" s="1" t="s">
        <v>19628</v>
      </c>
      <c r="I1981" t="str">
        <f t="shared" si="60"/>
        <v>中华医报</v>
      </c>
      <c r="K1981" t="e">
        <f>VLOOKUP(I1981,Apabi!$H:$H,1,FALSE)</f>
        <v>#N/A</v>
      </c>
      <c r="M1981" t="e">
        <f>VLOOKUP(I1981,'Shanghai TSG'!$C:$C,1,FALSE)</f>
        <v>#N/A</v>
      </c>
      <c r="O1981" t="e">
        <f>VLOOKUP(I1981,'Hytong (not in CrossAsia)'!$C:$C,1,FALSE)</f>
        <v>#N/A</v>
      </c>
      <c r="Q1981" s="9" t="str">
        <f t="shared" si="61"/>
        <v>nur hier</v>
      </c>
    </row>
    <row r="1982" spans="1:17">
      <c r="A1982" s="1" t="s">
        <v>13969</v>
      </c>
      <c r="B1982" s="1" t="s">
        <v>13970</v>
      </c>
      <c r="C1982" s="1" t="s">
        <v>13971</v>
      </c>
      <c r="D1982" s="1" t="s">
        <v>19628</v>
      </c>
      <c r="E1982" s="1" t="s">
        <v>19647</v>
      </c>
      <c r="F1982" s="54">
        <v>1924</v>
      </c>
      <c r="G1982" s="1" t="s">
        <v>19773</v>
      </c>
      <c r="I1982" t="str">
        <f t="shared" si="60"/>
        <v>卫生季刊</v>
      </c>
      <c r="K1982" t="e">
        <f>VLOOKUP(I1982,Apabi!$H:$H,1,FALSE)</f>
        <v>#N/A</v>
      </c>
      <c r="M1982" t="e">
        <f>VLOOKUP(I1982,'Shanghai TSG'!$C:$C,1,FALSE)</f>
        <v>#N/A</v>
      </c>
      <c r="O1982" t="e">
        <f>VLOOKUP(I1982,'Hytong (not in CrossAsia)'!$C:$C,1,FALSE)</f>
        <v>#N/A</v>
      </c>
      <c r="Q1982" s="9" t="str">
        <f t="shared" si="61"/>
        <v>nur hier</v>
      </c>
    </row>
    <row r="1983" spans="1:17">
      <c r="A1983" s="1" t="s">
        <v>13972</v>
      </c>
      <c r="B1983" s="1" t="s">
        <v>13973</v>
      </c>
      <c r="C1983" s="1" t="s">
        <v>19628</v>
      </c>
      <c r="D1983" s="1" t="s">
        <v>19628</v>
      </c>
      <c r="E1983" s="1" t="s">
        <v>19628</v>
      </c>
      <c r="F1983" s="51" t="s">
        <v>19628</v>
      </c>
      <c r="G1983" s="1" t="s">
        <v>19628</v>
      </c>
      <c r="I1983" t="str">
        <f t="shared" si="60"/>
        <v>广东抗疟</v>
      </c>
      <c r="K1983" t="e">
        <f>VLOOKUP(I1983,Apabi!$H:$H,1,FALSE)</f>
        <v>#N/A</v>
      </c>
      <c r="M1983" t="e">
        <f>VLOOKUP(I1983,'Shanghai TSG'!$C:$C,1,FALSE)</f>
        <v>#N/A</v>
      </c>
      <c r="O1983" t="e">
        <f>VLOOKUP(I1983,'Hytong (not in CrossAsia)'!$C:$C,1,FALSE)</f>
        <v>#N/A</v>
      </c>
      <c r="Q1983" s="9" t="str">
        <f t="shared" si="61"/>
        <v>nur hier</v>
      </c>
    </row>
    <row r="1984" spans="1:17">
      <c r="A1984" s="1" t="s">
        <v>13974</v>
      </c>
      <c r="B1984" s="1" t="s">
        <v>13975</v>
      </c>
      <c r="C1984" s="1" t="s">
        <v>19628</v>
      </c>
      <c r="D1984" s="1" t="s">
        <v>19628</v>
      </c>
      <c r="E1984" s="1" t="s">
        <v>19628</v>
      </c>
      <c r="F1984" s="51" t="s">
        <v>19628</v>
      </c>
      <c r="G1984" s="1" t="s">
        <v>19628</v>
      </c>
      <c r="I1984" t="str">
        <f t="shared" si="60"/>
        <v>闽医院刊</v>
      </c>
      <c r="K1984" t="e">
        <f>VLOOKUP(I1984,Apabi!$H:$H,1,FALSE)</f>
        <v>#N/A</v>
      </c>
      <c r="M1984" t="e">
        <f>VLOOKUP(I1984,'Shanghai TSG'!$C:$C,1,FALSE)</f>
        <v>#N/A</v>
      </c>
      <c r="O1984" t="e">
        <f>VLOOKUP(I1984,'Hytong (not in CrossAsia)'!$C:$C,1,FALSE)</f>
        <v>#N/A</v>
      </c>
      <c r="Q1984" s="9" t="str">
        <f t="shared" si="61"/>
        <v>nur hier</v>
      </c>
    </row>
    <row r="1985" spans="1:17" ht="23.25">
      <c r="A1985" s="1" t="s">
        <v>13976</v>
      </c>
      <c r="B1985" s="1" t="s">
        <v>13977</v>
      </c>
      <c r="C1985" s="1" t="s">
        <v>19628</v>
      </c>
      <c r="D1985" s="1" t="s">
        <v>19628</v>
      </c>
      <c r="E1985" s="1" t="s">
        <v>19339</v>
      </c>
      <c r="F1985" s="54">
        <v>1930</v>
      </c>
      <c r="G1985" s="1" t="s">
        <v>19817</v>
      </c>
      <c r="I1985" t="str">
        <f t="shared" si="60"/>
        <v>北平市公</v>
      </c>
      <c r="K1985" t="e">
        <f>VLOOKUP(I1985,Apabi!$H:$H,1,FALSE)</f>
        <v>#N/A</v>
      </c>
      <c r="M1985" t="e">
        <f>VLOOKUP(I1985,'Shanghai TSG'!$C:$C,1,FALSE)</f>
        <v>#N/A</v>
      </c>
      <c r="O1985" t="e">
        <f>VLOOKUP(I1985,'Hytong (not in CrossAsia)'!$C:$C,1,FALSE)</f>
        <v>#N/A</v>
      </c>
      <c r="Q1985" s="9" t="str">
        <f t="shared" si="61"/>
        <v>nur hier</v>
      </c>
    </row>
    <row r="1986" spans="1:17">
      <c r="A1986" s="1" t="s">
        <v>13978</v>
      </c>
      <c r="B1986" s="1" t="s">
        <v>13979</v>
      </c>
      <c r="C1986" s="1" t="s">
        <v>19628</v>
      </c>
      <c r="D1986" s="1" t="s">
        <v>19628</v>
      </c>
      <c r="E1986" s="1" t="s">
        <v>19647</v>
      </c>
      <c r="F1986" s="54">
        <v>1940</v>
      </c>
      <c r="G1986" s="1" t="s">
        <v>19628</v>
      </c>
      <c r="I1986" t="str">
        <f t="shared" si="60"/>
        <v>东亚医学</v>
      </c>
      <c r="K1986" t="e">
        <f>VLOOKUP(I1986,Apabi!$H:$H,1,FALSE)</f>
        <v>#N/A</v>
      </c>
      <c r="M1986" t="e">
        <f>VLOOKUP(I1986,'Shanghai TSG'!$C:$C,1,FALSE)</f>
        <v>#N/A</v>
      </c>
      <c r="O1986" t="e">
        <f>VLOOKUP(I1986,'Hytong (not in CrossAsia)'!$C:$C,1,FALSE)</f>
        <v>#N/A</v>
      </c>
      <c r="Q1986" s="9" t="str">
        <f t="shared" si="61"/>
        <v>nur hier</v>
      </c>
    </row>
    <row r="1987" spans="1:17">
      <c r="A1987" s="1" t="s">
        <v>13980</v>
      </c>
      <c r="B1987" s="1" t="s">
        <v>13981</v>
      </c>
      <c r="C1987" s="1" t="s">
        <v>19628</v>
      </c>
      <c r="D1987" s="1" t="s">
        <v>13982</v>
      </c>
      <c r="E1987" s="1" t="s">
        <v>19647</v>
      </c>
      <c r="F1987" s="54">
        <v>1931</v>
      </c>
      <c r="G1987" s="1" t="s">
        <v>19635</v>
      </c>
      <c r="I1987" t="str">
        <f t="shared" ref="I1987:I2050" si="62">MID(B1987,1,4)</f>
        <v>新医药</v>
      </c>
      <c r="K1987" t="e">
        <f>VLOOKUP(I1987,Apabi!$H:$H,1,FALSE)</f>
        <v>#N/A</v>
      </c>
      <c r="M1987" t="e">
        <f>VLOOKUP(I1987,'Shanghai TSG'!$C:$C,1,FALSE)</f>
        <v>#N/A</v>
      </c>
      <c r="O1987" t="e">
        <f>VLOOKUP(I1987,'Hytong (not in CrossAsia)'!$C:$C,1,FALSE)</f>
        <v>#N/A</v>
      </c>
      <c r="Q1987" s="9" t="str">
        <f t="shared" ref="Q1987:Q2050" si="63">(IF(AND(ISNA(K1987),ISNA(M1987),ISNA(O1987)),"nur hier","Doppel"))</f>
        <v>nur hier</v>
      </c>
    </row>
    <row r="1988" spans="1:17" ht="23.25">
      <c r="A1988" s="1" t="s">
        <v>13983</v>
      </c>
      <c r="B1988" s="1" t="s">
        <v>13984</v>
      </c>
      <c r="C1988" s="1" t="s">
        <v>19628</v>
      </c>
      <c r="D1988" s="1" t="s">
        <v>13985</v>
      </c>
      <c r="E1988" s="1" t="s">
        <v>19638</v>
      </c>
      <c r="F1988" s="54">
        <v>1941</v>
      </c>
      <c r="G1988" s="1" t="s">
        <v>19628</v>
      </c>
      <c r="I1988" t="str">
        <f t="shared" si="62"/>
        <v>中国红十</v>
      </c>
      <c r="K1988" t="e">
        <f>VLOOKUP(I1988,Apabi!$H:$H,1,FALSE)</f>
        <v>#N/A</v>
      </c>
      <c r="M1988" t="e">
        <f>VLOOKUP(I1988,'Shanghai TSG'!$C:$C,1,FALSE)</f>
        <v>#N/A</v>
      </c>
      <c r="O1988" t="e">
        <f>VLOOKUP(I1988,'Hytong (not in CrossAsia)'!$C:$C,1,FALSE)</f>
        <v>#N/A</v>
      </c>
      <c r="Q1988" s="9" t="str">
        <f t="shared" si="63"/>
        <v>nur hier</v>
      </c>
    </row>
    <row r="1989" spans="1:17">
      <c r="A1989" s="1" t="s">
        <v>13986</v>
      </c>
      <c r="B1989" s="1" t="s">
        <v>13987</v>
      </c>
      <c r="C1989" s="1" t="s">
        <v>19628</v>
      </c>
      <c r="D1989" s="1" t="s">
        <v>13988</v>
      </c>
      <c r="E1989" s="1" t="s">
        <v>13989</v>
      </c>
      <c r="F1989" s="54">
        <v>1942</v>
      </c>
      <c r="G1989" s="1" t="s">
        <v>19635</v>
      </c>
      <c r="I1989" t="str">
        <f t="shared" si="62"/>
        <v>医学文摘</v>
      </c>
      <c r="K1989" t="e">
        <f>VLOOKUP(I1989,Apabi!$H:$H,1,FALSE)</f>
        <v>#N/A</v>
      </c>
      <c r="M1989" t="str">
        <f>VLOOKUP(I1989,'Shanghai TSG'!$C:$C,1,FALSE)</f>
        <v>医学文摘</v>
      </c>
      <c r="O1989" t="e">
        <f>VLOOKUP(I1989,'Hytong (not in CrossAsia)'!$C:$C,1,FALSE)</f>
        <v>#N/A</v>
      </c>
      <c r="Q1989" s="9" t="str">
        <f t="shared" si="63"/>
        <v>Doppel</v>
      </c>
    </row>
    <row r="1990" spans="1:17">
      <c r="A1990" s="1" t="s">
        <v>13990</v>
      </c>
      <c r="B1990" s="1" t="s">
        <v>13991</v>
      </c>
      <c r="C1990" s="1" t="s">
        <v>19628</v>
      </c>
      <c r="D1990" s="1" t="s">
        <v>13992</v>
      </c>
      <c r="E1990" s="1" t="s">
        <v>13993</v>
      </c>
      <c r="F1990" s="54">
        <v>1932</v>
      </c>
      <c r="G1990" s="1" t="s">
        <v>19635</v>
      </c>
      <c r="I1990" t="str">
        <f t="shared" si="62"/>
        <v>民国医学</v>
      </c>
      <c r="K1990" t="e">
        <f>VLOOKUP(I1990,Apabi!$H:$H,1,FALSE)</f>
        <v>#N/A</v>
      </c>
      <c r="M1990" t="e">
        <f>VLOOKUP(I1990,'Shanghai TSG'!$C:$C,1,FALSE)</f>
        <v>#N/A</v>
      </c>
      <c r="O1990" t="e">
        <f>VLOOKUP(I1990,'Hytong (not in CrossAsia)'!$C:$C,1,FALSE)</f>
        <v>#N/A</v>
      </c>
      <c r="Q1990" s="9" t="str">
        <f t="shared" si="63"/>
        <v>nur hier</v>
      </c>
    </row>
    <row r="1991" spans="1:17">
      <c r="A1991" s="1" t="s">
        <v>13994</v>
      </c>
      <c r="B1991" s="1" t="s">
        <v>13995</v>
      </c>
      <c r="C1991" s="1" t="s">
        <v>19628</v>
      </c>
      <c r="D1991" s="1" t="s">
        <v>13996</v>
      </c>
      <c r="E1991" s="1" t="s">
        <v>19336</v>
      </c>
      <c r="F1991" s="54">
        <v>1936</v>
      </c>
      <c r="G1991" s="1" t="s">
        <v>19635</v>
      </c>
      <c r="I1991" t="str">
        <f t="shared" si="62"/>
        <v>国医公报</v>
      </c>
      <c r="K1991" t="e">
        <f>VLOOKUP(I1991,Apabi!$H:$H,1,FALSE)</f>
        <v>#N/A</v>
      </c>
      <c r="M1991" t="e">
        <f>VLOOKUP(I1991,'Shanghai TSG'!$C:$C,1,FALSE)</f>
        <v>#N/A</v>
      </c>
      <c r="O1991" t="e">
        <f>VLOOKUP(I1991,'Hytong (not in CrossAsia)'!$C:$C,1,FALSE)</f>
        <v>#N/A</v>
      </c>
      <c r="Q1991" s="9" t="str">
        <f t="shared" si="63"/>
        <v>nur hier</v>
      </c>
    </row>
    <row r="1992" spans="1:17" ht="23.25">
      <c r="A1992" s="1" t="s">
        <v>13997</v>
      </c>
      <c r="B1992" s="1" t="s">
        <v>13998</v>
      </c>
      <c r="C1992" s="1" t="s">
        <v>19628</v>
      </c>
      <c r="D1992" s="1" t="s">
        <v>13982</v>
      </c>
      <c r="E1992" s="1" t="s">
        <v>19339</v>
      </c>
      <c r="F1992" s="54">
        <v>1918</v>
      </c>
      <c r="G1992" s="1" t="s">
        <v>19817</v>
      </c>
      <c r="I1992" t="str">
        <f t="shared" si="62"/>
        <v>中华民国</v>
      </c>
      <c r="K1992" t="str">
        <f>VLOOKUP(I1992,Apabi!$H:$H,1,FALSE)</f>
        <v>中华民国</v>
      </c>
      <c r="M1992" t="e">
        <f>VLOOKUP(I1992,'Shanghai TSG'!$C:$C,1,FALSE)</f>
        <v>#N/A</v>
      </c>
      <c r="O1992" t="e">
        <f>VLOOKUP(I1992,'Hytong (not in CrossAsia)'!$C:$C,1,FALSE)</f>
        <v>#N/A</v>
      </c>
      <c r="Q1992" s="9" t="str">
        <f t="shared" si="63"/>
        <v>Doppel</v>
      </c>
    </row>
    <row r="1993" spans="1:17">
      <c r="A1993" s="1" t="s">
        <v>13999</v>
      </c>
      <c r="B1993" s="1" t="s">
        <v>14000</v>
      </c>
      <c r="C1993" s="1" t="s">
        <v>19628</v>
      </c>
      <c r="D1993" s="1" t="s">
        <v>14001</v>
      </c>
      <c r="E1993" s="1" t="s">
        <v>19302</v>
      </c>
      <c r="F1993" s="54">
        <v>1918</v>
      </c>
      <c r="G1993" s="1" t="s">
        <v>19628</v>
      </c>
      <c r="I1993" t="str">
        <f t="shared" si="62"/>
        <v>光华卫生</v>
      </c>
      <c r="K1993" t="e">
        <f>VLOOKUP(I1993,Apabi!$H:$H,1,FALSE)</f>
        <v>#N/A</v>
      </c>
      <c r="M1993" t="e">
        <f>VLOOKUP(I1993,'Shanghai TSG'!$C:$C,1,FALSE)</f>
        <v>#N/A</v>
      </c>
      <c r="O1993" t="e">
        <f>VLOOKUP(I1993,'Hytong (not in CrossAsia)'!$C:$C,1,FALSE)</f>
        <v>#N/A</v>
      </c>
      <c r="Q1993" s="9" t="str">
        <f t="shared" si="63"/>
        <v>nur hier</v>
      </c>
    </row>
    <row r="1994" spans="1:17" ht="23.25">
      <c r="A1994" s="1" t="s">
        <v>14002</v>
      </c>
      <c r="B1994" s="1" t="s">
        <v>14003</v>
      </c>
      <c r="C1994" s="1" t="s">
        <v>19628</v>
      </c>
      <c r="D1994" s="1" t="s">
        <v>14004</v>
      </c>
      <c r="E1994" s="1" t="s">
        <v>19420</v>
      </c>
      <c r="F1994" s="51" t="s">
        <v>19628</v>
      </c>
      <c r="G1994" s="1" t="s">
        <v>19628</v>
      </c>
      <c r="I1994" t="str">
        <f t="shared" si="62"/>
        <v>国立江苏</v>
      </c>
      <c r="K1994" t="e">
        <f>VLOOKUP(I1994,Apabi!$H:$H,1,FALSE)</f>
        <v>#N/A</v>
      </c>
      <c r="M1994" t="e">
        <f>VLOOKUP(I1994,'Shanghai TSG'!$C:$C,1,FALSE)</f>
        <v>#N/A</v>
      </c>
      <c r="O1994" t="e">
        <f>VLOOKUP(I1994,'Hytong (not in CrossAsia)'!$C:$C,1,FALSE)</f>
        <v>#N/A</v>
      </c>
      <c r="Q1994" s="9" t="str">
        <f t="shared" si="63"/>
        <v>nur hier</v>
      </c>
    </row>
    <row r="1995" spans="1:17" ht="23.25">
      <c r="A1995" s="1" t="s">
        <v>14005</v>
      </c>
      <c r="B1995" s="1" t="s">
        <v>14006</v>
      </c>
      <c r="C1995" s="1" t="s">
        <v>14007</v>
      </c>
      <c r="D1995" s="1" t="s">
        <v>14008</v>
      </c>
      <c r="E1995" s="1" t="s">
        <v>19647</v>
      </c>
      <c r="F1995" s="54">
        <v>1948</v>
      </c>
      <c r="G1995" s="1" t="s">
        <v>19635</v>
      </c>
      <c r="I1995" t="str">
        <f t="shared" si="62"/>
        <v>大众医学</v>
      </c>
      <c r="K1995" t="str">
        <f>VLOOKUP(I1995,Apabi!$H:$H,1,FALSE)</f>
        <v>大众医学</v>
      </c>
      <c r="M1995" t="e">
        <f>VLOOKUP(I1995,'Shanghai TSG'!$C:$C,1,FALSE)</f>
        <v>#N/A</v>
      </c>
      <c r="O1995" t="e">
        <f>VLOOKUP(I1995,'Hytong (not in CrossAsia)'!$C:$C,1,FALSE)</f>
        <v>#N/A</v>
      </c>
      <c r="Q1995" s="9" t="str">
        <f t="shared" si="63"/>
        <v>Doppel</v>
      </c>
    </row>
    <row r="1996" spans="1:17">
      <c r="A1996" s="1" t="s">
        <v>14009</v>
      </c>
      <c r="B1996" s="1" t="s">
        <v>14010</v>
      </c>
      <c r="C1996" s="1" t="s">
        <v>19628</v>
      </c>
      <c r="D1996" s="1" t="s">
        <v>19824</v>
      </c>
      <c r="E1996" s="1" t="s">
        <v>19336</v>
      </c>
      <c r="F1996" s="54">
        <v>1948</v>
      </c>
      <c r="G1996" s="1" t="s">
        <v>19635</v>
      </c>
      <c r="I1996" t="str">
        <f t="shared" si="62"/>
        <v>医潮</v>
      </c>
      <c r="K1996" t="e">
        <f>VLOOKUP(I1996,Apabi!$H:$H,1,FALSE)</f>
        <v>#N/A</v>
      </c>
      <c r="M1996" t="e">
        <f>VLOOKUP(I1996,'Shanghai TSG'!$C:$C,1,FALSE)</f>
        <v>#N/A</v>
      </c>
      <c r="O1996" t="e">
        <f>VLOOKUP(I1996,'Hytong (not in CrossAsia)'!$C:$C,1,FALSE)</f>
        <v>#N/A</v>
      </c>
      <c r="Q1996" s="9" t="str">
        <f t="shared" si="63"/>
        <v>nur hier</v>
      </c>
    </row>
    <row r="1997" spans="1:17">
      <c r="A1997" s="1" t="s">
        <v>14011</v>
      </c>
      <c r="B1997" s="1" t="s">
        <v>14012</v>
      </c>
      <c r="C1997" s="1" t="s">
        <v>19628</v>
      </c>
      <c r="D1997" s="1" t="s">
        <v>14013</v>
      </c>
      <c r="E1997" s="1" t="s">
        <v>19647</v>
      </c>
      <c r="F1997" s="54">
        <v>1916</v>
      </c>
      <c r="G1997" s="1" t="s">
        <v>19305</v>
      </c>
      <c r="I1997" t="str">
        <f t="shared" si="62"/>
        <v>协和报</v>
      </c>
      <c r="K1997" t="e">
        <f>VLOOKUP(I1997,Apabi!$H:$H,1,FALSE)</f>
        <v>#N/A</v>
      </c>
      <c r="M1997" t="str">
        <f>VLOOKUP(I1997,'Shanghai TSG'!$C:$C,1,FALSE)</f>
        <v>协和报</v>
      </c>
      <c r="O1997" t="e">
        <f>VLOOKUP(I1997,'Hytong (not in CrossAsia)'!$C:$C,1,FALSE)</f>
        <v>#N/A</v>
      </c>
      <c r="Q1997" s="9" t="str">
        <f t="shared" si="63"/>
        <v>Doppel</v>
      </c>
    </row>
    <row r="1998" spans="1:17">
      <c r="A1998" s="1" t="s">
        <v>14014</v>
      </c>
      <c r="B1998" s="1" t="s">
        <v>14015</v>
      </c>
      <c r="C1998" s="1" t="s">
        <v>19628</v>
      </c>
      <c r="D1998" s="1" t="s">
        <v>14016</v>
      </c>
      <c r="E1998" s="1" t="s">
        <v>19404</v>
      </c>
      <c r="F1998" s="54">
        <v>1945</v>
      </c>
      <c r="G1998" s="1" t="s">
        <v>19635</v>
      </c>
      <c r="I1998" t="str">
        <f t="shared" si="62"/>
        <v>同仁会医</v>
      </c>
      <c r="K1998" t="e">
        <f>VLOOKUP(I1998,Apabi!$H:$H,1,FALSE)</f>
        <v>#N/A</v>
      </c>
      <c r="M1998" t="e">
        <f>VLOOKUP(I1998,'Shanghai TSG'!$C:$C,1,FALSE)</f>
        <v>#N/A</v>
      </c>
      <c r="O1998" t="e">
        <f>VLOOKUP(I1998,'Hytong (not in CrossAsia)'!$C:$C,1,FALSE)</f>
        <v>#N/A</v>
      </c>
      <c r="Q1998" s="9" t="str">
        <f t="shared" si="63"/>
        <v>nur hier</v>
      </c>
    </row>
    <row r="1999" spans="1:17" ht="34.5">
      <c r="A1999" s="1" t="s">
        <v>14017</v>
      </c>
      <c r="B1999" s="1" t="s">
        <v>14018</v>
      </c>
      <c r="C1999" s="1" t="s">
        <v>19628</v>
      </c>
      <c r="D1999" s="1" t="s">
        <v>19628</v>
      </c>
      <c r="E1999" s="1" t="s">
        <v>14019</v>
      </c>
      <c r="F1999" s="51" t="s">
        <v>19628</v>
      </c>
      <c r="G1999" s="1" t="s">
        <v>19628</v>
      </c>
      <c r="I1999" t="str">
        <f t="shared" si="62"/>
        <v>国立同济</v>
      </c>
      <c r="K1999" t="e">
        <f>VLOOKUP(I1999,Apabi!$H:$H,1,FALSE)</f>
        <v>#N/A</v>
      </c>
      <c r="M1999" t="e">
        <f>VLOOKUP(I1999,'Shanghai TSG'!$C:$C,1,FALSE)</f>
        <v>#N/A</v>
      </c>
      <c r="O1999" t="e">
        <f>VLOOKUP(I1999,'Hytong (not in CrossAsia)'!$C:$C,1,FALSE)</f>
        <v>#N/A</v>
      </c>
      <c r="Q1999" s="9" t="str">
        <f t="shared" si="63"/>
        <v>nur hier</v>
      </c>
    </row>
    <row r="2000" spans="1:17">
      <c r="A2000" s="1" t="s">
        <v>14020</v>
      </c>
      <c r="B2000" s="1" t="s">
        <v>14021</v>
      </c>
      <c r="C2000" s="1" t="s">
        <v>19628</v>
      </c>
      <c r="D2000" s="1" t="s">
        <v>14022</v>
      </c>
      <c r="E2000" s="1" t="s">
        <v>19647</v>
      </c>
      <c r="F2000" s="51" t="s">
        <v>19628</v>
      </c>
      <c r="G2000" s="1" t="s">
        <v>19628</v>
      </c>
      <c r="I2000" t="str">
        <f t="shared" si="62"/>
        <v>中华医学</v>
      </c>
      <c r="K2000" t="e">
        <f>VLOOKUP(I2000,Apabi!$H:$H,1,FALSE)</f>
        <v>#N/A</v>
      </c>
      <c r="M2000" t="e">
        <f>VLOOKUP(I2000,'Shanghai TSG'!$C:$C,1,FALSE)</f>
        <v>#N/A</v>
      </c>
      <c r="O2000" t="e">
        <f>VLOOKUP(I2000,'Hytong (not in CrossAsia)'!$C:$C,1,FALSE)</f>
        <v>#N/A</v>
      </c>
      <c r="Q2000" s="9" t="str">
        <f t="shared" si="63"/>
        <v>nur hier</v>
      </c>
    </row>
    <row r="2001" spans="1:17">
      <c r="A2001" s="1" t="s">
        <v>14023</v>
      </c>
      <c r="B2001" s="1" t="s">
        <v>14024</v>
      </c>
      <c r="C2001" s="1" t="s">
        <v>19628</v>
      </c>
      <c r="D2001" s="1" t="s">
        <v>14025</v>
      </c>
      <c r="E2001" s="1" t="s">
        <v>19628</v>
      </c>
      <c r="F2001" s="51" t="s">
        <v>19628</v>
      </c>
      <c r="G2001" s="1" t="s">
        <v>19628</v>
      </c>
      <c r="I2001" t="str">
        <f t="shared" si="62"/>
        <v>中华农学</v>
      </c>
      <c r="K2001" t="e">
        <f>VLOOKUP(I2001,Apabi!$H:$H,1,FALSE)</f>
        <v>#N/A</v>
      </c>
      <c r="M2001" t="e">
        <f>VLOOKUP(I2001,'Shanghai TSG'!$C:$C,1,FALSE)</f>
        <v>#N/A</v>
      </c>
      <c r="O2001" t="e">
        <f>VLOOKUP(I2001,'Hytong (not in CrossAsia)'!$C:$C,1,FALSE)</f>
        <v>#N/A</v>
      </c>
      <c r="Q2001" s="9" t="str">
        <f t="shared" si="63"/>
        <v>nur hier</v>
      </c>
    </row>
    <row r="2002" spans="1:17" ht="23.25">
      <c r="A2002" s="1" t="s">
        <v>14026</v>
      </c>
      <c r="B2002" s="1" t="s">
        <v>14027</v>
      </c>
      <c r="C2002" s="1" t="s">
        <v>19628</v>
      </c>
      <c r="D2002" s="1" t="s">
        <v>14028</v>
      </c>
      <c r="E2002" s="1" t="s">
        <v>21103</v>
      </c>
      <c r="F2002" s="54">
        <v>1935</v>
      </c>
      <c r="G2002" s="1" t="s">
        <v>19628</v>
      </c>
      <c r="I2002" t="str">
        <f t="shared" si="62"/>
        <v>检验统计</v>
      </c>
      <c r="K2002" t="e">
        <f>VLOOKUP(I2002,Apabi!$H:$H,1,FALSE)</f>
        <v>#N/A</v>
      </c>
      <c r="M2002" t="str">
        <f>VLOOKUP(I2002,'Shanghai TSG'!$C:$C,1,FALSE)</f>
        <v>检验统计</v>
      </c>
      <c r="O2002" t="e">
        <f>VLOOKUP(I2002,'Hytong (not in CrossAsia)'!$C:$C,1,FALSE)</f>
        <v>#N/A</v>
      </c>
      <c r="Q2002" s="9" t="str">
        <f t="shared" si="63"/>
        <v>Doppel</v>
      </c>
    </row>
    <row r="2003" spans="1:17" ht="23.25">
      <c r="A2003" s="1" t="s">
        <v>14029</v>
      </c>
      <c r="B2003" s="1" t="s">
        <v>14030</v>
      </c>
      <c r="C2003" s="1" t="s">
        <v>19628</v>
      </c>
      <c r="D2003" s="1" t="s">
        <v>14031</v>
      </c>
      <c r="E2003" s="1" t="s">
        <v>19339</v>
      </c>
      <c r="F2003" s="54">
        <v>1932</v>
      </c>
      <c r="G2003" s="1" t="s">
        <v>19817</v>
      </c>
      <c r="I2003" t="str">
        <f t="shared" si="62"/>
        <v>国立北平</v>
      </c>
      <c r="K2003" t="e">
        <f>VLOOKUP(I2003,Apabi!$H:$H,1,FALSE)</f>
        <v>#N/A</v>
      </c>
      <c r="M2003" t="e">
        <f>VLOOKUP(I2003,'Shanghai TSG'!$C:$C,1,FALSE)</f>
        <v>#N/A</v>
      </c>
      <c r="O2003" t="str">
        <f>VLOOKUP(I2003,'Hytong (not in CrossAsia)'!$C:$C,1,FALSE)</f>
        <v>国立北平</v>
      </c>
      <c r="Q2003" s="9" t="str">
        <f t="shared" si="63"/>
        <v>Doppel</v>
      </c>
    </row>
    <row r="2004" spans="1:17">
      <c r="A2004" s="1" t="s">
        <v>14032</v>
      </c>
      <c r="B2004" s="1" t="s">
        <v>14033</v>
      </c>
      <c r="C2004" s="1" t="s">
        <v>19628</v>
      </c>
      <c r="D2004" s="1" t="s">
        <v>19628</v>
      </c>
      <c r="E2004" s="1" t="s">
        <v>19821</v>
      </c>
      <c r="F2004" s="54">
        <v>1927</v>
      </c>
      <c r="G2004" s="1" t="s">
        <v>19315</v>
      </c>
      <c r="I2004" t="str">
        <f t="shared" si="62"/>
        <v>医事杂志</v>
      </c>
      <c r="K2004" t="e">
        <f>VLOOKUP(I2004,Apabi!$H:$H,1,FALSE)</f>
        <v>#N/A</v>
      </c>
      <c r="M2004" t="e">
        <f>VLOOKUP(I2004,'Shanghai TSG'!$C:$C,1,FALSE)</f>
        <v>#N/A</v>
      </c>
      <c r="O2004" t="e">
        <f>VLOOKUP(I2004,'Hytong (not in CrossAsia)'!$C:$C,1,FALSE)</f>
        <v>#N/A</v>
      </c>
      <c r="Q2004" s="9" t="str">
        <f t="shared" si="63"/>
        <v>nur hier</v>
      </c>
    </row>
    <row r="2005" spans="1:17">
      <c r="A2005" s="1" t="s">
        <v>14034</v>
      </c>
      <c r="B2005" s="1" t="s">
        <v>14035</v>
      </c>
      <c r="C2005" s="1" t="s">
        <v>19628</v>
      </c>
      <c r="D2005" s="1" t="s">
        <v>14036</v>
      </c>
      <c r="E2005" s="1" t="s">
        <v>19821</v>
      </c>
      <c r="F2005" s="54">
        <v>1918</v>
      </c>
      <c r="G2005" s="1" t="s">
        <v>19440</v>
      </c>
      <c r="I2005" t="str">
        <f t="shared" si="62"/>
        <v>卫生</v>
      </c>
      <c r="K2005" t="e">
        <f>VLOOKUP(I2005,Apabi!$H:$H,1,FALSE)</f>
        <v>#N/A</v>
      </c>
      <c r="M2005" t="str">
        <f>VLOOKUP(I2005,'Shanghai TSG'!$C:$C,1,FALSE)</f>
        <v>卫生</v>
      </c>
      <c r="O2005" t="e">
        <f>VLOOKUP(I2005,'Hytong (not in CrossAsia)'!$C:$C,1,FALSE)</f>
        <v>#N/A</v>
      </c>
      <c r="Q2005" s="9" t="str">
        <f t="shared" si="63"/>
        <v>Doppel</v>
      </c>
    </row>
    <row r="2006" spans="1:17" ht="23.25">
      <c r="A2006" s="1" t="s">
        <v>14037</v>
      </c>
      <c r="B2006" s="1" t="s">
        <v>14038</v>
      </c>
      <c r="C2006" s="1" t="s">
        <v>19628</v>
      </c>
      <c r="D2006" s="1" t="s">
        <v>14039</v>
      </c>
      <c r="E2006" s="1" t="s">
        <v>19647</v>
      </c>
      <c r="F2006" s="54">
        <v>1936</v>
      </c>
      <c r="G2006" s="1" t="s">
        <v>19628</v>
      </c>
      <c r="I2006" t="str">
        <f t="shared" si="62"/>
        <v>中国医学</v>
      </c>
      <c r="K2006" t="e">
        <f>VLOOKUP(I2006,Apabi!$H:$H,1,FALSE)</f>
        <v>#N/A</v>
      </c>
      <c r="M2006" t="e">
        <f>VLOOKUP(I2006,'Shanghai TSG'!$C:$C,1,FALSE)</f>
        <v>#N/A</v>
      </c>
      <c r="O2006" t="e">
        <f>VLOOKUP(I2006,'Hytong (not in CrossAsia)'!$C:$C,1,FALSE)</f>
        <v>#N/A</v>
      </c>
      <c r="Q2006" s="9" t="str">
        <f t="shared" si="63"/>
        <v>nur hier</v>
      </c>
    </row>
    <row r="2007" spans="1:17">
      <c r="A2007" s="1" t="s">
        <v>13708</v>
      </c>
      <c r="B2007" s="1" t="s">
        <v>13709</v>
      </c>
      <c r="C2007" s="1" t="s">
        <v>13710</v>
      </c>
      <c r="D2007" s="1" t="s">
        <v>19628</v>
      </c>
      <c r="E2007" s="1" t="s">
        <v>19647</v>
      </c>
      <c r="F2007" s="54">
        <v>1941</v>
      </c>
      <c r="G2007" s="1" t="s">
        <v>19635</v>
      </c>
      <c r="I2007" t="str">
        <f t="shared" si="62"/>
        <v>妇婴卫生</v>
      </c>
      <c r="K2007" t="e">
        <f>VLOOKUP(I2007,Apabi!$H:$H,1,FALSE)</f>
        <v>#N/A</v>
      </c>
      <c r="M2007" t="str">
        <f>VLOOKUP(I2007,'Shanghai TSG'!$C:$C,1,FALSE)</f>
        <v>妇婴卫生</v>
      </c>
      <c r="O2007" t="e">
        <f>VLOOKUP(I2007,'Hytong (not in CrossAsia)'!$C:$C,1,FALSE)</f>
        <v>#N/A</v>
      </c>
      <c r="Q2007" s="9" t="str">
        <f t="shared" si="63"/>
        <v>Doppel</v>
      </c>
    </row>
    <row r="2008" spans="1:17">
      <c r="A2008" s="1" t="s">
        <v>13711</v>
      </c>
      <c r="B2008" s="1" t="s">
        <v>13712</v>
      </c>
      <c r="C2008" s="1" t="s">
        <v>19628</v>
      </c>
      <c r="D2008" s="1" t="s">
        <v>13713</v>
      </c>
      <c r="E2008" s="1" t="s">
        <v>19647</v>
      </c>
      <c r="F2008" s="54">
        <v>1943</v>
      </c>
      <c r="G2008" s="1" t="s">
        <v>19635</v>
      </c>
      <c r="I2008" t="str">
        <f t="shared" si="62"/>
        <v>医文</v>
      </c>
      <c r="K2008" t="e">
        <f>VLOOKUP(I2008,Apabi!$H:$H,1,FALSE)</f>
        <v>#N/A</v>
      </c>
      <c r="M2008" t="str">
        <f>VLOOKUP(I2008,'Shanghai TSG'!$C:$C,1,FALSE)</f>
        <v>医文</v>
      </c>
      <c r="O2008" t="e">
        <f>VLOOKUP(I2008,'Hytong (not in CrossAsia)'!$C:$C,1,FALSE)</f>
        <v>#N/A</v>
      </c>
      <c r="Q2008" s="9" t="str">
        <f t="shared" si="63"/>
        <v>Doppel</v>
      </c>
    </row>
    <row r="2009" spans="1:17">
      <c r="A2009" s="1" t="s">
        <v>13714</v>
      </c>
      <c r="B2009" s="1" t="s">
        <v>13715</v>
      </c>
      <c r="C2009" s="1" t="s">
        <v>19628</v>
      </c>
      <c r="D2009" s="1" t="s">
        <v>13716</v>
      </c>
      <c r="E2009" s="1" t="s">
        <v>21467</v>
      </c>
      <c r="F2009" s="51" t="s">
        <v>19628</v>
      </c>
      <c r="G2009" s="1" t="s">
        <v>19628</v>
      </c>
      <c r="I2009" t="str">
        <f t="shared" si="62"/>
        <v>健社医学</v>
      </c>
      <c r="K2009" t="e">
        <f>VLOOKUP(I2009,Apabi!$H:$H,1,FALSE)</f>
        <v>#N/A</v>
      </c>
      <c r="M2009" t="e">
        <f>VLOOKUP(I2009,'Shanghai TSG'!$C:$C,1,FALSE)</f>
        <v>#N/A</v>
      </c>
      <c r="O2009" t="e">
        <f>VLOOKUP(I2009,'Hytong (not in CrossAsia)'!$C:$C,1,FALSE)</f>
        <v>#N/A</v>
      </c>
      <c r="Q2009" s="9" t="str">
        <f t="shared" si="63"/>
        <v>nur hier</v>
      </c>
    </row>
    <row r="2010" spans="1:17">
      <c r="A2010" s="1" t="s">
        <v>13717</v>
      </c>
      <c r="B2010" s="1" t="s">
        <v>13718</v>
      </c>
      <c r="C2010" s="1" t="s">
        <v>19628</v>
      </c>
      <c r="D2010" s="1" t="s">
        <v>13719</v>
      </c>
      <c r="E2010" s="1" t="s">
        <v>19821</v>
      </c>
      <c r="F2010" s="54">
        <v>1931</v>
      </c>
      <c r="G2010" s="1" t="s">
        <v>19635</v>
      </c>
      <c r="I2010" t="str">
        <f t="shared" si="62"/>
        <v>民众医报</v>
      </c>
      <c r="K2010" t="e">
        <f>VLOOKUP(I2010,Apabi!$H:$H,1,FALSE)</f>
        <v>#N/A</v>
      </c>
      <c r="M2010" t="e">
        <f>VLOOKUP(I2010,'Shanghai TSG'!$C:$C,1,FALSE)</f>
        <v>#N/A</v>
      </c>
      <c r="O2010" t="e">
        <f>VLOOKUP(I2010,'Hytong (not in CrossAsia)'!$C:$C,1,FALSE)</f>
        <v>#N/A</v>
      </c>
      <c r="Q2010" s="9" t="str">
        <f t="shared" si="63"/>
        <v>nur hier</v>
      </c>
    </row>
    <row r="2011" spans="1:17">
      <c r="A2011" s="1" t="s">
        <v>13720</v>
      </c>
      <c r="B2011" s="1" t="s">
        <v>13721</v>
      </c>
      <c r="C2011" s="1" t="s">
        <v>19628</v>
      </c>
      <c r="D2011" s="1" t="s">
        <v>13722</v>
      </c>
      <c r="E2011" s="1" t="s">
        <v>19647</v>
      </c>
      <c r="F2011" s="51" t="s">
        <v>19628</v>
      </c>
      <c r="G2011" s="1" t="s">
        <v>19628</v>
      </c>
      <c r="I2011" t="str">
        <f t="shared" si="62"/>
        <v>社会医报</v>
      </c>
      <c r="K2011" t="e">
        <f>VLOOKUP(I2011,Apabi!$H:$H,1,FALSE)</f>
        <v>#N/A</v>
      </c>
      <c r="M2011" t="e">
        <f>VLOOKUP(I2011,'Shanghai TSG'!$C:$C,1,FALSE)</f>
        <v>#N/A</v>
      </c>
      <c r="O2011" t="e">
        <f>VLOOKUP(I2011,'Hytong (not in CrossAsia)'!$C:$C,1,FALSE)</f>
        <v>#N/A</v>
      </c>
      <c r="Q2011" s="9" t="str">
        <f t="shared" si="63"/>
        <v>nur hier</v>
      </c>
    </row>
    <row r="2012" spans="1:17" ht="23.25">
      <c r="A2012" s="1" t="s">
        <v>13723</v>
      </c>
      <c r="B2012" s="1" t="s">
        <v>13724</v>
      </c>
      <c r="C2012" s="1" t="s">
        <v>19628</v>
      </c>
      <c r="D2012" s="1" t="s">
        <v>19628</v>
      </c>
      <c r="E2012" s="1" t="s">
        <v>19628</v>
      </c>
      <c r="F2012" s="51" t="s">
        <v>19628</v>
      </c>
      <c r="G2012" s="1" t="s">
        <v>19628</v>
      </c>
      <c r="I2012" t="str">
        <f t="shared" si="62"/>
        <v>南京市国</v>
      </c>
      <c r="K2012" t="e">
        <f>VLOOKUP(I2012,Apabi!$H:$H,1,FALSE)</f>
        <v>#N/A</v>
      </c>
      <c r="M2012" t="e">
        <f>VLOOKUP(I2012,'Shanghai TSG'!$C:$C,1,FALSE)</f>
        <v>#N/A</v>
      </c>
      <c r="O2012" t="e">
        <f>VLOOKUP(I2012,'Hytong (not in CrossAsia)'!$C:$C,1,FALSE)</f>
        <v>#N/A</v>
      </c>
      <c r="Q2012" s="9" t="str">
        <f t="shared" si="63"/>
        <v>nur hier</v>
      </c>
    </row>
    <row r="2013" spans="1:17">
      <c r="A2013" s="1" t="s">
        <v>13725</v>
      </c>
      <c r="B2013" s="1" t="s">
        <v>13726</v>
      </c>
      <c r="C2013" s="1" t="s">
        <v>19628</v>
      </c>
      <c r="D2013" s="1" t="s">
        <v>13727</v>
      </c>
      <c r="E2013" s="1" t="s">
        <v>19628</v>
      </c>
      <c r="F2013" s="51" t="s">
        <v>19628</v>
      </c>
      <c r="G2013" s="1" t="s">
        <v>19628</v>
      </c>
      <c r="I2013" t="str">
        <f t="shared" si="62"/>
        <v>德华医学</v>
      </c>
      <c r="K2013" t="e">
        <f>VLOOKUP(I2013,Apabi!$H:$H,1,FALSE)</f>
        <v>#N/A</v>
      </c>
      <c r="M2013" t="e">
        <f>VLOOKUP(I2013,'Shanghai TSG'!$C:$C,1,FALSE)</f>
        <v>#N/A</v>
      </c>
      <c r="O2013" t="e">
        <f>VLOOKUP(I2013,'Hytong (not in CrossAsia)'!$C:$C,1,FALSE)</f>
        <v>#N/A</v>
      </c>
      <c r="Q2013" s="9" t="str">
        <f t="shared" si="63"/>
        <v>nur hier</v>
      </c>
    </row>
    <row r="2014" spans="1:17" ht="23.25">
      <c r="A2014" s="1" t="s">
        <v>13728</v>
      </c>
      <c r="B2014" s="1" t="s">
        <v>13729</v>
      </c>
      <c r="C2014" s="1" t="s">
        <v>19628</v>
      </c>
      <c r="D2014" s="1" t="s">
        <v>13730</v>
      </c>
      <c r="E2014" s="1" t="s">
        <v>19156</v>
      </c>
      <c r="F2014" s="51" t="s">
        <v>19628</v>
      </c>
      <c r="G2014" s="1" t="s">
        <v>19628</v>
      </c>
      <c r="I2014" t="str">
        <f t="shared" si="62"/>
        <v>医药学报</v>
      </c>
      <c r="K2014" t="e">
        <f>VLOOKUP(I2014,Apabi!$H:$H,1,FALSE)</f>
        <v>#N/A</v>
      </c>
      <c r="M2014" t="str">
        <f>VLOOKUP(I2014,'Shanghai TSG'!$C:$C,1,FALSE)</f>
        <v>医药学报</v>
      </c>
      <c r="O2014" t="e">
        <f>VLOOKUP(I2014,'Hytong (not in CrossAsia)'!$C:$C,1,FALSE)</f>
        <v>#N/A</v>
      </c>
      <c r="Q2014" s="9" t="str">
        <f t="shared" si="63"/>
        <v>Doppel</v>
      </c>
    </row>
    <row r="2015" spans="1:17">
      <c r="A2015" s="1" t="s">
        <v>13731</v>
      </c>
      <c r="B2015" s="1" t="s">
        <v>13732</v>
      </c>
      <c r="C2015" s="1" t="s">
        <v>19628</v>
      </c>
      <c r="D2015" s="1" t="s">
        <v>13733</v>
      </c>
      <c r="E2015" s="1" t="s">
        <v>19336</v>
      </c>
      <c r="F2015" s="54">
        <v>1930</v>
      </c>
      <c r="G2015" s="1" t="s">
        <v>19635</v>
      </c>
      <c r="I2015" t="str">
        <f t="shared" si="62"/>
        <v>卫生公报</v>
      </c>
      <c r="K2015" t="e">
        <f>VLOOKUP(I2015,Apabi!$H:$H,1,FALSE)</f>
        <v>#N/A</v>
      </c>
      <c r="M2015" t="e">
        <f>VLOOKUP(I2015,'Shanghai TSG'!$C:$C,1,FALSE)</f>
        <v>#N/A</v>
      </c>
      <c r="O2015" t="e">
        <f>VLOOKUP(I2015,'Hytong (not in CrossAsia)'!$C:$C,1,FALSE)</f>
        <v>#N/A</v>
      </c>
      <c r="Q2015" s="9" t="str">
        <f t="shared" si="63"/>
        <v>nur hier</v>
      </c>
    </row>
    <row r="2016" spans="1:17">
      <c r="A2016" s="1" t="s">
        <v>13734</v>
      </c>
      <c r="B2016" s="1" t="s">
        <v>13735</v>
      </c>
      <c r="C2016" s="1" t="s">
        <v>19628</v>
      </c>
      <c r="D2016" s="1" t="s">
        <v>13736</v>
      </c>
      <c r="E2016" s="1" t="s">
        <v>19404</v>
      </c>
      <c r="F2016" s="54">
        <v>1940</v>
      </c>
      <c r="G2016" s="1" t="s">
        <v>19635</v>
      </c>
      <c r="I2016" t="str">
        <f t="shared" si="62"/>
        <v>同仁医学</v>
      </c>
      <c r="K2016" t="e">
        <f>VLOOKUP(I2016,Apabi!$H:$H,1,FALSE)</f>
        <v>#N/A</v>
      </c>
      <c r="M2016" t="e">
        <f>VLOOKUP(I2016,'Shanghai TSG'!$C:$C,1,FALSE)</f>
        <v>#N/A</v>
      </c>
      <c r="O2016" t="e">
        <f>VLOOKUP(I2016,'Hytong (not in CrossAsia)'!$C:$C,1,FALSE)</f>
        <v>#N/A</v>
      </c>
      <c r="Q2016" s="9" t="str">
        <f t="shared" si="63"/>
        <v>nur hier</v>
      </c>
    </row>
    <row r="2017" spans="1:17" ht="23.25">
      <c r="A2017" s="1" t="s">
        <v>13737</v>
      </c>
      <c r="B2017" s="1" t="s">
        <v>13738</v>
      </c>
      <c r="C2017" s="1" t="s">
        <v>19628</v>
      </c>
      <c r="D2017" s="1" t="s">
        <v>13739</v>
      </c>
      <c r="E2017" s="1" t="s">
        <v>19156</v>
      </c>
      <c r="F2017" s="51" t="s">
        <v>19628</v>
      </c>
      <c r="G2017" s="1" t="s">
        <v>19628</v>
      </c>
      <c r="I2017" t="str">
        <f t="shared" si="62"/>
        <v>卫生年刊</v>
      </c>
      <c r="K2017" t="e">
        <f>VLOOKUP(I2017,Apabi!$H:$H,1,FALSE)</f>
        <v>#N/A</v>
      </c>
      <c r="M2017" t="e">
        <f>VLOOKUP(I2017,'Shanghai TSG'!$C:$C,1,FALSE)</f>
        <v>#N/A</v>
      </c>
      <c r="O2017" t="e">
        <f>VLOOKUP(I2017,'Hytong (not in CrossAsia)'!$C:$C,1,FALSE)</f>
        <v>#N/A</v>
      </c>
      <c r="Q2017" s="9" t="str">
        <f t="shared" si="63"/>
        <v>nur hier</v>
      </c>
    </row>
    <row r="2018" spans="1:17" ht="23.25">
      <c r="A2018" s="1" t="s">
        <v>13740</v>
      </c>
      <c r="B2018" s="1" t="s">
        <v>13741</v>
      </c>
      <c r="C2018" s="1" t="s">
        <v>19628</v>
      </c>
      <c r="D2018" s="1" t="s">
        <v>13742</v>
      </c>
      <c r="E2018" s="1" t="s">
        <v>13743</v>
      </c>
      <c r="F2018" s="51" t="s">
        <v>19628</v>
      </c>
      <c r="G2018" s="1" t="s">
        <v>19628</v>
      </c>
      <c r="I2018" t="str">
        <f t="shared" si="62"/>
        <v>中国医药</v>
      </c>
      <c r="K2018" t="e">
        <f>VLOOKUP(I2018,Apabi!$H:$H,1,FALSE)</f>
        <v>#N/A</v>
      </c>
      <c r="M2018" t="e">
        <f>VLOOKUP(I2018,'Shanghai TSG'!$C:$C,1,FALSE)</f>
        <v>#N/A</v>
      </c>
      <c r="O2018" t="e">
        <f>VLOOKUP(I2018,'Hytong (not in CrossAsia)'!$C:$C,1,FALSE)</f>
        <v>#N/A</v>
      </c>
      <c r="Q2018" s="9" t="str">
        <f t="shared" si="63"/>
        <v>nur hier</v>
      </c>
    </row>
    <row r="2019" spans="1:17">
      <c r="A2019" s="1" t="s">
        <v>13744</v>
      </c>
      <c r="B2019" s="1" t="s">
        <v>13745</v>
      </c>
      <c r="C2019" s="1" t="s">
        <v>19628</v>
      </c>
      <c r="D2019" s="1" t="s">
        <v>13746</v>
      </c>
      <c r="E2019" s="1" t="s">
        <v>19647</v>
      </c>
      <c r="F2019" s="54">
        <v>1923</v>
      </c>
      <c r="G2019" s="1" t="s">
        <v>19635</v>
      </c>
      <c r="I2019" t="str">
        <f t="shared" si="62"/>
        <v>同德医学</v>
      </c>
      <c r="K2019" t="e">
        <f>VLOOKUP(I2019,Apabi!$H:$H,1,FALSE)</f>
        <v>#N/A</v>
      </c>
      <c r="M2019" t="e">
        <f>VLOOKUP(I2019,'Shanghai TSG'!$C:$C,1,FALSE)</f>
        <v>#N/A</v>
      </c>
      <c r="O2019" t="e">
        <f>VLOOKUP(I2019,'Hytong (not in CrossAsia)'!$C:$C,1,FALSE)</f>
        <v>#N/A</v>
      </c>
      <c r="Q2019" s="9" t="str">
        <f t="shared" si="63"/>
        <v>nur hier</v>
      </c>
    </row>
    <row r="2020" spans="1:17">
      <c r="A2020" s="1" t="s">
        <v>13747</v>
      </c>
      <c r="B2020" s="1" t="s">
        <v>13748</v>
      </c>
      <c r="C2020" s="1" t="s">
        <v>19628</v>
      </c>
      <c r="D2020" s="1" t="s">
        <v>13749</v>
      </c>
      <c r="E2020" s="1" t="s">
        <v>19647</v>
      </c>
      <c r="F2020" s="54">
        <v>1936</v>
      </c>
      <c r="G2020" s="1" t="s">
        <v>19773</v>
      </c>
      <c r="I2020" t="str">
        <f t="shared" si="62"/>
        <v>国医文献</v>
      </c>
      <c r="K2020" t="e">
        <f>VLOOKUP(I2020,Apabi!$H:$H,1,FALSE)</f>
        <v>#N/A</v>
      </c>
      <c r="M2020" t="str">
        <f>VLOOKUP(I2020,'Shanghai TSG'!$C:$C,1,FALSE)</f>
        <v>国医文献</v>
      </c>
      <c r="O2020" t="e">
        <f>VLOOKUP(I2020,'Hytong (not in CrossAsia)'!$C:$C,1,FALSE)</f>
        <v>#N/A</v>
      </c>
      <c r="Q2020" s="9" t="str">
        <f t="shared" si="63"/>
        <v>Doppel</v>
      </c>
    </row>
    <row r="2021" spans="1:17">
      <c r="A2021" s="1" t="s">
        <v>13750</v>
      </c>
      <c r="B2021" s="1" t="s">
        <v>13751</v>
      </c>
      <c r="C2021" s="1" t="s">
        <v>19628</v>
      </c>
      <c r="D2021" s="1" t="s">
        <v>13752</v>
      </c>
      <c r="E2021" s="1" t="s">
        <v>19638</v>
      </c>
      <c r="F2021" s="51" t="s">
        <v>19628</v>
      </c>
      <c r="G2021" s="1" t="s">
        <v>19628</v>
      </c>
      <c r="I2021" t="str">
        <f t="shared" si="62"/>
        <v>新中华医</v>
      </c>
      <c r="K2021" t="e">
        <f>VLOOKUP(I2021,Apabi!$H:$H,1,FALSE)</f>
        <v>#N/A</v>
      </c>
      <c r="M2021" t="str">
        <f>VLOOKUP(I2021,'Shanghai TSG'!$C:$C,1,FALSE)</f>
        <v>新中华医</v>
      </c>
      <c r="O2021" t="e">
        <f>VLOOKUP(I2021,'Hytong (not in CrossAsia)'!$C:$C,1,FALSE)</f>
        <v>#N/A</v>
      </c>
      <c r="Q2021" s="9" t="str">
        <f t="shared" si="63"/>
        <v>Doppel</v>
      </c>
    </row>
    <row r="2022" spans="1:17">
      <c r="A2022" s="1" t="s">
        <v>13753</v>
      </c>
      <c r="B2022" s="1" t="s">
        <v>13754</v>
      </c>
      <c r="C2022" s="1" t="s">
        <v>19628</v>
      </c>
      <c r="D2022" s="1" t="s">
        <v>13755</v>
      </c>
      <c r="E2022" s="1" t="s">
        <v>19336</v>
      </c>
      <c r="F2022" s="54">
        <v>1939</v>
      </c>
      <c r="G2022" s="1" t="s">
        <v>19440</v>
      </c>
      <c r="I2022" t="str">
        <f t="shared" si="62"/>
        <v>现代医学</v>
      </c>
      <c r="K2022" t="e">
        <f>VLOOKUP(I2022,Apabi!$H:$H,1,FALSE)</f>
        <v>#N/A</v>
      </c>
      <c r="M2022" t="str">
        <f>VLOOKUP(I2022,'Shanghai TSG'!$C:$C,1,FALSE)</f>
        <v>现代医学</v>
      </c>
      <c r="O2022" t="e">
        <f>VLOOKUP(I2022,'Hytong (not in CrossAsia)'!$C:$C,1,FALSE)</f>
        <v>#N/A</v>
      </c>
      <c r="Q2022" s="9" t="str">
        <f t="shared" si="63"/>
        <v>Doppel</v>
      </c>
    </row>
    <row r="2023" spans="1:17" ht="23.25">
      <c r="A2023" s="1" t="s">
        <v>13756</v>
      </c>
      <c r="B2023" s="1" t="s">
        <v>13757</v>
      </c>
      <c r="C2023" s="1" t="s">
        <v>19628</v>
      </c>
      <c r="D2023" s="1" t="s">
        <v>19628</v>
      </c>
      <c r="E2023" s="1" t="s">
        <v>19628</v>
      </c>
      <c r="F2023" s="51" t="s">
        <v>19628</v>
      </c>
      <c r="G2023" s="1" t="s">
        <v>19628</v>
      </c>
      <c r="I2023" t="str">
        <f t="shared" si="62"/>
        <v>国立西北</v>
      </c>
      <c r="K2023" t="e">
        <f>VLOOKUP(I2023,Apabi!$H:$H,1,FALSE)</f>
        <v>#N/A</v>
      </c>
      <c r="M2023" t="e">
        <f>VLOOKUP(I2023,'Shanghai TSG'!$C:$C,1,FALSE)</f>
        <v>#N/A</v>
      </c>
      <c r="O2023" t="e">
        <f>VLOOKUP(I2023,'Hytong (not in CrossAsia)'!$C:$C,1,FALSE)</f>
        <v>#N/A</v>
      </c>
      <c r="Q2023" s="9" t="str">
        <f t="shared" si="63"/>
        <v>nur hier</v>
      </c>
    </row>
    <row r="2024" spans="1:17">
      <c r="A2024" s="1" t="s">
        <v>13758</v>
      </c>
      <c r="B2024" s="1" t="s">
        <v>13759</v>
      </c>
      <c r="C2024" s="1" t="s">
        <v>19628</v>
      </c>
      <c r="D2024" s="1" t="s">
        <v>13414</v>
      </c>
      <c r="E2024" s="1" t="s">
        <v>13415</v>
      </c>
      <c r="F2024" s="51">
        <v>1941</v>
      </c>
      <c r="G2024" s="1" t="s">
        <v>19628</v>
      </c>
      <c r="I2024" t="str">
        <f t="shared" si="62"/>
        <v>闽医译林</v>
      </c>
      <c r="K2024" t="e">
        <f>VLOOKUP(I2024,Apabi!$H:$H,1,FALSE)</f>
        <v>#N/A</v>
      </c>
      <c r="M2024" t="str">
        <f>VLOOKUP(I2024,'Shanghai TSG'!$C:$C,1,FALSE)</f>
        <v>闽医译林</v>
      </c>
      <c r="O2024" t="e">
        <f>VLOOKUP(I2024,'Hytong (not in CrossAsia)'!$C:$C,1,FALSE)</f>
        <v>#N/A</v>
      </c>
      <c r="Q2024" s="9" t="str">
        <f t="shared" si="63"/>
        <v>Doppel</v>
      </c>
    </row>
    <row r="2025" spans="1:17">
      <c r="A2025" s="1" t="s">
        <v>13416</v>
      </c>
      <c r="B2025" s="1" t="s">
        <v>13417</v>
      </c>
      <c r="C2025" s="1" t="s">
        <v>19628</v>
      </c>
      <c r="D2025" s="1" t="s">
        <v>13418</v>
      </c>
      <c r="E2025" s="1" t="s">
        <v>19302</v>
      </c>
      <c r="F2025" s="51" t="s">
        <v>19628</v>
      </c>
      <c r="G2025" s="1" t="s">
        <v>19635</v>
      </c>
      <c r="I2025" t="str">
        <f t="shared" si="62"/>
        <v>医林一谔</v>
      </c>
      <c r="K2025" t="e">
        <f>VLOOKUP(I2025,Apabi!$H:$H,1,FALSE)</f>
        <v>#N/A</v>
      </c>
      <c r="M2025" t="e">
        <f>VLOOKUP(I2025,'Shanghai TSG'!$C:$C,1,FALSE)</f>
        <v>#N/A</v>
      </c>
      <c r="O2025" t="e">
        <f>VLOOKUP(I2025,'Hytong (not in CrossAsia)'!$C:$C,1,FALSE)</f>
        <v>#N/A</v>
      </c>
      <c r="Q2025" s="9" t="str">
        <f t="shared" si="63"/>
        <v>nur hier</v>
      </c>
    </row>
    <row r="2026" spans="1:17">
      <c r="A2026" s="1" t="s">
        <v>13419</v>
      </c>
      <c r="B2026" s="1" t="s">
        <v>13420</v>
      </c>
      <c r="C2026" s="1" t="s">
        <v>19628</v>
      </c>
      <c r="D2026" s="1" t="s">
        <v>13421</v>
      </c>
      <c r="E2026" s="1" t="s">
        <v>19326</v>
      </c>
      <c r="F2026" s="54">
        <v>1934</v>
      </c>
      <c r="G2026" s="1" t="s">
        <v>13422</v>
      </c>
      <c r="I2026" t="str">
        <f t="shared" si="62"/>
        <v>医学周刊</v>
      </c>
      <c r="K2026" t="e">
        <f>VLOOKUP(I2026,Apabi!$H:$H,1,FALSE)</f>
        <v>#N/A</v>
      </c>
      <c r="M2026" t="str">
        <f>VLOOKUP(I2026,'Shanghai TSG'!$C:$C,1,FALSE)</f>
        <v>医学周刊</v>
      </c>
      <c r="O2026" t="e">
        <f>VLOOKUP(I2026,'Hytong (not in CrossAsia)'!$C:$C,1,FALSE)</f>
        <v>#N/A</v>
      </c>
      <c r="Q2026" s="9" t="str">
        <f t="shared" si="63"/>
        <v>Doppel</v>
      </c>
    </row>
    <row r="2027" spans="1:17">
      <c r="A2027" s="1" t="s">
        <v>13423</v>
      </c>
      <c r="B2027" s="1" t="s">
        <v>13424</v>
      </c>
      <c r="C2027" s="1" t="s">
        <v>19628</v>
      </c>
      <c r="D2027" s="1" t="s">
        <v>13425</v>
      </c>
      <c r="E2027" s="1" t="s">
        <v>19647</v>
      </c>
      <c r="F2027" s="54">
        <v>1926</v>
      </c>
      <c r="G2027" s="1" t="s">
        <v>19635</v>
      </c>
      <c r="I2027" t="str">
        <f t="shared" si="62"/>
        <v>医界春秋</v>
      </c>
      <c r="K2027" t="e">
        <f>VLOOKUP(I2027,Apabi!$H:$H,1,FALSE)</f>
        <v>#N/A</v>
      </c>
      <c r="M2027" t="str">
        <f>VLOOKUP(I2027,'Shanghai TSG'!$C:$C,1,FALSE)</f>
        <v>医界春秋</v>
      </c>
      <c r="O2027" t="e">
        <f>VLOOKUP(I2027,'Hytong (not in CrossAsia)'!$C:$C,1,FALSE)</f>
        <v>#N/A</v>
      </c>
      <c r="Q2027" s="9" t="str">
        <f t="shared" si="63"/>
        <v>Doppel</v>
      </c>
    </row>
    <row r="2028" spans="1:17">
      <c r="A2028" s="1" t="s">
        <v>13426</v>
      </c>
      <c r="B2028" s="1" t="s">
        <v>13427</v>
      </c>
      <c r="C2028" s="1" t="s">
        <v>19628</v>
      </c>
      <c r="D2028" s="1" t="s">
        <v>13428</v>
      </c>
      <c r="E2028" s="1" t="s">
        <v>13323</v>
      </c>
      <c r="F2028" s="54">
        <v>1945</v>
      </c>
      <c r="G2028" s="1" t="s">
        <v>19635</v>
      </c>
      <c r="I2028" t="str">
        <f t="shared" si="62"/>
        <v>现代医药</v>
      </c>
      <c r="K2028" t="e">
        <f>VLOOKUP(I2028,Apabi!$H:$H,1,FALSE)</f>
        <v>#N/A</v>
      </c>
      <c r="M2028" t="str">
        <f>VLOOKUP(I2028,'Shanghai TSG'!$C:$C,1,FALSE)</f>
        <v>现代医药</v>
      </c>
      <c r="O2028" t="e">
        <f>VLOOKUP(I2028,'Hytong (not in CrossAsia)'!$C:$C,1,FALSE)</f>
        <v>#N/A</v>
      </c>
      <c r="Q2028" s="9" t="str">
        <f t="shared" si="63"/>
        <v>Doppel</v>
      </c>
    </row>
    <row r="2029" spans="1:17">
      <c r="A2029" s="1" t="s">
        <v>13429</v>
      </c>
      <c r="B2029" s="1" t="s">
        <v>13430</v>
      </c>
      <c r="C2029" s="1" t="s">
        <v>19628</v>
      </c>
      <c r="D2029" s="1" t="s">
        <v>19628</v>
      </c>
      <c r="E2029" s="1" t="s">
        <v>19638</v>
      </c>
      <c r="F2029" s="51" t="s">
        <v>19628</v>
      </c>
      <c r="G2029" s="1" t="s">
        <v>19628</v>
      </c>
      <c r="I2029" t="str">
        <f t="shared" si="62"/>
        <v>医联</v>
      </c>
      <c r="K2029" t="e">
        <f>VLOOKUP(I2029,Apabi!$H:$H,1,FALSE)</f>
        <v>#N/A</v>
      </c>
      <c r="M2029" t="str">
        <f>VLOOKUP(I2029,'Shanghai TSG'!$C:$C,1,FALSE)</f>
        <v>医联</v>
      </c>
      <c r="O2029" t="e">
        <f>VLOOKUP(I2029,'Hytong (not in CrossAsia)'!$C:$C,1,FALSE)</f>
        <v>#N/A</v>
      </c>
      <c r="Q2029" s="9" t="str">
        <f t="shared" si="63"/>
        <v>Doppel</v>
      </c>
    </row>
    <row r="2030" spans="1:17">
      <c r="A2030" s="1" t="s">
        <v>13431</v>
      </c>
      <c r="B2030" s="1" t="s">
        <v>13432</v>
      </c>
      <c r="C2030" s="1" t="s">
        <v>19628</v>
      </c>
      <c r="D2030" s="1" t="s">
        <v>13433</v>
      </c>
      <c r="E2030" s="1" t="s">
        <v>19146</v>
      </c>
      <c r="F2030" s="54">
        <v>1916</v>
      </c>
      <c r="G2030" s="1" t="s">
        <v>19635</v>
      </c>
      <c r="I2030" t="str">
        <f t="shared" si="62"/>
        <v>医药观</v>
      </c>
      <c r="K2030" t="e">
        <f>VLOOKUP(I2030,Apabi!$H:$H,1,FALSE)</f>
        <v>#N/A</v>
      </c>
      <c r="M2030" t="e">
        <f>VLOOKUP(I2030,'Shanghai TSG'!$C:$C,1,FALSE)</f>
        <v>#N/A</v>
      </c>
      <c r="O2030" t="e">
        <f>VLOOKUP(I2030,'Hytong (not in CrossAsia)'!$C:$C,1,FALSE)</f>
        <v>#N/A</v>
      </c>
      <c r="Q2030" s="9" t="str">
        <f t="shared" si="63"/>
        <v>nur hier</v>
      </c>
    </row>
    <row r="2031" spans="1:17" ht="23.25">
      <c r="A2031" s="1" t="s">
        <v>13434</v>
      </c>
      <c r="B2031" s="1" t="s">
        <v>13435</v>
      </c>
      <c r="C2031" s="1" t="s">
        <v>13436</v>
      </c>
      <c r="D2031" s="1" t="s">
        <v>13437</v>
      </c>
      <c r="E2031" s="1" t="s">
        <v>13656</v>
      </c>
      <c r="F2031" s="54">
        <v>1936</v>
      </c>
      <c r="G2031" s="1" t="s">
        <v>19635</v>
      </c>
      <c r="I2031" t="str">
        <f t="shared" si="62"/>
        <v>中国医药</v>
      </c>
      <c r="K2031" t="e">
        <f>VLOOKUP(I2031,Apabi!$H:$H,1,FALSE)</f>
        <v>#N/A</v>
      </c>
      <c r="M2031" t="e">
        <f>VLOOKUP(I2031,'Shanghai TSG'!$C:$C,1,FALSE)</f>
        <v>#N/A</v>
      </c>
      <c r="O2031" t="e">
        <f>VLOOKUP(I2031,'Hytong (not in CrossAsia)'!$C:$C,1,FALSE)</f>
        <v>#N/A</v>
      </c>
      <c r="Q2031" s="9" t="str">
        <f t="shared" si="63"/>
        <v>nur hier</v>
      </c>
    </row>
    <row r="2032" spans="1:17">
      <c r="A2032" s="1" t="s">
        <v>13438</v>
      </c>
      <c r="B2032" s="1" t="s">
        <v>13439</v>
      </c>
      <c r="C2032" s="1" t="s">
        <v>19628</v>
      </c>
      <c r="D2032" s="1" t="s">
        <v>13440</v>
      </c>
      <c r="E2032" s="1" t="s">
        <v>18570</v>
      </c>
      <c r="F2032" s="54">
        <v>1929</v>
      </c>
      <c r="G2032" s="1" t="s">
        <v>19635</v>
      </c>
      <c r="I2032" t="str">
        <f t="shared" si="62"/>
        <v>广东医药</v>
      </c>
      <c r="K2032" t="e">
        <f>VLOOKUP(I2032,Apabi!$H:$H,1,FALSE)</f>
        <v>#N/A</v>
      </c>
      <c r="M2032" t="str">
        <f>VLOOKUP(I2032,'Shanghai TSG'!$C:$C,1,FALSE)</f>
        <v>广东医药</v>
      </c>
      <c r="O2032" t="e">
        <f>VLOOKUP(I2032,'Hytong (not in CrossAsia)'!$C:$C,1,FALSE)</f>
        <v>#N/A</v>
      </c>
      <c r="Q2032" s="9" t="str">
        <f t="shared" si="63"/>
        <v>Doppel</v>
      </c>
    </row>
    <row r="2033" spans="1:17" ht="34.5">
      <c r="A2033" s="1" t="s">
        <v>13441</v>
      </c>
      <c r="B2033" s="1" t="s">
        <v>13442</v>
      </c>
      <c r="C2033" s="1" t="s">
        <v>13443</v>
      </c>
      <c r="D2033" s="1" t="s">
        <v>13443</v>
      </c>
      <c r="E2033" s="1" t="s">
        <v>19821</v>
      </c>
      <c r="F2033" s="54">
        <v>1938</v>
      </c>
      <c r="G2033" s="1" t="s">
        <v>19773</v>
      </c>
      <c r="I2033" t="str">
        <f t="shared" si="62"/>
        <v>光华医刊</v>
      </c>
      <c r="K2033" t="e">
        <f>VLOOKUP(I2033,Apabi!$H:$H,1,FALSE)</f>
        <v>#N/A</v>
      </c>
      <c r="M2033" t="e">
        <f>VLOOKUP(I2033,'Shanghai TSG'!$C:$C,1,FALSE)</f>
        <v>#N/A</v>
      </c>
      <c r="O2033" t="e">
        <f>VLOOKUP(I2033,'Hytong (not in CrossAsia)'!$C:$C,1,FALSE)</f>
        <v>#N/A</v>
      </c>
      <c r="Q2033" s="9" t="str">
        <f t="shared" si="63"/>
        <v>nur hier</v>
      </c>
    </row>
    <row r="2034" spans="1:17">
      <c r="A2034" s="1" t="s">
        <v>13444</v>
      </c>
      <c r="B2034" s="1" t="s">
        <v>13445</v>
      </c>
      <c r="C2034" s="1" t="s">
        <v>19628</v>
      </c>
      <c r="D2034" s="1" t="s">
        <v>13446</v>
      </c>
      <c r="E2034" s="1" t="s">
        <v>19647</v>
      </c>
      <c r="F2034" s="51" t="s">
        <v>19628</v>
      </c>
      <c r="G2034" s="1" t="s">
        <v>19628</v>
      </c>
      <c r="I2034" t="str">
        <f t="shared" si="62"/>
        <v>上医月刊</v>
      </c>
      <c r="K2034" t="e">
        <f>VLOOKUP(I2034,Apabi!$H:$H,1,FALSE)</f>
        <v>#N/A</v>
      </c>
      <c r="M2034" t="e">
        <f>VLOOKUP(I2034,'Shanghai TSG'!$C:$C,1,FALSE)</f>
        <v>#N/A</v>
      </c>
      <c r="O2034" t="e">
        <f>VLOOKUP(I2034,'Hytong (not in CrossAsia)'!$C:$C,1,FALSE)</f>
        <v>#N/A</v>
      </c>
      <c r="Q2034" s="9" t="str">
        <f t="shared" si="63"/>
        <v>nur hier</v>
      </c>
    </row>
    <row r="2035" spans="1:17" ht="23.25">
      <c r="A2035" s="1" t="s">
        <v>13447</v>
      </c>
      <c r="B2035" s="1" t="s">
        <v>13448</v>
      </c>
      <c r="C2035" s="1" t="s">
        <v>19628</v>
      </c>
      <c r="D2035" s="1" t="s">
        <v>13449</v>
      </c>
      <c r="E2035" s="1" t="s">
        <v>18678</v>
      </c>
      <c r="F2035" s="51" t="s">
        <v>19628</v>
      </c>
      <c r="G2035" s="1" t="s">
        <v>19773</v>
      </c>
      <c r="I2035" t="str">
        <f t="shared" si="62"/>
        <v>河南大学</v>
      </c>
      <c r="K2035" t="e">
        <f>VLOOKUP(I2035,Apabi!$H:$H,1,FALSE)</f>
        <v>#N/A</v>
      </c>
      <c r="M2035" t="e">
        <f>VLOOKUP(I2035,'Shanghai TSG'!$C:$C,1,FALSE)</f>
        <v>#N/A</v>
      </c>
      <c r="O2035" t="e">
        <f>VLOOKUP(I2035,'Hytong (not in CrossAsia)'!$C:$C,1,FALSE)</f>
        <v>#N/A</v>
      </c>
      <c r="Q2035" s="9" t="str">
        <f t="shared" si="63"/>
        <v>nur hier</v>
      </c>
    </row>
    <row r="2036" spans="1:17">
      <c r="A2036" s="1" t="s">
        <v>13450</v>
      </c>
      <c r="B2036" s="1" t="s">
        <v>13451</v>
      </c>
      <c r="C2036" s="1" t="s">
        <v>19628</v>
      </c>
      <c r="D2036" s="1" t="s">
        <v>13452</v>
      </c>
      <c r="E2036" s="1" t="s">
        <v>19302</v>
      </c>
      <c r="F2036" s="51" t="s">
        <v>19628</v>
      </c>
      <c r="G2036" s="1" t="s">
        <v>19635</v>
      </c>
      <c r="I2036" t="str">
        <f t="shared" si="62"/>
        <v>杏林医学</v>
      </c>
      <c r="K2036" t="e">
        <f>VLOOKUP(I2036,Apabi!$H:$H,1,FALSE)</f>
        <v>#N/A</v>
      </c>
      <c r="M2036" t="e">
        <f>VLOOKUP(I2036,'Shanghai TSG'!$C:$C,1,FALSE)</f>
        <v>#N/A</v>
      </c>
      <c r="O2036" t="e">
        <f>VLOOKUP(I2036,'Hytong (not in CrossAsia)'!$C:$C,1,FALSE)</f>
        <v>#N/A</v>
      </c>
      <c r="Q2036" s="9" t="str">
        <f t="shared" si="63"/>
        <v>nur hier</v>
      </c>
    </row>
    <row r="2037" spans="1:17">
      <c r="A2037" s="1" t="s">
        <v>13453</v>
      </c>
      <c r="B2037" s="1" t="s">
        <v>13454</v>
      </c>
      <c r="C2037" s="1" t="s">
        <v>19628</v>
      </c>
      <c r="D2037" s="1" t="s">
        <v>13455</v>
      </c>
      <c r="E2037" s="1" t="s">
        <v>19647</v>
      </c>
      <c r="F2037" s="51">
        <v>1927</v>
      </c>
      <c r="G2037" s="1" t="s">
        <v>19628</v>
      </c>
      <c r="I2037" t="str">
        <f t="shared" si="62"/>
        <v>天德医疗</v>
      </c>
      <c r="K2037" t="e">
        <f>VLOOKUP(I2037,Apabi!$H:$H,1,FALSE)</f>
        <v>#N/A</v>
      </c>
      <c r="M2037" t="e">
        <f>VLOOKUP(I2037,'Shanghai TSG'!$C:$C,1,FALSE)</f>
        <v>#N/A</v>
      </c>
      <c r="O2037" t="e">
        <f>VLOOKUP(I2037,'Hytong (not in CrossAsia)'!$C:$C,1,FALSE)</f>
        <v>#N/A</v>
      </c>
      <c r="Q2037" s="9" t="str">
        <f t="shared" si="63"/>
        <v>nur hier</v>
      </c>
    </row>
    <row r="2038" spans="1:17" ht="23.25">
      <c r="A2038" s="1" t="s">
        <v>13456</v>
      </c>
      <c r="B2038" s="1" t="s">
        <v>13457</v>
      </c>
      <c r="C2038" s="1" t="s">
        <v>19628</v>
      </c>
      <c r="D2038" s="1" t="s">
        <v>13489</v>
      </c>
      <c r="E2038" s="1" t="s">
        <v>19302</v>
      </c>
      <c r="F2038" s="51" t="s">
        <v>19628</v>
      </c>
      <c r="G2038" s="1" t="s">
        <v>19628</v>
      </c>
      <c r="I2038" t="str">
        <f t="shared" si="62"/>
        <v>国立中山</v>
      </c>
      <c r="K2038" t="str">
        <f>VLOOKUP(I2038,Apabi!$H:$H,1,FALSE)</f>
        <v>国立中山</v>
      </c>
      <c r="M2038" t="str">
        <f>VLOOKUP(I2038,'Shanghai TSG'!$C:$C,1,FALSE)</f>
        <v>国立中山</v>
      </c>
      <c r="O2038" t="e">
        <f>VLOOKUP(I2038,'Hytong (not in CrossAsia)'!$C:$C,1,FALSE)</f>
        <v>#N/A</v>
      </c>
      <c r="Q2038" s="9" t="str">
        <f t="shared" si="63"/>
        <v>Doppel</v>
      </c>
    </row>
    <row r="2039" spans="1:17">
      <c r="A2039" s="1" t="s">
        <v>13458</v>
      </c>
      <c r="B2039" s="1" t="s">
        <v>13797</v>
      </c>
      <c r="C2039" s="1" t="s">
        <v>19628</v>
      </c>
      <c r="D2039" s="1" t="s">
        <v>13798</v>
      </c>
      <c r="E2039" s="1" t="s">
        <v>19647</v>
      </c>
      <c r="F2039" s="54">
        <v>1930</v>
      </c>
      <c r="G2039" s="1" t="s">
        <v>19635</v>
      </c>
      <c r="I2039" t="str">
        <f t="shared" si="62"/>
        <v>中西医学</v>
      </c>
      <c r="K2039" t="e">
        <f>VLOOKUP(I2039,Apabi!$H:$H,1,FALSE)</f>
        <v>#N/A</v>
      </c>
      <c r="M2039" t="str">
        <f>VLOOKUP(I2039,'Shanghai TSG'!$C:$C,1,FALSE)</f>
        <v>中西医学</v>
      </c>
      <c r="O2039" t="e">
        <f>VLOOKUP(I2039,'Hytong (not in CrossAsia)'!$C:$C,1,FALSE)</f>
        <v>#N/A</v>
      </c>
      <c r="Q2039" s="9" t="str">
        <f t="shared" si="63"/>
        <v>Doppel</v>
      </c>
    </row>
    <row r="2040" spans="1:17">
      <c r="A2040" s="1" t="s">
        <v>13799</v>
      </c>
      <c r="B2040" s="1" t="s">
        <v>13800</v>
      </c>
      <c r="C2040" s="1" t="s">
        <v>19628</v>
      </c>
      <c r="D2040" s="1" t="s">
        <v>13801</v>
      </c>
      <c r="E2040" s="1" t="s">
        <v>19180</v>
      </c>
      <c r="F2040" s="54">
        <v>1949</v>
      </c>
      <c r="G2040" s="1" t="s">
        <v>21845</v>
      </c>
      <c r="I2040" t="str">
        <f t="shared" si="62"/>
        <v>协大学报</v>
      </c>
      <c r="K2040" t="e">
        <f>VLOOKUP(I2040,Apabi!$H:$H,1,FALSE)</f>
        <v>#N/A</v>
      </c>
      <c r="M2040" t="e">
        <f>VLOOKUP(I2040,'Shanghai TSG'!$C:$C,1,FALSE)</f>
        <v>#N/A</v>
      </c>
      <c r="O2040" t="str">
        <f>VLOOKUP(I2040,'Hytong (not in CrossAsia)'!$C:$C,1,FALSE)</f>
        <v>协大学报</v>
      </c>
      <c r="Q2040" s="9" t="str">
        <f t="shared" si="63"/>
        <v>Doppel</v>
      </c>
    </row>
    <row r="2041" spans="1:17">
      <c r="A2041" s="1" t="s">
        <v>13802</v>
      </c>
      <c r="B2041" s="1" t="s">
        <v>13803</v>
      </c>
      <c r="C2041" s="1" t="s">
        <v>19628</v>
      </c>
      <c r="D2041" s="1" t="s">
        <v>13804</v>
      </c>
      <c r="E2041" s="1" t="s">
        <v>19404</v>
      </c>
      <c r="F2041" s="54">
        <v>1941</v>
      </c>
      <c r="G2041" s="1" t="s">
        <v>19635</v>
      </c>
      <c r="I2041" t="str">
        <f t="shared" si="62"/>
        <v>东亚医报</v>
      </c>
      <c r="K2041" t="e">
        <f>VLOOKUP(I2041,Apabi!$H:$H,1,FALSE)</f>
        <v>#N/A</v>
      </c>
      <c r="M2041" t="e">
        <f>VLOOKUP(I2041,'Shanghai TSG'!$C:$C,1,FALSE)</f>
        <v>#N/A</v>
      </c>
      <c r="O2041" t="e">
        <f>VLOOKUP(I2041,'Hytong (not in CrossAsia)'!$C:$C,1,FALSE)</f>
        <v>#N/A</v>
      </c>
      <c r="Q2041" s="9" t="str">
        <f t="shared" si="63"/>
        <v>nur hier</v>
      </c>
    </row>
    <row r="2042" spans="1:17">
      <c r="A2042" s="1" t="s">
        <v>13805</v>
      </c>
      <c r="B2042" s="1" t="s">
        <v>13806</v>
      </c>
      <c r="C2042" s="1" t="s">
        <v>19628</v>
      </c>
      <c r="D2042" s="1" t="s">
        <v>16439</v>
      </c>
      <c r="E2042" s="1" t="s">
        <v>19647</v>
      </c>
      <c r="F2042" s="54">
        <v>1946</v>
      </c>
      <c r="G2042" s="1" t="s">
        <v>13688</v>
      </c>
      <c r="I2042" t="str">
        <f t="shared" si="62"/>
        <v>世界学典</v>
      </c>
      <c r="K2042" t="e">
        <f>VLOOKUP(I2042,Apabi!$H:$H,1,FALSE)</f>
        <v>#N/A</v>
      </c>
      <c r="M2042" t="e">
        <f>VLOOKUP(I2042,'Shanghai TSG'!$C:$C,1,FALSE)</f>
        <v>#N/A</v>
      </c>
      <c r="O2042" t="e">
        <f>VLOOKUP(I2042,'Hytong (not in CrossAsia)'!$C:$C,1,FALSE)</f>
        <v>#N/A</v>
      </c>
      <c r="Q2042" s="9" t="str">
        <f t="shared" si="63"/>
        <v>nur hier</v>
      </c>
    </row>
    <row r="2043" spans="1:17">
      <c r="A2043" s="1" t="s">
        <v>13807</v>
      </c>
      <c r="B2043" s="1" t="s">
        <v>13808</v>
      </c>
      <c r="C2043" s="1" t="s">
        <v>19628</v>
      </c>
      <c r="D2043" s="1" t="s">
        <v>13809</v>
      </c>
      <c r="E2043" s="1" t="s">
        <v>19339</v>
      </c>
      <c r="F2043" s="54">
        <v>1949</v>
      </c>
      <c r="G2043" s="1" t="s">
        <v>19635</v>
      </c>
      <c r="I2043" t="str">
        <f t="shared" si="62"/>
        <v>新医学报</v>
      </c>
      <c r="K2043" t="e">
        <f>VLOOKUP(I2043,Apabi!$H:$H,1,FALSE)</f>
        <v>#N/A</v>
      </c>
      <c r="M2043" t="e">
        <f>VLOOKUP(I2043,'Shanghai TSG'!$C:$C,1,FALSE)</f>
        <v>#N/A</v>
      </c>
      <c r="O2043" t="e">
        <f>VLOOKUP(I2043,'Hytong (not in CrossAsia)'!$C:$C,1,FALSE)</f>
        <v>#N/A</v>
      </c>
      <c r="Q2043" s="9" t="str">
        <f t="shared" si="63"/>
        <v>nur hier</v>
      </c>
    </row>
    <row r="2044" spans="1:17" ht="23.25">
      <c r="A2044" s="1" t="s">
        <v>13810</v>
      </c>
      <c r="B2044" s="1" t="s">
        <v>13811</v>
      </c>
      <c r="C2044" s="1" t="s">
        <v>19628</v>
      </c>
      <c r="D2044" s="1" t="s">
        <v>19628</v>
      </c>
      <c r="E2044" s="1" t="s">
        <v>18823</v>
      </c>
      <c r="F2044" s="51" t="s">
        <v>19628</v>
      </c>
      <c r="G2044" s="1" t="s">
        <v>19628</v>
      </c>
      <c r="I2044" t="str">
        <f t="shared" si="62"/>
        <v>江西省医</v>
      </c>
      <c r="K2044" t="e">
        <f>VLOOKUP(I2044,Apabi!$H:$H,1,FALSE)</f>
        <v>#N/A</v>
      </c>
      <c r="M2044" t="e">
        <f>VLOOKUP(I2044,'Shanghai TSG'!$C:$C,1,FALSE)</f>
        <v>#N/A</v>
      </c>
      <c r="O2044" t="e">
        <f>VLOOKUP(I2044,'Hytong (not in CrossAsia)'!$C:$C,1,FALSE)</f>
        <v>#N/A</v>
      </c>
      <c r="Q2044" s="9" t="str">
        <f t="shared" si="63"/>
        <v>nur hier</v>
      </c>
    </row>
    <row r="2045" spans="1:17" ht="23.25">
      <c r="A2045" s="1" t="s">
        <v>13812</v>
      </c>
      <c r="B2045" s="1" t="s">
        <v>13813</v>
      </c>
      <c r="C2045" s="1" t="s">
        <v>19628</v>
      </c>
      <c r="D2045" s="1" t="s">
        <v>13814</v>
      </c>
      <c r="E2045" s="1" t="s">
        <v>19339</v>
      </c>
      <c r="F2045" s="54">
        <v>1941</v>
      </c>
      <c r="G2045" s="1" t="s">
        <v>19773</v>
      </c>
      <c r="I2045" t="str">
        <f t="shared" si="62"/>
        <v>国立北京</v>
      </c>
      <c r="K2045" t="e">
        <f>VLOOKUP(I2045,Apabi!$H:$H,1,FALSE)</f>
        <v>#N/A</v>
      </c>
      <c r="M2045" t="e">
        <f>VLOOKUP(I2045,'Shanghai TSG'!$C:$C,1,FALSE)</f>
        <v>#N/A</v>
      </c>
      <c r="O2045" t="e">
        <f>VLOOKUP(I2045,'Hytong (not in CrossAsia)'!$C:$C,1,FALSE)</f>
        <v>#N/A</v>
      </c>
      <c r="Q2045" s="9" t="str">
        <f t="shared" si="63"/>
        <v>nur hier</v>
      </c>
    </row>
    <row r="2046" spans="1:17" ht="23.25">
      <c r="A2046" s="1" t="s">
        <v>13815</v>
      </c>
      <c r="B2046" s="1" t="s">
        <v>13816</v>
      </c>
      <c r="C2046" s="1" t="s">
        <v>19628</v>
      </c>
      <c r="D2046" s="1" t="s">
        <v>13817</v>
      </c>
      <c r="E2046" s="1" t="s">
        <v>19339</v>
      </c>
      <c r="F2046" s="51" t="s">
        <v>19628</v>
      </c>
      <c r="G2046" s="1" t="s">
        <v>19628</v>
      </c>
      <c r="I2046" t="str">
        <f t="shared" si="62"/>
        <v>生理学研</v>
      </c>
      <c r="K2046" t="e">
        <f>VLOOKUP(I2046,Apabi!$H:$H,1,FALSE)</f>
        <v>#N/A</v>
      </c>
      <c r="M2046" t="e">
        <f>VLOOKUP(I2046,'Shanghai TSG'!$C:$C,1,FALSE)</f>
        <v>#N/A</v>
      </c>
      <c r="O2046" t="e">
        <f>VLOOKUP(I2046,'Hytong (not in CrossAsia)'!$C:$C,1,FALSE)</f>
        <v>#N/A</v>
      </c>
      <c r="Q2046" s="9" t="str">
        <f t="shared" si="63"/>
        <v>nur hier</v>
      </c>
    </row>
    <row r="2047" spans="1:17">
      <c r="A2047" s="1" t="s">
        <v>13818</v>
      </c>
      <c r="B2047" s="1" t="s">
        <v>13819</v>
      </c>
      <c r="C2047" s="1" t="s">
        <v>19628</v>
      </c>
      <c r="D2047" s="1" t="s">
        <v>13820</v>
      </c>
      <c r="E2047" s="1" t="s">
        <v>19638</v>
      </c>
      <c r="F2047" s="54">
        <v>1941</v>
      </c>
      <c r="G2047" s="1" t="s">
        <v>19635</v>
      </c>
      <c r="I2047" t="str">
        <f t="shared" si="62"/>
        <v>医育</v>
      </c>
      <c r="K2047" t="e">
        <f>VLOOKUP(I2047,Apabi!$H:$H,1,FALSE)</f>
        <v>#N/A</v>
      </c>
      <c r="M2047" t="str">
        <f>VLOOKUP(I2047,'Shanghai TSG'!$C:$C,1,FALSE)</f>
        <v>医育</v>
      </c>
      <c r="O2047" t="e">
        <f>VLOOKUP(I2047,'Hytong (not in CrossAsia)'!$C:$C,1,FALSE)</f>
        <v>#N/A</v>
      </c>
      <c r="Q2047" s="9" t="str">
        <f t="shared" si="63"/>
        <v>Doppel</v>
      </c>
    </row>
    <row r="2048" spans="1:17" ht="23.25">
      <c r="A2048" s="1" t="s">
        <v>13821</v>
      </c>
      <c r="B2048" s="1" t="s">
        <v>13822</v>
      </c>
      <c r="C2048" s="1" t="s">
        <v>19628</v>
      </c>
      <c r="D2048" s="1" t="s">
        <v>13449</v>
      </c>
      <c r="E2048" s="1" t="s">
        <v>18186</v>
      </c>
      <c r="F2048" s="51" t="s">
        <v>19628</v>
      </c>
      <c r="G2048" s="1" t="s">
        <v>19628</v>
      </c>
      <c r="I2048" t="str">
        <f t="shared" si="62"/>
        <v>医学月刊</v>
      </c>
      <c r="K2048" t="e">
        <f>VLOOKUP(I2048,Apabi!$H:$H,1,FALSE)</f>
        <v>#N/A</v>
      </c>
      <c r="M2048" t="str">
        <f>VLOOKUP(I2048,'Shanghai TSG'!$C:$C,1,FALSE)</f>
        <v>医学月刊</v>
      </c>
      <c r="O2048" t="e">
        <f>VLOOKUP(I2048,'Hytong (not in CrossAsia)'!$C:$C,1,FALSE)</f>
        <v>#N/A</v>
      </c>
      <c r="Q2048" s="9" t="str">
        <f t="shared" si="63"/>
        <v>Doppel</v>
      </c>
    </row>
    <row r="2049" spans="1:17">
      <c r="A2049" s="1" t="s">
        <v>13823</v>
      </c>
      <c r="B2049" s="1" t="s">
        <v>13824</v>
      </c>
      <c r="C2049" s="1" t="s">
        <v>19628</v>
      </c>
      <c r="D2049" s="1" t="s">
        <v>13825</v>
      </c>
      <c r="E2049" s="1" t="s">
        <v>13656</v>
      </c>
      <c r="F2049" s="54">
        <v>1934</v>
      </c>
      <c r="G2049" s="1" t="s">
        <v>19628</v>
      </c>
      <c r="I2049" t="str">
        <f t="shared" si="62"/>
        <v>医药学生</v>
      </c>
      <c r="K2049" t="e">
        <f>VLOOKUP(I2049,Apabi!$H:$H,1,FALSE)</f>
        <v>#N/A</v>
      </c>
      <c r="M2049" t="str">
        <f>VLOOKUP(I2049,'Shanghai TSG'!$C:$C,1,FALSE)</f>
        <v>医药学生</v>
      </c>
      <c r="O2049" t="e">
        <f>VLOOKUP(I2049,'Hytong (not in CrossAsia)'!$C:$C,1,FALSE)</f>
        <v>#N/A</v>
      </c>
      <c r="Q2049" s="9" t="str">
        <f t="shared" si="63"/>
        <v>Doppel</v>
      </c>
    </row>
    <row r="2050" spans="1:17">
      <c r="A2050" s="1" t="s">
        <v>13826</v>
      </c>
      <c r="B2050" s="1" t="s">
        <v>13827</v>
      </c>
      <c r="C2050" s="1" t="s">
        <v>13828</v>
      </c>
      <c r="D2050" s="1" t="s">
        <v>13829</v>
      </c>
      <c r="E2050" s="1" t="s">
        <v>19339</v>
      </c>
      <c r="F2050" s="54">
        <v>1948</v>
      </c>
      <c r="G2050" s="1" t="s">
        <v>19628</v>
      </c>
      <c r="I2050" t="str">
        <f t="shared" si="62"/>
        <v>医药研究</v>
      </c>
      <c r="K2050" t="e">
        <f>VLOOKUP(I2050,Apabi!$H:$H,1,FALSE)</f>
        <v>#N/A</v>
      </c>
      <c r="M2050" t="str">
        <f>VLOOKUP(I2050,'Shanghai TSG'!$C:$C,1,FALSE)</f>
        <v>医药研究</v>
      </c>
      <c r="O2050" t="e">
        <f>VLOOKUP(I2050,'Hytong (not in CrossAsia)'!$C:$C,1,FALSE)</f>
        <v>#N/A</v>
      </c>
      <c r="Q2050" s="9" t="str">
        <f t="shared" si="63"/>
        <v>Doppel</v>
      </c>
    </row>
    <row r="2051" spans="1:17" ht="23.25">
      <c r="A2051" s="1" t="s">
        <v>13830</v>
      </c>
      <c r="B2051" s="1" t="s">
        <v>13831</v>
      </c>
      <c r="C2051" s="1" t="s">
        <v>19628</v>
      </c>
      <c r="D2051" s="1" t="s">
        <v>13832</v>
      </c>
      <c r="E2051" s="1" t="s">
        <v>19515</v>
      </c>
      <c r="F2051" s="51" t="s">
        <v>19628</v>
      </c>
      <c r="G2051" s="1" t="s">
        <v>18855</v>
      </c>
      <c r="I2051" t="str">
        <f t="shared" ref="I2051:I2114" si="64">MID(B2051,1,4)</f>
        <v>广西省立</v>
      </c>
      <c r="K2051" t="e">
        <f>VLOOKUP(I2051,Apabi!$H:$H,1,FALSE)</f>
        <v>#N/A</v>
      </c>
      <c r="M2051" t="e">
        <f>VLOOKUP(I2051,'Shanghai TSG'!$C:$C,1,FALSE)</f>
        <v>#N/A</v>
      </c>
      <c r="O2051" t="e">
        <f>VLOOKUP(I2051,'Hytong (not in CrossAsia)'!$C:$C,1,FALSE)</f>
        <v>#N/A</v>
      </c>
      <c r="Q2051" s="9" t="str">
        <f t="shared" ref="Q2051:Q2114" si="65">(IF(AND(ISNA(K2051),ISNA(M2051),ISNA(O2051)),"nur hier","Doppel"))</f>
        <v>nur hier</v>
      </c>
    </row>
    <row r="2052" spans="1:17" ht="23.25">
      <c r="A2052" s="1" t="s">
        <v>13833</v>
      </c>
      <c r="B2052" s="1" t="s">
        <v>13834</v>
      </c>
      <c r="C2052" s="1" t="s">
        <v>19628</v>
      </c>
      <c r="D2052" s="1" t="s">
        <v>13835</v>
      </c>
      <c r="E2052" s="1" t="s">
        <v>10657</v>
      </c>
      <c r="F2052" s="54">
        <v>1946</v>
      </c>
      <c r="G2052" s="1" t="s">
        <v>19243</v>
      </c>
      <c r="I2052" t="str">
        <f t="shared" si="64"/>
        <v>江西省立</v>
      </c>
      <c r="K2052" t="e">
        <f>VLOOKUP(I2052,Apabi!$H:$H,1,FALSE)</f>
        <v>#N/A</v>
      </c>
      <c r="M2052" t="e">
        <f>VLOOKUP(I2052,'Shanghai TSG'!$C:$C,1,FALSE)</f>
        <v>#N/A</v>
      </c>
      <c r="O2052" t="e">
        <f>VLOOKUP(I2052,'Hytong (not in CrossAsia)'!$C:$C,1,FALSE)</f>
        <v>#N/A</v>
      </c>
      <c r="Q2052" s="9" t="str">
        <f t="shared" si="65"/>
        <v>nur hier</v>
      </c>
    </row>
    <row r="2053" spans="1:17" ht="23.25">
      <c r="A2053" s="1" t="s">
        <v>13836</v>
      </c>
      <c r="B2053" s="1" t="s">
        <v>13837</v>
      </c>
      <c r="C2053" s="1" t="s">
        <v>19628</v>
      </c>
      <c r="D2053" s="1" t="s">
        <v>19628</v>
      </c>
      <c r="E2053" s="1" t="s">
        <v>21467</v>
      </c>
      <c r="F2053" s="51" t="s">
        <v>19628</v>
      </c>
      <c r="G2053" s="1" t="s">
        <v>19628</v>
      </c>
      <c r="I2053" t="str">
        <f t="shared" si="64"/>
        <v>广西省立</v>
      </c>
      <c r="K2053" t="e">
        <f>VLOOKUP(I2053,Apabi!$H:$H,1,FALSE)</f>
        <v>#N/A</v>
      </c>
      <c r="M2053" t="e">
        <f>VLOOKUP(I2053,'Shanghai TSG'!$C:$C,1,FALSE)</f>
        <v>#N/A</v>
      </c>
      <c r="O2053" t="e">
        <f>VLOOKUP(I2053,'Hytong (not in CrossAsia)'!$C:$C,1,FALSE)</f>
        <v>#N/A</v>
      </c>
      <c r="Q2053" s="9" t="str">
        <f t="shared" si="65"/>
        <v>nur hier</v>
      </c>
    </row>
    <row r="2054" spans="1:17">
      <c r="A2054" s="1" t="s">
        <v>13838</v>
      </c>
      <c r="B2054" s="1" t="s">
        <v>13839</v>
      </c>
      <c r="C2054" s="1" t="s">
        <v>13840</v>
      </c>
      <c r="D2054" s="1" t="s">
        <v>19628</v>
      </c>
      <c r="E2054" s="1" t="s">
        <v>19647</v>
      </c>
      <c r="F2054" s="54">
        <v>1929</v>
      </c>
      <c r="G2054" s="1" t="s">
        <v>19642</v>
      </c>
      <c r="I2054" t="str">
        <f t="shared" si="64"/>
        <v>医药评论</v>
      </c>
      <c r="K2054" t="e">
        <f>VLOOKUP(I2054,Apabi!$H:$H,1,FALSE)</f>
        <v>#N/A</v>
      </c>
      <c r="M2054" t="str">
        <f>VLOOKUP(I2054,'Shanghai TSG'!$C:$C,1,FALSE)</f>
        <v>医药评论</v>
      </c>
      <c r="O2054" t="e">
        <f>VLOOKUP(I2054,'Hytong (not in CrossAsia)'!$C:$C,1,FALSE)</f>
        <v>#N/A</v>
      </c>
      <c r="Q2054" s="9" t="str">
        <f t="shared" si="65"/>
        <v>Doppel</v>
      </c>
    </row>
    <row r="2055" spans="1:17">
      <c r="A2055" s="1" t="s">
        <v>13841</v>
      </c>
      <c r="B2055" s="1" t="s">
        <v>13842</v>
      </c>
      <c r="C2055" s="1" t="s">
        <v>19628</v>
      </c>
      <c r="D2055" s="1" t="s">
        <v>13843</v>
      </c>
      <c r="E2055" s="1" t="s">
        <v>19647</v>
      </c>
      <c r="F2055" s="54">
        <v>1934</v>
      </c>
      <c r="G2055" s="1" t="s">
        <v>19292</v>
      </c>
      <c r="I2055" t="str">
        <f t="shared" si="64"/>
        <v>新医与社</v>
      </c>
      <c r="K2055" t="e">
        <f>VLOOKUP(I2055,Apabi!$H:$H,1,FALSE)</f>
        <v>#N/A</v>
      </c>
      <c r="M2055" t="str">
        <f>VLOOKUP(I2055,'Shanghai TSG'!$C:$C,1,FALSE)</f>
        <v>新医与社</v>
      </c>
      <c r="O2055" t="e">
        <f>VLOOKUP(I2055,'Hytong (not in CrossAsia)'!$C:$C,1,FALSE)</f>
        <v>#N/A</v>
      </c>
      <c r="Q2055" s="9" t="str">
        <f t="shared" si="65"/>
        <v>Doppel</v>
      </c>
    </row>
    <row r="2056" spans="1:17">
      <c r="A2056" s="1" t="s">
        <v>13844</v>
      </c>
      <c r="B2056" s="1" t="s">
        <v>13845</v>
      </c>
      <c r="C2056" s="1" t="s">
        <v>19628</v>
      </c>
      <c r="D2056" s="1" t="s">
        <v>13846</v>
      </c>
      <c r="E2056" s="1" t="s">
        <v>19628</v>
      </c>
      <c r="F2056" s="51" t="s">
        <v>19628</v>
      </c>
      <c r="G2056" s="1" t="s">
        <v>19628</v>
      </c>
      <c r="I2056" t="str">
        <f t="shared" si="64"/>
        <v>医学导报</v>
      </c>
      <c r="K2056" t="e">
        <f>VLOOKUP(I2056,Apabi!$H:$H,1,FALSE)</f>
        <v>#N/A</v>
      </c>
      <c r="M2056" t="str">
        <f>VLOOKUP(I2056,'Shanghai TSG'!$C:$C,1,FALSE)</f>
        <v>医学导报</v>
      </c>
      <c r="O2056" t="e">
        <f>VLOOKUP(I2056,'Hytong (not in CrossAsia)'!$C:$C,1,FALSE)</f>
        <v>#N/A</v>
      </c>
      <c r="Q2056" s="9" t="str">
        <f t="shared" si="65"/>
        <v>Doppel</v>
      </c>
    </row>
    <row r="2057" spans="1:17">
      <c r="A2057" s="1" t="s">
        <v>13847</v>
      </c>
      <c r="B2057" s="1" t="s">
        <v>13848</v>
      </c>
      <c r="C2057" s="1" t="s">
        <v>19628</v>
      </c>
      <c r="D2057" s="1" t="s">
        <v>13849</v>
      </c>
      <c r="E2057" s="1" t="s">
        <v>21657</v>
      </c>
      <c r="F2057" s="54">
        <v>1933</v>
      </c>
      <c r="G2057" s="1" t="s">
        <v>19315</v>
      </c>
      <c r="I2057" t="str">
        <f t="shared" si="64"/>
        <v>医药导报</v>
      </c>
      <c r="K2057" t="e">
        <f>VLOOKUP(I2057,Apabi!$H:$H,1,FALSE)</f>
        <v>#N/A</v>
      </c>
      <c r="M2057" t="str">
        <f>VLOOKUP(I2057,'Shanghai TSG'!$C:$C,1,FALSE)</f>
        <v>医药导报</v>
      </c>
      <c r="O2057" t="e">
        <f>VLOOKUP(I2057,'Hytong (not in CrossAsia)'!$C:$C,1,FALSE)</f>
        <v>#N/A</v>
      </c>
      <c r="Q2057" s="9" t="str">
        <f t="shared" si="65"/>
        <v>Doppel</v>
      </c>
    </row>
    <row r="2058" spans="1:17" ht="23.25">
      <c r="A2058" s="1" t="s">
        <v>13850</v>
      </c>
      <c r="B2058" s="1" t="s">
        <v>13851</v>
      </c>
      <c r="C2058" s="1" t="s">
        <v>13852</v>
      </c>
      <c r="D2058" s="1" t="s">
        <v>13853</v>
      </c>
      <c r="E2058" s="1" t="s">
        <v>18570</v>
      </c>
      <c r="F2058" s="54">
        <v>1931</v>
      </c>
      <c r="G2058" s="1" t="s">
        <v>19635</v>
      </c>
      <c r="I2058" t="str">
        <f t="shared" si="64"/>
        <v>广东光汉</v>
      </c>
      <c r="K2058" t="e">
        <f>VLOOKUP(I2058,Apabi!$H:$H,1,FALSE)</f>
        <v>#N/A</v>
      </c>
      <c r="M2058" t="e">
        <f>VLOOKUP(I2058,'Shanghai TSG'!$C:$C,1,FALSE)</f>
        <v>#N/A</v>
      </c>
      <c r="O2058" t="e">
        <f>VLOOKUP(I2058,'Hytong (not in CrossAsia)'!$C:$C,1,FALSE)</f>
        <v>#N/A</v>
      </c>
      <c r="Q2058" s="9" t="str">
        <f t="shared" si="65"/>
        <v>nur hier</v>
      </c>
    </row>
    <row r="2059" spans="1:17" ht="23.25">
      <c r="A2059" s="1" t="s">
        <v>13854</v>
      </c>
      <c r="B2059" s="1" t="s">
        <v>13855</v>
      </c>
      <c r="C2059" s="1" t="s">
        <v>13856</v>
      </c>
      <c r="D2059" s="1" t="s">
        <v>13856</v>
      </c>
      <c r="E2059" s="1" t="s">
        <v>19647</v>
      </c>
      <c r="F2059" s="54">
        <v>1947</v>
      </c>
      <c r="G2059" s="1" t="s">
        <v>19635</v>
      </c>
      <c r="I2059" t="str">
        <f t="shared" si="64"/>
        <v>中西医药</v>
      </c>
      <c r="K2059" t="e">
        <f>VLOOKUP(I2059,Apabi!$H:$H,1,FALSE)</f>
        <v>#N/A</v>
      </c>
      <c r="M2059" t="e">
        <f>VLOOKUP(I2059,'Shanghai TSG'!$C:$C,1,FALSE)</f>
        <v>#N/A</v>
      </c>
      <c r="O2059" t="e">
        <f>VLOOKUP(I2059,'Hytong (not in CrossAsia)'!$C:$C,1,FALSE)</f>
        <v>#N/A</v>
      </c>
      <c r="Q2059" s="9" t="str">
        <f t="shared" si="65"/>
        <v>nur hier</v>
      </c>
    </row>
    <row r="2060" spans="1:17">
      <c r="A2060" s="1" t="s">
        <v>13857</v>
      </c>
      <c r="B2060" s="1" t="s">
        <v>13858</v>
      </c>
      <c r="C2060" s="1" t="s">
        <v>19628</v>
      </c>
      <c r="D2060" s="1" t="s">
        <v>13859</v>
      </c>
      <c r="E2060" s="1" t="s">
        <v>19647</v>
      </c>
      <c r="F2060" s="54">
        <v>1937</v>
      </c>
      <c r="G2060" s="1" t="s">
        <v>19635</v>
      </c>
      <c r="I2060" t="str">
        <f t="shared" si="64"/>
        <v>光华医药</v>
      </c>
      <c r="K2060" t="e">
        <f>VLOOKUP(I2060,Apabi!$H:$H,1,FALSE)</f>
        <v>#N/A</v>
      </c>
      <c r="M2060" t="e">
        <f>VLOOKUP(I2060,'Shanghai TSG'!$C:$C,1,FALSE)</f>
        <v>#N/A</v>
      </c>
      <c r="O2060" t="e">
        <f>VLOOKUP(I2060,'Hytong (not in CrossAsia)'!$C:$C,1,FALSE)</f>
        <v>#N/A</v>
      </c>
      <c r="Q2060" s="9" t="str">
        <f t="shared" si="65"/>
        <v>nur hier</v>
      </c>
    </row>
    <row r="2061" spans="1:17">
      <c r="A2061" s="1" t="s">
        <v>13860</v>
      </c>
      <c r="B2061" s="1" t="s">
        <v>13839</v>
      </c>
      <c r="C2061" s="1" t="s">
        <v>13840</v>
      </c>
      <c r="D2061" s="1" t="s">
        <v>13861</v>
      </c>
      <c r="E2061" s="1" t="s">
        <v>19647</v>
      </c>
      <c r="F2061" s="54">
        <v>1929</v>
      </c>
      <c r="G2061" s="1" t="s">
        <v>19642</v>
      </c>
      <c r="I2061" t="str">
        <f t="shared" si="64"/>
        <v>医药评论</v>
      </c>
      <c r="K2061" t="e">
        <f>VLOOKUP(I2061,Apabi!$H:$H,1,FALSE)</f>
        <v>#N/A</v>
      </c>
      <c r="M2061" t="str">
        <f>VLOOKUP(I2061,'Shanghai TSG'!$C:$C,1,FALSE)</f>
        <v>医药评论</v>
      </c>
      <c r="O2061" t="e">
        <f>VLOOKUP(I2061,'Hytong (not in CrossAsia)'!$C:$C,1,FALSE)</f>
        <v>#N/A</v>
      </c>
      <c r="Q2061" s="9" t="str">
        <f t="shared" si="65"/>
        <v>Doppel</v>
      </c>
    </row>
    <row r="2062" spans="1:17">
      <c r="A2062" s="1" t="s">
        <v>13862</v>
      </c>
      <c r="B2062" s="1" t="s">
        <v>13863</v>
      </c>
      <c r="C2062" s="1" t="s">
        <v>19628</v>
      </c>
      <c r="D2062" s="1" t="s">
        <v>13864</v>
      </c>
      <c r="E2062" s="1" t="s">
        <v>19647</v>
      </c>
      <c r="F2062" s="54">
        <v>1922</v>
      </c>
      <c r="G2062" s="1" t="s">
        <v>19635</v>
      </c>
      <c r="I2062" t="str">
        <f t="shared" si="64"/>
        <v>医药杂志</v>
      </c>
      <c r="K2062" t="e">
        <f>VLOOKUP(I2062,Apabi!$H:$H,1,FALSE)</f>
        <v>#N/A</v>
      </c>
      <c r="M2062" t="str">
        <f>VLOOKUP(I2062,'Shanghai TSG'!$C:$C,1,FALSE)</f>
        <v>医药杂志</v>
      </c>
      <c r="O2062" t="e">
        <f>VLOOKUP(I2062,'Hytong (not in CrossAsia)'!$C:$C,1,FALSE)</f>
        <v>#N/A</v>
      </c>
      <c r="Q2062" s="9" t="str">
        <f t="shared" si="65"/>
        <v>Doppel</v>
      </c>
    </row>
    <row r="2063" spans="1:17" ht="23.25">
      <c r="A2063" s="1" t="s">
        <v>13865</v>
      </c>
      <c r="B2063" s="1" t="s">
        <v>13866</v>
      </c>
      <c r="C2063" s="1" t="s">
        <v>13867</v>
      </c>
      <c r="D2063" s="1" t="s">
        <v>13867</v>
      </c>
      <c r="E2063" s="1" t="s">
        <v>19628</v>
      </c>
      <c r="F2063" s="51" t="s">
        <v>19628</v>
      </c>
      <c r="G2063" s="1" t="s">
        <v>19628</v>
      </c>
      <c r="I2063" t="str">
        <f t="shared" si="64"/>
        <v>国立贵阳</v>
      </c>
      <c r="K2063" t="e">
        <f>VLOOKUP(I2063,Apabi!$H:$H,1,FALSE)</f>
        <v>#N/A</v>
      </c>
      <c r="M2063" t="str">
        <f>VLOOKUP(I2063,'Shanghai TSG'!$C:$C,1,FALSE)</f>
        <v>国立贵阳</v>
      </c>
      <c r="O2063" t="e">
        <f>VLOOKUP(I2063,'Hytong (not in CrossAsia)'!$C:$C,1,FALSE)</f>
        <v>#N/A</v>
      </c>
      <c r="Q2063" s="9" t="str">
        <f t="shared" si="65"/>
        <v>Doppel</v>
      </c>
    </row>
    <row r="2064" spans="1:17">
      <c r="A2064" s="1" t="s">
        <v>13868</v>
      </c>
      <c r="B2064" s="1" t="s">
        <v>13531</v>
      </c>
      <c r="C2064" s="1" t="s">
        <v>19628</v>
      </c>
      <c r="D2064" s="1" t="s">
        <v>13532</v>
      </c>
      <c r="E2064" s="1" t="s">
        <v>19339</v>
      </c>
      <c r="F2064" s="54">
        <v>1929</v>
      </c>
      <c r="G2064" s="1" t="s">
        <v>19635</v>
      </c>
      <c r="I2064" t="str">
        <f t="shared" si="64"/>
        <v>协医通俗</v>
      </c>
      <c r="K2064" t="e">
        <f>VLOOKUP(I2064,Apabi!$H:$H,1,FALSE)</f>
        <v>#N/A</v>
      </c>
      <c r="M2064" t="e">
        <f>VLOOKUP(I2064,'Shanghai TSG'!$C:$C,1,FALSE)</f>
        <v>#N/A</v>
      </c>
      <c r="O2064" t="e">
        <f>VLOOKUP(I2064,'Hytong (not in CrossAsia)'!$C:$C,1,FALSE)</f>
        <v>#N/A</v>
      </c>
      <c r="Q2064" s="9" t="str">
        <f t="shared" si="65"/>
        <v>nur hier</v>
      </c>
    </row>
    <row r="2065" spans="1:17">
      <c r="A2065" s="1" t="s">
        <v>13533</v>
      </c>
      <c r="B2065" s="1" t="s">
        <v>13534</v>
      </c>
      <c r="C2065" s="1" t="s">
        <v>19628</v>
      </c>
      <c r="D2065" s="1" t="s">
        <v>13535</v>
      </c>
      <c r="E2065" s="1" t="s">
        <v>19647</v>
      </c>
      <c r="F2065" s="54">
        <v>1943</v>
      </c>
      <c r="G2065" s="1" t="s">
        <v>19340</v>
      </c>
      <c r="I2065" t="str">
        <f t="shared" si="64"/>
        <v>麻疯季刊</v>
      </c>
      <c r="K2065" t="e">
        <f>VLOOKUP(I2065,Apabi!$H:$H,1,FALSE)</f>
        <v>#N/A</v>
      </c>
      <c r="M2065" t="str">
        <f>VLOOKUP(I2065,'Shanghai TSG'!$C:$C,1,FALSE)</f>
        <v>麻疯季刊</v>
      </c>
      <c r="O2065" t="e">
        <f>VLOOKUP(I2065,'Hytong (not in CrossAsia)'!$C:$C,1,FALSE)</f>
        <v>#N/A</v>
      </c>
      <c r="Q2065" s="9" t="str">
        <f t="shared" si="65"/>
        <v>Doppel</v>
      </c>
    </row>
    <row r="2066" spans="1:17">
      <c r="A2066" s="1" t="s">
        <v>13536</v>
      </c>
      <c r="B2066" s="1" t="s">
        <v>13537</v>
      </c>
      <c r="C2066" s="1" t="s">
        <v>19628</v>
      </c>
      <c r="D2066" s="1" t="s">
        <v>13538</v>
      </c>
      <c r="E2066" s="1" t="s">
        <v>19298</v>
      </c>
      <c r="F2066" s="51">
        <v>1947</v>
      </c>
      <c r="G2066" s="1" t="s">
        <v>19340</v>
      </c>
      <c r="I2066" t="str">
        <f t="shared" si="64"/>
        <v>牙医季刊</v>
      </c>
      <c r="K2066" t="e">
        <f>VLOOKUP(I2066,Apabi!$H:$H,1,FALSE)</f>
        <v>#N/A</v>
      </c>
      <c r="M2066" t="e">
        <f>VLOOKUP(I2066,'Shanghai TSG'!$C:$C,1,FALSE)</f>
        <v>#N/A</v>
      </c>
      <c r="O2066" t="e">
        <f>VLOOKUP(I2066,'Hytong (not in CrossAsia)'!$C:$C,1,FALSE)</f>
        <v>#N/A</v>
      </c>
      <c r="Q2066" s="9" t="str">
        <f t="shared" si="65"/>
        <v>nur hier</v>
      </c>
    </row>
    <row r="2067" spans="1:17" ht="34.5">
      <c r="A2067" s="1" t="s">
        <v>13539</v>
      </c>
      <c r="B2067" s="1" t="s">
        <v>13540</v>
      </c>
      <c r="C2067" s="1" t="s">
        <v>13541</v>
      </c>
      <c r="D2067" s="1" t="s">
        <v>19628</v>
      </c>
      <c r="E2067" s="1" t="s">
        <v>19638</v>
      </c>
      <c r="F2067" s="54">
        <v>1947</v>
      </c>
      <c r="G2067" s="1" t="s">
        <v>19635</v>
      </c>
      <c r="I2067" t="str">
        <f t="shared" si="64"/>
        <v>西南医学</v>
      </c>
      <c r="K2067" t="e">
        <f>VLOOKUP(I2067,Apabi!$H:$H,1,FALSE)</f>
        <v>#N/A</v>
      </c>
      <c r="M2067" t="e">
        <f>VLOOKUP(I2067,'Shanghai TSG'!$C:$C,1,FALSE)</f>
        <v>#N/A</v>
      </c>
      <c r="O2067" t="e">
        <f>VLOOKUP(I2067,'Hytong (not in CrossAsia)'!$C:$C,1,FALSE)</f>
        <v>#N/A</v>
      </c>
      <c r="Q2067" s="9" t="str">
        <f t="shared" si="65"/>
        <v>nur hier</v>
      </c>
    </row>
    <row r="2068" spans="1:17">
      <c r="A2068" s="1" t="s">
        <v>13542</v>
      </c>
      <c r="B2068" s="1" t="s">
        <v>13543</v>
      </c>
      <c r="C2068" s="1" t="s">
        <v>19628</v>
      </c>
      <c r="D2068" s="1" t="s">
        <v>13544</v>
      </c>
      <c r="E2068" s="1" t="s">
        <v>19647</v>
      </c>
      <c r="F2068" s="54">
        <v>1931</v>
      </c>
      <c r="G2068" s="1" t="s">
        <v>19628</v>
      </c>
      <c r="I2068" t="str">
        <f t="shared" si="64"/>
        <v>同济医学</v>
      </c>
      <c r="K2068" t="e">
        <f>VLOOKUP(I2068,Apabi!$H:$H,1,FALSE)</f>
        <v>#N/A</v>
      </c>
      <c r="M2068" t="e">
        <f>VLOOKUP(I2068,'Shanghai TSG'!$C:$C,1,FALSE)</f>
        <v>#N/A</v>
      </c>
      <c r="O2068" t="e">
        <f>VLOOKUP(I2068,'Hytong (not in CrossAsia)'!$C:$C,1,FALSE)</f>
        <v>#N/A</v>
      </c>
      <c r="Q2068" s="9" t="str">
        <f t="shared" si="65"/>
        <v>nur hier</v>
      </c>
    </row>
    <row r="2069" spans="1:17">
      <c r="A2069" s="1" t="s">
        <v>13545</v>
      </c>
      <c r="B2069" s="1" t="s">
        <v>13546</v>
      </c>
      <c r="C2069" s="1" t="s">
        <v>13547</v>
      </c>
      <c r="D2069" s="1" t="s">
        <v>13548</v>
      </c>
      <c r="E2069" s="1" t="s">
        <v>19302</v>
      </c>
      <c r="F2069" s="51" t="s">
        <v>19628</v>
      </c>
      <c r="G2069" s="1" t="s">
        <v>19628</v>
      </c>
      <c r="I2069" t="str">
        <f t="shared" si="64"/>
        <v>今日医药</v>
      </c>
      <c r="K2069" t="e">
        <f>VLOOKUP(I2069,Apabi!$H:$H,1,FALSE)</f>
        <v>#N/A</v>
      </c>
      <c r="M2069" t="e">
        <f>VLOOKUP(I2069,'Shanghai TSG'!$C:$C,1,FALSE)</f>
        <v>#N/A</v>
      </c>
      <c r="O2069" t="e">
        <f>VLOOKUP(I2069,'Hytong (not in CrossAsia)'!$C:$C,1,FALSE)</f>
        <v>#N/A</v>
      </c>
      <c r="Q2069" s="9" t="str">
        <f t="shared" si="65"/>
        <v>nur hier</v>
      </c>
    </row>
    <row r="2070" spans="1:17">
      <c r="A2070" s="1" t="s">
        <v>13549</v>
      </c>
      <c r="B2070" s="1" t="s">
        <v>13550</v>
      </c>
      <c r="C2070" s="1" t="s">
        <v>19628</v>
      </c>
      <c r="D2070" s="1" t="s">
        <v>13551</v>
      </c>
      <c r="E2070" s="1" t="s">
        <v>19647</v>
      </c>
      <c r="F2070" s="54">
        <v>1941</v>
      </c>
      <c r="G2070" s="1" t="s">
        <v>19635</v>
      </c>
      <c r="I2070" t="str">
        <f t="shared" si="64"/>
        <v>中华健康</v>
      </c>
      <c r="K2070" t="e">
        <f>VLOOKUP(I2070,Apabi!$H:$H,1,FALSE)</f>
        <v>#N/A</v>
      </c>
      <c r="M2070" t="e">
        <f>VLOOKUP(I2070,'Shanghai TSG'!$C:$C,1,FALSE)</f>
        <v>#N/A</v>
      </c>
      <c r="O2070" t="e">
        <f>VLOOKUP(I2070,'Hytong (not in CrossAsia)'!$C:$C,1,FALSE)</f>
        <v>#N/A</v>
      </c>
      <c r="Q2070" s="9" t="str">
        <f t="shared" si="65"/>
        <v>nur hier</v>
      </c>
    </row>
    <row r="2071" spans="1:17">
      <c r="A2071" s="1" t="s">
        <v>13552</v>
      </c>
      <c r="B2071" s="1" t="s">
        <v>13553</v>
      </c>
      <c r="C2071" s="1" t="s">
        <v>19628</v>
      </c>
      <c r="D2071" s="1" t="s">
        <v>19628</v>
      </c>
      <c r="E2071" s="1" t="s">
        <v>19344</v>
      </c>
      <c r="F2071" s="54">
        <v>1932</v>
      </c>
      <c r="G2071" s="1" t="s">
        <v>19628</v>
      </c>
      <c r="I2071" t="str">
        <f t="shared" si="64"/>
        <v>中国卫生</v>
      </c>
      <c r="K2071" t="e">
        <f>VLOOKUP(I2071,Apabi!$H:$H,1,FALSE)</f>
        <v>#N/A</v>
      </c>
      <c r="M2071" t="e">
        <f>VLOOKUP(I2071,'Shanghai TSG'!$C:$C,1,FALSE)</f>
        <v>#N/A</v>
      </c>
      <c r="O2071" t="e">
        <f>VLOOKUP(I2071,'Hytong (not in CrossAsia)'!$C:$C,1,FALSE)</f>
        <v>#N/A</v>
      </c>
      <c r="Q2071" s="9" t="str">
        <f t="shared" si="65"/>
        <v>nur hier</v>
      </c>
    </row>
    <row r="2072" spans="1:17">
      <c r="A2072" s="1" t="s">
        <v>13554</v>
      </c>
      <c r="B2072" s="1" t="s">
        <v>13555</v>
      </c>
      <c r="C2072" s="1" t="s">
        <v>19628</v>
      </c>
      <c r="D2072" s="1" t="s">
        <v>13556</v>
      </c>
      <c r="E2072" s="1" t="s">
        <v>13557</v>
      </c>
      <c r="F2072" s="51" t="s">
        <v>19628</v>
      </c>
      <c r="G2072" s="1" t="s">
        <v>19340</v>
      </c>
      <c r="I2072" t="str">
        <f t="shared" si="64"/>
        <v>药学季刊</v>
      </c>
      <c r="K2072" t="e">
        <f>VLOOKUP(I2072,Apabi!$H:$H,1,FALSE)</f>
        <v>#N/A</v>
      </c>
      <c r="M2072" t="str">
        <f>VLOOKUP(I2072,'Shanghai TSG'!$C:$C,1,FALSE)</f>
        <v>药学季刊</v>
      </c>
      <c r="O2072" t="e">
        <f>VLOOKUP(I2072,'Hytong (not in CrossAsia)'!$C:$C,1,FALSE)</f>
        <v>#N/A</v>
      </c>
      <c r="Q2072" s="9" t="str">
        <f t="shared" si="65"/>
        <v>Doppel</v>
      </c>
    </row>
    <row r="2073" spans="1:17">
      <c r="A2073" s="1" t="s">
        <v>13558</v>
      </c>
      <c r="B2073" s="1" t="s">
        <v>7922</v>
      </c>
      <c r="C2073" s="1" t="s">
        <v>19628</v>
      </c>
      <c r="D2073" s="1" t="s">
        <v>7923</v>
      </c>
      <c r="E2073" s="1" t="s">
        <v>19647</v>
      </c>
      <c r="F2073" s="54">
        <v>1948</v>
      </c>
      <c r="G2073" s="1" t="s">
        <v>19817</v>
      </c>
      <c r="I2073" t="str">
        <f t="shared" si="64"/>
        <v>中国营养</v>
      </c>
      <c r="K2073" t="e">
        <f>VLOOKUP(I2073,Apabi!$H:$H,1,FALSE)</f>
        <v>#N/A</v>
      </c>
      <c r="M2073" t="e">
        <f>VLOOKUP(I2073,'Shanghai TSG'!$C:$C,1,FALSE)</f>
        <v>#N/A</v>
      </c>
      <c r="O2073" t="e">
        <f>VLOOKUP(I2073,'Hytong (not in CrossAsia)'!$C:$C,1,FALSE)</f>
        <v>#N/A</v>
      </c>
      <c r="Q2073" s="9" t="str">
        <f t="shared" si="65"/>
        <v>nur hier</v>
      </c>
    </row>
    <row r="2074" spans="1:17" ht="23.25">
      <c r="A2074" s="1" t="s">
        <v>7924</v>
      </c>
      <c r="B2074" s="1" t="s">
        <v>7925</v>
      </c>
      <c r="C2074" s="1" t="s">
        <v>19628</v>
      </c>
      <c r="D2074" s="1" t="s">
        <v>19628</v>
      </c>
      <c r="E2074" s="1" t="s">
        <v>19628</v>
      </c>
      <c r="F2074" s="51" t="s">
        <v>19628</v>
      </c>
      <c r="G2074" s="1" t="s">
        <v>19628</v>
      </c>
      <c r="I2074" t="str">
        <f t="shared" si="64"/>
        <v>国立湘雅</v>
      </c>
      <c r="K2074" t="e">
        <f>VLOOKUP(I2074,Apabi!$H:$H,1,FALSE)</f>
        <v>#N/A</v>
      </c>
      <c r="M2074" t="e">
        <f>VLOOKUP(I2074,'Shanghai TSG'!$C:$C,1,FALSE)</f>
        <v>#N/A</v>
      </c>
      <c r="O2074" t="e">
        <f>VLOOKUP(I2074,'Hytong (not in CrossAsia)'!$C:$C,1,FALSE)</f>
        <v>#N/A</v>
      </c>
      <c r="Q2074" s="9" t="str">
        <f t="shared" si="65"/>
        <v>nur hier</v>
      </c>
    </row>
    <row r="2075" spans="1:17">
      <c r="A2075" s="1" t="s">
        <v>7926</v>
      </c>
      <c r="B2075" s="1" t="s">
        <v>7927</v>
      </c>
      <c r="C2075" s="1" t="s">
        <v>19628</v>
      </c>
      <c r="D2075" s="1" t="s">
        <v>7928</v>
      </c>
      <c r="E2075" s="1" t="s">
        <v>19326</v>
      </c>
      <c r="F2075" s="54">
        <v>1948</v>
      </c>
      <c r="G2075" s="1" t="s">
        <v>19635</v>
      </c>
      <c r="I2075" t="str">
        <f t="shared" si="64"/>
        <v>国医砥柱</v>
      </c>
      <c r="K2075" t="e">
        <f>VLOOKUP(I2075,Apabi!$H:$H,1,FALSE)</f>
        <v>#N/A</v>
      </c>
      <c r="M2075" t="str">
        <f>VLOOKUP(I2075,'Shanghai TSG'!$C:$C,1,FALSE)</f>
        <v>国医砥柱</v>
      </c>
      <c r="O2075" t="e">
        <f>VLOOKUP(I2075,'Hytong (not in CrossAsia)'!$C:$C,1,FALSE)</f>
        <v>#N/A</v>
      </c>
      <c r="Q2075" s="9" t="str">
        <f t="shared" si="65"/>
        <v>Doppel</v>
      </c>
    </row>
    <row r="2076" spans="1:17">
      <c r="A2076" s="1" t="s">
        <v>7929</v>
      </c>
      <c r="B2076" s="1" t="s">
        <v>7930</v>
      </c>
      <c r="C2076" s="1" t="s">
        <v>19628</v>
      </c>
      <c r="D2076" s="1" t="s">
        <v>7931</v>
      </c>
      <c r="E2076" s="1" t="s">
        <v>19628</v>
      </c>
      <c r="F2076" s="51" t="s">
        <v>19628</v>
      </c>
      <c r="G2076" s="1" t="s">
        <v>19628</v>
      </c>
      <c r="I2076" t="str">
        <f t="shared" si="64"/>
        <v>医务生活</v>
      </c>
      <c r="K2076" t="e">
        <f>VLOOKUP(I2076,Apabi!$H:$H,1,FALSE)</f>
        <v>#N/A</v>
      </c>
      <c r="M2076" t="str">
        <f>VLOOKUP(I2076,'Shanghai TSG'!$C:$C,1,FALSE)</f>
        <v>医务生活</v>
      </c>
      <c r="O2076" t="e">
        <f>VLOOKUP(I2076,'Hytong (not in CrossAsia)'!$C:$C,1,FALSE)</f>
        <v>#N/A</v>
      </c>
      <c r="Q2076" s="9" t="str">
        <f t="shared" si="65"/>
        <v>Doppel</v>
      </c>
    </row>
    <row r="2077" spans="1:17">
      <c r="A2077" s="1" t="s">
        <v>7932</v>
      </c>
      <c r="B2077" s="1" t="s">
        <v>7933</v>
      </c>
      <c r="C2077" s="1" t="s">
        <v>19628</v>
      </c>
      <c r="D2077" s="1" t="s">
        <v>19628</v>
      </c>
      <c r="E2077" s="1" t="s">
        <v>18393</v>
      </c>
      <c r="F2077" s="51" t="s">
        <v>19628</v>
      </c>
      <c r="G2077" s="1" t="s">
        <v>19628</v>
      </c>
      <c r="I2077" t="str">
        <f t="shared" si="64"/>
        <v>生草</v>
      </c>
      <c r="K2077" t="e">
        <f>VLOOKUP(I2077,Apabi!$H:$H,1,FALSE)</f>
        <v>#N/A</v>
      </c>
      <c r="M2077" t="e">
        <f>VLOOKUP(I2077,'Shanghai TSG'!$C:$C,1,FALSE)</f>
        <v>#N/A</v>
      </c>
      <c r="O2077" t="e">
        <f>VLOOKUP(I2077,'Hytong (not in CrossAsia)'!$C:$C,1,FALSE)</f>
        <v>#N/A</v>
      </c>
      <c r="Q2077" s="9" t="str">
        <f t="shared" si="65"/>
        <v>nur hier</v>
      </c>
    </row>
    <row r="2078" spans="1:17">
      <c r="A2078" s="1" t="s">
        <v>7934</v>
      </c>
      <c r="B2078" s="1" t="s">
        <v>7935</v>
      </c>
      <c r="C2078" s="1" t="s">
        <v>19628</v>
      </c>
      <c r="D2078" s="1" t="s">
        <v>19628</v>
      </c>
      <c r="E2078" s="1" t="s">
        <v>19628</v>
      </c>
      <c r="F2078" s="54">
        <v>1946</v>
      </c>
      <c r="G2078" s="1" t="s">
        <v>19628</v>
      </c>
      <c r="I2078" t="str">
        <f t="shared" si="64"/>
        <v>呼吸</v>
      </c>
      <c r="K2078" t="e">
        <f>VLOOKUP(I2078,Apabi!$H:$H,1,FALSE)</f>
        <v>#N/A</v>
      </c>
      <c r="M2078" t="e">
        <f>VLOOKUP(I2078,'Shanghai TSG'!$C:$C,1,FALSE)</f>
        <v>#N/A</v>
      </c>
      <c r="O2078" t="e">
        <f>VLOOKUP(I2078,'Hytong (not in CrossAsia)'!$C:$C,1,FALSE)</f>
        <v>#N/A</v>
      </c>
      <c r="Q2078" s="9" t="str">
        <f t="shared" si="65"/>
        <v>nur hier</v>
      </c>
    </row>
    <row r="2079" spans="1:17">
      <c r="A2079" s="1" t="s">
        <v>7936</v>
      </c>
      <c r="B2079" s="1" t="s">
        <v>7937</v>
      </c>
      <c r="C2079" s="1" t="s">
        <v>19628</v>
      </c>
      <c r="D2079" s="1" t="s">
        <v>19628</v>
      </c>
      <c r="E2079" s="1" t="s">
        <v>19638</v>
      </c>
      <c r="F2079" s="54">
        <v>1939</v>
      </c>
      <c r="G2079" s="1" t="s">
        <v>19628</v>
      </c>
      <c r="I2079" t="str">
        <f t="shared" si="64"/>
        <v>医防通讯</v>
      </c>
      <c r="K2079" t="e">
        <f>VLOOKUP(I2079,Apabi!$H:$H,1,FALSE)</f>
        <v>#N/A</v>
      </c>
      <c r="M2079" t="e">
        <f>VLOOKUP(I2079,'Shanghai TSG'!$C:$C,1,FALSE)</f>
        <v>#N/A</v>
      </c>
      <c r="O2079" t="e">
        <f>VLOOKUP(I2079,'Hytong (not in CrossAsia)'!$C:$C,1,FALSE)</f>
        <v>#N/A</v>
      </c>
      <c r="Q2079" s="9" t="str">
        <f t="shared" si="65"/>
        <v>nur hier</v>
      </c>
    </row>
    <row r="2080" spans="1:17">
      <c r="A2080" s="1" t="s">
        <v>7938</v>
      </c>
      <c r="B2080" s="1" t="s">
        <v>7939</v>
      </c>
      <c r="C2080" s="1" t="s">
        <v>19628</v>
      </c>
      <c r="D2080" s="1" t="s">
        <v>7940</v>
      </c>
      <c r="E2080" s="1" t="s">
        <v>19821</v>
      </c>
      <c r="F2080" s="54">
        <v>1935</v>
      </c>
      <c r="G2080" s="1" t="s">
        <v>19642</v>
      </c>
      <c r="I2080" t="str">
        <f t="shared" si="64"/>
        <v>大众医刊</v>
      </c>
      <c r="K2080" t="e">
        <f>VLOOKUP(I2080,Apabi!$H:$H,1,FALSE)</f>
        <v>#N/A</v>
      </c>
      <c r="M2080" t="e">
        <f>VLOOKUP(I2080,'Shanghai TSG'!$C:$C,1,FALSE)</f>
        <v>#N/A</v>
      </c>
      <c r="O2080" t="e">
        <f>VLOOKUP(I2080,'Hytong (not in CrossAsia)'!$C:$C,1,FALSE)</f>
        <v>#N/A</v>
      </c>
      <c r="Q2080" s="9" t="str">
        <f t="shared" si="65"/>
        <v>nur hier</v>
      </c>
    </row>
    <row r="2081" spans="1:17">
      <c r="A2081" s="1" t="s">
        <v>7941</v>
      </c>
      <c r="B2081" s="1" t="s">
        <v>7942</v>
      </c>
      <c r="C2081" s="1" t="s">
        <v>19628</v>
      </c>
      <c r="D2081" s="1" t="s">
        <v>7943</v>
      </c>
      <c r="E2081" s="1" t="s">
        <v>19339</v>
      </c>
      <c r="F2081" s="51" t="s">
        <v>19628</v>
      </c>
      <c r="G2081" s="1" t="s">
        <v>19628</v>
      </c>
      <c r="I2081" t="str">
        <f t="shared" si="64"/>
        <v>通俗医事</v>
      </c>
      <c r="K2081" t="e">
        <f>VLOOKUP(I2081,Apabi!$H:$H,1,FALSE)</f>
        <v>#N/A</v>
      </c>
      <c r="M2081" t="str">
        <f>VLOOKUP(I2081,'Shanghai TSG'!$C:$C,1,FALSE)</f>
        <v>通俗医事</v>
      </c>
      <c r="O2081" t="e">
        <f>VLOOKUP(I2081,'Hytong (not in CrossAsia)'!$C:$C,1,FALSE)</f>
        <v>#N/A</v>
      </c>
      <c r="Q2081" s="9" t="str">
        <f t="shared" si="65"/>
        <v>Doppel</v>
      </c>
    </row>
    <row r="2082" spans="1:17">
      <c r="A2082" s="1" t="s">
        <v>7944</v>
      </c>
      <c r="B2082" s="1" t="s">
        <v>7945</v>
      </c>
      <c r="C2082" s="1" t="s">
        <v>19628</v>
      </c>
      <c r="D2082" s="1" t="s">
        <v>7946</v>
      </c>
      <c r="E2082" s="1" t="s">
        <v>19647</v>
      </c>
      <c r="F2082" s="54">
        <v>1933</v>
      </c>
      <c r="G2082" s="1" t="s">
        <v>19340</v>
      </c>
      <c r="I2082" t="str">
        <f t="shared" si="64"/>
        <v>东南医刊</v>
      </c>
      <c r="K2082" t="e">
        <f>VLOOKUP(I2082,Apabi!$H:$H,1,FALSE)</f>
        <v>#N/A</v>
      </c>
      <c r="M2082" t="e">
        <f>VLOOKUP(I2082,'Shanghai TSG'!$C:$C,1,FALSE)</f>
        <v>#N/A</v>
      </c>
      <c r="O2082" t="e">
        <f>VLOOKUP(I2082,'Hytong (not in CrossAsia)'!$C:$C,1,FALSE)</f>
        <v>#N/A</v>
      </c>
      <c r="Q2082" s="9" t="str">
        <f t="shared" si="65"/>
        <v>nur hier</v>
      </c>
    </row>
    <row r="2083" spans="1:17">
      <c r="A2083" s="1" t="s">
        <v>7947</v>
      </c>
      <c r="B2083" s="1" t="s">
        <v>7948</v>
      </c>
      <c r="C2083" s="1" t="s">
        <v>19628</v>
      </c>
      <c r="D2083" s="1" t="s">
        <v>7949</v>
      </c>
      <c r="E2083" s="1" t="s">
        <v>19647</v>
      </c>
      <c r="F2083" s="54">
        <v>1941</v>
      </c>
      <c r="G2083" s="1" t="s">
        <v>19635</v>
      </c>
      <c r="I2083" t="str">
        <f t="shared" si="64"/>
        <v>同济医学</v>
      </c>
      <c r="K2083" t="e">
        <f>VLOOKUP(I2083,Apabi!$H:$H,1,FALSE)</f>
        <v>#N/A</v>
      </c>
      <c r="M2083" t="e">
        <f>VLOOKUP(I2083,'Shanghai TSG'!$C:$C,1,FALSE)</f>
        <v>#N/A</v>
      </c>
      <c r="O2083" t="e">
        <f>VLOOKUP(I2083,'Hytong (not in CrossAsia)'!$C:$C,1,FALSE)</f>
        <v>#N/A</v>
      </c>
      <c r="Q2083" s="9" t="str">
        <f t="shared" si="65"/>
        <v>nur hier</v>
      </c>
    </row>
    <row r="2084" spans="1:17">
      <c r="A2084" s="1" t="s">
        <v>7950</v>
      </c>
      <c r="B2084" s="1" t="s">
        <v>7951</v>
      </c>
      <c r="C2084" s="1" t="s">
        <v>19628</v>
      </c>
      <c r="D2084" s="1" t="s">
        <v>7952</v>
      </c>
      <c r="E2084" s="1" t="s">
        <v>19754</v>
      </c>
      <c r="F2084" s="54">
        <v>1949</v>
      </c>
      <c r="G2084" s="1" t="s">
        <v>19773</v>
      </c>
      <c r="I2084" t="str">
        <f t="shared" si="64"/>
        <v>华西医药</v>
      </c>
      <c r="K2084" t="e">
        <f>VLOOKUP(I2084,Apabi!$H:$H,1,FALSE)</f>
        <v>#N/A</v>
      </c>
      <c r="M2084" t="str">
        <f>VLOOKUP(I2084,'Shanghai TSG'!$C:$C,1,FALSE)</f>
        <v>华西医药</v>
      </c>
      <c r="O2084" t="e">
        <f>VLOOKUP(I2084,'Hytong (not in CrossAsia)'!$C:$C,1,FALSE)</f>
        <v>#N/A</v>
      </c>
      <c r="Q2084" s="9" t="str">
        <f t="shared" si="65"/>
        <v>Doppel</v>
      </c>
    </row>
    <row r="2085" spans="1:17" ht="23.25">
      <c r="A2085" s="1" t="s">
        <v>7953</v>
      </c>
      <c r="B2085" s="1" t="s">
        <v>7954</v>
      </c>
      <c r="C2085" s="1" t="s">
        <v>19628</v>
      </c>
      <c r="D2085" s="1" t="s">
        <v>19628</v>
      </c>
      <c r="E2085" s="1" t="s">
        <v>19628</v>
      </c>
      <c r="F2085" s="51" t="s">
        <v>19628</v>
      </c>
      <c r="G2085" s="1" t="s">
        <v>19628</v>
      </c>
      <c r="I2085" t="str">
        <f t="shared" si="64"/>
        <v>国立潘阳</v>
      </c>
      <c r="K2085" t="e">
        <f>VLOOKUP(I2085,Apabi!$H:$H,1,FALSE)</f>
        <v>#N/A</v>
      </c>
      <c r="M2085" t="e">
        <f>VLOOKUP(I2085,'Shanghai TSG'!$C:$C,1,FALSE)</f>
        <v>#N/A</v>
      </c>
      <c r="O2085" t="e">
        <f>VLOOKUP(I2085,'Hytong (not in CrossAsia)'!$C:$C,1,FALSE)</f>
        <v>#N/A</v>
      </c>
      <c r="Q2085" s="9" t="str">
        <f t="shared" si="65"/>
        <v>nur hier</v>
      </c>
    </row>
    <row r="2086" spans="1:17">
      <c r="A2086" s="1" t="s">
        <v>7955</v>
      </c>
      <c r="B2086" s="1" t="s">
        <v>7956</v>
      </c>
      <c r="C2086" s="1" t="s">
        <v>19628</v>
      </c>
      <c r="D2086" s="1" t="s">
        <v>7957</v>
      </c>
      <c r="E2086" s="1" t="s">
        <v>19628</v>
      </c>
      <c r="F2086" s="51" t="s">
        <v>19628</v>
      </c>
      <c r="G2086" s="1" t="s">
        <v>19628</v>
      </c>
      <c r="I2086" t="str">
        <f t="shared" si="64"/>
        <v>战时医政</v>
      </c>
      <c r="K2086" t="e">
        <f>VLOOKUP(I2086,Apabi!$H:$H,1,FALSE)</f>
        <v>#N/A</v>
      </c>
      <c r="M2086" t="e">
        <f>VLOOKUP(I2086,'Shanghai TSG'!$C:$C,1,FALSE)</f>
        <v>#N/A</v>
      </c>
      <c r="O2086" t="e">
        <f>VLOOKUP(I2086,'Hytong (not in CrossAsia)'!$C:$C,1,FALSE)</f>
        <v>#N/A</v>
      </c>
      <c r="Q2086" s="9" t="str">
        <f t="shared" si="65"/>
        <v>nur hier</v>
      </c>
    </row>
    <row r="2087" spans="1:17">
      <c r="A2087" s="1" t="s">
        <v>7958</v>
      </c>
      <c r="B2087" s="1" t="s">
        <v>7959</v>
      </c>
      <c r="C2087" s="1" t="s">
        <v>19628</v>
      </c>
      <c r="D2087" s="1" t="s">
        <v>7943</v>
      </c>
      <c r="E2087" s="1" t="s">
        <v>19339</v>
      </c>
      <c r="F2087" s="54">
        <v>1925</v>
      </c>
      <c r="G2087" s="1" t="s">
        <v>19635</v>
      </c>
      <c r="I2087" t="str">
        <f t="shared" si="64"/>
        <v>医事月刊</v>
      </c>
      <c r="K2087" t="e">
        <f>VLOOKUP(I2087,Apabi!$H:$H,1,FALSE)</f>
        <v>#N/A</v>
      </c>
      <c r="M2087" t="str">
        <f>VLOOKUP(I2087,'Shanghai TSG'!$C:$C,1,FALSE)</f>
        <v>医事月刊</v>
      </c>
      <c r="O2087" t="e">
        <f>VLOOKUP(I2087,'Hytong (not in CrossAsia)'!$C:$C,1,FALSE)</f>
        <v>#N/A</v>
      </c>
      <c r="Q2087" s="9" t="str">
        <f t="shared" si="65"/>
        <v>Doppel</v>
      </c>
    </row>
    <row r="2088" spans="1:17">
      <c r="A2088" s="1" t="s">
        <v>7960</v>
      </c>
      <c r="B2088" s="1" t="s">
        <v>7961</v>
      </c>
      <c r="C2088" s="1" t="s">
        <v>19628</v>
      </c>
      <c r="D2088" s="1" t="s">
        <v>7962</v>
      </c>
      <c r="E2088" s="1" t="s">
        <v>19336</v>
      </c>
      <c r="F2088" s="54">
        <v>1941</v>
      </c>
      <c r="G2088" s="1" t="s">
        <v>19635</v>
      </c>
      <c r="I2088" t="str">
        <f t="shared" si="64"/>
        <v>公共卫生</v>
      </c>
      <c r="K2088" t="e">
        <f>VLOOKUP(I2088,Apabi!$H:$H,1,FALSE)</f>
        <v>#N/A</v>
      </c>
      <c r="M2088" t="e">
        <f>VLOOKUP(I2088,'Shanghai TSG'!$C:$C,1,FALSE)</f>
        <v>#N/A</v>
      </c>
      <c r="O2088" t="e">
        <f>VLOOKUP(I2088,'Hytong (not in CrossAsia)'!$C:$C,1,FALSE)</f>
        <v>#N/A</v>
      </c>
      <c r="Q2088" s="9" t="str">
        <f t="shared" si="65"/>
        <v>nur hier</v>
      </c>
    </row>
    <row r="2089" spans="1:17" ht="23.25">
      <c r="A2089" s="1" t="s">
        <v>7963</v>
      </c>
      <c r="B2089" s="1" t="s">
        <v>7964</v>
      </c>
      <c r="C2089" s="1" t="s">
        <v>7965</v>
      </c>
      <c r="D2089" s="1" t="s">
        <v>7966</v>
      </c>
      <c r="E2089" s="1" t="s">
        <v>19647</v>
      </c>
      <c r="F2089" s="51" t="s">
        <v>19628</v>
      </c>
      <c r="G2089" s="1" t="s">
        <v>19628</v>
      </c>
      <c r="I2089" t="str">
        <f t="shared" si="64"/>
        <v>优生</v>
      </c>
      <c r="K2089" t="e">
        <f>VLOOKUP(I2089,Apabi!$H:$H,1,FALSE)</f>
        <v>#N/A</v>
      </c>
      <c r="M2089" t="str">
        <f>VLOOKUP(I2089,'Shanghai TSG'!$C:$C,1,FALSE)</f>
        <v>优生</v>
      </c>
      <c r="O2089" t="e">
        <f>VLOOKUP(I2089,'Hytong (not in CrossAsia)'!$C:$C,1,FALSE)</f>
        <v>#N/A</v>
      </c>
      <c r="Q2089" s="9" t="str">
        <f t="shared" si="65"/>
        <v>Doppel</v>
      </c>
    </row>
    <row r="2090" spans="1:17">
      <c r="A2090" s="1" t="s">
        <v>7967</v>
      </c>
      <c r="B2090" s="1" t="s">
        <v>7968</v>
      </c>
      <c r="C2090" s="1" t="s">
        <v>19628</v>
      </c>
      <c r="D2090" s="1" t="s">
        <v>7631</v>
      </c>
      <c r="E2090" s="1" t="s">
        <v>19336</v>
      </c>
      <c r="F2090" s="54">
        <v>1948</v>
      </c>
      <c r="G2090" s="1" t="s">
        <v>19635</v>
      </c>
      <c r="I2090" t="str">
        <f t="shared" si="64"/>
        <v>红十字月</v>
      </c>
      <c r="K2090" t="e">
        <f>VLOOKUP(I2090,Apabi!$H:$H,1,FALSE)</f>
        <v>#N/A</v>
      </c>
      <c r="M2090" t="e">
        <f>VLOOKUP(I2090,'Shanghai TSG'!$C:$C,1,FALSE)</f>
        <v>#N/A</v>
      </c>
      <c r="O2090" t="e">
        <f>VLOOKUP(I2090,'Hytong (not in CrossAsia)'!$C:$C,1,FALSE)</f>
        <v>#N/A</v>
      </c>
      <c r="Q2090" s="9" t="str">
        <f t="shared" si="65"/>
        <v>nur hier</v>
      </c>
    </row>
    <row r="2091" spans="1:17">
      <c r="A2091" s="1" t="s">
        <v>7632</v>
      </c>
      <c r="B2091" s="1" t="s">
        <v>7633</v>
      </c>
      <c r="C2091" s="1" t="s">
        <v>19628</v>
      </c>
      <c r="D2091" s="1" t="s">
        <v>7634</v>
      </c>
      <c r="E2091" s="1" t="s">
        <v>19647</v>
      </c>
      <c r="F2091" s="51" t="s">
        <v>19628</v>
      </c>
      <c r="G2091" s="1" t="s">
        <v>19628</v>
      </c>
      <c r="I2091" t="str">
        <f t="shared" si="64"/>
        <v>防痨月刊</v>
      </c>
      <c r="K2091" t="e">
        <f>VLOOKUP(I2091,Apabi!$H:$H,1,FALSE)</f>
        <v>#N/A</v>
      </c>
      <c r="M2091" t="e">
        <f>VLOOKUP(I2091,'Shanghai TSG'!$C:$C,1,FALSE)</f>
        <v>#N/A</v>
      </c>
      <c r="O2091" t="e">
        <f>VLOOKUP(I2091,'Hytong (not in CrossAsia)'!$C:$C,1,FALSE)</f>
        <v>#N/A</v>
      </c>
      <c r="Q2091" s="9" t="str">
        <f t="shared" si="65"/>
        <v>nur hier</v>
      </c>
    </row>
    <row r="2092" spans="1:17">
      <c r="A2092" s="1" t="s">
        <v>7635</v>
      </c>
      <c r="B2092" s="1" t="s">
        <v>7636</v>
      </c>
      <c r="C2092" s="1" t="s">
        <v>19628</v>
      </c>
      <c r="D2092" s="1" t="s">
        <v>7637</v>
      </c>
      <c r="E2092" s="1" t="s">
        <v>19326</v>
      </c>
      <c r="F2092" s="54">
        <v>1937</v>
      </c>
      <c r="G2092" s="1" t="s">
        <v>19635</v>
      </c>
      <c r="I2092" t="str">
        <f t="shared" si="64"/>
        <v>大众卫生</v>
      </c>
      <c r="K2092" t="e">
        <f>VLOOKUP(I2092,Apabi!$H:$H,1,FALSE)</f>
        <v>#N/A</v>
      </c>
      <c r="M2092" t="e">
        <f>VLOOKUP(I2092,'Shanghai TSG'!$C:$C,1,FALSE)</f>
        <v>#N/A</v>
      </c>
      <c r="O2092" t="e">
        <f>VLOOKUP(I2092,'Hytong (not in CrossAsia)'!$C:$C,1,FALSE)</f>
        <v>#N/A</v>
      </c>
      <c r="Q2092" s="9" t="str">
        <f t="shared" si="65"/>
        <v>nur hier</v>
      </c>
    </row>
    <row r="2093" spans="1:17" ht="23.25">
      <c r="A2093" s="1" t="s">
        <v>7638</v>
      </c>
      <c r="B2093" s="1" t="s">
        <v>7639</v>
      </c>
      <c r="C2093" s="1" t="s">
        <v>19628</v>
      </c>
      <c r="D2093" s="1" t="s">
        <v>7640</v>
      </c>
      <c r="E2093" s="1" t="s">
        <v>19638</v>
      </c>
      <c r="F2093" s="51" t="s">
        <v>19628</v>
      </c>
      <c r="G2093" s="1" t="s">
        <v>19628</v>
      </c>
      <c r="I2093" t="str">
        <f t="shared" si="64"/>
        <v>实验卫生</v>
      </c>
      <c r="K2093" t="e">
        <f>VLOOKUP(I2093,Apabi!$H:$H,1,FALSE)</f>
        <v>#N/A</v>
      </c>
      <c r="M2093" t="str">
        <f>VLOOKUP(I2093,'Shanghai TSG'!$C:$C,1,FALSE)</f>
        <v>实验卫生</v>
      </c>
      <c r="O2093" t="e">
        <f>VLOOKUP(I2093,'Hytong (not in CrossAsia)'!$C:$C,1,FALSE)</f>
        <v>#N/A</v>
      </c>
      <c r="Q2093" s="9" t="str">
        <f t="shared" si="65"/>
        <v>Doppel</v>
      </c>
    </row>
    <row r="2094" spans="1:17">
      <c r="A2094" s="1" t="s">
        <v>7641</v>
      </c>
      <c r="B2094" s="1" t="s">
        <v>7642</v>
      </c>
      <c r="C2094" s="1" t="s">
        <v>19628</v>
      </c>
      <c r="D2094" s="1" t="s">
        <v>19628</v>
      </c>
      <c r="E2094" s="1" t="s">
        <v>19356</v>
      </c>
      <c r="F2094" s="51" t="s">
        <v>19628</v>
      </c>
      <c r="G2094" s="1" t="s">
        <v>19628</v>
      </c>
      <c r="I2094" t="str">
        <f t="shared" si="64"/>
        <v>湘雅医风</v>
      </c>
      <c r="K2094" t="e">
        <f>VLOOKUP(I2094,Apabi!$H:$H,1,FALSE)</f>
        <v>#N/A</v>
      </c>
      <c r="M2094" t="e">
        <f>VLOOKUP(I2094,'Shanghai TSG'!$C:$C,1,FALSE)</f>
        <v>#N/A</v>
      </c>
      <c r="O2094" t="e">
        <f>VLOOKUP(I2094,'Hytong (not in CrossAsia)'!$C:$C,1,FALSE)</f>
        <v>#N/A</v>
      </c>
      <c r="Q2094" s="9" t="str">
        <f t="shared" si="65"/>
        <v>nur hier</v>
      </c>
    </row>
    <row r="2095" spans="1:17">
      <c r="A2095" s="1" t="s">
        <v>7643</v>
      </c>
      <c r="B2095" s="1" t="s">
        <v>7644</v>
      </c>
      <c r="C2095" s="1" t="s">
        <v>19628</v>
      </c>
      <c r="D2095" s="1" t="s">
        <v>19628</v>
      </c>
      <c r="E2095" s="1" t="s">
        <v>19344</v>
      </c>
      <c r="F2095" s="54">
        <v>1948</v>
      </c>
      <c r="G2095" s="1" t="s">
        <v>19628</v>
      </c>
      <c r="I2095" t="str">
        <f t="shared" si="64"/>
        <v>卫生工程</v>
      </c>
      <c r="K2095" t="e">
        <f>VLOOKUP(I2095,Apabi!$H:$H,1,FALSE)</f>
        <v>#N/A</v>
      </c>
      <c r="M2095" t="str">
        <f>VLOOKUP(I2095,'Shanghai TSG'!$C:$C,1,FALSE)</f>
        <v>卫生工程</v>
      </c>
      <c r="O2095" t="str">
        <f>VLOOKUP(I2095,'Hytong (not in CrossAsia)'!$C:$C,1,FALSE)</f>
        <v>卫生工程</v>
      </c>
      <c r="Q2095" s="9" t="str">
        <f t="shared" si="65"/>
        <v>Doppel</v>
      </c>
    </row>
    <row r="2096" spans="1:17">
      <c r="A2096" s="1" t="s">
        <v>7645</v>
      </c>
      <c r="B2096" s="1" t="s">
        <v>7646</v>
      </c>
      <c r="C2096" s="1" t="s">
        <v>19628</v>
      </c>
      <c r="D2096" s="1" t="s">
        <v>7647</v>
      </c>
      <c r="E2096" s="1" t="s">
        <v>19344</v>
      </c>
      <c r="F2096" s="54">
        <v>1935</v>
      </c>
      <c r="G2096" s="1" t="s">
        <v>19635</v>
      </c>
      <c r="I2096" t="str">
        <f t="shared" si="64"/>
        <v>健康生活</v>
      </c>
      <c r="K2096" t="e">
        <f>VLOOKUP(I2096,Apabi!$H:$H,1,FALSE)</f>
        <v>#N/A</v>
      </c>
      <c r="M2096" t="str">
        <f>VLOOKUP(I2096,'Shanghai TSG'!$C:$C,1,FALSE)</f>
        <v>健康生活</v>
      </c>
      <c r="O2096" t="e">
        <f>VLOOKUP(I2096,'Hytong (not in CrossAsia)'!$C:$C,1,FALSE)</f>
        <v>#N/A</v>
      </c>
      <c r="Q2096" s="9" t="str">
        <f t="shared" si="65"/>
        <v>Doppel</v>
      </c>
    </row>
    <row r="2097" spans="1:17">
      <c r="A2097" s="1" t="s">
        <v>7648</v>
      </c>
      <c r="B2097" s="1" t="s">
        <v>7649</v>
      </c>
      <c r="C2097" s="1" t="s">
        <v>19628</v>
      </c>
      <c r="D2097" s="1" t="s">
        <v>7650</v>
      </c>
      <c r="E2097" s="1" t="s">
        <v>19326</v>
      </c>
      <c r="F2097" s="54">
        <v>1935</v>
      </c>
      <c r="G2097" s="1" t="s">
        <v>19635</v>
      </c>
      <c r="I2097" t="str">
        <f t="shared" si="64"/>
        <v>行健月刊</v>
      </c>
      <c r="K2097" t="e">
        <f>VLOOKUP(I2097,Apabi!$H:$H,1,FALSE)</f>
        <v>#N/A</v>
      </c>
      <c r="M2097" t="e">
        <f>VLOOKUP(I2097,'Shanghai TSG'!$C:$C,1,FALSE)</f>
        <v>#N/A</v>
      </c>
      <c r="O2097" t="e">
        <f>VLOOKUP(I2097,'Hytong (not in CrossAsia)'!$C:$C,1,FALSE)</f>
        <v>#N/A</v>
      </c>
      <c r="Q2097" s="9" t="str">
        <f t="shared" si="65"/>
        <v>nur hier</v>
      </c>
    </row>
    <row r="2098" spans="1:17">
      <c r="A2098" s="1" t="s">
        <v>7651</v>
      </c>
      <c r="B2098" s="1" t="s">
        <v>7652</v>
      </c>
      <c r="C2098" s="1" t="s">
        <v>19628</v>
      </c>
      <c r="D2098" s="1" t="s">
        <v>19628</v>
      </c>
      <c r="E2098" s="1" t="s">
        <v>19344</v>
      </c>
      <c r="F2098" s="54">
        <v>1947</v>
      </c>
      <c r="G2098" s="1" t="s">
        <v>19628</v>
      </c>
      <c r="I2098" t="str">
        <f t="shared" si="64"/>
        <v>卫生工程</v>
      </c>
      <c r="K2098" t="e">
        <f>VLOOKUP(I2098,Apabi!$H:$H,1,FALSE)</f>
        <v>#N/A</v>
      </c>
      <c r="M2098" t="str">
        <f>VLOOKUP(I2098,'Shanghai TSG'!$C:$C,1,FALSE)</f>
        <v>卫生工程</v>
      </c>
      <c r="O2098" t="str">
        <f>VLOOKUP(I2098,'Hytong (not in CrossAsia)'!$C:$C,1,FALSE)</f>
        <v>卫生工程</v>
      </c>
      <c r="Q2098" s="9" t="str">
        <f t="shared" si="65"/>
        <v>Doppel</v>
      </c>
    </row>
    <row r="2099" spans="1:17">
      <c r="A2099" s="1" t="s">
        <v>7653</v>
      </c>
      <c r="B2099" s="1" t="s">
        <v>7654</v>
      </c>
      <c r="C2099" s="1" t="s">
        <v>19628</v>
      </c>
      <c r="D2099" s="1" t="s">
        <v>7655</v>
      </c>
      <c r="E2099" s="1" t="s">
        <v>7656</v>
      </c>
      <c r="F2099" s="54">
        <v>1936</v>
      </c>
      <c r="G2099" s="1" t="s">
        <v>19327</v>
      </c>
      <c r="I2099" t="str">
        <f t="shared" si="64"/>
        <v>广西卫生</v>
      </c>
      <c r="K2099" t="e">
        <f>VLOOKUP(I2099,Apabi!$H:$H,1,FALSE)</f>
        <v>#N/A</v>
      </c>
      <c r="M2099" t="str">
        <f>VLOOKUP(I2099,'Shanghai TSG'!$C:$C,1,FALSE)</f>
        <v>广西卫生</v>
      </c>
      <c r="O2099" t="e">
        <f>VLOOKUP(I2099,'Hytong (not in CrossAsia)'!$C:$C,1,FALSE)</f>
        <v>#N/A</v>
      </c>
      <c r="Q2099" s="9" t="str">
        <f t="shared" si="65"/>
        <v>Doppel</v>
      </c>
    </row>
    <row r="2100" spans="1:17">
      <c r="A2100" s="1" t="s">
        <v>7657</v>
      </c>
      <c r="B2100" s="1" t="s">
        <v>7658</v>
      </c>
      <c r="C2100" s="1" t="s">
        <v>19628</v>
      </c>
      <c r="D2100" s="1" t="s">
        <v>7659</v>
      </c>
      <c r="E2100" s="1" t="s">
        <v>19326</v>
      </c>
      <c r="F2100" s="54">
        <v>1937</v>
      </c>
      <c r="G2100" s="1" t="s">
        <v>19635</v>
      </c>
      <c r="I2100" t="str">
        <f t="shared" si="64"/>
        <v>卫生月刊</v>
      </c>
      <c r="K2100" t="str">
        <f>VLOOKUP(I2100,Apabi!$H:$H,1,FALSE)</f>
        <v>卫生月刊</v>
      </c>
      <c r="M2100" t="str">
        <f>VLOOKUP(I2100,'Shanghai TSG'!$C:$C,1,FALSE)</f>
        <v>卫生月刊</v>
      </c>
      <c r="O2100" t="e">
        <f>VLOOKUP(I2100,'Hytong (not in CrossAsia)'!$C:$C,1,FALSE)</f>
        <v>#N/A</v>
      </c>
      <c r="Q2100" s="9" t="str">
        <f t="shared" si="65"/>
        <v>Doppel</v>
      </c>
    </row>
    <row r="2101" spans="1:17">
      <c r="A2101" s="1" t="s">
        <v>7660</v>
      </c>
      <c r="B2101" s="1" t="s">
        <v>7661</v>
      </c>
      <c r="C2101" s="1" t="s">
        <v>19628</v>
      </c>
      <c r="D2101" s="1" t="s">
        <v>19628</v>
      </c>
      <c r="E2101" s="1" t="s">
        <v>13460</v>
      </c>
      <c r="F2101" s="51" t="s">
        <v>19628</v>
      </c>
      <c r="G2101" s="1" t="s">
        <v>19628</v>
      </c>
      <c r="I2101" t="str">
        <f t="shared" si="64"/>
        <v>通俗卫生</v>
      </c>
      <c r="K2101" t="e">
        <f>VLOOKUP(I2101,Apabi!$H:$H,1,FALSE)</f>
        <v>#N/A</v>
      </c>
      <c r="M2101" t="e">
        <f>VLOOKUP(I2101,'Shanghai TSG'!$C:$C,1,FALSE)</f>
        <v>#N/A</v>
      </c>
      <c r="O2101" t="e">
        <f>VLOOKUP(I2101,'Hytong (not in CrossAsia)'!$C:$C,1,FALSE)</f>
        <v>#N/A</v>
      </c>
      <c r="Q2101" s="9" t="str">
        <f t="shared" si="65"/>
        <v>nur hier</v>
      </c>
    </row>
    <row r="2102" spans="1:17">
      <c r="A2102" s="1" t="s">
        <v>8002</v>
      </c>
      <c r="B2102" s="1" t="s">
        <v>8003</v>
      </c>
      <c r="C2102" s="1" t="s">
        <v>19628</v>
      </c>
      <c r="D2102" s="1" t="s">
        <v>8004</v>
      </c>
      <c r="E2102" s="1" t="s">
        <v>19339</v>
      </c>
      <c r="F2102" s="54">
        <v>1937</v>
      </c>
      <c r="G2102" s="1" t="s">
        <v>19628</v>
      </c>
      <c r="I2102" t="str">
        <f t="shared" si="64"/>
        <v>健康知识</v>
      </c>
      <c r="K2102" t="e">
        <f>VLOOKUP(I2102,Apabi!$H:$H,1,FALSE)</f>
        <v>#N/A</v>
      </c>
      <c r="M2102" t="e">
        <f>VLOOKUP(I2102,'Shanghai TSG'!$C:$C,1,FALSE)</f>
        <v>#N/A</v>
      </c>
      <c r="O2102" t="e">
        <f>VLOOKUP(I2102,'Hytong (not in CrossAsia)'!$C:$C,1,FALSE)</f>
        <v>#N/A</v>
      </c>
      <c r="Q2102" s="9" t="str">
        <f t="shared" si="65"/>
        <v>nur hier</v>
      </c>
    </row>
    <row r="2103" spans="1:17">
      <c r="A2103" s="1" t="s">
        <v>8005</v>
      </c>
      <c r="B2103" s="1" t="s">
        <v>8006</v>
      </c>
      <c r="C2103" s="1" t="s">
        <v>19628</v>
      </c>
      <c r="D2103" s="1" t="s">
        <v>8007</v>
      </c>
      <c r="E2103" s="1" t="s">
        <v>19638</v>
      </c>
      <c r="F2103" s="54">
        <v>1947</v>
      </c>
      <c r="G2103" s="1" t="s">
        <v>19635</v>
      </c>
      <c r="I2103" t="str">
        <f t="shared" si="64"/>
        <v>社会卫生</v>
      </c>
      <c r="K2103" t="e">
        <f>VLOOKUP(I2103,Apabi!$H:$H,1,FALSE)</f>
        <v>#N/A</v>
      </c>
      <c r="M2103" t="e">
        <f>VLOOKUP(I2103,'Shanghai TSG'!$C:$C,1,FALSE)</f>
        <v>#N/A</v>
      </c>
      <c r="O2103" t="e">
        <f>VLOOKUP(I2103,'Hytong (not in CrossAsia)'!$C:$C,1,FALSE)</f>
        <v>#N/A</v>
      </c>
      <c r="Q2103" s="9" t="str">
        <f t="shared" si="65"/>
        <v>nur hier</v>
      </c>
    </row>
    <row r="2104" spans="1:17">
      <c r="A2104" s="1" t="s">
        <v>8008</v>
      </c>
      <c r="B2104" s="1" t="s">
        <v>8009</v>
      </c>
      <c r="C2104" s="1" t="s">
        <v>19628</v>
      </c>
      <c r="D2104" s="1" t="s">
        <v>13739</v>
      </c>
      <c r="E2104" s="1" t="s">
        <v>19302</v>
      </c>
      <c r="F2104" s="51" t="s">
        <v>19628</v>
      </c>
      <c r="G2104" s="1" t="s">
        <v>19628</v>
      </c>
      <c r="I2104" t="str">
        <f t="shared" si="64"/>
        <v>卫生杂志</v>
      </c>
      <c r="K2104" t="e">
        <f>VLOOKUP(I2104,Apabi!$H:$H,1,FALSE)</f>
        <v>#N/A</v>
      </c>
      <c r="M2104" t="str">
        <f>VLOOKUP(I2104,'Shanghai TSG'!$C:$C,1,FALSE)</f>
        <v>卫生杂志</v>
      </c>
      <c r="O2104" t="e">
        <f>VLOOKUP(I2104,'Hytong (not in CrossAsia)'!$C:$C,1,FALSE)</f>
        <v>#N/A</v>
      </c>
      <c r="Q2104" s="9" t="str">
        <f t="shared" si="65"/>
        <v>Doppel</v>
      </c>
    </row>
    <row r="2105" spans="1:17">
      <c r="A2105" s="1" t="s">
        <v>8010</v>
      </c>
      <c r="B2105" s="1" t="s">
        <v>8011</v>
      </c>
      <c r="C2105" s="1" t="s">
        <v>19628</v>
      </c>
      <c r="D2105" s="1" t="s">
        <v>8012</v>
      </c>
      <c r="E2105" s="1" t="s">
        <v>20530</v>
      </c>
      <c r="F2105" s="54">
        <v>1946</v>
      </c>
      <c r="G2105" s="1" t="s">
        <v>19635</v>
      </c>
      <c r="I2105" t="str">
        <f t="shared" si="64"/>
        <v>家庭医药</v>
      </c>
      <c r="K2105" t="e">
        <f>VLOOKUP(I2105,Apabi!$H:$H,1,FALSE)</f>
        <v>#N/A</v>
      </c>
      <c r="M2105" t="e">
        <f>VLOOKUP(I2105,'Shanghai TSG'!$C:$C,1,FALSE)</f>
        <v>#N/A</v>
      </c>
      <c r="O2105" t="e">
        <f>VLOOKUP(I2105,'Hytong (not in CrossAsia)'!$C:$C,1,FALSE)</f>
        <v>#N/A</v>
      </c>
      <c r="Q2105" s="9" t="str">
        <f t="shared" si="65"/>
        <v>nur hier</v>
      </c>
    </row>
    <row r="2106" spans="1:17">
      <c r="A2106" s="1" t="s">
        <v>8013</v>
      </c>
      <c r="B2106" s="1" t="s">
        <v>8014</v>
      </c>
      <c r="C2106" s="1" t="s">
        <v>19628</v>
      </c>
      <c r="D2106" s="1" t="s">
        <v>19628</v>
      </c>
      <c r="E2106" s="1" t="s">
        <v>13656</v>
      </c>
      <c r="F2106" s="51" t="s">
        <v>19628</v>
      </c>
      <c r="G2106" s="1" t="s">
        <v>19628</v>
      </c>
      <c r="I2106" t="str">
        <f t="shared" si="64"/>
        <v>浙江卫生</v>
      </c>
      <c r="K2106" t="e">
        <f>VLOOKUP(I2106,Apabi!$H:$H,1,FALSE)</f>
        <v>#N/A</v>
      </c>
      <c r="M2106" t="e">
        <f>VLOOKUP(I2106,'Shanghai TSG'!$C:$C,1,FALSE)</f>
        <v>#N/A</v>
      </c>
      <c r="O2106" t="e">
        <f>VLOOKUP(I2106,'Hytong (not in CrossAsia)'!$C:$C,1,FALSE)</f>
        <v>#N/A</v>
      </c>
      <c r="Q2106" s="9" t="str">
        <f t="shared" si="65"/>
        <v>nur hier</v>
      </c>
    </row>
    <row r="2107" spans="1:17">
      <c r="A2107" s="1" t="s">
        <v>8015</v>
      </c>
      <c r="B2107" s="1" t="s">
        <v>8016</v>
      </c>
      <c r="C2107" s="1" t="s">
        <v>19628</v>
      </c>
      <c r="D2107" s="1" t="s">
        <v>8017</v>
      </c>
      <c r="E2107" s="1" t="s">
        <v>19647</v>
      </c>
      <c r="F2107" s="54">
        <v>1939</v>
      </c>
      <c r="G2107" s="1" t="s">
        <v>19635</v>
      </c>
      <c r="I2107" t="str">
        <f t="shared" si="64"/>
        <v>康健杂志</v>
      </c>
      <c r="K2107" t="e">
        <f>VLOOKUP(I2107,Apabi!$H:$H,1,FALSE)</f>
        <v>#N/A</v>
      </c>
      <c r="M2107" t="str">
        <f>VLOOKUP(I2107,'Shanghai TSG'!$C:$C,1,FALSE)</f>
        <v>康健杂志</v>
      </c>
      <c r="O2107" t="e">
        <f>VLOOKUP(I2107,'Hytong (not in CrossAsia)'!$C:$C,1,FALSE)</f>
        <v>#N/A</v>
      </c>
      <c r="Q2107" s="9" t="str">
        <f t="shared" si="65"/>
        <v>Doppel</v>
      </c>
    </row>
    <row r="2108" spans="1:17">
      <c r="A2108" s="1" t="s">
        <v>8018</v>
      </c>
      <c r="B2108" s="1" t="s">
        <v>8019</v>
      </c>
      <c r="C2108" s="1" t="s">
        <v>19628</v>
      </c>
      <c r="D2108" s="1" t="s">
        <v>8020</v>
      </c>
      <c r="E2108" s="1" t="s">
        <v>19348</v>
      </c>
      <c r="F2108" s="54">
        <v>1936</v>
      </c>
      <c r="G2108" s="1" t="s">
        <v>19642</v>
      </c>
      <c r="I2108" t="str">
        <f t="shared" si="64"/>
        <v>禁烟半月</v>
      </c>
      <c r="K2108" t="e">
        <f>VLOOKUP(I2108,Apabi!$H:$H,1,FALSE)</f>
        <v>#N/A</v>
      </c>
      <c r="M2108" t="str">
        <f>VLOOKUP(I2108,'Shanghai TSG'!$C:$C,1,FALSE)</f>
        <v>禁烟半月</v>
      </c>
      <c r="O2108" t="e">
        <f>VLOOKUP(I2108,'Hytong (not in CrossAsia)'!$C:$C,1,FALSE)</f>
        <v>#N/A</v>
      </c>
      <c r="Q2108" s="9" t="str">
        <f t="shared" si="65"/>
        <v>Doppel</v>
      </c>
    </row>
    <row r="2109" spans="1:17">
      <c r="A2109" s="1" t="s">
        <v>8021</v>
      </c>
      <c r="B2109" s="1" t="s">
        <v>8022</v>
      </c>
      <c r="C2109" s="1" t="s">
        <v>19628</v>
      </c>
      <c r="D2109" s="1" t="s">
        <v>8023</v>
      </c>
      <c r="E2109" s="1" t="s">
        <v>19647</v>
      </c>
      <c r="F2109" s="54">
        <v>1946</v>
      </c>
      <c r="G2109" s="1" t="s">
        <v>19635</v>
      </c>
      <c r="I2109" t="str">
        <f t="shared" si="64"/>
        <v>新医药刊</v>
      </c>
      <c r="K2109" t="e">
        <f>VLOOKUP(I2109,Apabi!$H:$H,1,FALSE)</f>
        <v>#N/A</v>
      </c>
      <c r="M2109" t="str">
        <f>VLOOKUP(I2109,'Shanghai TSG'!$C:$C,1,FALSE)</f>
        <v>新医药刊</v>
      </c>
      <c r="O2109" t="e">
        <f>VLOOKUP(I2109,'Hytong (not in CrossAsia)'!$C:$C,1,FALSE)</f>
        <v>#N/A</v>
      </c>
      <c r="Q2109" s="9" t="str">
        <f t="shared" si="65"/>
        <v>Doppel</v>
      </c>
    </row>
    <row r="2110" spans="1:17" ht="23.25">
      <c r="A2110" s="1" t="s">
        <v>8024</v>
      </c>
      <c r="B2110" s="1" t="s">
        <v>8025</v>
      </c>
      <c r="C2110" s="1" t="s">
        <v>19628</v>
      </c>
      <c r="D2110" s="1" t="s">
        <v>8026</v>
      </c>
      <c r="E2110" s="1" t="s">
        <v>19348</v>
      </c>
      <c r="F2110" s="54">
        <v>1934</v>
      </c>
      <c r="G2110" s="1" t="s">
        <v>19642</v>
      </c>
      <c r="I2110" t="str">
        <f t="shared" si="64"/>
        <v>卫生半月</v>
      </c>
      <c r="K2110" t="str">
        <f>VLOOKUP(I2110,Apabi!$H:$H,1,FALSE)</f>
        <v>卫生半月</v>
      </c>
      <c r="M2110" t="str">
        <f>VLOOKUP(I2110,'Shanghai TSG'!$C:$C,1,FALSE)</f>
        <v>卫生半月</v>
      </c>
      <c r="O2110" t="e">
        <f>VLOOKUP(I2110,'Hytong (not in CrossAsia)'!$C:$C,1,FALSE)</f>
        <v>#N/A</v>
      </c>
      <c r="Q2110" s="9" t="str">
        <f t="shared" si="65"/>
        <v>Doppel</v>
      </c>
    </row>
    <row r="2111" spans="1:17">
      <c r="A2111" s="1" t="s">
        <v>8027</v>
      </c>
      <c r="B2111" s="1" t="s">
        <v>8028</v>
      </c>
      <c r="C2111" s="1" t="s">
        <v>19628</v>
      </c>
      <c r="D2111" s="1" t="s">
        <v>8029</v>
      </c>
      <c r="E2111" s="1" t="s">
        <v>8030</v>
      </c>
      <c r="F2111" s="54">
        <v>1947</v>
      </c>
      <c r="G2111" s="1" t="s">
        <v>19635</v>
      </c>
      <c r="I2111" t="str">
        <f t="shared" si="64"/>
        <v>世界卫生</v>
      </c>
      <c r="K2111" t="e">
        <f>VLOOKUP(I2111,Apabi!$H:$H,1,FALSE)</f>
        <v>#N/A</v>
      </c>
      <c r="M2111" t="e">
        <f>VLOOKUP(I2111,'Shanghai TSG'!$C:$C,1,FALSE)</f>
        <v>#N/A</v>
      </c>
      <c r="O2111" t="e">
        <f>VLOOKUP(I2111,'Hytong (not in CrossAsia)'!$C:$C,1,FALSE)</f>
        <v>#N/A</v>
      </c>
      <c r="Q2111" s="9" t="str">
        <f t="shared" si="65"/>
        <v>nur hier</v>
      </c>
    </row>
    <row r="2112" spans="1:17">
      <c r="A2112" s="1" t="s">
        <v>8031</v>
      </c>
      <c r="B2112" s="1" t="s">
        <v>8032</v>
      </c>
      <c r="C2112" s="1" t="s">
        <v>8033</v>
      </c>
      <c r="D2112" s="1" t="s">
        <v>8034</v>
      </c>
      <c r="E2112" s="1" t="s">
        <v>19647</v>
      </c>
      <c r="F2112" s="51" t="s">
        <v>19628</v>
      </c>
      <c r="G2112" s="1" t="s">
        <v>19635</v>
      </c>
      <c r="I2112" t="str">
        <f t="shared" si="64"/>
        <v>中国医药</v>
      </c>
      <c r="K2112" t="e">
        <f>VLOOKUP(I2112,Apabi!$H:$H,1,FALSE)</f>
        <v>#N/A</v>
      </c>
      <c r="M2112" t="e">
        <f>VLOOKUP(I2112,'Shanghai TSG'!$C:$C,1,FALSE)</f>
        <v>#N/A</v>
      </c>
      <c r="O2112" t="e">
        <f>VLOOKUP(I2112,'Hytong (not in CrossAsia)'!$C:$C,1,FALSE)</f>
        <v>#N/A</v>
      </c>
      <c r="Q2112" s="9" t="str">
        <f t="shared" si="65"/>
        <v>nur hier</v>
      </c>
    </row>
    <row r="2113" spans="1:17">
      <c r="A2113" s="1" t="s">
        <v>8035</v>
      </c>
      <c r="B2113" s="1" t="s">
        <v>8036</v>
      </c>
      <c r="C2113" s="1" t="s">
        <v>19628</v>
      </c>
      <c r="D2113" s="1" t="s">
        <v>8037</v>
      </c>
      <c r="E2113" s="1" t="s">
        <v>19344</v>
      </c>
      <c r="F2113" s="54">
        <v>1937</v>
      </c>
      <c r="G2113" s="1" t="s">
        <v>19635</v>
      </c>
      <c r="I2113" t="str">
        <f t="shared" si="64"/>
        <v>国医正言</v>
      </c>
      <c r="K2113" t="e">
        <f>VLOOKUP(I2113,Apabi!$H:$H,1,FALSE)</f>
        <v>#N/A</v>
      </c>
      <c r="M2113" t="str">
        <f>VLOOKUP(I2113,'Shanghai TSG'!$C:$C,1,FALSE)</f>
        <v>国医正言</v>
      </c>
      <c r="O2113" t="e">
        <f>VLOOKUP(I2113,'Hytong (not in CrossAsia)'!$C:$C,1,FALSE)</f>
        <v>#N/A</v>
      </c>
      <c r="Q2113" s="9" t="str">
        <f t="shared" si="65"/>
        <v>Doppel</v>
      </c>
    </row>
    <row r="2114" spans="1:17" ht="23.25">
      <c r="A2114" s="1" t="s">
        <v>8038</v>
      </c>
      <c r="B2114" s="1" t="s">
        <v>8039</v>
      </c>
      <c r="C2114" s="1" t="s">
        <v>8040</v>
      </c>
      <c r="D2114" s="1" t="s">
        <v>8041</v>
      </c>
      <c r="E2114" s="1" t="s">
        <v>19339</v>
      </c>
      <c r="F2114" s="54">
        <v>1937</v>
      </c>
      <c r="G2114" s="1" t="s">
        <v>19628</v>
      </c>
      <c r="I2114" t="str">
        <f t="shared" si="64"/>
        <v>中华医药</v>
      </c>
      <c r="K2114" t="e">
        <f>VLOOKUP(I2114,Apabi!$H:$H,1,FALSE)</f>
        <v>#N/A</v>
      </c>
      <c r="M2114" t="e">
        <f>VLOOKUP(I2114,'Shanghai TSG'!$C:$C,1,FALSE)</f>
        <v>#N/A</v>
      </c>
      <c r="O2114" t="e">
        <f>VLOOKUP(I2114,'Hytong (not in CrossAsia)'!$C:$C,1,FALSE)</f>
        <v>#N/A</v>
      </c>
      <c r="Q2114" s="9" t="str">
        <f t="shared" si="65"/>
        <v>nur hier</v>
      </c>
    </row>
    <row r="2115" spans="1:17">
      <c r="A2115" s="1" t="s">
        <v>8042</v>
      </c>
      <c r="B2115" s="1" t="s">
        <v>8043</v>
      </c>
      <c r="C2115" s="1" t="s">
        <v>19628</v>
      </c>
      <c r="D2115" s="1" t="s">
        <v>8044</v>
      </c>
      <c r="E2115" s="1" t="s">
        <v>8045</v>
      </c>
      <c r="F2115" s="51" t="s">
        <v>19628</v>
      </c>
      <c r="G2115" s="1" t="s">
        <v>19628</v>
      </c>
      <c r="I2115" t="str">
        <f t="shared" ref="I2115:I2178" si="66">MID(B2115,1,4)</f>
        <v>中医学校</v>
      </c>
      <c r="K2115" t="e">
        <f>VLOOKUP(I2115,Apabi!$H:$H,1,FALSE)</f>
        <v>#N/A</v>
      </c>
      <c r="M2115" t="e">
        <f>VLOOKUP(I2115,'Shanghai TSG'!$C:$C,1,FALSE)</f>
        <v>#N/A</v>
      </c>
      <c r="O2115" t="e">
        <f>VLOOKUP(I2115,'Hytong (not in CrossAsia)'!$C:$C,1,FALSE)</f>
        <v>#N/A</v>
      </c>
      <c r="Q2115" s="9" t="str">
        <f t="shared" ref="Q2115:Q2178" si="67">(IF(AND(ISNA(K2115),ISNA(M2115),ISNA(O2115)),"nur hier","Doppel"))</f>
        <v>nur hier</v>
      </c>
    </row>
    <row r="2116" spans="1:17">
      <c r="A2116" s="1" t="s">
        <v>8046</v>
      </c>
      <c r="B2116" s="1" t="s">
        <v>8047</v>
      </c>
      <c r="C2116" s="1" t="s">
        <v>19628</v>
      </c>
      <c r="D2116" s="1" t="s">
        <v>8048</v>
      </c>
      <c r="E2116" s="1" t="s">
        <v>19339</v>
      </c>
      <c r="F2116" s="54">
        <v>1922</v>
      </c>
      <c r="G2116" s="1" t="s">
        <v>19315</v>
      </c>
      <c r="I2116" t="str">
        <f t="shared" si="66"/>
        <v>中医杂志</v>
      </c>
      <c r="K2116" t="e">
        <f>VLOOKUP(I2116,Apabi!$H:$H,1,FALSE)</f>
        <v>#N/A</v>
      </c>
      <c r="M2116" t="e">
        <f>VLOOKUP(I2116,'Shanghai TSG'!$C:$C,1,FALSE)</f>
        <v>#N/A</v>
      </c>
      <c r="O2116" t="e">
        <f>VLOOKUP(I2116,'Hytong (not in CrossAsia)'!$C:$C,1,FALSE)</f>
        <v>#N/A</v>
      </c>
      <c r="Q2116" s="9" t="str">
        <f t="shared" si="67"/>
        <v>nur hier</v>
      </c>
    </row>
    <row r="2117" spans="1:17" ht="23.25">
      <c r="A2117" s="1" t="s">
        <v>8049</v>
      </c>
      <c r="B2117" s="1" t="s">
        <v>8050</v>
      </c>
      <c r="C2117" s="1" t="s">
        <v>19628</v>
      </c>
      <c r="D2117" s="1" t="s">
        <v>8051</v>
      </c>
      <c r="E2117" s="1" t="s">
        <v>13201</v>
      </c>
      <c r="F2117" s="51" t="s">
        <v>19628</v>
      </c>
      <c r="G2117" s="1" t="s">
        <v>19628</v>
      </c>
      <c r="I2117" t="str">
        <f t="shared" si="66"/>
        <v>浙江中医</v>
      </c>
      <c r="K2117" t="e">
        <f>VLOOKUP(I2117,Apabi!$H:$H,1,FALSE)</f>
        <v>#N/A</v>
      </c>
      <c r="M2117" t="e">
        <f>VLOOKUP(I2117,'Shanghai TSG'!$C:$C,1,FALSE)</f>
        <v>#N/A</v>
      </c>
      <c r="O2117" t="e">
        <f>VLOOKUP(I2117,'Hytong (not in CrossAsia)'!$C:$C,1,FALSE)</f>
        <v>#N/A</v>
      </c>
      <c r="Q2117" s="9" t="str">
        <f t="shared" si="67"/>
        <v>nur hier</v>
      </c>
    </row>
    <row r="2118" spans="1:17">
      <c r="A2118" s="1" t="s">
        <v>8052</v>
      </c>
      <c r="B2118" s="1" t="s">
        <v>8053</v>
      </c>
      <c r="C2118" s="1" t="s">
        <v>19628</v>
      </c>
      <c r="D2118" s="1" t="s">
        <v>8054</v>
      </c>
      <c r="E2118" s="1" t="s">
        <v>19647</v>
      </c>
      <c r="F2118" s="51" t="s">
        <v>19628</v>
      </c>
      <c r="G2118" s="1" t="s">
        <v>19628</v>
      </c>
      <c r="I2118" t="str">
        <f t="shared" si="66"/>
        <v>中药职工</v>
      </c>
      <c r="K2118" t="e">
        <f>VLOOKUP(I2118,Apabi!$H:$H,1,FALSE)</f>
        <v>#N/A</v>
      </c>
      <c r="M2118" t="e">
        <f>VLOOKUP(I2118,'Shanghai TSG'!$C:$C,1,FALSE)</f>
        <v>#N/A</v>
      </c>
      <c r="O2118" t="e">
        <f>VLOOKUP(I2118,'Hytong (not in CrossAsia)'!$C:$C,1,FALSE)</f>
        <v>#N/A</v>
      </c>
      <c r="Q2118" s="9" t="str">
        <f t="shared" si="67"/>
        <v>nur hier</v>
      </c>
    </row>
    <row r="2119" spans="1:17">
      <c r="A2119" s="1" t="s">
        <v>8055</v>
      </c>
      <c r="B2119" s="1" t="s">
        <v>8056</v>
      </c>
      <c r="C2119" s="1" t="s">
        <v>8057</v>
      </c>
      <c r="D2119" s="1" t="s">
        <v>8058</v>
      </c>
      <c r="E2119" s="1" t="s">
        <v>19647</v>
      </c>
      <c r="F2119" s="54">
        <v>1937</v>
      </c>
      <c r="G2119" s="1" t="s">
        <v>19635</v>
      </c>
      <c r="I2119" t="str">
        <f t="shared" si="66"/>
        <v>上海漫画</v>
      </c>
      <c r="K2119" t="e">
        <f>VLOOKUP(I2119,Apabi!$H:$H,1,FALSE)</f>
        <v>#N/A</v>
      </c>
      <c r="M2119" t="e">
        <f>VLOOKUP(I2119,'Shanghai TSG'!$C:$C,1,FALSE)</f>
        <v>#N/A</v>
      </c>
      <c r="O2119" t="e">
        <f>VLOOKUP(I2119,'Hytong (not in CrossAsia)'!$C:$C,1,FALSE)</f>
        <v>#N/A</v>
      </c>
      <c r="Q2119" s="9" t="str">
        <f t="shared" si="67"/>
        <v>nur hier</v>
      </c>
    </row>
    <row r="2120" spans="1:17">
      <c r="A2120" s="1" t="s">
        <v>8059</v>
      </c>
      <c r="B2120" s="1" t="s">
        <v>8060</v>
      </c>
      <c r="C2120" s="1" t="s">
        <v>19628</v>
      </c>
      <c r="D2120" s="1" t="s">
        <v>8061</v>
      </c>
      <c r="E2120" s="1" t="s">
        <v>19647</v>
      </c>
      <c r="F2120" s="54">
        <v>1934</v>
      </c>
      <c r="G2120" s="1" t="s">
        <v>19635</v>
      </c>
      <c r="I2120" t="str">
        <f t="shared" si="66"/>
        <v>文艺的医</v>
      </c>
      <c r="K2120" t="e">
        <f>VLOOKUP(I2120,Apabi!$H:$H,1,FALSE)</f>
        <v>#N/A</v>
      </c>
      <c r="M2120" t="e">
        <f>VLOOKUP(I2120,'Shanghai TSG'!$C:$C,1,FALSE)</f>
        <v>#N/A</v>
      </c>
      <c r="O2120" t="e">
        <f>VLOOKUP(I2120,'Hytong (not in CrossAsia)'!$C:$C,1,FALSE)</f>
        <v>#N/A</v>
      </c>
      <c r="Q2120" s="9" t="str">
        <f t="shared" si="67"/>
        <v>nur hier</v>
      </c>
    </row>
    <row r="2121" spans="1:17">
      <c r="A2121" s="1" t="s">
        <v>8062</v>
      </c>
      <c r="B2121" s="1" t="s">
        <v>8063</v>
      </c>
      <c r="C2121" s="1" t="s">
        <v>19628</v>
      </c>
      <c r="D2121" s="1" t="s">
        <v>19628</v>
      </c>
      <c r="E2121" s="1" t="s">
        <v>19821</v>
      </c>
      <c r="F2121" s="54">
        <v>1936</v>
      </c>
      <c r="G2121" s="1" t="s">
        <v>19628</v>
      </c>
      <c r="I2121" t="str">
        <f t="shared" si="66"/>
        <v>中华新医</v>
      </c>
      <c r="K2121" t="e">
        <f>VLOOKUP(I2121,Apabi!$H:$H,1,FALSE)</f>
        <v>#N/A</v>
      </c>
      <c r="M2121" t="e">
        <f>VLOOKUP(I2121,'Shanghai TSG'!$C:$C,1,FALSE)</f>
        <v>#N/A</v>
      </c>
      <c r="O2121" t="e">
        <f>VLOOKUP(I2121,'Hytong (not in CrossAsia)'!$C:$C,1,FALSE)</f>
        <v>#N/A</v>
      </c>
      <c r="Q2121" s="9" t="str">
        <f t="shared" si="67"/>
        <v>nur hier</v>
      </c>
    </row>
    <row r="2122" spans="1:17" ht="34.5">
      <c r="A2122" s="1" t="s">
        <v>8064</v>
      </c>
      <c r="B2122" s="1" t="s">
        <v>8065</v>
      </c>
      <c r="C2122" s="1" t="s">
        <v>19628</v>
      </c>
      <c r="D2122" s="1" t="s">
        <v>13817</v>
      </c>
      <c r="E2122" s="1" t="s">
        <v>19326</v>
      </c>
      <c r="F2122" s="54">
        <v>1937</v>
      </c>
      <c r="G2122" s="1" t="s">
        <v>19635</v>
      </c>
      <c r="I2122" t="str">
        <f t="shared" si="66"/>
        <v>国立北平</v>
      </c>
      <c r="K2122" t="e">
        <f>VLOOKUP(I2122,Apabi!$H:$H,1,FALSE)</f>
        <v>#N/A</v>
      </c>
      <c r="M2122" t="e">
        <f>VLOOKUP(I2122,'Shanghai TSG'!$C:$C,1,FALSE)</f>
        <v>#N/A</v>
      </c>
      <c r="O2122" t="str">
        <f>VLOOKUP(I2122,'Hytong (not in CrossAsia)'!$C:$C,1,FALSE)</f>
        <v>国立北平</v>
      </c>
      <c r="Q2122" s="9" t="str">
        <f t="shared" si="67"/>
        <v>Doppel</v>
      </c>
    </row>
    <row r="2123" spans="1:17">
      <c r="A2123" s="1" t="s">
        <v>8066</v>
      </c>
      <c r="B2123" s="1" t="s">
        <v>8067</v>
      </c>
      <c r="C2123" s="1" t="s">
        <v>8068</v>
      </c>
      <c r="D2123" s="1" t="s">
        <v>19628</v>
      </c>
      <c r="E2123" s="1" t="s">
        <v>19647</v>
      </c>
      <c r="F2123" s="51" t="s">
        <v>19628</v>
      </c>
      <c r="G2123" s="1" t="s">
        <v>19628</v>
      </c>
      <c r="I2123" t="str">
        <f t="shared" si="66"/>
        <v>银钱界月</v>
      </c>
      <c r="K2123" t="e">
        <f>VLOOKUP(I2123,Apabi!$H:$H,1,FALSE)</f>
        <v>#N/A</v>
      </c>
      <c r="M2123" t="e">
        <f>VLOOKUP(I2123,'Shanghai TSG'!$C:$C,1,FALSE)</f>
        <v>#N/A</v>
      </c>
      <c r="O2123" t="e">
        <f>VLOOKUP(I2123,'Hytong (not in CrossAsia)'!$C:$C,1,FALSE)</f>
        <v>#N/A</v>
      </c>
      <c r="Q2123" s="9" t="str">
        <f t="shared" si="67"/>
        <v>nur hier</v>
      </c>
    </row>
    <row r="2124" spans="1:17">
      <c r="A2124" s="1" t="s">
        <v>8069</v>
      </c>
      <c r="B2124" s="1" t="s">
        <v>8070</v>
      </c>
      <c r="C2124" s="1" t="s">
        <v>19628</v>
      </c>
      <c r="D2124" s="1" t="s">
        <v>8071</v>
      </c>
      <c r="E2124" s="1" t="s">
        <v>19647</v>
      </c>
      <c r="F2124" s="54">
        <v>1937</v>
      </c>
      <c r="G2124" s="1" t="s">
        <v>19635</v>
      </c>
      <c r="I2124" t="str">
        <f t="shared" si="66"/>
        <v>诊疗医报</v>
      </c>
      <c r="K2124" t="e">
        <f>VLOOKUP(I2124,Apabi!$H:$H,1,FALSE)</f>
        <v>#N/A</v>
      </c>
      <c r="M2124" t="e">
        <f>VLOOKUP(I2124,'Shanghai TSG'!$C:$C,1,FALSE)</f>
        <v>#N/A</v>
      </c>
      <c r="O2124" t="e">
        <f>VLOOKUP(I2124,'Hytong (not in CrossAsia)'!$C:$C,1,FALSE)</f>
        <v>#N/A</v>
      </c>
      <c r="Q2124" s="9" t="str">
        <f t="shared" si="67"/>
        <v>nur hier</v>
      </c>
    </row>
    <row r="2125" spans="1:17" ht="23.25">
      <c r="A2125" s="1" t="s">
        <v>8072</v>
      </c>
      <c r="B2125" s="1" t="s">
        <v>8073</v>
      </c>
      <c r="C2125" s="1" t="s">
        <v>7730</v>
      </c>
      <c r="D2125" s="1" t="s">
        <v>7730</v>
      </c>
      <c r="E2125" s="1" t="s">
        <v>19647</v>
      </c>
      <c r="F2125" s="51" t="s">
        <v>19628</v>
      </c>
      <c r="G2125" s="1" t="s">
        <v>19628</v>
      </c>
      <c r="I2125" t="str">
        <f t="shared" si="66"/>
        <v>银钱界</v>
      </c>
      <c r="K2125" t="e">
        <f>VLOOKUP(I2125,Apabi!$H:$H,1,FALSE)</f>
        <v>#N/A</v>
      </c>
      <c r="M2125" t="str">
        <f>VLOOKUP(I2125,'Shanghai TSG'!$C:$C,1,FALSE)</f>
        <v>银钱界</v>
      </c>
      <c r="O2125" t="e">
        <f>VLOOKUP(I2125,'Hytong (not in CrossAsia)'!$C:$C,1,FALSE)</f>
        <v>#N/A</v>
      </c>
      <c r="Q2125" s="9" t="str">
        <f t="shared" si="67"/>
        <v>Doppel</v>
      </c>
    </row>
    <row r="2126" spans="1:17">
      <c r="A2126" s="1" t="s">
        <v>7731</v>
      </c>
      <c r="B2126" s="1" t="s">
        <v>7732</v>
      </c>
      <c r="C2126" s="1" t="s">
        <v>19628</v>
      </c>
      <c r="D2126" s="1" t="s">
        <v>7733</v>
      </c>
      <c r="E2126" s="1" t="s">
        <v>19336</v>
      </c>
      <c r="F2126" s="54">
        <v>1949</v>
      </c>
      <c r="G2126" s="1" t="s">
        <v>19315</v>
      </c>
      <c r="I2126" t="str">
        <f t="shared" si="66"/>
        <v>内科学报</v>
      </c>
      <c r="K2126" t="e">
        <f>VLOOKUP(I2126,Apabi!$H:$H,1,FALSE)</f>
        <v>#N/A</v>
      </c>
      <c r="M2126" t="e">
        <f>VLOOKUP(I2126,'Shanghai TSG'!$C:$C,1,FALSE)</f>
        <v>#N/A</v>
      </c>
      <c r="O2126" t="e">
        <f>VLOOKUP(I2126,'Hytong (not in CrossAsia)'!$C:$C,1,FALSE)</f>
        <v>#N/A</v>
      </c>
      <c r="Q2126" s="9" t="str">
        <f t="shared" si="67"/>
        <v>nur hier</v>
      </c>
    </row>
    <row r="2127" spans="1:17">
      <c r="A2127" s="1" t="s">
        <v>7734</v>
      </c>
      <c r="B2127" s="1" t="s">
        <v>7735</v>
      </c>
      <c r="C2127" s="1" t="s">
        <v>19628</v>
      </c>
      <c r="D2127" s="1" t="s">
        <v>19628</v>
      </c>
      <c r="E2127" s="1" t="s">
        <v>19628</v>
      </c>
      <c r="F2127" s="51" t="s">
        <v>19628</v>
      </c>
      <c r="G2127" s="1" t="s">
        <v>19628</v>
      </c>
      <c r="I2127" t="str">
        <f t="shared" si="66"/>
        <v>肝胆</v>
      </c>
      <c r="K2127" t="e">
        <f>VLOOKUP(I2127,Apabi!$H:$H,1,FALSE)</f>
        <v>#N/A</v>
      </c>
      <c r="M2127" t="e">
        <f>VLOOKUP(I2127,'Shanghai TSG'!$C:$C,1,FALSE)</f>
        <v>#N/A</v>
      </c>
      <c r="O2127" t="e">
        <f>VLOOKUP(I2127,'Hytong (not in CrossAsia)'!$C:$C,1,FALSE)</f>
        <v>#N/A</v>
      </c>
      <c r="Q2127" s="9" t="str">
        <f t="shared" si="67"/>
        <v>nur hier</v>
      </c>
    </row>
    <row r="2128" spans="1:17">
      <c r="A2128" s="1" t="s">
        <v>7736</v>
      </c>
      <c r="B2128" s="1" t="s">
        <v>7737</v>
      </c>
      <c r="C2128" s="1" t="s">
        <v>19628</v>
      </c>
      <c r="D2128" s="1" t="s">
        <v>7738</v>
      </c>
      <c r="E2128" s="1" t="s">
        <v>19647</v>
      </c>
      <c r="F2128" s="54">
        <v>1941</v>
      </c>
      <c r="G2128" s="1" t="s">
        <v>19773</v>
      </c>
      <c r="I2128" t="str">
        <f t="shared" si="66"/>
        <v>澄光医药</v>
      </c>
      <c r="K2128" t="e">
        <f>VLOOKUP(I2128,Apabi!$H:$H,1,FALSE)</f>
        <v>#N/A</v>
      </c>
      <c r="M2128" t="str">
        <f>VLOOKUP(I2128,'Shanghai TSG'!$C:$C,1,FALSE)</f>
        <v>澄光医药</v>
      </c>
      <c r="O2128" t="e">
        <f>VLOOKUP(I2128,'Hytong (not in CrossAsia)'!$C:$C,1,FALSE)</f>
        <v>#N/A</v>
      </c>
      <c r="Q2128" s="9" t="str">
        <f t="shared" si="67"/>
        <v>Doppel</v>
      </c>
    </row>
    <row r="2129" spans="1:17">
      <c r="A2129" s="1" t="s">
        <v>7739</v>
      </c>
      <c r="B2129" s="1" t="s">
        <v>7740</v>
      </c>
      <c r="C2129" s="1" t="s">
        <v>19628</v>
      </c>
      <c r="D2129" s="1" t="s">
        <v>7741</v>
      </c>
      <c r="E2129" s="1" t="s">
        <v>19628</v>
      </c>
      <c r="F2129" s="51" t="s">
        <v>19628</v>
      </c>
      <c r="G2129" s="1" t="s">
        <v>19628</v>
      </c>
      <c r="I2129" t="str">
        <f t="shared" si="66"/>
        <v>广东军医</v>
      </c>
      <c r="K2129" t="e">
        <f>VLOOKUP(I2129,Apabi!$H:$H,1,FALSE)</f>
        <v>#N/A</v>
      </c>
      <c r="M2129" t="e">
        <f>VLOOKUP(I2129,'Shanghai TSG'!$C:$C,1,FALSE)</f>
        <v>#N/A</v>
      </c>
      <c r="O2129" t="e">
        <f>VLOOKUP(I2129,'Hytong (not in CrossAsia)'!$C:$C,1,FALSE)</f>
        <v>#N/A</v>
      </c>
      <c r="Q2129" s="9" t="str">
        <f t="shared" si="67"/>
        <v>nur hier</v>
      </c>
    </row>
    <row r="2130" spans="1:17">
      <c r="A2130" s="1" t="s">
        <v>7742</v>
      </c>
      <c r="B2130" s="1" t="s">
        <v>7743</v>
      </c>
      <c r="C2130" s="1" t="s">
        <v>19628</v>
      </c>
      <c r="D2130" s="1" t="s">
        <v>7744</v>
      </c>
      <c r="E2130" s="1" t="s">
        <v>19339</v>
      </c>
      <c r="F2130" s="54">
        <v>1942</v>
      </c>
      <c r="G2130" s="1" t="s">
        <v>19440</v>
      </c>
      <c r="I2130" t="str">
        <f t="shared" si="66"/>
        <v>中国翻译</v>
      </c>
      <c r="K2130" t="e">
        <f>VLOOKUP(I2130,Apabi!$H:$H,1,FALSE)</f>
        <v>#N/A</v>
      </c>
      <c r="M2130" t="e">
        <f>VLOOKUP(I2130,'Shanghai TSG'!$C:$C,1,FALSE)</f>
        <v>#N/A</v>
      </c>
      <c r="O2130" t="e">
        <f>VLOOKUP(I2130,'Hytong (not in CrossAsia)'!$C:$C,1,FALSE)</f>
        <v>#N/A</v>
      </c>
      <c r="Q2130" s="9" t="str">
        <f t="shared" si="67"/>
        <v>nur hier</v>
      </c>
    </row>
    <row r="2131" spans="1:17">
      <c r="A2131" s="1" t="s">
        <v>7745</v>
      </c>
      <c r="B2131" s="1" t="s">
        <v>7746</v>
      </c>
      <c r="C2131" s="1" t="s">
        <v>19628</v>
      </c>
      <c r="D2131" s="1" t="s">
        <v>7747</v>
      </c>
      <c r="E2131" s="1" t="s">
        <v>19348</v>
      </c>
      <c r="F2131" s="51" t="s">
        <v>19628</v>
      </c>
      <c r="G2131" s="1" t="s">
        <v>7748</v>
      </c>
      <c r="I2131" t="str">
        <f t="shared" si="66"/>
        <v>军医公报</v>
      </c>
      <c r="K2131" t="e">
        <f>VLOOKUP(I2131,Apabi!$H:$H,1,FALSE)</f>
        <v>#N/A</v>
      </c>
      <c r="M2131" t="e">
        <f>VLOOKUP(I2131,'Shanghai TSG'!$C:$C,1,FALSE)</f>
        <v>#N/A</v>
      </c>
      <c r="O2131" t="e">
        <f>VLOOKUP(I2131,'Hytong (not in CrossAsia)'!$C:$C,1,FALSE)</f>
        <v>#N/A</v>
      </c>
      <c r="Q2131" s="9" t="str">
        <f t="shared" si="67"/>
        <v>nur hier</v>
      </c>
    </row>
    <row r="2132" spans="1:17">
      <c r="A2132" s="1" t="s">
        <v>7749</v>
      </c>
      <c r="B2132" s="1" t="s">
        <v>7750</v>
      </c>
      <c r="C2132" s="1" t="s">
        <v>19628</v>
      </c>
      <c r="D2132" s="1" t="s">
        <v>7751</v>
      </c>
      <c r="E2132" s="1" t="s">
        <v>19647</v>
      </c>
      <c r="F2132" s="51" t="s">
        <v>19628</v>
      </c>
      <c r="G2132" s="1" t="s">
        <v>19628</v>
      </c>
      <c r="I2132" t="str">
        <f t="shared" si="66"/>
        <v>工业卫生</v>
      </c>
      <c r="K2132" t="e">
        <f>VLOOKUP(I2132,Apabi!$H:$H,1,FALSE)</f>
        <v>#N/A</v>
      </c>
      <c r="M2132" t="e">
        <f>VLOOKUP(I2132,'Shanghai TSG'!$C:$C,1,FALSE)</f>
        <v>#N/A</v>
      </c>
      <c r="O2132" t="e">
        <f>VLOOKUP(I2132,'Hytong (not in CrossAsia)'!$C:$C,1,FALSE)</f>
        <v>#N/A</v>
      </c>
      <c r="Q2132" s="9" t="str">
        <f t="shared" si="67"/>
        <v>nur hier</v>
      </c>
    </row>
    <row r="2133" spans="1:17">
      <c r="A2133" s="1" t="s">
        <v>7752</v>
      </c>
      <c r="B2133" s="1" t="s">
        <v>7753</v>
      </c>
      <c r="C2133" s="1" t="s">
        <v>19628</v>
      </c>
      <c r="D2133" s="1" t="s">
        <v>19628</v>
      </c>
      <c r="E2133" s="1" t="s">
        <v>19628</v>
      </c>
      <c r="F2133" s="51" t="s">
        <v>19628</v>
      </c>
      <c r="G2133" s="1" t="s">
        <v>19628</v>
      </c>
      <c r="I2133" t="str">
        <f t="shared" si="66"/>
        <v xml:space="preserve">医药学 </v>
      </c>
      <c r="K2133" t="e">
        <f>VLOOKUP(I2133,Apabi!$H:$H,1,FALSE)</f>
        <v>#N/A</v>
      </c>
      <c r="M2133" t="e">
        <f>VLOOKUP(I2133,'Shanghai TSG'!$C:$C,1,FALSE)</f>
        <v>#N/A</v>
      </c>
      <c r="O2133" t="e">
        <f>VLOOKUP(I2133,'Hytong (not in CrossAsia)'!$C:$C,1,FALSE)</f>
        <v>#N/A</v>
      </c>
      <c r="Q2133" s="9" t="str">
        <f t="shared" si="67"/>
        <v>nur hier</v>
      </c>
    </row>
    <row r="2134" spans="1:17">
      <c r="A2134" s="1" t="s">
        <v>7754</v>
      </c>
      <c r="B2134" s="1" t="s">
        <v>7755</v>
      </c>
      <c r="C2134" s="1" t="s">
        <v>19628</v>
      </c>
      <c r="D2134" s="1" t="s">
        <v>7756</v>
      </c>
      <c r="E2134" s="1" t="s">
        <v>19647</v>
      </c>
      <c r="F2134" s="54">
        <v>1941</v>
      </c>
      <c r="G2134" s="1" t="s">
        <v>19635</v>
      </c>
      <c r="I2134" t="str">
        <f t="shared" si="66"/>
        <v>药和化学</v>
      </c>
      <c r="K2134" t="e">
        <f>VLOOKUP(I2134,Apabi!$H:$H,1,FALSE)</f>
        <v>#N/A</v>
      </c>
      <c r="M2134" t="str">
        <f>VLOOKUP(I2134,'Shanghai TSG'!$C:$C,1,FALSE)</f>
        <v>药和化学</v>
      </c>
      <c r="O2134" t="e">
        <f>VLOOKUP(I2134,'Hytong (not in CrossAsia)'!$C:$C,1,FALSE)</f>
        <v>#N/A</v>
      </c>
      <c r="Q2134" s="9" t="str">
        <f t="shared" si="67"/>
        <v>Doppel</v>
      </c>
    </row>
    <row r="2135" spans="1:17">
      <c r="A2135" s="1" t="s">
        <v>7757</v>
      </c>
      <c r="B2135" s="1" t="s">
        <v>7758</v>
      </c>
      <c r="C2135" s="1" t="s">
        <v>19628</v>
      </c>
      <c r="D2135" s="1" t="s">
        <v>7759</v>
      </c>
      <c r="E2135" s="1" t="s">
        <v>19146</v>
      </c>
      <c r="F2135" s="54">
        <v>1949</v>
      </c>
      <c r="G2135" s="1" t="s">
        <v>19635</v>
      </c>
      <c r="I2135" t="str">
        <f t="shared" si="66"/>
        <v>医药新知</v>
      </c>
      <c r="K2135" t="e">
        <f>VLOOKUP(I2135,Apabi!$H:$H,1,FALSE)</f>
        <v>#N/A</v>
      </c>
      <c r="M2135" t="str">
        <f>VLOOKUP(I2135,'Shanghai TSG'!$C:$C,1,FALSE)</f>
        <v>医药新知</v>
      </c>
      <c r="O2135" t="e">
        <f>VLOOKUP(I2135,'Hytong (not in CrossAsia)'!$C:$C,1,FALSE)</f>
        <v>#N/A</v>
      </c>
      <c r="Q2135" s="9" t="str">
        <f t="shared" si="67"/>
        <v>Doppel</v>
      </c>
    </row>
    <row r="2136" spans="1:17">
      <c r="A2136" s="1" t="s">
        <v>7760</v>
      </c>
      <c r="B2136" s="1" t="s">
        <v>7761</v>
      </c>
      <c r="C2136" s="1" t="s">
        <v>19628</v>
      </c>
      <c r="D2136" s="1" t="s">
        <v>7762</v>
      </c>
      <c r="E2136" s="1" t="s">
        <v>13460</v>
      </c>
      <c r="F2136" s="54">
        <v>1937</v>
      </c>
      <c r="G2136" s="1" t="s">
        <v>19567</v>
      </c>
      <c r="I2136" t="str">
        <f t="shared" si="66"/>
        <v>药报</v>
      </c>
      <c r="K2136" t="e">
        <f>VLOOKUP(I2136,Apabi!$H:$H,1,FALSE)</f>
        <v>#N/A</v>
      </c>
      <c r="M2136" t="str">
        <f>VLOOKUP(I2136,'Shanghai TSG'!$C:$C,1,FALSE)</f>
        <v>药报</v>
      </c>
      <c r="O2136" t="e">
        <f>VLOOKUP(I2136,'Hytong (not in CrossAsia)'!$C:$C,1,FALSE)</f>
        <v>#N/A</v>
      </c>
      <c r="Q2136" s="9" t="str">
        <f t="shared" si="67"/>
        <v>Doppel</v>
      </c>
    </row>
    <row r="2137" spans="1:17">
      <c r="A2137" s="1" t="s">
        <v>7763</v>
      </c>
      <c r="B2137" s="1" t="s">
        <v>7764</v>
      </c>
      <c r="C2137" s="1" t="s">
        <v>19628</v>
      </c>
      <c r="D2137" s="1" t="s">
        <v>7765</v>
      </c>
      <c r="E2137" s="1" t="s">
        <v>19638</v>
      </c>
      <c r="F2137" s="54">
        <v>1946</v>
      </c>
      <c r="G2137" s="1" t="s">
        <v>19628</v>
      </c>
      <c r="I2137" t="str">
        <f t="shared" si="66"/>
        <v>药讯期刊</v>
      </c>
      <c r="K2137" t="e">
        <f>VLOOKUP(I2137,Apabi!$H:$H,1,FALSE)</f>
        <v>#N/A</v>
      </c>
      <c r="M2137" t="str">
        <f>VLOOKUP(I2137,'Shanghai TSG'!$C:$C,1,FALSE)</f>
        <v>药讯期刊</v>
      </c>
      <c r="O2137" t="e">
        <f>VLOOKUP(I2137,'Hytong (not in CrossAsia)'!$C:$C,1,FALSE)</f>
        <v>#N/A</v>
      </c>
      <c r="Q2137" s="9" t="str">
        <f t="shared" si="67"/>
        <v>Doppel</v>
      </c>
    </row>
    <row r="2138" spans="1:17">
      <c r="A2138" s="1" t="s">
        <v>7766</v>
      </c>
      <c r="B2138" s="1" t="s">
        <v>7767</v>
      </c>
      <c r="C2138" s="1" t="s">
        <v>19628</v>
      </c>
      <c r="D2138" s="1" t="s">
        <v>7768</v>
      </c>
      <c r="E2138" s="1" t="s">
        <v>19146</v>
      </c>
      <c r="F2138" s="54">
        <v>1948</v>
      </c>
      <c r="G2138" s="1" t="s">
        <v>19635</v>
      </c>
      <c r="I2138" t="str">
        <f t="shared" si="66"/>
        <v>民生医药</v>
      </c>
      <c r="K2138" t="e">
        <f>VLOOKUP(I2138,Apabi!$H:$H,1,FALSE)</f>
        <v>#N/A</v>
      </c>
      <c r="M2138" t="e">
        <f>VLOOKUP(I2138,'Shanghai TSG'!$C:$C,1,FALSE)</f>
        <v>#N/A</v>
      </c>
      <c r="O2138" t="e">
        <f>VLOOKUP(I2138,'Hytong (not in CrossAsia)'!$C:$C,1,FALSE)</f>
        <v>#N/A</v>
      </c>
      <c r="Q2138" s="9" t="str">
        <f t="shared" si="67"/>
        <v>nur hier</v>
      </c>
    </row>
    <row r="2139" spans="1:17">
      <c r="A2139" s="1" t="s">
        <v>7769</v>
      </c>
      <c r="B2139" s="1" t="s">
        <v>7770</v>
      </c>
      <c r="C2139" s="1" t="s">
        <v>19628</v>
      </c>
      <c r="D2139" s="1" t="s">
        <v>7771</v>
      </c>
      <c r="E2139" s="1" t="s">
        <v>19404</v>
      </c>
      <c r="F2139" s="54">
        <v>1918</v>
      </c>
      <c r="G2139" s="1" t="s">
        <v>19010</v>
      </c>
      <c r="I2139" t="str">
        <f t="shared" si="66"/>
        <v>中华药学</v>
      </c>
      <c r="K2139" t="e">
        <f>VLOOKUP(I2139,Apabi!$H:$H,1,FALSE)</f>
        <v>#N/A</v>
      </c>
      <c r="M2139" t="e">
        <f>VLOOKUP(I2139,'Shanghai TSG'!$C:$C,1,FALSE)</f>
        <v>#N/A</v>
      </c>
      <c r="O2139" t="e">
        <f>VLOOKUP(I2139,'Hytong (not in CrossAsia)'!$C:$C,1,FALSE)</f>
        <v>#N/A</v>
      </c>
      <c r="Q2139" s="9" t="str">
        <f t="shared" si="67"/>
        <v>nur hier</v>
      </c>
    </row>
    <row r="2140" spans="1:17" ht="34.5">
      <c r="A2140" s="1" t="s">
        <v>7772</v>
      </c>
      <c r="B2140" s="1" t="s">
        <v>7773</v>
      </c>
      <c r="C2140" s="1" t="s">
        <v>19628</v>
      </c>
      <c r="D2140" s="1" t="s">
        <v>19628</v>
      </c>
      <c r="E2140" s="1" t="s">
        <v>10404</v>
      </c>
      <c r="F2140" s="51" t="s">
        <v>19628</v>
      </c>
      <c r="G2140" s="1" t="s">
        <v>19628</v>
      </c>
      <c r="I2140" t="str">
        <f t="shared" si="66"/>
        <v>广西省立</v>
      </c>
      <c r="K2140" t="e">
        <f>VLOOKUP(I2140,Apabi!$H:$H,1,FALSE)</f>
        <v>#N/A</v>
      </c>
      <c r="M2140" t="e">
        <f>VLOOKUP(I2140,'Shanghai TSG'!$C:$C,1,FALSE)</f>
        <v>#N/A</v>
      </c>
      <c r="O2140" t="e">
        <f>VLOOKUP(I2140,'Hytong (not in CrossAsia)'!$C:$C,1,FALSE)</f>
        <v>#N/A</v>
      </c>
      <c r="Q2140" s="9" t="str">
        <f t="shared" si="67"/>
        <v>nur hier</v>
      </c>
    </row>
    <row r="2141" spans="1:17">
      <c r="A2141" s="1" t="s">
        <v>7774</v>
      </c>
      <c r="B2141" s="1" t="s">
        <v>7775</v>
      </c>
      <c r="C2141" s="1" t="s">
        <v>19628</v>
      </c>
      <c r="D2141" s="1" t="s">
        <v>19628</v>
      </c>
      <c r="E2141" s="1" t="s">
        <v>19628</v>
      </c>
      <c r="F2141" s="51" t="s">
        <v>19628</v>
      </c>
      <c r="G2141" s="1" t="s">
        <v>19628</v>
      </c>
      <c r="I2141" t="str">
        <f t="shared" si="66"/>
        <v>药友</v>
      </c>
      <c r="K2141" t="e">
        <f>VLOOKUP(I2141,Apabi!$H:$H,1,FALSE)</f>
        <v>#N/A</v>
      </c>
      <c r="M2141" t="str">
        <f>VLOOKUP(I2141,'Shanghai TSG'!$C:$C,1,FALSE)</f>
        <v>药友</v>
      </c>
      <c r="O2141" t="e">
        <f>VLOOKUP(I2141,'Hytong (not in CrossAsia)'!$C:$C,1,FALSE)</f>
        <v>#N/A</v>
      </c>
      <c r="Q2141" s="9" t="str">
        <f t="shared" si="67"/>
        <v>Doppel</v>
      </c>
    </row>
    <row r="2142" spans="1:17">
      <c r="A2142" s="1" t="s">
        <v>7776</v>
      </c>
      <c r="B2142" s="1" t="s">
        <v>7777</v>
      </c>
      <c r="C2142" s="1" t="s">
        <v>19628</v>
      </c>
      <c r="D2142" s="1" t="s">
        <v>7778</v>
      </c>
      <c r="E2142" s="1" t="s">
        <v>19647</v>
      </c>
      <c r="F2142" s="54">
        <v>1929</v>
      </c>
      <c r="G2142" s="1" t="s">
        <v>19635</v>
      </c>
      <c r="I2142" t="str">
        <f t="shared" si="66"/>
        <v>医药学</v>
      </c>
      <c r="K2142" t="e">
        <f>VLOOKUP(I2142,Apabi!$H:$H,1,FALSE)</f>
        <v>#N/A</v>
      </c>
      <c r="M2142" t="str">
        <f>VLOOKUP(I2142,'Shanghai TSG'!$C:$C,1,FALSE)</f>
        <v>医药学</v>
      </c>
      <c r="O2142" t="e">
        <f>VLOOKUP(I2142,'Hytong (not in CrossAsia)'!$C:$C,1,FALSE)</f>
        <v>#N/A</v>
      </c>
      <c r="Q2142" s="9" t="str">
        <f t="shared" si="67"/>
        <v>Doppel</v>
      </c>
    </row>
    <row r="2143" spans="1:17">
      <c r="A2143" s="1" t="s">
        <v>7779</v>
      </c>
      <c r="B2143" s="1" t="s">
        <v>7780</v>
      </c>
      <c r="C2143" s="1" t="s">
        <v>19628</v>
      </c>
      <c r="D2143" s="1" t="s">
        <v>7781</v>
      </c>
      <c r="E2143" s="1" t="s">
        <v>19339</v>
      </c>
      <c r="F2143" s="54">
        <v>1948</v>
      </c>
      <c r="G2143" s="1" t="s">
        <v>19635</v>
      </c>
      <c r="I2143" t="str">
        <f t="shared" si="66"/>
        <v>医药世界</v>
      </c>
      <c r="K2143" t="e">
        <f>VLOOKUP(I2143,Apabi!$H:$H,1,FALSE)</f>
        <v>#N/A</v>
      </c>
      <c r="M2143" t="str">
        <f>VLOOKUP(I2143,'Shanghai TSG'!$C:$C,1,FALSE)</f>
        <v>医药世界</v>
      </c>
      <c r="O2143" t="e">
        <f>VLOOKUP(I2143,'Hytong (not in CrossAsia)'!$C:$C,1,FALSE)</f>
        <v>#N/A</v>
      </c>
      <c r="Q2143" s="9" t="str">
        <f t="shared" si="67"/>
        <v>Doppel</v>
      </c>
    </row>
    <row r="2144" spans="1:17">
      <c r="A2144" s="1" t="s">
        <v>7782</v>
      </c>
      <c r="B2144" s="1" t="s">
        <v>7783</v>
      </c>
      <c r="C2144" s="1" t="s">
        <v>19628</v>
      </c>
      <c r="D2144" s="1" t="s">
        <v>7784</v>
      </c>
      <c r="E2144" s="1" t="s">
        <v>7785</v>
      </c>
      <c r="F2144" s="54">
        <v>1946</v>
      </c>
      <c r="G2144" s="1" t="s">
        <v>19635</v>
      </c>
      <c r="I2144" t="str">
        <f t="shared" si="66"/>
        <v>浙江农业</v>
      </c>
      <c r="K2144" t="e">
        <f>VLOOKUP(I2144,Apabi!$H:$H,1,FALSE)</f>
        <v>#N/A</v>
      </c>
      <c r="M2144" t="e">
        <f>VLOOKUP(I2144,'Shanghai TSG'!$C:$C,1,FALSE)</f>
        <v>#N/A</v>
      </c>
      <c r="O2144" t="e">
        <f>VLOOKUP(I2144,'Hytong (not in CrossAsia)'!$C:$C,1,FALSE)</f>
        <v>#N/A</v>
      </c>
      <c r="Q2144" s="9" t="str">
        <f t="shared" si="67"/>
        <v>nur hier</v>
      </c>
    </row>
    <row r="2145" spans="1:17" ht="23.25">
      <c r="A2145" s="1" t="s">
        <v>7786</v>
      </c>
      <c r="B2145" s="1" t="s">
        <v>7787</v>
      </c>
      <c r="C2145" s="1" t="s">
        <v>19628</v>
      </c>
      <c r="D2145" s="1" t="s">
        <v>7788</v>
      </c>
      <c r="E2145" s="1" t="s">
        <v>21632</v>
      </c>
      <c r="F2145" s="51" t="s">
        <v>19628</v>
      </c>
      <c r="G2145" s="1" t="s">
        <v>19628</v>
      </c>
      <c r="I2145" t="str">
        <f t="shared" si="66"/>
        <v>福建农报</v>
      </c>
      <c r="K2145" t="e">
        <f>VLOOKUP(I2145,Apabi!$H:$H,1,FALSE)</f>
        <v>#N/A</v>
      </c>
      <c r="M2145" t="str">
        <f>VLOOKUP(I2145,'Shanghai TSG'!$C:$C,1,FALSE)</f>
        <v>福建农报</v>
      </c>
      <c r="O2145" t="e">
        <f>VLOOKUP(I2145,'Hytong (not in CrossAsia)'!$C:$C,1,FALSE)</f>
        <v>#N/A</v>
      </c>
      <c r="Q2145" s="9" t="str">
        <f t="shared" si="67"/>
        <v>Doppel</v>
      </c>
    </row>
    <row r="2146" spans="1:17" ht="23.25">
      <c r="A2146" s="1" t="s">
        <v>7789</v>
      </c>
      <c r="B2146" s="1" t="s">
        <v>7790</v>
      </c>
      <c r="C2146" s="1" t="s">
        <v>7791</v>
      </c>
      <c r="D2146" s="1" t="s">
        <v>19628</v>
      </c>
      <c r="E2146" s="1" t="s">
        <v>7792</v>
      </c>
      <c r="F2146" s="54">
        <v>1947</v>
      </c>
      <c r="G2146" s="1" t="s">
        <v>19292</v>
      </c>
      <c r="I2146" t="str">
        <f t="shared" si="66"/>
        <v>国立西北</v>
      </c>
      <c r="K2146" t="e">
        <f>VLOOKUP(I2146,Apabi!$H:$H,1,FALSE)</f>
        <v>#N/A</v>
      </c>
      <c r="M2146" t="e">
        <f>VLOOKUP(I2146,'Shanghai TSG'!$C:$C,1,FALSE)</f>
        <v>#N/A</v>
      </c>
      <c r="O2146" t="e">
        <f>VLOOKUP(I2146,'Hytong (not in CrossAsia)'!$C:$C,1,FALSE)</f>
        <v>#N/A</v>
      </c>
      <c r="Q2146" s="9" t="str">
        <f t="shared" si="67"/>
        <v>nur hier</v>
      </c>
    </row>
    <row r="2147" spans="1:17" ht="23.25">
      <c r="A2147" s="1" t="s">
        <v>7793</v>
      </c>
      <c r="B2147" s="1" t="s">
        <v>7794</v>
      </c>
      <c r="C2147" s="1" t="s">
        <v>19628</v>
      </c>
      <c r="D2147" s="1" t="s">
        <v>7795</v>
      </c>
      <c r="E2147" s="1" t="s">
        <v>19339</v>
      </c>
      <c r="F2147" s="51" t="s">
        <v>19628</v>
      </c>
      <c r="G2147" s="1" t="s">
        <v>19628</v>
      </c>
      <c r="I2147" t="str">
        <f t="shared" si="66"/>
        <v>国立北平</v>
      </c>
      <c r="K2147" t="e">
        <f>VLOOKUP(I2147,Apabi!$H:$H,1,FALSE)</f>
        <v>#N/A</v>
      </c>
      <c r="M2147" t="e">
        <f>VLOOKUP(I2147,'Shanghai TSG'!$C:$C,1,FALSE)</f>
        <v>#N/A</v>
      </c>
      <c r="O2147" t="str">
        <f>VLOOKUP(I2147,'Hytong (not in CrossAsia)'!$C:$C,1,FALSE)</f>
        <v>国立北平</v>
      </c>
      <c r="Q2147" s="9" t="str">
        <f t="shared" si="67"/>
        <v>Doppel</v>
      </c>
    </row>
    <row r="2148" spans="1:17" ht="23.25">
      <c r="A2148" s="1" t="s">
        <v>7796</v>
      </c>
      <c r="B2148" s="1" t="s">
        <v>7797</v>
      </c>
      <c r="C2148" s="1" t="s">
        <v>19628</v>
      </c>
      <c r="D2148" s="1" t="s">
        <v>7461</v>
      </c>
      <c r="E2148" s="1" t="s">
        <v>7462</v>
      </c>
      <c r="F2148" s="51" t="s">
        <v>19628</v>
      </c>
      <c r="G2148" s="1" t="s">
        <v>19628</v>
      </c>
      <c r="I2148" t="str">
        <f t="shared" si="66"/>
        <v>广西农事</v>
      </c>
      <c r="K2148" t="e">
        <f>VLOOKUP(I2148,Apabi!$H:$H,1,FALSE)</f>
        <v>#N/A</v>
      </c>
      <c r="M2148" t="e">
        <f>VLOOKUP(I2148,'Shanghai TSG'!$C:$C,1,FALSE)</f>
        <v>#N/A</v>
      </c>
      <c r="O2148" t="e">
        <f>VLOOKUP(I2148,'Hytong (not in CrossAsia)'!$C:$C,1,FALSE)</f>
        <v>#N/A</v>
      </c>
      <c r="Q2148" s="9" t="str">
        <f t="shared" si="67"/>
        <v>nur hier</v>
      </c>
    </row>
    <row r="2149" spans="1:17">
      <c r="A2149" s="1" t="s">
        <v>7463</v>
      </c>
      <c r="B2149" s="1" t="s">
        <v>7464</v>
      </c>
      <c r="C2149" s="1" t="s">
        <v>19628</v>
      </c>
      <c r="D2149" s="1" t="s">
        <v>7465</v>
      </c>
      <c r="E2149" s="1" t="s">
        <v>19339</v>
      </c>
      <c r="F2149" s="51" t="s">
        <v>19628</v>
      </c>
      <c r="G2149" s="1" t="s">
        <v>19628</v>
      </c>
      <c r="I2149" t="str">
        <f t="shared" si="66"/>
        <v>农学纪录</v>
      </c>
      <c r="K2149" t="e">
        <f>VLOOKUP(I2149,Apabi!$H:$H,1,FALSE)</f>
        <v>#N/A</v>
      </c>
      <c r="M2149" t="e">
        <f>VLOOKUP(I2149,'Shanghai TSG'!$C:$C,1,FALSE)</f>
        <v>#N/A</v>
      </c>
      <c r="O2149" t="e">
        <f>VLOOKUP(I2149,'Hytong (not in CrossAsia)'!$C:$C,1,FALSE)</f>
        <v>#N/A</v>
      </c>
      <c r="Q2149" s="9" t="str">
        <f t="shared" si="67"/>
        <v>nur hier</v>
      </c>
    </row>
    <row r="2150" spans="1:17">
      <c r="A2150" s="1" t="s">
        <v>7466</v>
      </c>
      <c r="B2150" s="1" t="s">
        <v>7467</v>
      </c>
      <c r="C2150" s="1" t="s">
        <v>19628</v>
      </c>
      <c r="D2150" s="1" t="s">
        <v>19628</v>
      </c>
      <c r="E2150" s="1" t="s">
        <v>19628</v>
      </c>
      <c r="F2150" s="51" t="s">
        <v>19628</v>
      </c>
      <c r="G2150" s="1" t="s">
        <v>19628</v>
      </c>
      <c r="I2150" t="str">
        <f t="shared" si="66"/>
        <v>新农会刊</v>
      </c>
      <c r="K2150" t="e">
        <f>VLOOKUP(I2150,Apabi!$H:$H,1,FALSE)</f>
        <v>#N/A</v>
      </c>
      <c r="M2150" t="e">
        <f>VLOOKUP(I2150,'Shanghai TSG'!$C:$C,1,FALSE)</f>
        <v>#N/A</v>
      </c>
      <c r="O2150" t="e">
        <f>VLOOKUP(I2150,'Hytong (not in CrossAsia)'!$C:$C,1,FALSE)</f>
        <v>#N/A</v>
      </c>
      <c r="Q2150" s="9" t="str">
        <f t="shared" si="67"/>
        <v>nur hier</v>
      </c>
    </row>
    <row r="2151" spans="1:17">
      <c r="A2151" s="1" t="s">
        <v>7468</v>
      </c>
      <c r="B2151" s="1" t="s">
        <v>7469</v>
      </c>
      <c r="C2151" s="1" t="s">
        <v>19628</v>
      </c>
      <c r="D2151" s="1" t="s">
        <v>19628</v>
      </c>
      <c r="E2151" s="1" t="s">
        <v>19628</v>
      </c>
      <c r="F2151" s="51" t="s">
        <v>19628</v>
      </c>
      <c r="G2151" s="1" t="s">
        <v>19628</v>
      </c>
      <c r="I2151" t="str">
        <f t="shared" si="66"/>
        <v>纯泉</v>
      </c>
      <c r="K2151" t="e">
        <f>VLOOKUP(I2151,Apabi!$H:$H,1,FALSE)</f>
        <v>#N/A</v>
      </c>
      <c r="M2151" t="e">
        <f>VLOOKUP(I2151,'Shanghai TSG'!$C:$C,1,FALSE)</f>
        <v>#N/A</v>
      </c>
      <c r="O2151" t="e">
        <f>VLOOKUP(I2151,'Hytong (not in CrossAsia)'!$C:$C,1,FALSE)</f>
        <v>#N/A</v>
      </c>
      <c r="Q2151" s="9" t="str">
        <f t="shared" si="67"/>
        <v>nur hier</v>
      </c>
    </row>
    <row r="2152" spans="1:17" ht="23.25">
      <c r="A2152" s="1" t="s">
        <v>7470</v>
      </c>
      <c r="B2152" s="1" t="s">
        <v>7471</v>
      </c>
      <c r="C2152" s="1" t="s">
        <v>19628</v>
      </c>
      <c r="D2152" s="1" t="s">
        <v>7472</v>
      </c>
      <c r="E2152" s="1" t="s">
        <v>7473</v>
      </c>
      <c r="F2152" s="51" t="s">
        <v>19628</v>
      </c>
      <c r="G2152" s="1" t="s">
        <v>19628</v>
      </c>
      <c r="I2152" t="str">
        <f t="shared" si="66"/>
        <v>西康农讯</v>
      </c>
      <c r="K2152" t="e">
        <f>VLOOKUP(I2152,Apabi!$H:$H,1,FALSE)</f>
        <v>#N/A</v>
      </c>
      <c r="M2152" t="e">
        <f>VLOOKUP(I2152,'Shanghai TSG'!$C:$C,1,FALSE)</f>
        <v>#N/A</v>
      </c>
      <c r="O2152" t="e">
        <f>VLOOKUP(I2152,'Hytong (not in CrossAsia)'!$C:$C,1,FALSE)</f>
        <v>#N/A</v>
      </c>
      <c r="Q2152" s="9" t="str">
        <f t="shared" si="67"/>
        <v>nur hier</v>
      </c>
    </row>
    <row r="2153" spans="1:17">
      <c r="A2153" s="1" t="s">
        <v>7474</v>
      </c>
      <c r="B2153" s="1" t="s">
        <v>7475</v>
      </c>
      <c r="C2153" s="1" t="s">
        <v>19628</v>
      </c>
      <c r="D2153" s="1" t="s">
        <v>7476</v>
      </c>
      <c r="E2153" s="1" t="s">
        <v>13120</v>
      </c>
      <c r="F2153" s="54">
        <v>1944</v>
      </c>
      <c r="G2153" s="1" t="s">
        <v>20227</v>
      </c>
      <c r="I2153" t="str">
        <f t="shared" si="66"/>
        <v>农声</v>
      </c>
      <c r="K2153" t="e">
        <f>VLOOKUP(I2153,Apabi!$H:$H,1,FALSE)</f>
        <v>#N/A</v>
      </c>
      <c r="M2153" t="str">
        <f>VLOOKUP(I2153,'Shanghai TSG'!$C:$C,1,FALSE)</f>
        <v>农声</v>
      </c>
      <c r="O2153" t="e">
        <f>VLOOKUP(I2153,'Hytong (not in CrossAsia)'!$C:$C,1,FALSE)</f>
        <v>#N/A</v>
      </c>
      <c r="Q2153" s="9" t="str">
        <f t="shared" si="67"/>
        <v>Doppel</v>
      </c>
    </row>
    <row r="2154" spans="1:17">
      <c r="A2154" s="1" t="s">
        <v>7477</v>
      </c>
      <c r="B2154" s="1" t="s">
        <v>7478</v>
      </c>
      <c r="C2154" s="1" t="s">
        <v>19628</v>
      </c>
      <c r="D2154" s="1" t="s">
        <v>7479</v>
      </c>
      <c r="E2154" s="1" t="s">
        <v>19336</v>
      </c>
      <c r="F2154" s="54">
        <v>1946</v>
      </c>
      <c r="G2154" s="1" t="s">
        <v>19642</v>
      </c>
      <c r="I2154" t="str">
        <f t="shared" si="66"/>
        <v>农林新报</v>
      </c>
      <c r="K2154" t="e">
        <f>VLOOKUP(I2154,Apabi!$H:$H,1,FALSE)</f>
        <v>#N/A</v>
      </c>
      <c r="M2154" t="str">
        <f>VLOOKUP(I2154,'Shanghai TSG'!$C:$C,1,FALSE)</f>
        <v>农林新报</v>
      </c>
      <c r="O2154" t="e">
        <f>VLOOKUP(I2154,'Hytong (not in CrossAsia)'!$C:$C,1,FALSE)</f>
        <v>#N/A</v>
      </c>
      <c r="Q2154" s="9" t="str">
        <f t="shared" si="67"/>
        <v>Doppel</v>
      </c>
    </row>
    <row r="2155" spans="1:17">
      <c r="A2155" s="1" t="s">
        <v>7480</v>
      </c>
      <c r="B2155" s="1" t="s">
        <v>7481</v>
      </c>
      <c r="C2155" s="1" t="s">
        <v>19628</v>
      </c>
      <c r="D2155" s="1" t="s">
        <v>7482</v>
      </c>
      <c r="E2155" s="1" t="s">
        <v>19339</v>
      </c>
      <c r="F2155" s="54">
        <v>1932</v>
      </c>
      <c r="G2155" s="1" t="s">
        <v>19635</v>
      </c>
      <c r="I2155" t="str">
        <f t="shared" si="66"/>
        <v>农学月刊</v>
      </c>
      <c r="K2155" t="e">
        <f>VLOOKUP(I2155,Apabi!$H:$H,1,FALSE)</f>
        <v>#N/A</v>
      </c>
      <c r="M2155" t="e">
        <f>VLOOKUP(I2155,'Shanghai TSG'!$C:$C,1,FALSE)</f>
        <v>#N/A</v>
      </c>
      <c r="O2155" t="e">
        <f>VLOOKUP(I2155,'Hytong (not in CrossAsia)'!$C:$C,1,FALSE)</f>
        <v>#N/A</v>
      </c>
      <c r="Q2155" s="9" t="str">
        <f t="shared" si="67"/>
        <v>nur hier</v>
      </c>
    </row>
    <row r="2156" spans="1:17" ht="23.25">
      <c r="A2156" s="1" t="s">
        <v>7483</v>
      </c>
      <c r="B2156" s="1" t="s">
        <v>7484</v>
      </c>
      <c r="C2156" s="1" t="s">
        <v>7485</v>
      </c>
      <c r="D2156" s="1" t="s">
        <v>19628</v>
      </c>
      <c r="E2156" s="1" t="s">
        <v>19348</v>
      </c>
      <c r="F2156" s="51" t="s">
        <v>19628</v>
      </c>
      <c r="G2156" s="1" t="s">
        <v>19628</v>
      </c>
      <c r="I2156" t="str">
        <f t="shared" si="66"/>
        <v>金陵大学</v>
      </c>
      <c r="K2156" t="e">
        <f>VLOOKUP(I2156,Apabi!$H:$H,1,FALSE)</f>
        <v>#N/A</v>
      </c>
      <c r="M2156" t="e">
        <f>VLOOKUP(I2156,'Shanghai TSG'!$C:$C,1,FALSE)</f>
        <v>#N/A</v>
      </c>
      <c r="O2156" t="e">
        <f>VLOOKUP(I2156,'Hytong (not in CrossAsia)'!$C:$C,1,FALSE)</f>
        <v>#N/A</v>
      </c>
      <c r="Q2156" s="9" t="str">
        <f t="shared" si="67"/>
        <v>nur hier</v>
      </c>
    </row>
    <row r="2157" spans="1:17">
      <c r="A2157" s="1" t="s">
        <v>7486</v>
      </c>
      <c r="B2157" s="1" t="s">
        <v>7487</v>
      </c>
      <c r="C2157" s="1" t="s">
        <v>19628</v>
      </c>
      <c r="D2157" s="1" t="s">
        <v>19929</v>
      </c>
      <c r="E2157" s="1" t="s">
        <v>7656</v>
      </c>
      <c r="F2157" s="54">
        <v>1943</v>
      </c>
      <c r="G2157" s="1" t="s">
        <v>19635</v>
      </c>
      <c r="I2157" t="str">
        <f t="shared" si="66"/>
        <v>西大农讯</v>
      </c>
      <c r="K2157" t="e">
        <f>VLOOKUP(I2157,Apabi!$H:$H,1,FALSE)</f>
        <v>#N/A</v>
      </c>
      <c r="M2157" t="e">
        <f>VLOOKUP(I2157,'Shanghai TSG'!$C:$C,1,FALSE)</f>
        <v>#N/A</v>
      </c>
      <c r="O2157" t="e">
        <f>VLOOKUP(I2157,'Hytong (not in CrossAsia)'!$C:$C,1,FALSE)</f>
        <v>#N/A</v>
      </c>
      <c r="Q2157" s="9" t="str">
        <f t="shared" si="67"/>
        <v>nur hier</v>
      </c>
    </row>
    <row r="2158" spans="1:17">
      <c r="A2158" s="1" t="s">
        <v>7488</v>
      </c>
      <c r="B2158" s="1" t="s">
        <v>7489</v>
      </c>
      <c r="C2158" s="1" t="s">
        <v>19628</v>
      </c>
      <c r="D2158" s="1" t="s">
        <v>7490</v>
      </c>
      <c r="E2158" s="1" t="s">
        <v>19638</v>
      </c>
      <c r="F2158" s="54">
        <v>1944</v>
      </c>
      <c r="G2158" s="1" t="s">
        <v>19305</v>
      </c>
      <c r="I2158" t="str">
        <f t="shared" si="66"/>
        <v>农林公报</v>
      </c>
      <c r="K2158" t="e">
        <f>VLOOKUP(I2158,Apabi!$H:$H,1,FALSE)</f>
        <v>#N/A</v>
      </c>
      <c r="M2158" t="e">
        <f>VLOOKUP(I2158,'Shanghai TSG'!$C:$C,1,FALSE)</f>
        <v>#N/A</v>
      </c>
      <c r="O2158" t="e">
        <f>VLOOKUP(I2158,'Hytong (not in CrossAsia)'!$C:$C,1,FALSE)</f>
        <v>#N/A</v>
      </c>
      <c r="Q2158" s="9" t="str">
        <f t="shared" si="67"/>
        <v>nur hier</v>
      </c>
    </row>
    <row r="2159" spans="1:17">
      <c r="A2159" s="1" t="s">
        <v>7491</v>
      </c>
      <c r="B2159" s="1" t="s">
        <v>7829</v>
      </c>
      <c r="C2159" s="1" t="s">
        <v>19628</v>
      </c>
      <c r="D2159" s="1" t="s">
        <v>7830</v>
      </c>
      <c r="E2159" s="1" t="s">
        <v>19376</v>
      </c>
      <c r="F2159" s="54">
        <v>1948</v>
      </c>
      <c r="G2159" s="1" t="s">
        <v>19635</v>
      </c>
      <c r="I2159" t="str">
        <f t="shared" si="66"/>
        <v>农业推广</v>
      </c>
      <c r="K2159" t="e">
        <f>VLOOKUP(I2159,Apabi!$H:$H,1,FALSE)</f>
        <v>#N/A</v>
      </c>
      <c r="M2159" t="str">
        <f>VLOOKUP(I2159,'Shanghai TSG'!$C:$C,1,FALSE)</f>
        <v>农业推广</v>
      </c>
      <c r="O2159" t="e">
        <f>VLOOKUP(I2159,'Hytong (not in CrossAsia)'!$C:$C,1,FALSE)</f>
        <v>#N/A</v>
      </c>
      <c r="Q2159" s="9" t="str">
        <f t="shared" si="67"/>
        <v>Doppel</v>
      </c>
    </row>
    <row r="2160" spans="1:17" ht="23.25">
      <c r="A2160" s="1" t="s">
        <v>7831</v>
      </c>
      <c r="B2160" s="1" t="s">
        <v>7832</v>
      </c>
      <c r="C2160" s="1" t="s">
        <v>18431</v>
      </c>
      <c r="D2160" s="1" t="s">
        <v>7833</v>
      </c>
      <c r="E2160" s="1" t="s">
        <v>19336</v>
      </c>
      <c r="F2160" s="54">
        <v>1937</v>
      </c>
      <c r="G2160" s="1" t="s">
        <v>19010</v>
      </c>
      <c r="I2160" t="str">
        <f t="shared" si="66"/>
        <v>国立中央</v>
      </c>
      <c r="K2160" t="e">
        <f>VLOOKUP(I2160,Apabi!$H:$H,1,FALSE)</f>
        <v>#N/A</v>
      </c>
      <c r="M2160" t="e">
        <f>VLOOKUP(I2160,'Shanghai TSG'!$C:$C,1,FALSE)</f>
        <v>#N/A</v>
      </c>
      <c r="O2160" t="e">
        <f>VLOOKUP(I2160,'Hytong (not in CrossAsia)'!$C:$C,1,FALSE)</f>
        <v>#N/A</v>
      </c>
      <c r="Q2160" s="9" t="str">
        <f t="shared" si="67"/>
        <v>nur hier</v>
      </c>
    </row>
    <row r="2161" spans="1:17">
      <c r="A2161" s="1" t="s">
        <v>7834</v>
      </c>
      <c r="B2161" s="1" t="s">
        <v>7835</v>
      </c>
      <c r="C2161" s="1" t="s">
        <v>19628</v>
      </c>
      <c r="D2161" s="1" t="s">
        <v>7836</v>
      </c>
      <c r="E2161" s="1" t="s">
        <v>19376</v>
      </c>
      <c r="F2161" s="54">
        <v>1947</v>
      </c>
      <c r="G2161" s="1" t="s">
        <v>19635</v>
      </c>
      <c r="I2161" t="str">
        <f t="shared" si="66"/>
        <v>川农所简</v>
      </c>
      <c r="K2161" t="e">
        <f>VLOOKUP(I2161,Apabi!$H:$H,1,FALSE)</f>
        <v>#N/A</v>
      </c>
      <c r="M2161" t="e">
        <f>VLOOKUP(I2161,'Shanghai TSG'!$C:$C,1,FALSE)</f>
        <v>#N/A</v>
      </c>
      <c r="O2161" t="e">
        <f>VLOOKUP(I2161,'Hytong (not in CrossAsia)'!$C:$C,1,FALSE)</f>
        <v>#N/A</v>
      </c>
      <c r="Q2161" s="9" t="str">
        <f t="shared" si="67"/>
        <v>nur hier</v>
      </c>
    </row>
    <row r="2162" spans="1:17">
      <c r="A2162" s="1" t="s">
        <v>7837</v>
      </c>
      <c r="B2162" s="1" t="s">
        <v>7838</v>
      </c>
      <c r="C2162" s="1" t="s">
        <v>19628</v>
      </c>
      <c r="D2162" s="1" t="s">
        <v>7839</v>
      </c>
      <c r="E2162" s="1" t="s">
        <v>19336</v>
      </c>
      <c r="F2162" s="54">
        <v>1948</v>
      </c>
      <c r="G2162" s="1" t="s">
        <v>20654</v>
      </c>
      <c r="I2162" t="str">
        <f t="shared" si="66"/>
        <v>农报</v>
      </c>
      <c r="K2162" t="e">
        <f>VLOOKUP(I2162,Apabi!$H:$H,1,FALSE)</f>
        <v>#N/A</v>
      </c>
      <c r="M2162" t="str">
        <f>VLOOKUP(I2162,'Shanghai TSG'!$C:$C,1,FALSE)</f>
        <v>农报</v>
      </c>
      <c r="O2162" t="e">
        <f>VLOOKUP(I2162,'Hytong (not in CrossAsia)'!$C:$C,1,FALSE)</f>
        <v>#N/A</v>
      </c>
      <c r="Q2162" s="9" t="str">
        <f t="shared" si="67"/>
        <v>Doppel</v>
      </c>
    </row>
    <row r="2163" spans="1:17">
      <c r="A2163" s="1" t="s">
        <v>7840</v>
      </c>
      <c r="B2163" s="1" t="s">
        <v>7841</v>
      </c>
      <c r="C2163" s="1" t="s">
        <v>7842</v>
      </c>
      <c r="D2163" s="1" t="s">
        <v>7843</v>
      </c>
      <c r="E2163" s="1" t="s">
        <v>10657</v>
      </c>
      <c r="F2163" s="54">
        <v>1935</v>
      </c>
      <c r="G2163" s="1" t="s">
        <v>19628</v>
      </c>
      <c r="I2163" t="str">
        <f t="shared" si="66"/>
        <v>江西省农</v>
      </c>
      <c r="K2163" t="e">
        <f>VLOOKUP(I2163,Apabi!$H:$H,1,FALSE)</f>
        <v>#N/A</v>
      </c>
      <c r="M2163" t="e">
        <f>VLOOKUP(I2163,'Shanghai TSG'!$C:$C,1,FALSE)</f>
        <v>#N/A</v>
      </c>
      <c r="O2163" t="e">
        <f>VLOOKUP(I2163,'Hytong (not in CrossAsia)'!$C:$C,1,FALSE)</f>
        <v>#N/A</v>
      </c>
      <c r="Q2163" s="9" t="str">
        <f t="shared" si="67"/>
        <v>nur hier</v>
      </c>
    </row>
    <row r="2164" spans="1:17">
      <c r="A2164" s="1" t="s">
        <v>7844</v>
      </c>
      <c r="B2164" s="1" t="s">
        <v>7845</v>
      </c>
      <c r="C2164" s="1" t="s">
        <v>7846</v>
      </c>
      <c r="D2164" s="1" t="s">
        <v>19628</v>
      </c>
      <c r="E2164" s="1" t="s">
        <v>19647</v>
      </c>
      <c r="F2164" s="54">
        <v>1937</v>
      </c>
      <c r="G2164" s="1" t="s">
        <v>19773</v>
      </c>
      <c r="I2164" t="str">
        <f t="shared" si="66"/>
        <v>中国新农</v>
      </c>
      <c r="K2164" t="e">
        <f>VLOOKUP(I2164,Apabi!$H:$H,1,FALSE)</f>
        <v>#N/A</v>
      </c>
      <c r="M2164" t="e">
        <f>VLOOKUP(I2164,'Shanghai TSG'!$C:$C,1,FALSE)</f>
        <v>#N/A</v>
      </c>
      <c r="O2164" t="e">
        <f>VLOOKUP(I2164,'Hytong (not in CrossAsia)'!$C:$C,1,FALSE)</f>
        <v>#N/A</v>
      </c>
      <c r="Q2164" s="9" t="str">
        <f t="shared" si="67"/>
        <v>nur hier</v>
      </c>
    </row>
    <row r="2165" spans="1:17">
      <c r="A2165" s="1" t="s">
        <v>7847</v>
      </c>
      <c r="B2165" s="1" t="s">
        <v>7848</v>
      </c>
      <c r="C2165" s="1" t="s">
        <v>19628</v>
      </c>
      <c r="D2165" s="1" t="s">
        <v>7849</v>
      </c>
      <c r="E2165" s="1" t="s">
        <v>13656</v>
      </c>
      <c r="F2165" s="54">
        <v>1935</v>
      </c>
      <c r="G2165" s="1" t="s">
        <v>19628</v>
      </c>
      <c r="I2165" t="str">
        <f t="shared" si="66"/>
        <v>浙江农业</v>
      </c>
      <c r="K2165" t="e">
        <f>VLOOKUP(I2165,Apabi!$H:$H,1,FALSE)</f>
        <v>#N/A</v>
      </c>
      <c r="M2165" t="e">
        <f>VLOOKUP(I2165,'Shanghai TSG'!$C:$C,1,FALSE)</f>
        <v>#N/A</v>
      </c>
      <c r="O2165" t="e">
        <f>VLOOKUP(I2165,'Hytong (not in CrossAsia)'!$C:$C,1,FALSE)</f>
        <v>#N/A</v>
      </c>
      <c r="Q2165" s="9" t="str">
        <f t="shared" si="67"/>
        <v>nur hier</v>
      </c>
    </row>
    <row r="2166" spans="1:17">
      <c r="A2166" s="1" t="s">
        <v>7850</v>
      </c>
      <c r="B2166" s="1" t="s">
        <v>7851</v>
      </c>
      <c r="C2166" s="1" t="s">
        <v>19628</v>
      </c>
      <c r="D2166" s="1" t="s">
        <v>7852</v>
      </c>
      <c r="E2166" s="1" t="s">
        <v>19647</v>
      </c>
      <c r="F2166" s="54">
        <v>1902</v>
      </c>
      <c r="G2166" s="1" t="s">
        <v>19628</v>
      </c>
      <c r="I2166" t="str">
        <f t="shared" si="66"/>
        <v>农话</v>
      </c>
      <c r="K2166" t="e">
        <f>VLOOKUP(I2166,Apabi!$H:$H,1,FALSE)</f>
        <v>#N/A</v>
      </c>
      <c r="M2166" t="str">
        <f>VLOOKUP(I2166,'Shanghai TSG'!$C:$C,1,FALSE)</f>
        <v>农话</v>
      </c>
      <c r="O2166" t="e">
        <f>VLOOKUP(I2166,'Hytong (not in CrossAsia)'!$C:$C,1,FALSE)</f>
        <v>#N/A</v>
      </c>
      <c r="Q2166" s="9" t="str">
        <f t="shared" si="67"/>
        <v>Doppel</v>
      </c>
    </row>
    <row r="2167" spans="1:17">
      <c r="A2167" s="1" t="s">
        <v>7853</v>
      </c>
      <c r="B2167" s="1" t="s">
        <v>7854</v>
      </c>
      <c r="C2167" s="1" t="s">
        <v>19628</v>
      </c>
      <c r="D2167" s="1" t="s">
        <v>7855</v>
      </c>
      <c r="E2167" s="1" t="s">
        <v>18393</v>
      </c>
      <c r="F2167" s="54">
        <v>1947</v>
      </c>
      <c r="G2167" s="1" t="s">
        <v>19628</v>
      </c>
      <c r="I2167" t="str">
        <f t="shared" si="66"/>
        <v>四川科学</v>
      </c>
      <c r="K2167" t="e">
        <f>VLOOKUP(I2167,Apabi!$H:$H,1,FALSE)</f>
        <v>#N/A</v>
      </c>
      <c r="M2167" t="e">
        <f>VLOOKUP(I2167,'Shanghai TSG'!$C:$C,1,FALSE)</f>
        <v>#N/A</v>
      </c>
      <c r="O2167" t="e">
        <f>VLOOKUP(I2167,'Hytong (not in CrossAsia)'!$C:$C,1,FALSE)</f>
        <v>#N/A</v>
      </c>
      <c r="Q2167" s="9" t="str">
        <f t="shared" si="67"/>
        <v>nur hier</v>
      </c>
    </row>
    <row r="2168" spans="1:17">
      <c r="A2168" s="1" t="s">
        <v>7856</v>
      </c>
      <c r="B2168" s="1" t="s">
        <v>7857</v>
      </c>
      <c r="C2168" s="1" t="s">
        <v>19628</v>
      </c>
      <c r="D2168" s="1" t="s">
        <v>7858</v>
      </c>
      <c r="E2168" s="1" t="s">
        <v>19647</v>
      </c>
      <c r="F2168" s="51" t="s">
        <v>19628</v>
      </c>
      <c r="G2168" s="1" t="s">
        <v>19817</v>
      </c>
      <c r="I2168" t="str">
        <f t="shared" si="66"/>
        <v>土地局年</v>
      </c>
      <c r="K2168" t="e">
        <f>VLOOKUP(I2168,Apabi!$H:$H,1,FALSE)</f>
        <v>#N/A</v>
      </c>
      <c r="M2168" t="e">
        <f>VLOOKUP(I2168,'Shanghai TSG'!$C:$C,1,FALSE)</f>
        <v>#N/A</v>
      </c>
      <c r="O2168" t="e">
        <f>VLOOKUP(I2168,'Hytong (not in CrossAsia)'!$C:$C,1,FALSE)</f>
        <v>#N/A</v>
      </c>
      <c r="Q2168" s="9" t="str">
        <f t="shared" si="67"/>
        <v>nur hier</v>
      </c>
    </row>
    <row r="2169" spans="1:17">
      <c r="A2169" s="1" t="s">
        <v>7859</v>
      </c>
      <c r="B2169" s="1" t="s">
        <v>7860</v>
      </c>
      <c r="C2169" s="1" t="s">
        <v>19628</v>
      </c>
      <c r="D2169" s="1" t="s">
        <v>7861</v>
      </c>
      <c r="E2169" s="1" t="s">
        <v>7862</v>
      </c>
      <c r="F2169" s="54">
        <v>1938</v>
      </c>
      <c r="G2169" s="1" t="s">
        <v>19635</v>
      </c>
      <c r="I2169" t="str">
        <f t="shared" si="66"/>
        <v>农友</v>
      </c>
      <c r="K2169" t="e">
        <f>VLOOKUP(I2169,Apabi!$H:$H,1,FALSE)</f>
        <v>#N/A</v>
      </c>
      <c r="M2169" t="str">
        <f>VLOOKUP(I2169,'Shanghai TSG'!$C:$C,1,FALSE)</f>
        <v>农友</v>
      </c>
      <c r="O2169" t="e">
        <f>VLOOKUP(I2169,'Hytong (not in CrossAsia)'!$C:$C,1,FALSE)</f>
        <v>#N/A</v>
      </c>
      <c r="Q2169" s="9" t="str">
        <f t="shared" si="67"/>
        <v>Doppel</v>
      </c>
    </row>
    <row r="2170" spans="1:17" ht="23.25">
      <c r="A2170" s="1" t="s">
        <v>7863</v>
      </c>
      <c r="B2170" s="1" t="s">
        <v>7864</v>
      </c>
      <c r="C2170" s="1" t="s">
        <v>19628</v>
      </c>
      <c r="D2170" s="1" t="s">
        <v>7865</v>
      </c>
      <c r="E2170" s="1" t="s">
        <v>19070</v>
      </c>
      <c r="F2170" s="54">
        <v>1943</v>
      </c>
      <c r="G2170" s="1" t="s">
        <v>19243</v>
      </c>
      <c r="I2170" t="str">
        <f t="shared" si="66"/>
        <v>全国农林</v>
      </c>
      <c r="K2170" t="e">
        <f>VLOOKUP(I2170,Apabi!$H:$H,1,FALSE)</f>
        <v>#N/A</v>
      </c>
      <c r="M2170" t="e">
        <f>VLOOKUP(I2170,'Shanghai TSG'!$C:$C,1,FALSE)</f>
        <v>#N/A</v>
      </c>
      <c r="O2170" t="e">
        <f>VLOOKUP(I2170,'Hytong (not in CrossAsia)'!$C:$C,1,FALSE)</f>
        <v>#N/A</v>
      </c>
      <c r="Q2170" s="9" t="str">
        <f t="shared" si="67"/>
        <v>nur hier</v>
      </c>
    </row>
    <row r="2171" spans="1:17" ht="23.25">
      <c r="A2171" s="1" t="s">
        <v>7866</v>
      </c>
      <c r="B2171" s="1" t="s">
        <v>7867</v>
      </c>
      <c r="C2171" s="1" t="s">
        <v>19628</v>
      </c>
      <c r="D2171" s="1" t="s">
        <v>7868</v>
      </c>
      <c r="E2171" s="1" t="s">
        <v>7869</v>
      </c>
      <c r="F2171" s="51" t="s">
        <v>19628</v>
      </c>
      <c r="G2171" s="1" t="s">
        <v>19642</v>
      </c>
      <c r="I2171" t="str">
        <f t="shared" si="66"/>
        <v>沙塘农讯</v>
      </c>
      <c r="K2171" t="e">
        <f>VLOOKUP(I2171,Apabi!$H:$H,1,FALSE)</f>
        <v>#N/A</v>
      </c>
      <c r="M2171" t="e">
        <f>VLOOKUP(I2171,'Shanghai TSG'!$C:$C,1,FALSE)</f>
        <v>#N/A</v>
      </c>
      <c r="O2171" t="e">
        <f>VLOOKUP(I2171,'Hytong (not in CrossAsia)'!$C:$C,1,FALSE)</f>
        <v>#N/A</v>
      </c>
      <c r="Q2171" s="9" t="str">
        <f t="shared" si="67"/>
        <v>nur hier</v>
      </c>
    </row>
    <row r="2172" spans="1:17" ht="23.25">
      <c r="A2172" s="1" t="s">
        <v>7870</v>
      </c>
      <c r="B2172" s="1" t="s">
        <v>7871</v>
      </c>
      <c r="C2172" s="1" t="s">
        <v>19628</v>
      </c>
      <c r="D2172" s="1" t="s">
        <v>7872</v>
      </c>
      <c r="E2172" s="1" t="s">
        <v>19638</v>
      </c>
      <c r="F2172" s="54">
        <v>1934</v>
      </c>
      <c r="G2172" s="1" t="s">
        <v>19635</v>
      </c>
      <c r="I2172" t="str">
        <f t="shared" si="66"/>
        <v>四川农业</v>
      </c>
      <c r="K2172" t="e">
        <f>VLOOKUP(I2172,Apabi!$H:$H,1,FALSE)</f>
        <v>#N/A</v>
      </c>
      <c r="M2172" t="e">
        <f>VLOOKUP(I2172,'Shanghai TSG'!$C:$C,1,FALSE)</f>
        <v>#N/A</v>
      </c>
      <c r="O2172" t="e">
        <f>VLOOKUP(I2172,'Hytong (not in CrossAsia)'!$C:$C,1,FALSE)</f>
        <v>#N/A</v>
      </c>
      <c r="Q2172" s="9" t="str">
        <f t="shared" si="67"/>
        <v>nur hier</v>
      </c>
    </row>
    <row r="2173" spans="1:17">
      <c r="A2173" s="1" t="s">
        <v>7873</v>
      </c>
      <c r="B2173" s="1" t="s">
        <v>7874</v>
      </c>
      <c r="C2173" s="1" t="s">
        <v>19628</v>
      </c>
      <c r="D2173" s="1" t="s">
        <v>7875</v>
      </c>
      <c r="E2173" s="1" t="s">
        <v>19336</v>
      </c>
      <c r="F2173" s="54">
        <v>1933</v>
      </c>
      <c r="G2173" s="1" t="s">
        <v>19773</v>
      </c>
      <c r="I2173" t="str">
        <f t="shared" si="66"/>
        <v>扬子江水</v>
      </c>
      <c r="K2173" t="e">
        <f>VLOOKUP(I2173,Apabi!$H:$H,1,FALSE)</f>
        <v>#N/A</v>
      </c>
      <c r="M2173" t="str">
        <f>VLOOKUP(I2173,'Shanghai TSG'!$C:$C,1,FALSE)</f>
        <v>扬子江水</v>
      </c>
      <c r="O2173" t="e">
        <f>VLOOKUP(I2173,'Hytong (not in CrossAsia)'!$C:$C,1,FALSE)</f>
        <v>#N/A</v>
      </c>
      <c r="Q2173" s="9" t="str">
        <f t="shared" si="67"/>
        <v>Doppel</v>
      </c>
    </row>
    <row r="2174" spans="1:17">
      <c r="A2174" s="1" t="s">
        <v>7876</v>
      </c>
      <c r="B2174" s="1" t="s">
        <v>7877</v>
      </c>
      <c r="C2174" s="1" t="s">
        <v>19628</v>
      </c>
      <c r="D2174" s="1" t="s">
        <v>7878</v>
      </c>
      <c r="E2174" s="1" t="s">
        <v>19356</v>
      </c>
      <c r="F2174" s="51">
        <v>1931</v>
      </c>
      <c r="G2174" s="1" t="s">
        <v>18855</v>
      </c>
      <c r="I2174" t="str">
        <f t="shared" si="66"/>
        <v>高农期刊</v>
      </c>
      <c r="K2174" t="e">
        <f>VLOOKUP(I2174,Apabi!$H:$H,1,FALSE)</f>
        <v>#N/A</v>
      </c>
      <c r="M2174" t="e">
        <f>VLOOKUP(I2174,'Shanghai TSG'!$C:$C,1,FALSE)</f>
        <v>#N/A</v>
      </c>
      <c r="O2174" t="e">
        <f>VLOOKUP(I2174,'Hytong (not in CrossAsia)'!$C:$C,1,FALSE)</f>
        <v>#N/A</v>
      </c>
      <c r="Q2174" s="9" t="str">
        <f t="shared" si="67"/>
        <v>nur hier</v>
      </c>
    </row>
    <row r="2175" spans="1:17">
      <c r="A2175" s="1" t="s">
        <v>7879</v>
      </c>
      <c r="B2175" s="1" t="s">
        <v>7880</v>
      </c>
      <c r="C2175" s="1" t="s">
        <v>19628</v>
      </c>
      <c r="D2175" s="1" t="s">
        <v>7881</v>
      </c>
      <c r="E2175" s="1" t="s">
        <v>7882</v>
      </c>
      <c r="F2175" s="54">
        <v>1937</v>
      </c>
      <c r="G2175" s="1" t="s">
        <v>19635</v>
      </c>
      <c r="I2175" t="str">
        <f t="shared" si="66"/>
        <v>乡村改造</v>
      </c>
      <c r="K2175" t="e">
        <f>VLOOKUP(I2175,Apabi!$H:$H,1,FALSE)</f>
        <v>#N/A</v>
      </c>
      <c r="M2175" t="e">
        <f>VLOOKUP(I2175,'Shanghai TSG'!$C:$C,1,FALSE)</f>
        <v>#N/A</v>
      </c>
      <c r="O2175" t="e">
        <f>VLOOKUP(I2175,'Hytong (not in CrossAsia)'!$C:$C,1,FALSE)</f>
        <v>#N/A</v>
      </c>
      <c r="Q2175" s="9" t="str">
        <f t="shared" si="67"/>
        <v>nur hier</v>
      </c>
    </row>
    <row r="2176" spans="1:17">
      <c r="A2176" s="1" t="s">
        <v>7883</v>
      </c>
      <c r="B2176" s="1" t="s">
        <v>7884</v>
      </c>
      <c r="C2176" s="1" t="s">
        <v>19628</v>
      </c>
      <c r="D2176" s="1" t="s">
        <v>7885</v>
      </c>
      <c r="E2176" s="1" t="s">
        <v>18570</v>
      </c>
      <c r="F2176" s="51">
        <v>1941</v>
      </c>
      <c r="G2176" s="1" t="s">
        <v>19628</v>
      </c>
      <c r="I2176" t="str">
        <f t="shared" si="66"/>
        <v>农刊</v>
      </c>
      <c r="K2176" t="e">
        <f>VLOOKUP(I2176,Apabi!$H:$H,1,FALSE)</f>
        <v>#N/A</v>
      </c>
      <c r="M2176" t="e">
        <f>VLOOKUP(I2176,'Shanghai TSG'!$C:$C,1,FALSE)</f>
        <v>#N/A</v>
      </c>
      <c r="O2176" t="e">
        <f>VLOOKUP(I2176,'Hytong (not in CrossAsia)'!$C:$C,1,FALSE)</f>
        <v>#N/A</v>
      </c>
      <c r="Q2176" s="9" t="str">
        <f t="shared" si="67"/>
        <v>nur hier</v>
      </c>
    </row>
    <row r="2177" spans="1:17" ht="23.25">
      <c r="A2177" s="1" t="s">
        <v>7886</v>
      </c>
      <c r="B2177" s="1" t="s">
        <v>7887</v>
      </c>
      <c r="C2177" s="1" t="s">
        <v>19628</v>
      </c>
      <c r="D2177" s="1" t="s">
        <v>19628</v>
      </c>
      <c r="E2177" s="1" t="s">
        <v>19336</v>
      </c>
      <c r="F2177" s="51" t="s">
        <v>19628</v>
      </c>
      <c r="G2177" s="1" t="s">
        <v>19628</v>
      </c>
      <c r="I2177" t="str">
        <f t="shared" si="66"/>
        <v>实业部中</v>
      </c>
      <c r="K2177" t="e">
        <f>VLOOKUP(I2177,Apabi!$H:$H,1,FALSE)</f>
        <v>#N/A</v>
      </c>
      <c r="M2177" t="str">
        <f>VLOOKUP(I2177,'Shanghai TSG'!$C:$C,1,FALSE)</f>
        <v>实业部中</v>
      </c>
      <c r="O2177" t="e">
        <f>VLOOKUP(I2177,'Hytong (not in CrossAsia)'!$C:$C,1,FALSE)</f>
        <v>#N/A</v>
      </c>
      <c r="Q2177" s="9" t="str">
        <f t="shared" si="67"/>
        <v>Doppel</v>
      </c>
    </row>
    <row r="2178" spans="1:17">
      <c r="A2178" s="1" t="s">
        <v>7888</v>
      </c>
      <c r="B2178" s="1" t="s">
        <v>7889</v>
      </c>
      <c r="C2178" s="1" t="s">
        <v>19628</v>
      </c>
      <c r="D2178" s="1" t="s">
        <v>19628</v>
      </c>
      <c r="E2178" s="1" t="s">
        <v>19628</v>
      </c>
      <c r="F2178" s="51" t="s">
        <v>19628</v>
      </c>
      <c r="G2178" s="1" t="s">
        <v>19628</v>
      </c>
      <c r="I2178" t="str">
        <f t="shared" si="66"/>
        <v>农业周讯</v>
      </c>
      <c r="K2178" t="e">
        <f>VLOOKUP(I2178,Apabi!$H:$H,1,FALSE)</f>
        <v>#N/A</v>
      </c>
      <c r="M2178" t="e">
        <f>VLOOKUP(I2178,'Shanghai TSG'!$C:$C,1,FALSE)</f>
        <v>#N/A</v>
      </c>
      <c r="O2178" t="e">
        <f>VLOOKUP(I2178,'Hytong (not in CrossAsia)'!$C:$C,1,FALSE)</f>
        <v>#N/A</v>
      </c>
      <c r="Q2178" s="9" t="str">
        <f t="shared" si="67"/>
        <v>nur hier</v>
      </c>
    </row>
    <row r="2179" spans="1:17">
      <c r="A2179" s="1" t="s">
        <v>7890</v>
      </c>
      <c r="B2179" s="1" t="s">
        <v>7891</v>
      </c>
      <c r="C2179" s="1" t="s">
        <v>19628</v>
      </c>
      <c r="D2179" s="1" t="s">
        <v>19850</v>
      </c>
      <c r="E2179" s="1" t="s">
        <v>19647</v>
      </c>
      <c r="F2179" s="54">
        <v>1919</v>
      </c>
      <c r="G2179" s="1" t="s">
        <v>19773</v>
      </c>
      <c r="I2179" t="str">
        <f t="shared" ref="I2179:I2242" si="68">MID(B2179,1,4)</f>
        <v>农学杂志</v>
      </c>
      <c r="K2179" t="e">
        <f>VLOOKUP(I2179,Apabi!$H:$H,1,FALSE)</f>
        <v>#N/A</v>
      </c>
      <c r="M2179" t="str">
        <f>VLOOKUP(I2179,'Shanghai TSG'!$C:$C,1,FALSE)</f>
        <v>农学杂志</v>
      </c>
      <c r="O2179" t="e">
        <f>VLOOKUP(I2179,'Hytong (not in CrossAsia)'!$C:$C,1,FALSE)</f>
        <v>#N/A</v>
      </c>
      <c r="Q2179" s="9" t="str">
        <f t="shared" ref="Q2179:Q2242" si="69">(IF(AND(ISNA(K2179),ISNA(M2179),ISNA(O2179)),"nur hier","Doppel"))</f>
        <v>Doppel</v>
      </c>
    </row>
    <row r="2180" spans="1:17">
      <c r="A2180" s="1" t="s">
        <v>7892</v>
      </c>
      <c r="B2180" s="1" t="s">
        <v>7893</v>
      </c>
      <c r="C2180" s="1" t="s">
        <v>19628</v>
      </c>
      <c r="D2180" s="1" t="s">
        <v>7894</v>
      </c>
      <c r="E2180" s="1" t="s">
        <v>21237</v>
      </c>
      <c r="F2180" s="51" t="s">
        <v>19628</v>
      </c>
      <c r="G2180" s="1" t="s">
        <v>19628</v>
      </c>
      <c r="I2180" t="str">
        <f t="shared" si="68"/>
        <v>湖北农声</v>
      </c>
      <c r="K2180" t="e">
        <f>VLOOKUP(I2180,Apabi!$H:$H,1,FALSE)</f>
        <v>#N/A</v>
      </c>
      <c r="M2180" t="e">
        <f>VLOOKUP(I2180,'Shanghai TSG'!$C:$C,1,FALSE)</f>
        <v>#N/A</v>
      </c>
      <c r="O2180" t="e">
        <f>VLOOKUP(I2180,'Hytong (not in CrossAsia)'!$C:$C,1,FALSE)</f>
        <v>#N/A</v>
      </c>
      <c r="Q2180" s="9" t="str">
        <f t="shared" si="69"/>
        <v>nur hier</v>
      </c>
    </row>
    <row r="2181" spans="1:17" ht="23.25">
      <c r="A2181" s="1" t="s">
        <v>7895</v>
      </c>
      <c r="B2181" s="1" t="s">
        <v>7896</v>
      </c>
      <c r="C2181" s="1" t="s">
        <v>19628</v>
      </c>
      <c r="D2181" s="1" t="s">
        <v>19628</v>
      </c>
      <c r="E2181" s="1" t="s">
        <v>19628</v>
      </c>
      <c r="F2181" s="51" t="s">
        <v>19628</v>
      </c>
      <c r="G2181" s="1" t="s">
        <v>19628</v>
      </c>
      <c r="I2181" t="str">
        <f t="shared" si="68"/>
        <v>实业部中</v>
      </c>
      <c r="K2181" t="e">
        <f>VLOOKUP(I2181,Apabi!$H:$H,1,FALSE)</f>
        <v>#N/A</v>
      </c>
      <c r="M2181" t="str">
        <f>VLOOKUP(I2181,'Shanghai TSG'!$C:$C,1,FALSE)</f>
        <v>实业部中</v>
      </c>
      <c r="O2181" t="e">
        <f>VLOOKUP(I2181,'Hytong (not in CrossAsia)'!$C:$C,1,FALSE)</f>
        <v>#N/A</v>
      </c>
      <c r="Q2181" s="9" t="str">
        <f t="shared" si="69"/>
        <v>Doppel</v>
      </c>
    </row>
    <row r="2182" spans="1:17">
      <c r="A2182" s="1" t="s">
        <v>7897</v>
      </c>
      <c r="B2182" s="1" t="s">
        <v>7565</v>
      </c>
      <c r="C2182" s="1" t="s">
        <v>19628</v>
      </c>
      <c r="D2182" s="1" t="s">
        <v>7566</v>
      </c>
      <c r="E2182" s="1" t="s">
        <v>19647</v>
      </c>
      <c r="F2182" s="54">
        <v>1927</v>
      </c>
      <c r="G2182" s="1" t="s">
        <v>19292</v>
      </c>
      <c r="I2182" t="str">
        <f t="shared" si="68"/>
        <v>农学</v>
      </c>
      <c r="K2182" t="e">
        <f>VLOOKUP(I2182,Apabi!$H:$H,1,FALSE)</f>
        <v>#N/A</v>
      </c>
      <c r="M2182" t="str">
        <f>VLOOKUP(I2182,'Shanghai TSG'!$C:$C,1,FALSE)</f>
        <v>农学</v>
      </c>
      <c r="O2182" t="e">
        <f>VLOOKUP(I2182,'Hytong (not in CrossAsia)'!$C:$C,1,FALSE)</f>
        <v>#N/A</v>
      </c>
      <c r="Q2182" s="9" t="str">
        <f t="shared" si="69"/>
        <v>Doppel</v>
      </c>
    </row>
    <row r="2183" spans="1:17">
      <c r="A2183" s="1" t="s">
        <v>7567</v>
      </c>
      <c r="B2183" s="1" t="s">
        <v>7568</v>
      </c>
      <c r="C2183" s="1" t="s">
        <v>19628</v>
      </c>
      <c r="D2183" s="1" t="s">
        <v>7569</v>
      </c>
      <c r="E2183" s="1" t="s">
        <v>19821</v>
      </c>
      <c r="F2183" s="54">
        <v>1936</v>
      </c>
      <c r="G2183" s="1" t="s">
        <v>19773</v>
      </c>
      <c r="I2183" t="str">
        <f t="shared" si="68"/>
        <v>岭南农刊</v>
      </c>
      <c r="K2183" t="e">
        <f>VLOOKUP(I2183,Apabi!$H:$H,1,FALSE)</f>
        <v>#N/A</v>
      </c>
      <c r="M2183" t="e">
        <f>VLOOKUP(I2183,'Shanghai TSG'!$C:$C,1,FALSE)</f>
        <v>#N/A</v>
      </c>
      <c r="O2183" t="e">
        <f>VLOOKUP(I2183,'Hytong (not in CrossAsia)'!$C:$C,1,FALSE)</f>
        <v>#N/A</v>
      </c>
      <c r="Q2183" s="9" t="str">
        <f t="shared" si="69"/>
        <v>nur hier</v>
      </c>
    </row>
    <row r="2184" spans="1:17">
      <c r="A2184" s="1" t="s">
        <v>7570</v>
      </c>
      <c r="B2184" s="1" t="s">
        <v>7571</v>
      </c>
      <c r="C2184" s="1" t="s">
        <v>19628</v>
      </c>
      <c r="D2184" s="1" t="s">
        <v>19628</v>
      </c>
      <c r="E2184" s="1" t="s">
        <v>19628</v>
      </c>
      <c r="F2184" s="51" t="s">
        <v>19628</v>
      </c>
      <c r="G2184" s="1" t="s">
        <v>19628</v>
      </c>
      <c r="I2184" t="str">
        <f t="shared" si="68"/>
        <v>农本</v>
      </c>
      <c r="K2184" t="e">
        <f>VLOOKUP(I2184,Apabi!$H:$H,1,FALSE)</f>
        <v>#N/A</v>
      </c>
      <c r="M2184" t="str">
        <f>VLOOKUP(I2184,'Shanghai TSG'!$C:$C,1,FALSE)</f>
        <v>农本</v>
      </c>
      <c r="O2184" t="e">
        <f>VLOOKUP(I2184,'Hytong (not in CrossAsia)'!$C:$C,1,FALSE)</f>
        <v>#N/A</v>
      </c>
      <c r="Q2184" s="9" t="str">
        <f t="shared" si="69"/>
        <v>Doppel</v>
      </c>
    </row>
    <row r="2185" spans="1:17">
      <c r="A2185" s="1" t="s">
        <v>7572</v>
      </c>
      <c r="B2185" s="1" t="s">
        <v>7573</v>
      </c>
      <c r="C2185" s="1" t="s">
        <v>19628</v>
      </c>
      <c r="D2185" s="1" t="s">
        <v>19628</v>
      </c>
      <c r="E2185" s="1" t="s">
        <v>19628</v>
      </c>
      <c r="F2185" s="51" t="s">
        <v>19628</v>
      </c>
      <c r="G2185" s="1" t="s">
        <v>19628</v>
      </c>
      <c r="I2185" t="str">
        <f t="shared" si="68"/>
        <v>合作与农</v>
      </c>
      <c r="K2185" t="e">
        <f>VLOOKUP(I2185,Apabi!$H:$H,1,FALSE)</f>
        <v>#N/A</v>
      </c>
      <c r="M2185" t="e">
        <f>VLOOKUP(I2185,'Shanghai TSG'!$C:$C,1,FALSE)</f>
        <v>#N/A</v>
      </c>
      <c r="O2185" t="e">
        <f>VLOOKUP(I2185,'Hytong (not in CrossAsia)'!$C:$C,1,FALSE)</f>
        <v>#N/A</v>
      </c>
      <c r="Q2185" s="9" t="str">
        <f t="shared" si="69"/>
        <v>nur hier</v>
      </c>
    </row>
    <row r="2186" spans="1:17">
      <c r="A2186" s="1" t="s">
        <v>7574</v>
      </c>
      <c r="B2186" s="1" t="s">
        <v>7575</v>
      </c>
      <c r="C2186" s="1" t="s">
        <v>19628</v>
      </c>
      <c r="D2186" s="1" t="s">
        <v>7576</v>
      </c>
      <c r="E2186" s="1" t="s">
        <v>19821</v>
      </c>
      <c r="F2186" s="54">
        <v>1932</v>
      </c>
      <c r="G2186" s="1" t="s">
        <v>19243</v>
      </c>
      <c r="I2186" t="str">
        <f t="shared" si="68"/>
        <v>农事双月</v>
      </c>
      <c r="K2186" t="e">
        <f>VLOOKUP(I2186,Apabi!$H:$H,1,FALSE)</f>
        <v>#N/A</v>
      </c>
      <c r="M2186" t="e">
        <f>VLOOKUP(I2186,'Shanghai TSG'!$C:$C,1,FALSE)</f>
        <v>#N/A</v>
      </c>
      <c r="O2186" t="e">
        <f>VLOOKUP(I2186,'Hytong (not in CrossAsia)'!$C:$C,1,FALSE)</f>
        <v>#N/A</v>
      </c>
      <c r="Q2186" s="9" t="str">
        <f t="shared" si="69"/>
        <v>nur hier</v>
      </c>
    </row>
    <row r="2187" spans="1:17">
      <c r="A2187" s="1" t="s">
        <v>7577</v>
      </c>
      <c r="B2187" s="1" t="s">
        <v>7578</v>
      </c>
      <c r="C2187" s="1" t="s">
        <v>19628</v>
      </c>
      <c r="D2187" s="1" t="s">
        <v>19628</v>
      </c>
      <c r="E2187" s="1" t="s">
        <v>19322</v>
      </c>
      <c r="F2187" s="54">
        <v>1936</v>
      </c>
      <c r="G2187" s="1" t="s">
        <v>19349</v>
      </c>
      <c r="I2187" t="str">
        <f t="shared" si="68"/>
        <v>农民半月</v>
      </c>
      <c r="K2187" t="e">
        <f>VLOOKUP(I2187,Apabi!$H:$H,1,FALSE)</f>
        <v>#N/A</v>
      </c>
      <c r="M2187" t="e">
        <f>VLOOKUP(I2187,'Shanghai TSG'!$C:$C,1,FALSE)</f>
        <v>#N/A</v>
      </c>
      <c r="O2187" t="e">
        <f>VLOOKUP(I2187,'Hytong (not in CrossAsia)'!$C:$C,1,FALSE)</f>
        <v>#N/A</v>
      </c>
      <c r="Q2187" s="9" t="str">
        <f t="shared" si="69"/>
        <v>nur hier</v>
      </c>
    </row>
    <row r="2188" spans="1:17" ht="23.25">
      <c r="A2188" s="1" t="s">
        <v>7579</v>
      </c>
      <c r="B2188" s="1" t="s">
        <v>7580</v>
      </c>
      <c r="C2188" s="1" t="s">
        <v>19628</v>
      </c>
      <c r="D2188" s="1" t="s">
        <v>7581</v>
      </c>
      <c r="E2188" s="1" t="s">
        <v>19628</v>
      </c>
      <c r="F2188" s="54">
        <v>1941</v>
      </c>
      <c r="G2188" s="1" t="s">
        <v>19628</v>
      </c>
      <c r="I2188" t="str">
        <f t="shared" si="68"/>
        <v>云南农林</v>
      </c>
      <c r="K2188" t="e">
        <f>VLOOKUP(I2188,Apabi!$H:$H,1,FALSE)</f>
        <v>#N/A</v>
      </c>
      <c r="M2188" t="e">
        <f>VLOOKUP(I2188,'Shanghai TSG'!$C:$C,1,FALSE)</f>
        <v>#N/A</v>
      </c>
      <c r="O2188" t="e">
        <f>VLOOKUP(I2188,'Hytong (not in CrossAsia)'!$C:$C,1,FALSE)</f>
        <v>#N/A</v>
      </c>
      <c r="Q2188" s="9" t="str">
        <f t="shared" si="69"/>
        <v>nur hier</v>
      </c>
    </row>
    <row r="2189" spans="1:17">
      <c r="A2189" s="1" t="s">
        <v>7582</v>
      </c>
      <c r="B2189" s="1" t="s">
        <v>7583</v>
      </c>
      <c r="C2189" s="1" t="s">
        <v>19628</v>
      </c>
      <c r="D2189" s="1" t="s">
        <v>19628</v>
      </c>
      <c r="E2189" s="1" t="s">
        <v>19628</v>
      </c>
      <c r="F2189" s="51" t="s">
        <v>19628</v>
      </c>
      <c r="G2189" s="1" t="s">
        <v>19628</v>
      </c>
      <c r="I2189" t="str">
        <f t="shared" si="68"/>
        <v>林学杂志</v>
      </c>
      <c r="K2189" t="e">
        <f>VLOOKUP(I2189,Apabi!$H:$H,1,FALSE)</f>
        <v>#N/A</v>
      </c>
      <c r="M2189" t="e">
        <f>VLOOKUP(I2189,'Shanghai TSG'!$C:$C,1,FALSE)</f>
        <v>#N/A</v>
      </c>
      <c r="O2189" t="e">
        <f>VLOOKUP(I2189,'Hytong (not in CrossAsia)'!$C:$C,1,FALSE)</f>
        <v>#N/A</v>
      </c>
      <c r="Q2189" s="9" t="str">
        <f t="shared" si="69"/>
        <v>nur hier</v>
      </c>
    </row>
    <row r="2190" spans="1:17">
      <c r="A2190" s="1" t="s">
        <v>7584</v>
      </c>
      <c r="B2190" s="1" t="s">
        <v>7585</v>
      </c>
      <c r="C2190" s="1" t="s">
        <v>19628</v>
      </c>
      <c r="D2190" s="1" t="s">
        <v>7586</v>
      </c>
      <c r="E2190" s="1" t="s">
        <v>19628</v>
      </c>
      <c r="F2190" s="51" t="s">
        <v>19628</v>
      </c>
      <c r="G2190" s="1" t="s">
        <v>19628</v>
      </c>
      <c r="I2190" t="str">
        <f t="shared" si="68"/>
        <v>虫刊</v>
      </c>
      <c r="K2190" t="e">
        <f>VLOOKUP(I2190,Apabi!$H:$H,1,FALSE)</f>
        <v>#N/A</v>
      </c>
      <c r="M2190" t="e">
        <f>VLOOKUP(I2190,'Shanghai TSG'!$C:$C,1,FALSE)</f>
        <v>#N/A</v>
      </c>
      <c r="O2190" t="e">
        <f>VLOOKUP(I2190,'Hytong (not in CrossAsia)'!$C:$C,1,FALSE)</f>
        <v>#N/A</v>
      </c>
      <c r="Q2190" s="9" t="str">
        <f t="shared" si="69"/>
        <v>nur hier</v>
      </c>
    </row>
    <row r="2191" spans="1:17">
      <c r="A2191" s="1" t="s">
        <v>7587</v>
      </c>
      <c r="B2191" s="1" t="s">
        <v>7588</v>
      </c>
      <c r="C2191" s="1" t="s">
        <v>19628</v>
      </c>
      <c r="D2191" s="1" t="s">
        <v>7589</v>
      </c>
      <c r="E2191" s="1" t="s">
        <v>20530</v>
      </c>
      <c r="F2191" s="54">
        <v>1940</v>
      </c>
      <c r="G2191" s="1" t="s">
        <v>19315</v>
      </c>
      <c r="I2191" t="str">
        <f t="shared" si="68"/>
        <v>广西农业</v>
      </c>
      <c r="K2191" t="e">
        <f>VLOOKUP(I2191,Apabi!$H:$H,1,FALSE)</f>
        <v>#N/A</v>
      </c>
      <c r="M2191" t="str">
        <f>VLOOKUP(I2191,'Shanghai TSG'!$C:$C,1,FALSE)</f>
        <v>广西农业</v>
      </c>
      <c r="O2191" t="e">
        <f>VLOOKUP(I2191,'Hytong (not in CrossAsia)'!$C:$C,1,FALSE)</f>
        <v>#N/A</v>
      </c>
      <c r="Q2191" s="9" t="str">
        <f t="shared" si="69"/>
        <v>Doppel</v>
      </c>
    </row>
    <row r="2192" spans="1:17">
      <c r="A2192" s="1" t="s">
        <v>7590</v>
      </c>
      <c r="B2192" s="1" t="s">
        <v>7591</v>
      </c>
      <c r="C2192" s="1" t="s">
        <v>19628</v>
      </c>
      <c r="D2192" s="1" t="s">
        <v>7592</v>
      </c>
      <c r="E2192" s="1" t="s">
        <v>19821</v>
      </c>
      <c r="F2192" s="54">
        <v>1935</v>
      </c>
      <c r="G2192" s="1" t="s">
        <v>19628</v>
      </c>
      <c r="I2192" t="str">
        <f t="shared" si="68"/>
        <v>农林顾问</v>
      </c>
      <c r="K2192" t="e">
        <f>VLOOKUP(I2192,Apabi!$H:$H,1,FALSE)</f>
        <v>#N/A</v>
      </c>
      <c r="M2192" t="e">
        <f>VLOOKUP(I2192,'Shanghai TSG'!$C:$C,1,FALSE)</f>
        <v>#N/A</v>
      </c>
      <c r="O2192" t="e">
        <f>VLOOKUP(I2192,'Hytong (not in CrossAsia)'!$C:$C,1,FALSE)</f>
        <v>#N/A</v>
      </c>
      <c r="Q2192" s="9" t="str">
        <f t="shared" si="69"/>
        <v>nur hier</v>
      </c>
    </row>
    <row r="2193" spans="1:17">
      <c r="A2193" s="1" t="s">
        <v>7593</v>
      </c>
      <c r="B2193" s="1" t="s">
        <v>7594</v>
      </c>
      <c r="C2193" s="1" t="s">
        <v>7595</v>
      </c>
      <c r="D2193" s="1" t="s">
        <v>7596</v>
      </c>
      <c r="E2193" s="1" t="s">
        <v>18038</v>
      </c>
      <c r="F2193" s="51" t="s">
        <v>19628</v>
      </c>
      <c r="G2193" s="1" t="s">
        <v>19635</v>
      </c>
      <c r="I2193" t="str">
        <f t="shared" si="68"/>
        <v>农趣</v>
      </c>
      <c r="K2193" t="e">
        <f>VLOOKUP(I2193,Apabi!$H:$H,1,FALSE)</f>
        <v>#N/A</v>
      </c>
      <c r="M2193" t="e">
        <f>VLOOKUP(I2193,'Shanghai TSG'!$C:$C,1,FALSE)</f>
        <v>#N/A</v>
      </c>
      <c r="O2193" t="e">
        <f>VLOOKUP(I2193,'Hytong (not in CrossAsia)'!$C:$C,1,FALSE)</f>
        <v>#N/A</v>
      </c>
      <c r="Q2193" s="9" t="str">
        <f t="shared" si="69"/>
        <v>nur hier</v>
      </c>
    </row>
    <row r="2194" spans="1:17">
      <c r="A2194" s="1" t="s">
        <v>7597</v>
      </c>
      <c r="B2194" s="1" t="s">
        <v>7598</v>
      </c>
      <c r="C2194" s="1" t="s">
        <v>19628</v>
      </c>
      <c r="D2194" s="1" t="s">
        <v>7599</v>
      </c>
      <c r="E2194" s="1" t="s">
        <v>19336</v>
      </c>
      <c r="F2194" s="54">
        <v>1935</v>
      </c>
      <c r="G2194" s="1" t="s">
        <v>19817</v>
      </c>
      <c r="I2194" t="str">
        <f t="shared" si="68"/>
        <v>安徽农学</v>
      </c>
      <c r="K2194" t="e">
        <f>VLOOKUP(I2194,Apabi!$H:$H,1,FALSE)</f>
        <v>#N/A</v>
      </c>
      <c r="M2194" t="e">
        <f>VLOOKUP(I2194,'Shanghai TSG'!$C:$C,1,FALSE)</f>
        <v>#N/A</v>
      </c>
      <c r="O2194" t="e">
        <f>VLOOKUP(I2194,'Hytong (not in CrossAsia)'!$C:$C,1,FALSE)</f>
        <v>#N/A</v>
      </c>
      <c r="Q2194" s="9" t="str">
        <f t="shared" si="69"/>
        <v>nur hier</v>
      </c>
    </row>
    <row r="2195" spans="1:17">
      <c r="A2195" s="1" t="s">
        <v>7600</v>
      </c>
      <c r="B2195" s="1" t="s">
        <v>7601</v>
      </c>
      <c r="C2195" s="1" t="s">
        <v>19628</v>
      </c>
      <c r="D2195" s="1" t="s">
        <v>7602</v>
      </c>
      <c r="E2195" s="1" t="s">
        <v>19376</v>
      </c>
      <c r="F2195" s="54">
        <v>1948</v>
      </c>
      <c r="G2195" s="1" t="s">
        <v>19635</v>
      </c>
      <c r="I2195" t="str">
        <f t="shared" si="68"/>
        <v>四川省农</v>
      </c>
      <c r="K2195" t="e">
        <f>VLOOKUP(I2195,Apabi!$H:$H,1,FALSE)</f>
        <v>#N/A</v>
      </c>
      <c r="M2195" t="e">
        <f>VLOOKUP(I2195,'Shanghai TSG'!$C:$C,1,FALSE)</f>
        <v>#N/A</v>
      </c>
      <c r="O2195" t="e">
        <f>VLOOKUP(I2195,'Hytong (not in CrossAsia)'!$C:$C,1,FALSE)</f>
        <v>#N/A</v>
      </c>
      <c r="Q2195" s="9" t="str">
        <f t="shared" si="69"/>
        <v>nur hier</v>
      </c>
    </row>
    <row r="2196" spans="1:17">
      <c r="A2196" s="1" t="s">
        <v>7603</v>
      </c>
      <c r="B2196" s="1" t="s">
        <v>7604</v>
      </c>
      <c r="C2196" s="1" t="s">
        <v>19628</v>
      </c>
      <c r="D2196" s="1" t="s">
        <v>7605</v>
      </c>
      <c r="E2196" s="1" t="s">
        <v>19647</v>
      </c>
      <c r="F2196" s="54">
        <v>1922</v>
      </c>
      <c r="G2196" s="1" t="s">
        <v>19773</v>
      </c>
      <c r="I2196" t="str">
        <f t="shared" si="68"/>
        <v>农业丛刊</v>
      </c>
      <c r="K2196" t="e">
        <f>VLOOKUP(I2196,Apabi!$H:$H,1,FALSE)</f>
        <v>#N/A</v>
      </c>
      <c r="M2196" t="str">
        <f>VLOOKUP(I2196,'Shanghai TSG'!$C:$C,1,FALSE)</f>
        <v>农业丛刊</v>
      </c>
      <c r="O2196" t="e">
        <f>VLOOKUP(I2196,'Hytong (not in CrossAsia)'!$C:$C,1,FALSE)</f>
        <v>#N/A</v>
      </c>
      <c r="Q2196" s="9" t="str">
        <f t="shared" si="69"/>
        <v>Doppel</v>
      </c>
    </row>
    <row r="2197" spans="1:17">
      <c r="A2197" s="1" t="s">
        <v>7606</v>
      </c>
      <c r="B2197" s="1" t="s">
        <v>7607</v>
      </c>
      <c r="C2197" s="1" t="s">
        <v>19628</v>
      </c>
      <c r="D2197" s="1" t="s">
        <v>7608</v>
      </c>
      <c r="E2197" s="1" t="s">
        <v>19310</v>
      </c>
      <c r="F2197" s="54">
        <v>1945</v>
      </c>
      <c r="G2197" s="1" t="s">
        <v>19635</v>
      </c>
      <c r="I2197" t="str">
        <f t="shared" si="68"/>
        <v>新农业</v>
      </c>
      <c r="K2197" t="e">
        <f>VLOOKUP(I2197,Apabi!$H:$H,1,FALSE)</f>
        <v>#N/A</v>
      </c>
      <c r="M2197" t="str">
        <f>VLOOKUP(I2197,'Shanghai TSG'!$C:$C,1,FALSE)</f>
        <v>新农业</v>
      </c>
      <c r="O2197" t="e">
        <f>VLOOKUP(I2197,'Hytong (not in CrossAsia)'!$C:$C,1,FALSE)</f>
        <v>#N/A</v>
      </c>
      <c r="Q2197" s="9" t="str">
        <f t="shared" si="69"/>
        <v>Doppel</v>
      </c>
    </row>
    <row r="2198" spans="1:17" ht="34.5">
      <c r="A2198" s="1" t="s">
        <v>7609</v>
      </c>
      <c r="B2198" s="1" t="s">
        <v>7610</v>
      </c>
      <c r="C2198" s="1" t="s">
        <v>7611</v>
      </c>
      <c r="D2198" s="1" t="s">
        <v>7611</v>
      </c>
      <c r="E2198" s="1" t="s">
        <v>18570</v>
      </c>
      <c r="F2198" s="51" t="s">
        <v>19628</v>
      </c>
      <c r="G2198" s="1" t="s">
        <v>19628</v>
      </c>
      <c r="I2198" t="str">
        <f t="shared" si="68"/>
        <v>广东建设</v>
      </c>
      <c r="K2198" t="e">
        <f>VLOOKUP(I2198,Apabi!$H:$H,1,FALSE)</f>
        <v>#N/A</v>
      </c>
      <c r="M2198" t="str">
        <f>VLOOKUP(I2198,'Shanghai TSG'!$C:$C,1,FALSE)</f>
        <v>广东建设</v>
      </c>
      <c r="O2198" t="e">
        <f>VLOOKUP(I2198,'Hytong (not in CrossAsia)'!$C:$C,1,FALSE)</f>
        <v>#N/A</v>
      </c>
      <c r="Q2198" s="9" t="str">
        <f t="shared" si="69"/>
        <v>Doppel</v>
      </c>
    </row>
    <row r="2199" spans="1:17">
      <c r="A2199" s="1" t="s">
        <v>7612</v>
      </c>
      <c r="B2199" s="1" t="s">
        <v>7613</v>
      </c>
      <c r="C2199" s="1" t="s">
        <v>19628</v>
      </c>
      <c r="D2199" s="1" t="s">
        <v>7614</v>
      </c>
      <c r="E2199" s="1" t="s">
        <v>19302</v>
      </c>
      <c r="F2199" s="54">
        <v>1933</v>
      </c>
      <c r="G2199" s="1" t="s">
        <v>19292</v>
      </c>
      <c r="I2199" t="str">
        <f t="shared" si="68"/>
        <v>广东农业</v>
      </c>
      <c r="K2199" t="e">
        <f>VLOOKUP(I2199,Apabi!$H:$H,1,FALSE)</f>
        <v>#N/A</v>
      </c>
      <c r="M2199" t="e">
        <f>VLOOKUP(I2199,'Shanghai TSG'!$C:$C,1,FALSE)</f>
        <v>#N/A</v>
      </c>
      <c r="O2199" t="e">
        <f>VLOOKUP(I2199,'Hytong (not in CrossAsia)'!$C:$C,1,FALSE)</f>
        <v>#N/A</v>
      </c>
      <c r="Q2199" s="9" t="str">
        <f t="shared" si="69"/>
        <v>nur hier</v>
      </c>
    </row>
    <row r="2200" spans="1:17">
      <c r="A2200" s="1" t="s">
        <v>7615</v>
      </c>
      <c r="B2200" s="1" t="s">
        <v>7616</v>
      </c>
      <c r="C2200" s="1" t="s">
        <v>19628</v>
      </c>
      <c r="D2200" s="1" t="s">
        <v>7617</v>
      </c>
      <c r="E2200" s="1" t="s">
        <v>15172</v>
      </c>
      <c r="F2200" s="51" t="s">
        <v>19628</v>
      </c>
      <c r="G2200" s="1" t="s">
        <v>19628</v>
      </c>
      <c r="I2200" t="str">
        <f t="shared" si="68"/>
        <v>农业统计</v>
      </c>
      <c r="K2200" t="e">
        <f>VLOOKUP(I2200,Apabi!$H:$H,1,FALSE)</f>
        <v>#N/A</v>
      </c>
      <c r="M2200" t="str">
        <f>VLOOKUP(I2200,'Shanghai TSG'!$C:$C,1,FALSE)</f>
        <v>农业统计</v>
      </c>
      <c r="O2200" t="e">
        <f>VLOOKUP(I2200,'Hytong (not in CrossAsia)'!$C:$C,1,FALSE)</f>
        <v>#N/A</v>
      </c>
      <c r="Q2200" s="9" t="str">
        <f t="shared" si="69"/>
        <v>Doppel</v>
      </c>
    </row>
    <row r="2201" spans="1:17" ht="23.25">
      <c r="A2201" s="1" t="s">
        <v>7618</v>
      </c>
      <c r="B2201" s="1" t="s">
        <v>7619</v>
      </c>
      <c r="C2201" s="1" t="s">
        <v>19628</v>
      </c>
      <c r="D2201" s="1" t="s">
        <v>7620</v>
      </c>
      <c r="E2201" s="1" t="s">
        <v>7621</v>
      </c>
      <c r="F2201" s="54">
        <v>1947</v>
      </c>
      <c r="G2201" s="1" t="s">
        <v>19628</v>
      </c>
      <c r="I2201" t="str">
        <f t="shared" si="68"/>
        <v>新农民</v>
      </c>
      <c r="K2201" t="e">
        <f>VLOOKUP(I2201,Apabi!$H:$H,1,FALSE)</f>
        <v>#N/A</v>
      </c>
      <c r="M2201" t="str">
        <f>VLOOKUP(I2201,'Shanghai TSG'!$C:$C,1,FALSE)</f>
        <v>新农民</v>
      </c>
      <c r="O2201" t="e">
        <f>VLOOKUP(I2201,'Hytong (not in CrossAsia)'!$C:$C,1,FALSE)</f>
        <v>#N/A</v>
      </c>
      <c r="Q2201" s="9" t="str">
        <f t="shared" si="69"/>
        <v>Doppel</v>
      </c>
    </row>
    <row r="2202" spans="1:17">
      <c r="A2202" s="1" t="s">
        <v>7622</v>
      </c>
      <c r="B2202" s="1" t="s">
        <v>7623</v>
      </c>
      <c r="C2202" s="1" t="s">
        <v>19628</v>
      </c>
      <c r="D2202" s="1" t="s">
        <v>7614</v>
      </c>
      <c r="E2202" s="1" t="s">
        <v>19821</v>
      </c>
      <c r="F2202" s="54">
        <v>1932</v>
      </c>
      <c r="G2202" s="1" t="s">
        <v>19635</v>
      </c>
      <c r="I2202" t="str">
        <f t="shared" si="68"/>
        <v>农业革命</v>
      </c>
      <c r="K2202" t="e">
        <f>VLOOKUP(I2202,Apabi!$H:$H,1,FALSE)</f>
        <v>#N/A</v>
      </c>
      <c r="M2202" t="str">
        <f>VLOOKUP(I2202,'Shanghai TSG'!$C:$C,1,FALSE)</f>
        <v>农业革命</v>
      </c>
      <c r="O2202" t="e">
        <f>VLOOKUP(I2202,'Hytong (not in CrossAsia)'!$C:$C,1,FALSE)</f>
        <v>#N/A</v>
      </c>
      <c r="Q2202" s="9" t="str">
        <f t="shared" si="69"/>
        <v>Doppel</v>
      </c>
    </row>
    <row r="2203" spans="1:17">
      <c r="A2203" s="1" t="s">
        <v>7624</v>
      </c>
      <c r="B2203" s="1" t="s">
        <v>7625</v>
      </c>
      <c r="C2203" s="1" t="s">
        <v>19628</v>
      </c>
      <c r="D2203" s="1" t="s">
        <v>7465</v>
      </c>
      <c r="E2203" s="1" t="s">
        <v>19628</v>
      </c>
      <c r="F2203" s="51" t="s">
        <v>19628</v>
      </c>
      <c r="G2203" s="1" t="s">
        <v>19628</v>
      </c>
      <c r="I2203" t="str">
        <f t="shared" si="68"/>
        <v>农学周刊</v>
      </c>
      <c r="K2203" t="e">
        <f>VLOOKUP(I2203,Apabi!$H:$H,1,FALSE)</f>
        <v>#N/A</v>
      </c>
      <c r="M2203" t="e">
        <f>VLOOKUP(I2203,'Shanghai TSG'!$C:$C,1,FALSE)</f>
        <v>#N/A</v>
      </c>
      <c r="O2203" t="e">
        <f>VLOOKUP(I2203,'Hytong (not in CrossAsia)'!$C:$C,1,FALSE)</f>
        <v>#N/A</v>
      </c>
      <c r="Q2203" s="9" t="str">
        <f t="shared" si="69"/>
        <v>nur hier</v>
      </c>
    </row>
    <row r="2204" spans="1:17" ht="23.25">
      <c r="A2204" s="1" t="s">
        <v>7626</v>
      </c>
      <c r="B2204" s="1" t="s">
        <v>7627</v>
      </c>
      <c r="C2204" s="1" t="s">
        <v>19628</v>
      </c>
      <c r="D2204" s="1" t="s">
        <v>7833</v>
      </c>
      <c r="E2204" s="1" t="s">
        <v>19348</v>
      </c>
      <c r="F2204" s="51" t="s">
        <v>19628</v>
      </c>
      <c r="G2204" s="1" t="s">
        <v>19327</v>
      </c>
      <c r="I2204" t="str">
        <f t="shared" si="68"/>
        <v>中央大学</v>
      </c>
      <c r="K2204" t="e">
        <f>VLOOKUP(I2204,Apabi!$H:$H,1,FALSE)</f>
        <v>#N/A</v>
      </c>
      <c r="M2204" t="e">
        <f>VLOOKUP(I2204,'Shanghai TSG'!$C:$C,1,FALSE)</f>
        <v>#N/A</v>
      </c>
      <c r="O2204" t="e">
        <f>VLOOKUP(I2204,'Hytong (not in CrossAsia)'!$C:$C,1,FALSE)</f>
        <v>#N/A</v>
      </c>
      <c r="Q2204" s="9" t="str">
        <f t="shared" si="69"/>
        <v>nur hier</v>
      </c>
    </row>
    <row r="2205" spans="1:17" ht="34.5">
      <c r="A2205" s="1" t="s">
        <v>7628</v>
      </c>
      <c r="B2205" s="1" t="s">
        <v>7629</v>
      </c>
      <c r="C2205" s="1" t="s">
        <v>7630</v>
      </c>
      <c r="D2205" s="1" t="s">
        <v>7300</v>
      </c>
      <c r="E2205" s="1" t="s">
        <v>18570</v>
      </c>
      <c r="F2205" s="51" t="s">
        <v>19628</v>
      </c>
      <c r="G2205" s="1" t="s">
        <v>19635</v>
      </c>
      <c r="I2205" t="str">
        <f t="shared" si="68"/>
        <v>广东农业</v>
      </c>
      <c r="K2205" t="e">
        <f>VLOOKUP(I2205,Apabi!$H:$H,1,FALSE)</f>
        <v>#N/A</v>
      </c>
      <c r="M2205" t="e">
        <f>VLOOKUP(I2205,'Shanghai TSG'!$C:$C,1,FALSE)</f>
        <v>#N/A</v>
      </c>
      <c r="O2205" t="e">
        <f>VLOOKUP(I2205,'Hytong (not in CrossAsia)'!$C:$C,1,FALSE)</f>
        <v>#N/A</v>
      </c>
      <c r="Q2205" s="9" t="str">
        <f t="shared" si="69"/>
        <v>nur hier</v>
      </c>
    </row>
    <row r="2206" spans="1:17">
      <c r="A2206" s="1" t="s">
        <v>7301</v>
      </c>
      <c r="B2206" s="1" t="s">
        <v>7302</v>
      </c>
      <c r="C2206" s="1" t="s">
        <v>19628</v>
      </c>
      <c r="D2206" s="1" t="s">
        <v>7303</v>
      </c>
      <c r="E2206" s="1" t="s">
        <v>18839</v>
      </c>
      <c r="F2206" s="54">
        <v>1937</v>
      </c>
      <c r="G2206" s="1" t="s">
        <v>19642</v>
      </c>
      <c r="I2206" t="str">
        <f t="shared" si="68"/>
        <v>江西农讯</v>
      </c>
      <c r="K2206" t="e">
        <f>VLOOKUP(I2206,Apabi!$H:$H,1,FALSE)</f>
        <v>#N/A</v>
      </c>
      <c r="M2206" t="e">
        <f>VLOOKUP(I2206,'Shanghai TSG'!$C:$C,1,FALSE)</f>
        <v>#N/A</v>
      </c>
      <c r="O2206" t="e">
        <f>VLOOKUP(I2206,'Hytong (not in CrossAsia)'!$C:$C,1,FALSE)</f>
        <v>#N/A</v>
      </c>
      <c r="Q2206" s="9" t="str">
        <f t="shared" si="69"/>
        <v>nur hier</v>
      </c>
    </row>
    <row r="2207" spans="1:17" ht="23.25">
      <c r="A2207" s="1" t="s">
        <v>7304</v>
      </c>
      <c r="B2207" s="1" t="s">
        <v>7305</v>
      </c>
      <c r="C2207" s="1" t="s">
        <v>7306</v>
      </c>
      <c r="D2207" s="1" t="s">
        <v>19628</v>
      </c>
      <c r="E2207" s="1" t="s">
        <v>7792</v>
      </c>
      <c r="F2207" s="54">
        <v>1948</v>
      </c>
      <c r="G2207" s="1" t="s">
        <v>19773</v>
      </c>
      <c r="I2207" t="str">
        <f t="shared" si="68"/>
        <v>西北农报</v>
      </c>
      <c r="K2207" t="e">
        <f>VLOOKUP(I2207,Apabi!$H:$H,1,FALSE)</f>
        <v>#N/A</v>
      </c>
      <c r="M2207" t="e">
        <f>VLOOKUP(I2207,'Shanghai TSG'!$C:$C,1,FALSE)</f>
        <v>#N/A</v>
      </c>
      <c r="O2207" t="str">
        <f>VLOOKUP(I2207,'Hytong (not in CrossAsia)'!$C:$C,1,FALSE)</f>
        <v>西北农报</v>
      </c>
      <c r="Q2207" s="9" t="str">
        <f t="shared" si="69"/>
        <v>Doppel</v>
      </c>
    </row>
    <row r="2208" spans="1:17" ht="23.25">
      <c r="A2208" s="1" t="s">
        <v>7307</v>
      </c>
      <c r="B2208" s="1" t="s">
        <v>7308</v>
      </c>
      <c r="C2208" s="1" t="s">
        <v>19628</v>
      </c>
      <c r="D2208" s="1" t="s">
        <v>19628</v>
      </c>
      <c r="E2208" s="1" t="s">
        <v>7309</v>
      </c>
      <c r="F2208" s="51" t="s">
        <v>19628</v>
      </c>
      <c r="G2208" s="1" t="s">
        <v>19628</v>
      </c>
      <c r="I2208" t="str">
        <f t="shared" si="68"/>
        <v>农业进步</v>
      </c>
      <c r="K2208" t="str">
        <f>VLOOKUP(I2208,Apabi!$H:$H,1,FALSE)</f>
        <v>农业进步</v>
      </c>
      <c r="M2208" t="e">
        <f>VLOOKUP(I2208,'Shanghai TSG'!$C:$C,1,FALSE)</f>
        <v>#N/A</v>
      </c>
      <c r="O2208" t="e">
        <f>VLOOKUP(I2208,'Hytong (not in CrossAsia)'!$C:$C,1,FALSE)</f>
        <v>#N/A</v>
      </c>
      <c r="Q2208" s="9" t="str">
        <f t="shared" si="69"/>
        <v>Doppel</v>
      </c>
    </row>
    <row r="2209" spans="1:17">
      <c r="A2209" s="1" t="s">
        <v>7310</v>
      </c>
      <c r="B2209" s="1" t="s">
        <v>7311</v>
      </c>
      <c r="C2209" s="1" t="s">
        <v>19628</v>
      </c>
      <c r="D2209" s="1" t="s">
        <v>19628</v>
      </c>
      <c r="E2209" s="1" t="s">
        <v>19628</v>
      </c>
      <c r="F2209" s="51" t="s">
        <v>19628</v>
      </c>
      <c r="G2209" s="1" t="s">
        <v>19628</v>
      </c>
      <c r="I2209" t="str">
        <f t="shared" si="68"/>
        <v>农民通讯</v>
      </c>
      <c r="K2209" t="e">
        <f>VLOOKUP(I2209,Apabi!$H:$H,1,FALSE)</f>
        <v>#N/A</v>
      </c>
      <c r="M2209" t="e">
        <f>VLOOKUP(I2209,'Shanghai TSG'!$C:$C,1,FALSE)</f>
        <v>#N/A</v>
      </c>
      <c r="O2209" t="e">
        <f>VLOOKUP(I2209,'Hytong (not in CrossAsia)'!$C:$C,1,FALSE)</f>
        <v>#N/A</v>
      </c>
      <c r="Q2209" s="9" t="str">
        <f t="shared" si="69"/>
        <v>nur hier</v>
      </c>
    </row>
    <row r="2210" spans="1:17" ht="23.25">
      <c r="A2210" s="1" t="s">
        <v>7312</v>
      </c>
      <c r="B2210" s="1" t="s">
        <v>7313</v>
      </c>
      <c r="C2210" s="1" t="s">
        <v>19628</v>
      </c>
      <c r="D2210" s="1" t="s">
        <v>19628</v>
      </c>
      <c r="E2210" s="1" t="s">
        <v>19628</v>
      </c>
      <c r="F2210" s="51" t="s">
        <v>19628</v>
      </c>
      <c r="G2210" s="1" t="s">
        <v>19628</v>
      </c>
      <c r="I2210" t="str">
        <f t="shared" si="68"/>
        <v>农林部西</v>
      </c>
      <c r="K2210" t="e">
        <f>VLOOKUP(I2210,Apabi!$H:$H,1,FALSE)</f>
        <v>#N/A</v>
      </c>
      <c r="M2210" t="e">
        <f>VLOOKUP(I2210,'Shanghai TSG'!$C:$C,1,FALSE)</f>
        <v>#N/A</v>
      </c>
      <c r="O2210" t="e">
        <f>VLOOKUP(I2210,'Hytong (not in CrossAsia)'!$C:$C,1,FALSE)</f>
        <v>#N/A</v>
      </c>
      <c r="Q2210" s="9" t="str">
        <f t="shared" si="69"/>
        <v>nur hier</v>
      </c>
    </row>
    <row r="2211" spans="1:17" ht="23.25">
      <c r="A2211" s="1" t="s">
        <v>7314</v>
      </c>
      <c r="B2211" s="1" t="s">
        <v>7315</v>
      </c>
      <c r="C2211" s="1" t="s">
        <v>7316</v>
      </c>
      <c r="D2211" s="1" t="s">
        <v>7316</v>
      </c>
      <c r="E2211" s="1" t="s">
        <v>21665</v>
      </c>
      <c r="F2211" s="54">
        <v>1935</v>
      </c>
      <c r="G2211" s="1" t="s">
        <v>19773</v>
      </c>
      <c r="I2211" t="str">
        <f t="shared" si="68"/>
        <v>河北通俗</v>
      </c>
      <c r="K2211" t="e">
        <f>VLOOKUP(I2211,Apabi!$H:$H,1,FALSE)</f>
        <v>#N/A</v>
      </c>
      <c r="M2211" t="e">
        <f>VLOOKUP(I2211,'Shanghai TSG'!$C:$C,1,FALSE)</f>
        <v>#N/A</v>
      </c>
      <c r="O2211" t="e">
        <f>VLOOKUP(I2211,'Hytong (not in CrossAsia)'!$C:$C,1,FALSE)</f>
        <v>#N/A</v>
      </c>
      <c r="Q2211" s="9" t="str">
        <f t="shared" si="69"/>
        <v>nur hier</v>
      </c>
    </row>
    <row r="2212" spans="1:17">
      <c r="A2212" s="1" t="s">
        <v>7317</v>
      </c>
      <c r="B2212" s="1" t="s">
        <v>7318</v>
      </c>
      <c r="C2212" s="1" t="s">
        <v>19628</v>
      </c>
      <c r="D2212" s="1" t="s">
        <v>7319</v>
      </c>
      <c r="E2212" s="1" t="s">
        <v>19966</v>
      </c>
      <c r="F2212" s="54">
        <v>1941</v>
      </c>
      <c r="G2212" s="1" t="s">
        <v>19773</v>
      </c>
      <c r="I2212" t="str">
        <f t="shared" si="68"/>
        <v>协大农报</v>
      </c>
      <c r="K2212" t="e">
        <f>VLOOKUP(I2212,Apabi!$H:$H,1,FALSE)</f>
        <v>#N/A</v>
      </c>
      <c r="M2212" t="e">
        <f>VLOOKUP(I2212,'Shanghai TSG'!$C:$C,1,FALSE)</f>
        <v>#N/A</v>
      </c>
      <c r="O2212" t="e">
        <f>VLOOKUP(I2212,'Hytong (not in CrossAsia)'!$C:$C,1,FALSE)</f>
        <v>#N/A</v>
      </c>
      <c r="Q2212" s="9" t="str">
        <f t="shared" si="69"/>
        <v>nur hier</v>
      </c>
    </row>
    <row r="2213" spans="1:17">
      <c r="A2213" s="1" t="s">
        <v>7320</v>
      </c>
      <c r="B2213" s="1" t="s">
        <v>7321</v>
      </c>
      <c r="C2213" s="1" t="s">
        <v>19628</v>
      </c>
      <c r="D2213" s="1" t="s">
        <v>10102</v>
      </c>
      <c r="E2213" s="1" t="s">
        <v>19647</v>
      </c>
      <c r="F2213" s="54">
        <v>1936</v>
      </c>
      <c r="G2213" s="1" t="s">
        <v>19635</v>
      </c>
      <c r="I2213" t="str">
        <f t="shared" si="68"/>
        <v>鸡与蛋</v>
      </c>
      <c r="K2213" t="e">
        <f>VLOOKUP(I2213,Apabi!$H:$H,1,FALSE)</f>
        <v>#N/A</v>
      </c>
      <c r="M2213" t="str">
        <f>VLOOKUP(I2213,'Shanghai TSG'!$C:$C,1,FALSE)</f>
        <v>鸡与蛋</v>
      </c>
      <c r="O2213" t="e">
        <f>VLOOKUP(I2213,'Hytong (not in CrossAsia)'!$C:$C,1,FALSE)</f>
        <v>#N/A</v>
      </c>
      <c r="Q2213" s="9" t="str">
        <f t="shared" si="69"/>
        <v>Doppel</v>
      </c>
    </row>
    <row r="2214" spans="1:17" ht="23.25">
      <c r="A2214" s="1" t="s">
        <v>7322</v>
      </c>
      <c r="B2214" s="1" t="s">
        <v>7323</v>
      </c>
      <c r="C2214" s="1" t="s">
        <v>7485</v>
      </c>
      <c r="D2214" s="1" t="s">
        <v>19628</v>
      </c>
      <c r="E2214" s="1" t="s">
        <v>19348</v>
      </c>
      <c r="F2214" s="51" t="s">
        <v>19628</v>
      </c>
      <c r="G2214" s="1" t="s">
        <v>19628</v>
      </c>
      <c r="I2214" t="str">
        <f t="shared" si="68"/>
        <v>金陵大学</v>
      </c>
      <c r="K2214" t="e">
        <f>VLOOKUP(I2214,Apabi!$H:$H,1,FALSE)</f>
        <v>#N/A</v>
      </c>
      <c r="M2214" t="e">
        <f>VLOOKUP(I2214,'Shanghai TSG'!$C:$C,1,FALSE)</f>
        <v>#N/A</v>
      </c>
      <c r="O2214" t="e">
        <f>VLOOKUP(I2214,'Hytong (not in CrossAsia)'!$C:$C,1,FALSE)</f>
        <v>#N/A</v>
      </c>
      <c r="Q2214" s="9" t="str">
        <f t="shared" si="69"/>
        <v>nur hier</v>
      </c>
    </row>
    <row r="2215" spans="1:17">
      <c r="A2215" s="1" t="s">
        <v>7324</v>
      </c>
      <c r="B2215" s="1" t="s">
        <v>7325</v>
      </c>
      <c r="C2215" s="1" t="s">
        <v>19628</v>
      </c>
      <c r="D2215" s="1" t="s">
        <v>7326</v>
      </c>
      <c r="E2215" s="1" t="s">
        <v>19336</v>
      </c>
      <c r="F2215" s="54">
        <v>1947</v>
      </c>
      <c r="G2215" s="1" t="s">
        <v>19635</v>
      </c>
      <c r="I2215" t="str">
        <f t="shared" si="68"/>
        <v>农业通讯</v>
      </c>
      <c r="K2215" t="e">
        <f>VLOOKUP(I2215,Apabi!$H:$H,1,FALSE)</f>
        <v>#N/A</v>
      </c>
      <c r="M2215" t="str">
        <f>VLOOKUP(I2215,'Shanghai TSG'!$C:$C,1,FALSE)</f>
        <v>农业通讯</v>
      </c>
      <c r="O2215" t="e">
        <f>VLOOKUP(I2215,'Hytong (not in CrossAsia)'!$C:$C,1,FALSE)</f>
        <v>#N/A</v>
      </c>
      <c r="Q2215" s="9" t="str">
        <f t="shared" si="69"/>
        <v>Doppel</v>
      </c>
    </row>
    <row r="2216" spans="1:17" ht="23.25">
      <c r="A2216" s="1" t="s">
        <v>7327</v>
      </c>
      <c r="B2216" s="1" t="s">
        <v>7328</v>
      </c>
      <c r="C2216" s="1" t="s">
        <v>19628</v>
      </c>
      <c r="D2216" s="1" t="s">
        <v>7662</v>
      </c>
      <c r="E2216" s="1" t="s">
        <v>19376</v>
      </c>
      <c r="F2216" s="54">
        <v>1934</v>
      </c>
      <c r="G2216" s="1" t="s">
        <v>19635</v>
      </c>
      <c r="I2216" t="str">
        <f t="shared" si="68"/>
        <v>四川农业</v>
      </c>
      <c r="K2216" t="e">
        <f>VLOOKUP(I2216,Apabi!$H:$H,1,FALSE)</f>
        <v>#N/A</v>
      </c>
      <c r="M2216" t="e">
        <f>VLOOKUP(I2216,'Shanghai TSG'!$C:$C,1,FALSE)</f>
        <v>#N/A</v>
      </c>
      <c r="O2216" t="e">
        <f>VLOOKUP(I2216,'Hytong (not in CrossAsia)'!$C:$C,1,FALSE)</f>
        <v>#N/A</v>
      </c>
      <c r="Q2216" s="9" t="str">
        <f t="shared" si="69"/>
        <v>nur hier</v>
      </c>
    </row>
    <row r="2217" spans="1:17" ht="23.25">
      <c r="A2217" s="1" t="s">
        <v>7663</v>
      </c>
      <c r="B2217" s="1" t="s">
        <v>7664</v>
      </c>
      <c r="C2217" s="1" t="s">
        <v>19628</v>
      </c>
      <c r="D2217" s="1" t="s">
        <v>19628</v>
      </c>
      <c r="E2217" s="1" t="s">
        <v>7665</v>
      </c>
      <c r="F2217" s="51" t="s">
        <v>19628</v>
      </c>
      <c r="G2217" s="1" t="s">
        <v>19628</v>
      </c>
      <c r="I2217" t="str">
        <f t="shared" si="68"/>
        <v>广西农事</v>
      </c>
      <c r="K2217" t="e">
        <f>VLOOKUP(I2217,Apabi!$H:$H,1,FALSE)</f>
        <v>#N/A</v>
      </c>
      <c r="M2217" t="e">
        <f>VLOOKUP(I2217,'Shanghai TSG'!$C:$C,1,FALSE)</f>
        <v>#N/A</v>
      </c>
      <c r="O2217" t="e">
        <f>VLOOKUP(I2217,'Hytong (not in CrossAsia)'!$C:$C,1,FALSE)</f>
        <v>#N/A</v>
      </c>
      <c r="Q2217" s="9" t="str">
        <f t="shared" si="69"/>
        <v>nur hier</v>
      </c>
    </row>
    <row r="2218" spans="1:17">
      <c r="A2218" s="1" t="s">
        <v>7666</v>
      </c>
      <c r="B2218" s="1" t="s">
        <v>7667</v>
      </c>
      <c r="C2218" s="1" t="s">
        <v>19628</v>
      </c>
      <c r="D2218" s="1" t="s">
        <v>7668</v>
      </c>
      <c r="E2218" s="1" t="s">
        <v>18823</v>
      </c>
      <c r="F2218" s="51" t="s">
        <v>19628</v>
      </c>
      <c r="G2218" s="1" t="s">
        <v>19628</v>
      </c>
      <c r="I2218" t="str">
        <f t="shared" si="68"/>
        <v>江苏农讯</v>
      </c>
      <c r="K2218" t="e">
        <f>VLOOKUP(I2218,Apabi!$H:$H,1,FALSE)</f>
        <v>#N/A</v>
      </c>
      <c r="M2218" t="e">
        <f>VLOOKUP(I2218,'Shanghai TSG'!$C:$C,1,FALSE)</f>
        <v>#N/A</v>
      </c>
      <c r="O2218" t="e">
        <f>VLOOKUP(I2218,'Hytong (not in CrossAsia)'!$C:$C,1,FALSE)</f>
        <v>#N/A</v>
      </c>
      <c r="Q2218" s="9" t="str">
        <f t="shared" si="69"/>
        <v>nur hier</v>
      </c>
    </row>
    <row r="2219" spans="1:17" ht="23.25">
      <c r="A2219" s="1" t="s">
        <v>7669</v>
      </c>
      <c r="B2219" s="1" t="s">
        <v>7670</v>
      </c>
      <c r="C2219" s="1" t="s">
        <v>7671</v>
      </c>
      <c r="D2219" s="1" t="s">
        <v>7671</v>
      </c>
      <c r="E2219" s="1" t="s">
        <v>18570</v>
      </c>
      <c r="F2219" s="54">
        <v>1949</v>
      </c>
      <c r="G2219" s="1" t="s">
        <v>19628</v>
      </c>
      <c r="I2219" t="str">
        <f t="shared" si="68"/>
        <v>九龄农刊</v>
      </c>
      <c r="K2219" t="e">
        <f>VLOOKUP(I2219,Apabi!$H:$H,1,FALSE)</f>
        <v>#N/A</v>
      </c>
      <c r="M2219" t="e">
        <f>VLOOKUP(I2219,'Shanghai TSG'!$C:$C,1,FALSE)</f>
        <v>#N/A</v>
      </c>
      <c r="O2219" t="e">
        <f>VLOOKUP(I2219,'Hytong (not in CrossAsia)'!$C:$C,1,FALSE)</f>
        <v>#N/A</v>
      </c>
      <c r="Q2219" s="9" t="str">
        <f t="shared" si="69"/>
        <v>nur hier</v>
      </c>
    </row>
    <row r="2220" spans="1:17">
      <c r="A2220" s="1" t="s">
        <v>7672</v>
      </c>
      <c r="B2220" s="1" t="s">
        <v>7673</v>
      </c>
      <c r="C2220" s="1" t="s">
        <v>19628</v>
      </c>
      <c r="D2220" s="1" t="s">
        <v>7674</v>
      </c>
      <c r="E2220" s="1" t="s">
        <v>7675</v>
      </c>
      <c r="F2220" s="51" t="s">
        <v>19628</v>
      </c>
      <c r="G2220" s="1" t="s">
        <v>19628</v>
      </c>
      <c r="I2220" t="str">
        <f t="shared" si="68"/>
        <v>沙田通讯</v>
      </c>
      <c r="K2220" t="e">
        <f>VLOOKUP(I2220,Apabi!$H:$H,1,FALSE)</f>
        <v>#N/A</v>
      </c>
      <c r="M2220" t="e">
        <f>VLOOKUP(I2220,'Shanghai TSG'!$C:$C,1,FALSE)</f>
        <v>#N/A</v>
      </c>
      <c r="O2220" t="e">
        <f>VLOOKUP(I2220,'Hytong (not in CrossAsia)'!$C:$C,1,FALSE)</f>
        <v>#N/A</v>
      </c>
      <c r="Q2220" s="9" t="str">
        <f t="shared" si="69"/>
        <v>nur hier</v>
      </c>
    </row>
    <row r="2221" spans="1:17" ht="23.25">
      <c r="A2221" s="1" t="s">
        <v>7676</v>
      </c>
      <c r="B2221" s="1" t="s">
        <v>7677</v>
      </c>
      <c r="C2221" s="1" t="s">
        <v>19628</v>
      </c>
      <c r="D2221" s="1" t="s">
        <v>7678</v>
      </c>
      <c r="E2221" s="1" t="s">
        <v>15172</v>
      </c>
      <c r="F2221" s="54">
        <v>1942</v>
      </c>
      <c r="G2221" s="1" t="s">
        <v>19635</v>
      </c>
      <c r="I2221" t="str">
        <f t="shared" si="68"/>
        <v>福建省农</v>
      </c>
      <c r="K2221" t="e">
        <f>VLOOKUP(I2221,Apabi!$H:$H,1,FALSE)</f>
        <v>#N/A</v>
      </c>
      <c r="M2221" t="str">
        <f>VLOOKUP(I2221,'Shanghai TSG'!$C:$C,1,FALSE)</f>
        <v>福建省农</v>
      </c>
      <c r="O2221" t="e">
        <f>VLOOKUP(I2221,'Hytong (not in CrossAsia)'!$C:$C,1,FALSE)</f>
        <v>#N/A</v>
      </c>
      <c r="Q2221" s="9" t="str">
        <f t="shared" si="69"/>
        <v>Doppel</v>
      </c>
    </row>
    <row r="2222" spans="1:17" ht="23.25">
      <c r="A2222" s="1" t="s">
        <v>7679</v>
      </c>
      <c r="B2222" s="1" t="s">
        <v>7680</v>
      </c>
      <c r="C2222" s="1" t="s">
        <v>7681</v>
      </c>
      <c r="D2222" s="1" t="s">
        <v>7681</v>
      </c>
      <c r="E2222" s="1" t="s">
        <v>20758</v>
      </c>
      <c r="F2222" s="54">
        <v>1936</v>
      </c>
      <c r="G2222" s="1" t="s">
        <v>19010</v>
      </c>
      <c r="I2222" t="str">
        <f t="shared" si="68"/>
        <v>通农期刊</v>
      </c>
      <c r="K2222" t="e">
        <f>VLOOKUP(I2222,Apabi!$H:$H,1,FALSE)</f>
        <v>#N/A</v>
      </c>
      <c r="M2222" t="str">
        <f>VLOOKUP(I2222,'Shanghai TSG'!$C:$C,1,FALSE)</f>
        <v>通农期刊</v>
      </c>
      <c r="O2222" t="e">
        <f>VLOOKUP(I2222,'Hytong (not in CrossAsia)'!$C:$C,1,FALSE)</f>
        <v>#N/A</v>
      </c>
      <c r="Q2222" s="9" t="str">
        <f t="shared" si="69"/>
        <v>Doppel</v>
      </c>
    </row>
    <row r="2223" spans="1:17">
      <c r="A2223" s="1" t="s">
        <v>7682</v>
      </c>
      <c r="B2223" s="1" t="s">
        <v>7683</v>
      </c>
      <c r="C2223" s="1" t="s">
        <v>19628</v>
      </c>
      <c r="D2223" s="1" t="s">
        <v>7684</v>
      </c>
      <c r="E2223" s="1" t="s">
        <v>18696</v>
      </c>
      <c r="F2223" s="54">
        <v>1947</v>
      </c>
      <c r="G2223" s="1" t="s">
        <v>19773</v>
      </c>
      <c r="I2223" t="str">
        <f t="shared" si="68"/>
        <v>新农季刊</v>
      </c>
      <c r="K2223" t="e">
        <f>VLOOKUP(I2223,Apabi!$H:$H,1,FALSE)</f>
        <v>#N/A</v>
      </c>
      <c r="M2223" t="str">
        <f>VLOOKUP(I2223,'Shanghai TSG'!$C:$C,1,FALSE)</f>
        <v>新农季刊</v>
      </c>
      <c r="O2223" t="e">
        <f>VLOOKUP(I2223,'Hytong (not in CrossAsia)'!$C:$C,1,FALSE)</f>
        <v>#N/A</v>
      </c>
      <c r="Q2223" s="9" t="str">
        <f t="shared" si="69"/>
        <v>Doppel</v>
      </c>
    </row>
    <row r="2224" spans="1:17" ht="23.25">
      <c r="A2224" s="1" t="s">
        <v>7685</v>
      </c>
      <c r="B2224" s="1" t="s">
        <v>7686</v>
      </c>
      <c r="C2224" s="1" t="s">
        <v>7687</v>
      </c>
      <c r="D2224" s="1" t="s">
        <v>7687</v>
      </c>
      <c r="E2224" s="1" t="s">
        <v>19647</v>
      </c>
      <c r="F2224" s="54">
        <v>1948</v>
      </c>
      <c r="G2224" s="1" t="s">
        <v>19292</v>
      </c>
      <c r="I2224" t="str">
        <f t="shared" si="68"/>
        <v>中蚕通讯</v>
      </c>
      <c r="K2224" t="e">
        <f>VLOOKUP(I2224,Apabi!$H:$H,1,FALSE)</f>
        <v>#N/A</v>
      </c>
      <c r="M2224" t="e">
        <f>VLOOKUP(I2224,'Shanghai TSG'!$C:$C,1,FALSE)</f>
        <v>#N/A</v>
      </c>
      <c r="O2224" t="e">
        <f>VLOOKUP(I2224,'Hytong (not in CrossAsia)'!$C:$C,1,FALSE)</f>
        <v>#N/A</v>
      </c>
      <c r="Q2224" s="9" t="str">
        <f t="shared" si="69"/>
        <v>nur hier</v>
      </c>
    </row>
    <row r="2225" spans="1:17">
      <c r="A2225" s="1" t="s">
        <v>7688</v>
      </c>
      <c r="B2225" s="1" t="s">
        <v>7689</v>
      </c>
      <c r="C2225" s="1" t="s">
        <v>19628</v>
      </c>
      <c r="D2225" s="1" t="s">
        <v>7690</v>
      </c>
      <c r="E2225" s="1" t="s">
        <v>18570</v>
      </c>
      <c r="F2225" s="51" t="s">
        <v>19628</v>
      </c>
      <c r="G2225" s="1" t="s">
        <v>19635</v>
      </c>
      <c r="I2225" t="str">
        <f t="shared" si="68"/>
        <v>广东蚕声</v>
      </c>
      <c r="K2225" t="e">
        <f>VLOOKUP(I2225,Apabi!$H:$H,1,FALSE)</f>
        <v>#N/A</v>
      </c>
      <c r="M2225" t="str">
        <f>VLOOKUP(I2225,'Shanghai TSG'!$C:$C,1,FALSE)</f>
        <v>广东蚕声</v>
      </c>
      <c r="O2225" t="e">
        <f>VLOOKUP(I2225,'Hytong (not in CrossAsia)'!$C:$C,1,FALSE)</f>
        <v>#N/A</v>
      </c>
      <c r="Q2225" s="9" t="str">
        <f t="shared" si="69"/>
        <v>Doppel</v>
      </c>
    </row>
    <row r="2226" spans="1:17">
      <c r="A2226" s="1" t="s">
        <v>7691</v>
      </c>
      <c r="B2226" s="1" t="s">
        <v>7692</v>
      </c>
      <c r="C2226" s="1" t="s">
        <v>19628</v>
      </c>
      <c r="D2226" s="1" t="s">
        <v>7693</v>
      </c>
      <c r="E2226" s="1" t="s">
        <v>20045</v>
      </c>
      <c r="F2226" s="51" t="s">
        <v>19628</v>
      </c>
      <c r="G2226" s="1" t="s">
        <v>19628</v>
      </c>
      <c r="I2226" t="str">
        <f t="shared" si="68"/>
        <v>西北农学</v>
      </c>
      <c r="K2226" t="e">
        <f>VLOOKUP(I2226,Apabi!$H:$H,1,FALSE)</f>
        <v>#N/A</v>
      </c>
      <c r="M2226" t="e">
        <f>VLOOKUP(I2226,'Shanghai TSG'!$C:$C,1,FALSE)</f>
        <v>#N/A</v>
      </c>
      <c r="O2226" t="e">
        <f>VLOOKUP(I2226,'Hytong (not in CrossAsia)'!$C:$C,1,FALSE)</f>
        <v>#N/A</v>
      </c>
      <c r="Q2226" s="9" t="str">
        <f t="shared" si="69"/>
        <v>nur hier</v>
      </c>
    </row>
    <row r="2227" spans="1:17">
      <c r="A2227" s="1" t="s">
        <v>7694</v>
      </c>
      <c r="B2227" s="1" t="s">
        <v>7695</v>
      </c>
      <c r="C2227" s="1" t="s">
        <v>19628</v>
      </c>
      <c r="D2227" s="1" t="s">
        <v>7696</v>
      </c>
      <c r="E2227" s="1" t="s">
        <v>19670</v>
      </c>
      <c r="F2227" s="54">
        <v>1944</v>
      </c>
      <c r="G2227" s="1" t="s">
        <v>19635</v>
      </c>
      <c r="I2227" t="str">
        <f t="shared" si="68"/>
        <v>农村通讯</v>
      </c>
      <c r="K2227" t="e">
        <f>VLOOKUP(I2227,Apabi!$H:$H,1,FALSE)</f>
        <v>#N/A</v>
      </c>
      <c r="M2227" t="e">
        <f>VLOOKUP(I2227,'Shanghai TSG'!$C:$C,1,FALSE)</f>
        <v>#N/A</v>
      </c>
      <c r="O2227" t="e">
        <f>VLOOKUP(I2227,'Hytong (not in CrossAsia)'!$C:$C,1,FALSE)</f>
        <v>#N/A</v>
      </c>
      <c r="Q2227" s="9" t="str">
        <f t="shared" si="69"/>
        <v>nur hier</v>
      </c>
    </row>
    <row r="2228" spans="1:17" ht="23.25">
      <c r="A2228" s="1" t="s">
        <v>7697</v>
      </c>
      <c r="B2228" s="1" t="s">
        <v>7698</v>
      </c>
      <c r="C2228" s="1" t="s">
        <v>7699</v>
      </c>
      <c r="D2228" s="1" t="s">
        <v>7699</v>
      </c>
      <c r="E2228" s="1" t="s">
        <v>13262</v>
      </c>
      <c r="F2228" s="51" t="s">
        <v>19628</v>
      </c>
      <c r="G2228" s="1" t="s">
        <v>19628</v>
      </c>
      <c r="I2228" t="str">
        <f t="shared" si="68"/>
        <v>农艺通讯</v>
      </c>
      <c r="K2228" t="e">
        <f>VLOOKUP(I2228,Apabi!$H:$H,1,FALSE)</f>
        <v>#N/A</v>
      </c>
      <c r="M2228" t="e">
        <f>VLOOKUP(I2228,'Shanghai TSG'!$C:$C,1,FALSE)</f>
        <v>#N/A</v>
      </c>
      <c r="O2228" t="e">
        <f>VLOOKUP(I2228,'Hytong (not in CrossAsia)'!$C:$C,1,FALSE)</f>
        <v>#N/A</v>
      </c>
      <c r="Q2228" s="9" t="str">
        <f t="shared" si="69"/>
        <v>nur hier</v>
      </c>
    </row>
    <row r="2229" spans="1:17">
      <c r="A2229" s="1" t="s">
        <v>7700</v>
      </c>
      <c r="B2229" s="1" t="s">
        <v>7701</v>
      </c>
      <c r="C2229" s="1" t="s">
        <v>19628</v>
      </c>
      <c r="D2229" s="1" t="s">
        <v>7702</v>
      </c>
      <c r="E2229" s="1" t="s">
        <v>19302</v>
      </c>
      <c r="F2229" s="54">
        <v>1922</v>
      </c>
      <c r="G2229" s="1" t="s">
        <v>19773</v>
      </c>
      <c r="I2229" t="str">
        <f t="shared" si="68"/>
        <v>岭南农学</v>
      </c>
      <c r="K2229" t="e">
        <f>VLOOKUP(I2229,Apabi!$H:$H,1,FALSE)</f>
        <v>#N/A</v>
      </c>
      <c r="M2229" t="e">
        <f>VLOOKUP(I2229,'Shanghai TSG'!$C:$C,1,FALSE)</f>
        <v>#N/A</v>
      </c>
      <c r="O2229" t="e">
        <f>VLOOKUP(I2229,'Hytong (not in CrossAsia)'!$C:$C,1,FALSE)</f>
        <v>#N/A</v>
      </c>
      <c r="Q2229" s="9" t="str">
        <f t="shared" si="69"/>
        <v>nur hier</v>
      </c>
    </row>
    <row r="2230" spans="1:17">
      <c r="A2230" s="1" t="s">
        <v>7703</v>
      </c>
      <c r="B2230" s="1" t="s">
        <v>7704</v>
      </c>
      <c r="C2230" s="1" t="s">
        <v>19628</v>
      </c>
      <c r="D2230" s="1" t="s">
        <v>9920</v>
      </c>
      <c r="E2230" s="1" t="s">
        <v>19348</v>
      </c>
      <c r="F2230" s="54">
        <v>1947</v>
      </c>
      <c r="G2230" s="1" t="s">
        <v>19635</v>
      </c>
      <c r="I2230" t="str">
        <f t="shared" si="68"/>
        <v>农工月刊</v>
      </c>
      <c r="K2230" t="e">
        <f>VLOOKUP(I2230,Apabi!$H:$H,1,FALSE)</f>
        <v>#N/A</v>
      </c>
      <c r="M2230" t="str">
        <f>VLOOKUP(I2230,'Shanghai TSG'!$C:$C,1,FALSE)</f>
        <v>农工月刊</v>
      </c>
      <c r="O2230" t="e">
        <f>VLOOKUP(I2230,'Hytong (not in CrossAsia)'!$C:$C,1,FALSE)</f>
        <v>#N/A</v>
      </c>
      <c r="Q2230" s="9" t="str">
        <f t="shared" si="69"/>
        <v>Doppel</v>
      </c>
    </row>
    <row r="2231" spans="1:17">
      <c r="A2231" s="1" t="s">
        <v>7705</v>
      </c>
      <c r="B2231" s="1" t="s">
        <v>7706</v>
      </c>
      <c r="C2231" s="1" t="s">
        <v>19628</v>
      </c>
      <c r="D2231" s="1" t="s">
        <v>7707</v>
      </c>
      <c r="E2231" s="1" t="s">
        <v>13403</v>
      </c>
      <c r="F2231" s="54">
        <v>1930</v>
      </c>
      <c r="G2231" s="1" t="s">
        <v>19635</v>
      </c>
      <c r="I2231" t="str">
        <f t="shared" si="68"/>
        <v>江苏省农</v>
      </c>
      <c r="K2231" t="e">
        <f>VLOOKUP(I2231,Apabi!$H:$H,1,FALSE)</f>
        <v>#N/A</v>
      </c>
      <c r="M2231" t="e">
        <f>VLOOKUP(I2231,'Shanghai TSG'!$C:$C,1,FALSE)</f>
        <v>#N/A</v>
      </c>
      <c r="O2231" t="e">
        <f>VLOOKUP(I2231,'Hytong (not in CrossAsia)'!$C:$C,1,FALSE)</f>
        <v>#N/A</v>
      </c>
      <c r="Q2231" s="9" t="str">
        <f t="shared" si="69"/>
        <v>nur hier</v>
      </c>
    </row>
    <row r="2232" spans="1:17">
      <c r="A2232" s="1" t="s">
        <v>7708</v>
      </c>
      <c r="B2232" s="1" t="s">
        <v>7709</v>
      </c>
      <c r="C2232" s="1" t="s">
        <v>19628</v>
      </c>
      <c r="D2232" s="1" t="s">
        <v>19628</v>
      </c>
      <c r="E2232" s="1" t="s">
        <v>19344</v>
      </c>
      <c r="F2232" s="51" t="s">
        <v>19628</v>
      </c>
      <c r="G2232" s="1" t="s">
        <v>19628</v>
      </c>
      <c r="I2232" t="str">
        <f t="shared" si="68"/>
        <v>明日医叶</v>
      </c>
      <c r="K2232" t="e">
        <f>VLOOKUP(I2232,Apabi!$H:$H,1,FALSE)</f>
        <v>#N/A</v>
      </c>
      <c r="M2232" t="e">
        <f>VLOOKUP(I2232,'Shanghai TSG'!$C:$C,1,FALSE)</f>
        <v>#N/A</v>
      </c>
      <c r="O2232" t="e">
        <f>VLOOKUP(I2232,'Hytong (not in CrossAsia)'!$C:$C,1,FALSE)</f>
        <v>#N/A</v>
      </c>
      <c r="Q2232" s="9" t="str">
        <f t="shared" si="69"/>
        <v>nur hier</v>
      </c>
    </row>
    <row r="2233" spans="1:17" ht="23.25">
      <c r="A2233" s="1" t="s">
        <v>7710</v>
      </c>
      <c r="B2233" s="1" t="s">
        <v>7711</v>
      </c>
      <c r="C2233" s="1" t="s">
        <v>19628</v>
      </c>
      <c r="D2233" s="1" t="s">
        <v>7712</v>
      </c>
      <c r="E2233" s="1" t="s">
        <v>13460</v>
      </c>
      <c r="F2233" s="54">
        <v>1937</v>
      </c>
      <c r="G2233" s="1" t="s">
        <v>19628</v>
      </c>
      <c r="I2233" t="str">
        <f t="shared" si="68"/>
        <v>浙江女蚕</v>
      </c>
      <c r="K2233" t="e">
        <f>VLOOKUP(I2233,Apabi!$H:$H,1,FALSE)</f>
        <v>#N/A</v>
      </c>
      <c r="M2233" t="e">
        <f>VLOOKUP(I2233,'Shanghai TSG'!$C:$C,1,FALSE)</f>
        <v>#N/A</v>
      </c>
      <c r="O2233" t="e">
        <f>VLOOKUP(I2233,'Hytong (not in CrossAsia)'!$C:$C,1,FALSE)</f>
        <v>#N/A</v>
      </c>
      <c r="Q2233" s="9" t="str">
        <f t="shared" si="69"/>
        <v>nur hier</v>
      </c>
    </row>
    <row r="2234" spans="1:17" ht="23.25">
      <c r="A2234" s="1" t="s">
        <v>7713</v>
      </c>
      <c r="B2234" s="1" t="s">
        <v>7714</v>
      </c>
      <c r="C2234" s="1" t="s">
        <v>19628</v>
      </c>
      <c r="D2234" s="1" t="s">
        <v>19628</v>
      </c>
      <c r="E2234" s="1" t="s">
        <v>19647</v>
      </c>
      <c r="F2234" s="54">
        <v>1934</v>
      </c>
      <c r="G2234" s="1" t="s">
        <v>19628</v>
      </c>
      <c r="I2234" t="str">
        <f t="shared" si="68"/>
        <v>复旦土木</v>
      </c>
      <c r="K2234" t="e">
        <f>VLOOKUP(I2234,Apabi!$H:$H,1,FALSE)</f>
        <v>#N/A</v>
      </c>
      <c r="M2234" t="str">
        <f>VLOOKUP(I2234,'Shanghai TSG'!$C:$C,1,FALSE)</f>
        <v>复旦土木</v>
      </c>
      <c r="O2234" t="e">
        <f>VLOOKUP(I2234,'Hytong (not in CrossAsia)'!$C:$C,1,FALSE)</f>
        <v>#N/A</v>
      </c>
      <c r="Q2234" s="9" t="str">
        <f t="shared" si="69"/>
        <v>Doppel</v>
      </c>
    </row>
    <row r="2235" spans="1:17" ht="23.25">
      <c r="A2235" s="1" t="s">
        <v>7715</v>
      </c>
      <c r="B2235" s="1" t="s">
        <v>7716</v>
      </c>
      <c r="C2235" s="1" t="s">
        <v>19628</v>
      </c>
      <c r="D2235" s="1" t="s">
        <v>7868</v>
      </c>
      <c r="E2235" s="1" t="s">
        <v>21467</v>
      </c>
      <c r="F2235" s="54">
        <v>1937</v>
      </c>
      <c r="G2235" s="1" t="s">
        <v>19349</v>
      </c>
      <c r="I2235" t="str">
        <f t="shared" si="68"/>
        <v>沙塘农讯</v>
      </c>
      <c r="K2235" t="e">
        <f>VLOOKUP(I2235,Apabi!$H:$H,1,FALSE)</f>
        <v>#N/A</v>
      </c>
      <c r="M2235" t="e">
        <f>VLOOKUP(I2235,'Shanghai TSG'!$C:$C,1,FALSE)</f>
        <v>#N/A</v>
      </c>
      <c r="O2235" t="e">
        <f>VLOOKUP(I2235,'Hytong (not in CrossAsia)'!$C:$C,1,FALSE)</f>
        <v>#N/A</v>
      </c>
      <c r="Q2235" s="9" t="str">
        <f t="shared" si="69"/>
        <v>nur hier</v>
      </c>
    </row>
    <row r="2236" spans="1:17">
      <c r="A2236" s="1" t="s">
        <v>7717</v>
      </c>
      <c r="B2236" s="1" t="s">
        <v>7718</v>
      </c>
      <c r="C2236" s="1" t="s">
        <v>19628</v>
      </c>
      <c r="D2236" s="1" t="s">
        <v>19628</v>
      </c>
      <c r="E2236" s="1" t="s">
        <v>18696</v>
      </c>
      <c r="F2236" s="51">
        <v>1944</v>
      </c>
      <c r="G2236" s="1" t="s">
        <v>19628</v>
      </c>
      <c r="I2236" t="str">
        <f t="shared" si="68"/>
        <v>协职农讯</v>
      </c>
      <c r="K2236" t="e">
        <f>VLOOKUP(I2236,Apabi!$H:$H,1,FALSE)</f>
        <v>#N/A</v>
      </c>
      <c r="M2236" t="e">
        <f>VLOOKUP(I2236,'Shanghai TSG'!$C:$C,1,FALSE)</f>
        <v>#N/A</v>
      </c>
      <c r="O2236" t="e">
        <f>VLOOKUP(I2236,'Hytong (not in CrossAsia)'!$C:$C,1,FALSE)</f>
        <v>#N/A</v>
      </c>
      <c r="Q2236" s="9" t="str">
        <f t="shared" si="69"/>
        <v>nur hier</v>
      </c>
    </row>
    <row r="2237" spans="1:17">
      <c r="A2237" s="1" t="s">
        <v>7719</v>
      </c>
      <c r="B2237" s="1" t="s">
        <v>7720</v>
      </c>
      <c r="C2237" s="1" t="s">
        <v>7721</v>
      </c>
      <c r="D2237" s="1" t="s">
        <v>7721</v>
      </c>
      <c r="E2237" s="1" t="s">
        <v>19339</v>
      </c>
      <c r="F2237" s="54">
        <v>1935</v>
      </c>
      <c r="G2237" s="1" t="s">
        <v>19635</v>
      </c>
      <c r="I2237" t="str">
        <f t="shared" si="68"/>
        <v>琼农</v>
      </c>
      <c r="K2237" t="e">
        <f>VLOOKUP(I2237,Apabi!$H:$H,1,FALSE)</f>
        <v>#N/A</v>
      </c>
      <c r="M2237" t="str">
        <f>VLOOKUP(I2237,'Shanghai TSG'!$C:$C,1,FALSE)</f>
        <v>琼农</v>
      </c>
      <c r="O2237" t="e">
        <f>VLOOKUP(I2237,'Hytong (not in CrossAsia)'!$C:$C,1,FALSE)</f>
        <v>#N/A</v>
      </c>
      <c r="Q2237" s="9" t="str">
        <f t="shared" si="69"/>
        <v>Doppel</v>
      </c>
    </row>
    <row r="2238" spans="1:17" ht="23.25">
      <c r="A2238" s="1" t="s">
        <v>7722</v>
      </c>
      <c r="B2238" s="1" t="s">
        <v>7723</v>
      </c>
      <c r="C2238" s="1" t="s">
        <v>19628</v>
      </c>
      <c r="D2238" s="1" t="s">
        <v>7724</v>
      </c>
      <c r="E2238" s="1" t="s">
        <v>19647</v>
      </c>
      <c r="F2238" s="54">
        <v>1937</v>
      </c>
      <c r="G2238" s="1" t="s">
        <v>19635</v>
      </c>
      <c r="I2238" t="str">
        <f t="shared" si="68"/>
        <v>中华棉产</v>
      </c>
      <c r="K2238" t="e">
        <f>VLOOKUP(I2238,Apabi!$H:$H,1,FALSE)</f>
        <v>#N/A</v>
      </c>
      <c r="M2238" t="e">
        <f>VLOOKUP(I2238,'Shanghai TSG'!$C:$C,1,FALSE)</f>
        <v>#N/A</v>
      </c>
      <c r="O2238" t="e">
        <f>VLOOKUP(I2238,'Hytong (not in CrossAsia)'!$C:$C,1,FALSE)</f>
        <v>#N/A</v>
      </c>
      <c r="Q2238" s="9" t="str">
        <f t="shared" si="69"/>
        <v>nur hier</v>
      </c>
    </row>
    <row r="2239" spans="1:17" ht="23.25">
      <c r="A2239" s="1" t="s">
        <v>7725</v>
      </c>
      <c r="B2239" s="1" t="s">
        <v>7726</v>
      </c>
      <c r="C2239" s="1" t="s">
        <v>19628</v>
      </c>
      <c r="D2239" s="1" t="s">
        <v>7727</v>
      </c>
      <c r="E2239" s="1" t="s">
        <v>19336</v>
      </c>
      <c r="F2239" s="51" t="s">
        <v>19628</v>
      </c>
      <c r="G2239" s="1" t="s">
        <v>19628</v>
      </c>
      <c r="I2239" t="str">
        <f t="shared" si="68"/>
        <v>中国棉虫</v>
      </c>
      <c r="K2239" t="e">
        <f>VLOOKUP(I2239,Apabi!$H:$H,1,FALSE)</f>
        <v>#N/A</v>
      </c>
      <c r="M2239" t="e">
        <f>VLOOKUP(I2239,'Shanghai TSG'!$C:$C,1,FALSE)</f>
        <v>#N/A</v>
      </c>
      <c r="O2239" t="e">
        <f>VLOOKUP(I2239,'Hytong (not in CrossAsia)'!$C:$C,1,FALSE)</f>
        <v>#N/A</v>
      </c>
      <c r="Q2239" s="9" t="str">
        <f t="shared" si="69"/>
        <v>nur hier</v>
      </c>
    </row>
    <row r="2240" spans="1:17">
      <c r="A2240" s="1" t="s">
        <v>7728</v>
      </c>
      <c r="B2240" s="1" t="s">
        <v>7729</v>
      </c>
      <c r="C2240" s="1" t="s">
        <v>19628</v>
      </c>
      <c r="D2240" s="1" t="s">
        <v>7398</v>
      </c>
      <c r="E2240" s="1" t="s">
        <v>19298</v>
      </c>
      <c r="F2240" s="54">
        <v>1941</v>
      </c>
      <c r="G2240" s="1" t="s">
        <v>19628</v>
      </c>
      <c r="I2240" t="str">
        <f t="shared" si="68"/>
        <v>新农林</v>
      </c>
      <c r="K2240" t="e">
        <f>VLOOKUP(I2240,Apabi!$H:$H,1,FALSE)</f>
        <v>#N/A</v>
      </c>
      <c r="M2240" t="e">
        <f>VLOOKUP(I2240,'Shanghai TSG'!$C:$C,1,FALSE)</f>
        <v>#N/A</v>
      </c>
      <c r="O2240" t="e">
        <f>VLOOKUP(I2240,'Hytong (not in CrossAsia)'!$C:$C,1,FALSE)</f>
        <v>#N/A</v>
      </c>
      <c r="Q2240" s="9" t="str">
        <f t="shared" si="69"/>
        <v>nur hier</v>
      </c>
    </row>
    <row r="2241" spans="1:17" ht="34.5">
      <c r="A2241" s="1" t="s">
        <v>7399</v>
      </c>
      <c r="B2241" s="1" t="s">
        <v>7400</v>
      </c>
      <c r="C2241" s="1" t="s">
        <v>19628</v>
      </c>
      <c r="D2241" s="1" t="s">
        <v>19628</v>
      </c>
      <c r="E2241" s="1" t="s">
        <v>19628</v>
      </c>
      <c r="F2241" s="51" t="s">
        <v>19628</v>
      </c>
      <c r="G2241" s="1" t="s">
        <v>19628</v>
      </c>
      <c r="I2241" t="str">
        <f t="shared" si="68"/>
        <v>江西瑞昌</v>
      </c>
      <c r="K2241" t="e">
        <f>VLOOKUP(I2241,Apabi!$H:$H,1,FALSE)</f>
        <v>#N/A</v>
      </c>
      <c r="M2241" t="e">
        <f>VLOOKUP(I2241,'Shanghai TSG'!$C:$C,1,FALSE)</f>
        <v>#N/A</v>
      </c>
      <c r="O2241" t="e">
        <f>VLOOKUP(I2241,'Hytong (not in CrossAsia)'!$C:$C,1,FALSE)</f>
        <v>#N/A</v>
      </c>
      <c r="Q2241" s="9" t="str">
        <f t="shared" si="69"/>
        <v>nur hier</v>
      </c>
    </row>
    <row r="2242" spans="1:17" ht="23.25">
      <c r="A2242" s="1" t="s">
        <v>7401</v>
      </c>
      <c r="B2242" s="1" t="s">
        <v>7402</v>
      </c>
      <c r="C2242" s="1" t="s">
        <v>19628</v>
      </c>
      <c r="D2242" s="1" t="s">
        <v>19628</v>
      </c>
      <c r="E2242" s="1" t="s">
        <v>21291</v>
      </c>
      <c r="F2242" s="51" t="s">
        <v>19628</v>
      </c>
      <c r="G2242" s="1" t="s">
        <v>19628</v>
      </c>
      <c r="I2242" t="str">
        <f t="shared" si="68"/>
        <v>修农月刊</v>
      </c>
      <c r="K2242" t="e">
        <f>VLOOKUP(I2242,Apabi!$H:$H,1,FALSE)</f>
        <v>#N/A</v>
      </c>
      <c r="M2242" t="e">
        <f>VLOOKUP(I2242,'Shanghai TSG'!$C:$C,1,FALSE)</f>
        <v>#N/A</v>
      </c>
      <c r="O2242" t="e">
        <f>VLOOKUP(I2242,'Hytong (not in CrossAsia)'!$C:$C,1,FALSE)</f>
        <v>#N/A</v>
      </c>
      <c r="Q2242" s="9" t="str">
        <f t="shared" si="69"/>
        <v>nur hier</v>
      </c>
    </row>
    <row r="2243" spans="1:17" ht="23.25">
      <c r="A2243" s="1" t="s">
        <v>7403</v>
      </c>
      <c r="B2243" s="1" t="s">
        <v>7404</v>
      </c>
      <c r="C2243" s="1" t="s">
        <v>19628</v>
      </c>
      <c r="D2243" s="1" t="s">
        <v>19628</v>
      </c>
      <c r="E2243" s="1" t="s">
        <v>13295</v>
      </c>
      <c r="F2243" s="51" t="s">
        <v>19628</v>
      </c>
      <c r="G2243" s="1" t="s">
        <v>19628</v>
      </c>
      <c r="I2243" t="str">
        <f t="shared" ref="I2243:I2306" si="70">MID(B2243,1,4)</f>
        <v>四川省农</v>
      </c>
      <c r="K2243" t="e">
        <f>VLOOKUP(I2243,Apabi!$H:$H,1,FALSE)</f>
        <v>#N/A</v>
      </c>
      <c r="M2243" t="e">
        <f>VLOOKUP(I2243,'Shanghai TSG'!$C:$C,1,FALSE)</f>
        <v>#N/A</v>
      </c>
      <c r="O2243" t="e">
        <f>VLOOKUP(I2243,'Hytong (not in CrossAsia)'!$C:$C,1,FALSE)</f>
        <v>#N/A</v>
      </c>
      <c r="Q2243" s="9" t="str">
        <f t="shared" ref="Q2243:Q2306" si="71">(IF(AND(ISNA(K2243),ISNA(M2243),ISNA(O2243)),"nur hier","Doppel"))</f>
        <v>nur hier</v>
      </c>
    </row>
    <row r="2244" spans="1:17">
      <c r="A2244" s="1" t="s">
        <v>7405</v>
      </c>
      <c r="B2244" s="1" t="s">
        <v>7406</v>
      </c>
      <c r="C2244" s="1" t="s">
        <v>19628</v>
      </c>
      <c r="D2244" s="1" t="s">
        <v>7407</v>
      </c>
      <c r="E2244" s="1" t="s">
        <v>20530</v>
      </c>
      <c r="F2244" s="54">
        <v>1940</v>
      </c>
      <c r="G2244" s="1" t="s">
        <v>19315</v>
      </c>
      <c r="I2244" t="str">
        <f t="shared" si="70"/>
        <v>广西农业</v>
      </c>
      <c r="K2244" t="e">
        <f>VLOOKUP(I2244,Apabi!$H:$H,1,FALSE)</f>
        <v>#N/A</v>
      </c>
      <c r="M2244" t="str">
        <f>VLOOKUP(I2244,'Shanghai TSG'!$C:$C,1,FALSE)</f>
        <v>广西农业</v>
      </c>
      <c r="O2244" t="e">
        <f>VLOOKUP(I2244,'Hytong (not in CrossAsia)'!$C:$C,1,FALSE)</f>
        <v>#N/A</v>
      </c>
      <c r="Q2244" s="9" t="str">
        <f t="shared" si="71"/>
        <v>Doppel</v>
      </c>
    </row>
    <row r="2245" spans="1:17">
      <c r="A2245" s="1" t="s">
        <v>7408</v>
      </c>
      <c r="B2245" s="1" t="s">
        <v>7409</v>
      </c>
      <c r="C2245" s="1" t="s">
        <v>19628</v>
      </c>
      <c r="D2245" s="1" t="s">
        <v>7410</v>
      </c>
      <c r="E2245" s="1" t="s">
        <v>19310</v>
      </c>
      <c r="F2245" s="54">
        <v>1928</v>
      </c>
      <c r="G2245" s="1" t="s">
        <v>19635</v>
      </c>
      <c r="I2245" t="str">
        <f t="shared" si="70"/>
        <v>东北新建</v>
      </c>
      <c r="K2245" t="str">
        <f>VLOOKUP(I2245,Apabi!$H:$H,1,FALSE)</f>
        <v>东北新建</v>
      </c>
      <c r="M2245" t="e">
        <f>VLOOKUP(I2245,'Shanghai TSG'!$C:$C,1,FALSE)</f>
        <v>#N/A</v>
      </c>
      <c r="O2245" t="e">
        <f>VLOOKUP(I2245,'Hytong (not in CrossAsia)'!$C:$C,1,FALSE)</f>
        <v>#N/A</v>
      </c>
      <c r="Q2245" s="9" t="str">
        <f t="shared" si="71"/>
        <v>Doppel</v>
      </c>
    </row>
    <row r="2246" spans="1:17">
      <c r="A2246" s="1" t="s">
        <v>7411</v>
      </c>
      <c r="B2246" s="1" t="s">
        <v>7412</v>
      </c>
      <c r="C2246" s="1" t="s">
        <v>19628</v>
      </c>
      <c r="D2246" s="1" t="s">
        <v>7413</v>
      </c>
      <c r="E2246" s="1" t="s">
        <v>19336</v>
      </c>
      <c r="F2246" s="54">
        <v>1948</v>
      </c>
      <c r="G2246" s="1" t="s">
        <v>19635</v>
      </c>
      <c r="I2246" t="str">
        <f t="shared" si="70"/>
        <v>农情通讯</v>
      </c>
      <c r="K2246" t="e">
        <f>VLOOKUP(I2246,Apabi!$H:$H,1,FALSE)</f>
        <v>#N/A</v>
      </c>
      <c r="M2246" t="str">
        <f>VLOOKUP(I2246,'Shanghai TSG'!$C:$C,1,FALSE)</f>
        <v>农情通讯</v>
      </c>
      <c r="O2246" t="e">
        <f>VLOOKUP(I2246,'Hytong (not in CrossAsia)'!$C:$C,1,FALSE)</f>
        <v>#N/A</v>
      </c>
      <c r="Q2246" s="9" t="str">
        <f t="shared" si="71"/>
        <v>Doppel</v>
      </c>
    </row>
    <row r="2247" spans="1:17" ht="23.25">
      <c r="A2247" s="1" t="s">
        <v>7414</v>
      </c>
      <c r="B2247" s="1" t="s">
        <v>7415</v>
      </c>
      <c r="C2247" s="1" t="s">
        <v>19628</v>
      </c>
      <c r="D2247" s="1" t="s">
        <v>7416</v>
      </c>
      <c r="E2247" s="1" t="s">
        <v>19146</v>
      </c>
      <c r="F2247" s="54">
        <v>1932</v>
      </c>
      <c r="G2247" s="1" t="s">
        <v>19817</v>
      </c>
      <c r="I2247" t="str">
        <f t="shared" si="70"/>
        <v>浙江省立</v>
      </c>
      <c r="K2247" t="str">
        <f>VLOOKUP(I2247,Apabi!$H:$H,1,FALSE)</f>
        <v>浙江省立</v>
      </c>
      <c r="M2247" t="e">
        <f>VLOOKUP(I2247,'Shanghai TSG'!$C:$C,1,FALSE)</f>
        <v>#N/A</v>
      </c>
      <c r="O2247" t="e">
        <f>VLOOKUP(I2247,'Hytong (not in CrossAsia)'!$C:$C,1,FALSE)</f>
        <v>#N/A</v>
      </c>
      <c r="Q2247" s="9" t="str">
        <f t="shared" si="71"/>
        <v>Doppel</v>
      </c>
    </row>
    <row r="2248" spans="1:17" ht="34.5">
      <c r="A2248" s="1" t="s">
        <v>7417</v>
      </c>
      <c r="B2248" s="1" t="s">
        <v>7418</v>
      </c>
      <c r="C2248" s="1" t="s">
        <v>19628</v>
      </c>
      <c r="D2248" s="1" t="s">
        <v>19628</v>
      </c>
      <c r="E2248" s="1" t="s">
        <v>13201</v>
      </c>
      <c r="F2248" s="51" t="s">
        <v>19628</v>
      </c>
      <c r="G2248" s="1" t="s">
        <v>19628</v>
      </c>
      <c r="I2248" t="str">
        <f t="shared" si="70"/>
        <v>临平稻虫</v>
      </c>
      <c r="K2248" t="e">
        <f>VLOOKUP(I2248,Apabi!$H:$H,1,FALSE)</f>
        <v>#N/A</v>
      </c>
      <c r="M2248" t="e">
        <f>VLOOKUP(I2248,'Shanghai TSG'!$C:$C,1,FALSE)</f>
        <v>#N/A</v>
      </c>
      <c r="O2248" t="e">
        <f>VLOOKUP(I2248,'Hytong (not in CrossAsia)'!$C:$C,1,FALSE)</f>
        <v>#N/A</v>
      </c>
      <c r="Q2248" s="9" t="str">
        <f t="shared" si="71"/>
        <v>nur hier</v>
      </c>
    </row>
    <row r="2249" spans="1:17" ht="23.25">
      <c r="A2249" s="1" t="s">
        <v>7419</v>
      </c>
      <c r="B2249" s="1" t="s">
        <v>7420</v>
      </c>
      <c r="C2249" s="1" t="s">
        <v>19628</v>
      </c>
      <c r="D2249" s="1" t="s">
        <v>7421</v>
      </c>
      <c r="E2249" s="1" t="s">
        <v>19336</v>
      </c>
      <c r="F2249" s="54">
        <v>1949</v>
      </c>
      <c r="G2249" s="1" t="s">
        <v>19817</v>
      </c>
      <c r="I2249" t="str">
        <f t="shared" si="70"/>
        <v>国立中央</v>
      </c>
      <c r="K2249" t="e">
        <f>VLOOKUP(I2249,Apabi!$H:$H,1,FALSE)</f>
        <v>#N/A</v>
      </c>
      <c r="M2249" t="e">
        <f>VLOOKUP(I2249,'Shanghai TSG'!$C:$C,1,FALSE)</f>
        <v>#N/A</v>
      </c>
      <c r="O2249" t="e">
        <f>VLOOKUP(I2249,'Hytong (not in CrossAsia)'!$C:$C,1,FALSE)</f>
        <v>#N/A</v>
      </c>
      <c r="Q2249" s="9" t="str">
        <f t="shared" si="71"/>
        <v>nur hier</v>
      </c>
    </row>
    <row r="2250" spans="1:17">
      <c r="A2250" s="1" t="s">
        <v>7422</v>
      </c>
      <c r="B2250" s="1" t="s">
        <v>7423</v>
      </c>
      <c r="C2250" s="1" t="s">
        <v>19628</v>
      </c>
      <c r="D2250" s="1" t="s">
        <v>19628</v>
      </c>
      <c r="E2250" s="1" t="s">
        <v>19628</v>
      </c>
      <c r="F2250" s="54">
        <v>1937</v>
      </c>
      <c r="G2250" s="1" t="s">
        <v>19628</v>
      </c>
      <c r="I2250" t="str">
        <f t="shared" si="70"/>
        <v>虫情</v>
      </c>
      <c r="K2250" t="e">
        <f>VLOOKUP(I2250,Apabi!$H:$H,1,FALSE)</f>
        <v>#N/A</v>
      </c>
      <c r="M2250" t="str">
        <f>VLOOKUP(I2250,'Shanghai TSG'!$C:$C,1,FALSE)</f>
        <v>虫情</v>
      </c>
      <c r="O2250" t="e">
        <f>VLOOKUP(I2250,'Hytong (not in CrossAsia)'!$C:$C,1,FALSE)</f>
        <v>#N/A</v>
      </c>
      <c r="Q2250" s="9" t="str">
        <f t="shared" si="71"/>
        <v>Doppel</v>
      </c>
    </row>
    <row r="2251" spans="1:17">
      <c r="A2251" s="1" t="s">
        <v>7424</v>
      </c>
      <c r="B2251" s="1" t="s">
        <v>7425</v>
      </c>
      <c r="C2251" s="1" t="s">
        <v>19628</v>
      </c>
      <c r="D2251" s="1" t="s">
        <v>7426</v>
      </c>
      <c r="E2251" s="1" t="s">
        <v>19339</v>
      </c>
      <c r="F2251" s="54">
        <v>1934</v>
      </c>
      <c r="G2251" s="1" t="s">
        <v>19773</v>
      </c>
      <c r="I2251" t="str">
        <f t="shared" si="70"/>
        <v>中国植物</v>
      </c>
      <c r="K2251" t="e">
        <f>VLOOKUP(I2251,Apabi!$H:$H,1,FALSE)</f>
        <v>#N/A</v>
      </c>
      <c r="M2251" t="e">
        <f>VLOOKUP(I2251,'Shanghai TSG'!$C:$C,1,FALSE)</f>
        <v>#N/A</v>
      </c>
      <c r="O2251" t="e">
        <f>VLOOKUP(I2251,'Hytong (not in CrossAsia)'!$C:$C,1,FALSE)</f>
        <v>#N/A</v>
      </c>
      <c r="Q2251" s="9" t="str">
        <f t="shared" si="71"/>
        <v>nur hier</v>
      </c>
    </row>
    <row r="2252" spans="1:17" ht="23.25">
      <c r="A2252" s="1" t="s">
        <v>7427</v>
      </c>
      <c r="B2252" s="1" t="s">
        <v>7428</v>
      </c>
      <c r="C2252" s="1" t="s">
        <v>19628</v>
      </c>
      <c r="D2252" s="1" t="s">
        <v>19628</v>
      </c>
      <c r="E2252" s="1" t="s">
        <v>13201</v>
      </c>
      <c r="F2252" s="51" t="s">
        <v>19628</v>
      </c>
      <c r="G2252" s="1" t="s">
        <v>19628</v>
      </c>
      <c r="I2252" t="str">
        <f t="shared" si="70"/>
        <v>浙江省立</v>
      </c>
      <c r="K2252" t="str">
        <f>VLOOKUP(I2252,Apabi!$H:$H,1,FALSE)</f>
        <v>浙江省立</v>
      </c>
      <c r="M2252" t="e">
        <f>VLOOKUP(I2252,'Shanghai TSG'!$C:$C,1,FALSE)</f>
        <v>#N/A</v>
      </c>
      <c r="O2252" t="e">
        <f>VLOOKUP(I2252,'Hytong (not in CrossAsia)'!$C:$C,1,FALSE)</f>
        <v>#N/A</v>
      </c>
      <c r="Q2252" s="9" t="str">
        <f t="shared" si="71"/>
        <v>Doppel</v>
      </c>
    </row>
    <row r="2253" spans="1:17">
      <c r="A2253" s="1" t="s">
        <v>7429</v>
      </c>
      <c r="B2253" s="1" t="s">
        <v>7430</v>
      </c>
      <c r="C2253" s="1" t="s">
        <v>19628</v>
      </c>
      <c r="D2253" s="1" t="s">
        <v>19628</v>
      </c>
      <c r="E2253" s="1" t="s">
        <v>21467</v>
      </c>
      <c r="F2253" s="51">
        <v>1943</v>
      </c>
      <c r="G2253" s="1" t="s">
        <v>19628</v>
      </c>
      <c r="I2253" t="str">
        <f t="shared" si="70"/>
        <v>西北械工</v>
      </c>
      <c r="K2253" t="e">
        <f>VLOOKUP(I2253,Apabi!$H:$H,1,FALSE)</f>
        <v>#N/A</v>
      </c>
      <c r="M2253" t="e">
        <f>VLOOKUP(I2253,'Shanghai TSG'!$C:$C,1,FALSE)</f>
        <v>#N/A</v>
      </c>
      <c r="O2253" t="e">
        <f>VLOOKUP(I2253,'Hytong (not in CrossAsia)'!$C:$C,1,FALSE)</f>
        <v>#N/A</v>
      </c>
      <c r="Q2253" s="9" t="str">
        <f t="shared" si="71"/>
        <v>nur hier</v>
      </c>
    </row>
    <row r="2254" spans="1:17">
      <c r="A2254" s="1" t="s">
        <v>7431</v>
      </c>
      <c r="B2254" s="1" t="s">
        <v>7432</v>
      </c>
      <c r="C2254" s="1" t="s">
        <v>19628</v>
      </c>
      <c r="D2254" s="1" t="s">
        <v>7433</v>
      </c>
      <c r="E2254" s="1" t="s">
        <v>18461</v>
      </c>
      <c r="F2254" s="54">
        <v>1941</v>
      </c>
      <c r="G2254" s="1" t="s">
        <v>7434</v>
      </c>
      <c r="I2254" t="str">
        <f t="shared" si="70"/>
        <v>植树节专</v>
      </c>
      <c r="K2254" t="e">
        <f>VLOOKUP(I2254,Apabi!$H:$H,1,FALSE)</f>
        <v>#N/A</v>
      </c>
      <c r="M2254" t="e">
        <f>VLOOKUP(I2254,'Shanghai TSG'!$C:$C,1,FALSE)</f>
        <v>#N/A</v>
      </c>
      <c r="O2254" t="e">
        <f>VLOOKUP(I2254,'Hytong (not in CrossAsia)'!$C:$C,1,FALSE)</f>
        <v>#N/A</v>
      </c>
      <c r="Q2254" s="9" t="str">
        <f t="shared" si="71"/>
        <v>nur hier</v>
      </c>
    </row>
    <row r="2255" spans="1:17">
      <c r="A2255" s="1" t="s">
        <v>7435</v>
      </c>
      <c r="B2255" s="1" t="s">
        <v>7436</v>
      </c>
      <c r="C2255" s="1" t="s">
        <v>19628</v>
      </c>
      <c r="D2255" s="1" t="s">
        <v>19628</v>
      </c>
      <c r="E2255" s="1" t="s">
        <v>19628</v>
      </c>
      <c r="F2255" s="51" t="s">
        <v>19628</v>
      </c>
      <c r="G2255" s="1" t="s">
        <v>19628</v>
      </c>
      <c r="I2255" t="str">
        <f t="shared" si="70"/>
        <v>昆虫与植</v>
      </c>
      <c r="K2255" t="e">
        <f>VLOOKUP(I2255,Apabi!$H:$H,1,FALSE)</f>
        <v>#N/A</v>
      </c>
      <c r="M2255" t="e">
        <f>VLOOKUP(I2255,'Shanghai TSG'!$C:$C,1,FALSE)</f>
        <v>#N/A</v>
      </c>
      <c r="O2255" t="e">
        <f>VLOOKUP(I2255,'Hytong (not in CrossAsia)'!$C:$C,1,FALSE)</f>
        <v>#N/A</v>
      </c>
      <c r="Q2255" s="9" t="str">
        <f t="shared" si="71"/>
        <v>nur hier</v>
      </c>
    </row>
    <row r="2256" spans="1:17" ht="23.25">
      <c r="A2256" s="1" t="s">
        <v>7437</v>
      </c>
      <c r="B2256" s="1" t="s">
        <v>7438</v>
      </c>
      <c r="C2256" s="1" t="s">
        <v>19628</v>
      </c>
      <c r="D2256" s="1" t="s">
        <v>7439</v>
      </c>
      <c r="E2256" s="1" t="s">
        <v>19344</v>
      </c>
      <c r="F2256" s="51" t="s">
        <v>19628</v>
      </c>
      <c r="G2256" s="1" t="s">
        <v>19628</v>
      </c>
      <c r="I2256" t="str">
        <f t="shared" si="70"/>
        <v>天津棉</v>
      </c>
      <c r="K2256" t="e">
        <f>VLOOKUP(I2256,Apabi!$H:$H,1,FALSE)</f>
        <v>#N/A</v>
      </c>
      <c r="M2256" t="e">
        <f>VLOOKUP(I2256,'Shanghai TSG'!$C:$C,1,FALSE)</f>
        <v>#N/A</v>
      </c>
      <c r="O2256" t="e">
        <f>VLOOKUP(I2256,'Hytong (not in CrossAsia)'!$C:$C,1,FALSE)</f>
        <v>#N/A</v>
      </c>
      <c r="Q2256" s="9" t="str">
        <f t="shared" si="71"/>
        <v>nur hier</v>
      </c>
    </row>
    <row r="2257" spans="1:17" ht="23.25">
      <c r="A2257" s="1" t="s">
        <v>7440</v>
      </c>
      <c r="B2257" s="1" t="s">
        <v>7441</v>
      </c>
      <c r="C2257" s="1" t="s">
        <v>19628</v>
      </c>
      <c r="D2257" s="1" t="s">
        <v>7442</v>
      </c>
      <c r="E2257" s="1" t="s">
        <v>19348</v>
      </c>
      <c r="F2257" s="51" t="s">
        <v>19628</v>
      </c>
      <c r="G2257" s="1" t="s">
        <v>19635</v>
      </c>
      <c r="I2257" t="str">
        <f t="shared" si="70"/>
        <v>棉检月刊</v>
      </c>
      <c r="K2257" t="e">
        <f>VLOOKUP(I2257,Apabi!$H:$H,1,FALSE)</f>
        <v>#N/A</v>
      </c>
      <c r="M2257" t="e">
        <f>VLOOKUP(I2257,'Shanghai TSG'!$C:$C,1,FALSE)</f>
        <v>#N/A</v>
      </c>
      <c r="O2257" t="e">
        <f>VLOOKUP(I2257,'Hytong (not in CrossAsia)'!$C:$C,1,FALSE)</f>
        <v>#N/A</v>
      </c>
      <c r="Q2257" s="9" t="str">
        <f t="shared" si="71"/>
        <v>nur hier</v>
      </c>
    </row>
    <row r="2258" spans="1:17">
      <c r="A2258" s="1" t="s">
        <v>7443</v>
      </c>
      <c r="B2258" s="1" t="s">
        <v>7444</v>
      </c>
      <c r="C2258" s="1" t="s">
        <v>19628</v>
      </c>
      <c r="D2258" s="1" t="s">
        <v>7445</v>
      </c>
      <c r="E2258" s="1" t="s">
        <v>19628</v>
      </c>
      <c r="F2258" s="51" t="s">
        <v>19628</v>
      </c>
      <c r="G2258" s="1" t="s">
        <v>19628</v>
      </c>
      <c r="I2258" t="str">
        <f t="shared" si="70"/>
        <v>农事月刊</v>
      </c>
      <c r="K2258" t="e">
        <f>VLOOKUP(I2258,Apabi!$H:$H,1,FALSE)</f>
        <v>#N/A</v>
      </c>
      <c r="M2258" t="str">
        <f>VLOOKUP(I2258,'Shanghai TSG'!$C:$C,1,FALSE)</f>
        <v>农事月刊</v>
      </c>
      <c r="O2258" t="e">
        <f>VLOOKUP(I2258,'Hytong (not in CrossAsia)'!$C:$C,1,FALSE)</f>
        <v>#N/A</v>
      </c>
      <c r="Q2258" s="9" t="str">
        <f t="shared" si="71"/>
        <v>Doppel</v>
      </c>
    </row>
    <row r="2259" spans="1:17" ht="23.25">
      <c r="A2259" s="1" t="s">
        <v>7446</v>
      </c>
      <c r="B2259" s="1" t="s">
        <v>7447</v>
      </c>
      <c r="C2259" s="1" t="s">
        <v>20729</v>
      </c>
      <c r="D2259" s="1" t="s">
        <v>7448</v>
      </c>
      <c r="E2259" s="1" t="s">
        <v>18823</v>
      </c>
      <c r="F2259" s="51" t="s">
        <v>19628</v>
      </c>
      <c r="G2259" s="1" t="s">
        <v>19628</v>
      </c>
      <c r="I2259" t="str">
        <f t="shared" si="70"/>
        <v>正大农学</v>
      </c>
      <c r="K2259" t="e">
        <f>VLOOKUP(I2259,Apabi!$H:$H,1,FALSE)</f>
        <v>#N/A</v>
      </c>
      <c r="M2259" t="e">
        <f>VLOOKUP(I2259,'Shanghai TSG'!$C:$C,1,FALSE)</f>
        <v>#N/A</v>
      </c>
      <c r="O2259" t="e">
        <f>VLOOKUP(I2259,'Hytong (not in CrossAsia)'!$C:$C,1,FALSE)</f>
        <v>#N/A</v>
      </c>
      <c r="Q2259" s="9" t="str">
        <f t="shared" si="71"/>
        <v>nur hier</v>
      </c>
    </row>
    <row r="2260" spans="1:17">
      <c r="A2260" s="1" t="s">
        <v>7449</v>
      </c>
      <c r="B2260" s="1" t="s">
        <v>7450</v>
      </c>
      <c r="C2260" s="1" t="s">
        <v>18513</v>
      </c>
      <c r="D2260" s="1" t="s">
        <v>7451</v>
      </c>
      <c r="E2260" s="1" t="s">
        <v>19647</v>
      </c>
      <c r="F2260" s="51" t="s">
        <v>19628</v>
      </c>
      <c r="G2260" s="1" t="s">
        <v>19635</v>
      </c>
      <c r="I2260" t="str">
        <f t="shared" si="70"/>
        <v>麦籽</v>
      </c>
      <c r="K2260" t="e">
        <f>VLOOKUP(I2260,Apabi!$H:$H,1,FALSE)</f>
        <v>#N/A</v>
      </c>
      <c r="M2260" t="str">
        <f>VLOOKUP(I2260,'Shanghai TSG'!$C:$C,1,FALSE)</f>
        <v>麦籽</v>
      </c>
      <c r="O2260" t="e">
        <f>VLOOKUP(I2260,'Hytong (not in CrossAsia)'!$C:$C,1,FALSE)</f>
        <v>#N/A</v>
      </c>
      <c r="Q2260" s="9" t="str">
        <f t="shared" si="71"/>
        <v>Doppel</v>
      </c>
    </row>
    <row r="2261" spans="1:17">
      <c r="A2261" s="1" t="s">
        <v>7452</v>
      </c>
      <c r="B2261" s="1" t="s">
        <v>7453</v>
      </c>
      <c r="C2261" s="1" t="s">
        <v>19628</v>
      </c>
      <c r="D2261" s="1" t="s">
        <v>7454</v>
      </c>
      <c r="E2261" s="1" t="s">
        <v>19146</v>
      </c>
      <c r="F2261" s="54">
        <v>1936</v>
      </c>
      <c r="G2261" s="1" t="s">
        <v>19243</v>
      </c>
      <c r="I2261" t="str">
        <f t="shared" si="70"/>
        <v>土壤与肥</v>
      </c>
      <c r="K2261" t="e">
        <f>VLOOKUP(I2261,Apabi!$H:$H,1,FALSE)</f>
        <v>#N/A</v>
      </c>
      <c r="M2261" t="e">
        <f>VLOOKUP(I2261,'Shanghai TSG'!$C:$C,1,FALSE)</f>
        <v>#N/A</v>
      </c>
      <c r="O2261" t="e">
        <f>VLOOKUP(I2261,'Hytong (not in CrossAsia)'!$C:$C,1,FALSE)</f>
        <v>#N/A</v>
      </c>
      <c r="Q2261" s="9" t="str">
        <f t="shared" si="71"/>
        <v>nur hier</v>
      </c>
    </row>
    <row r="2262" spans="1:17">
      <c r="A2262" s="1" t="s">
        <v>7455</v>
      </c>
      <c r="B2262" s="1" t="s">
        <v>7456</v>
      </c>
      <c r="C2262" s="1" t="s">
        <v>19628</v>
      </c>
      <c r="D2262" s="1" t="s">
        <v>19628</v>
      </c>
      <c r="E2262" s="1" t="s">
        <v>19647</v>
      </c>
      <c r="F2262" s="51" t="s">
        <v>19628</v>
      </c>
      <c r="G2262" s="1" t="s">
        <v>19628</v>
      </c>
      <c r="I2262" t="str">
        <f t="shared" si="70"/>
        <v>木棉</v>
      </c>
      <c r="K2262" t="e">
        <f>VLOOKUP(I2262,Apabi!$H:$H,1,FALSE)</f>
        <v>#N/A</v>
      </c>
      <c r="M2262" t="e">
        <f>VLOOKUP(I2262,'Shanghai TSG'!$C:$C,1,FALSE)</f>
        <v>#N/A</v>
      </c>
      <c r="O2262" t="e">
        <f>VLOOKUP(I2262,'Hytong (not in CrossAsia)'!$C:$C,1,FALSE)</f>
        <v>#N/A</v>
      </c>
      <c r="Q2262" s="9" t="str">
        <f t="shared" si="71"/>
        <v>nur hier</v>
      </c>
    </row>
    <row r="2263" spans="1:17">
      <c r="A2263" s="1" t="s">
        <v>7457</v>
      </c>
      <c r="B2263" s="1" t="s">
        <v>7458</v>
      </c>
      <c r="C2263" s="1" t="s">
        <v>19628</v>
      </c>
      <c r="D2263" s="1" t="s">
        <v>19628</v>
      </c>
      <c r="E2263" s="1" t="s">
        <v>13460</v>
      </c>
      <c r="F2263" s="51" t="s">
        <v>19628</v>
      </c>
      <c r="G2263" s="1" t="s">
        <v>19628</v>
      </c>
      <c r="I2263" t="str">
        <f t="shared" si="70"/>
        <v>农友会报</v>
      </c>
      <c r="K2263" t="e">
        <f>VLOOKUP(I2263,Apabi!$H:$H,1,FALSE)</f>
        <v>#N/A</v>
      </c>
      <c r="M2263" t="str">
        <f>VLOOKUP(I2263,'Shanghai TSG'!$C:$C,1,FALSE)</f>
        <v>农友会报</v>
      </c>
      <c r="O2263" t="e">
        <f>VLOOKUP(I2263,'Hytong (not in CrossAsia)'!$C:$C,1,FALSE)</f>
        <v>#N/A</v>
      </c>
      <c r="Q2263" s="9" t="str">
        <f t="shared" si="71"/>
        <v>Doppel</v>
      </c>
    </row>
    <row r="2264" spans="1:17">
      <c r="A2264" s="1" t="s">
        <v>7459</v>
      </c>
      <c r="B2264" s="1" t="s">
        <v>7460</v>
      </c>
      <c r="C2264" s="1" t="s">
        <v>19628</v>
      </c>
      <c r="D2264" s="1" t="s">
        <v>7137</v>
      </c>
      <c r="E2264" s="1" t="s">
        <v>19336</v>
      </c>
      <c r="F2264" s="54">
        <v>1949</v>
      </c>
      <c r="G2264" s="1" t="s">
        <v>19642</v>
      </c>
      <c r="I2264" t="str">
        <f t="shared" si="70"/>
        <v>中国棉讯</v>
      </c>
      <c r="K2264" t="e">
        <f>VLOOKUP(I2264,Apabi!$H:$H,1,FALSE)</f>
        <v>#N/A</v>
      </c>
      <c r="M2264" t="e">
        <f>VLOOKUP(I2264,'Shanghai TSG'!$C:$C,1,FALSE)</f>
        <v>#N/A</v>
      </c>
      <c r="O2264" t="e">
        <f>VLOOKUP(I2264,'Hytong (not in CrossAsia)'!$C:$C,1,FALSE)</f>
        <v>#N/A</v>
      </c>
      <c r="Q2264" s="9" t="str">
        <f t="shared" si="71"/>
        <v>nur hier</v>
      </c>
    </row>
    <row r="2265" spans="1:17">
      <c r="A2265" s="1" t="s">
        <v>7138</v>
      </c>
      <c r="B2265" s="1" t="s">
        <v>7139</v>
      </c>
      <c r="C2265" s="1" t="s">
        <v>19628</v>
      </c>
      <c r="D2265" s="1" t="s">
        <v>7140</v>
      </c>
      <c r="E2265" s="1" t="s">
        <v>19336</v>
      </c>
      <c r="F2265" s="54">
        <v>1948</v>
      </c>
      <c r="G2265" s="1" t="s">
        <v>19243</v>
      </c>
      <c r="I2265" t="str">
        <f t="shared" si="70"/>
        <v>中国稻作</v>
      </c>
      <c r="K2265" t="e">
        <f>VLOOKUP(I2265,Apabi!$H:$H,1,FALSE)</f>
        <v>#N/A</v>
      </c>
      <c r="M2265" t="e">
        <f>VLOOKUP(I2265,'Shanghai TSG'!$C:$C,1,FALSE)</f>
        <v>#N/A</v>
      </c>
      <c r="O2265" t="e">
        <f>VLOOKUP(I2265,'Hytong (not in CrossAsia)'!$C:$C,1,FALSE)</f>
        <v>#N/A</v>
      </c>
      <c r="Q2265" s="9" t="str">
        <f t="shared" si="71"/>
        <v>nur hier</v>
      </c>
    </row>
    <row r="2266" spans="1:17" ht="23.25">
      <c r="A2266" s="1" t="s">
        <v>7141</v>
      </c>
      <c r="B2266" s="1" t="s">
        <v>7142</v>
      </c>
      <c r="C2266" s="1" t="s">
        <v>7143</v>
      </c>
      <c r="D2266" s="1" t="s">
        <v>7143</v>
      </c>
      <c r="E2266" s="1" t="s">
        <v>19420</v>
      </c>
      <c r="F2266" s="54">
        <v>1930</v>
      </c>
      <c r="G2266" s="1" t="s">
        <v>19628</v>
      </c>
      <c r="I2266" t="str">
        <f t="shared" si="70"/>
        <v>江苏省昆</v>
      </c>
      <c r="K2266" t="e">
        <f>VLOOKUP(I2266,Apabi!$H:$H,1,FALSE)</f>
        <v>#N/A</v>
      </c>
      <c r="M2266" t="e">
        <f>VLOOKUP(I2266,'Shanghai TSG'!$C:$C,1,FALSE)</f>
        <v>#N/A</v>
      </c>
      <c r="O2266" t="e">
        <f>VLOOKUP(I2266,'Hytong (not in CrossAsia)'!$C:$C,1,FALSE)</f>
        <v>#N/A</v>
      </c>
      <c r="Q2266" s="9" t="str">
        <f t="shared" si="71"/>
        <v>nur hier</v>
      </c>
    </row>
    <row r="2267" spans="1:17">
      <c r="A2267" s="1" t="s">
        <v>7144</v>
      </c>
      <c r="B2267" s="1" t="s">
        <v>7145</v>
      </c>
      <c r="C2267" s="1" t="s">
        <v>7146</v>
      </c>
      <c r="D2267" s="1" t="s">
        <v>19628</v>
      </c>
      <c r="E2267" s="1" t="s">
        <v>19647</v>
      </c>
      <c r="F2267" s="54">
        <v>1938</v>
      </c>
      <c r="G2267" s="1" t="s">
        <v>19642</v>
      </c>
      <c r="I2267" t="str">
        <f t="shared" si="70"/>
        <v>红茶</v>
      </c>
      <c r="K2267" t="e">
        <f>VLOOKUP(I2267,Apabi!$H:$H,1,FALSE)</f>
        <v>#N/A</v>
      </c>
      <c r="M2267" t="e">
        <f>VLOOKUP(I2267,'Shanghai TSG'!$C:$C,1,FALSE)</f>
        <v>#N/A</v>
      </c>
      <c r="O2267" t="e">
        <f>VLOOKUP(I2267,'Hytong (not in CrossAsia)'!$C:$C,1,FALSE)</f>
        <v>#N/A</v>
      </c>
      <c r="Q2267" s="9" t="str">
        <f t="shared" si="71"/>
        <v>nur hier</v>
      </c>
    </row>
    <row r="2268" spans="1:17" ht="23.25">
      <c r="A2268" s="1" t="s">
        <v>7147</v>
      </c>
      <c r="B2268" s="1" t="s">
        <v>7148</v>
      </c>
      <c r="C2268" s="1" t="s">
        <v>7149</v>
      </c>
      <c r="D2268" s="1" t="s">
        <v>19628</v>
      </c>
      <c r="E2268" s="1" t="s">
        <v>19336</v>
      </c>
      <c r="F2268" s="54">
        <v>1948</v>
      </c>
      <c r="G2268" s="1" t="s">
        <v>19642</v>
      </c>
      <c r="I2268" t="str">
        <f t="shared" si="70"/>
        <v>现代电信</v>
      </c>
      <c r="K2268" t="e">
        <f>VLOOKUP(I2268,Apabi!$H:$H,1,FALSE)</f>
        <v>#N/A</v>
      </c>
      <c r="M2268" t="e">
        <f>VLOOKUP(I2268,'Shanghai TSG'!$C:$C,1,FALSE)</f>
        <v>#N/A</v>
      </c>
      <c r="O2268" t="e">
        <f>VLOOKUP(I2268,'Hytong (not in CrossAsia)'!$C:$C,1,FALSE)</f>
        <v>#N/A</v>
      </c>
      <c r="Q2268" s="9" t="str">
        <f t="shared" si="71"/>
        <v>nur hier</v>
      </c>
    </row>
    <row r="2269" spans="1:17">
      <c r="A2269" s="1" t="s">
        <v>7150</v>
      </c>
      <c r="B2269" s="1" t="s">
        <v>7151</v>
      </c>
      <c r="C2269" s="1" t="s">
        <v>19628</v>
      </c>
      <c r="D2269" s="1" t="s">
        <v>21488</v>
      </c>
      <c r="E2269" s="1" t="s">
        <v>19647</v>
      </c>
      <c r="F2269" s="54">
        <v>1922</v>
      </c>
      <c r="G2269" s="1" t="s">
        <v>19635</v>
      </c>
      <c r="I2269" t="str">
        <f t="shared" si="70"/>
        <v>游戏世界</v>
      </c>
      <c r="K2269" t="e">
        <f>VLOOKUP(I2269,Apabi!$H:$H,1,FALSE)</f>
        <v>#N/A</v>
      </c>
      <c r="M2269" t="str">
        <f>VLOOKUP(I2269,'Shanghai TSG'!$C:$C,1,FALSE)</f>
        <v>游戏世界</v>
      </c>
      <c r="O2269" t="e">
        <f>VLOOKUP(I2269,'Hytong (not in CrossAsia)'!$C:$C,1,FALSE)</f>
        <v>#N/A</v>
      </c>
      <c r="Q2269" s="9" t="str">
        <f t="shared" si="71"/>
        <v>Doppel</v>
      </c>
    </row>
    <row r="2270" spans="1:17" ht="23.25">
      <c r="A2270" s="1" t="s">
        <v>7152</v>
      </c>
      <c r="B2270" s="1" t="s">
        <v>7153</v>
      </c>
      <c r="C2270" s="1" t="s">
        <v>19628</v>
      </c>
      <c r="D2270" s="1" t="s">
        <v>7154</v>
      </c>
      <c r="E2270" s="1" t="s">
        <v>19647</v>
      </c>
      <c r="F2270" s="54">
        <v>1949</v>
      </c>
      <c r="G2270" s="1" t="s">
        <v>19773</v>
      </c>
      <c r="I2270" t="str">
        <f t="shared" si="70"/>
        <v>皮革化学</v>
      </c>
      <c r="K2270" t="e">
        <f>VLOOKUP(I2270,Apabi!$H:$H,1,FALSE)</f>
        <v>#N/A</v>
      </c>
      <c r="M2270" t="e">
        <f>VLOOKUP(I2270,'Shanghai TSG'!$C:$C,1,FALSE)</f>
        <v>#N/A</v>
      </c>
      <c r="O2270" t="e">
        <f>VLOOKUP(I2270,'Hytong (not in CrossAsia)'!$C:$C,1,FALSE)</f>
        <v>#N/A</v>
      </c>
      <c r="Q2270" s="9" t="str">
        <f t="shared" si="71"/>
        <v>nur hier</v>
      </c>
    </row>
    <row r="2271" spans="1:17">
      <c r="A2271" s="1" t="s">
        <v>7155</v>
      </c>
      <c r="B2271" s="1" t="s">
        <v>7156</v>
      </c>
      <c r="C2271" s="1" t="s">
        <v>19628</v>
      </c>
      <c r="D2271" s="1" t="s">
        <v>19628</v>
      </c>
      <c r="E2271" s="1" t="s">
        <v>7157</v>
      </c>
      <c r="F2271" s="54">
        <v>1948</v>
      </c>
      <c r="G2271" s="1" t="s">
        <v>19635</v>
      </c>
      <c r="I2271" t="str">
        <f t="shared" si="70"/>
        <v>化民丛报</v>
      </c>
      <c r="K2271" t="e">
        <f>VLOOKUP(I2271,Apabi!$H:$H,1,FALSE)</f>
        <v>#N/A</v>
      </c>
      <c r="M2271" t="e">
        <f>VLOOKUP(I2271,'Shanghai TSG'!$C:$C,1,FALSE)</f>
        <v>#N/A</v>
      </c>
      <c r="O2271" t="e">
        <f>VLOOKUP(I2271,'Hytong (not in CrossAsia)'!$C:$C,1,FALSE)</f>
        <v>#N/A</v>
      </c>
      <c r="Q2271" s="9" t="str">
        <f t="shared" si="71"/>
        <v>nur hier</v>
      </c>
    </row>
    <row r="2272" spans="1:17">
      <c r="A2272" s="1" t="s">
        <v>7158</v>
      </c>
      <c r="B2272" s="1" t="s">
        <v>7159</v>
      </c>
      <c r="C2272" s="1" t="s">
        <v>19628</v>
      </c>
      <c r="D2272" s="1" t="s">
        <v>7160</v>
      </c>
      <c r="E2272" s="1" t="s">
        <v>13656</v>
      </c>
      <c r="F2272" s="51">
        <v>1933</v>
      </c>
      <c r="G2272" s="1" t="s">
        <v>19628</v>
      </c>
      <c r="I2272" t="str">
        <f t="shared" si="70"/>
        <v>化工</v>
      </c>
      <c r="K2272" t="e">
        <f>VLOOKUP(I2272,Apabi!$H:$H,1,FALSE)</f>
        <v>#N/A</v>
      </c>
      <c r="M2272" t="e">
        <f>VLOOKUP(I2272,'Shanghai TSG'!$C:$C,1,FALSE)</f>
        <v>#N/A</v>
      </c>
      <c r="O2272" t="e">
        <f>VLOOKUP(I2272,'Hytong (not in CrossAsia)'!$C:$C,1,FALSE)</f>
        <v>#N/A</v>
      </c>
      <c r="Q2272" s="9" t="str">
        <f t="shared" si="71"/>
        <v>nur hier</v>
      </c>
    </row>
    <row r="2273" spans="1:17" ht="34.5">
      <c r="A2273" s="1" t="s">
        <v>7161</v>
      </c>
      <c r="B2273" s="1" t="s">
        <v>7162</v>
      </c>
      <c r="C2273" s="1" t="s">
        <v>7163</v>
      </c>
      <c r="D2273" s="1" t="s">
        <v>7163</v>
      </c>
      <c r="E2273" s="1" t="s">
        <v>19302</v>
      </c>
      <c r="F2273" s="54">
        <v>1932</v>
      </c>
      <c r="G2273" s="1" t="s">
        <v>19305</v>
      </c>
      <c r="I2273" t="str">
        <f t="shared" si="70"/>
        <v>化学期刊</v>
      </c>
      <c r="K2273" t="e">
        <f>VLOOKUP(I2273,Apabi!$H:$H,1,FALSE)</f>
        <v>#N/A</v>
      </c>
      <c r="M2273" t="e">
        <f>VLOOKUP(I2273,'Shanghai TSG'!$C:$C,1,FALSE)</f>
        <v>#N/A</v>
      </c>
      <c r="O2273" t="e">
        <f>VLOOKUP(I2273,'Hytong (not in CrossAsia)'!$C:$C,1,FALSE)</f>
        <v>#N/A</v>
      </c>
      <c r="Q2273" s="9" t="str">
        <f t="shared" si="71"/>
        <v>nur hier</v>
      </c>
    </row>
    <row r="2274" spans="1:17">
      <c r="A2274" s="1" t="s">
        <v>7164</v>
      </c>
      <c r="B2274" s="1" t="s">
        <v>7165</v>
      </c>
      <c r="C2274" s="1" t="s">
        <v>19628</v>
      </c>
      <c r="D2274" s="1" t="s">
        <v>7166</v>
      </c>
      <c r="E2274" s="1" t="s">
        <v>19647</v>
      </c>
      <c r="F2274" s="54">
        <v>1929</v>
      </c>
      <c r="G2274" s="1" t="s">
        <v>19773</v>
      </c>
      <c r="I2274" t="str">
        <f t="shared" si="70"/>
        <v>化学工业</v>
      </c>
      <c r="K2274" t="e">
        <f>VLOOKUP(I2274,Apabi!$H:$H,1,FALSE)</f>
        <v>#N/A</v>
      </c>
      <c r="M2274" t="e">
        <f>VLOOKUP(I2274,'Shanghai TSG'!$C:$C,1,FALSE)</f>
        <v>#N/A</v>
      </c>
      <c r="O2274" t="e">
        <f>VLOOKUP(I2274,'Hytong (not in CrossAsia)'!$C:$C,1,FALSE)</f>
        <v>#N/A</v>
      </c>
      <c r="Q2274" s="9" t="str">
        <f t="shared" si="71"/>
        <v>nur hier</v>
      </c>
    </row>
    <row r="2275" spans="1:17">
      <c r="A2275" s="1" t="s">
        <v>7492</v>
      </c>
      <c r="B2275" s="1" t="s">
        <v>7493</v>
      </c>
      <c r="C2275" s="1" t="s">
        <v>19628</v>
      </c>
      <c r="D2275" s="1" t="s">
        <v>19772</v>
      </c>
      <c r="E2275" s="1" t="s">
        <v>14191</v>
      </c>
      <c r="F2275" s="54">
        <v>1937</v>
      </c>
      <c r="G2275" s="1" t="s">
        <v>19773</v>
      </c>
      <c r="I2275" t="str">
        <f t="shared" si="70"/>
        <v>化学杂志</v>
      </c>
      <c r="K2275" t="e">
        <f>VLOOKUP(I2275,Apabi!$H:$H,1,FALSE)</f>
        <v>#N/A</v>
      </c>
      <c r="M2275" t="e">
        <f>VLOOKUP(I2275,'Shanghai TSG'!$C:$C,1,FALSE)</f>
        <v>#N/A</v>
      </c>
      <c r="O2275" t="e">
        <f>VLOOKUP(I2275,'Hytong (not in CrossAsia)'!$C:$C,1,FALSE)</f>
        <v>#N/A</v>
      </c>
      <c r="Q2275" s="9" t="str">
        <f t="shared" si="71"/>
        <v>nur hier</v>
      </c>
    </row>
    <row r="2276" spans="1:17">
      <c r="A2276" s="1" t="s">
        <v>7494</v>
      </c>
      <c r="B2276" s="1" t="s">
        <v>7495</v>
      </c>
      <c r="C2276" s="1" t="s">
        <v>19628</v>
      </c>
      <c r="D2276" s="1" t="s">
        <v>7496</v>
      </c>
      <c r="E2276" s="1" t="s">
        <v>19176</v>
      </c>
      <c r="F2276" s="54">
        <v>1934</v>
      </c>
      <c r="G2276" s="1" t="s">
        <v>19440</v>
      </c>
      <c r="I2276" t="str">
        <f t="shared" si="70"/>
        <v>化学工程</v>
      </c>
      <c r="K2276" t="e">
        <f>VLOOKUP(I2276,Apabi!$H:$H,1,FALSE)</f>
        <v>#N/A</v>
      </c>
      <c r="M2276" t="e">
        <f>VLOOKUP(I2276,'Shanghai TSG'!$C:$C,1,FALSE)</f>
        <v>#N/A</v>
      </c>
      <c r="O2276" t="e">
        <f>VLOOKUP(I2276,'Hytong (not in CrossAsia)'!$C:$C,1,FALSE)</f>
        <v>#N/A</v>
      </c>
      <c r="Q2276" s="9" t="str">
        <f t="shared" si="71"/>
        <v>nur hier</v>
      </c>
    </row>
    <row r="2277" spans="1:17">
      <c r="A2277" s="1" t="s">
        <v>7497</v>
      </c>
      <c r="B2277" s="1" t="s">
        <v>7498</v>
      </c>
      <c r="C2277" s="1" t="s">
        <v>19628</v>
      </c>
      <c r="D2277" s="1" t="s">
        <v>7499</v>
      </c>
      <c r="E2277" s="1" t="s">
        <v>19647</v>
      </c>
      <c r="F2277" s="54">
        <v>1941</v>
      </c>
      <c r="G2277" s="1" t="s">
        <v>19292</v>
      </c>
      <c r="I2277" t="str">
        <f t="shared" si="70"/>
        <v>中国纸业</v>
      </c>
      <c r="K2277" t="e">
        <f>VLOOKUP(I2277,Apabi!$H:$H,1,FALSE)</f>
        <v>#N/A</v>
      </c>
      <c r="M2277" t="e">
        <f>VLOOKUP(I2277,'Shanghai TSG'!$C:$C,1,FALSE)</f>
        <v>#N/A</v>
      </c>
      <c r="O2277" t="e">
        <f>VLOOKUP(I2277,'Hytong (not in CrossAsia)'!$C:$C,1,FALSE)</f>
        <v>#N/A</v>
      </c>
      <c r="Q2277" s="9" t="str">
        <f t="shared" si="71"/>
        <v>nur hier</v>
      </c>
    </row>
    <row r="2278" spans="1:17">
      <c r="A2278" s="1" t="s">
        <v>7500</v>
      </c>
      <c r="B2278" s="1" t="s">
        <v>7501</v>
      </c>
      <c r="C2278" s="1" t="s">
        <v>19628</v>
      </c>
      <c r="D2278" s="1" t="s">
        <v>7502</v>
      </c>
      <c r="E2278" s="1" t="s">
        <v>7503</v>
      </c>
      <c r="F2278" s="54">
        <v>1935</v>
      </c>
      <c r="G2278" s="1" t="s">
        <v>19567</v>
      </c>
      <c r="I2278" t="str">
        <f t="shared" si="70"/>
        <v>药物化学</v>
      </c>
      <c r="K2278" t="e">
        <f>VLOOKUP(I2278,Apabi!$H:$H,1,FALSE)</f>
        <v>#N/A</v>
      </c>
      <c r="M2278" t="e">
        <f>VLOOKUP(I2278,'Shanghai TSG'!$C:$C,1,FALSE)</f>
        <v>#N/A</v>
      </c>
      <c r="O2278" t="e">
        <f>VLOOKUP(I2278,'Hytong (not in CrossAsia)'!$C:$C,1,FALSE)</f>
        <v>#N/A</v>
      </c>
      <c r="Q2278" s="9" t="str">
        <f t="shared" si="71"/>
        <v>nur hier</v>
      </c>
    </row>
    <row r="2279" spans="1:17" ht="23.25">
      <c r="A2279" s="1" t="s">
        <v>7504</v>
      </c>
      <c r="B2279" s="1" t="s">
        <v>7505</v>
      </c>
      <c r="C2279" s="1" t="s">
        <v>13771</v>
      </c>
      <c r="D2279" s="1" t="s">
        <v>7506</v>
      </c>
      <c r="E2279" s="1" t="s">
        <v>19628</v>
      </c>
      <c r="F2279" s="54">
        <v>1936</v>
      </c>
      <c r="G2279" s="1" t="s">
        <v>19628</v>
      </c>
      <c r="I2279" t="str">
        <f t="shared" si="70"/>
        <v>测定石炭</v>
      </c>
      <c r="K2279" t="e">
        <f>VLOOKUP(I2279,Apabi!$H:$H,1,FALSE)</f>
        <v>#N/A</v>
      </c>
      <c r="M2279" t="e">
        <f>VLOOKUP(I2279,'Shanghai TSG'!$C:$C,1,FALSE)</f>
        <v>#N/A</v>
      </c>
      <c r="O2279" t="e">
        <f>VLOOKUP(I2279,'Hytong (not in CrossAsia)'!$C:$C,1,FALSE)</f>
        <v>#N/A</v>
      </c>
      <c r="Q2279" s="9" t="str">
        <f t="shared" si="71"/>
        <v>nur hier</v>
      </c>
    </row>
    <row r="2280" spans="1:17" ht="23.25">
      <c r="A2280" s="1" t="s">
        <v>7507</v>
      </c>
      <c r="B2280" s="1" t="s">
        <v>7508</v>
      </c>
      <c r="C2280" s="1" t="s">
        <v>7509</v>
      </c>
      <c r="D2280" s="1" t="s">
        <v>18847</v>
      </c>
      <c r="E2280" s="1" t="s">
        <v>19647</v>
      </c>
      <c r="F2280" s="54">
        <v>1937</v>
      </c>
      <c r="G2280" s="1" t="s">
        <v>19628</v>
      </c>
      <c r="I2280" t="str">
        <f t="shared" si="70"/>
        <v>化学与工</v>
      </c>
      <c r="K2280" t="e">
        <f>VLOOKUP(I2280,Apabi!$H:$H,1,FALSE)</f>
        <v>#N/A</v>
      </c>
      <c r="M2280" t="e">
        <f>VLOOKUP(I2280,'Shanghai TSG'!$C:$C,1,FALSE)</f>
        <v>#N/A</v>
      </c>
      <c r="O2280" t="e">
        <f>VLOOKUP(I2280,'Hytong (not in CrossAsia)'!$C:$C,1,FALSE)</f>
        <v>#N/A</v>
      </c>
      <c r="Q2280" s="9" t="str">
        <f t="shared" si="71"/>
        <v>nur hier</v>
      </c>
    </row>
    <row r="2281" spans="1:17">
      <c r="A2281" s="1" t="s">
        <v>7510</v>
      </c>
      <c r="B2281" s="1" t="s">
        <v>7511</v>
      </c>
      <c r="C2281" s="1" t="s">
        <v>19628</v>
      </c>
      <c r="D2281" s="1" t="s">
        <v>19628</v>
      </c>
      <c r="E2281" s="1" t="s">
        <v>19628</v>
      </c>
      <c r="F2281" s="51" t="s">
        <v>19628</v>
      </c>
      <c r="G2281" s="1" t="s">
        <v>19628</v>
      </c>
      <c r="I2281" t="str">
        <f t="shared" si="70"/>
        <v>油漆季刊</v>
      </c>
      <c r="K2281" t="e">
        <f>VLOOKUP(I2281,Apabi!$H:$H,1,FALSE)</f>
        <v>#N/A</v>
      </c>
      <c r="M2281" t="e">
        <f>VLOOKUP(I2281,'Shanghai TSG'!$C:$C,1,FALSE)</f>
        <v>#N/A</v>
      </c>
      <c r="O2281" t="e">
        <f>VLOOKUP(I2281,'Hytong (not in CrossAsia)'!$C:$C,1,FALSE)</f>
        <v>#N/A</v>
      </c>
      <c r="Q2281" s="9" t="str">
        <f t="shared" si="71"/>
        <v>nur hier</v>
      </c>
    </row>
    <row r="2282" spans="1:17">
      <c r="A2282" s="1" t="s">
        <v>7512</v>
      </c>
      <c r="B2282" s="1" t="s">
        <v>7513</v>
      </c>
      <c r="C2282" s="1" t="s">
        <v>7514</v>
      </c>
      <c r="D2282" s="1" t="s">
        <v>19628</v>
      </c>
      <c r="E2282" s="1" t="s">
        <v>19647</v>
      </c>
      <c r="F2282" s="54">
        <v>1947</v>
      </c>
      <c r="G2282" s="1" t="s">
        <v>19635</v>
      </c>
      <c r="I2282" t="str">
        <f t="shared" si="70"/>
        <v>纤维工业</v>
      </c>
      <c r="K2282" t="e">
        <f>VLOOKUP(I2282,Apabi!$H:$H,1,FALSE)</f>
        <v>#N/A</v>
      </c>
      <c r="M2282" t="e">
        <f>VLOOKUP(I2282,'Shanghai TSG'!$C:$C,1,FALSE)</f>
        <v>#N/A</v>
      </c>
      <c r="O2282" t="e">
        <f>VLOOKUP(I2282,'Hytong (not in CrossAsia)'!$C:$C,1,FALSE)</f>
        <v>#N/A</v>
      </c>
      <c r="Q2282" s="9" t="str">
        <f t="shared" si="71"/>
        <v>nur hier</v>
      </c>
    </row>
    <row r="2283" spans="1:17">
      <c r="A2283" s="1" t="s">
        <v>7515</v>
      </c>
      <c r="B2283" s="1" t="s">
        <v>7516</v>
      </c>
      <c r="C2283" s="1" t="s">
        <v>19628</v>
      </c>
      <c r="D2283" s="1" t="s">
        <v>7517</v>
      </c>
      <c r="E2283" s="1" t="s">
        <v>14191</v>
      </c>
      <c r="F2283" s="51" t="s">
        <v>19628</v>
      </c>
      <c r="G2283" s="1" t="s">
        <v>19773</v>
      </c>
      <c r="I2283" t="str">
        <f t="shared" si="70"/>
        <v>青岛橡胶</v>
      </c>
      <c r="K2283" t="e">
        <f>VLOOKUP(I2283,Apabi!$H:$H,1,FALSE)</f>
        <v>#N/A</v>
      </c>
      <c r="M2283" t="e">
        <f>VLOOKUP(I2283,'Shanghai TSG'!$C:$C,1,FALSE)</f>
        <v>#N/A</v>
      </c>
      <c r="O2283" t="e">
        <f>VLOOKUP(I2283,'Hytong (not in CrossAsia)'!$C:$C,1,FALSE)</f>
        <v>#N/A</v>
      </c>
      <c r="Q2283" s="9" t="str">
        <f t="shared" si="71"/>
        <v>nur hier</v>
      </c>
    </row>
    <row r="2284" spans="1:17" ht="23.25">
      <c r="A2284" s="1" t="s">
        <v>7518</v>
      </c>
      <c r="B2284" s="1" t="s">
        <v>7519</v>
      </c>
      <c r="C2284" s="1" t="s">
        <v>19628</v>
      </c>
      <c r="D2284" s="1" t="s">
        <v>7166</v>
      </c>
      <c r="E2284" s="1" t="s">
        <v>19339</v>
      </c>
      <c r="F2284" s="54">
        <v>1925</v>
      </c>
      <c r="G2284" s="1" t="s">
        <v>19010</v>
      </c>
      <c r="I2284" t="str">
        <f t="shared" si="70"/>
        <v>中华化学</v>
      </c>
      <c r="K2284" t="e">
        <f>VLOOKUP(I2284,Apabi!$H:$H,1,FALSE)</f>
        <v>#N/A</v>
      </c>
      <c r="M2284" t="e">
        <f>VLOOKUP(I2284,'Shanghai TSG'!$C:$C,1,FALSE)</f>
        <v>#N/A</v>
      </c>
      <c r="O2284" t="e">
        <f>VLOOKUP(I2284,'Hytong (not in CrossAsia)'!$C:$C,1,FALSE)</f>
        <v>#N/A</v>
      </c>
      <c r="Q2284" s="9" t="str">
        <f t="shared" si="71"/>
        <v>nur hier</v>
      </c>
    </row>
    <row r="2285" spans="1:17">
      <c r="A2285" s="1" t="s">
        <v>7520</v>
      </c>
      <c r="B2285" s="1" t="s">
        <v>7521</v>
      </c>
      <c r="C2285" s="1" t="s">
        <v>19628</v>
      </c>
      <c r="D2285" s="1" t="s">
        <v>7522</v>
      </c>
      <c r="E2285" s="1" t="s">
        <v>18993</v>
      </c>
      <c r="F2285" s="54">
        <v>1948</v>
      </c>
      <c r="G2285" s="1" t="s">
        <v>13688</v>
      </c>
      <c r="I2285" t="str">
        <f t="shared" si="70"/>
        <v>化工通讯</v>
      </c>
      <c r="K2285" t="e">
        <f>VLOOKUP(I2285,Apabi!$H:$H,1,FALSE)</f>
        <v>#N/A</v>
      </c>
      <c r="M2285" t="e">
        <f>VLOOKUP(I2285,'Shanghai TSG'!$C:$C,1,FALSE)</f>
        <v>#N/A</v>
      </c>
      <c r="O2285" t="e">
        <f>VLOOKUP(I2285,'Hytong (not in CrossAsia)'!$C:$C,1,FALSE)</f>
        <v>#N/A</v>
      </c>
      <c r="Q2285" s="9" t="str">
        <f t="shared" si="71"/>
        <v>nur hier</v>
      </c>
    </row>
    <row r="2286" spans="1:17" ht="23.25">
      <c r="A2286" s="1" t="s">
        <v>7523</v>
      </c>
      <c r="B2286" s="1" t="s">
        <v>7524</v>
      </c>
      <c r="C2286" s="1" t="s">
        <v>19628</v>
      </c>
      <c r="D2286" s="1" t="s">
        <v>19882</v>
      </c>
      <c r="E2286" s="1" t="s">
        <v>19647</v>
      </c>
      <c r="F2286" s="51" t="s">
        <v>19628</v>
      </c>
      <c r="G2286" s="1" t="s">
        <v>19628</v>
      </c>
      <c r="I2286" t="str">
        <f t="shared" si="70"/>
        <v>黄海化学</v>
      </c>
      <c r="K2286" t="e">
        <f>VLOOKUP(I2286,Apabi!$H:$H,1,FALSE)</f>
        <v>#N/A</v>
      </c>
      <c r="M2286" t="e">
        <f>VLOOKUP(I2286,'Shanghai TSG'!$C:$C,1,FALSE)</f>
        <v>#N/A</v>
      </c>
      <c r="O2286" t="e">
        <f>VLOOKUP(I2286,'Hytong (not in CrossAsia)'!$C:$C,1,FALSE)</f>
        <v>#N/A</v>
      </c>
      <c r="Q2286" s="9" t="str">
        <f t="shared" si="71"/>
        <v>nur hier</v>
      </c>
    </row>
    <row r="2287" spans="1:17">
      <c r="A2287" s="1" t="s">
        <v>7525</v>
      </c>
      <c r="B2287" s="1" t="s">
        <v>7526</v>
      </c>
      <c r="C2287" s="1" t="s">
        <v>19628</v>
      </c>
      <c r="D2287" s="1" t="s">
        <v>7527</v>
      </c>
      <c r="E2287" s="1" t="s">
        <v>19326</v>
      </c>
      <c r="F2287" s="54">
        <v>1939</v>
      </c>
      <c r="G2287" s="1" t="s">
        <v>19642</v>
      </c>
      <c r="I2287" t="str">
        <f t="shared" si="70"/>
        <v>河北棉产</v>
      </c>
      <c r="K2287" t="e">
        <f>VLOOKUP(I2287,Apabi!$H:$H,1,FALSE)</f>
        <v>#N/A</v>
      </c>
      <c r="M2287" t="e">
        <f>VLOOKUP(I2287,'Shanghai TSG'!$C:$C,1,FALSE)</f>
        <v>#N/A</v>
      </c>
      <c r="O2287" t="e">
        <f>VLOOKUP(I2287,'Hytong (not in CrossAsia)'!$C:$C,1,FALSE)</f>
        <v>#N/A</v>
      </c>
      <c r="Q2287" s="9" t="str">
        <f t="shared" si="71"/>
        <v>nur hier</v>
      </c>
    </row>
    <row r="2288" spans="1:17" ht="23.25">
      <c r="A2288" s="1" t="s">
        <v>7528</v>
      </c>
      <c r="B2288" s="1" t="s">
        <v>7529</v>
      </c>
      <c r="C2288" s="1" t="s">
        <v>7530</v>
      </c>
      <c r="D2288" s="1" t="s">
        <v>7531</v>
      </c>
      <c r="E2288" s="1" t="s">
        <v>19647</v>
      </c>
      <c r="F2288" s="51" t="s">
        <v>19628</v>
      </c>
      <c r="G2288" s="1" t="s">
        <v>19628</v>
      </c>
      <c r="I2288" t="str">
        <f t="shared" si="70"/>
        <v>纺声</v>
      </c>
      <c r="K2288" t="e">
        <f>VLOOKUP(I2288,Apabi!$H:$H,1,FALSE)</f>
        <v>#N/A</v>
      </c>
      <c r="M2288" t="str">
        <f>VLOOKUP(I2288,'Shanghai TSG'!$C:$C,1,FALSE)</f>
        <v>纺声</v>
      </c>
      <c r="O2288" t="e">
        <f>VLOOKUP(I2288,'Hytong (not in CrossAsia)'!$C:$C,1,FALSE)</f>
        <v>#N/A</v>
      </c>
      <c r="Q2288" s="9" t="str">
        <f t="shared" si="71"/>
        <v>Doppel</v>
      </c>
    </row>
    <row r="2289" spans="1:17">
      <c r="A2289" s="1" t="s">
        <v>7532</v>
      </c>
      <c r="B2289" s="1" t="s">
        <v>7533</v>
      </c>
      <c r="C2289" s="1" t="s">
        <v>19628</v>
      </c>
      <c r="D2289" s="1" t="s">
        <v>7534</v>
      </c>
      <c r="E2289" s="1" t="s">
        <v>19647</v>
      </c>
      <c r="F2289" s="54">
        <v>1949</v>
      </c>
      <c r="G2289" s="1" t="s">
        <v>19628</v>
      </c>
      <c r="I2289" t="str">
        <f t="shared" si="70"/>
        <v>纺织染</v>
      </c>
      <c r="K2289" t="e">
        <f>VLOOKUP(I2289,Apabi!$H:$H,1,FALSE)</f>
        <v>#N/A</v>
      </c>
      <c r="M2289" t="e">
        <f>VLOOKUP(I2289,'Shanghai TSG'!$C:$C,1,FALSE)</f>
        <v>#N/A</v>
      </c>
      <c r="O2289" t="e">
        <f>VLOOKUP(I2289,'Hytong (not in CrossAsia)'!$C:$C,1,FALSE)</f>
        <v>#N/A</v>
      </c>
      <c r="Q2289" s="9" t="str">
        <f t="shared" si="71"/>
        <v>nur hier</v>
      </c>
    </row>
    <row r="2290" spans="1:17">
      <c r="A2290" s="1" t="s">
        <v>13159</v>
      </c>
      <c r="B2290" s="1" t="s">
        <v>13160</v>
      </c>
      <c r="C2290" s="1" t="s">
        <v>19628</v>
      </c>
      <c r="D2290" s="1" t="s">
        <v>13161</v>
      </c>
      <c r="E2290" s="1" t="s">
        <v>19647</v>
      </c>
      <c r="F2290" s="51" t="s">
        <v>19628</v>
      </c>
      <c r="G2290" s="1" t="s">
        <v>19628</v>
      </c>
      <c r="I2290" t="str">
        <f t="shared" si="70"/>
        <v>纺织染月</v>
      </c>
      <c r="K2290" t="e">
        <f>VLOOKUP(I2290,Apabi!$H:$H,1,FALSE)</f>
        <v>#N/A</v>
      </c>
      <c r="M2290" t="e">
        <f>VLOOKUP(I2290,'Shanghai TSG'!$C:$C,1,FALSE)</f>
        <v>#N/A</v>
      </c>
      <c r="O2290" t="e">
        <f>VLOOKUP(I2290,'Hytong (not in CrossAsia)'!$C:$C,1,FALSE)</f>
        <v>#N/A</v>
      </c>
      <c r="Q2290" s="9" t="str">
        <f t="shared" si="71"/>
        <v>nur hier</v>
      </c>
    </row>
    <row r="2291" spans="1:17">
      <c r="A2291" s="1" t="s">
        <v>13162</v>
      </c>
      <c r="B2291" s="1" t="s">
        <v>13163</v>
      </c>
      <c r="C2291" s="1" t="s">
        <v>19628</v>
      </c>
      <c r="D2291" s="1" t="s">
        <v>13164</v>
      </c>
      <c r="E2291" s="1" t="s">
        <v>19647</v>
      </c>
      <c r="F2291" s="51" t="s">
        <v>19628</v>
      </c>
      <c r="G2291" s="1" t="s">
        <v>19628</v>
      </c>
      <c r="I2291" t="str">
        <f t="shared" si="70"/>
        <v>纺织之友</v>
      </c>
      <c r="K2291" t="e">
        <f>VLOOKUP(I2291,Apabi!$H:$H,1,FALSE)</f>
        <v>#N/A</v>
      </c>
      <c r="M2291" t="str">
        <f>VLOOKUP(I2291,'Shanghai TSG'!$C:$C,1,FALSE)</f>
        <v>纺织之友</v>
      </c>
      <c r="O2291" t="e">
        <f>VLOOKUP(I2291,'Hytong (not in CrossAsia)'!$C:$C,1,FALSE)</f>
        <v>#N/A</v>
      </c>
      <c r="Q2291" s="9" t="str">
        <f t="shared" si="71"/>
        <v>Doppel</v>
      </c>
    </row>
    <row r="2292" spans="1:17">
      <c r="A2292" s="1" t="s">
        <v>13165</v>
      </c>
      <c r="B2292" s="1" t="s">
        <v>13166</v>
      </c>
      <c r="C2292" s="1" t="s">
        <v>19628</v>
      </c>
      <c r="D2292" s="1" t="s">
        <v>13167</v>
      </c>
      <c r="E2292" s="1" t="s">
        <v>19647</v>
      </c>
      <c r="F2292" s="54">
        <v>1949</v>
      </c>
      <c r="G2292" s="1" t="s">
        <v>13493</v>
      </c>
      <c r="I2292" t="str">
        <f t="shared" si="70"/>
        <v>纺织年刊</v>
      </c>
      <c r="K2292" t="e">
        <f>VLOOKUP(I2292,Apabi!$H:$H,1,FALSE)</f>
        <v>#N/A</v>
      </c>
      <c r="M2292" t="str">
        <f>VLOOKUP(I2292,'Shanghai TSG'!$C:$C,1,FALSE)</f>
        <v>纺织年刊</v>
      </c>
      <c r="O2292" t="e">
        <f>VLOOKUP(I2292,'Hytong (not in CrossAsia)'!$C:$C,1,FALSE)</f>
        <v>#N/A</v>
      </c>
      <c r="Q2292" s="9" t="str">
        <f t="shared" si="71"/>
        <v>Doppel</v>
      </c>
    </row>
    <row r="2293" spans="1:17">
      <c r="A2293" s="1" t="s">
        <v>13168</v>
      </c>
      <c r="B2293" s="1" t="s">
        <v>13169</v>
      </c>
      <c r="C2293" s="1" t="s">
        <v>19628</v>
      </c>
      <c r="D2293" s="1" t="s">
        <v>13170</v>
      </c>
      <c r="E2293" s="1" t="s">
        <v>19647</v>
      </c>
      <c r="F2293" s="54">
        <v>1947</v>
      </c>
      <c r="G2293" s="1" t="s">
        <v>19315</v>
      </c>
      <c r="I2293" t="str">
        <f t="shared" si="70"/>
        <v>纺织建设</v>
      </c>
      <c r="K2293" t="e">
        <f>VLOOKUP(I2293,Apabi!$H:$H,1,FALSE)</f>
        <v>#N/A</v>
      </c>
      <c r="M2293" t="str">
        <f>VLOOKUP(I2293,'Shanghai TSG'!$C:$C,1,FALSE)</f>
        <v>纺织建设</v>
      </c>
      <c r="O2293" t="e">
        <f>VLOOKUP(I2293,'Hytong (not in CrossAsia)'!$C:$C,1,FALSE)</f>
        <v>#N/A</v>
      </c>
      <c r="Q2293" s="9" t="str">
        <f t="shared" si="71"/>
        <v>Doppel</v>
      </c>
    </row>
    <row r="2294" spans="1:17">
      <c r="A2294" s="1" t="s">
        <v>13171</v>
      </c>
      <c r="B2294" s="1" t="s">
        <v>13172</v>
      </c>
      <c r="C2294" s="1" t="s">
        <v>19628</v>
      </c>
      <c r="D2294" s="1" t="s">
        <v>13173</v>
      </c>
      <c r="E2294" s="1" t="s">
        <v>19344</v>
      </c>
      <c r="F2294" s="54">
        <v>1937</v>
      </c>
      <c r="G2294" s="1" t="s">
        <v>19635</v>
      </c>
      <c r="I2294" t="str">
        <f t="shared" si="70"/>
        <v>天津棉鉴</v>
      </c>
      <c r="K2294" t="e">
        <f>VLOOKUP(I2294,Apabi!$H:$H,1,FALSE)</f>
        <v>#N/A</v>
      </c>
      <c r="M2294" t="e">
        <f>VLOOKUP(I2294,'Shanghai TSG'!$C:$C,1,FALSE)</f>
        <v>#N/A</v>
      </c>
      <c r="O2294" t="e">
        <f>VLOOKUP(I2294,'Hytong (not in CrossAsia)'!$C:$C,1,FALSE)</f>
        <v>#N/A</v>
      </c>
      <c r="Q2294" s="9" t="str">
        <f t="shared" si="71"/>
        <v>nur hier</v>
      </c>
    </row>
    <row r="2295" spans="1:17">
      <c r="A2295" s="1" t="s">
        <v>13174</v>
      </c>
      <c r="B2295" s="1" t="s">
        <v>13175</v>
      </c>
      <c r="C2295" s="1" t="s">
        <v>19628</v>
      </c>
      <c r="D2295" s="1" t="s">
        <v>13176</v>
      </c>
      <c r="E2295" s="1" t="s">
        <v>18930</v>
      </c>
      <c r="F2295" s="54">
        <v>1946</v>
      </c>
      <c r="G2295" s="1" t="s">
        <v>19628</v>
      </c>
      <c r="I2295" t="str">
        <f t="shared" si="70"/>
        <v>纺织染通</v>
      </c>
      <c r="K2295" t="e">
        <f>VLOOKUP(I2295,Apabi!$H:$H,1,FALSE)</f>
        <v>#N/A</v>
      </c>
      <c r="M2295" t="e">
        <f>VLOOKUP(I2295,'Shanghai TSG'!$C:$C,1,FALSE)</f>
        <v>#N/A</v>
      </c>
      <c r="O2295" t="e">
        <f>VLOOKUP(I2295,'Hytong (not in CrossAsia)'!$C:$C,1,FALSE)</f>
        <v>#N/A</v>
      </c>
      <c r="Q2295" s="9" t="str">
        <f t="shared" si="71"/>
        <v>nur hier</v>
      </c>
    </row>
    <row r="2296" spans="1:17">
      <c r="A2296" s="1" t="s">
        <v>13177</v>
      </c>
      <c r="B2296" s="1" t="s">
        <v>13178</v>
      </c>
      <c r="C2296" s="1" t="s">
        <v>19628</v>
      </c>
      <c r="D2296" s="1" t="s">
        <v>19628</v>
      </c>
      <c r="E2296" s="1" t="s">
        <v>19628</v>
      </c>
      <c r="F2296" s="51" t="s">
        <v>19628</v>
      </c>
      <c r="G2296" s="1" t="s">
        <v>19628</v>
      </c>
      <c r="I2296" t="str">
        <f t="shared" si="70"/>
        <v>纺织季刊</v>
      </c>
      <c r="K2296" t="e">
        <f>VLOOKUP(I2296,Apabi!$H:$H,1,FALSE)</f>
        <v>#N/A</v>
      </c>
      <c r="M2296" t="e">
        <f>VLOOKUP(I2296,'Shanghai TSG'!$C:$C,1,FALSE)</f>
        <v>#N/A</v>
      </c>
      <c r="O2296" t="e">
        <f>VLOOKUP(I2296,'Hytong (not in CrossAsia)'!$C:$C,1,FALSE)</f>
        <v>#N/A</v>
      </c>
      <c r="Q2296" s="9" t="str">
        <f t="shared" si="71"/>
        <v>nur hier</v>
      </c>
    </row>
    <row r="2297" spans="1:17">
      <c r="A2297" s="1" t="s">
        <v>13179</v>
      </c>
      <c r="B2297" s="1" t="s">
        <v>13180</v>
      </c>
      <c r="C2297" s="1" t="s">
        <v>19628</v>
      </c>
      <c r="D2297" s="1" t="s">
        <v>13181</v>
      </c>
      <c r="E2297" s="1" t="s">
        <v>19647</v>
      </c>
      <c r="F2297" s="54">
        <v>1939</v>
      </c>
      <c r="G2297" s="1" t="s">
        <v>19315</v>
      </c>
      <c r="I2297" t="str">
        <f t="shared" si="70"/>
        <v>纺织染工</v>
      </c>
      <c r="K2297" t="e">
        <f>VLOOKUP(I2297,Apabi!$H:$H,1,FALSE)</f>
        <v>#N/A</v>
      </c>
      <c r="M2297" t="str">
        <f>VLOOKUP(I2297,'Shanghai TSG'!$C:$C,1,FALSE)</f>
        <v>纺织染工</v>
      </c>
      <c r="O2297" t="e">
        <f>VLOOKUP(I2297,'Hytong (not in CrossAsia)'!$C:$C,1,FALSE)</f>
        <v>#N/A</v>
      </c>
      <c r="Q2297" s="9" t="str">
        <f t="shared" si="71"/>
        <v>Doppel</v>
      </c>
    </row>
    <row r="2298" spans="1:17">
      <c r="A2298" s="1" t="s">
        <v>12850</v>
      </c>
      <c r="B2298" s="1" t="s">
        <v>12851</v>
      </c>
      <c r="C2298" s="1" t="s">
        <v>19628</v>
      </c>
      <c r="D2298" s="1" t="s">
        <v>12852</v>
      </c>
      <c r="E2298" s="1" t="s">
        <v>19647</v>
      </c>
      <c r="F2298" s="54">
        <v>1947</v>
      </c>
      <c r="G2298" s="1" t="s">
        <v>19635</v>
      </c>
      <c r="I2298" t="str">
        <f t="shared" si="70"/>
        <v>纺建</v>
      </c>
      <c r="K2298" t="e">
        <f>VLOOKUP(I2298,Apabi!$H:$H,1,FALSE)</f>
        <v>#N/A</v>
      </c>
      <c r="M2298" t="str">
        <f>VLOOKUP(I2298,'Shanghai TSG'!$C:$C,1,FALSE)</f>
        <v>纺建</v>
      </c>
      <c r="O2298" t="e">
        <f>VLOOKUP(I2298,'Hytong (not in CrossAsia)'!$C:$C,1,FALSE)</f>
        <v>#N/A</v>
      </c>
      <c r="Q2298" s="9" t="str">
        <f t="shared" si="71"/>
        <v>Doppel</v>
      </c>
    </row>
    <row r="2299" spans="1:17" ht="23.25">
      <c r="A2299" s="1" t="s">
        <v>12853</v>
      </c>
      <c r="B2299" s="1" t="s">
        <v>12854</v>
      </c>
      <c r="C2299" s="1" t="s">
        <v>19628</v>
      </c>
      <c r="D2299" s="1" t="s">
        <v>19628</v>
      </c>
      <c r="E2299" s="1" t="s">
        <v>19628</v>
      </c>
      <c r="F2299" s="51" t="s">
        <v>19628</v>
      </c>
      <c r="G2299" s="1" t="s">
        <v>19628</v>
      </c>
      <c r="I2299" t="str">
        <f t="shared" si="70"/>
        <v>中国纺织</v>
      </c>
      <c r="K2299" t="e">
        <f>VLOOKUP(I2299,Apabi!$H:$H,1,FALSE)</f>
        <v>#N/A</v>
      </c>
      <c r="M2299" t="e">
        <f>VLOOKUP(I2299,'Shanghai TSG'!$C:$C,1,FALSE)</f>
        <v>#N/A</v>
      </c>
      <c r="O2299" t="e">
        <f>VLOOKUP(I2299,'Hytong (not in CrossAsia)'!$C:$C,1,FALSE)</f>
        <v>#N/A</v>
      </c>
      <c r="Q2299" s="9" t="str">
        <f t="shared" si="71"/>
        <v>nur hier</v>
      </c>
    </row>
    <row r="2300" spans="1:17" ht="23.25">
      <c r="A2300" s="1" t="s">
        <v>12855</v>
      </c>
      <c r="B2300" s="1" t="s">
        <v>12856</v>
      </c>
      <c r="C2300" s="1" t="s">
        <v>12857</v>
      </c>
      <c r="D2300" s="1" t="s">
        <v>12857</v>
      </c>
      <c r="E2300" s="1" t="s">
        <v>19647</v>
      </c>
      <c r="F2300" s="54">
        <v>1941</v>
      </c>
      <c r="G2300" s="1" t="s">
        <v>19628</v>
      </c>
      <c r="I2300" t="str">
        <f t="shared" si="70"/>
        <v>纺工</v>
      </c>
      <c r="K2300" t="e">
        <f>VLOOKUP(I2300,Apabi!$H:$H,1,FALSE)</f>
        <v>#N/A</v>
      </c>
      <c r="M2300" t="str">
        <f>VLOOKUP(I2300,'Shanghai TSG'!$C:$C,1,FALSE)</f>
        <v>纺工</v>
      </c>
      <c r="O2300" t="e">
        <f>VLOOKUP(I2300,'Hytong (not in CrossAsia)'!$C:$C,1,FALSE)</f>
        <v>#N/A</v>
      </c>
      <c r="Q2300" s="9" t="str">
        <f t="shared" si="71"/>
        <v>Doppel</v>
      </c>
    </row>
    <row r="2301" spans="1:17">
      <c r="A2301" s="1" t="s">
        <v>12858</v>
      </c>
      <c r="B2301" s="1" t="s">
        <v>12859</v>
      </c>
      <c r="C2301" s="1" t="s">
        <v>19628</v>
      </c>
      <c r="D2301" s="1" t="s">
        <v>19628</v>
      </c>
      <c r="E2301" s="1" t="s">
        <v>19628</v>
      </c>
      <c r="F2301" s="51" t="s">
        <v>19628</v>
      </c>
      <c r="G2301" s="1" t="s">
        <v>19628</v>
      </c>
      <c r="I2301" t="str">
        <f t="shared" si="70"/>
        <v>杂织纺</v>
      </c>
      <c r="K2301" t="e">
        <f>VLOOKUP(I2301,Apabi!$H:$H,1,FALSE)</f>
        <v>#N/A</v>
      </c>
      <c r="M2301" t="e">
        <f>VLOOKUP(I2301,'Shanghai TSG'!$C:$C,1,FALSE)</f>
        <v>#N/A</v>
      </c>
      <c r="O2301" t="e">
        <f>VLOOKUP(I2301,'Hytong (not in CrossAsia)'!$C:$C,1,FALSE)</f>
        <v>#N/A</v>
      </c>
      <c r="Q2301" s="9" t="str">
        <f t="shared" si="71"/>
        <v>nur hier</v>
      </c>
    </row>
    <row r="2302" spans="1:17">
      <c r="A2302" s="1" t="s">
        <v>12860</v>
      </c>
      <c r="B2302" s="1" t="s">
        <v>12861</v>
      </c>
      <c r="C2302" s="1" t="s">
        <v>19628</v>
      </c>
      <c r="D2302" s="1" t="s">
        <v>19628</v>
      </c>
      <c r="E2302" s="1" t="s">
        <v>19638</v>
      </c>
      <c r="F2302" s="54">
        <v>1943</v>
      </c>
      <c r="G2302" s="1" t="s">
        <v>19628</v>
      </c>
      <c r="I2302" t="str">
        <f t="shared" si="70"/>
        <v>中国纺织</v>
      </c>
      <c r="K2302" t="e">
        <f>VLOOKUP(I2302,Apabi!$H:$H,1,FALSE)</f>
        <v>#N/A</v>
      </c>
      <c r="M2302" t="e">
        <f>VLOOKUP(I2302,'Shanghai TSG'!$C:$C,1,FALSE)</f>
        <v>#N/A</v>
      </c>
      <c r="O2302" t="e">
        <f>VLOOKUP(I2302,'Hytong (not in CrossAsia)'!$C:$C,1,FALSE)</f>
        <v>#N/A</v>
      </c>
      <c r="Q2302" s="9" t="str">
        <f t="shared" si="71"/>
        <v>nur hier</v>
      </c>
    </row>
    <row r="2303" spans="1:17">
      <c r="A2303" s="1" t="s">
        <v>12862</v>
      </c>
      <c r="B2303" s="1" t="s">
        <v>12863</v>
      </c>
      <c r="C2303" s="1" t="s">
        <v>19628</v>
      </c>
      <c r="D2303" s="1" t="s">
        <v>19628</v>
      </c>
      <c r="E2303" s="1" t="s">
        <v>19647</v>
      </c>
      <c r="F2303" s="51">
        <v>1935</v>
      </c>
      <c r="G2303" s="1" t="s">
        <v>19628</v>
      </c>
      <c r="I2303" t="str">
        <f t="shared" si="70"/>
        <v>纺织杂周</v>
      </c>
      <c r="K2303" t="e">
        <f>VLOOKUP(I2303,Apabi!$H:$H,1,FALSE)</f>
        <v>#N/A</v>
      </c>
      <c r="M2303" t="e">
        <f>VLOOKUP(I2303,'Shanghai TSG'!$C:$C,1,FALSE)</f>
        <v>#N/A</v>
      </c>
      <c r="O2303" t="e">
        <f>VLOOKUP(I2303,'Hytong (not in CrossAsia)'!$C:$C,1,FALSE)</f>
        <v>#N/A</v>
      </c>
      <c r="Q2303" s="9" t="str">
        <f t="shared" si="71"/>
        <v>nur hier</v>
      </c>
    </row>
    <row r="2304" spans="1:17">
      <c r="A2304" s="1" t="s">
        <v>12864</v>
      </c>
      <c r="B2304" s="1" t="s">
        <v>12865</v>
      </c>
      <c r="C2304" s="1" t="s">
        <v>19628</v>
      </c>
      <c r="D2304" s="1" t="s">
        <v>19628</v>
      </c>
      <c r="E2304" s="1" t="s">
        <v>19339</v>
      </c>
      <c r="F2304" s="51">
        <v>1936</v>
      </c>
      <c r="G2304" s="1" t="s">
        <v>19628</v>
      </c>
      <c r="I2304" t="str">
        <f t="shared" si="70"/>
        <v>棉产汇报</v>
      </c>
      <c r="K2304" t="e">
        <f>VLOOKUP(I2304,Apabi!$H:$H,1,FALSE)</f>
        <v>#N/A</v>
      </c>
      <c r="M2304" t="e">
        <f>VLOOKUP(I2304,'Shanghai TSG'!$C:$C,1,FALSE)</f>
        <v>#N/A</v>
      </c>
      <c r="O2304" t="e">
        <f>VLOOKUP(I2304,'Hytong (not in CrossAsia)'!$C:$C,1,FALSE)</f>
        <v>#N/A</v>
      </c>
      <c r="Q2304" s="9" t="str">
        <f t="shared" si="71"/>
        <v>nur hier</v>
      </c>
    </row>
    <row r="2305" spans="1:17">
      <c r="A2305" s="1" t="s">
        <v>12866</v>
      </c>
      <c r="B2305" s="1" t="s">
        <v>12867</v>
      </c>
      <c r="C2305" s="1" t="s">
        <v>19628</v>
      </c>
      <c r="D2305" s="1" t="s">
        <v>12868</v>
      </c>
      <c r="E2305" s="1" t="s">
        <v>19647</v>
      </c>
      <c r="F2305" s="54">
        <v>1947</v>
      </c>
      <c r="G2305" s="1" t="s">
        <v>19635</v>
      </c>
      <c r="I2305" t="str">
        <f t="shared" si="70"/>
        <v>染化</v>
      </c>
      <c r="K2305" t="e">
        <f>VLOOKUP(I2305,Apabi!$H:$H,1,FALSE)</f>
        <v>#N/A</v>
      </c>
      <c r="M2305" t="e">
        <f>VLOOKUP(I2305,'Shanghai TSG'!$C:$C,1,FALSE)</f>
        <v>#N/A</v>
      </c>
      <c r="O2305" t="e">
        <f>VLOOKUP(I2305,'Hytong (not in CrossAsia)'!$C:$C,1,FALSE)</f>
        <v>#N/A</v>
      </c>
      <c r="Q2305" s="9" t="str">
        <f t="shared" si="71"/>
        <v>nur hier</v>
      </c>
    </row>
    <row r="2306" spans="1:17" ht="23.25">
      <c r="A2306" s="1" t="s">
        <v>12869</v>
      </c>
      <c r="B2306" s="1" t="s">
        <v>12870</v>
      </c>
      <c r="C2306" s="1" t="s">
        <v>12871</v>
      </c>
      <c r="D2306" s="1" t="s">
        <v>19628</v>
      </c>
      <c r="E2306" s="1" t="s">
        <v>19647</v>
      </c>
      <c r="F2306" s="54">
        <v>1948</v>
      </c>
      <c r="G2306" s="1" t="s">
        <v>19577</v>
      </c>
      <c r="I2306" t="str">
        <f t="shared" si="70"/>
        <v>纺织周刊</v>
      </c>
      <c r="K2306" t="e">
        <f>VLOOKUP(I2306,Apabi!$H:$H,1,FALSE)</f>
        <v>#N/A</v>
      </c>
      <c r="M2306" t="str">
        <f>VLOOKUP(I2306,'Shanghai TSG'!$C:$C,1,FALSE)</f>
        <v>纺织周刊</v>
      </c>
      <c r="O2306" t="e">
        <f>VLOOKUP(I2306,'Hytong (not in CrossAsia)'!$C:$C,1,FALSE)</f>
        <v>#N/A</v>
      </c>
      <c r="Q2306" s="9" t="str">
        <f t="shared" si="71"/>
        <v>Doppel</v>
      </c>
    </row>
    <row r="2307" spans="1:17">
      <c r="A2307" s="1" t="s">
        <v>12872</v>
      </c>
      <c r="B2307" s="1" t="s">
        <v>12873</v>
      </c>
      <c r="C2307" s="1" t="s">
        <v>19628</v>
      </c>
      <c r="D2307" s="1" t="s">
        <v>12874</v>
      </c>
      <c r="E2307" s="1" t="s">
        <v>19339</v>
      </c>
      <c r="F2307" s="51" t="s">
        <v>19628</v>
      </c>
      <c r="G2307" s="1" t="s">
        <v>19628</v>
      </c>
      <c r="I2307" t="str">
        <f t="shared" ref="I2307:I2370" si="72">MID(B2307,1,4)</f>
        <v>盐迷</v>
      </c>
      <c r="K2307" t="e">
        <f>VLOOKUP(I2307,Apabi!$H:$H,1,FALSE)</f>
        <v>#N/A</v>
      </c>
      <c r="M2307" t="e">
        <f>VLOOKUP(I2307,'Shanghai TSG'!$C:$C,1,FALSE)</f>
        <v>#N/A</v>
      </c>
      <c r="O2307" t="e">
        <f>VLOOKUP(I2307,'Hytong (not in CrossAsia)'!$C:$C,1,FALSE)</f>
        <v>#N/A</v>
      </c>
      <c r="Q2307" s="9" t="str">
        <f t="shared" ref="Q2307:Q2370" si="73">(IF(AND(ISNA(K2307),ISNA(M2307),ISNA(O2307)),"nur hier","Doppel"))</f>
        <v>nur hier</v>
      </c>
    </row>
    <row r="2308" spans="1:17" ht="23.25">
      <c r="A2308" s="1" t="s">
        <v>12875</v>
      </c>
      <c r="B2308" s="1" t="s">
        <v>12876</v>
      </c>
      <c r="C2308" s="1" t="s">
        <v>19628</v>
      </c>
      <c r="D2308" s="1" t="s">
        <v>12877</v>
      </c>
      <c r="E2308" s="1" t="s">
        <v>19336</v>
      </c>
      <c r="F2308" s="54">
        <v>1937</v>
      </c>
      <c r="G2308" s="1" t="s">
        <v>19642</v>
      </c>
      <c r="I2308" t="str">
        <f t="shared" si="72"/>
        <v>盐务汇刊</v>
      </c>
      <c r="K2308" t="e">
        <f>VLOOKUP(I2308,Apabi!$H:$H,1,FALSE)</f>
        <v>#N/A</v>
      </c>
      <c r="M2308" t="e">
        <f>VLOOKUP(I2308,'Shanghai TSG'!$C:$C,1,FALSE)</f>
        <v>#N/A</v>
      </c>
      <c r="O2308" t="e">
        <f>VLOOKUP(I2308,'Hytong (not in CrossAsia)'!$C:$C,1,FALSE)</f>
        <v>#N/A</v>
      </c>
      <c r="Q2308" s="9" t="str">
        <f t="shared" si="73"/>
        <v>nur hier</v>
      </c>
    </row>
    <row r="2309" spans="1:17">
      <c r="A2309" s="1" t="s">
        <v>12878</v>
      </c>
      <c r="B2309" s="1" t="s">
        <v>12879</v>
      </c>
      <c r="C2309" s="1" t="s">
        <v>19628</v>
      </c>
      <c r="D2309" s="1" t="s">
        <v>12880</v>
      </c>
      <c r="E2309" s="1" t="s">
        <v>19326</v>
      </c>
      <c r="F2309" s="54">
        <v>1927</v>
      </c>
      <c r="G2309" s="1" t="s">
        <v>19773</v>
      </c>
      <c r="I2309" t="str">
        <f t="shared" si="72"/>
        <v>灵食季刊</v>
      </c>
      <c r="K2309" t="e">
        <f>VLOOKUP(I2309,Apabi!$H:$H,1,FALSE)</f>
        <v>#N/A</v>
      </c>
      <c r="M2309" t="e">
        <f>VLOOKUP(I2309,'Shanghai TSG'!$C:$C,1,FALSE)</f>
        <v>#N/A</v>
      </c>
      <c r="O2309" t="e">
        <f>VLOOKUP(I2309,'Hytong (not in CrossAsia)'!$C:$C,1,FALSE)</f>
        <v>#N/A</v>
      </c>
      <c r="Q2309" s="9" t="str">
        <f t="shared" si="73"/>
        <v>nur hier</v>
      </c>
    </row>
    <row r="2310" spans="1:17">
      <c r="A2310" s="1" t="s">
        <v>12881</v>
      </c>
      <c r="B2310" s="1" t="s">
        <v>12882</v>
      </c>
      <c r="C2310" s="1" t="s">
        <v>19628</v>
      </c>
      <c r="D2310" s="1" t="s">
        <v>12883</v>
      </c>
      <c r="E2310" s="1" t="s">
        <v>19647</v>
      </c>
      <c r="F2310" s="54">
        <v>1934</v>
      </c>
      <c r="G2310" s="1" t="s">
        <v>19635</v>
      </c>
      <c r="I2310" t="str">
        <f t="shared" si="72"/>
        <v>食货</v>
      </c>
      <c r="K2310" t="e">
        <f>VLOOKUP(I2310,Apabi!$H:$H,1,FALSE)</f>
        <v>#N/A</v>
      </c>
      <c r="M2310" t="e">
        <f>VLOOKUP(I2310,'Shanghai TSG'!$C:$C,1,FALSE)</f>
        <v>#N/A</v>
      </c>
      <c r="O2310" t="e">
        <f>VLOOKUP(I2310,'Hytong (not in CrossAsia)'!$C:$C,1,FALSE)</f>
        <v>#N/A</v>
      </c>
      <c r="Q2310" s="9" t="str">
        <f t="shared" si="73"/>
        <v>nur hier</v>
      </c>
    </row>
    <row r="2311" spans="1:17">
      <c r="A2311" s="1" t="s">
        <v>12884</v>
      </c>
      <c r="B2311" s="1" t="s">
        <v>12885</v>
      </c>
      <c r="C2311" s="1" t="s">
        <v>19628</v>
      </c>
      <c r="D2311" s="1" t="s">
        <v>19628</v>
      </c>
      <c r="E2311" s="1" t="s">
        <v>19339</v>
      </c>
      <c r="F2311" s="54">
        <v>1948</v>
      </c>
      <c r="G2311" s="1" t="s">
        <v>19628</v>
      </c>
      <c r="I2311" t="str">
        <f t="shared" si="72"/>
        <v>油漆工业</v>
      </c>
      <c r="K2311" t="e">
        <f>VLOOKUP(I2311,Apabi!$H:$H,1,FALSE)</f>
        <v>#N/A</v>
      </c>
      <c r="M2311" t="e">
        <f>VLOOKUP(I2311,'Shanghai TSG'!$C:$C,1,FALSE)</f>
        <v>#N/A</v>
      </c>
      <c r="O2311" t="e">
        <f>VLOOKUP(I2311,'Hytong (not in CrossAsia)'!$C:$C,1,FALSE)</f>
        <v>#N/A</v>
      </c>
      <c r="Q2311" s="9" t="str">
        <f t="shared" si="73"/>
        <v>nur hier</v>
      </c>
    </row>
    <row r="2312" spans="1:17">
      <c r="A2312" s="1" t="s">
        <v>12886</v>
      </c>
      <c r="B2312" s="1" t="s">
        <v>12887</v>
      </c>
      <c r="C2312" s="1" t="s">
        <v>19628</v>
      </c>
      <c r="D2312" s="1" t="s">
        <v>12888</v>
      </c>
      <c r="E2312" s="1" t="s">
        <v>19376</v>
      </c>
      <c r="F2312" s="54">
        <v>1944</v>
      </c>
      <c r="G2312" s="1" t="s">
        <v>19292</v>
      </c>
      <c r="I2312" t="str">
        <f t="shared" si="72"/>
        <v>四川建设</v>
      </c>
      <c r="K2312" t="e">
        <f>VLOOKUP(I2312,Apabi!$H:$H,1,FALSE)</f>
        <v>#N/A</v>
      </c>
      <c r="M2312" t="e">
        <f>VLOOKUP(I2312,'Shanghai TSG'!$C:$C,1,FALSE)</f>
        <v>#N/A</v>
      </c>
      <c r="O2312" t="e">
        <f>VLOOKUP(I2312,'Hytong (not in CrossAsia)'!$C:$C,1,FALSE)</f>
        <v>#N/A</v>
      </c>
      <c r="Q2312" s="9" t="str">
        <f t="shared" si="73"/>
        <v>nur hier</v>
      </c>
    </row>
    <row r="2313" spans="1:17" ht="23.25">
      <c r="A2313" s="1" t="s">
        <v>12889</v>
      </c>
      <c r="B2313" s="1" t="s">
        <v>12890</v>
      </c>
      <c r="C2313" s="1" t="s">
        <v>19628</v>
      </c>
      <c r="D2313" s="1" t="s">
        <v>12891</v>
      </c>
      <c r="E2313" s="1" t="s">
        <v>12892</v>
      </c>
      <c r="F2313" s="51" t="s">
        <v>19628</v>
      </c>
      <c r="G2313" s="1" t="s">
        <v>19628</v>
      </c>
      <c r="I2313" t="str">
        <f t="shared" si="72"/>
        <v>土木</v>
      </c>
      <c r="K2313" t="e">
        <f>VLOOKUP(I2313,Apabi!$H:$H,1,FALSE)</f>
        <v>#N/A</v>
      </c>
      <c r="M2313" t="e">
        <f>VLOOKUP(I2313,'Shanghai TSG'!$C:$C,1,FALSE)</f>
        <v>#N/A</v>
      </c>
      <c r="O2313" t="e">
        <f>VLOOKUP(I2313,'Hytong (not in CrossAsia)'!$C:$C,1,FALSE)</f>
        <v>#N/A</v>
      </c>
      <c r="Q2313" s="9" t="str">
        <f t="shared" si="73"/>
        <v>nur hier</v>
      </c>
    </row>
    <row r="2314" spans="1:17">
      <c r="A2314" s="1" t="s">
        <v>12893</v>
      </c>
      <c r="B2314" s="1" t="s">
        <v>12894</v>
      </c>
      <c r="C2314" s="1" t="s">
        <v>19628</v>
      </c>
      <c r="D2314" s="1" t="s">
        <v>12895</v>
      </c>
      <c r="E2314" s="1" t="s">
        <v>19336</v>
      </c>
      <c r="F2314" s="54">
        <v>1937</v>
      </c>
      <c r="G2314" s="1" t="s">
        <v>19635</v>
      </c>
      <c r="I2314" t="str">
        <f t="shared" si="72"/>
        <v>建设委员</v>
      </c>
      <c r="K2314" t="e">
        <f>VLOOKUP(I2314,Apabi!$H:$H,1,FALSE)</f>
        <v>#N/A</v>
      </c>
      <c r="M2314" t="e">
        <f>VLOOKUP(I2314,'Shanghai TSG'!$C:$C,1,FALSE)</f>
        <v>#N/A</v>
      </c>
      <c r="O2314" t="e">
        <f>VLOOKUP(I2314,'Hytong (not in CrossAsia)'!$C:$C,1,FALSE)</f>
        <v>#N/A</v>
      </c>
      <c r="Q2314" s="9" t="str">
        <f t="shared" si="73"/>
        <v>nur hier</v>
      </c>
    </row>
    <row r="2315" spans="1:17">
      <c r="A2315" s="1" t="s">
        <v>12896</v>
      </c>
      <c r="B2315" s="1" t="s">
        <v>12897</v>
      </c>
      <c r="C2315" s="1" t="s">
        <v>19628</v>
      </c>
      <c r="D2315" s="1" t="s">
        <v>12898</v>
      </c>
      <c r="E2315" s="1" t="s">
        <v>12899</v>
      </c>
      <c r="F2315" s="54">
        <v>1936</v>
      </c>
      <c r="G2315" s="1" t="s">
        <v>19635</v>
      </c>
      <c r="I2315" t="str">
        <f t="shared" si="72"/>
        <v>江苏建设</v>
      </c>
      <c r="K2315" t="e">
        <f>VLOOKUP(I2315,Apabi!$H:$H,1,FALSE)</f>
        <v>#N/A</v>
      </c>
      <c r="M2315" t="e">
        <f>VLOOKUP(I2315,'Shanghai TSG'!$C:$C,1,FALSE)</f>
        <v>#N/A</v>
      </c>
      <c r="O2315" t="e">
        <f>VLOOKUP(I2315,'Hytong (not in CrossAsia)'!$C:$C,1,FALSE)</f>
        <v>#N/A</v>
      </c>
      <c r="Q2315" s="9" t="str">
        <f t="shared" si="73"/>
        <v>nur hier</v>
      </c>
    </row>
    <row r="2316" spans="1:17" ht="23.25">
      <c r="A2316" s="1" t="s">
        <v>12900</v>
      </c>
      <c r="B2316" s="1" t="s">
        <v>12901</v>
      </c>
      <c r="C2316" s="1" t="s">
        <v>19628</v>
      </c>
      <c r="D2316" s="1" t="s">
        <v>12902</v>
      </c>
      <c r="E2316" s="1" t="s">
        <v>12903</v>
      </c>
      <c r="F2316" s="51" t="s">
        <v>19628</v>
      </c>
      <c r="G2316" s="1" t="s">
        <v>19628</v>
      </c>
      <c r="I2316" t="str">
        <f t="shared" si="72"/>
        <v>琼崖建设</v>
      </c>
      <c r="K2316" t="e">
        <f>VLOOKUP(I2316,Apabi!$H:$H,1,FALSE)</f>
        <v>#N/A</v>
      </c>
      <c r="M2316" t="str">
        <f>VLOOKUP(I2316,'Shanghai TSG'!$C:$C,1,FALSE)</f>
        <v>琼崖建设</v>
      </c>
      <c r="O2316" t="e">
        <f>VLOOKUP(I2316,'Hytong (not in CrossAsia)'!$C:$C,1,FALSE)</f>
        <v>#N/A</v>
      </c>
      <c r="Q2316" s="9" t="str">
        <f t="shared" si="73"/>
        <v>Doppel</v>
      </c>
    </row>
    <row r="2317" spans="1:17">
      <c r="A2317" s="1" t="s">
        <v>12904</v>
      </c>
      <c r="B2317" s="1" t="s">
        <v>12905</v>
      </c>
      <c r="C2317" s="1" t="s">
        <v>19628</v>
      </c>
      <c r="D2317" s="1" t="s">
        <v>12906</v>
      </c>
      <c r="E2317" s="1" t="s">
        <v>19597</v>
      </c>
      <c r="F2317" s="54">
        <v>1932</v>
      </c>
      <c r="G2317" s="1" t="s">
        <v>19635</v>
      </c>
      <c r="I2317" t="str">
        <f t="shared" si="72"/>
        <v>湖南建设</v>
      </c>
      <c r="K2317" t="e">
        <f>VLOOKUP(I2317,Apabi!$H:$H,1,FALSE)</f>
        <v>#N/A</v>
      </c>
      <c r="M2317" t="e">
        <f>VLOOKUP(I2317,'Shanghai TSG'!$C:$C,1,FALSE)</f>
        <v>#N/A</v>
      </c>
      <c r="O2317" t="e">
        <f>VLOOKUP(I2317,'Hytong (not in CrossAsia)'!$C:$C,1,FALSE)</f>
        <v>#N/A</v>
      </c>
      <c r="Q2317" s="9" t="str">
        <f t="shared" si="73"/>
        <v>nur hier</v>
      </c>
    </row>
    <row r="2318" spans="1:17">
      <c r="A2318" s="1" t="s">
        <v>12907</v>
      </c>
      <c r="B2318" s="1" t="s">
        <v>12908</v>
      </c>
      <c r="C2318" s="1" t="s">
        <v>19628</v>
      </c>
      <c r="D2318" s="1" t="s">
        <v>12909</v>
      </c>
      <c r="E2318" s="1" t="s">
        <v>18839</v>
      </c>
      <c r="F2318" s="54">
        <v>1933</v>
      </c>
      <c r="G2318" s="1" t="s">
        <v>19635</v>
      </c>
      <c r="I2318" t="str">
        <f t="shared" si="72"/>
        <v>江西建设</v>
      </c>
      <c r="K2318" t="e">
        <f>VLOOKUP(I2318,Apabi!$H:$H,1,FALSE)</f>
        <v>#N/A</v>
      </c>
      <c r="M2318" t="e">
        <f>VLOOKUP(I2318,'Shanghai TSG'!$C:$C,1,FALSE)</f>
        <v>#N/A</v>
      </c>
      <c r="O2318" t="e">
        <f>VLOOKUP(I2318,'Hytong (not in CrossAsia)'!$C:$C,1,FALSE)</f>
        <v>#N/A</v>
      </c>
      <c r="Q2318" s="9" t="str">
        <f t="shared" si="73"/>
        <v>nur hier</v>
      </c>
    </row>
    <row r="2319" spans="1:17" ht="34.5">
      <c r="A2319" s="1" t="s">
        <v>12572</v>
      </c>
      <c r="B2319" s="1" t="s">
        <v>12573</v>
      </c>
      <c r="C2319" s="1" t="s">
        <v>19628</v>
      </c>
      <c r="D2319" s="1" t="s">
        <v>19628</v>
      </c>
      <c r="E2319" s="1" t="s">
        <v>19647</v>
      </c>
      <c r="F2319" s="51" t="s">
        <v>19628</v>
      </c>
      <c r="G2319" s="1" t="s">
        <v>19628</v>
      </c>
      <c r="I2319" t="str">
        <f t="shared" si="72"/>
        <v>国立同济</v>
      </c>
      <c r="K2319" t="e">
        <f>VLOOKUP(I2319,Apabi!$H:$H,1,FALSE)</f>
        <v>#N/A</v>
      </c>
      <c r="M2319" t="e">
        <f>VLOOKUP(I2319,'Shanghai TSG'!$C:$C,1,FALSE)</f>
        <v>#N/A</v>
      </c>
      <c r="O2319" t="e">
        <f>VLOOKUP(I2319,'Hytong (not in CrossAsia)'!$C:$C,1,FALSE)</f>
        <v>#N/A</v>
      </c>
      <c r="Q2319" s="9" t="str">
        <f t="shared" si="73"/>
        <v>nur hier</v>
      </c>
    </row>
    <row r="2320" spans="1:17">
      <c r="A2320" s="1" t="s">
        <v>12574</v>
      </c>
      <c r="B2320" s="1" t="s">
        <v>12575</v>
      </c>
      <c r="C2320" s="1" t="s">
        <v>19628</v>
      </c>
      <c r="D2320" s="1" t="s">
        <v>12576</v>
      </c>
      <c r="E2320" s="1" t="s">
        <v>19647</v>
      </c>
      <c r="F2320" s="54">
        <v>1947</v>
      </c>
      <c r="G2320" s="1" t="s">
        <v>19773</v>
      </c>
      <c r="I2320" t="str">
        <f t="shared" si="72"/>
        <v>交大工程</v>
      </c>
      <c r="K2320" t="e">
        <f>VLOOKUP(I2320,Apabi!$H:$H,1,FALSE)</f>
        <v>#N/A</v>
      </c>
      <c r="M2320" t="e">
        <f>VLOOKUP(I2320,'Shanghai TSG'!$C:$C,1,FALSE)</f>
        <v>#N/A</v>
      </c>
      <c r="O2320" t="e">
        <f>VLOOKUP(I2320,'Hytong (not in CrossAsia)'!$C:$C,1,FALSE)</f>
        <v>#N/A</v>
      </c>
      <c r="Q2320" s="9" t="str">
        <f t="shared" si="73"/>
        <v>nur hier</v>
      </c>
    </row>
    <row r="2321" spans="1:17" ht="23.25">
      <c r="A2321" s="1" t="s">
        <v>12577</v>
      </c>
      <c r="B2321" s="1" t="s">
        <v>12578</v>
      </c>
      <c r="C2321" s="1" t="s">
        <v>12579</v>
      </c>
      <c r="D2321" s="1" t="s">
        <v>12580</v>
      </c>
      <c r="E2321" s="1" t="s">
        <v>12581</v>
      </c>
      <c r="F2321" s="51" t="s">
        <v>19628</v>
      </c>
      <c r="G2321" s="1" t="s">
        <v>19628</v>
      </c>
      <c r="I2321" t="str">
        <f t="shared" si="72"/>
        <v>乡村建设</v>
      </c>
      <c r="K2321" t="str">
        <f>VLOOKUP(I2321,Apabi!$H:$H,1,FALSE)</f>
        <v>乡村建设</v>
      </c>
      <c r="M2321" t="str">
        <f>VLOOKUP(I2321,'Shanghai TSG'!$C:$C,1,FALSE)</f>
        <v>乡村建设</v>
      </c>
      <c r="O2321" t="e">
        <f>VLOOKUP(I2321,'Hytong (not in CrossAsia)'!$C:$C,1,FALSE)</f>
        <v>#N/A</v>
      </c>
      <c r="Q2321" s="9" t="str">
        <f t="shared" si="73"/>
        <v>Doppel</v>
      </c>
    </row>
    <row r="2322" spans="1:17">
      <c r="A2322" s="1" t="s">
        <v>12582</v>
      </c>
      <c r="B2322" s="1" t="s">
        <v>12583</v>
      </c>
      <c r="C2322" s="1" t="s">
        <v>19628</v>
      </c>
      <c r="D2322" s="1" t="s">
        <v>12584</v>
      </c>
      <c r="E2322" s="1" t="s">
        <v>19647</v>
      </c>
      <c r="F2322" s="54">
        <v>1937</v>
      </c>
      <c r="G2322" s="1" t="s">
        <v>19635</v>
      </c>
      <c r="I2322" t="str">
        <f t="shared" si="72"/>
        <v>文化建设</v>
      </c>
      <c r="K2322" t="e">
        <f>VLOOKUP(I2322,Apabi!$H:$H,1,FALSE)</f>
        <v>#N/A</v>
      </c>
      <c r="M2322" t="e">
        <f>VLOOKUP(I2322,'Shanghai TSG'!$C:$C,1,FALSE)</f>
        <v>#N/A</v>
      </c>
      <c r="O2322" t="e">
        <f>VLOOKUP(I2322,'Hytong (not in CrossAsia)'!$C:$C,1,FALSE)</f>
        <v>#N/A</v>
      </c>
      <c r="Q2322" s="9" t="str">
        <f t="shared" si="73"/>
        <v>nur hier</v>
      </c>
    </row>
    <row r="2323" spans="1:17">
      <c r="A2323" s="1" t="s">
        <v>12585</v>
      </c>
      <c r="B2323" s="1" t="s">
        <v>12586</v>
      </c>
      <c r="C2323" s="1" t="s">
        <v>19628</v>
      </c>
      <c r="D2323" s="1" t="s">
        <v>12587</v>
      </c>
      <c r="E2323" s="1" t="s">
        <v>19647</v>
      </c>
      <c r="F2323" s="54">
        <v>1949</v>
      </c>
      <c r="G2323" s="1" t="s">
        <v>19642</v>
      </c>
      <c r="I2323" t="str">
        <f t="shared" si="72"/>
        <v>中建</v>
      </c>
      <c r="K2323" t="e">
        <f>VLOOKUP(I2323,Apabi!$H:$H,1,FALSE)</f>
        <v>#N/A</v>
      </c>
      <c r="M2323" t="e">
        <f>VLOOKUP(I2323,'Shanghai TSG'!$C:$C,1,FALSE)</f>
        <v>#N/A</v>
      </c>
      <c r="O2323" t="e">
        <f>VLOOKUP(I2323,'Hytong (not in CrossAsia)'!$C:$C,1,FALSE)</f>
        <v>#N/A</v>
      </c>
      <c r="Q2323" s="9" t="str">
        <f t="shared" si="73"/>
        <v>nur hier</v>
      </c>
    </row>
    <row r="2324" spans="1:17">
      <c r="A2324" s="1" t="s">
        <v>12588</v>
      </c>
      <c r="B2324" s="1" t="s">
        <v>12589</v>
      </c>
      <c r="C2324" s="1" t="s">
        <v>19628</v>
      </c>
      <c r="D2324" s="1" t="s">
        <v>12909</v>
      </c>
      <c r="E2324" s="1" t="s">
        <v>12590</v>
      </c>
      <c r="F2324" s="51" t="s">
        <v>19628</v>
      </c>
      <c r="G2324" s="1" t="s">
        <v>19628</v>
      </c>
      <c r="I2324" t="str">
        <f t="shared" si="72"/>
        <v>江西建设</v>
      </c>
      <c r="K2324" t="e">
        <f>VLOOKUP(I2324,Apabi!$H:$H,1,FALSE)</f>
        <v>#N/A</v>
      </c>
      <c r="M2324" t="e">
        <f>VLOOKUP(I2324,'Shanghai TSG'!$C:$C,1,FALSE)</f>
        <v>#N/A</v>
      </c>
      <c r="O2324" t="e">
        <f>VLOOKUP(I2324,'Hytong (not in CrossAsia)'!$C:$C,1,FALSE)</f>
        <v>#N/A</v>
      </c>
      <c r="Q2324" s="9" t="str">
        <f t="shared" si="73"/>
        <v>nur hier</v>
      </c>
    </row>
    <row r="2325" spans="1:17">
      <c r="A2325" s="1" t="s">
        <v>12591</v>
      </c>
      <c r="B2325" s="1" t="s">
        <v>12592</v>
      </c>
      <c r="C2325" s="1" t="s">
        <v>19628</v>
      </c>
      <c r="D2325" s="1" t="s">
        <v>7433</v>
      </c>
      <c r="E2325" s="1" t="s">
        <v>19376</v>
      </c>
      <c r="F2325" s="54">
        <v>1941</v>
      </c>
      <c r="G2325" s="1" t="s">
        <v>19305</v>
      </c>
      <c r="I2325" t="str">
        <f t="shared" si="72"/>
        <v>建设周讯</v>
      </c>
      <c r="K2325" t="e">
        <f>VLOOKUP(I2325,Apabi!$H:$H,1,FALSE)</f>
        <v>#N/A</v>
      </c>
      <c r="M2325" t="e">
        <f>VLOOKUP(I2325,'Shanghai TSG'!$C:$C,1,FALSE)</f>
        <v>#N/A</v>
      </c>
      <c r="O2325" t="e">
        <f>VLOOKUP(I2325,'Hytong (not in CrossAsia)'!$C:$C,1,FALSE)</f>
        <v>#N/A</v>
      </c>
      <c r="Q2325" s="9" t="str">
        <f t="shared" si="73"/>
        <v>nur hier</v>
      </c>
    </row>
    <row r="2326" spans="1:17">
      <c r="A2326" s="1" t="s">
        <v>12593</v>
      </c>
      <c r="B2326" s="1" t="s">
        <v>12594</v>
      </c>
      <c r="C2326" s="1" t="s">
        <v>19628</v>
      </c>
      <c r="D2326" s="1" t="s">
        <v>12595</v>
      </c>
      <c r="E2326" s="1" t="s">
        <v>19647</v>
      </c>
      <c r="F2326" s="54">
        <v>1947</v>
      </c>
      <c r="G2326" s="1" t="s">
        <v>13688</v>
      </c>
      <c r="I2326" t="str">
        <f t="shared" si="72"/>
        <v>上海市政</v>
      </c>
      <c r="K2326" t="e">
        <f>VLOOKUP(I2326,Apabi!$H:$H,1,FALSE)</f>
        <v>#N/A</v>
      </c>
      <c r="M2326" t="e">
        <f>VLOOKUP(I2326,'Shanghai TSG'!$C:$C,1,FALSE)</f>
        <v>#N/A</v>
      </c>
      <c r="O2326" t="e">
        <f>VLOOKUP(I2326,'Hytong (not in CrossAsia)'!$C:$C,1,FALSE)</f>
        <v>#N/A</v>
      </c>
      <c r="Q2326" s="9" t="str">
        <f t="shared" si="73"/>
        <v>nur hier</v>
      </c>
    </row>
    <row r="2327" spans="1:17">
      <c r="A2327" s="1" t="s">
        <v>12596</v>
      </c>
      <c r="B2327" s="1" t="s">
        <v>12597</v>
      </c>
      <c r="C2327" s="1" t="s">
        <v>19628</v>
      </c>
      <c r="D2327" s="1" t="s">
        <v>12598</v>
      </c>
      <c r="E2327" s="1" t="s">
        <v>19336</v>
      </c>
      <c r="F2327" s="54">
        <v>1929</v>
      </c>
      <c r="G2327" s="1" t="s">
        <v>19773</v>
      </c>
      <c r="I2327" t="str">
        <f t="shared" si="72"/>
        <v>建设公报</v>
      </c>
      <c r="K2327" t="e">
        <f>VLOOKUP(I2327,Apabi!$H:$H,1,FALSE)</f>
        <v>#N/A</v>
      </c>
      <c r="M2327" t="e">
        <f>VLOOKUP(I2327,'Shanghai TSG'!$C:$C,1,FALSE)</f>
        <v>#N/A</v>
      </c>
      <c r="O2327" t="e">
        <f>VLOOKUP(I2327,'Hytong (not in CrossAsia)'!$C:$C,1,FALSE)</f>
        <v>#N/A</v>
      </c>
      <c r="Q2327" s="9" t="str">
        <f t="shared" si="73"/>
        <v>nur hier</v>
      </c>
    </row>
    <row r="2328" spans="1:17">
      <c r="A2328" s="1" t="s">
        <v>12599</v>
      </c>
      <c r="B2328" s="1" t="s">
        <v>12600</v>
      </c>
      <c r="C2328" s="1" t="s">
        <v>19628</v>
      </c>
      <c r="D2328" s="1" t="s">
        <v>12601</v>
      </c>
      <c r="E2328" s="1" t="s">
        <v>14215</v>
      </c>
      <c r="F2328" s="54">
        <v>1942</v>
      </c>
      <c r="G2328" s="1" t="s">
        <v>19635</v>
      </c>
      <c r="I2328" t="str">
        <f t="shared" si="72"/>
        <v>安徽建设</v>
      </c>
      <c r="K2328" t="e">
        <f>VLOOKUP(I2328,Apabi!$H:$H,1,FALSE)</f>
        <v>#N/A</v>
      </c>
      <c r="M2328" t="e">
        <f>VLOOKUP(I2328,'Shanghai TSG'!$C:$C,1,FALSE)</f>
        <v>#N/A</v>
      </c>
      <c r="O2328" t="e">
        <f>VLOOKUP(I2328,'Hytong (not in CrossAsia)'!$C:$C,1,FALSE)</f>
        <v>#N/A</v>
      </c>
      <c r="Q2328" s="9" t="str">
        <f t="shared" si="73"/>
        <v>nur hier</v>
      </c>
    </row>
    <row r="2329" spans="1:17" ht="23.25">
      <c r="A2329" s="1" t="s">
        <v>12602</v>
      </c>
      <c r="B2329" s="1" t="s">
        <v>12603</v>
      </c>
      <c r="C2329" s="1" t="s">
        <v>19628</v>
      </c>
      <c r="D2329" s="1" t="s">
        <v>12604</v>
      </c>
      <c r="E2329" s="1" t="s">
        <v>19156</v>
      </c>
      <c r="F2329" s="51" t="s">
        <v>19628</v>
      </c>
      <c r="G2329" s="1" t="s">
        <v>19628</v>
      </c>
      <c r="I2329" t="str">
        <f t="shared" si="72"/>
        <v>广东建设</v>
      </c>
      <c r="K2329" t="e">
        <f>VLOOKUP(I2329,Apabi!$H:$H,1,FALSE)</f>
        <v>#N/A</v>
      </c>
      <c r="M2329" t="str">
        <f>VLOOKUP(I2329,'Shanghai TSG'!$C:$C,1,FALSE)</f>
        <v>广东建设</v>
      </c>
      <c r="O2329" t="e">
        <f>VLOOKUP(I2329,'Hytong (not in CrossAsia)'!$C:$C,1,FALSE)</f>
        <v>#N/A</v>
      </c>
      <c r="Q2329" s="9" t="str">
        <f t="shared" si="73"/>
        <v>Doppel</v>
      </c>
    </row>
    <row r="2330" spans="1:17">
      <c r="A2330" s="1" t="s">
        <v>12605</v>
      </c>
      <c r="B2330" s="1" t="s">
        <v>12606</v>
      </c>
      <c r="C2330" s="1" t="s">
        <v>19628</v>
      </c>
      <c r="D2330" s="1" t="s">
        <v>12945</v>
      </c>
      <c r="E2330" s="1" t="s">
        <v>13696</v>
      </c>
      <c r="F2330" s="54">
        <v>1934</v>
      </c>
      <c r="G2330" s="1" t="s">
        <v>19635</v>
      </c>
      <c r="I2330" t="str">
        <f t="shared" si="72"/>
        <v>山东省建</v>
      </c>
      <c r="K2330" t="e">
        <f>VLOOKUP(I2330,Apabi!$H:$H,1,FALSE)</f>
        <v>#N/A</v>
      </c>
      <c r="M2330" t="e">
        <f>VLOOKUP(I2330,'Shanghai TSG'!$C:$C,1,FALSE)</f>
        <v>#N/A</v>
      </c>
      <c r="O2330" t="e">
        <f>VLOOKUP(I2330,'Hytong (not in CrossAsia)'!$C:$C,1,FALSE)</f>
        <v>#N/A</v>
      </c>
      <c r="Q2330" s="9" t="str">
        <f t="shared" si="73"/>
        <v>nur hier</v>
      </c>
    </row>
    <row r="2331" spans="1:17" ht="23.25">
      <c r="A2331" s="1" t="s">
        <v>12946</v>
      </c>
      <c r="B2331" s="1" t="s">
        <v>12947</v>
      </c>
      <c r="C2331" s="1" t="s">
        <v>19628</v>
      </c>
      <c r="D2331" s="1" t="s">
        <v>10539</v>
      </c>
      <c r="E2331" s="1" t="s">
        <v>19302</v>
      </c>
      <c r="F2331" s="54">
        <v>1937</v>
      </c>
      <c r="G2331" s="1" t="s">
        <v>19817</v>
      </c>
      <c r="I2331" t="str">
        <f t="shared" si="72"/>
        <v>广东建设</v>
      </c>
      <c r="K2331" t="e">
        <f>VLOOKUP(I2331,Apabi!$H:$H,1,FALSE)</f>
        <v>#N/A</v>
      </c>
      <c r="M2331" t="str">
        <f>VLOOKUP(I2331,'Shanghai TSG'!$C:$C,1,FALSE)</f>
        <v>广东建设</v>
      </c>
      <c r="O2331" t="e">
        <f>VLOOKUP(I2331,'Hytong (not in CrossAsia)'!$C:$C,1,FALSE)</f>
        <v>#N/A</v>
      </c>
      <c r="Q2331" s="9" t="str">
        <f t="shared" si="73"/>
        <v>Doppel</v>
      </c>
    </row>
    <row r="2332" spans="1:17">
      <c r="A2332" s="1" t="s">
        <v>12948</v>
      </c>
      <c r="B2332" s="1" t="s">
        <v>12949</v>
      </c>
      <c r="C2332" s="1" t="s">
        <v>12950</v>
      </c>
      <c r="D2332" s="1" t="s">
        <v>12951</v>
      </c>
      <c r="E2332" s="1" t="s">
        <v>19647</v>
      </c>
      <c r="F2332" s="54">
        <v>1947</v>
      </c>
      <c r="G2332" s="1" t="s">
        <v>19635</v>
      </c>
      <c r="I2332" t="str">
        <f t="shared" si="72"/>
        <v>中国建社</v>
      </c>
      <c r="K2332" t="e">
        <f>VLOOKUP(I2332,Apabi!$H:$H,1,FALSE)</f>
        <v>#N/A</v>
      </c>
      <c r="M2332" t="e">
        <f>VLOOKUP(I2332,'Shanghai TSG'!$C:$C,1,FALSE)</f>
        <v>#N/A</v>
      </c>
      <c r="O2332" t="e">
        <f>VLOOKUP(I2332,'Hytong (not in CrossAsia)'!$C:$C,1,FALSE)</f>
        <v>#N/A</v>
      </c>
      <c r="Q2332" s="9" t="str">
        <f t="shared" si="73"/>
        <v>nur hier</v>
      </c>
    </row>
    <row r="2333" spans="1:17">
      <c r="A2333" s="1" t="s">
        <v>12952</v>
      </c>
      <c r="B2333" s="1" t="s">
        <v>12953</v>
      </c>
      <c r="C2333" s="1" t="s">
        <v>19628</v>
      </c>
      <c r="D2333" s="1" t="s">
        <v>12954</v>
      </c>
      <c r="E2333" s="1" t="s">
        <v>19302</v>
      </c>
      <c r="F2333" s="54">
        <v>1930</v>
      </c>
      <c r="G2333" s="1" t="s">
        <v>19635</v>
      </c>
      <c r="I2333" t="str">
        <f t="shared" si="72"/>
        <v>建协月刊</v>
      </c>
      <c r="K2333" t="e">
        <f>VLOOKUP(I2333,Apabi!$H:$H,1,FALSE)</f>
        <v>#N/A</v>
      </c>
      <c r="M2333" t="e">
        <f>VLOOKUP(I2333,'Shanghai TSG'!$C:$C,1,FALSE)</f>
        <v>#N/A</v>
      </c>
      <c r="O2333" t="e">
        <f>VLOOKUP(I2333,'Hytong (not in CrossAsia)'!$C:$C,1,FALSE)</f>
        <v>#N/A</v>
      </c>
      <c r="Q2333" s="9" t="str">
        <f t="shared" si="73"/>
        <v>nur hier</v>
      </c>
    </row>
    <row r="2334" spans="1:17" ht="23.25">
      <c r="A2334" s="1" t="s">
        <v>12955</v>
      </c>
      <c r="B2334" s="1" t="s">
        <v>12956</v>
      </c>
      <c r="C2334" s="1" t="s">
        <v>19628</v>
      </c>
      <c r="D2334" s="1" t="s">
        <v>12957</v>
      </c>
      <c r="E2334" s="1" t="s">
        <v>19647</v>
      </c>
      <c r="F2334" s="54">
        <v>1936</v>
      </c>
      <c r="G2334" s="1" t="s">
        <v>19817</v>
      </c>
      <c r="I2334" t="str">
        <f t="shared" si="72"/>
        <v>复旦大学</v>
      </c>
      <c r="K2334" t="e">
        <f>VLOOKUP(I2334,Apabi!$H:$H,1,FALSE)</f>
        <v>#N/A</v>
      </c>
      <c r="M2334" t="e">
        <f>VLOOKUP(I2334,'Shanghai TSG'!$C:$C,1,FALSE)</f>
        <v>#N/A</v>
      </c>
      <c r="O2334" t="e">
        <f>VLOOKUP(I2334,'Hytong (not in CrossAsia)'!$C:$C,1,FALSE)</f>
        <v>#N/A</v>
      </c>
      <c r="Q2334" s="9" t="str">
        <f t="shared" si="73"/>
        <v>nur hier</v>
      </c>
    </row>
    <row r="2335" spans="1:17">
      <c r="A2335" s="1" t="s">
        <v>12958</v>
      </c>
      <c r="B2335" s="1" t="s">
        <v>12959</v>
      </c>
      <c r="C2335" s="1" t="s">
        <v>12960</v>
      </c>
      <c r="D2335" s="1" t="s">
        <v>12960</v>
      </c>
      <c r="E2335" s="1" t="s">
        <v>19339</v>
      </c>
      <c r="F2335" s="54">
        <v>1948</v>
      </c>
      <c r="G2335" s="1" t="s">
        <v>19635</v>
      </c>
      <c r="I2335" t="str">
        <f t="shared" si="72"/>
        <v>市政建设</v>
      </c>
      <c r="K2335" t="e">
        <f>VLOOKUP(I2335,Apabi!$H:$H,1,FALSE)</f>
        <v>#N/A</v>
      </c>
      <c r="M2335" t="e">
        <f>VLOOKUP(I2335,'Shanghai TSG'!$C:$C,1,FALSE)</f>
        <v>#N/A</v>
      </c>
      <c r="O2335" t="e">
        <f>VLOOKUP(I2335,'Hytong (not in CrossAsia)'!$C:$C,1,FALSE)</f>
        <v>#N/A</v>
      </c>
      <c r="Q2335" s="9" t="str">
        <f t="shared" si="73"/>
        <v>nur hier</v>
      </c>
    </row>
    <row r="2336" spans="1:17">
      <c r="A2336" s="1" t="s">
        <v>12961</v>
      </c>
      <c r="B2336" s="1" t="s">
        <v>12962</v>
      </c>
      <c r="C2336" s="1" t="s">
        <v>19628</v>
      </c>
      <c r="D2336" s="1" t="s">
        <v>12963</v>
      </c>
      <c r="E2336" s="1" t="s">
        <v>19647</v>
      </c>
      <c r="F2336" s="54">
        <v>1937</v>
      </c>
      <c r="G2336" s="1" t="s">
        <v>19628</v>
      </c>
      <c r="I2336" t="str">
        <f t="shared" si="72"/>
        <v>中国建筑</v>
      </c>
      <c r="K2336" t="e">
        <f>VLOOKUP(I2336,Apabi!$H:$H,1,FALSE)</f>
        <v>#N/A</v>
      </c>
      <c r="M2336" t="e">
        <f>VLOOKUP(I2336,'Shanghai TSG'!$C:$C,1,FALSE)</f>
        <v>#N/A</v>
      </c>
      <c r="O2336" t="e">
        <f>VLOOKUP(I2336,'Hytong (not in CrossAsia)'!$C:$C,1,FALSE)</f>
        <v>#N/A</v>
      </c>
      <c r="Q2336" s="9" t="str">
        <f t="shared" si="73"/>
        <v>nur hier</v>
      </c>
    </row>
    <row r="2337" spans="1:17">
      <c r="A2337" s="1" t="s">
        <v>12964</v>
      </c>
      <c r="B2337" s="1" t="s">
        <v>12965</v>
      </c>
      <c r="C2337" s="1" t="s">
        <v>19628</v>
      </c>
      <c r="D2337" s="1" t="s">
        <v>12966</v>
      </c>
      <c r="E2337" s="1" t="s">
        <v>19291</v>
      </c>
      <c r="F2337" s="54">
        <v>1940</v>
      </c>
      <c r="G2337" s="1" t="s">
        <v>19305</v>
      </c>
      <c r="I2337" t="str">
        <f t="shared" si="72"/>
        <v>建设干部</v>
      </c>
      <c r="K2337" t="e">
        <f>VLOOKUP(I2337,Apabi!$H:$H,1,FALSE)</f>
        <v>#N/A</v>
      </c>
      <c r="M2337" t="e">
        <f>VLOOKUP(I2337,'Shanghai TSG'!$C:$C,1,FALSE)</f>
        <v>#N/A</v>
      </c>
      <c r="O2337" t="e">
        <f>VLOOKUP(I2337,'Hytong (not in CrossAsia)'!$C:$C,1,FALSE)</f>
        <v>#N/A</v>
      </c>
      <c r="Q2337" s="9" t="str">
        <f t="shared" si="73"/>
        <v>nur hier</v>
      </c>
    </row>
    <row r="2338" spans="1:17" ht="23.25">
      <c r="A2338" s="1" t="s">
        <v>12967</v>
      </c>
      <c r="B2338" s="1" t="s">
        <v>12968</v>
      </c>
      <c r="C2338" s="1" t="s">
        <v>19628</v>
      </c>
      <c r="D2338" s="1" t="s">
        <v>12969</v>
      </c>
      <c r="E2338" s="1" t="s">
        <v>12970</v>
      </c>
      <c r="F2338" s="51" t="s">
        <v>19628</v>
      </c>
      <c r="G2338" s="1" t="s">
        <v>19628</v>
      </c>
      <c r="I2338" t="str">
        <f t="shared" si="72"/>
        <v>绥远省政</v>
      </c>
      <c r="K2338" t="e">
        <f>VLOOKUP(I2338,Apabi!$H:$H,1,FALSE)</f>
        <v>#N/A</v>
      </c>
      <c r="M2338" t="e">
        <f>VLOOKUP(I2338,'Shanghai TSG'!$C:$C,1,FALSE)</f>
        <v>#N/A</v>
      </c>
      <c r="O2338" t="e">
        <f>VLOOKUP(I2338,'Hytong (not in CrossAsia)'!$C:$C,1,FALSE)</f>
        <v>#N/A</v>
      </c>
      <c r="Q2338" s="9" t="str">
        <f t="shared" si="73"/>
        <v>nur hier</v>
      </c>
    </row>
    <row r="2339" spans="1:17">
      <c r="A2339" s="1" t="s">
        <v>12971</v>
      </c>
      <c r="B2339" s="1" t="s">
        <v>12972</v>
      </c>
      <c r="C2339" s="1" t="s">
        <v>19628</v>
      </c>
      <c r="D2339" s="1" t="s">
        <v>12973</v>
      </c>
      <c r="E2339" s="1" t="s">
        <v>19647</v>
      </c>
      <c r="F2339" s="54">
        <v>1937</v>
      </c>
      <c r="G2339" s="1" t="s">
        <v>19635</v>
      </c>
      <c r="I2339" t="str">
        <f t="shared" si="72"/>
        <v>复兴月刊</v>
      </c>
      <c r="K2339" t="e">
        <f>VLOOKUP(I2339,Apabi!$H:$H,1,FALSE)</f>
        <v>#N/A</v>
      </c>
      <c r="M2339" t="str">
        <f>VLOOKUP(I2339,'Shanghai TSG'!$C:$C,1,FALSE)</f>
        <v>复兴月刊</v>
      </c>
      <c r="O2339" t="e">
        <f>VLOOKUP(I2339,'Hytong (not in CrossAsia)'!$C:$C,1,FALSE)</f>
        <v>#N/A</v>
      </c>
      <c r="Q2339" s="9" t="str">
        <f t="shared" si="73"/>
        <v>Doppel</v>
      </c>
    </row>
    <row r="2340" spans="1:17">
      <c r="A2340" s="1" t="s">
        <v>12974</v>
      </c>
      <c r="B2340" s="1" t="s">
        <v>12975</v>
      </c>
      <c r="C2340" s="1" t="s">
        <v>19628</v>
      </c>
      <c r="D2340" s="1" t="s">
        <v>12976</v>
      </c>
      <c r="E2340" s="1" t="s">
        <v>18963</v>
      </c>
      <c r="F2340" s="54">
        <v>1937</v>
      </c>
      <c r="G2340" s="1" t="s">
        <v>19635</v>
      </c>
      <c r="I2340" t="str">
        <f t="shared" si="72"/>
        <v>云南建设</v>
      </c>
      <c r="K2340" t="e">
        <f>VLOOKUP(I2340,Apabi!$H:$H,1,FALSE)</f>
        <v>#N/A</v>
      </c>
      <c r="M2340" t="str">
        <f>VLOOKUP(I2340,'Shanghai TSG'!$C:$C,1,FALSE)</f>
        <v>云南建设</v>
      </c>
      <c r="O2340" t="e">
        <f>VLOOKUP(I2340,'Hytong (not in CrossAsia)'!$C:$C,1,FALSE)</f>
        <v>#N/A</v>
      </c>
      <c r="Q2340" s="9" t="str">
        <f t="shared" si="73"/>
        <v>Doppel</v>
      </c>
    </row>
    <row r="2341" spans="1:17" ht="23.25">
      <c r="A2341" s="1" t="s">
        <v>12977</v>
      </c>
      <c r="B2341" s="1" t="s">
        <v>12978</v>
      </c>
      <c r="C2341" s="1" t="s">
        <v>19628</v>
      </c>
      <c r="D2341" s="1" t="s">
        <v>12979</v>
      </c>
      <c r="E2341" s="1" t="s">
        <v>10450</v>
      </c>
      <c r="F2341" s="51" t="s">
        <v>19628</v>
      </c>
      <c r="G2341" s="1" t="s">
        <v>19628</v>
      </c>
      <c r="I2341" t="str">
        <f t="shared" si="72"/>
        <v>广西建设</v>
      </c>
      <c r="K2341" t="e">
        <f>VLOOKUP(I2341,Apabi!$H:$H,1,FALSE)</f>
        <v>#N/A</v>
      </c>
      <c r="M2341" t="str">
        <f>VLOOKUP(I2341,'Shanghai TSG'!$C:$C,1,FALSE)</f>
        <v>广西建设</v>
      </c>
      <c r="O2341" t="e">
        <f>VLOOKUP(I2341,'Hytong (not in CrossAsia)'!$C:$C,1,FALSE)</f>
        <v>#N/A</v>
      </c>
      <c r="Q2341" s="9" t="str">
        <f t="shared" si="73"/>
        <v>Doppel</v>
      </c>
    </row>
    <row r="2342" spans="1:17">
      <c r="A2342" s="1" t="s">
        <v>12980</v>
      </c>
      <c r="B2342" s="1" t="s">
        <v>12981</v>
      </c>
      <c r="C2342" s="1" t="s">
        <v>19628</v>
      </c>
      <c r="D2342" s="1" t="s">
        <v>12982</v>
      </c>
      <c r="E2342" s="1" t="s">
        <v>21492</v>
      </c>
      <c r="F2342" s="54">
        <v>1932</v>
      </c>
      <c r="G2342" s="1" t="s">
        <v>19292</v>
      </c>
      <c r="I2342" t="str">
        <f t="shared" si="72"/>
        <v>湖北建设</v>
      </c>
      <c r="K2342" t="e">
        <f>VLOOKUP(I2342,Apabi!$H:$H,1,FALSE)</f>
        <v>#N/A</v>
      </c>
      <c r="M2342" t="e">
        <f>VLOOKUP(I2342,'Shanghai TSG'!$C:$C,1,FALSE)</f>
        <v>#N/A</v>
      </c>
      <c r="O2342" t="e">
        <f>VLOOKUP(I2342,'Hytong (not in CrossAsia)'!$C:$C,1,FALSE)</f>
        <v>#N/A</v>
      </c>
      <c r="Q2342" s="9" t="str">
        <f t="shared" si="73"/>
        <v>nur hier</v>
      </c>
    </row>
    <row r="2343" spans="1:17">
      <c r="A2343" s="1" t="s">
        <v>12983</v>
      </c>
      <c r="B2343" s="1" t="s">
        <v>12984</v>
      </c>
      <c r="C2343" s="1" t="s">
        <v>19628</v>
      </c>
      <c r="D2343" s="1" t="s">
        <v>12985</v>
      </c>
      <c r="E2343" s="1" t="s">
        <v>13696</v>
      </c>
      <c r="F2343" s="54">
        <v>1937</v>
      </c>
      <c r="G2343" s="1" t="s">
        <v>19642</v>
      </c>
      <c r="I2343" t="str">
        <f t="shared" si="72"/>
        <v>山东省建</v>
      </c>
      <c r="K2343" t="e">
        <f>VLOOKUP(I2343,Apabi!$H:$H,1,FALSE)</f>
        <v>#N/A</v>
      </c>
      <c r="M2343" t="e">
        <f>VLOOKUP(I2343,'Shanghai TSG'!$C:$C,1,FALSE)</f>
        <v>#N/A</v>
      </c>
      <c r="O2343" t="e">
        <f>VLOOKUP(I2343,'Hytong (not in CrossAsia)'!$C:$C,1,FALSE)</f>
        <v>#N/A</v>
      </c>
      <c r="Q2343" s="9" t="str">
        <f t="shared" si="73"/>
        <v>nur hier</v>
      </c>
    </row>
    <row r="2344" spans="1:17" ht="23.25">
      <c r="A2344" s="1" t="s">
        <v>12986</v>
      </c>
      <c r="B2344" s="1" t="s">
        <v>12987</v>
      </c>
      <c r="C2344" s="1" t="s">
        <v>19628</v>
      </c>
      <c r="D2344" s="1" t="s">
        <v>19628</v>
      </c>
      <c r="E2344" s="1" t="s">
        <v>19283</v>
      </c>
      <c r="F2344" s="54">
        <v>1931</v>
      </c>
      <c r="G2344" s="1" t="s">
        <v>19628</v>
      </c>
      <c r="I2344" t="str">
        <f t="shared" si="72"/>
        <v>广东省建</v>
      </c>
      <c r="K2344" t="e">
        <f>VLOOKUP(I2344,Apabi!$H:$H,1,FALSE)</f>
        <v>#N/A</v>
      </c>
      <c r="M2344" t="e">
        <f>VLOOKUP(I2344,'Shanghai TSG'!$C:$C,1,FALSE)</f>
        <v>#N/A</v>
      </c>
      <c r="O2344" t="e">
        <f>VLOOKUP(I2344,'Hytong (not in CrossAsia)'!$C:$C,1,FALSE)</f>
        <v>#N/A</v>
      </c>
      <c r="Q2344" s="9" t="str">
        <f t="shared" si="73"/>
        <v>nur hier</v>
      </c>
    </row>
    <row r="2345" spans="1:17" ht="23.25">
      <c r="A2345" s="1" t="s">
        <v>12988</v>
      </c>
      <c r="B2345" s="1" t="s">
        <v>12989</v>
      </c>
      <c r="C2345" s="1" t="s">
        <v>19628</v>
      </c>
      <c r="D2345" s="1" t="s">
        <v>12990</v>
      </c>
      <c r="E2345" s="1" t="s">
        <v>19247</v>
      </c>
      <c r="F2345" s="54">
        <v>1947</v>
      </c>
      <c r="G2345" s="1" t="s">
        <v>19292</v>
      </c>
      <c r="I2345" t="str">
        <f t="shared" si="72"/>
        <v>黄河堵口</v>
      </c>
      <c r="K2345" t="e">
        <f>VLOOKUP(I2345,Apabi!$H:$H,1,FALSE)</f>
        <v>#N/A</v>
      </c>
      <c r="M2345" t="e">
        <f>VLOOKUP(I2345,'Shanghai TSG'!$C:$C,1,FALSE)</f>
        <v>#N/A</v>
      </c>
      <c r="O2345" t="e">
        <f>VLOOKUP(I2345,'Hytong (not in CrossAsia)'!$C:$C,1,FALSE)</f>
        <v>#N/A</v>
      </c>
      <c r="Q2345" s="9" t="str">
        <f t="shared" si="73"/>
        <v>nur hier</v>
      </c>
    </row>
    <row r="2346" spans="1:17">
      <c r="A2346" s="1" t="s">
        <v>12991</v>
      </c>
      <c r="B2346" s="1" t="s">
        <v>12992</v>
      </c>
      <c r="C2346" s="1" t="s">
        <v>19628</v>
      </c>
      <c r="D2346" s="1" t="s">
        <v>12979</v>
      </c>
      <c r="E2346" s="1" t="s">
        <v>18993</v>
      </c>
      <c r="F2346" s="54">
        <v>1939</v>
      </c>
      <c r="G2346" s="1" t="s">
        <v>19635</v>
      </c>
      <c r="I2346" t="str">
        <f t="shared" si="72"/>
        <v>建设研究</v>
      </c>
      <c r="K2346" t="e">
        <f>VLOOKUP(I2346,Apabi!$H:$H,1,FALSE)</f>
        <v>#N/A</v>
      </c>
      <c r="M2346" t="e">
        <f>VLOOKUP(I2346,'Shanghai TSG'!$C:$C,1,FALSE)</f>
        <v>#N/A</v>
      </c>
      <c r="O2346" t="e">
        <f>VLOOKUP(I2346,'Hytong (not in CrossAsia)'!$C:$C,1,FALSE)</f>
        <v>#N/A</v>
      </c>
      <c r="Q2346" s="9" t="str">
        <f t="shared" si="73"/>
        <v>nur hier</v>
      </c>
    </row>
    <row r="2347" spans="1:17" ht="34.5">
      <c r="A2347" s="1" t="s">
        <v>12993</v>
      </c>
      <c r="B2347" s="1" t="s">
        <v>12994</v>
      </c>
      <c r="C2347" s="1" t="s">
        <v>19628</v>
      </c>
      <c r="D2347" s="1" t="s">
        <v>19628</v>
      </c>
      <c r="E2347" s="1" t="s">
        <v>19638</v>
      </c>
      <c r="F2347" s="54">
        <v>1939</v>
      </c>
      <c r="G2347" s="1" t="s">
        <v>19628</v>
      </c>
      <c r="I2347" t="str">
        <f t="shared" si="72"/>
        <v>西康省建</v>
      </c>
      <c r="K2347" t="e">
        <f>VLOOKUP(I2347,Apabi!$H:$H,1,FALSE)</f>
        <v>#N/A</v>
      </c>
      <c r="M2347" t="e">
        <f>VLOOKUP(I2347,'Shanghai TSG'!$C:$C,1,FALSE)</f>
        <v>#N/A</v>
      </c>
      <c r="O2347" t="e">
        <f>VLOOKUP(I2347,'Hytong (not in CrossAsia)'!$C:$C,1,FALSE)</f>
        <v>#N/A</v>
      </c>
      <c r="Q2347" s="9" t="str">
        <f t="shared" si="73"/>
        <v>nur hier</v>
      </c>
    </row>
    <row r="2348" spans="1:17">
      <c r="A2348" s="1" t="s">
        <v>12995</v>
      </c>
      <c r="B2348" s="1" t="s">
        <v>12996</v>
      </c>
      <c r="C2348" s="1" t="s">
        <v>19628</v>
      </c>
      <c r="D2348" s="1" t="s">
        <v>12997</v>
      </c>
      <c r="E2348" s="1" t="s">
        <v>19298</v>
      </c>
      <c r="F2348" s="51" t="s">
        <v>19628</v>
      </c>
      <c r="G2348" s="1" t="s">
        <v>19628</v>
      </c>
      <c r="I2348" t="str">
        <f t="shared" si="72"/>
        <v>四川省建</v>
      </c>
      <c r="K2348" t="e">
        <f>VLOOKUP(I2348,Apabi!$H:$H,1,FALSE)</f>
        <v>#N/A</v>
      </c>
      <c r="M2348" t="e">
        <f>VLOOKUP(I2348,'Shanghai TSG'!$C:$C,1,FALSE)</f>
        <v>#N/A</v>
      </c>
      <c r="O2348" t="e">
        <f>VLOOKUP(I2348,'Hytong (not in CrossAsia)'!$C:$C,1,FALSE)</f>
        <v>#N/A</v>
      </c>
      <c r="Q2348" s="9" t="str">
        <f t="shared" si="73"/>
        <v>nur hier</v>
      </c>
    </row>
    <row r="2349" spans="1:17" ht="34.5">
      <c r="A2349" s="1" t="s">
        <v>12998</v>
      </c>
      <c r="B2349" s="1" t="s">
        <v>12999</v>
      </c>
      <c r="C2349" s="1" t="s">
        <v>13000</v>
      </c>
      <c r="D2349" s="1" t="s">
        <v>19628</v>
      </c>
      <c r="E2349" s="1" t="s">
        <v>19146</v>
      </c>
      <c r="F2349" s="54">
        <v>1935</v>
      </c>
      <c r="G2349" s="1" t="s">
        <v>19292</v>
      </c>
      <c r="I2349" t="str">
        <f t="shared" si="72"/>
        <v>之江土木</v>
      </c>
      <c r="K2349" t="e">
        <f>VLOOKUP(I2349,Apabi!$H:$H,1,FALSE)</f>
        <v>#N/A</v>
      </c>
      <c r="M2349" t="e">
        <f>VLOOKUP(I2349,'Shanghai TSG'!$C:$C,1,FALSE)</f>
        <v>#N/A</v>
      </c>
      <c r="O2349" t="e">
        <f>VLOOKUP(I2349,'Hytong (not in CrossAsia)'!$C:$C,1,FALSE)</f>
        <v>#N/A</v>
      </c>
      <c r="Q2349" s="9" t="str">
        <f t="shared" si="73"/>
        <v>nur hier</v>
      </c>
    </row>
    <row r="2350" spans="1:17">
      <c r="A2350" s="1" t="s">
        <v>13001</v>
      </c>
      <c r="B2350" s="1" t="s">
        <v>13002</v>
      </c>
      <c r="C2350" s="1" t="s">
        <v>19628</v>
      </c>
      <c r="D2350" s="1" t="s">
        <v>12587</v>
      </c>
      <c r="E2350" s="1" t="s">
        <v>19647</v>
      </c>
      <c r="F2350" s="54">
        <v>1949</v>
      </c>
      <c r="G2350" s="1" t="s">
        <v>19642</v>
      </c>
      <c r="I2350" t="str">
        <f t="shared" si="72"/>
        <v xml:space="preserve">中建  </v>
      </c>
      <c r="K2350" t="e">
        <f>VLOOKUP(I2350,Apabi!$H:$H,1,FALSE)</f>
        <v>#N/A</v>
      </c>
      <c r="M2350" t="e">
        <f>VLOOKUP(I2350,'Shanghai TSG'!$C:$C,1,FALSE)</f>
        <v>#N/A</v>
      </c>
      <c r="O2350" t="e">
        <f>VLOOKUP(I2350,'Hytong (not in CrossAsia)'!$C:$C,1,FALSE)</f>
        <v>#N/A</v>
      </c>
      <c r="Q2350" s="9" t="str">
        <f t="shared" si="73"/>
        <v>nur hier</v>
      </c>
    </row>
    <row r="2351" spans="1:17">
      <c r="A2351" s="1" t="s">
        <v>13003</v>
      </c>
      <c r="B2351" s="1" t="s">
        <v>13004</v>
      </c>
      <c r="C2351" s="1" t="s">
        <v>13005</v>
      </c>
      <c r="D2351" s="1" t="s">
        <v>19628</v>
      </c>
      <c r="E2351" s="1" t="s">
        <v>13006</v>
      </c>
      <c r="F2351" s="51" t="s">
        <v>19628</v>
      </c>
      <c r="G2351" s="1" t="s">
        <v>19628</v>
      </c>
      <c r="I2351" t="str">
        <f t="shared" si="72"/>
        <v>山西建设</v>
      </c>
      <c r="K2351" t="e">
        <f>VLOOKUP(I2351,Apabi!$H:$H,1,FALSE)</f>
        <v>#N/A</v>
      </c>
      <c r="M2351" t="str">
        <f>VLOOKUP(I2351,'Shanghai TSG'!$C:$C,1,FALSE)</f>
        <v>山西建设</v>
      </c>
      <c r="O2351" t="e">
        <f>VLOOKUP(I2351,'Hytong (not in CrossAsia)'!$C:$C,1,FALSE)</f>
        <v>#N/A</v>
      </c>
      <c r="Q2351" s="9" t="str">
        <f t="shared" si="73"/>
        <v>Doppel</v>
      </c>
    </row>
    <row r="2352" spans="1:17">
      <c r="A2352" s="1" t="s">
        <v>13007</v>
      </c>
      <c r="B2352" s="1" t="s">
        <v>13008</v>
      </c>
      <c r="C2352" s="1" t="s">
        <v>19628</v>
      </c>
      <c r="D2352" s="1" t="s">
        <v>13009</v>
      </c>
      <c r="E2352" s="1" t="s">
        <v>18963</v>
      </c>
      <c r="F2352" s="54">
        <v>1936</v>
      </c>
      <c r="G2352" s="1" t="s">
        <v>19305</v>
      </c>
      <c r="I2352" t="str">
        <f t="shared" si="72"/>
        <v>云南建设</v>
      </c>
      <c r="K2352" t="e">
        <f>VLOOKUP(I2352,Apabi!$H:$H,1,FALSE)</f>
        <v>#N/A</v>
      </c>
      <c r="M2352" t="str">
        <f>VLOOKUP(I2352,'Shanghai TSG'!$C:$C,1,FALSE)</f>
        <v>云南建设</v>
      </c>
      <c r="O2352" t="e">
        <f>VLOOKUP(I2352,'Hytong (not in CrossAsia)'!$C:$C,1,FALSE)</f>
        <v>#N/A</v>
      </c>
      <c r="Q2352" s="9" t="str">
        <f t="shared" si="73"/>
        <v>Doppel</v>
      </c>
    </row>
    <row r="2353" spans="1:17">
      <c r="A2353" s="1" t="s">
        <v>13010</v>
      </c>
      <c r="B2353" s="1" t="s">
        <v>13011</v>
      </c>
      <c r="C2353" s="1" t="s">
        <v>19628</v>
      </c>
      <c r="D2353" s="1" t="s">
        <v>13012</v>
      </c>
      <c r="E2353" s="1" t="s">
        <v>18993</v>
      </c>
      <c r="F2353" s="51">
        <v>1941</v>
      </c>
      <c r="G2353" s="1" t="s">
        <v>19628</v>
      </c>
      <c r="I2353" t="str">
        <f t="shared" si="72"/>
        <v>建研究</v>
      </c>
      <c r="K2353" t="e">
        <f>VLOOKUP(I2353,Apabi!$H:$H,1,FALSE)</f>
        <v>#N/A</v>
      </c>
      <c r="M2353" t="e">
        <f>VLOOKUP(I2353,'Shanghai TSG'!$C:$C,1,FALSE)</f>
        <v>#N/A</v>
      </c>
      <c r="O2353" t="e">
        <f>VLOOKUP(I2353,'Hytong (not in CrossAsia)'!$C:$C,1,FALSE)</f>
        <v>#N/A</v>
      </c>
      <c r="Q2353" s="9" t="str">
        <f t="shared" si="73"/>
        <v>nur hier</v>
      </c>
    </row>
    <row r="2354" spans="1:17">
      <c r="A2354" s="1" t="s">
        <v>13013</v>
      </c>
      <c r="B2354" s="1" t="s">
        <v>12677</v>
      </c>
      <c r="C2354" s="1" t="s">
        <v>19628</v>
      </c>
      <c r="D2354" s="1" t="s">
        <v>12678</v>
      </c>
      <c r="E2354" s="1" t="s">
        <v>18570</v>
      </c>
      <c r="F2354" s="54">
        <v>1930</v>
      </c>
      <c r="G2354" s="1" t="s">
        <v>19305</v>
      </c>
      <c r="I2354" t="str">
        <f t="shared" si="72"/>
        <v>建设周报</v>
      </c>
      <c r="K2354" t="e">
        <f>VLOOKUP(I2354,Apabi!$H:$H,1,FALSE)</f>
        <v>#N/A</v>
      </c>
      <c r="M2354" t="e">
        <f>VLOOKUP(I2354,'Shanghai TSG'!$C:$C,1,FALSE)</f>
        <v>#N/A</v>
      </c>
      <c r="O2354" t="e">
        <f>VLOOKUP(I2354,'Hytong (not in CrossAsia)'!$C:$C,1,FALSE)</f>
        <v>#N/A</v>
      </c>
      <c r="Q2354" s="9" t="str">
        <f t="shared" si="73"/>
        <v>nur hier</v>
      </c>
    </row>
    <row r="2355" spans="1:17">
      <c r="A2355" s="1" t="s">
        <v>12679</v>
      </c>
      <c r="B2355" s="1" t="s">
        <v>12680</v>
      </c>
      <c r="C2355" s="1" t="s">
        <v>19628</v>
      </c>
      <c r="D2355" s="1" t="s">
        <v>12681</v>
      </c>
      <c r="E2355" s="1" t="s">
        <v>19326</v>
      </c>
      <c r="F2355" s="54">
        <v>1945</v>
      </c>
      <c r="G2355" s="1" t="s">
        <v>19642</v>
      </c>
      <c r="I2355" t="str">
        <f t="shared" si="72"/>
        <v>建设评论</v>
      </c>
      <c r="K2355" t="e">
        <f>VLOOKUP(I2355,Apabi!$H:$H,1,FALSE)</f>
        <v>#N/A</v>
      </c>
      <c r="M2355" t="e">
        <f>VLOOKUP(I2355,'Shanghai TSG'!$C:$C,1,FALSE)</f>
        <v>#N/A</v>
      </c>
      <c r="O2355" t="e">
        <f>VLOOKUP(I2355,'Hytong (not in CrossAsia)'!$C:$C,1,FALSE)</f>
        <v>#N/A</v>
      </c>
      <c r="Q2355" s="9" t="str">
        <f t="shared" si="73"/>
        <v>nur hier</v>
      </c>
    </row>
    <row r="2356" spans="1:17" ht="23.25">
      <c r="A2356" s="1" t="s">
        <v>12682</v>
      </c>
      <c r="B2356" s="1" t="s">
        <v>12683</v>
      </c>
      <c r="C2356" s="1" t="s">
        <v>19628</v>
      </c>
      <c r="D2356" s="1" t="s">
        <v>12684</v>
      </c>
      <c r="E2356" s="1" t="s">
        <v>12685</v>
      </c>
      <c r="F2356" s="54">
        <v>1938</v>
      </c>
      <c r="G2356" s="1" t="s">
        <v>19628</v>
      </c>
      <c r="I2356" t="str">
        <f t="shared" si="72"/>
        <v>农村建设</v>
      </c>
      <c r="K2356" t="e">
        <f>VLOOKUP(I2356,Apabi!$H:$H,1,FALSE)</f>
        <v>#N/A</v>
      </c>
      <c r="M2356" t="str">
        <f>VLOOKUP(I2356,'Shanghai TSG'!$C:$C,1,FALSE)</f>
        <v>农村建设</v>
      </c>
      <c r="O2356" t="e">
        <f>VLOOKUP(I2356,'Hytong (not in CrossAsia)'!$C:$C,1,FALSE)</f>
        <v>#N/A</v>
      </c>
      <c r="Q2356" s="9" t="str">
        <f t="shared" si="73"/>
        <v>Doppel</v>
      </c>
    </row>
    <row r="2357" spans="1:17">
      <c r="A2357" s="1" t="s">
        <v>12686</v>
      </c>
      <c r="B2357" s="1" t="s">
        <v>12687</v>
      </c>
      <c r="C2357" s="1" t="s">
        <v>19628</v>
      </c>
      <c r="D2357" s="1" t="s">
        <v>12688</v>
      </c>
      <c r="E2357" s="1" t="s">
        <v>19754</v>
      </c>
      <c r="F2357" s="54">
        <v>1945</v>
      </c>
      <c r="G2357" s="1" t="s">
        <v>19773</v>
      </c>
      <c r="I2357" t="str">
        <f t="shared" si="72"/>
        <v>川康建设</v>
      </c>
      <c r="K2357" t="e">
        <f>VLOOKUP(I2357,Apabi!$H:$H,1,FALSE)</f>
        <v>#N/A</v>
      </c>
      <c r="M2357" t="e">
        <f>VLOOKUP(I2357,'Shanghai TSG'!$C:$C,1,FALSE)</f>
        <v>#N/A</v>
      </c>
      <c r="O2357" t="e">
        <f>VLOOKUP(I2357,'Hytong (not in CrossAsia)'!$C:$C,1,FALSE)</f>
        <v>#N/A</v>
      </c>
      <c r="Q2357" s="9" t="str">
        <f t="shared" si="73"/>
        <v>nur hier</v>
      </c>
    </row>
    <row r="2358" spans="1:17">
      <c r="A2358" s="1" t="s">
        <v>12689</v>
      </c>
      <c r="B2358" s="1" t="s">
        <v>12690</v>
      </c>
      <c r="C2358" s="1" t="s">
        <v>19628</v>
      </c>
      <c r="D2358" s="1" t="s">
        <v>12691</v>
      </c>
      <c r="E2358" s="1" t="s">
        <v>19326</v>
      </c>
      <c r="F2358" s="54">
        <v>1942</v>
      </c>
      <c r="G2358" s="1" t="s">
        <v>19628</v>
      </c>
      <c r="I2358" t="str">
        <f t="shared" si="72"/>
        <v>故宫</v>
      </c>
      <c r="K2358" t="e">
        <f>VLOOKUP(I2358,Apabi!$H:$H,1,FALSE)</f>
        <v>#N/A</v>
      </c>
      <c r="M2358" t="str">
        <f>VLOOKUP(I2358,'Shanghai TSG'!$C:$C,1,FALSE)</f>
        <v>故宫</v>
      </c>
      <c r="O2358" t="e">
        <f>VLOOKUP(I2358,'Hytong (not in CrossAsia)'!$C:$C,1,FALSE)</f>
        <v>#N/A</v>
      </c>
      <c r="Q2358" s="9" t="str">
        <f t="shared" si="73"/>
        <v>Doppel</v>
      </c>
    </row>
    <row r="2359" spans="1:17">
      <c r="A2359" s="1" t="s">
        <v>12692</v>
      </c>
      <c r="B2359" s="1" t="s">
        <v>12693</v>
      </c>
      <c r="C2359" s="1" t="s">
        <v>19628</v>
      </c>
      <c r="D2359" s="1" t="s">
        <v>12694</v>
      </c>
      <c r="E2359" s="1" t="s">
        <v>19647</v>
      </c>
      <c r="F2359" s="54">
        <v>1937</v>
      </c>
      <c r="G2359" s="1" t="s">
        <v>19635</v>
      </c>
      <c r="I2359" t="str">
        <f t="shared" si="72"/>
        <v>中国建设</v>
      </c>
      <c r="K2359" t="e">
        <f>VLOOKUP(I2359,Apabi!$H:$H,1,FALSE)</f>
        <v>#N/A</v>
      </c>
      <c r="M2359" t="e">
        <f>VLOOKUP(I2359,'Shanghai TSG'!$C:$C,1,FALSE)</f>
        <v>#N/A</v>
      </c>
      <c r="O2359" t="e">
        <f>VLOOKUP(I2359,'Hytong (not in CrossAsia)'!$C:$C,1,FALSE)</f>
        <v>#N/A</v>
      </c>
      <c r="Q2359" s="9" t="str">
        <f t="shared" si="73"/>
        <v>nur hier</v>
      </c>
    </row>
    <row r="2360" spans="1:17">
      <c r="A2360" s="1" t="s">
        <v>12695</v>
      </c>
      <c r="B2360" s="1" t="s">
        <v>12696</v>
      </c>
      <c r="C2360" s="1" t="s">
        <v>19628</v>
      </c>
      <c r="D2360" s="1" t="s">
        <v>12697</v>
      </c>
      <c r="E2360" s="1" t="s">
        <v>21657</v>
      </c>
      <c r="F2360" s="54">
        <v>1936</v>
      </c>
      <c r="G2360" s="1" t="s">
        <v>19440</v>
      </c>
      <c r="I2360" t="str">
        <f t="shared" si="72"/>
        <v>新建筑</v>
      </c>
      <c r="K2360" t="e">
        <f>VLOOKUP(I2360,Apabi!$H:$H,1,FALSE)</f>
        <v>#N/A</v>
      </c>
      <c r="M2360" t="str">
        <f>VLOOKUP(I2360,'Shanghai TSG'!$C:$C,1,FALSE)</f>
        <v>新建筑</v>
      </c>
      <c r="O2360" t="e">
        <f>VLOOKUP(I2360,'Hytong (not in CrossAsia)'!$C:$C,1,FALSE)</f>
        <v>#N/A</v>
      </c>
      <c r="Q2360" s="9" t="str">
        <f t="shared" si="73"/>
        <v>Doppel</v>
      </c>
    </row>
    <row r="2361" spans="1:17" ht="23.25">
      <c r="A2361" s="1" t="s">
        <v>12698</v>
      </c>
      <c r="B2361" s="1" t="s">
        <v>12699</v>
      </c>
      <c r="C2361" s="1" t="s">
        <v>19628</v>
      </c>
      <c r="D2361" s="1" t="s">
        <v>12700</v>
      </c>
      <c r="E2361" s="1" t="s">
        <v>19339</v>
      </c>
      <c r="F2361" s="54">
        <v>1930</v>
      </c>
      <c r="G2361" s="1" t="s">
        <v>19635</v>
      </c>
      <c r="I2361" t="str">
        <f t="shared" si="72"/>
        <v>土木工程</v>
      </c>
      <c r="K2361" t="e">
        <f>VLOOKUP(I2361,Apabi!$H:$H,1,FALSE)</f>
        <v>#N/A</v>
      </c>
      <c r="M2361" t="e">
        <f>VLOOKUP(I2361,'Shanghai TSG'!$C:$C,1,FALSE)</f>
        <v>#N/A</v>
      </c>
      <c r="O2361" t="e">
        <f>VLOOKUP(I2361,'Hytong (not in CrossAsia)'!$C:$C,1,FALSE)</f>
        <v>#N/A</v>
      </c>
      <c r="Q2361" s="9" t="str">
        <f t="shared" si="73"/>
        <v>nur hier</v>
      </c>
    </row>
    <row r="2362" spans="1:17" ht="23.25">
      <c r="A2362" s="1" t="s">
        <v>12701</v>
      </c>
      <c r="B2362" s="1" t="s">
        <v>12702</v>
      </c>
      <c r="C2362" s="1" t="s">
        <v>19628</v>
      </c>
      <c r="D2362" s="1" t="s">
        <v>19962</v>
      </c>
      <c r="E2362" s="1" t="s">
        <v>19339</v>
      </c>
      <c r="F2362" s="54">
        <v>1949</v>
      </c>
      <c r="G2362" s="1" t="s">
        <v>19817</v>
      </c>
      <c r="I2362" t="str">
        <f t="shared" si="72"/>
        <v>国立清华</v>
      </c>
      <c r="K2362" t="e">
        <f>VLOOKUP(I2362,Apabi!$H:$H,1,FALSE)</f>
        <v>#N/A</v>
      </c>
      <c r="M2362" t="str">
        <f>VLOOKUP(I2362,'Shanghai TSG'!$C:$C,1,FALSE)</f>
        <v>国立清华</v>
      </c>
      <c r="O2362" t="e">
        <f>VLOOKUP(I2362,'Hytong (not in CrossAsia)'!$C:$C,1,FALSE)</f>
        <v>#N/A</v>
      </c>
      <c r="Q2362" s="9" t="str">
        <f t="shared" si="73"/>
        <v>Doppel</v>
      </c>
    </row>
    <row r="2363" spans="1:17" ht="23.25">
      <c r="A2363" s="1" t="s">
        <v>12703</v>
      </c>
      <c r="B2363" s="1" t="s">
        <v>12704</v>
      </c>
      <c r="C2363" s="1" t="s">
        <v>12705</v>
      </c>
      <c r="D2363" s="1" t="s">
        <v>12706</v>
      </c>
      <c r="E2363" s="1" t="s">
        <v>21354</v>
      </c>
      <c r="F2363" s="54">
        <v>1939</v>
      </c>
      <c r="G2363" s="1" t="s">
        <v>19628</v>
      </c>
      <c r="I2363" t="str">
        <f t="shared" si="72"/>
        <v>广东建设</v>
      </c>
      <c r="K2363" t="e">
        <f>VLOOKUP(I2363,Apabi!$H:$H,1,FALSE)</f>
        <v>#N/A</v>
      </c>
      <c r="M2363" t="str">
        <f>VLOOKUP(I2363,'Shanghai TSG'!$C:$C,1,FALSE)</f>
        <v>广东建设</v>
      </c>
      <c r="O2363" t="e">
        <f>VLOOKUP(I2363,'Hytong (not in CrossAsia)'!$C:$C,1,FALSE)</f>
        <v>#N/A</v>
      </c>
      <c r="Q2363" s="9" t="str">
        <f t="shared" si="73"/>
        <v>Doppel</v>
      </c>
    </row>
    <row r="2364" spans="1:17">
      <c r="A2364" s="1" t="s">
        <v>12707</v>
      </c>
      <c r="B2364" s="1" t="s">
        <v>12708</v>
      </c>
      <c r="C2364" s="1" t="s">
        <v>19628</v>
      </c>
      <c r="D2364" s="1" t="s">
        <v>12709</v>
      </c>
      <c r="E2364" s="1" t="s">
        <v>19348</v>
      </c>
      <c r="F2364" s="54">
        <v>1949</v>
      </c>
      <c r="G2364" s="1" t="s">
        <v>19628</v>
      </c>
      <c r="I2364" t="str">
        <f t="shared" si="72"/>
        <v>军大建设</v>
      </c>
      <c r="K2364" t="e">
        <f>VLOOKUP(I2364,Apabi!$H:$H,1,FALSE)</f>
        <v>#N/A</v>
      </c>
      <c r="M2364" t="e">
        <f>VLOOKUP(I2364,'Shanghai TSG'!$C:$C,1,FALSE)</f>
        <v>#N/A</v>
      </c>
      <c r="O2364" t="e">
        <f>VLOOKUP(I2364,'Hytong (not in CrossAsia)'!$C:$C,1,FALSE)</f>
        <v>#N/A</v>
      </c>
      <c r="Q2364" s="9" t="str">
        <f t="shared" si="73"/>
        <v>nur hier</v>
      </c>
    </row>
    <row r="2365" spans="1:17">
      <c r="A2365" s="1" t="s">
        <v>12710</v>
      </c>
      <c r="B2365" s="1" t="s">
        <v>12711</v>
      </c>
      <c r="C2365" s="1" t="s">
        <v>19628</v>
      </c>
      <c r="D2365" s="1" t="s">
        <v>12712</v>
      </c>
      <c r="E2365" s="1" t="s">
        <v>19821</v>
      </c>
      <c r="F2365" s="54">
        <v>1947</v>
      </c>
      <c r="G2365" s="1" t="s">
        <v>19010</v>
      </c>
      <c r="I2365" t="str">
        <f t="shared" si="72"/>
        <v>广东建设</v>
      </c>
      <c r="K2365" t="e">
        <f>VLOOKUP(I2365,Apabi!$H:$H,1,FALSE)</f>
        <v>#N/A</v>
      </c>
      <c r="M2365" t="str">
        <f>VLOOKUP(I2365,'Shanghai TSG'!$C:$C,1,FALSE)</f>
        <v>广东建设</v>
      </c>
      <c r="O2365" t="e">
        <f>VLOOKUP(I2365,'Hytong (not in CrossAsia)'!$C:$C,1,FALSE)</f>
        <v>#N/A</v>
      </c>
      <c r="Q2365" s="9" t="str">
        <f t="shared" si="73"/>
        <v>Doppel</v>
      </c>
    </row>
    <row r="2366" spans="1:17">
      <c r="A2366" s="1" t="s">
        <v>12713</v>
      </c>
      <c r="B2366" s="1" t="s">
        <v>12714</v>
      </c>
      <c r="C2366" s="1" t="s">
        <v>12715</v>
      </c>
      <c r="D2366" s="1" t="s">
        <v>12716</v>
      </c>
      <c r="E2366" s="1" t="s">
        <v>12717</v>
      </c>
      <c r="F2366" s="54">
        <v>1947</v>
      </c>
      <c r="G2366" s="1" t="s">
        <v>19635</v>
      </c>
      <c r="I2366" t="str">
        <f t="shared" si="72"/>
        <v>乡建院刊</v>
      </c>
      <c r="K2366" t="e">
        <f>VLOOKUP(I2366,Apabi!$H:$H,1,FALSE)</f>
        <v>#N/A</v>
      </c>
      <c r="M2366" t="e">
        <f>VLOOKUP(I2366,'Shanghai TSG'!$C:$C,1,FALSE)</f>
        <v>#N/A</v>
      </c>
      <c r="O2366" t="e">
        <f>VLOOKUP(I2366,'Hytong (not in CrossAsia)'!$C:$C,1,FALSE)</f>
        <v>#N/A</v>
      </c>
      <c r="Q2366" s="9" t="str">
        <f t="shared" si="73"/>
        <v>nur hier</v>
      </c>
    </row>
    <row r="2367" spans="1:17">
      <c r="A2367" s="1" t="s">
        <v>12718</v>
      </c>
      <c r="B2367" s="1" t="s">
        <v>12719</v>
      </c>
      <c r="C2367" s="1" t="s">
        <v>19628</v>
      </c>
      <c r="D2367" s="1" t="s">
        <v>12720</v>
      </c>
      <c r="E2367" s="1" t="s">
        <v>13403</v>
      </c>
      <c r="F2367" s="54">
        <v>1934</v>
      </c>
      <c r="G2367" s="1" t="s">
        <v>19635</v>
      </c>
      <c r="I2367" t="str">
        <f t="shared" si="72"/>
        <v>江苏建设</v>
      </c>
      <c r="K2367" t="e">
        <f>VLOOKUP(I2367,Apabi!$H:$H,1,FALSE)</f>
        <v>#N/A</v>
      </c>
      <c r="M2367" t="e">
        <f>VLOOKUP(I2367,'Shanghai TSG'!$C:$C,1,FALSE)</f>
        <v>#N/A</v>
      </c>
      <c r="O2367" t="e">
        <f>VLOOKUP(I2367,'Hytong (not in CrossAsia)'!$C:$C,1,FALSE)</f>
        <v>#N/A</v>
      </c>
      <c r="Q2367" s="9" t="str">
        <f t="shared" si="73"/>
        <v>nur hier</v>
      </c>
    </row>
    <row r="2368" spans="1:17">
      <c r="A2368" s="1" t="s">
        <v>12721</v>
      </c>
      <c r="B2368" s="1" t="s">
        <v>12722</v>
      </c>
      <c r="C2368" s="1" t="s">
        <v>19628</v>
      </c>
      <c r="D2368" s="1" t="s">
        <v>12723</v>
      </c>
      <c r="E2368" s="1" t="s">
        <v>19647</v>
      </c>
      <c r="F2368" s="54">
        <v>1948</v>
      </c>
      <c r="G2368" s="1" t="s">
        <v>19773</v>
      </c>
      <c r="I2368" t="str">
        <f t="shared" si="72"/>
        <v>建设季刊</v>
      </c>
      <c r="K2368" t="e">
        <f>VLOOKUP(I2368,Apabi!$H:$H,1,FALSE)</f>
        <v>#N/A</v>
      </c>
      <c r="M2368" t="e">
        <f>VLOOKUP(I2368,'Shanghai TSG'!$C:$C,1,FALSE)</f>
        <v>#N/A</v>
      </c>
      <c r="O2368" t="e">
        <f>VLOOKUP(I2368,'Hytong (not in CrossAsia)'!$C:$C,1,FALSE)</f>
        <v>#N/A</v>
      </c>
      <c r="Q2368" s="9" t="str">
        <f t="shared" si="73"/>
        <v>nur hier</v>
      </c>
    </row>
    <row r="2369" spans="1:17">
      <c r="A2369" s="1" t="s">
        <v>12724</v>
      </c>
      <c r="B2369" s="1" t="s">
        <v>12725</v>
      </c>
      <c r="C2369" s="1" t="s">
        <v>19628</v>
      </c>
      <c r="D2369" s="1" t="s">
        <v>12726</v>
      </c>
      <c r="E2369" s="1" t="s">
        <v>19647</v>
      </c>
      <c r="F2369" s="54">
        <v>1937</v>
      </c>
      <c r="G2369" s="1" t="s">
        <v>19635</v>
      </c>
      <c r="I2369" t="str">
        <f t="shared" si="72"/>
        <v>建筑月刊</v>
      </c>
      <c r="K2369" t="e">
        <f>VLOOKUP(I2369,Apabi!$H:$H,1,FALSE)</f>
        <v>#N/A</v>
      </c>
      <c r="M2369" t="e">
        <f>VLOOKUP(I2369,'Shanghai TSG'!$C:$C,1,FALSE)</f>
        <v>#N/A</v>
      </c>
      <c r="O2369" t="e">
        <f>VLOOKUP(I2369,'Hytong (not in CrossAsia)'!$C:$C,1,FALSE)</f>
        <v>#N/A</v>
      </c>
      <c r="Q2369" s="9" t="str">
        <f t="shared" si="73"/>
        <v>nur hier</v>
      </c>
    </row>
    <row r="2370" spans="1:17">
      <c r="A2370" s="1" t="s">
        <v>12727</v>
      </c>
      <c r="B2370" s="1" t="s">
        <v>12728</v>
      </c>
      <c r="C2370" s="1" t="s">
        <v>19628</v>
      </c>
      <c r="D2370" s="1" t="s">
        <v>12729</v>
      </c>
      <c r="E2370" s="1" t="s">
        <v>19647</v>
      </c>
      <c r="F2370" s="54">
        <v>1948</v>
      </c>
      <c r="G2370" s="1" t="s">
        <v>19773</v>
      </c>
      <c r="I2370" t="str">
        <f t="shared" si="72"/>
        <v>材料专刊</v>
      </c>
      <c r="K2370" t="e">
        <f>VLOOKUP(I2370,Apabi!$H:$H,1,FALSE)</f>
        <v>#N/A</v>
      </c>
      <c r="M2370" t="e">
        <f>VLOOKUP(I2370,'Shanghai TSG'!$C:$C,1,FALSE)</f>
        <v>#N/A</v>
      </c>
      <c r="O2370" t="e">
        <f>VLOOKUP(I2370,'Hytong (not in CrossAsia)'!$C:$C,1,FALSE)</f>
        <v>#N/A</v>
      </c>
      <c r="Q2370" s="9" t="str">
        <f t="shared" si="73"/>
        <v>nur hier</v>
      </c>
    </row>
    <row r="2371" spans="1:17">
      <c r="A2371" s="1" t="s">
        <v>12730</v>
      </c>
      <c r="B2371" s="1" t="s">
        <v>12731</v>
      </c>
      <c r="C2371" s="1" t="s">
        <v>19628</v>
      </c>
      <c r="D2371" s="1" t="s">
        <v>12732</v>
      </c>
      <c r="E2371" s="1" t="s">
        <v>19176</v>
      </c>
      <c r="F2371" s="54">
        <v>1936</v>
      </c>
      <c r="G2371" s="1" t="s">
        <v>19635</v>
      </c>
      <c r="I2371" t="str">
        <f t="shared" ref="I2371:I2434" si="74">MID(B2371,1,4)</f>
        <v>陕西水利</v>
      </c>
      <c r="K2371" t="e">
        <f>VLOOKUP(I2371,Apabi!$H:$H,1,FALSE)</f>
        <v>#N/A</v>
      </c>
      <c r="M2371" t="e">
        <f>VLOOKUP(I2371,'Shanghai TSG'!$C:$C,1,FALSE)</f>
        <v>#N/A</v>
      </c>
      <c r="O2371" t="e">
        <f>VLOOKUP(I2371,'Hytong (not in CrossAsia)'!$C:$C,1,FALSE)</f>
        <v>#N/A</v>
      </c>
      <c r="Q2371" s="9" t="str">
        <f t="shared" ref="Q2371:Q2434" si="75">(IF(AND(ISNA(K2371),ISNA(M2371),ISNA(O2371)),"nur hier","Doppel"))</f>
        <v>nur hier</v>
      </c>
    </row>
    <row r="2372" spans="1:17">
      <c r="A2372" s="1" t="s">
        <v>12733</v>
      </c>
      <c r="B2372" s="1" t="s">
        <v>12734</v>
      </c>
      <c r="C2372" s="1" t="s">
        <v>19628</v>
      </c>
      <c r="D2372" s="1" t="s">
        <v>12735</v>
      </c>
      <c r="E2372" s="1" t="s">
        <v>19336</v>
      </c>
      <c r="F2372" s="54">
        <v>1930</v>
      </c>
      <c r="G2372" s="1" t="s">
        <v>19243</v>
      </c>
      <c r="I2372" t="str">
        <f t="shared" si="74"/>
        <v>扬子江水</v>
      </c>
      <c r="K2372" t="e">
        <f>VLOOKUP(I2372,Apabi!$H:$H,1,FALSE)</f>
        <v>#N/A</v>
      </c>
      <c r="M2372" t="str">
        <f>VLOOKUP(I2372,'Shanghai TSG'!$C:$C,1,FALSE)</f>
        <v>扬子江水</v>
      </c>
      <c r="O2372" t="e">
        <f>VLOOKUP(I2372,'Hytong (not in CrossAsia)'!$C:$C,1,FALSE)</f>
        <v>#N/A</v>
      </c>
      <c r="Q2372" s="9" t="str">
        <f t="shared" si="75"/>
        <v>Doppel</v>
      </c>
    </row>
    <row r="2373" spans="1:17">
      <c r="A2373" s="1" t="s">
        <v>12736</v>
      </c>
      <c r="B2373" s="1" t="s">
        <v>12408</v>
      </c>
      <c r="C2373" s="1" t="s">
        <v>19628</v>
      </c>
      <c r="D2373" s="1" t="s">
        <v>12409</v>
      </c>
      <c r="E2373" s="1" t="s">
        <v>19344</v>
      </c>
      <c r="F2373" s="54">
        <v>1937</v>
      </c>
      <c r="G2373" s="1" t="s">
        <v>19635</v>
      </c>
      <c r="I2373" t="str">
        <f t="shared" si="74"/>
        <v>华北水利</v>
      </c>
      <c r="K2373" t="e">
        <f>VLOOKUP(I2373,Apabi!$H:$H,1,FALSE)</f>
        <v>#N/A</v>
      </c>
      <c r="M2373" t="str">
        <f>VLOOKUP(I2373,'Shanghai TSG'!$C:$C,1,FALSE)</f>
        <v>华北水利</v>
      </c>
      <c r="O2373" t="e">
        <f>VLOOKUP(I2373,'Hytong (not in CrossAsia)'!$C:$C,1,FALSE)</f>
        <v>#N/A</v>
      </c>
      <c r="Q2373" s="9" t="str">
        <f t="shared" si="75"/>
        <v>Doppel</v>
      </c>
    </row>
    <row r="2374" spans="1:17">
      <c r="A2374" s="1" t="s">
        <v>12410</v>
      </c>
      <c r="B2374" s="1" t="s">
        <v>12411</v>
      </c>
      <c r="C2374" s="1" t="s">
        <v>12412</v>
      </c>
      <c r="D2374" s="1" t="s">
        <v>12413</v>
      </c>
      <c r="E2374" s="1" t="s">
        <v>13656</v>
      </c>
      <c r="F2374" s="51" t="s">
        <v>19628</v>
      </c>
      <c r="G2374" s="1" t="s">
        <v>19635</v>
      </c>
      <c r="I2374" t="str">
        <f t="shared" si="74"/>
        <v>水利月刊</v>
      </c>
      <c r="K2374" t="e">
        <f>VLOOKUP(I2374,Apabi!$H:$H,1,FALSE)</f>
        <v>#N/A</v>
      </c>
      <c r="M2374" t="e">
        <f>VLOOKUP(I2374,'Shanghai TSG'!$C:$C,1,FALSE)</f>
        <v>#N/A</v>
      </c>
      <c r="O2374" t="e">
        <f>VLOOKUP(I2374,'Hytong (not in CrossAsia)'!$C:$C,1,FALSE)</f>
        <v>#N/A</v>
      </c>
      <c r="Q2374" s="9" t="str">
        <f t="shared" si="75"/>
        <v>nur hier</v>
      </c>
    </row>
    <row r="2375" spans="1:17">
      <c r="A2375" s="1" t="s">
        <v>12414</v>
      </c>
      <c r="B2375" s="1" t="s">
        <v>12415</v>
      </c>
      <c r="C2375" s="1" t="s">
        <v>19628</v>
      </c>
      <c r="D2375" s="1" t="s">
        <v>12416</v>
      </c>
      <c r="E2375" s="1" t="s">
        <v>19628</v>
      </c>
      <c r="F2375" s="51" t="s">
        <v>19628</v>
      </c>
      <c r="G2375" s="1" t="s">
        <v>19628</v>
      </c>
      <c r="I2375" t="str">
        <f t="shared" si="74"/>
        <v>珠江水利</v>
      </c>
      <c r="K2375" t="e">
        <f>VLOOKUP(I2375,Apabi!$H:$H,1,FALSE)</f>
        <v>#N/A</v>
      </c>
      <c r="M2375" t="e">
        <f>VLOOKUP(I2375,'Shanghai TSG'!$C:$C,1,FALSE)</f>
        <v>#N/A</v>
      </c>
      <c r="O2375" t="e">
        <f>VLOOKUP(I2375,'Hytong (not in CrossAsia)'!$C:$C,1,FALSE)</f>
        <v>#N/A</v>
      </c>
      <c r="Q2375" s="9" t="str">
        <f t="shared" si="75"/>
        <v>nur hier</v>
      </c>
    </row>
    <row r="2376" spans="1:17">
      <c r="A2376" s="1" t="s">
        <v>12417</v>
      </c>
      <c r="B2376" s="1" t="s">
        <v>12418</v>
      </c>
      <c r="C2376" s="1" t="s">
        <v>12419</v>
      </c>
      <c r="D2376" s="1" t="s">
        <v>12419</v>
      </c>
      <c r="E2376" s="1" t="s">
        <v>19647</v>
      </c>
      <c r="F2376" s="54">
        <v>1927</v>
      </c>
      <c r="G2376" s="1" t="s">
        <v>19305</v>
      </c>
      <c r="I2376" t="str">
        <f t="shared" si="74"/>
        <v>汎报</v>
      </c>
      <c r="K2376" t="e">
        <f>VLOOKUP(I2376,Apabi!$H:$H,1,FALSE)</f>
        <v>#N/A</v>
      </c>
      <c r="M2376" t="e">
        <f>VLOOKUP(I2376,'Shanghai TSG'!$C:$C,1,FALSE)</f>
        <v>#N/A</v>
      </c>
      <c r="O2376" t="e">
        <f>VLOOKUP(I2376,'Hytong (not in CrossAsia)'!$C:$C,1,FALSE)</f>
        <v>#N/A</v>
      </c>
      <c r="Q2376" s="9" t="str">
        <f t="shared" si="75"/>
        <v>nur hier</v>
      </c>
    </row>
    <row r="2377" spans="1:17" ht="23.25">
      <c r="A2377" s="1" t="s">
        <v>12420</v>
      </c>
      <c r="B2377" s="1" t="s">
        <v>12421</v>
      </c>
      <c r="C2377" s="1" t="s">
        <v>12422</v>
      </c>
      <c r="D2377" s="1" t="s">
        <v>12422</v>
      </c>
      <c r="E2377" s="1" t="s">
        <v>19348</v>
      </c>
      <c r="F2377" s="51" t="s">
        <v>19628</v>
      </c>
      <c r="G2377" s="1" t="s">
        <v>19773</v>
      </c>
      <c r="I2377" t="str">
        <f t="shared" si="74"/>
        <v>扬子江水</v>
      </c>
      <c r="K2377" t="e">
        <f>VLOOKUP(I2377,Apabi!$H:$H,1,FALSE)</f>
        <v>#N/A</v>
      </c>
      <c r="M2377" t="str">
        <f>VLOOKUP(I2377,'Shanghai TSG'!$C:$C,1,FALSE)</f>
        <v>扬子江水</v>
      </c>
      <c r="O2377" t="e">
        <f>VLOOKUP(I2377,'Hytong (not in CrossAsia)'!$C:$C,1,FALSE)</f>
        <v>#N/A</v>
      </c>
      <c r="Q2377" s="9" t="str">
        <f t="shared" si="75"/>
        <v>Doppel</v>
      </c>
    </row>
    <row r="2378" spans="1:17">
      <c r="A2378" s="1" t="s">
        <v>12423</v>
      </c>
      <c r="B2378" s="1" t="s">
        <v>12424</v>
      </c>
      <c r="C2378" s="1" t="s">
        <v>19628</v>
      </c>
      <c r="D2378" s="1" t="s">
        <v>12425</v>
      </c>
      <c r="E2378" s="1" t="s">
        <v>19336</v>
      </c>
      <c r="F2378" s="54">
        <v>1935</v>
      </c>
      <c r="G2378" s="1" t="s">
        <v>19628</v>
      </c>
      <c r="I2378" t="str">
        <f t="shared" si="74"/>
        <v>水利论文</v>
      </c>
      <c r="K2378" t="e">
        <f>VLOOKUP(I2378,Apabi!$H:$H,1,FALSE)</f>
        <v>#N/A</v>
      </c>
      <c r="M2378" t="e">
        <f>VLOOKUP(I2378,'Shanghai TSG'!$C:$C,1,FALSE)</f>
        <v>#N/A</v>
      </c>
      <c r="O2378" t="e">
        <f>VLOOKUP(I2378,'Hytong (not in CrossAsia)'!$C:$C,1,FALSE)</f>
        <v>#N/A</v>
      </c>
      <c r="Q2378" s="9" t="str">
        <f t="shared" si="75"/>
        <v>nur hier</v>
      </c>
    </row>
    <row r="2379" spans="1:17">
      <c r="A2379" s="1" t="s">
        <v>12426</v>
      </c>
      <c r="B2379" s="1" t="s">
        <v>12427</v>
      </c>
      <c r="C2379" s="1" t="s">
        <v>19628</v>
      </c>
      <c r="D2379" s="1" t="s">
        <v>12428</v>
      </c>
      <c r="E2379" s="1" t="s">
        <v>19821</v>
      </c>
      <c r="F2379" s="54">
        <v>1930</v>
      </c>
      <c r="G2379" s="1" t="s">
        <v>19243</v>
      </c>
      <c r="I2379" t="str">
        <f t="shared" si="74"/>
        <v>广东水利</v>
      </c>
      <c r="K2379" t="e">
        <f>VLOOKUP(I2379,Apabi!$H:$H,1,FALSE)</f>
        <v>#N/A</v>
      </c>
      <c r="M2379" t="str">
        <f>VLOOKUP(I2379,'Shanghai TSG'!$C:$C,1,FALSE)</f>
        <v>广东水利</v>
      </c>
      <c r="O2379" t="e">
        <f>VLOOKUP(I2379,'Hytong (not in CrossAsia)'!$C:$C,1,FALSE)</f>
        <v>#N/A</v>
      </c>
      <c r="Q2379" s="9" t="str">
        <f t="shared" si="75"/>
        <v>Doppel</v>
      </c>
    </row>
    <row r="2380" spans="1:17">
      <c r="A2380" s="1" t="s">
        <v>12429</v>
      </c>
      <c r="B2380" s="1" t="s">
        <v>12430</v>
      </c>
      <c r="C2380" s="1" t="s">
        <v>19628</v>
      </c>
      <c r="D2380" s="1" t="s">
        <v>12431</v>
      </c>
      <c r="E2380" s="1" t="s">
        <v>19647</v>
      </c>
      <c r="F2380" s="54">
        <v>1936</v>
      </c>
      <c r="G2380" s="1" t="s">
        <v>19635</v>
      </c>
      <c r="I2380" t="str">
        <f t="shared" si="74"/>
        <v>防痨</v>
      </c>
      <c r="K2380" t="e">
        <f>VLOOKUP(I2380,Apabi!$H:$H,1,FALSE)</f>
        <v>#N/A</v>
      </c>
      <c r="M2380" t="e">
        <f>VLOOKUP(I2380,'Shanghai TSG'!$C:$C,1,FALSE)</f>
        <v>#N/A</v>
      </c>
      <c r="O2380" t="e">
        <f>VLOOKUP(I2380,'Hytong (not in CrossAsia)'!$C:$C,1,FALSE)</f>
        <v>#N/A</v>
      </c>
      <c r="Q2380" s="9" t="str">
        <f t="shared" si="75"/>
        <v>nur hier</v>
      </c>
    </row>
    <row r="2381" spans="1:17" ht="23.25">
      <c r="A2381" s="1" t="s">
        <v>12432</v>
      </c>
      <c r="B2381" s="1" t="s">
        <v>12433</v>
      </c>
      <c r="C2381" s="1" t="s">
        <v>19628</v>
      </c>
      <c r="D2381" s="1" t="s">
        <v>12434</v>
      </c>
      <c r="E2381" s="1" t="s">
        <v>19348</v>
      </c>
      <c r="F2381" s="51" t="s">
        <v>19628</v>
      </c>
      <c r="G2381" s="1" t="s">
        <v>19628</v>
      </c>
      <c r="I2381" t="str">
        <f t="shared" si="74"/>
        <v>中国水道</v>
      </c>
      <c r="K2381" t="e">
        <f>VLOOKUP(I2381,Apabi!$H:$H,1,FALSE)</f>
        <v>#N/A</v>
      </c>
      <c r="M2381" t="e">
        <f>VLOOKUP(I2381,'Shanghai TSG'!$C:$C,1,FALSE)</f>
        <v>#N/A</v>
      </c>
      <c r="O2381" t="e">
        <f>VLOOKUP(I2381,'Hytong (not in CrossAsia)'!$C:$C,1,FALSE)</f>
        <v>#N/A</v>
      </c>
      <c r="Q2381" s="9" t="str">
        <f t="shared" si="75"/>
        <v>nur hier</v>
      </c>
    </row>
    <row r="2382" spans="1:17" ht="23.25">
      <c r="A2382" s="1" t="s">
        <v>12435</v>
      </c>
      <c r="B2382" s="1" t="s">
        <v>12436</v>
      </c>
      <c r="C2382" s="1" t="s">
        <v>19628</v>
      </c>
      <c r="D2382" s="1" t="s">
        <v>12422</v>
      </c>
      <c r="E2382" s="1" t="s">
        <v>19628</v>
      </c>
      <c r="F2382" s="51">
        <v>1935</v>
      </c>
      <c r="G2382" s="1" t="s">
        <v>13493</v>
      </c>
      <c r="I2382" t="str">
        <f t="shared" si="74"/>
        <v>扬子江水</v>
      </c>
      <c r="K2382" t="e">
        <f>VLOOKUP(I2382,Apabi!$H:$H,1,FALSE)</f>
        <v>#N/A</v>
      </c>
      <c r="M2382" t="str">
        <f>VLOOKUP(I2382,'Shanghai TSG'!$C:$C,1,FALSE)</f>
        <v>扬子江水</v>
      </c>
      <c r="O2382" t="e">
        <f>VLOOKUP(I2382,'Hytong (not in CrossAsia)'!$C:$C,1,FALSE)</f>
        <v>#N/A</v>
      </c>
      <c r="Q2382" s="9" t="str">
        <f t="shared" si="75"/>
        <v>Doppel</v>
      </c>
    </row>
    <row r="2383" spans="1:17">
      <c r="A2383" s="1" t="s">
        <v>12437</v>
      </c>
      <c r="B2383" s="1" t="s">
        <v>12438</v>
      </c>
      <c r="C2383" s="1" t="s">
        <v>19628</v>
      </c>
      <c r="D2383" s="1" t="s">
        <v>12413</v>
      </c>
      <c r="E2383" s="1" t="s">
        <v>19336</v>
      </c>
      <c r="F2383" s="54">
        <v>1948</v>
      </c>
      <c r="G2383" s="1" t="s">
        <v>19292</v>
      </c>
      <c r="I2383" t="str">
        <f t="shared" si="74"/>
        <v>水利</v>
      </c>
      <c r="K2383" t="e">
        <f>VLOOKUP(I2383,Apabi!$H:$H,1,FALSE)</f>
        <v>#N/A</v>
      </c>
      <c r="M2383" t="e">
        <f>VLOOKUP(I2383,'Shanghai TSG'!$C:$C,1,FALSE)</f>
        <v>#N/A</v>
      </c>
      <c r="O2383" t="e">
        <f>VLOOKUP(I2383,'Hytong (not in CrossAsia)'!$C:$C,1,FALSE)</f>
        <v>#N/A</v>
      </c>
      <c r="Q2383" s="9" t="str">
        <f t="shared" si="75"/>
        <v>nur hier</v>
      </c>
    </row>
    <row r="2384" spans="1:17">
      <c r="A2384" s="1" t="s">
        <v>12439</v>
      </c>
      <c r="B2384" s="1" t="s">
        <v>12440</v>
      </c>
      <c r="C2384" s="1" t="s">
        <v>19628</v>
      </c>
      <c r="D2384" s="1" t="s">
        <v>12441</v>
      </c>
      <c r="E2384" s="1" t="s">
        <v>12442</v>
      </c>
      <c r="F2384" s="54">
        <v>1937</v>
      </c>
      <c r="G2384" s="1" t="s">
        <v>19628</v>
      </c>
      <c r="I2384" t="str">
        <f t="shared" si="74"/>
        <v>广东水利</v>
      </c>
      <c r="K2384" t="e">
        <f>VLOOKUP(I2384,Apabi!$H:$H,1,FALSE)</f>
        <v>#N/A</v>
      </c>
      <c r="M2384" t="str">
        <f>VLOOKUP(I2384,'Shanghai TSG'!$C:$C,1,FALSE)</f>
        <v>广东水利</v>
      </c>
      <c r="O2384" t="e">
        <f>VLOOKUP(I2384,'Hytong (not in CrossAsia)'!$C:$C,1,FALSE)</f>
        <v>#N/A</v>
      </c>
      <c r="Q2384" s="9" t="str">
        <f t="shared" si="75"/>
        <v>Doppel</v>
      </c>
    </row>
    <row r="2385" spans="1:17" ht="23.25">
      <c r="A2385" s="1" t="s">
        <v>12443</v>
      </c>
      <c r="B2385" s="1" t="s">
        <v>12773</v>
      </c>
      <c r="C2385" s="1" t="s">
        <v>19628</v>
      </c>
      <c r="D2385" s="1" t="s">
        <v>12774</v>
      </c>
      <c r="E2385" s="1" t="s">
        <v>19336</v>
      </c>
      <c r="F2385" s="54">
        <v>1946</v>
      </c>
      <c r="G2385" s="1" t="s">
        <v>19773</v>
      </c>
      <c r="I2385" t="str">
        <f t="shared" si="74"/>
        <v>行政院水</v>
      </c>
      <c r="K2385" t="e">
        <f>VLOOKUP(I2385,Apabi!$H:$H,1,FALSE)</f>
        <v>#N/A</v>
      </c>
      <c r="M2385" t="e">
        <f>VLOOKUP(I2385,'Shanghai TSG'!$C:$C,1,FALSE)</f>
        <v>#N/A</v>
      </c>
      <c r="O2385" t="e">
        <f>VLOOKUP(I2385,'Hytong (not in CrossAsia)'!$C:$C,1,FALSE)</f>
        <v>#N/A</v>
      </c>
      <c r="Q2385" s="9" t="str">
        <f t="shared" si="75"/>
        <v>nur hier</v>
      </c>
    </row>
    <row r="2386" spans="1:17">
      <c r="A2386" s="1" t="s">
        <v>12775</v>
      </c>
      <c r="B2386" s="1" t="s">
        <v>12776</v>
      </c>
      <c r="C2386" s="1" t="s">
        <v>19628</v>
      </c>
      <c r="D2386" s="1" t="s">
        <v>12777</v>
      </c>
      <c r="E2386" s="1" t="s">
        <v>19821</v>
      </c>
      <c r="F2386" s="54">
        <v>1948</v>
      </c>
      <c r="G2386" s="1" t="s">
        <v>19817</v>
      </c>
      <c r="I2386" t="str">
        <f t="shared" si="74"/>
        <v>珠江水利</v>
      </c>
      <c r="K2386" t="e">
        <f>VLOOKUP(I2386,Apabi!$H:$H,1,FALSE)</f>
        <v>#N/A</v>
      </c>
      <c r="M2386" t="e">
        <f>VLOOKUP(I2386,'Shanghai TSG'!$C:$C,1,FALSE)</f>
        <v>#N/A</v>
      </c>
      <c r="O2386" t="e">
        <f>VLOOKUP(I2386,'Hytong (not in CrossAsia)'!$C:$C,1,FALSE)</f>
        <v>#N/A</v>
      </c>
      <c r="Q2386" s="9" t="str">
        <f t="shared" si="75"/>
        <v>nur hier</v>
      </c>
    </row>
    <row r="2387" spans="1:17">
      <c r="A2387" s="1" t="s">
        <v>12778</v>
      </c>
      <c r="B2387" s="1" t="s">
        <v>12779</v>
      </c>
      <c r="C2387" s="1" t="s">
        <v>19628</v>
      </c>
      <c r="D2387" s="1" t="s">
        <v>19628</v>
      </c>
      <c r="E2387" s="1" t="s">
        <v>19628</v>
      </c>
      <c r="F2387" s="51" t="s">
        <v>19628</v>
      </c>
      <c r="G2387" s="1" t="s">
        <v>19628</v>
      </c>
      <c r="I2387" t="str">
        <f t="shared" si="74"/>
        <v xml:space="preserve">水利  </v>
      </c>
      <c r="K2387" t="e">
        <f>VLOOKUP(I2387,Apabi!$H:$H,1,FALSE)</f>
        <v>#N/A</v>
      </c>
      <c r="M2387" t="e">
        <f>VLOOKUP(I2387,'Shanghai TSG'!$C:$C,1,FALSE)</f>
        <v>#N/A</v>
      </c>
      <c r="O2387" t="e">
        <f>VLOOKUP(I2387,'Hytong (not in CrossAsia)'!$C:$C,1,FALSE)</f>
        <v>#N/A</v>
      </c>
      <c r="Q2387" s="9" t="str">
        <f t="shared" si="75"/>
        <v>nur hier</v>
      </c>
    </row>
    <row r="2388" spans="1:17">
      <c r="A2388" s="1" t="s">
        <v>12780</v>
      </c>
      <c r="B2388" s="1" t="s">
        <v>12781</v>
      </c>
      <c r="C2388" s="1" t="s">
        <v>12732</v>
      </c>
      <c r="D2388" s="1" t="s">
        <v>12732</v>
      </c>
      <c r="E2388" s="1" t="s">
        <v>20045</v>
      </c>
      <c r="F2388" s="51" t="s">
        <v>19628</v>
      </c>
      <c r="G2388" s="1" t="s">
        <v>19628</v>
      </c>
      <c r="I2388" t="str">
        <f t="shared" si="74"/>
        <v>陕西水利</v>
      </c>
      <c r="K2388" t="e">
        <f>VLOOKUP(I2388,Apabi!$H:$H,1,FALSE)</f>
        <v>#N/A</v>
      </c>
      <c r="M2388" t="e">
        <f>VLOOKUP(I2388,'Shanghai TSG'!$C:$C,1,FALSE)</f>
        <v>#N/A</v>
      </c>
      <c r="O2388" t="e">
        <f>VLOOKUP(I2388,'Hytong (not in CrossAsia)'!$C:$C,1,FALSE)</f>
        <v>#N/A</v>
      </c>
      <c r="Q2388" s="9" t="str">
        <f t="shared" si="75"/>
        <v>nur hier</v>
      </c>
    </row>
    <row r="2389" spans="1:17" ht="23.25">
      <c r="A2389" s="1" t="s">
        <v>12782</v>
      </c>
      <c r="B2389" s="1" t="s">
        <v>12783</v>
      </c>
      <c r="C2389" s="1" t="s">
        <v>12784</v>
      </c>
      <c r="D2389" s="1" t="s">
        <v>12785</v>
      </c>
      <c r="E2389" s="1" t="s">
        <v>19628</v>
      </c>
      <c r="F2389" s="54">
        <v>1934</v>
      </c>
      <c r="G2389" s="1" t="s">
        <v>19628</v>
      </c>
      <c r="I2389" t="str">
        <f t="shared" si="74"/>
        <v>译文</v>
      </c>
      <c r="K2389" t="e">
        <f>VLOOKUP(I2389,Apabi!$H:$H,1,FALSE)</f>
        <v>#N/A</v>
      </c>
      <c r="M2389" t="str">
        <f>VLOOKUP(I2389,'Shanghai TSG'!$C:$C,1,FALSE)</f>
        <v>译文</v>
      </c>
      <c r="O2389" t="e">
        <f>VLOOKUP(I2389,'Hytong (not in CrossAsia)'!$C:$C,1,FALSE)</f>
        <v>#N/A</v>
      </c>
      <c r="Q2389" s="9" t="str">
        <f t="shared" si="75"/>
        <v>Doppel</v>
      </c>
    </row>
    <row r="2390" spans="1:17">
      <c r="A2390" s="1" t="s">
        <v>12786</v>
      </c>
      <c r="B2390" s="1" t="s">
        <v>12787</v>
      </c>
      <c r="C2390" s="1" t="s">
        <v>19628</v>
      </c>
      <c r="D2390" s="1" t="s">
        <v>12788</v>
      </c>
      <c r="E2390" s="1" t="s">
        <v>12789</v>
      </c>
      <c r="F2390" s="54">
        <v>1936</v>
      </c>
      <c r="G2390" s="1" t="s">
        <v>19817</v>
      </c>
      <c r="I2390" t="str">
        <f t="shared" si="74"/>
        <v>山东河务</v>
      </c>
      <c r="K2390" t="e">
        <f>VLOOKUP(I2390,Apabi!$H:$H,1,FALSE)</f>
        <v>#N/A</v>
      </c>
      <c r="M2390" t="e">
        <f>VLOOKUP(I2390,'Shanghai TSG'!$C:$C,1,FALSE)</f>
        <v>#N/A</v>
      </c>
      <c r="O2390" t="e">
        <f>VLOOKUP(I2390,'Hytong (not in CrossAsia)'!$C:$C,1,FALSE)</f>
        <v>#N/A</v>
      </c>
      <c r="Q2390" s="9" t="str">
        <f t="shared" si="75"/>
        <v>nur hier</v>
      </c>
    </row>
    <row r="2391" spans="1:17">
      <c r="A2391" s="1" t="s">
        <v>12790</v>
      </c>
      <c r="B2391" s="1" t="s">
        <v>12791</v>
      </c>
      <c r="C2391" s="1" t="s">
        <v>19628</v>
      </c>
      <c r="D2391" s="1" t="s">
        <v>12792</v>
      </c>
      <c r="E2391" s="1" t="s">
        <v>19638</v>
      </c>
      <c r="F2391" s="54">
        <v>1946</v>
      </c>
      <c r="G2391" s="1" t="s">
        <v>19773</v>
      </c>
      <c r="I2391" t="str">
        <f t="shared" si="74"/>
        <v>水利委员</v>
      </c>
      <c r="K2391" t="e">
        <f>VLOOKUP(I2391,Apabi!$H:$H,1,FALSE)</f>
        <v>#N/A</v>
      </c>
      <c r="M2391" t="e">
        <f>VLOOKUP(I2391,'Shanghai TSG'!$C:$C,1,FALSE)</f>
        <v>#N/A</v>
      </c>
      <c r="O2391" t="e">
        <f>VLOOKUP(I2391,'Hytong (not in CrossAsia)'!$C:$C,1,FALSE)</f>
        <v>#N/A</v>
      </c>
      <c r="Q2391" s="9" t="str">
        <f t="shared" si="75"/>
        <v>nur hier</v>
      </c>
    </row>
    <row r="2392" spans="1:17">
      <c r="A2392" s="1" t="s">
        <v>12793</v>
      </c>
      <c r="B2392" s="1" t="s">
        <v>12794</v>
      </c>
      <c r="C2392" s="1" t="s">
        <v>19628</v>
      </c>
      <c r="D2392" s="1" t="s">
        <v>12795</v>
      </c>
      <c r="E2392" s="1" t="s">
        <v>19336</v>
      </c>
      <c r="F2392" s="54">
        <v>1947</v>
      </c>
      <c r="G2392" s="1" t="s">
        <v>19010</v>
      </c>
      <c r="I2392" t="str">
        <f t="shared" si="74"/>
        <v>导淮委员</v>
      </c>
      <c r="K2392" t="e">
        <f>VLOOKUP(I2392,Apabi!$H:$H,1,FALSE)</f>
        <v>#N/A</v>
      </c>
      <c r="M2392" t="str">
        <f>VLOOKUP(I2392,'Shanghai TSG'!$C:$C,1,FALSE)</f>
        <v>导淮委员</v>
      </c>
      <c r="O2392" t="e">
        <f>VLOOKUP(I2392,'Hytong (not in CrossAsia)'!$C:$C,1,FALSE)</f>
        <v>#N/A</v>
      </c>
      <c r="Q2392" s="9" t="str">
        <f t="shared" si="75"/>
        <v>Doppel</v>
      </c>
    </row>
    <row r="2393" spans="1:17">
      <c r="A2393" s="1" t="s">
        <v>12796</v>
      </c>
      <c r="B2393" s="1" t="s">
        <v>12797</v>
      </c>
      <c r="C2393" s="1" t="s">
        <v>19628</v>
      </c>
      <c r="D2393" s="1" t="s">
        <v>12798</v>
      </c>
      <c r="E2393" s="1" t="s">
        <v>12799</v>
      </c>
      <c r="F2393" s="54">
        <v>1931</v>
      </c>
      <c r="G2393" s="1" t="s">
        <v>19773</v>
      </c>
      <c r="I2393" t="str">
        <f t="shared" si="74"/>
        <v>太湖流域</v>
      </c>
      <c r="K2393" t="e">
        <f>VLOOKUP(I2393,Apabi!$H:$H,1,FALSE)</f>
        <v>#N/A</v>
      </c>
      <c r="M2393" t="e">
        <f>VLOOKUP(I2393,'Shanghai TSG'!$C:$C,1,FALSE)</f>
        <v>#N/A</v>
      </c>
      <c r="O2393" t="e">
        <f>VLOOKUP(I2393,'Hytong (not in CrossAsia)'!$C:$C,1,FALSE)</f>
        <v>#N/A</v>
      </c>
      <c r="Q2393" s="9" t="str">
        <f t="shared" si="75"/>
        <v>nur hier</v>
      </c>
    </row>
    <row r="2394" spans="1:17">
      <c r="A2394" s="1" t="s">
        <v>12800</v>
      </c>
      <c r="B2394" s="1" t="s">
        <v>12801</v>
      </c>
      <c r="C2394" s="1" t="s">
        <v>19628</v>
      </c>
      <c r="D2394" s="1" t="s">
        <v>12792</v>
      </c>
      <c r="E2394" s="1" t="s">
        <v>19336</v>
      </c>
      <c r="F2394" s="54">
        <v>1948</v>
      </c>
      <c r="G2394" s="1" t="s">
        <v>19635</v>
      </c>
      <c r="I2394" t="str">
        <f t="shared" si="74"/>
        <v>水利通讯</v>
      </c>
      <c r="K2394" t="e">
        <f>VLOOKUP(I2394,Apabi!$H:$H,1,FALSE)</f>
        <v>#N/A</v>
      </c>
      <c r="M2394" t="e">
        <f>VLOOKUP(I2394,'Shanghai TSG'!$C:$C,1,FALSE)</f>
        <v>#N/A</v>
      </c>
      <c r="O2394" t="e">
        <f>VLOOKUP(I2394,'Hytong (not in CrossAsia)'!$C:$C,1,FALSE)</f>
        <v>#N/A</v>
      </c>
      <c r="Q2394" s="9" t="str">
        <f t="shared" si="75"/>
        <v>nur hier</v>
      </c>
    </row>
    <row r="2395" spans="1:17">
      <c r="A2395" s="1" t="s">
        <v>12802</v>
      </c>
      <c r="B2395" s="1" t="s">
        <v>12803</v>
      </c>
      <c r="C2395" s="1" t="s">
        <v>19628</v>
      </c>
      <c r="D2395" s="1" t="s">
        <v>19628</v>
      </c>
      <c r="E2395" s="1" t="s">
        <v>19628</v>
      </c>
      <c r="F2395" s="51" t="s">
        <v>19628</v>
      </c>
      <c r="G2395" s="1" t="s">
        <v>19628</v>
      </c>
      <c r="I2395" t="str">
        <f t="shared" si="74"/>
        <v>水利委员</v>
      </c>
      <c r="K2395" t="e">
        <f>VLOOKUP(I2395,Apabi!$H:$H,1,FALSE)</f>
        <v>#N/A</v>
      </c>
      <c r="M2395" t="e">
        <f>VLOOKUP(I2395,'Shanghai TSG'!$C:$C,1,FALSE)</f>
        <v>#N/A</v>
      </c>
      <c r="O2395" t="e">
        <f>VLOOKUP(I2395,'Hytong (not in CrossAsia)'!$C:$C,1,FALSE)</f>
        <v>#N/A</v>
      </c>
      <c r="Q2395" s="9" t="str">
        <f t="shared" si="75"/>
        <v>nur hier</v>
      </c>
    </row>
    <row r="2396" spans="1:17" ht="23.25">
      <c r="A2396" s="1" t="s">
        <v>12804</v>
      </c>
      <c r="B2396" s="1" t="s">
        <v>12805</v>
      </c>
      <c r="C2396" s="1" t="s">
        <v>19628</v>
      </c>
      <c r="D2396" s="1" t="s">
        <v>19628</v>
      </c>
      <c r="E2396" s="1" t="s">
        <v>21119</v>
      </c>
      <c r="F2396" s="51" t="s">
        <v>19628</v>
      </c>
      <c r="G2396" s="1" t="s">
        <v>19628</v>
      </c>
      <c r="I2396" t="str">
        <f t="shared" si="74"/>
        <v>河北省河</v>
      </c>
      <c r="K2396" t="e">
        <f>VLOOKUP(I2396,Apabi!$H:$H,1,FALSE)</f>
        <v>#N/A</v>
      </c>
      <c r="M2396" t="e">
        <f>VLOOKUP(I2396,'Shanghai TSG'!$C:$C,1,FALSE)</f>
        <v>#N/A</v>
      </c>
      <c r="O2396" t="e">
        <f>VLOOKUP(I2396,'Hytong (not in CrossAsia)'!$C:$C,1,FALSE)</f>
        <v>#N/A</v>
      </c>
      <c r="Q2396" s="9" t="str">
        <f t="shared" si="75"/>
        <v>nur hier</v>
      </c>
    </row>
    <row r="2397" spans="1:17">
      <c r="A2397" s="1" t="s">
        <v>12806</v>
      </c>
      <c r="B2397" s="1" t="s">
        <v>12807</v>
      </c>
      <c r="C2397" s="1" t="s">
        <v>19628</v>
      </c>
      <c r="D2397" s="1" t="s">
        <v>12808</v>
      </c>
      <c r="E2397" s="1" t="s">
        <v>19336</v>
      </c>
      <c r="F2397" s="54">
        <v>1937</v>
      </c>
      <c r="G2397" s="1" t="s">
        <v>19635</v>
      </c>
      <c r="I2397" t="str">
        <f t="shared" si="74"/>
        <v>交通杂志</v>
      </c>
      <c r="K2397" t="e">
        <f>VLOOKUP(I2397,Apabi!$H:$H,1,FALSE)</f>
        <v>#N/A</v>
      </c>
      <c r="M2397" t="e">
        <f>VLOOKUP(I2397,'Shanghai TSG'!$C:$C,1,FALSE)</f>
        <v>#N/A</v>
      </c>
      <c r="O2397" t="e">
        <f>VLOOKUP(I2397,'Hytong (not in CrossAsia)'!$C:$C,1,FALSE)</f>
        <v>#N/A</v>
      </c>
      <c r="Q2397" s="9" t="str">
        <f t="shared" si="75"/>
        <v>nur hier</v>
      </c>
    </row>
    <row r="2398" spans="1:17">
      <c r="A2398" s="1" t="s">
        <v>12809</v>
      </c>
      <c r="B2398" s="1" t="s">
        <v>12810</v>
      </c>
      <c r="C2398" s="1" t="s">
        <v>12811</v>
      </c>
      <c r="D2398" s="1" t="s">
        <v>12812</v>
      </c>
      <c r="E2398" s="1" t="s">
        <v>19647</v>
      </c>
      <c r="F2398" s="54">
        <v>1948</v>
      </c>
      <c r="G2398" s="1" t="s">
        <v>19635</v>
      </c>
      <c r="I2398" t="str">
        <f t="shared" si="74"/>
        <v>世界交通</v>
      </c>
      <c r="K2398" t="e">
        <f>VLOOKUP(I2398,Apabi!$H:$H,1,FALSE)</f>
        <v>#N/A</v>
      </c>
      <c r="M2398" t="e">
        <f>VLOOKUP(I2398,'Shanghai TSG'!$C:$C,1,FALSE)</f>
        <v>#N/A</v>
      </c>
      <c r="O2398" t="e">
        <f>VLOOKUP(I2398,'Hytong (not in CrossAsia)'!$C:$C,1,FALSE)</f>
        <v>#N/A</v>
      </c>
      <c r="Q2398" s="9" t="str">
        <f t="shared" si="75"/>
        <v>nur hier</v>
      </c>
    </row>
    <row r="2399" spans="1:17">
      <c r="A2399" s="1" t="s">
        <v>12813</v>
      </c>
      <c r="B2399" s="1" t="s">
        <v>12814</v>
      </c>
      <c r="C2399" s="1" t="s">
        <v>19628</v>
      </c>
      <c r="D2399" s="1" t="s">
        <v>12815</v>
      </c>
      <c r="E2399" s="1" t="s">
        <v>19754</v>
      </c>
      <c r="F2399" s="54">
        <v>1942</v>
      </c>
      <c r="G2399" s="1" t="s">
        <v>19292</v>
      </c>
      <c r="I2399" t="str">
        <f t="shared" si="74"/>
        <v>交通文摘</v>
      </c>
      <c r="K2399" t="e">
        <f>VLOOKUP(I2399,Apabi!$H:$H,1,FALSE)</f>
        <v>#N/A</v>
      </c>
      <c r="M2399" t="e">
        <f>VLOOKUP(I2399,'Shanghai TSG'!$C:$C,1,FALSE)</f>
        <v>#N/A</v>
      </c>
      <c r="O2399" t="e">
        <f>VLOOKUP(I2399,'Hytong (not in CrossAsia)'!$C:$C,1,FALSE)</f>
        <v>#N/A</v>
      </c>
      <c r="Q2399" s="9" t="str">
        <f t="shared" si="75"/>
        <v>nur hier</v>
      </c>
    </row>
    <row r="2400" spans="1:17" ht="23.25">
      <c r="A2400" s="1" t="s">
        <v>12816</v>
      </c>
      <c r="B2400" s="1" t="s">
        <v>12817</v>
      </c>
      <c r="C2400" s="1" t="s">
        <v>12818</v>
      </c>
      <c r="D2400" s="1" t="s">
        <v>12818</v>
      </c>
      <c r="E2400" s="1" t="s">
        <v>19754</v>
      </c>
      <c r="F2400" s="54">
        <v>1945</v>
      </c>
      <c r="G2400" s="1" t="s">
        <v>19635</v>
      </c>
      <c r="I2400" t="str">
        <f t="shared" si="74"/>
        <v>交通建设</v>
      </c>
      <c r="K2400" t="e">
        <f>VLOOKUP(I2400,Apabi!$H:$H,1,FALSE)</f>
        <v>#N/A</v>
      </c>
      <c r="M2400" t="e">
        <f>VLOOKUP(I2400,'Shanghai TSG'!$C:$C,1,FALSE)</f>
        <v>#N/A</v>
      </c>
      <c r="O2400" t="e">
        <f>VLOOKUP(I2400,'Hytong (not in CrossAsia)'!$C:$C,1,FALSE)</f>
        <v>#N/A</v>
      </c>
      <c r="Q2400" s="9" t="str">
        <f t="shared" si="75"/>
        <v>nur hier</v>
      </c>
    </row>
    <row r="2401" spans="1:17">
      <c r="A2401" s="1" t="s">
        <v>12819</v>
      </c>
      <c r="B2401" s="1" t="s">
        <v>12820</v>
      </c>
      <c r="C2401" s="1" t="s">
        <v>19628</v>
      </c>
      <c r="D2401" s="1" t="s">
        <v>12821</v>
      </c>
      <c r="E2401" s="1" t="s">
        <v>19628</v>
      </c>
      <c r="F2401" s="54">
        <v>1922</v>
      </c>
      <c r="G2401" s="1" t="s">
        <v>19628</v>
      </c>
      <c r="I2401" t="str">
        <f t="shared" si="74"/>
        <v>道路月刊</v>
      </c>
      <c r="K2401" t="e">
        <f>VLOOKUP(I2401,Apabi!$H:$H,1,FALSE)</f>
        <v>#N/A</v>
      </c>
      <c r="M2401" t="str">
        <f>VLOOKUP(I2401,'Shanghai TSG'!$C:$C,1,FALSE)</f>
        <v>道路月刊</v>
      </c>
      <c r="O2401" t="e">
        <f>VLOOKUP(I2401,'Hytong (not in CrossAsia)'!$C:$C,1,FALSE)</f>
        <v>#N/A</v>
      </c>
      <c r="Q2401" s="9" t="str">
        <f t="shared" si="75"/>
        <v>Doppel</v>
      </c>
    </row>
    <row r="2402" spans="1:17">
      <c r="A2402" s="1" t="s">
        <v>12822</v>
      </c>
      <c r="B2402" s="1" t="s">
        <v>12823</v>
      </c>
      <c r="C2402" s="1" t="s">
        <v>19628</v>
      </c>
      <c r="D2402" s="1" t="s">
        <v>19628</v>
      </c>
      <c r="E2402" s="1" t="s">
        <v>19339</v>
      </c>
      <c r="F2402" s="54">
        <v>1914</v>
      </c>
      <c r="G2402" s="1" t="s">
        <v>19315</v>
      </c>
      <c r="I2402" t="str">
        <f t="shared" si="74"/>
        <v>交通丛报</v>
      </c>
      <c r="K2402" t="e">
        <f>VLOOKUP(I2402,Apabi!$H:$H,1,FALSE)</f>
        <v>#N/A</v>
      </c>
      <c r="M2402" t="e">
        <f>VLOOKUP(I2402,'Shanghai TSG'!$C:$C,1,FALSE)</f>
        <v>#N/A</v>
      </c>
      <c r="O2402" t="e">
        <f>VLOOKUP(I2402,'Hytong (not in CrossAsia)'!$C:$C,1,FALSE)</f>
        <v>#N/A</v>
      </c>
      <c r="Q2402" s="9" t="str">
        <f t="shared" si="75"/>
        <v>nur hier</v>
      </c>
    </row>
    <row r="2403" spans="1:17">
      <c r="A2403" s="1" t="s">
        <v>12824</v>
      </c>
      <c r="B2403" s="1" t="s">
        <v>12825</v>
      </c>
      <c r="C2403" s="1" t="s">
        <v>19628</v>
      </c>
      <c r="D2403" s="1" t="s">
        <v>19628</v>
      </c>
      <c r="E2403" s="1" t="s">
        <v>19336</v>
      </c>
      <c r="F2403" s="54">
        <v>1948</v>
      </c>
      <c r="G2403" s="1" t="s">
        <v>19628</v>
      </c>
      <c r="I2403" t="str">
        <f t="shared" si="74"/>
        <v>运输季刊</v>
      </c>
      <c r="K2403" t="e">
        <f>VLOOKUP(I2403,Apabi!$H:$H,1,FALSE)</f>
        <v>#N/A</v>
      </c>
      <c r="M2403" t="str">
        <f>VLOOKUP(I2403,'Shanghai TSG'!$C:$C,1,FALSE)</f>
        <v>运输季刊</v>
      </c>
      <c r="O2403" t="e">
        <f>VLOOKUP(I2403,'Hytong (not in CrossAsia)'!$C:$C,1,FALSE)</f>
        <v>#N/A</v>
      </c>
      <c r="Q2403" s="9" t="str">
        <f t="shared" si="75"/>
        <v>Doppel</v>
      </c>
    </row>
    <row r="2404" spans="1:17" ht="23.25">
      <c r="A2404" s="1" t="s">
        <v>12826</v>
      </c>
      <c r="B2404" s="1" t="s">
        <v>12827</v>
      </c>
      <c r="C2404" s="1" t="s">
        <v>19628</v>
      </c>
      <c r="D2404" s="1" t="s">
        <v>12828</v>
      </c>
      <c r="E2404" s="1" t="s">
        <v>19336</v>
      </c>
      <c r="F2404" s="54">
        <v>1936</v>
      </c>
      <c r="G2404" s="1" t="s">
        <v>19635</v>
      </c>
      <c r="I2404" t="str">
        <f t="shared" si="74"/>
        <v>铁路杂志</v>
      </c>
      <c r="K2404" t="e">
        <f>VLOOKUP(I2404,Apabi!$H:$H,1,FALSE)</f>
        <v>#N/A</v>
      </c>
      <c r="M2404" t="str">
        <f>VLOOKUP(I2404,'Shanghai TSG'!$C:$C,1,FALSE)</f>
        <v>铁路杂志</v>
      </c>
      <c r="O2404" t="e">
        <f>VLOOKUP(I2404,'Hytong (not in CrossAsia)'!$C:$C,1,FALSE)</f>
        <v>#N/A</v>
      </c>
      <c r="Q2404" s="9" t="str">
        <f t="shared" si="75"/>
        <v>Doppel</v>
      </c>
    </row>
    <row r="2405" spans="1:17">
      <c r="A2405" s="1" t="s">
        <v>12829</v>
      </c>
      <c r="B2405" s="1" t="s">
        <v>12830</v>
      </c>
      <c r="C2405" s="1" t="s">
        <v>19628</v>
      </c>
      <c r="D2405" s="1" t="s">
        <v>12831</v>
      </c>
      <c r="E2405" s="1" t="s">
        <v>19754</v>
      </c>
      <c r="F2405" s="54">
        <v>1942</v>
      </c>
      <c r="G2405" s="1" t="s">
        <v>19773</v>
      </c>
      <c r="I2405" t="str">
        <f t="shared" si="74"/>
        <v>交通建设</v>
      </c>
      <c r="K2405" t="e">
        <f>VLOOKUP(I2405,Apabi!$H:$H,1,FALSE)</f>
        <v>#N/A</v>
      </c>
      <c r="M2405" t="e">
        <f>VLOOKUP(I2405,'Shanghai TSG'!$C:$C,1,FALSE)</f>
        <v>#N/A</v>
      </c>
      <c r="O2405" t="e">
        <f>VLOOKUP(I2405,'Hytong (not in CrossAsia)'!$C:$C,1,FALSE)</f>
        <v>#N/A</v>
      </c>
      <c r="Q2405" s="9" t="str">
        <f t="shared" si="75"/>
        <v>nur hier</v>
      </c>
    </row>
    <row r="2406" spans="1:17">
      <c r="A2406" s="1" t="s">
        <v>12832</v>
      </c>
      <c r="B2406" s="1" t="s">
        <v>12833</v>
      </c>
      <c r="C2406" s="1" t="s">
        <v>19628</v>
      </c>
      <c r="D2406" s="1" t="s">
        <v>12834</v>
      </c>
      <c r="E2406" s="1" t="s">
        <v>19647</v>
      </c>
      <c r="F2406" s="54">
        <v>1934</v>
      </c>
      <c r="G2406" s="1" t="s">
        <v>19628</v>
      </c>
      <c r="I2406" t="str">
        <f t="shared" si="74"/>
        <v>运工专刊</v>
      </c>
      <c r="K2406" t="e">
        <f>VLOOKUP(I2406,Apabi!$H:$H,1,FALSE)</f>
        <v>#N/A</v>
      </c>
      <c r="M2406" t="e">
        <f>VLOOKUP(I2406,'Shanghai TSG'!$C:$C,1,FALSE)</f>
        <v>#N/A</v>
      </c>
      <c r="O2406" t="e">
        <f>VLOOKUP(I2406,'Hytong (not in CrossAsia)'!$C:$C,1,FALSE)</f>
        <v>#N/A</v>
      </c>
      <c r="Q2406" s="9" t="str">
        <f t="shared" si="75"/>
        <v>nur hier</v>
      </c>
    </row>
    <row r="2407" spans="1:17">
      <c r="A2407" s="1" t="s">
        <v>12835</v>
      </c>
      <c r="B2407" s="1" t="s">
        <v>12836</v>
      </c>
      <c r="C2407" s="1" t="s">
        <v>12837</v>
      </c>
      <c r="D2407" s="1" t="s">
        <v>19628</v>
      </c>
      <c r="E2407" s="1" t="s">
        <v>19638</v>
      </c>
      <c r="F2407" s="51" t="s">
        <v>19628</v>
      </c>
      <c r="G2407" s="1" t="s">
        <v>19305</v>
      </c>
      <c r="I2407" t="str">
        <f t="shared" si="74"/>
        <v>运输周刊</v>
      </c>
      <c r="K2407" t="e">
        <f>VLOOKUP(I2407,Apabi!$H:$H,1,FALSE)</f>
        <v>#N/A</v>
      </c>
      <c r="M2407" t="e">
        <f>VLOOKUP(I2407,'Shanghai TSG'!$C:$C,1,FALSE)</f>
        <v>#N/A</v>
      </c>
      <c r="O2407" t="e">
        <f>VLOOKUP(I2407,'Hytong (not in CrossAsia)'!$C:$C,1,FALSE)</f>
        <v>#N/A</v>
      </c>
      <c r="Q2407" s="9" t="str">
        <f t="shared" si="75"/>
        <v>nur hier</v>
      </c>
    </row>
    <row r="2408" spans="1:17">
      <c r="A2408" s="1" t="s">
        <v>12838</v>
      </c>
      <c r="B2408" s="1" t="s">
        <v>12839</v>
      </c>
      <c r="C2408" s="1" t="s">
        <v>12840</v>
      </c>
      <c r="D2408" s="1" t="s">
        <v>12840</v>
      </c>
      <c r="E2408" s="1" t="s">
        <v>18064</v>
      </c>
      <c r="F2408" s="54">
        <v>1943</v>
      </c>
      <c r="G2408" s="1" t="s">
        <v>19305</v>
      </c>
      <c r="I2408" t="str">
        <f t="shared" si="74"/>
        <v>安徽驿运</v>
      </c>
      <c r="K2408" t="e">
        <f>VLOOKUP(I2408,Apabi!$H:$H,1,FALSE)</f>
        <v>#N/A</v>
      </c>
      <c r="M2408" t="e">
        <f>VLOOKUP(I2408,'Shanghai TSG'!$C:$C,1,FALSE)</f>
        <v>#N/A</v>
      </c>
      <c r="O2408" t="e">
        <f>VLOOKUP(I2408,'Hytong (not in CrossAsia)'!$C:$C,1,FALSE)</f>
        <v>#N/A</v>
      </c>
      <c r="Q2408" s="9" t="str">
        <f t="shared" si="75"/>
        <v>nur hier</v>
      </c>
    </row>
    <row r="2409" spans="1:17">
      <c r="A2409" s="1" t="s">
        <v>12841</v>
      </c>
      <c r="B2409" s="1" t="s">
        <v>12842</v>
      </c>
      <c r="C2409" s="1" t="s">
        <v>19628</v>
      </c>
      <c r="D2409" s="1" t="s">
        <v>12843</v>
      </c>
      <c r="E2409" s="1" t="s">
        <v>19336</v>
      </c>
      <c r="F2409" s="54">
        <v>1948</v>
      </c>
      <c r="G2409" s="1" t="s">
        <v>19635</v>
      </c>
      <c r="I2409" t="str">
        <f t="shared" si="74"/>
        <v>交通公报</v>
      </c>
      <c r="K2409" t="e">
        <f>VLOOKUP(I2409,Apabi!$H:$H,1,FALSE)</f>
        <v>#N/A</v>
      </c>
      <c r="M2409" t="e">
        <f>VLOOKUP(I2409,'Shanghai TSG'!$C:$C,1,FALSE)</f>
        <v>#N/A</v>
      </c>
      <c r="O2409" t="e">
        <f>VLOOKUP(I2409,'Hytong (not in CrossAsia)'!$C:$C,1,FALSE)</f>
        <v>#N/A</v>
      </c>
      <c r="Q2409" s="9" t="str">
        <f t="shared" si="75"/>
        <v>nur hier</v>
      </c>
    </row>
    <row r="2410" spans="1:17">
      <c r="A2410" s="1" t="s">
        <v>12844</v>
      </c>
      <c r="B2410" s="1" t="s">
        <v>12845</v>
      </c>
      <c r="C2410" s="1" t="s">
        <v>19628</v>
      </c>
      <c r="D2410" s="1" t="s">
        <v>12846</v>
      </c>
      <c r="E2410" s="1" t="s">
        <v>19647</v>
      </c>
      <c r="F2410" s="54">
        <v>1949</v>
      </c>
      <c r="G2410" s="1" t="s">
        <v>19635</v>
      </c>
      <c r="I2410" t="str">
        <f t="shared" si="74"/>
        <v>汽车和公</v>
      </c>
      <c r="K2410" t="e">
        <f>VLOOKUP(I2410,Apabi!$H:$H,1,FALSE)</f>
        <v>#N/A</v>
      </c>
      <c r="M2410" t="e">
        <f>VLOOKUP(I2410,'Shanghai TSG'!$C:$C,1,FALSE)</f>
        <v>#N/A</v>
      </c>
      <c r="O2410" t="e">
        <f>VLOOKUP(I2410,'Hytong (not in CrossAsia)'!$C:$C,1,FALSE)</f>
        <v>#N/A</v>
      </c>
      <c r="Q2410" s="9" t="str">
        <f t="shared" si="75"/>
        <v>nur hier</v>
      </c>
    </row>
    <row r="2411" spans="1:17">
      <c r="A2411" s="1" t="s">
        <v>12847</v>
      </c>
      <c r="B2411" s="1" t="s">
        <v>12848</v>
      </c>
      <c r="C2411" s="1" t="s">
        <v>19628</v>
      </c>
      <c r="D2411" s="1" t="s">
        <v>12849</v>
      </c>
      <c r="E2411" s="1" t="s">
        <v>19628</v>
      </c>
      <c r="F2411" s="51" t="s">
        <v>19628</v>
      </c>
      <c r="G2411" s="1" t="s">
        <v>19628</v>
      </c>
      <c r="I2411" t="str">
        <f t="shared" si="74"/>
        <v>交通部统</v>
      </c>
      <c r="K2411" t="e">
        <f>VLOOKUP(I2411,Apabi!$H:$H,1,FALSE)</f>
        <v>#N/A</v>
      </c>
      <c r="M2411" t="e">
        <f>VLOOKUP(I2411,'Shanghai TSG'!$C:$C,1,FALSE)</f>
        <v>#N/A</v>
      </c>
      <c r="O2411" t="e">
        <f>VLOOKUP(I2411,'Hytong (not in CrossAsia)'!$C:$C,1,FALSE)</f>
        <v>#N/A</v>
      </c>
      <c r="Q2411" s="9" t="str">
        <f t="shared" si="75"/>
        <v>nur hier</v>
      </c>
    </row>
    <row r="2412" spans="1:17">
      <c r="A2412" s="1" t="s">
        <v>12517</v>
      </c>
      <c r="B2412" s="1" t="s">
        <v>12518</v>
      </c>
      <c r="C2412" s="1" t="s">
        <v>19628</v>
      </c>
      <c r="D2412" s="1" t="s">
        <v>12519</v>
      </c>
      <c r="E2412" s="1" t="s">
        <v>19628</v>
      </c>
      <c r="F2412" s="54">
        <v>1948</v>
      </c>
      <c r="G2412" s="1" t="s">
        <v>19628</v>
      </c>
      <c r="I2412" t="str">
        <f t="shared" si="74"/>
        <v>运输校刊</v>
      </c>
      <c r="K2412" t="e">
        <f>VLOOKUP(I2412,Apabi!$H:$H,1,FALSE)</f>
        <v>#N/A</v>
      </c>
      <c r="M2412" t="str">
        <f>VLOOKUP(I2412,'Shanghai TSG'!$C:$C,1,FALSE)</f>
        <v>运输校刊</v>
      </c>
      <c r="O2412" t="e">
        <f>VLOOKUP(I2412,'Hytong (not in CrossAsia)'!$C:$C,1,FALSE)</f>
        <v>#N/A</v>
      </c>
      <c r="Q2412" s="9" t="str">
        <f t="shared" si="75"/>
        <v>Doppel</v>
      </c>
    </row>
    <row r="2413" spans="1:17">
      <c r="A2413" s="1" t="s">
        <v>12520</v>
      </c>
      <c r="B2413" s="1" t="s">
        <v>12521</v>
      </c>
      <c r="C2413" s="1" t="s">
        <v>19628</v>
      </c>
      <c r="D2413" s="1" t="s">
        <v>12522</v>
      </c>
      <c r="E2413" s="1" t="s">
        <v>18570</v>
      </c>
      <c r="F2413" s="54">
        <v>1935</v>
      </c>
      <c r="G2413" s="1" t="s">
        <v>19773</v>
      </c>
      <c r="I2413" t="str">
        <f t="shared" si="74"/>
        <v>广九季刊</v>
      </c>
      <c r="K2413" t="e">
        <f>VLOOKUP(I2413,Apabi!$H:$H,1,FALSE)</f>
        <v>#N/A</v>
      </c>
      <c r="M2413" t="e">
        <f>VLOOKUP(I2413,'Shanghai TSG'!$C:$C,1,FALSE)</f>
        <v>#N/A</v>
      </c>
      <c r="O2413" t="e">
        <f>VLOOKUP(I2413,'Hytong (not in CrossAsia)'!$C:$C,1,FALSE)</f>
        <v>#N/A</v>
      </c>
      <c r="Q2413" s="9" t="str">
        <f t="shared" si="75"/>
        <v>nur hier</v>
      </c>
    </row>
    <row r="2414" spans="1:17" ht="23.25">
      <c r="A2414" s="1" t="s">
        <v>12523</v>
      </c>
      <c r="B2414" s="1" t="s">
        <v>12524</v>
      </c>
      <c r="C2414" s="1" t="s">
        <v>19628</v>
      </c>
      <c r="D2414" s="1" t="s">
        <v>12525</v>
      </c>
      <c r="E2414" s="1" t="s">
        <v>19339</v>
      </c>
      <c r="F2414" s="54">
        <v>1919</v>
      </c>
      <c r="G2414" s="1" t="s">
        <v>19635</v>
      </c>
      <c r="I2414" t="str">
        <f t="shared" si="74"/>
        <v>交通月刊</v>
      </c>
      <c r="K2414" t="e">
        <f>VLOOKUP(I2414,Apabi!$H:$H,1,FALSE)</f>
        <v>#N/A</v>
      </c>
      <c r="M2414" t="e">
        <f>VLOOKUP(I2414,'Shanghai TSG'!$C:$C,1,FALSE)</f>
        <v>#N/A</v>
      </c>
      <c r="O2414" t="e">
        <f>VLOOKUP(I2414,'Hytong (not in CrossAsia)'!$C:$C,1,FALSE)</f>
        <v>#N/A</v>
      </c>
      <c r="Q2414" s="9" t="str">
        <f t="shared" si="75"/>
        <v>nur hier</v>
      </c>
    </row>
    <row r="2415" spans="1:17">
      <c r="A2415" s="1" t="s">
        <v>12526</v>
      </c>
      <c r="B2415" s="1" t="s">
        <v>12527</v>
      </c>
      <c r="C2415" s="1" t="s">
        <v>19628</v>
      </c>
      <c r="D2415" s="1" t="s">
        <v>12528</v>
      </c>
      <c r="E2415" s="1" t="s">
        <v>12529</v>
      </c>
      <c r="F2415" s="54">
        <v>1928</v>
      </c>
      <c r="G2415" s="1" t="s">
        <v>19635</v>
      </c>
      <c r="I2415" t="str">
        <f t="shared" si="74"/>
        <v>津浦之声</v>
      </c>
      <c r="K2415" t="e">
        <f>VLOOKUP(I2415,Apabi!$H:$H,1,FALSE)</f>
        <v>#N/A</v>
      </c>
      <c r="M2415" t="str">
        <f>VLOOKUP(I2415,'Shanghai TSG'!$C:$C,1,FALSE)</f>
        <v>津浦之声</v>
      </c>
      <c r="O2415" t="e">
        <f>VLOOKUP(I2415,'Hytong (not in CrossAsia)'!$C:$C,1,FALSE)</f>
        <v>#N/A</v>
      </c>
      <c r="Q2415" s="9" t="str">
        <f t="shared" si="75"/>
        <v>Doppel</v>
      </c>
    </row>
    <row r="2416" spans="1:17">
      <c r="A2416" s="1" t="s">
        <v>12530</v>
      </c>
      <c r="B2416" s="1" t="s">
        <v>12531</v>
      </c>
      <c r="C2416" s="1" t="s">
        <v>19628</v>
      </c>
      <c r="D2416" s="1" t="s">
        <v>12532</v>
      </c>
      <c r="E2416" s="1" t="s">
        <v>13656</v>
      </c>
      <c r="F2416" s="51" t="s">
        <v>19628</v>
      </c>
      <c r="G2416" s="1" t="s">
        <v>19635</v>
      </c>
      <c r="I2416" t="str">
        <f t="shared" si="74"/>
        <v>浙赣铁路</v>
      </c>
      <c r="K2416" t="e">
        <f>VLOOKUP(I2416,Apabi!$H:$H,1,FALSE)</f>
        <v>#N/A</v>
      </c>
      <c r="M2416" t="e">
        <f>VLOOKUP(I2416,'Shanghai TSG'!$C:$C,1,FALSE)</f>
        <v>#N/A</v>
      </c>
      <c r="O2416" t="e">
        <f>VLOOKUP(I2416,'Hytong (not in CrossAsia)'!$C:$C,1,FALSE)</f>
        <v>#N/A</v>
      </c>
      <c r="Q2416" s="9" t="str">
        <f t="shared" si="75"/>
        <v>nur hier</v>
      </c>
    </row>
    <row r="2417" spans="1:17" ht="23.25">
      <c r="A2417" s="1" t="s">
        <v>12533</v>
      </c>
      <c r="B2417" s="1" t="s">
        <v>12534</v>
      </c>
      <c r="C2417" s="1" t="s">
        <v>19628</v>
      </c>
      <c r="D2417" s="1" t="s">
        <v>12535</v>
      </c>
      <c r="E2417" s="1" t="s">
        <v>12685</v>
      </c>
      <c r="F2417" s="54">
        <v>1944</v>
      </c>
      <c r="G2417" s="1" t="s">
        <v>19628</v>
      </c>
      <c r="I2417" t="str">
        <f t="shared" si="74"/>
        <v>京沪沪杭</v>
      </c>
      <c r="K2417" t="e">
        <f>VLOOKUP(I2417,Apabi!$H:$H,1,FALSE)</f>
        <v>#N/A</v>
      </c>
      <c r="M2417" t="e">
        <f>VLOOKUP(I2417,'Shanghai TSG'!$C:$C,1,FALSE)</f>
        <v>#N/A</v>
      </c>
      <c r="O2417" t="e">
        <f>VLOOKUP(I2417,'Hytong (not in CrossAsia)'!$C:$C,1,FALSE)</f>
        <v>#N/A</v>
      </c>
      <c r="Q2417" s="9" t="str">
        <f t="shared" si="75"/>
        <v>nur hier</v>
      </c>
    </row>
    <row r="2418" spans="1:17">
      <c r="A2418" s="1" t="s">
        <v>18191</v>
      </c>
      <c r="B2418" s="1" t="s">
        <v>18192</v>
      </c>
      <c r="C2418" s="1" t="s">
        <v>19628</v>
      </c>
      <c r="D2418" s="1" t="s">
        <v>18193</v>
      </c>
      <c r="E2418" s="1" t="s">
        <v>19344</v>
      </c>
      <c r="F2418" s="54">
        <v>1931</v>
      </c>
      <c r="G2418" s="1" t="s">
        <v>19305</v>
      </c>
      <c r="I2418" t="str">
        <f t="shared" si="74"/>
        <v>北宁铁路</v>
      </c>
      <c r="K2418" t="e">
        <f>VLOOKUP(I2418,Apabi!$H:$H,1,FALSE)</f>
        <v>#N/A</v>
      </c>
      <c r="M2418" t="e">
        <f>VLOOKUP(I2418,'Shanghai TSG'!$C:$C,1,FALSE)</f>
        <v>#N/A</v>
      </c>
      <c r="O2418" t="e">
        <f>VLOOKUP(I2418,'Hytong (not in CrossAsia)'!$C:$C,1,FALSE)</f>
        <v>#N/A</v>
      </c>
      <c r="Q2418" s="9" t="str">
        <f t="shared" si="75"/>
        <v>nur hier</v>
      </c>
    </row>
    <row r="2419" spans="1:17" ht="23.25">
      <c r="A2419" s="1" t="s">
        <v>18194</v>
      </c>
      <c r="B2419" s="1" t="s">
        <v>18195</v>
      </c>
      <c r="C2419" s="1" t="s">
        <v>18196</v>
      </c>
      <c r="D2419" s="1" t="s">
        <v>18196</v>
      </c>
      <c r="E2419" s="1" t="s">
        <v>12529</v>
      </c>
      <c r="F2419" s="54">
        <v>1930</v>
      </c>
      <c r="G2419" s="1" t="s">
        <v>19635</v>
      </c>
      <c r="I2419" t="str">
        <f t="shared" si="74"/>
        <v>铁路月刊</v>
      </c>
      <c r="K2419" t="str">
        <f>VLOOKUP(I2419,Apabi!$H:$H,1,FALSE)</f>
        <v>铁路月刊</v>
      </c>
      <c r="M2419" t="str">
        <f>VLOOKUP(I2419,'Shanghai TSG'!$C:$C,1,FALSE)</f>
        <v>铁路月刊</v>
      </c>
      <c r="O2419" t="e">
        <f>VLOOKUP(I2419,'Hytong (not in CrossAsia)'!$C:$C,1,FALSE)</f>
        <v>#N/A</v>
      </c>
      <c r="Q2419" s="9" t="str">
        <f t="shared" si="75"/>
        <v>Doppel</v>
      </c>
    </row>
    <row r="2420" spans="1:17" ht="23.25">
      <c r="A2420" s="1" t="s">
        <v>18197</v>
      </c>
      <c r="B2420" s="1" t="s">
        <v>18198</v>
      </c>
      <c r="C2420" s="1" t="s">
        <v>19628</v>
      </c>
      <c r="D2420" s="1" t="s">
        <v>19628</v>
      </c>
      <c r="E2420" s="1" t="s">
        <v>19647</v>
      </c>
      <c r="F2420" s="51" t="s">
        <v>19628</v>
      </c>
      <c r="G2420" s="1" t="s">
        <v>19628</v>
      </c>
      <c r="I2420" t="str">
        <f t="shared" si="74"/>
        <v>上海铁路</v>
      </c>
      <c r="K2420" t="e">
        <f>VLOOKUP(I2420,Apabi!$H:$H,1,FALSE)</f>
        <v>#N/A</v>
      </c>
      <c r="M2420" t="e">
        <f>VLOOKUP(I2420,'Shanghai TSG'!$C:$C,1,FALSE)</f>
        <v>#N/A</v>
      </c>
      <c r="O2420" t="e">
        <f>VLOOKUP(I2420,'Hytong (not in CrossAsia)'!$C:$C,1,FALSE)</f>
        <v>#N/A</v>
      </c>
      <c r="Q2420" s="9" t="str">
        <f t="shared" si="75"/>
        <v>nur hier</v>
      </c>
    </row>
    <row r="2421" spans="1:17" ht="23.25">
      <c r="A2421" s="1" t="s">
        <v>18199</v>
      </c>
      <c r="B2421" s="1" t="s">
        <v>18200</v>
      </c>
      <c r="C2421" s="1" t="s">
        <v>17848</v>
      </c>
      <c r="D2421" s="1" t="s">
        <v>17848</v>
      </c>
      <c r="E2421" s="1" t="s">
        <v>19628</v>
      </c>
      <c r="F2421" s="51" t="s">
        <v>19628</v>
      </c>
      <c r="G2421" s="1" t="s">
        <v>19628</v>
      </c>
      <c r="I2421" t="str">
        <f t="shared" si="74"/>
        <v>铁道部铁</v>
      </c>
      <c r="K2421" t="e">
        <f>VLOOKUP(I2421,Apabi!$H:$H,1,FALSE)</f>
        <v>#N/A</v>
      </c>
      <c r="M2421" t="e">
        <f>VLOOKUP(I2421,'Shanghai TSG'!$C:$C,1,FALSE)</f>
        <v>#N/A</v>
      </c>
      <c r="O2421" t="e">
        <f>VLOOKUP(I2421,'Hytong (not in CrossAsia)'!$C:$C,1,FALSE)</f>
        <v>#N/A</v>
      </c>
      <c r="Q2421" s="9" t="str">
        <f t="shared" si="75"/>
        <v>nur hier</v>
      </c>
    </row>
    <row r="2422" spans="1:17">
      <c r="A2422" s="1" t="s">
        <v>17849</v>
      </c>
      <c r="B2422" s="1" t="s">
        <v>17850</v>
      </c>
      <c r="C2422" s="1" t="s">
        <v>19628</v>
      </c>
      <c r="D2422" s="1" t="s">
        <v>19628</v>
      </c>
      <c r="E2422" s="1" t="s">
        <v>19628</v>
      </c>
      <c r="F2422" s="51" t="s">
        <v>19628</v>
      </c>
      <c r="G2422" s="1" t="s">
        <v>19628</v>
      </c>
      <c r="I2422" t="str">
        <f t="shared" si="74"/>
        <v>铁路协会</v>
      </c>
      <c r="K2422" t="e">
        <f>VLOOKUP(I2422,Apabi!$H:$H,1,FALSE)</f>
        <v>#N/A</v>
      </c>
      <c r="M2422" t="e">
        <f>VLOOKUP(I2422,'Shanghai TSG'!$C:$C,1,FALSE)</f>
        <v>#N/A</v>
      </c>
      <c r="O2422" t="e">
        <f>VLOOKUP(I2422,'Hytong (not in CrossAsia)'!$C:$C,1,FALSE)</f>
        <v>#N/A</v>
      </c>
      <c r="Q2422" s="9" t="str">
        <f t="shared" si="75"/>
        <v>nur hier</v>
      </c>
    </row>
    <row r="2423" spans="1:17">
      <c r="A2423" s="1" t="s">
        <v>17851</v>
      </c>
      <c r="B2423" s="1" t="s">
        <v>17852</v>
      </c>
      <c r="C2423" s="1" t="s">
        <v>19628</v>
      </c>
      <c r="D2423" s="1" t="s">
        <v>17853</v>
      </c>
      <c r="E2423" s="1" t="s">
        <v>17854</v>
      </c>
      <c r="F2423" s="54">
        <v>1930</v>
      </c>
      <c r="G2423" s="1" t="s">
        <v>19635</v>
      </c>
      <c r="I2423" t="str">
        <f t="shared" si="74"/>
        <v>南浔铁路</v>
      </c>
      <c r="K2423" t="e">
        <f>VLOOKUP(I2423,Apabi!$H:$H,1,FALSE)</f>
        <v>#N/A</v>
      </c>
      <c r="M2423" t="e">
        <f>VLOOKUP(I2423,'Shanghai TSG'!$C:$C,1,FALSE)</f>
        <v>#N/A</v>
      </c>
      <c r="O2423" t="e">
        <f>VLOOKUP(I2423,'Hytong (not in CrossAsia)'!$C:$C,1,FALSE)</f>
        <v>#N/A</v>
      </c>
      <c r="Q2423" s="9" t="str">
        <f t="shared" si="75"/>
        <v>nur hier</v>
      </c>
    </row>
    <row r="2424" spans="1:17">
      <c r="A2424" s="1" t="s">
        <v>17855</v>
      </c>
      <c r="B2424" s="1" t="s">
        <v>17856</v>
      </c>
      <c r="C2424" s="1" t="s">
        <v>17857</v>
      </c>
      <c r="D2424" s="1" t="s">
        <v>17858</v>
      </c>
      <c r="E2424" s="1" t="s">
        <v>19647</v>
      </c>
      <c r="F2424" s="51" t="s">
        <v>19628</v>
      </c>
      <c r="G2424" s="1" t="s">
        <v>19635</v>
      </c>
      <c r="I2424" t="str">
        <f t="shared" si="74"/>
        <v>铁路世界</v>
      </c>
      <c r="K2424" t="e">
        <f>VLOOKUP(I2424,Apabi!$H:$H,1,FALSE)</f>
        <v>#N/A</v>
      </c>
      <c r="M2424" t="e">
        <f>VLOOKUP(I2424,'Shanghai TSG'!$C:$C,1,FALSE)</f>
        <v>#N/A</v>
      </c>
      <c r="O2424" t="e">
        <f>VLOOKUP(I2424,'Hytong (not in CrossAsia)'!$C:$C,1,FALSE)</f>
        <v>#N/A</v>
      </c>
      <c r="Q2424" s="9" t="str">
        <f t="shared" si="75"/>
        <v>nur hier</v>
      </c>
    </row>
    <row r="2425" spans="1:17" ht="23.25">
      <c r="A2425" s="1" t="s">
        <v>17859</v>
      </c>
      <c r="B2425" s="1" t="s">
        <v>17860</v>
      </c>
      <c r="C2425" s="1" t="s">
        <v>19628</v>
      </c>
      <c r="D2425" s="1" t="s">
        <v>17861</v>
      </c>
      <c r="E2425" s="1" t="s">
        <v>17862</v>
      </c>
      <c r="F2425" s="51" t="s">
        <v>19628</v>
      </c>
      <c r="G2425" s="1" t="s">
        <v>19628</v>
      </c>
      <c r="I2425" t="str">
        <f t="shared" si="74"/>
        <v>粤汉铁路</v>
      </c>
      <c r="K2425" t="e">
        <f>VLOOKUP(I2425,Apabi!$H:$H,1,FALSE)</f>
        <v>#N/A</v>
      </c>
      <c r="M2425" t="e">
        <f>VLOOKUP(I2425,'Shanghai TSG'!$C:$C,1,FALSE)</f>
        <v>#N/A</v>
      </c>
      <c r="O2425" t="e">
        <f>VLOOKUP(I2425,'Hytong (not in CrossAsia)'!$C:$C,1,FALSE)</f>
        <v>#N/A</v>
      </c>
      <c r="Q2425" s="9" t="str">
        <f t="shared" si="75"/>
        <v>nur hier</v>
      </c>
    </row>
    <row r="2426" spans="1:17" ht="23.25">
      <c r="A2426" s="1" t="s">
        <v>17863</v>
      </c>
      <c r="B2426" s="1" t="s">
        <v>17864</v>
      </c>
      <c r="C2426" s="1" t="s">
        <v>17865</v>
      </c>
      <c r="D2426" s="1" t="s">
        <v>17865</v>
      </c>
      <c r="E2426" s="1" t="s">
        <v>14222</v>
      </c>
      <c r="F2426" s="51" t="s">
        <v>19628</v>
      </c>
      <c r="G2426" s="1" t="s">
        <v>19628</v>
      </c>
      <c r="I2426" t="str">
        <f t="shared" si="74"/>
        <v>铁路公报</v>
      </c>
      <c r="K2426" t="e">
        <f>VLOOKUP(I2426,Apabi!$H:$H,1,FALSE)</f>
        <v>#N/A</v>
      </c>
      <c r="M2426" t="str">
        <f>VLOOKUP(I2426,'Shanghai TSG'!$C:$C,1,FALSE)</f>
        <v>铁路公报</v>
      </c>
      <c r="O2426" t="e">
        <f>VLOOKUP(I2426,'Hytong (not in CrossAsia)'!$C:$C,1,FALSE)</f>
        <v>#N/A</v>
      </c>
      <c r="Q2426" s="9" t="str">
        <f t="shared" si="75"/>
        <v>Doppel</v>
      </c>
    </row>
    <row r="2427" spans="1:17">
      <c r="A2427" s="1" t="s">
        <v>17866</v>
      </c>
      <c r="B2427" s="1" t="s">
        <v>17867</v>
      </c>
      <c r="C2427" s="1" t="s">
        <v>19628</v>
      </c>
      <c r="D2427" s="1" t="s">
        <v>17868</v>
      </c>
      <c r="E2427" s="1" t="s">
        <v>19336</v>
      </c>
      <c r="F2427" s="54">
        <v>1937</v>
      </c>
      <c r="G2427" s="1" t="s">
        <v>19635</v>
      </c>
      <c r="I2427" t="str">
        <f t="shared" si="74"/>
        <v>铁道半月</v>
      </c>
      <c r="K2427" t="e">
        <f>VLOOKUP(I2427,Apabi!$H:$H,1,FALSE)</f>
        <v>#N/A</v>
      </c>
      <c r="M2427" t="str">
        <f>VLOOKUP(I2427,'Shanghai TSG'!$C:$C,1,FALSE)</f>
        <v>铁道半月</v>
      </c>
      <c r="O2427" t="e">
        <f>VLOOKUP(I2427,'Hytong (not in CrossAsia)'!$C:$C,1,FALSE)</f>
        <v>#N/A</v>
      </c>
      <c r="Q2427" s="9" t="str">
        <f t="shared" si="75"/>
        <v>Doppel</v>
      </c>
    </row>
    <row r="2428" spans="1:17" ht="23.25">
      <c r="A2428" s="1" t="s">
        <v>17869</v>
      </c>
      <c r="B2428" s="1" t="s">
        <v>17870</v>
      </c>
      <c r="C2428" s="1" t="s">
        <v>19628</v>
      </c>
      <c r="D2428" s="1" t="s">
        <v>17871</v>
      </c>
      <c r="E2428" s="1" t="s">
        <v>19339</v>
      </c>
      <c r="F2428" s="54">
        <v>1913</v>
      </c>
      <c r="G2428" s="1" t="s">
        <v>19635</v>
      </c>
      <c r="I2428" t="str">
        <f t="shared" si="74"/>
        <v>铁路协会</v>
      </c>
      <c r="K2428" t="e">
        <f>VLOOKUP(I2428,Apabi!$H:$H,1,FALSE)</f>
        <v>#N/A</v>
      </c>
      <c r="M2428" t="e">
        <f>VLOOKUP(I2428,'Shanghai TSG'!$C:$C,1,FALSE)</f>
        <v>#N/A</v>
      </c>
      <c r="O2428" t="e">
        <f>VLOOKUP(I2428,'Hytong (not in CrossAsia)'!$C:$C,1,FALSE)</f>
        <v>#N/A</v>
      </c>
      <c r="Q2428" s="9" t="str">
        <f t="shared" si="75"/>
        <v>nur hier</v>
      </c>
    </row>
    <row r="2429" spans="1:17">
      <c r="A2429" s="1" t="s">
        <v>17872</v>
      </c>
      <c r="B2429" s="1" t="s">
        <v>17873</v>
      </c>
      <c r="C2429" s="1" t="s">
        <v>19628</v>
      </c>
      <c r="D2429" s="1" t="s">
        <v>17874</v>
      </c>
      <c r="E2429" s="1" t="s">
        <v>19348</v>
      </c>
      <c r="F2429" s="51" t="s">
        <v>19628</v>
      </c>
      <c r="G2429" s="1" t="s">
        <v>19628</v>
      </c>
      <c r="I2429" t="str">
        <f t="shared" si="74"/>
        <v>国有铁路</v>
      </c>
      <c r="K2429" t="e">
        <f>VLOOKUP(I2429,Apabi!$H:$H,1,FALSE)</f>
        <v>#N/A</v>
      </c>
      <c r="M2429" t="str">
        <f>VLOOKUP(I2429,'Shanghai TSG'!$C:$C,1,FALSE)</f>
        <v>国有铁路</v>
      </c>
      <c r="O2429" t="e">
        <f>VLOOKUP(I2429,'Hytong (not in CrossAsia)'!$C:$C,1,FALSE)</f>
        <v>#N/A</v>
      </c>
      <c r="Q2429" s="9" t="str">
        <f t="shared" si="75"/>
        <v>Doppel</v>
      </c>
    </row>
    <row r="2430" spans="1:17" ht="23.25">
      <c r="A2430" s="1" t="s">
        <v>17875</v>
      </c>
      <c r="B2430" s="1" t="s">
        <v>17876</v>
      </c>
      <c r="C2430" s="1" t="s">
        <v>19628</v>
      </c>
      <c r="D2430" s="1" t="s">
        <v>19628</v>
      </c>
      <c r="E2430" s="1" t="s">
        <v>17877</v>
      </c>
      <c r="F2430" s="54">
        <v>1930</v>
      </c>
      <c r="G2430" s="1" t="s">
        <v>19628</v>
      </c>
      <c r="I2430" t="str">
        <f t="shared" si="74"/>
        <v>铁道部接</v>
      </c>
      <c r="K2430" t="e">
        <f>VLOOKUP(I2430,Apabi!$H:$H,1,FALSE)</f>
        <v>#N/A</v>
      </c>
      <c r="M2430" t="e">
        <f>VLOOKUP(I2430,'Shanghai TSG'!$C:$C,1,FALSE)</f>
        <v>#N/A</v>
      </c>
      <c r="O2430" t="e">
        <f>VLOOKUP(I2430,'Hytong (not in CrossAsia)'!$C:$C,1,FALSE)</f>
        <v>#N/A</v>
      </c>
      <c r="Q2430" s="9" t="str">
        <f t="shared" si="75"/>
        <v>nur hier</v>
      </c>
    </row>
    <row r="2431" spans="1:17">
      <c r="A2431" s="1" t="s">
        <v>17878</v>
      </c>
      <c r="B2431" s="1" t="s">
        <v>17879</v>
      </c>
      <c r="C2431" s="1" t="s">
        <v>19628</v>
      </c>
      <c r="D2431" s="1" t="s">
        <v>17880</v>
      </c>
      <c r="E2431" s="1" t="s">
        <v>19326</v>
      </c>
      <c r="F2431" s="54">
        <v>1935</v>
      </c>
      <c r="G2431" s="1" t="s">
        <v>19635</v>
      </c>
      <c r="I2431" t="str">
        <f t="shared" si="74"/>
        <v>铁路学院</v>
      </c>
      <c r="K2431" t="e">
        <f>VLOOKUP(I2431,Apabi!$H:$H,1,FALSE)</f>
        <v>#N/A</v>
      </c>
      <c r="M2431" t="str">
        <f>VLOOKUP(I2431,'Shanghai TSG'!$C:$C,1,FALSE)</f>
        <v>铁路学院</v>
      </c>
      <c r="O2431" t="e">
        <f>VLOOKUP(I2431,'Hytong (not in CrossAsia)'!$C:$C,1,FALSE)</f>
        <v>#N/A</v>
      </c>
      <c r="Q2431" s="9" t="str">
        <f t="shared" si="75"/>
        <v>Doppel</v>
      </c>
    </row>
    <row r="2432" spans="1:17" ht="23.25">
      <c r="A2432" s="1" t="s">
        <v>17881</v>
      </c>
      <c r="B2432" s="1" t="s">
        <v>17882</v>
      </c>
      <c r="C2432" s="1" t="s">
        <v>19628</v>
      </c>
      <c r="D2432" s="1" t="s">
        <v>17883</v>
      </c>
      <c r="E2432" s="1" t="s">
        <v>19821</v>
      </c>
      <c r="F2432" s="51">
        <v>1933</v>
      </c>
      <c r="G2432" s="1" t="s">
        <v>19628</v>
      </c>
      <c r="I2432" t="str">
        <f t="shared" si="74"/>
        <v>粤汉铁路</v>
      </c>
      <c r="K2432" t="e">
        <f>VLOOKUP(I2432,Apabi!$H:$H,1,FALSE)</f>
        <v>#N/A</v>
      </c>
      <c r="M2432" t="e">
        <f>VLOOKUP(I2432,'Shanghai TSG'!$C:$C,1,FALSE)</f>
        <v>#N/A</v>
      </c>
      <c r="O2432" t="e">
        <f>VLOOKUP(I2432,'Hytong (not in CrossAsia)'!$C:$C,1,FALSE)</f>
        <v>#N/A</v>
      </c>
      <c r="Q2432" s="9" t="str">
        <f t="shared" si="75"/>
        <v>nur hier</v>
      </c>
    </row>
    <row r="2433" spans="1:17">
      <c r="A2433" s="1" t="s">
        <v>17884</v>
      </c>
      <c r="B2433" s="1" t="s">
        <v>17885</v>
      </c>
      <c r="C2433" s="1" t="s">
        <v>19628</v>
      </c>
      <c r="D2433" s="1" t="s">
        <v>17886</v>
      </c>
      <c r="E2433" s="1" t="s">
        <v>17887</v>
      </c>
      <c r="F2433" s="54">
        <v>1930</v>
      </c>
      <c r="G2433" s="1" t="s">
        <v>19635</v>
      </c>
      <c r="I2433" t="str">
        <f t="shared" si="74"/>
        <v>铁路公报</v>
      </c>
      <c r="K2433" t="e">
        <f>VLOOKUP(I2433,Apabi!$H:$H,1,FALSE)</f>
        <v>#N/A</v>
      </c>
      <c r="M2433" t="str">
        <f>VLOOKUP(I2433,'Shanghai TSG'!$C:$C,1,FALSE)</f>
        <v>铁路公报</v>
      </c>
      <c r="O2433" t="e">
        <f>VLOOKUP(I2433,'Hytong (not in CrossAsia)'!$C:$C,1,FALSE)</f>
        <v>#N/A</v>
      </c>
      <c r="Q2433" s="9" t="str">
        <f t="shared" si="75"/>
        <v>Doppel</v>
      </c>
    </row>
    <row r="2434" spans="1:17">
      <c r="A2434" s="1" t="s">
        <v>17888</v>
      </c>
      <c r="B2434" s="1" t="s">
        <v>17889</v>
      </c>
      <c r="C2434" s="1" t="s">
        <v>19628</v>
      </c>
      <c r="D2434" s="1" t="s">
        <v>19628</v>
      </c>
      <c r="E2434" s="1" t="s">
        <v>19628</v>
      </c>
      <c r="F2434" s="51" t="s">
        <v>19628</v>
      </c>
      <c r="G2434" s="1" t="s">
        <v>19628</v>
      </c>
      <c r="I2434" t="str">
        <f t="shared" si="74"/>
        <v>铁路公报</v>
      </c>
      <c r="K2434" t="e">
        <f>VLOOKUP(I2434,Apabi!$H:$H,1,FALSE)</f>
        <v>#N/A</v>
      </c>
      <c r="M2434" t="str">
        <f>VLOOKUP(I2434,'Shanghai TSG'!$C:$C,1,FALSE)</f>
        <v>铁路公报</v>
      </c>
      <c r="O2434" t="e">
        <f>VLOOKUP(I2434,'Hytong (not in CrossAsia)'!$C:$C,1,FALSE)</f>
        <v>#N/A</v>
      </c>
      <c r="Q2434" s="9" t="str">
        <f t="shared" si="75"/>
        <v>Doppel</v>
      </c>
    </row>
    <row r="2435" spans="1:17">
      <c r="A2435" s="1" t="s">
        <v>17890</v>
      </c>
      <c r="B2435" s="1" t="s">
        <v>17891</v>
      </c>
      <c r="C2435" s="1" t="s">
        <v>19628</v>
      </c>
      <c r="D2435" s="1" t="s">
        <v>17892</v>
      </c>
      <c r="E2435" s="1" t="s">
        <v>19326</v>
      </c>
      <c r="F2435" s="54">
        <v>1935</v>
      </c>
      <c r="G2435" s="1" t="s">
        <v>19817</v>
      </c>
      <c r="I2435" t="str">
        <f t="shared" ref="I2435:I2498" si="76">MID(B2435,1,4)</f>
        <v>平绥</v>
      </c>
      <c r="K2435" t="e">
        <f>VLOOKUP(I2435,Apabi!$H:$H,1,FALSE)</f>
        <v>#N/A</v>
      </c>
      <c r="M2435" t="e">
        <f>VLOOKUP(I2435,'Shanghai TSG'!$C:$C,1,FALSE)</f>
        <v>#N/A</v>
      </c>
      <c r="O2435" t="e">
        <f>VLOOKUP(I2435,'Hytong (not in CrossAsia)'!$C:$C,1,FALSE)</f>
        <v>#N/A</v>
      </c>
      <c r="Q2435" s="9" t="str">
        <f t="shared" ref="Q2435:Q2498" si="77">(IF(AND(ISNA(K2435),ISNA(M2435),ISNA(O2435)),"nur hier","Doppel"))</f>
        <v>nur hier</v>
      </c>
    </row>
    <row r="2436" spans="1:17">
      <c r="A2436" s="1" t="s">
        <v>17893</v>
      </c>
      <c r="B2436" s="1" t="s">
        <v>17894</v>
      </c>
      <c r="C2436" s="1" t="s">
        <v>19628</v>
      </c>
      <c r="D2436" s="1" t="s">
        <v>17895</v>
      </c>
      <c r="E2436" s="1" t="s">
        <v>13082</v>
      </c>
      <c r="F2436" s="54">
        <v>1929</v>
      </c>
      <c r="G2436" s="1" t="s">
        <v>19628</v>
      </c>
      <c r="I2436" t="str">
        <f t="shared" si="76"/>
        <v>铁路公报</v>
      </c>
      <c r="K2436" t="e">
        <f>VLOOKUP(I2436,Apabi!$H:$H,1,FALSE)</f>
        <v>#N/A</v>
      </c>
      <c r="M2436" t="str">
        <f>VLOOKUP(I2436,'Shanghai TSG'!$C:$C,1,FALSE)</f>
        <v>铁路公报</v>
      </c>
      <c r="O2436" t="e">
        <f>VLOOKUP(I2436,'Hytong (not in CrossAsia)'!$C:$C,1,FALSE)</f>
        <v>#N/A</v>
      </c>
      <c r="Q2436" s="9" t="str">
        <f t="shared" si="77"/>
        <v>Doppel</v>
      </c>
    </row>
    <row r="2437" spans="1:17">
      <c r="A2437" s="1" t="s">
        <v>17896</v>
      </c>
      <c r="B2437" s="1" t="s">
        <v>17897</v>
      </c>
      <c r="C2437" s="1" t="s">
        <v>19628</v>
      </c>
      <c r="D2437" s="1" t="s">
        <v>18258</v>
      </c>
      <c r="E2437" s="1" t="s">
        <v>14222</v>
      </c>
      <c r="F2437" s="51" t="s">
        <v>19628</v>
      </c>
      <c r="G2437" s="1" t="s">
        <v>19628</v>
      </c>
      <c r="I2437" t="str">
        <f t="shared" si="76"/>
        <v>铁路公报</v>
      </c>
      <c r="K2437" t="e">
        <f>VLOOKUP(I2437,Apabi!$H:$H,1,FALSE)</f>
        <v>#N/A</v>
      </c>
      <c r="M2437" t="str">
        <f>VLOOKUP(I2437,'Shanghai TSG'!$C:$C,1,FALSE)</f>
        <v>铁路公报</v>
      </c>
      <c r="O2437" t="e">
        <f>VLOOKUP(I2437,'Hytong (not in CrossAsia)'!$C:$C,1,FALSE)</f>
        <v>#N/A</v>
      </c>
      <c r="Q2437" s="9" t="str">
        <f t="shared" si="77"/>
        <v>Doppel</v>
      </c>
    </row>
    <row r="2438" spans="1:17" ht="34.5">
      <c r="A2438" s="1" t="s">
        <v>18259</v>
      </c>
      <c r="B2438" s="1" t="s">
        <v>18260</v>
      </c>
      <c r="C2438" s="1" t="s">
        <v>19628</v>
      </c>
      <c r="D2438" s="1" t="s">
        <v>19628</v>
      </c>
      <c r="E2438" s="1" t="s">
        <v>19647</v>
      </c>
      <c r="F2438" s="54">
        <v>1931</v>
      </c>
      <c r="G2438" s="1" t="s">
        <v>19628</v>
      </c>
      <c r="I2438" t="str">
        <f t="shared" si="76"/>
        <v>南浔铁路</v>
      </c>
      <c r="K2438" t="e">
        <f>VLOOKUP(I2438,Apabi!$H:$H,1,FALSE)</f>
        <v>#N/A</v>
      </c>
      <c r="M2438" t="e">
        <f>VLOOKUP(I2438,'Shanghai TSG'!$C:$C,1,FALSE)</f>
        <v>#N/A</v>
      </c>
      <c r="O2438" t="e">
        <f>VLOOKUP(I2438,'Hytong (not in CrossAsia)'!$C:$C,1,FALSE)</f>
        <v>#N/A</v>
      </c>
      <c r="Q2438" s="9" t="str">
        <f t="shared" si="77"/>
        <v>nur hier</v>
      </c>
    </row>
    <row r="2439" spans="1:17" ht="23.25">
      <c r="A2439" s="1" t="s">
        <v>18261</v>
      </c>
      <c r="B2439" s="1" t="s">
        <v>18262</v>
      </c>
      <c r="C2439" s="1" t="s">
        <v>19628</v>
      </c>
      <c r="D2439" s="1" t="s">
        <v>18263</v>
      </c>
      <c r="E2439" s="1" t="s">
        <v>19647</v>
      </c>
      <c r="F2439" s="51" t="s">
        <v>19628</v>
      </c>
      <c r="G2439" s="1" t="s">
        <v>13660</v>
      </c>
      <c r="I2439" t="str">
        <f t="shared" si="76"/>
        <v>京沪沪杭</v>
      </c>
      <c r="K2439" t="e">
        <f>VLOOKUP(I2439,Apabi!$H:$H,1,FALSE)</f>
        <v>#N/A</v>
      </c>
      <c r="M2439" t="e">
        <f>VLOOKUP(I2439,'Shanghai TSG'!$C:$C,1,FALSE)</f>
        <v>#N/A</v>
      </c>
      <c r="O2439" t="e">
        <f>VLOOKUP(I2439,'Hytong (not in CrossAsia)'!$C:$C,1,FALSE)</f>
        <v>#N/A</v>
      </c>
      <c r="Q2439" s="9" t="str">
        <f t="shared" si="77"/>
        <v>nur hier</v>
      </c>
    </row>
    <row r="2440" spans="1:17">
      <c r="A2440" s="1" t="s">
        <v>18264</v>
      </c>
      <c r="B2440" s="1" t="s">
        <v>18265</v>
      </c>
      <c r="C2440" s="1" t="s">
        <v>19628</v>
      </c>
      <c r="D2440" s="1" t="s">
        <v>18266</v>
      </c>
      <c r="E2440" s="1" t="s">
        <v>19628</v>
      </c>
      <c r="F2440" s="51" t="s">
        <v>19628</v>
      </c>
      <c r="G2440" s="1" t="s">
        <v>19628</v>
      </c>
      <c r="I2440" t="str">
        <f t="shared" si="76"/>
        <v>铁路月刊</v>
      </c>
      <c r="K2440" t="str">
        <f>VLOOKUP(I2440,Apabi!$H:$H,1,FALSE)</f>
        <v>铁路月刊</v>
      </c>
      <c r="M2440" t="str">
        <f>VLOOKUP(I2440,'Shanghai TSG'!$C:$C,1,FALSE)</f>
        <v>铁路月刊</v>
      </c>
      <c r="O2440" t="e">
        <f>VLOOKUP(I2440,'Hytong (not in CrossAsia)'!$C:$C,1,FALSE)</f>
        <v>#N/A</v>
      </c>
      <c r="Q2440" s="9" t="str">
        <f t="shared" si="77"/>
        <v>Doppel</v>
      </c>
    </row>
    <row r="2441" spans="1:17" ht="23.25">
      <c r="A2441" s="1" t="s">
        <v>18267</v>
      </c>
      <c r="B2441" s="1" t="s">
        <v>18268</v>
      </c>
      <c r="C2441" s="1" t="s">
        <v>19628</v>
      </c>
      <c r="D2441" s="1" t="s">
        <v>19628</v>
      </c>
      <c r="E2441" s="1" t="s">
        <v>19628</v>
      </c>
      <c r="F2441" s="51" t="s">
        <v>19628</v>
      </c>
      <c r="G2441" s="1" t="s">
        <v>19628</v>
      </c>
      <c r="I2441" t="str">
        <f t="shared" si="76"/>
        <v>铁路公报</v>
      </c>
      <c r="K2441" t="e">
        <f>VLOOKUP(I2441,Apabi!$H:$H,1,FALSE)</f>
        <v>#N/A</v>
      </c>
      <c r="M2441" t="str">
        <f>VLOOKUP(I2441,'Shanghai TSG'!$C:$C,1,FALSE)</f>
        <v>铁路公报</v>
      </c>
      <c r="O2441" t="e">
        <f>VLOOKUP(I2441,'Hytong (not in CrossAsia)'!$C:$C,1,FALSE)</f>
        <v>#N/A</v>
      </c>
      <c r="Q2441" s="9" t="str">
        <f t="shared" si="77"/>
        <v>Doppel</v>
      </c>
    </row>
    <row r="2442" spans="1:17" ht="23.25">
      <c r="A2442" s="1" t="s">
        <v>18269</v>
      </c>
      <c r="B2442" s="1" t="s">
        <v>18270</v>
      </c>
      <c r="C2442" s="1" t="s">
        <v>19628</v>
      </c>
      <c r="D2442" s="1" t="s">
        <v>19628</v>
      </c>
      <c r="E2442" s="1" t="s">
        <v>18434</v>
      </c>
      <c r="F2442" s="51" t="s">
        <v>19628</v>
      </c>
      <c r="G2442" s="1" t="s">
        <v>19628</v>
      </c>
      <c r="I2442" t="str">
        <f t="shared" si="76"/>
        <v>铁路月刊</v>
      </c>
      <c r="K2442" t="str">
        <f>VLOOKUP(I2442,Apabi!$H:$H,1,FALSE)</f>
        <v>铁路月刊</v>
      </c>
      <c r="M2442" t="str">
        <f>VLOOKUP(I2442,'Shanghai TSG'!$C:$C,1,FALSE)</f>
        <v>铁路月刊</v>
      </c>
      <c r="O2442" t="e">
        <f>VLOOKUP(I2442,'Hytong (not in CrossAsia)'!$C:$C,1,FALSE)</f>
        <v>#N/A</v>
      </c>
      <c r="Q2442" s="9" t="str">
        <f t="shared" si="77"/>
        <v>Doppel</v>
      </c>
    </row>
    <row r="2443" spans="1:17" ht="23.25">
      <c r="A2443" s="1" t="s">
        <v>18271</v>
      </c>
      <c r="B2443" s="1" t="s">
        <v>18272</v>
      </c>
      <c r="C2443" s="1" t="s">
        <v>19628</v>
      </c>
      <c r="D2443" s="1" t="s">
        <v>19628</v>
      </c>
      <c r="E2443" s="1" t="s">
        <v>19628</v>
      </c>
      <c r="F2443" s="51" t="s">
        <v>19628</v>
      </c>
      <c r="G2443" s="1" t="s">
        <v>19628</v>
      </c>
      <c r="I2443" t="str">
        <f t="shared" si="76"/>
        <v>铁道部铁</v>
      </c>
      <c r="K2443" t="e">
        <f>VLOOKUP(I2443,Apabi!$H:$H,1,FALSE)</f>
        <v>#N/A</v>
      </c>
      <c r="M2443" t="e">
        <f>VLOOKUP(I2443,'Shanghai TSG'!$C:$C,1,FALSE)</f>
        <v>#N/A</v>
      </c>
      <c r="O2443" t="e">
        <f>VLOOKUP(I2443,'Hytong (not in CrossAsia)'!$C:$C,1,FALSE)</f>
        <v>#N/A</v>
      </c>
      <c r="Q2443" s="9" t="str">
        <f t="shared" si="77"/>
        <v>nur hier</v>
      </c>
    </row>
    <row r="2444" spans="1:17">
      <c r="A2444" s="1" t="s">
        <v>18273</v>
      </c>
      <c r="B2444" s="1" t="s">
        <v>18274</v>
      </c>
      <c r="C2444" s="1" t="s">
        <v>19628</v>
      </c>
      <c r="D2444" s="1" t="s">
        <v>13389</v>
      </c>
      <c r="E2444" s="1" t="s">
        <v>19336</v>
      </c>
      <c r="F2444" s="54">
        <v>1937</v>
      </c>
      <c r="G2444" s="1" t="s">
        <v>19628</v>
      </c>
      <c r="I2444" t="str">
        <f t="shared" si="76"/>
        <v>铁道公报</v>
      </c>
      <c r="K2444" t="e">
        <f>VLOOKUP(I2444,Apabi!$H:$H,1,FALSE)</f>
        <v>#N/A</v>
      </c>
      <c r="M2444" t="e">
        <f>VLOOKUP(I2444,'Shanghai TSG'!$C:$C,1,FALSE)</f>
        <v>#N/A</v>
      </c>
      <c r="O2444" t="e">
        <f>VLOOKUP(I2444,'Hytong (not in CrossAsia)'!$C:$C,1,FALSE)</f>
        <v>#N/A</v>
      </c>
      <c r="Q2444" s="9" t="str">
        <f t="shared" si="77"/>
        <v>nur hier</v>
      </c>
    </row>
    <row r="2445" spans="1:17" ht="23.25">
      <c r="A2445" s="1" t="s">
        <v>18275</v>
      </c>
      <c r="B2445" s="1" t="s">
        <v>18276</v>
      </c>
      <c r="C2445" s="1" t="s">
        <v>19628</v>
      </c>
      <c r="D2445" s="1" t="s">
        <v>18277</v>
      </c>
      <c r="E2445" s="1" t="s">
        <v>18278</v>
      </c>
      <c r="F2445" s="51" t="s">
        <v>19628</v>
      </c>
      <c r="G2445" s="1" t="s">
        <v>19628</v>
      </c>
      <c r="I2445" t="str">
        <f t="shared" si="76"/>
        <v>铁路公报</v>
      </c>
      <c r="K2445" t="e">
        <f>VLOOKUP(I2445,Apabi!$H:$H,1,FALSE)</f>
        <v>#N/A</v>
      </c>
      <c r="M2445" t="str">
        <f>VLOOKUP(I2445,'Shanghai TSG'!$C:$C,1,FALSE)</f>
        <v>铁路公报</v>
      </c>
      <c r="O2445" t="e">
        <f>VLOOKUP(I2445,'Hytong (not in CrossAsia)'!$C:$C,1,FALSE)</f>
        <v>#N/A</v>
      </c>
      <c r="Q2445" s="9" t="str">
        <f t="shared" si="77"/>
        <v>Doppel</v>
      </c>
    </row>
    <row r="2446" spans="1:17">
      <c r="A2446" s="1" t="s">
        <v>18279</v>
      </c>
      <c r="B2446" s="1" t="s">
        <v>18280</v>
      </c>
      <c r="C2446" s="1" t="s">
        <v>19628</v>
      </c>
      <c r="D2446" s="1" t="s">
        <v>18281</v>
      </c>
      <c r="E2446" s="1" t="s">
        <v>19336</v>
      </c>
      <c r="F2446" s="54">
        <v>1934</v>
      </c>
      <c r="G2446" s="1" t="s">
        <v>19635</v>
      </c>
      <c r="I2446" t="str">
        <f t="shared" si="76"/>
        <v>铁路协会</v>
      </c>
      <c r="K2446" t="e">
        <f>VLOOKUP(I2446,Apabi!$H:$H,1,FALSE)</f>
        <v>#N/A</v>
      </c>
      <c r="M2446" t="e">
        <f>VLOOKUP(I2446,'Shanghai TSG'!$C:$C,1,FALSE)</f>
        <v>#N/A</v>
      </c>
      <c r="O2446" t="e">
        <f>VLOOKUP(I2446,'Hytong (not in CrossAsia)'!$C:$C,1,FALSE)</f>
        <v>#N/A</v>
      </c>
      <c r="Q2446" s="9" t="str">
        <f t="shared" si="77"/>
        <v>nur hier</v>
      </c>
    </row>
    <row r="2447" spans="1:17" ht="23.25">
      <c r="A2447" s="1" t="s">
        <v>18282</v>
      </c>
      <c r="B2447" s="1" t="s">
        <v>18283</v>
      </c>
      <c r="C2447" s="1" t="s">
        <v>19628</v>
      </c>
      <c r="D2447" s="1" t="s">
        <v>18284</v>
      </c>
      <c r="E2447" s="1" t="s">
        <v>18285</v>
      </c>
      <c r="F2447" s="51" t="s">
        <v>19628</v>
      </c>
      <c r="G2447" s="1" t="s">
        <v>19628</v>
      </c>
      <c r="I2447" t="str">
        <f t="shared" si="76"/>
        <v>浙赣月刊</v>
      </c>
      <c r="K2447" t="e">
        <f>VLOOKUP(I2447,Apabi!$H:$H,1,FALSE)</f>
        <v>#N/A</v>
      </c>
      <c r="M2447" t="e">
        <f>VLOOKUP(I2447,'Shanghai TSG'!$C:$C,1,FALSE)</f>
        <v>#N/A</v>
      </c>
      <c r="O2447" t="e">
        <f>VLOOKUP(I2447,'Hytong (not in CrossAsia)'!$C:$C,1,FALSE)</f>
        <v>#N/A</v>
      </c>
      <c r="Q2447" s="9" t="str">
        <f t="shared" si="77"/>
        <v>nur hier</v>
      </c>
    </row>
    <row r="2448" spans="1:17">
      <c r="A2448" s="1" t="s">
        <v>18286</v>
      </c>
      <c r="B2448" s="1" t="s">
        <v>18287</v>
      </c>
      <c r="C2448" s="1" t="s">
        <v>19628</v>
      </c>
      <c r="D2448" s="1" t="s">
        <v>18288</v>
      </c>
      <c r="E2448" s="1" t="s">
        <v>13503</v>
      </c>
      <c r="F2448" s="51" t="s">
        <v>19628</v>
      </c>
      <c r="G2448" s="1" t="s">
        <v>19628</v>
      </c>
      <c r="I2448" t="str">
        <f t="shared" si="76"/>
        <v>铁道今报</v>
      </c>
      <c r="K2448" t="e">
        <f>VLOOKUP(I2448,Apabi!$H:$H,1,FALSE)</f>
        <v>#N/A</v>
      </c>
      <c r="M2448" t="e">
        <f>VLOOKUP(I2448,'Shanghai TSG'!$C:$C,1,FALSE)</f>
        <v>#N/A</v>
      </c>
      <c r="O2448" t="e">
        <f>VLOOKUP(I2448,'Hytong (not in CrossAsia)'!$C:$C,1,FALSE)</f>
        <v>#N/A</v>
      </c>
      <c r="Q2448" s="9" t="str">
        <f t="shared" si="77"/>
        <v>nur hier</v>
      </c>
    </row>
    <row r="2449" spans="1:17">
      <c r="A2449" s="1" t="s">
        <v>18289</v>
      </c>
      <c r="B2449" s="1" t="s">
        <v>18290</v>
      </c>
      <c r="C2449" s="1" t="s">
        <v>19628</v>
      </c>
      <c r="D2449" s="1" t="s">
        <v>18291</v>
      </c>
      <c r="E2449" s="1" t="s">
        <v>19647</v>
      </c>
      <c r="F2449" s="54">
        <v>1949</v>
      </c>
      <c r="G2449" s="1" t="s">
        <v>19635</v>
      </c>
      <c r="I2449" t="str">
        <f t="shared" si="76"/>
        <v>现代铁路</v>
      </c>
      <c r="K2449" t="e">
        <f>VLOOKUP(I2449,Apabi!$H:$H,1,FALSE)</f>
        <v>#N/A</v>
      </c>
      <c r="M2449" t="e">
        <f>VLOOKUP(I2449,'Shanghai TSG'!$C:$C,1,FALSE)</f>
        <v>#N/A</v>
      </c>
      <c r="O2449" t="e">
        <f>VLOOKUP(I2449,'Hytong (not in CrossAsia)'!$C:$C,1,FALSE)</f>
        <v>#N/A</v>
      </c>
      <c r="Q2449" s="9" t="str">
        <f t="shared" si="77"/>
        <v>nur hier</v>
      </c>
    </row>
    <row r="2450" spans="1:17" ht="23.25">
      <c r="A2450" s="1" t="s">
        <v>18292</v>
      </c>
      <c r="B2450" s="1" t="s">
        <v>18293</v>
      </c>
      <c r="C2450" s="1" t="s">
        <v>19628</v>
      </c>
      <c r="D2450" s="1" t="s">
        <v>18294</v>
      </c>
      <c r="E2450" s="1" t="s">
        <v>14314</v>
      </c>
      <c r="F2450" s="51" t="s">
        <v>19628</v>
      </c>
      <c r="G2450" s="1" t="s">
        <v>19628</v>
      </c>
      <c r="I2450" t="str">
        <f t="shared" si="76"/>
        <v>铁路公报</v>
      </c>
      <c r="K2450" t="e">
        <f>VLOOKUP(I2450,Apabi!$H:$H,1,FALSE)</f>
        <v>#N/A</v>
      </c>
      <c r="M2450" t="str">
        <f>VLOOKUP(I2450,'Shanghai TSG'!$C:$C,1,FALSE)</f>
        <v>铁路公报</v>
      </c>
      <c r="O2450" t="e">
        <f>VLOOKUP(I2450,'Hytong (not in CrossAsia)'!$C:$C,1,FALSE)</f>
        <v>#N/A</v>
      </c>
      <c r="Q2450" s="9" t="str">
        <f t="shared" si="77"/>
        <v>Doppel</v>
      </c>
    </row>
    <row r="2451" spans="1:17">
      <c r="A2451" s="1" t="s">
        <v>18295</v>
      </c>
      <c r="B2451" s="1" t="s">
        <v>18296</v>
      </c>
      <c r="C2451" s="1" t="s">
        <v>19628</v>
      </c>
      <c r="D2451" s="1" t="s">
        <v>18297</v>
      </c>
      <c r="E2451" s="1" t="s">
        <v>19628</v>
      </c>
      <c r="F2451" s="51" t="s">
        <v>19628</v>
      </c>
      <c r="G2451" s="1" t="s">
        <v>19628</v>
      </c>
      <c r="I2451" t="str">
        <f t="shared" si="76"/>
        <v>铁道</v>
      </c>
      <c r="K2451" t="e">
        <f>VLOOKUP(I2451,Apabi!$H:$H,1,FALSE)</f>
        <v>#N/A</v>
      </c>
      <c r="M2451" t="str">
        <f>VLOOKUP(I2451,'Shanghai TSG'!$C:$C,1,FALSE)</f>
        <v>铁道</v>
      </c>
      <c r="O2451" t="e">
        <f>VLOOKUP(I2451,'Hytong (not in CrossAsia)'!$C:$C,1,FALSE)</f>
        <v>#N/A</v>
      </c>
      <c r="Q2451" s="9" t="str">
        <f t="shared" si="77"/>
        <v>Doppel</v>
      </c>
    </row>
    <row r="2452" spans="1:17">
      <c r="A2452" s="1" t="s">
        <v>18298</v>
      </c>
      <c r="B2452" s="1" t="s">
        <v>18299</v>
      </c>
      <c r="C2452" s="1" t="s">
        <v>19628</v>
      </c>
      <c r="D2452" s="1" t="s">
        <v>18300</v>
      </c>
      <c r="E2452" s="1" t="s">
        <v>20610</v>
      </c>
      <c r="F2452" s="51" t="s">
        <v>19628</v>
      </c>
      <c r="G2452" s="1" t="s">
        <v>19628</v>
      </c>
      <c r="I2452" t="str">
        <f t="shared" si="76"/>
        <v>公路工程</v>
      </c>
      <c r="K2452" t="e">
        <f>VLOOKUP(I2452,Apabi!$H:$H,1,FALSE)</f>
        <v>#N/A</v>
      </c>
      <c r="M2452" t="e">
        <f>VLOOKUP(I2452,'Shanghai TSG'!$C:$C,1,FALSE)</f>
        <v>#N/A</v>
      </c>
      <c r="O2452" t="e">
        <f>VLOOKUP(I2452,'Hytong (not in CrossAsia)'!$C:$C,1,FALSE)</f>
        <v>#N/A</v>
      </c>
      <c r="Q2452" s="9" t="str">
        <f t="shared" si="77"/>
        <v>nur hier</v>
      </c>
    </row>
    <row r="2453" spans="1:17" ht="23.25">
      <c r="A2453" s="1" t="s">
        <v>18301</v>
      </c>
      <c r="B2453" s="1" t="s">
        <v>18302</v>
      </c>
      <c r="C2453" s="1" t="s">
        <v>19628</v>
      </c>
      <c r="D2453" s="1" t="s">
        <v>18303</v>
      </c>
      <c r="E2453" s="1" t="s">
        <v>13055</v>
      </c>
      <c r="F2453" s="51" t="s">
        <v>19628</v>
      </c>
      <c r="G2453" s="1" t="s">
        <v>19628</v>
      </c>
      <c r="I2453" t="str">
        <f t="shared" si="76"/>
        <v>西南公路</v>
      </c>
      <c r="K2453" t="e">
        <f>VLOOKUP(I2453,Apabi!$H:$H,1,FALSE)</f>
        <v>#N/A</v>
      </c>
      <c r="M2453" t="e">
        <f>VLOOKUP(I2453,'Shanghai TSG'!$C:$C,1,FALSE)</f>
        <v>#N/A</v>
      </c>
      <c r="O2453" t="e">
        <f>VLOOKUP(I2453,'Hytong (not in CrossAsia)'!$C:$C,1,FALSE)</f>
        <v>#N/A</v>
      </c>
      <c r="Q2453" s="9" t="str">
        <f t="shared" si="77"/>
        <v>nur hier</v>
      </c>
    </row>
    <row r="2454" spans="1:17" ht="23.25">
      <c r="A2454" s="1" t="s">
        <v>18304</v>
      </c>
      <c r="B2454" s="1" t="s">
        <v>18305</v>
      </c>
      <c r="C2454" s="1" t="s">
        <v>19628</v>
      </c>
      <c r="D2454" s="1" t="s">
        <v>19628</v>
      </c>
      <c r="E2454" s="1" t="s">
        <v>18306</v>
      </c>
      <c r="F2454" s="51" t="s">
        <v>19628</v>
      </c>
      <c r="G2454" s="1" t="s">
        <v>19628</v>
      </c>
      <c r="I2454" t="str">
        <f t="shared" si="76"/>
        <v>中华汽车</v>
      </c>
      <c r="K2454" t="e">
        <f>VLOOKUP(I2454,Apabi!$H:$H,1,FALSE)</f>
        <v>#N/A</v>
      </c>
      <c r="M2454" t="e">
        <f>VLOOKUP(I2454,'Shanghai TSG'!$C:$C,1,FALSE)</f>
        <v>#N/A</v>
      </c>
      <c r="O2454" t="e">
        <f>VLOOKUP(I2454,'Hytong (not in CrossAsia)'!$C:$C,1,FALSE)</f>
        <v>#N/A</v>
      </c>
      <c r="Q2454" s="9" t="str">
        <f t="shared" si="77"/>
        <v>nur hier</v>
      </c>
    </row>
    <row r="2455" spans="1:17" ht="23.25">
      <c r="A2455" s="1" t="s">
        <v>18307</v>
      </c>
      <c r="B2455" s="1" t="s">
        <v>18308</v>
      </c>
      <c r="C2455" s="1" t="s">
        <v>19628</v>
      </c>
      <c r="D2455" s="1" t="s">
        <v>18309</v>
      </c>
      <c r="E2455" s="1" t="s">
        <v>18310</v>
      </c>
      <c r="F2455" s="54">
        <v>1938</v>
      </c>
      <c r="G2455" s="1" t="s">
        <v>19628</v>
      </c>
      <c r="I2455" t="str">
        <f t="shared" si="76"/>
        <v>江西公路</v>
      </c>
      <c r="K2455" t="e">
        <f>VLOOKUP(I2455,Apabi!$H:$H,1,FALSE)</f>
        <v>#N/A</v>
      </c>
      <c r="M2455" t="e">
        <f>VLOOKUP(I2455,'Shanghai TSG'!$C:$C,1,FALSE)</f>
        <v>#N/A</v>
      </c>
      <c r="O2455" t="e">
        <f>VLOOKUP(I2455,'Hytong (not in CrossAsia)'!$C:$C,1,FALSE)</f>
        <v>#N/A</v>
      </c>
      <c r="Q2455" s="9" t="str">
        <f t="shared" si="77"/>
        <v>nur hier</v>
      </c>
    </row>
    <row r="2456" spans="1:17">
      <c r="A2456" s="1" t="s">
        <v>18311</v>
      </c>
      <c r="B2456" s="1" t="s">
        <v>18312</v>
      </c>
      <c r="C2456" s="1" t="s">
        <v>19628</v>
      </c>
      <c r="D2456" s="1" t="s">
        <v>18313</v>
      </c>
      <c r="E2456" s="1" t="s">
        <v>21146</v>
      </c>
      <c r="F2456" s="51" t="s">
        <v>19628</v>
      </c>
      <c r="G2456" s="1" t="s">
        <v>19628</v>
      </c>
      <c r="I2456" t="str">
        <f t="shared" si="76"/>
        <v>福建公路</v>
      </c>
      <c r="K2456" t="e">
        <f>VLOOKUP(I2456,Apabi!$H:$H,1,FALSE)</f>
        <v>#N/A</v>
      </c>
      <c r="M2456" t="e">
        <f>VLOOKUP(I2456,'Shanghai TSG'!$C:$C,1,FALSE)</f>
        <v>#N/A</v>
      </c>
      <c r="O2456" t="e">
        <f>VLOOKUP(I2456,'Hytong (not in CrossAsia)'!$C:$C,1,FALSE)</f>
        <v>#N/A</v>
      </c>
      <c r="Q2456" s="9" t="str">
        <f t="shared" si="77"/>
        <v>nur hier</v>
      </c>
    </row>
    <row r="2457" spans="1:17">
      <c r="A2457" s="1" t="s">
        <v>18314</v>
      </c>
      <c r="B2457" s="1" t="s">
        <v>18315</v>
      </c>
      <c r="C2457" s="1" t="s">
        <v>19628</v>
      </c>
      <c r="D2457" s="1" t="s">
        <v>19628</v>
      </c>
      <c r="E2457" s="1" t="s">
        <v>19647</v>
      </c>
      <c r="F2457" s="51" t="s">
        <v>19628</v>
      </c>
      <c r="G2457" s="1" t="s">
        <v>19628</v>
      </c>
      <c r="I2457" t="str">
        <f t="shared" si="76"/>
        <v>道路</v>
      </c>
      <c r="K2457" t="e">
        <f>VLOOKUP(I2457,Apabi!$H:$H,1,FALSE)</f>
        <v>#N/A</v>
      </c>
      <c r="M2457" t="e">
        <f>VLOOKUP(I2457,'Shanghai TSG'!$C:$C,1,FALSE)</f>
        <v>#N/A</v>
      </c>
      <c r="O2457" t="e">
        <f>VLOOKUP(I2457,'Hytong (not in CrossAsia)'!$C:$C,1,FALSE)</f>
        <v>#N/A</v>
      </c>
      <c r="Q2457" s="9" t="str">
        <f t="shared" si="77"/>
        <v>nur hier</v>
      </c>
    </row>
    <row r="2458" spans="1:17">
      <c r="A2458" s="1" t="s">
        <v>18316</v>
      </c>
      <c r="B2458" s="1" t="s">
        <v>18317</v>
      </c>
      <c r="C2458" s="1" t="s">
        <v>19628</v>
      </c>
      <c r="D2458" s="1" t="s">
        <v>18318</v>
      </c>
      <c r="E2458" s="1" t="s">
        <v>19638</v>
      </c>
      <c r="F2458" s="51" t="s">
        <v>19628</v>
      </c>
      <c r="G2458" s="1" t="s">
        <v>19628</v>
      </c>
      <c r="I2458" t="str">
        <f t="shared" si="76"/>
        <v>新公路</v>
      </c>
      <c r="K2458" t="e">
        <f>VLOOKUP(I2458,Apabi!$H:$H,1,FALSE)</f>
        <v>#N/A</v>
      </c>
      <c r="M2458" t="e">
        <f>VLOOKUP(I2458,'Shanghai TSG'!$C:$C,1,FALSE)</f>
        <v>#N/A</v>
      </c>
      <c r="O2458" t="e">
        <f>VLOOKUP(I2458,'Hytong (not in CrossAsia)'!$C:$C,1,FALSE)</f>
        <v>#N/A</v>
      </c>
      <c r="Q2458" s="9" t="str">
        <f t="shared" si="77"/>
        <v>nur hier</v>
      </c>
    </row>
    <row r="2459" spans="1:17">
      <c r="A2459" s="1" t="s">
        <v>18319</v>
      </c>
      <c r="B2459" s="1" t="s">
        <v>18320</v>
      </c>
      <c r="C2459" s="1" t="s">
        <v>19628</v>
      </c>
      <c r="D2459" s="1" t="s">
        <v>18321</v>
      </c>
      <c r="E2459" s="1" t="s">
        <v>19283</v>
      </c>
      <c r="F2459" s="54">
        <v>1941</v>
      </c>
      <c r="G2459" s="1" t="s">
        <v>19628</v>
      </c>
      <c r="I2459" t="str">
        <f t="shared" si="76"/>
        <v>广东公路</v>
      </c>
      <c r="K2459" t="e">
        <f>VLOOKUP(I2459,Apabi!$H:$H,1,FALSE)</f>
        <v>#N/A</v>
      </c>
      <c r="M2459" t="e">
        <f>VLOOKUP(I2459,'Shanghai TSG'!$C:$C,1,FALSE)</f>
        <v>#N/A</v>
      </c>
      <c r="O2459" t="e">
        <f>VLOOKUP(I2459,'Hytong (not in CrossAsia)'!$C:$C,1,FALSE)</f>
        <v>#N/A</v>
      </c>
      <c r="Q2459" s="9" t="str">
        <f t="shared" si="77"/>
        <v>nur hier</v>
      </c>
    </row>
    <row r="2460" spans="1:17">
      <c r="A2460" s="1" t="s">
        <v>18322</v>
      </c>
      <c r="B2460" s="1" t="s">
        <v>18323</v>
      </c>
      <c r="C2460" s="1" t="s">
        <v>19628</v>
      </c>
      <c r="D2460" s="1" t="s">
        <v>19628</v>
      </c>
      <c r="E2460" s="1" t="s">
        <v>18993</v>
      </c>
      <c r="F2460" s="54">
        <v>1941</v>
      </c>
      <c r="G2460" s="1" t="s">
        <v>19628</v>
      </c>
      <c r="I2460" t="str">
        <f t="shared" si="76"/>
        <v>桂穗公路</v>
      </c>
      <c r="K2460" t="e">
        <f>VLOOKUP(I2460,Apabi!$H:$H,1,FALSE)</f>
        <v>#N/A</v>
      </c>
      <c r="M2460" t="e">
        <f>VLOOKUP(I2460,'Shanghai TSG'!$C:$C,1,FALSE)</f>
        <v>#N/A</v>
      </c>
      <c r="O2460" t="e">
        <f>VLOOKUP(I2460,'Hytong (not in CrossAsia)'!$C:$C,1,FALSE)</f>
        <v>#N/A</v>
      </c>
      <c r="Q2460" s="9" t="str">
        <f t="shared" si="77"/>
        <v>nur hier</v>
      </c>
    </row>
    <row r="2461" spans="1:17">
      <c r="A2461" s="1" t="s">
        <v>18324</v>
      </c>
      <c r="B2461" s="1" t="s">
        <v>18325</v>
      </c>
      <c r="C2461" s="1" t="s">
        <v>19628</v>
      </c>
      <c r="D2461" s="1" t="s">
        <v>19628</v>
      </c>
      <c r="E2461" s="1" t="s">
        <v>19628</v>
      </c>
      <c r="F2461" s="51">
        <v>1923</v>
      </c>
      <c r="G2461" s="1" t="s">
        <v>19628</v>
      </c>
      <c r="I2461" t="str">
        <f t="shared" si="76"/>
        <v>浙江道路</v>
      </c>
      <c r="K2461" t="e">
        <f>VLOOKUP(I2461,Apabi!$H:$H,1,FALSE)</f>
        <v>#N/A</v>
      </c>
      <c r="M2461" t="e">
        <f>VLOOKUP(I2461,'Shanghai TSG'!$C:$C,1,FALSE)</f>
        <v>#N/A</v>
      </c>
      <c r="O2461" t="e">
        <f>VLOOKUP(I2461,'Hytong (not in CrossAsia)'!$C:$C,1,FALSE)</f>
        <v>#N/A</v>
      </c>
      <c r="Q2461" s="9" t="str">
        <f t="shared" si="77"/>
        <v>nur hier</v>
      </c>
    </row>
    <row r="2462" spans="1:17">
      <c r="A2462" s="1" t="s">
        <v>18326</v>
      </c>
      <c r="B2462" s="1" t="s">
        <v>18327</v>
      </c>
      <c r="C2462" s="1" t="s">
        <v>19628</v>
      </c>
      <c r="D2462" s="1" t="s">
        <v>18328</v>
      </c>
      <c r="E2462" s="1" t="s">
        <v>18550</v>
      </c>
      <c r="F2462" s="54">
        <v>1936</v>
      </c>
      <c r="G2462" s="1" t="s">
        <v>19642</v>
      </c>
      <c r="I2462" t="str">
        <f t="shared" si="76"/>
        <v>湖北公路</v>
      </c>
      <c r="K2462" t="e">
        <f>VLOOKUP(I2462,Apabi!$H:$H,1,FALSE)</f>
        <v>#N/A</v>
      </c>
      <c r="M2462" t="str">
        <f>VLOOKUP(I2462,'Shanghai TSG'!$C:$C,1,FALSE)</f>
        <v>湖北公路</v>
      </c>
      <c r="O2462" t="e">
        <f>VLOOKUP(I2462,'Hytong (not in CrossAsia)'!$C:$C,1,FALSE)</f>
        <v>#N/A</v>
      </c>
      <c r="Q2462" s="9" t="str">
        <f t="shared" si="77"/>
        <v>Doppel</v>
      </c>
    </row>
    <row r="2463" spans="1:17" ht="23.25">
      <c r="A2463" s="1" t="s">
        <v>18329</v>
      </c>
      <c r="B2463" s="1" t="s">
        <v>18330</v>
      </c>
      <c r="C2463" s="1" t="s">
        <v>19628</v>
      </c>
      <c r="D2463" s="1" t="s">
        <v>17981</v>
      </c>
      <c r="E2463" s="1" t="s">
        <v>19628</v>
      </c>
      <c r="F2463" s="54">
        <v>1943</v>
      </c>
      <c r="G2463" s="1" t="s">
        <v>19305</v>
      </c>
      <c r="I2463" t="str">
        <f t="shared" si="76"/>
        <v>川陕公路</v>
      </c>
      <c r="K2463" t="e">
        <f>VLOOKUP(I2463,Apabi!$H:$H,1,FALSE)</f>
        <v>#N/A</v>
      </c>
      <c r="M2463" t="e">
        <f>VLOOKUP(I2463,'Shanghai TSG'!$C:$C,1,FALSE)</f>
        <v>#N/A</v>
      </c>
      <c r="O2463" t="e">
        <f>VLOOKUP(I2463,'Hytong (not in CrossAsia)'!$C:$C,1,FALSE)</f>
        <v>#N/A</v>
      </c>
      <c r="Q2463" s="9" t="str">
        <f t="shared" si="77"/>
        <v>nur hier</v>
      </c>
    </row>
    <row r="2464" spans="1:17">
      <c r="A2464" s="1" t="s">
        <v>17982</v>
      </c>
      <c r="B2464" s="1" t="s">
        <v>17983</v>
      </c>
      <c r="C2464" s="1" t="s">
        <v>19628</v>
      </c>
      <c r="D2464" s="1" t="s">
        <v>18328</v>
      </c>
      <c r="E2464" s="1" t="s">
        <v>21492</v>
      </c>
      <c r="F2464" s="54">
        <v>1936</v>
      </c>
      <c r="G2464" s="1" t="s">
        <v>19635</v>
      </c>
      <c r="I2464" t="str">
        <f t="shared" si="76"/>
        <v>湖北公路</v>
      </c>
      <c r="K2464" t="e">
        <f>VLOOKUP(I2464,Apabi!$H:$H,1,FALSE)</f>
        <v>#N/A</v>
      </c>
      <c r="M2464" t="str">
        <f>VLOOKUP(I2464,'Shanghai TSG'!$C:$C,1,FALSE)</f>
        <v>湖北公路</v>
      </c>
      <c r="O2464" t="e">
        <f>VLOOKUP(I2464,'Hytong (not in CrossAsia)'!$C:$C,1,FALSE)</f>
        <v>#N/A</v>
      </c>
      <c r="Q2464" s="9" t="str">
        <f t="shared" si="77"/>
        <v>Doppel</v>
      </c>
    </row>
    <row r="2465" spans="1:17">
      <c r="A2465" s="1" t="s">
        <v>17984</v>
      </c>
      <c r="B2465" s="1" t="s">
        <v>17985</v>
      </c>
      <c r="C2465" s="1" t="s">
        <v>19628</v>
      </c>
      <c r="D2465" s="1" t="s">
        <v>17986</v>
      </c>
      <c r="E2465" s="1" t="s">
        <v>19628</v>
      </c>
      <c r="F2465" s="51" t="s">
        <v>19628</v>
      </c>
      <c r="G2465" s="1" t="s">
        <v>19628</v>
      </c>
      <c r="I2465" t="str">
        <f t="shared" si="76"/>
        <v>公路丛刊</v>
      </c>
      <c r="K2465" t="e">
        <f>VLOOKUP(I2465,Apabi!$H:$H,1,FALSE)</f>
        <v>#N/A</v>
      </c>
      <c r="M2465" t="e">
        <f>VLOOKUP(I2465,'Shanghai TSG'!$C:$C,1,FALSE)</f>
        <v>#N/A</v>
      </c>
      <c r="O2465" t="e">
        <f>VLOOKUP(I2465,'Hytong (not in CrossAsia)'!$C:$C,1,FALSE)</f>
        <v>#N/A</v>
      </c>
      <c r="Q2465" s="9" t="str">
        <f t="shared" si="77"/>
        <v>nur hier</v>
      </c>
    </row>
    <row r="2466" spans="1:17">
      <c r="A2466" s="1" t="s">
        <v>17987</v>
      </c>
      <c r="B2466" s="1" t="s">
        <v>17988</v>
      </c>
      <c r="C2466" s="1" t="s">
        <v>19628</v>
      </c>
      <c r="D2466" s="1" t="s">
        <v>19628</v>
      </c>
      <c r="E2466" s="1" t="s">
        <v>19647</v>
      </c>
      <c r="F2466" s="51" t="s">
        <v>19628</v>
      </c>
      <c r="G2466" s="1" t="s">
        <v>19628</v>
      </c>
      <c r="I2466" t="str">
        <f t="shared" si="76"/>
        <v>现代公路</v>
      </c>
      <c r="K2466" t="e">
        <f>VLOOKUP(I2466,Apabi!$H:$H,1,FALSE)</f>
        <v>#N/A</v>
      </c>
      <c r="M2466" t="str">
        <f>VLOOKUP(I2466,'Shanghai TSG'!$C:$C,1,FALSE)</f>
        <v>现代公路</v>
      </c>
      <c r="O2466" t="e">
        <f>VLOOKUP(I2466,'Hytong (not in CrossAsia)'!$C:$C,1,FALSE)</f>
        <v>#N/A</v>
      </c>
      <c r="Q2466" s="9" t="str">
        <f t="shared" si="77"/>
        <v>Doppel</v>
      </c>
    </row>
    <row r="2467" spans="1:17">
      <c r="A2467" s="1" t="s">
        <v>17989</v>
      </c>
      <c r="B2467" s="1" t="s">
        <v>17990</v>
      </c>
      <c r="C2467" s="1" t="s">
        <v>19628</v>
      </c>
      <c r="D2467" s="1" t="s">
        <v>17991</v>
      </c>
      <c r="E2467" s="1" t="s">
        <v>19339</v>
      </c>
      <c r="F2467" s="54">
        <v>1935</v>
      </c>
      <c r="G2467" s="1" t="s">
        <v>19315</v>
      </c>
      <c r="I2467" t="str">
        <f t="shared" si="76"/>
        <v>公路</v>
      </c>
      <c r="K2467" t="e">
        <f>VLOOKUP(I2467,Apabi!$H:$H,1,FALSE)</f>
        <v>#N/A</v>
      </c>
      <c r="M2467" t="e">
        <f>VLOOKUP(I2467,'Shanghai TSG'!$C:$C,1,FALSE)</f>
        <v>#N/A</v>
      </c>
      <c r="O2467" t="e">
        <f>VLOOKUP(I2467,'Hytong (not in CrossAsia)'!$C:$C,1,FALSE)</f>
        <v>#N/A</v>
      </c>
      <c r="Q2467" s="9" t="str">
        <f t="shared" si="77"/>
        <v>nur hier</v>
      </c>
    </row>
    <row r="2468" spans="1:17">
      <c r="A2468" s="1" t="s">
        <v>17992</v>
      </c>
      <c r="B2468" s="1" t="s">
        <v>17993</v>
      </c>
      <c r="C2468" s="1" t="s">
        <v>19628</v>
      </c>
      <c r="D2468" s="1" t="s">
        <v>17994</v>
      </c>
      <c r="E2468" s="1" t="s">
        <v>21188</v>
      </c>
      <c r="F2468" s="54">
        <v>1942</v>
      </c>
      <c r="G2468" s="1" t="s">
        <v>19635</v>
      </c>
      <c r="I2468" t="str">
        <f t="shared" si="76"/>
        <v>西北公路</v>
      </c>
      <c r="K2468" t="e">
        <f>VLOOKUP(I2468,Apabi!$H:$H,1,FALSE)</f>
        <v>#N/A</v>
      </c>
      <c r="M2468" t="e">
        <f>VLOOKUP(I2468,'Shanghai TSG'!$C:$C,1,FALSE)</f>
        <v>#N/A</v>
      </c>
      <c r="O2468" t="e">
        <f>VLOOKUP(I2468,'Hytong (not in CrossAsia)'!$C:$C,1,FALSE)</f>
        <v>#N/A</v>
      </c>
      <c r="Q2468" s="9" t="str">
        <f t="shared" si="77"/>
        <v>nur hier</v>
      </c>
    </row>
    <row r="2469" spans="1:17">
      <c r="A2469" s="1" t="s">
        <v>17995</v>
      </c>
      <c r="B2469" s="1" t="s">
        <v>17996</v>
      </c>
      <c r="C2469" s="1" t="s">
        <v>19628</v>
      </c>
      <c r="D2469" s="1" t="s">
        <v>17997</v>
      </c>
      <c r="E2469" s="1" t="s">
        <v>19339</v>
      </c>
      <c r="F2469" s="54">
        <v>1940</v>
      </c>
      <c r="G2469" s="1" t="s">
        <v>19635</v>
      </c>
      <c r="I2469" t="str">
        <f t="shared" si="76"/>
        <v>公路月刊</v>
      </c>
      <c r="K2469" t="e">
        <f>VLOOKUP(I2469,Apabi!$H:$H,1,FALSE)</f>
        <v>#N/A</v>
      </c>
      <c r="M2469" t="e">
        <f>VLOOKUP(I2469,'Shanghai TSG'!$C:$C,1,FALSE)</f>
        <v>#N/A</v>
      </c>
      <c r="O2469" t="e">
        <f>VLOOKUP(I2469,'Hytong (not in CrossAsia)'!$C:$C,1,FALSE)</f>
        <v>#N/A</v>
      </c>
      <c r="Q2469" s="9" t="str">
        <f t="shared" si="77"/>
        <v>nur hier</v>
      </c>
    </row>
    <row r="2470" spans="1:17" ht="23.25">
      <c r="A2470" s="1" t="s">
        <v>17998</v>
      </c>
      <c r="B2470" s="1" t="s">
        <v>17999</v>
      </c>
      <c r="C2470" s="1" t="s">
        <v>19628</v>
      </c>
      <c r="D2470" s="1" t="s">
        <v>18000</v>
      </c>
      <c r="E2470" s="1" t="s">
        <v>19336</v>
      </c>
      <c r="F2470" s="54">
        <v>1930</v>
      </c>
      <c r="G2470" s="1" t="s">
        <v>19773</v>
      </c>
      <c r="I2470" t="str">
        <f t="shared" si="76"/>
        <v>扬子江水</v>
      </c>
      <c r="K2470" t="e">
        <f>VLOOKUP(I2470,Apabi!$H:$H,1,FALSE)</f>
        <v>#N/A</v>
      </c>
      <c r="M2470" t="str">
        <f>VLOOKUP(I2470,'Shanghai TSG'!$C:$C,1,FALSE)</f>
        <v>扬子江水</v>
      </c>
      <c r="O2470" t="e">
        <f>VLOOKUP(I2470,'Hytong (not in CrossAsia)'!$C:$C,1,FALSE)</f>
        <v>#N/A</v>
      </c>
      <c r="Q2470" s="9" t="str">
        <f t="shared" si="77"/>
        <v>Doppel</v>
      </c>
    </row>
    <row r="2471" spans="1:17">
      <c r="A2471" s="1" t="s">
        <v>18001</v>
      </c>
      <c r="B2471" s="1" t="s">
        <v>18002</v>
      </c>
      <c r="C2471" s="1" t="s">
        <v>19628</v>
      </c>
      <c r="D2471" s="1" t="s">
        <v>18003</v>
      </c>
      <c r="E2471" s="1" t="s">
        <v>19754</v>
      </c>
      <c r="F2471" s="54">
        <v>1942</v>
      </c>
      <c r="G2471" s="1" t="s">
        <v>19773</v>
      </c>
      <c r="I2471" t="str">
        <f t="shared" si="76"/>
        <v>中国航业</v>
      </c>
      <c r="K2471" t="e">
        <f>VLOOKUP(I2471,Apabi!$H:$H,1,FALSE)</f>
        <v>#N/A</v>
      </c>
      <c r="M2471" t="e">
        <f>VLOOKUP(I2471,'Shanghai TSG'!$C:$C,1,FALSE)</f>
        <v>#N/A</v>
      </c>
      <c r="O2471" t="e">
        <f>VLOOKUP(I2471,'Hytong (not in CrossAsia)'!$C:$C,1,FALSE)</f>
        <v>#N/A</v>
      </c>
      <c r="Q2471" s="9" t="str">
        <f t="shared" si="77"/>
        <v>nur hier</v>
      </c>
    </row>
    <row r="2472" spans="1:17">
      <c r="A2472" s="1" t="s">
        <v>18004</v>
      </c>
      <c r="B2472" s="1" t="s">
        <v>18005</v>
      </c>
      <c r="C2472" s="1" t="s">
        <v>19628</v>
      </c>
      <c r="D2472" s="1" t="s">
        <v>18006</v>
      </c>
      <c r="E2472" s="1" t="s">
        <v>19647</v>
      </c>
      <c r="F2472" s="54">
        <v>1932</v>
      </c>
      <c r="G2472" s="1" t="s">
        <v>19635</v>
      </c>
      <c r="I2472" t="str">
        <f t="shared" si="76"/>
        <v>航业月刊</v>
      </c>
      <c r="K2472" t="e">
        <f>VLOOKUP(I2472,Apabi!$H:$H,1,FALSE)</f>
        <v>#N/A</v>
      </c>
      <c r="M2472" t="str">
        <f>VLOOKUP(I2472,'Shanghai TSG'!$C:$C,1,FALSE)</f>
        <v>航业月刊</v>
      </c>
      <c r="O2472" t="e">
        <f>VLOOKUP(I2472,'Hytong (not in CrossAsia)'!$C:$C,1,FALSE)</f>
        <v>#N/A</v>
      </c>
      <c r="Q2472" s="9" t="str">
        <f t="shared" si="77"/>
        <v>Doppel</v>
      </c>
    </row>
    <row r="2473" spans="1:17" ht="23.25">
      <c r="A2473" s="1" t="s">
        <v>18007</v>
      </c>
      <c r="B2473" s="1" t="s">
        <v>18008</v>
      </c>
      <c r="C2473" s="1" t="s">
        <v>19628</v>
      </c>
      <c r="D2473" s="1" t="s">
        <v>18009</v>
      </c>
      <c r="E2473" s="1" t="s">
        <v>19769</v>
      </c>
      <c r="F2473" s="54">
        <v>1936</v>
      </c>
      <c r="G2473" s="1" t="s">
        <v>19817</v>
      </c>
      <c r="I2473" t="str">
        <f t="shared" si="76"/>
        <v>江北运河</v>
      </c>
      <c r="K2473" t="e">
        <f>VLOOKUP(I2473,Apabi!$H:$H,1,FALSE)</f>
        <v>#N/A</v>
      </c>
      <c r="M2473" t="e">
        <f>VLOOKUP(I2473,'Shanghai TSG'!$C:$C,1,FALSE)</f>
        <v>#N/A</v>
      </c>
      <c r="O2473" t="e">
        <f>VLOOKUP(I2473,'Hytong (not in CrossAsia)'!$C:$C,1,FALSE)</f>
        <v>#N/A</v>
      </c>
      <c r="Q2473" s="9" t="str">
        <f t="shared" si="77"/>
        <v>nur hier</v>
      </c>
    </row>
    <row r="2474" spans="1:17">
      <c r="A2474" s="1" t="s">
        <v>18010</v>
      </c>
      <c r="B2474" s="1" t="s">
        <v>18011</v>
      </c>
      <c r="C2474" s="1" t="s">
        <v>19628</v>
      </c>
      <c r="D2474" s="1" t="s">
        <v>18012</v>
      </c>
      <c r="E2474" s="1" t="s">
        <v>19647</v>
      </c>
      <c r="F2474" s="51" t="s">
        <v>19628</v>
      </c>
      <c r="G2474" s="1" t="s">
        <v>19628</v>
      </c>
      <c r="I2474" t="str">
        <f t="shared" si="76"/>
        <v>交大造船</v>
      </c>
      <c r="K2474" t="e">
        <f>VLOOKUP(I2474,Apabi!$H:$H,1,FALSE)</f>
        <v>#N/A</v>
      </c>
      <c r="M2474" t="e">
        <f>VLOOKUP(I2474,'Shanghai TSG'!$C:$C,1,FALSE)</f>
        <v>#N/A</v>
      </c>
      <c r="O2474" t="e">
        <f>VLOOKUP(I2474,'Hytong (not in CrossAsia)'!$C:$C,1,FALSE)</f>
        <v>#N/A</v>
      </c>
      <c r="Q2474" s="9" t="str">
        <f t="shared" si="77"/>
        <v>nur hier</v>
      </c>
    </row>
    <row r="2475" spans="1:17">
      <c r="A2475" s="1" t="s">
        <v>18013</v>
      </c>
      <c r="B2475" s="1" t="s">
        <v>18014</v>
      </c>
      <c r="C2475" s="1" t="s">
        <v>19628</v>
      </c>
      <c r="D2475" s="1" t="s">
        <v>18015</v>
      </c>
      <c r="E2475" s="1" t="s">
        <v>19821</v>
      </c>
      <c r="F2475" s="54">
        <v>1949</v>
      </c>
      <c r="G2475" s="1" t="s">
        <v>19642</v>
      </c>
      <c r="I2475" t="str">
        <f t="shared" si="76"/>
        <v>民航空运</v>
      </c>
      <c r="K2475" t="e">
        <f>VLOOKUP(I2475,Apabi!$H:$H,1,FALSE)</f>
        <v>#N/A</v>
      </c>
      <c r="M2475" t="e">
        <f>VLOOKUP(I2475,'Shanghai TSG'!$C:$C,1,FALSE)</f>
        <v>#N/A</v>
      </c>
      <c r="O2475" t="e">
        <f>VLOOKUP(I2475,'Hytong (not in CrossAsia)'!$C:$C,1,FALSE)</f>
        <v>#N/A</v>
      </c>
      <c r="Q2475" s="9" t="str">
        <f t="shared" si="77"/>
        <v>nur hier</v>
      </c>
    </row>
    <row r="2476" spans="1:17">
      <c r="A2476" s="1" t="s">
        <v>18016</v>
      </c>
      <c r="B2476" s="1" t="s">
        <v>18017</v>
      </c>
      <c r="C2476" s="1" t="s">
        <v>19628</v>
      </c>
      <c r="D2476" s="1" t="s">
        <v>18018</v>
      </c>
      <c r="E2476" s="1" t="s">
        <v>19647</v>
      </c>
      <c r="F2476" s="51" t="s">
        <v>19628</v>
      </c>
      <c r="G2476" s="1" t="s">
        <v>19628</v>
      </c>
      <c r="I2476" t="str">
        <f t="shared" si="76"/>
        <v>航务通讯</v>
      </c>
      <c r="K2476" t="e">
        <f>VLOOKUP(I2476,Apabi!$H:$H,1,FALSE)</f>
        <v>#N/A</v>
      </c>
      <c r="M2476" t="str">
        <f>VLOOKUP(I2476,'Shanghai TSG'!$C:$C,1,FALSE)</f>
        <v>航务通讯</v>
      </c>
      <c r="O2476" t="e">
        <f>VLOOKUP(I2476,'Hytong (not in CrossAsia)'!$C:$C,1,FALSE)</f>
        <v>#N/A</v>
      </c>
      <c r="Q2476" s="9" t="str">
        <f t="shared" si="77"/>
        <v>Doppel</v>
      </c>
    </row>
    <row r="2477" spans="1:17">
      <c r="A2477" s="1" t="s">
        <v>18019</v>
      </c>
      <c r="B2477" s="1" t="s">
        <v>18020</v>
      </c>
      <c r="C2477" s="1" t="s">
        <v>19628</v>
      </c>
      <c r="D2477" s="1" t="s">
        <v>19628</v>
      </c>
      <c r="E2477" s="1" t="s">
        <v>19336</v>
      </c>
      <c r="F2477" s="51" t="s">
        <v>19628</v>
      </c>
      <c r="G2477" s="1" t="s">
        <v>19628</v>
      </c>
      <c r="I2477" t="str">
        <f t="shared" si="76"/>
        <v>航空周报</v>
      </c>
      <c r="K2477" t="e">
        <f>VLOOKUP(I2477,Apabi!$H:$H,1,FALSE)</f>
        <v>#N/A</v>
      </c>
      <c r="M2477" t="e">
        <f>VLOOKUP(I2477,'Shanghai TSG'!$C:$C,1,FALSE)</f>
        <v>#N/A</v>
      </c>
      <c r="O2477" t="e">
        <f>VLOOKUP(I2477,'Hytong (not in CrossAsia)'!$C:$C,1,FALSE)</f>
        <v>#N/A</v>
      </c>
      <c r="Q2477" s="9" t="str">
        <f t="shared" si="77"/>
        <v>nur hier</v>
      </c>
    </row>
    <row r="2478" spans="1:17">
      <c r="A2478" s="1" t="s">
        <v>17666</v>
      </c>
      <c r="B2478" s="1" t="s">
        <v>17667</v>
      </c>
      <c r="C2478" s="1" t="s">
        <v>19628</v>
      </c>
      <c r="D2478" s="1" t="s">
        <v>17668</v>
      </c>
      <c r="E2478" s="1" t="s">
        <v>19376</v>
      </c>
      <c r="F2478" s="54">
        <v>1948</v>
      </c>
      <c r="G2478" s="1" t="s">
        <v>19292</v>
      </c>
      <c r="I2478" t="str">
        <f t="shared" si="76"/>
        <v>航空机械</v>
      </c>
      <c r="K2478" t="e">
        <f>VLOOKUP(I2478,Apabi!$H:$H,1,FALSE)</f>
        <v>#N/A</v>
      </c>
      <c r="M2478" t="e">
        <f>VLOOKUP(I2478,'Shanghai TSG'!$C:$C,1,FALSE)</f>
        <v>#N/A</v>
      </c>
      <c r="O2478" t="e">
        <f>VLOOKUP(I2478,'Hytong (not in CrossAsia)'!$C:$C,1,FALSE)</f>
        <v>#N/A</v>
      </c>
      <c r="Q2478" s="9" t="str">
        <f t="shared" si="77"/>
        <v>nur hier</v>
      </c>
    </row>
    <row r="2479" spans="1:17">
      <c r="A2479" s="1" t="s">
        <v>17669</v>
      </c>
      <c r="B2479" s="1" t="s">
        <v>17670</v>
      </c>
      <c r="C2479" s="1" t="s">
        <v>19628</v>
      </c>
      <c r="D2479" s="1" t="s">
        <v>17671</v>
      </c>
      <c r="E2479" s="1" t="s">
        <v>19339</v>
      </c>
      <c r="F2479" s="54">
        <v>1937</v>
      </c>
      <c r="G2479" s="1" t="s">
        <v>19642</v>
      </c>
      <c r="I2479" t="str">
        <f t="shared" si="76"/>
        <v>禹贡</v>
      </c>
      <c r="K2479" t="e">
        <f>VLOOKUP(I2479,Apabi!$H:$H,1,FALSE)</f>
        <v>#N/A</v>
      </c>
      <c r="M2479" t="e">
        <f>VLOOKUP(I2479,'Shanghai TSG'!$C:$C,1,FALSE)</f>
        <v>#N/A</v>
      </c>
      <c r="O2479" t="e">
        <f>VLOOKUP(I2479,'Hytong (not in CrossAsia)'!$C:$C,1,FALSE)</f>
        <v>#N/A</v>
      </c>
      <c r="Q2479" s="9" t="str">
        <f t="shared" si="77"/>
        <v>nur hier</v>
      </c>
    </row>
    <row r="2480" spans="1:17" ht="23.25">
      <c r="A2480" s="1" t="s">
        <v>17672</v>
      </c>
      <c r="B2480" s="1" t="s">
        <v>17673</v>
      </c>
      <c r="C2480" s="1" t="s">
        <v>17674</v>
      </c>
      <c r="D2480" s="1" t="s">
        <v>19628</v>
      </c>
      <c r="E2480" s="1" t="s">
        <v>13295</v>
      </c>
      <c r="F2480" s="51" t="s">
        <v>19628</v>
      </c>
      <c r="G2480" s="1" t="s">
        <v>19628</v>
      </c>
      <c r="I2480" t="str">
        <f t="shared" si="76"/>
        <v>航空机械</v>
      </c>
      <c r="K2480" t="e">
        <f>VLOOKUP(I2480,Apabi!$H:$H,1,FALSE)</f>
        <v>#N/A</v>
      </c>
      <c r="M2480" t="e">
        <f>VLOOKUP(I2480,'Shanghai TSG'!$C:$C,1,FALSE)</f>
        <v>#N/A</v>
      </c>
      <c r="O2480" t="e">
        <f>VLOOKUP(I2480,'Hytong (not in CrossAsia)'!$C:$C,1,FALSE)</f>
        <v>#N/A</v>
      </c>
      <c r="Q2480" s="9" t="str">
        <f t="shared" si="77"/>
        <v>nur hier</v>
      </c>
    </row>
    <row r="2481" spans="1:17" ht="23.25">
      <c r="A2481" s="1" t="s">
        <v>17675</v>
      </c>
      <c r="B2481" s="1" t="s">
        <v>17676</v>
      </c>
      <c r="C2481" s="1" t="s">
        <v>19628</v>
      </c>
      <c r="D2481" s="1" t="s">
        <v>17677</v>
      </c>
      <c r="E2481" s="1" t="s">
        <v>13201</v>
      </c>
      <c r="F2481" s="51" t="s">
        <v>19628</v>
      </c>
      <c r="G2481" s="1" t="s">
        <v>19628</v>
      </c>
      <c r="I2481" t="str">
        <f t="shared" si="76"/>
        <v>航空生活</v>
      </c>
      <c r="K2481" t="e">
        <f>VLOOKUP(I2481,Apabi!$H:$H,1,FALSE)</f>
        <v>#N/A</v>
      </c>
      <c r="M2481" t="str">
        <f>VLOOKUP(I2481,'Shanghai TSG'!$C:$C,1,FALSE)</f>
        <v>航空生活</v>
      </c>
      <c r="O2481" t="e">
        <f>VLOOKUP(I2481,'Hytong (not in CrossAsia)'!$C:$C,1,FALSE)</f>
        <v>#N/A</v>
      </c>
      <c r="Q2481" s="9" t="str">
        <f t="shared" si="77"/>
        <v>Doppel</v>
      </c>
    </row>
    <row r="2482" spans="1:17">
      <c r="A2482" s="1" t="s">
        <v>17678</v>
      </c>
      <c r="B2482" s="1" t="s">
        <v>17679</v>
      </c>
      <c r="C2482" s="1" t="s">
        <v>19628</v>
      </c>
      <c r="D2482" s="1" t="s">
        <v>19628</v>
      </c>
      <c r="E2482" s="1" t="s">
        <v>19336</v>
      </c>
      <c r="F2482" s="51">
        <v>1935</v>
      </c>
      <c r="G2482" s="1" t="s">
        <v>19628</v>
      </c>
      <c r="I2482" t="str">
        <f t="shared" si="76"/>
        <v>航空测量</v>
      </c>
      <c r="K2482" t="e">
        <f>VLOOKUP(I2482,Apabi!$H:$H,1,FALSE)</f>
        <v>#N/A</v>
      </c>
      <c r="M2482" t="e">
        <f>VLOOKUP(I2482,'Shanghai TSG'!$C:$C,1,FALSE)</f>
        <v>#N/A</v>
      </c>
      <c r="O2482" t="e">
        <f>VLOOKUP(I2482,'Hytong (not in CrossAsia)'!$C:$C,1,FALSE)</f>
        <v>#N/A</v>
      </c>
      <c r="Q2482" s="9" t="str">
        <f t="shared" si="77"/>
        <v>nur hier</v>
      </c>
    </row>
    <row r="2483" spans="1:17">
      <c r="A2483" s="1" t="s">
        <v>17680</v>
      </c>
      <c r="B2483" s="1" t="s">
        <v>17681</v>
      </c>
      <c r="C2483" s="1" t="s">
        <v>19628</v>
      </c>
      <c r="D2483" s="1" t="s">
        <v>19628</v>
      </c>
      <c r="E2483" s="1" t="s">
        <v>19336</v>
      </c>
      <c r="F2483" s="51">
        <v>1942</v>
      </c>
      <c r="G2483" s="1" t="s">
        <v>19440</v>
      </c>
      <c r="I2483" t="str">
        <f t="shared" si="76"/>
        <v>航空建设</v>
      </c>
      <c r="K2483" t="e">
        <f>VLOOKUP(I2483,Apabi!$H:$H,1,FALSE)</f>
        <v>#N/A</v>
      </c>
      <c r="M2483" t="str">
        <f>VLOOKUP(I2483,'Shanghai TSG'!$C:$C,1,FALSE)</f>
        <v>航空建设</v>
      </c>
      <c r="O2483" t="e">
        <f>VLOOKUP(I2483,'Hytong (not in CrossAsia)'!$C:$C,1,FALSE)</f>
        <v>#N/A</v>
      </c>
      <c r="Q2483" s="9" t="str">
        <f t="shared" si="77"/>
        <v>Doppel</v>
      </c>
    </row>
    <row r="2484" spans="1:17">
      <c r="A2484" s="1" t="s">
        <v>17682</v>
      </c>
      <c r="B2484" s="1" t="s">
        <v>17683</v>
      </c>
      <c r="C2484" s="1" t="s">
        <v>17684</v>
      </c>
      <c r="D2484" s="1" t="s">
        <v>17684</v>
      </c>
      <c r="E2484" s="1" t="s">
        <v>10657</v>
      </c>
      <c r="F2484" s="51" t="s">
        <v>19628</v>
      </c>
      <c r="G2484" s="1" t="s">
        <v>19635</v>
      </c>
      <c r="I2484" t="str">
        <f t="shared" si="76"/>
        <v>航空机械</v>
      </c>
      <c r="K2484" t="e">
        <f>VLOOKUP(I2484,Apabi!$H:$H,1,FALSE)</f>
        <v>#N/A</v>
      </c>
      <c r="M2484" t="e">
        <f>VLOOKUP(I2484,'Shanghai TSG'!$C:$C,1,FALSE)</f>
        <v>#N/A</v>
      </c>
      <c r="O2484" t="e">
        <f>VLOOKUP(I2484,'Hytong (not in CrossAsia)'!$C:$C,1,FALSE)</f>
        <v>#N/A</v>
      </c>
      <c r="Q2484" s="9" t="str">
        <f t="shared" si="77"/>
        <v>nur hier</v>
      </c>
    </row>
    <row r="2485" spans="1:17">
      <c r="A2485" s="1" t="s">
        <v>17685</v>
      </c>
      <c r="B2485" s="1" t="s">
        <v>17686</v>
      </c>
      <c r="C2485" s="1" t="s">
        <v>19628</v>
      </c>
      <c r="D2485" s="1" t="s">
        <v>17687</v>
      </c>
      <c r="E2485" s="1" t="s">
        <v>19336</v>
      </c>
      <c r="F2485" s="54">
        <v>1947</v>
      </c>
      <c r="G2485" s="1" t="s">
        <v>19635</v>
      </c>
      <c r="I2485" t="str">
        <f t="shared" si="76"/>
        <v>民用航空</v>
      </c>
      <c r="K2485" t="e">
        <f>VLOOKUP(I2485,Apabi!$H:$H,1,FALSE)</f>
        <v>#N/A</v>
      </c>
      <c r="M2485" t="e">
        <f>VLOOKUP(I2485,'Shanghai TSG'!$C:$C,1,FALSE)</f>
        <v>#N/A</v>
      </c>
      <c r="O2485" t="e">
        <f>VLOOKUP(I2485,'Hytong (not in CrossAsia)'!$C:$C,1,FALSE)</f>
        <v>#N/A</v>
      </c>
      <c r="Q2485" s="9" t="str">
        <f t="shared" si="77"/>
        <v>nur hier</v>
      </c>
    </row>
    <row r="2486" spans="1:17">
      <c r="A2486" s="1" t="s">
        <v>17688</v>
      </c>
      <c r="B2486" s="1" t="s">
        <v>17689</v>
      </c>
      <c r="C2486" s="1" t="s">
        <v>19628</v>
      </c>
      <c r="D2486" s="1" t="s">
        <v>17690</v>
      </c>
      <c r="E2486" s="1" t="s">
        <v>19647</v>
      </c>
      <c r="F2486" s="54">
        <v>1936</v>
      </c>
      <c r="G2486" s="1" t="s">
        <v>19642</v>
      </c>
      <c r="I2486" t="str">
        <f t="shared" si="76"/>
        <v>航空</v>
      </c>
      <c r="K2486" t="e">
        <f>VLOOKUP(I2486,Apabi!$H:$H,1,FALSE)</f>
        <v>#N/A</v>
      </c>
      <c r="M2486" t="str">
        <f>VLOOKUP(I2486,'Shanghai TSG'!$C:$C,1,FALSE)</f>
        <v>航空</v>
      </c>
      <c r="O2486" t="e">
        <f>VLOOKUP(I2486,'Hytong (not in CrossAsia)'!$C:$C,1,FALSE)</f>
        <v>#N/A</v>
      </c>
      <c r="Q2486" s="9" t="str">
        <f t="shared" si="77"/>
        <v>Doppel</v>
      </c>
    </row>
    <row r="2487" spans="1:17" ht="23.25">
      <c r="A2487" s="1" t="s">
        <v>17691</v>
      </c>
      <c r="B2487" s="1" t="s">
        <v>17692</v>
      </c>
      <c r="C2487" s="1" t="s">
        <v>19628</v>
      </c>
      <c r="D2487" s="1" t="s">
        <v>17693</v>
      </c>
      <c r="E2487" s="1" t="s">
        <v>13295</v>
      </c>
      <c r="F2487" s="54">
        <v>1941</v>
      </c>
      <c r="G2487" s="1" t="s">
        <v>19628</v>
      </c>
      <c r="I2487" t="str">
        <f t="shared" si="76"/>
        <v>大众航空</v>
      </c>
      <c r="K2487" t="e">
        <f>VLOOKUP(I2487,Apabi!$H:$H,1,FALSE)</f>
        <v>#N/A</v>
      </c>
      <c r="M2487" t="e">
        <f>VLOOKUP(I2487,'Shanghai TSG'!$C:$C,1,FALSE)</f>
        <v>#N/A</v>
      </c>
      <c r="O2487" t="e">
        <f>VLOOKUP(I2487,'Hytong (not in CrossAsia)'!$C:$C,1,FALSE)</f>
        <v>#N/A</v>
      </c>
      <c r="Q2487" s="9" t="str">
        <f t="shared" si="77"/>
        <v>nur hier</v>
      </c>
    </row>
    <row r="2488" spans="1:17">
      <c r="A2488" s="1" t="s">
        <v>17694</v>
      </c>
      <c r="B2488" s="1" t="s">
        <v>17695</v>
      </c>
      <c r="C2488" s="1" t="s">
        <v>19628</v>
      </c>
      <c r="D2488" s="1" t="s">
        <v>17696</v>
      </c>
      <c r="E2488" s="1" t="s">
        <v>19628</v>
      </c>
      <c r="F2488" s="54">
        <v>1937</v>
      </c>
      <c r="G2488" s="1" t="s">
        <v>19315</v>
      </c>
      <c r="I2488" t="str">
        <f t="shared" si="76"/>
        <v>航空知识</v>
      </c>
      <c r="K2488" t="e">
        <f>VLOOKUP(I2488,Apabi!$H:$H,1,FALSE)</f>
        <v>#N/A</v>
      </c>
      <c r="M2488" t="e">
        <f>VLOOKUP(I2488,'Shanghai TSG'!$C:$C,1,FALSE)</f>
        <v>#N/A</v>
      </c>
      <c r="O2488" t="e">
        <f>VLOOKUP(I2488,'Hytong (not in CrossAsia)'!$C:$C,1,FALSE)</f>
        <v>#N/A</v>
      </c>
      <c r="Q2488" s="9" t="str">
        <f t="shared" si="77"/>
        <v>nur hier</v>
      </c>
    </row>
    <row r="2489" spans="1:17">
      <c r="A2489" s="1" t="s">
        <v>17697</v>
      </c>
      <c r="B2489" s="1" t="s">
        <v>17698</v>
      </c>
      <c r="C2489" s="1" t="s">
        <v>19628</v>
      </c>
      <c r="D2489" s="1" t="s">
        <v>19628</v>
      </c>
      <c r="E2489" s="1" t="s">
        <v>19628</v>
      </c>
      <c r="F2489" s="51" t="s">
        <v>19628</v>
      </c>
      <c r="G2489" s="1" t="s">
        <v>19628</v>
      </c>
      <c r="I2489" t="str">
        <f t="shared" si="76"/>
        <v>航空译刊</v>
      </c>
      <c r="K2489" t="e">
        <f>VLOOKUP(I2489,Apabi!$H:$H,1,FALSE)</f>
        <v>#N/A</v>
      </c>
      <c r="M2489" t="e">
        <f>VLOOKUP(I2489,'Shanghai TSG'!$C:$C,1,FALSE)</f>
        <v>#N/A</v>
      </c>
      <c r="O2489" t="e">
        <f>VLOOKUP(I2489,'Hytong (not in CrossAsia)'!$C:$C,1,FALSE)</f>
        <v>#N/A</v>
      </c>
      <c r="Q2489" s="9" t="str">
        <f t="shared" si="77"/>
        <v>nur hier</v>
      </c>
    </row>
    <row r="2490" spans="1:17">
      <c r="A2490" s="1" t="s">
        <v>17699</v>
      </c>
      <c r="B2490" s="1" t="s">
        <v>17700</v>
      </c>
      <c r="C2490" s="1" t="s">
        <v>19628</v>
      </c>
      <c r="D2490" s="1" t="s">
        <v>17701</v>
      </c>
      <c r="E2490" s="1" t="s">
        <v>19376</v>
      </c>
      <c r="F2490" s="54">
        <v>1939</v>
      </c>
      <c r="G2490" s="1" t="s">
        <v>19773</v>
      </c>
      <c r="I2490" t="str">
        <f t="shared" si="76"/>
        <v>航空工程</v>
      </c>
      <c r="K2490" t="e">
        <f>VLOOKUP(I2490,Apabi!$H:$H,1,FALSE)</f>
        <v>#N/A</v>
      </c>
      <c r="M2490" t="e">
        <f>VLOOKUP(I2490,'Shanghai TSG'!$C:$C,1,FALSE)</f>
        <v>#N/A</v>
      </c>
      <c r="O2490" t="e">
        <f>VLOOKUP(I2490,'Hytong (not in CrossAsia)'!$C:$C,1,FALSE)</f>
        <v>#N/A</v>
      </c>
      <c r="Q2490" s="9" t="str">
        <f t="shared" si="77"/>
        <v>nur hier</v>
      </c>
    </row>
    <row r="2491" spans="1:17" ht="23.25">
      <c r="A2491" s="1" t="s">
        <v>17702</v>
      </c>
      <c r="B2491" s="1" t="s">
        <v>17703</v>
      </c>
      <c r="C2491" s="1" t="s">
        <v>19628</v>
      </c>
      <c r="D2491" s="1" t="s">
        <v>17704</v>
      </c>
      <c r="E2491" s="1" t="s">
        <v>19376</v>
      </c>
      <c r="F2491" s="54">
        <v>1946</v>
      </c>
      <c r="G2491" s="1" t="s">
        <v>19292</v>
      </c>
      <c r="I2491" t="str">
        <f t="shared" si="76"/>
        <v>航空委员</v>
      </c>
      <c r="K2491" t="e">
        <f>VLOOKUP(I2491,Apabi!$H:$H,1,FALSE)</f>
        <v>#N/A</v>
      </c>
      <c r="M2491" t="e">
        <f>VLOOKUP(I2491,'Shanghai TSG'!$C:$C,1,FALSE)</f>
        <v>#N/A</v>
      </c>
      <c r="O2491" t="e">
        <f>VLOOKUP(I2491,'Hytong (not in CrossAsia)'!$C:$C,1,FALSE)</f>
        <v>#N/A</v>
      </c>
      <c r="Q2491" s="9" t="str">
        <f t="shared" si="77"/>
        <v>nur hier</v>
      </c>
    </row>
    <row r="2492" spans="1:17">
      <c r="A2492" s="1" t="s">
        <v>17705</v>
      </c>
      <c r="B2492" s="1" t="s">
        <v>17706</v>
      </c>
      <c r="C2492" s="1" t="s">
        <v>19628</v>
      </c>
      <c r="D2492" s="1" t="s">
        <v>19628</v>
      </c>
      <c r="E2492" s="1" t="s">
        <v>19628</v>
      </c>
      <c r="F2492" s="51" t="s">
        <v>19628</v>
      </c>
      <c r="G2492" s="1" t="s">
        <v>19773</v>
      </c>
      <c r="I2492" t="str">
        <f t="shared" si="76"/>
        <v>航空机械</v>
      </c>
      <c r="K2492" t="e">
        <f>VLOOKUP(I2492,Apabi!$H:$H,1,FALSE)</f>
        <v>#N/A</v>
      </c>
      <c r="M2492" t="e">
        <f>VLOOKUP(I2492,'Shanghai TSG'!$C:$C,1,FALSE)</f>
        <v>#N/A</v>
      </c>
      <c r="O2492" t="e">
        <f>VLOOKUP(I2492,'Hytong (not in CrossAsia)'!$C:$C,1,FALSE)</f>
        <v>#N/A</v>
      </c>
      <c r="Q2492" s="9" t="str">
        <f t="shared" si="77"/>
        <v>nur hier</v>
      </c>
    </row>
    <row r="2493" spans="1:17" ht="23.25">
      <c r="A2493" s="1" t="s">
        <v>17707</v>
      </c>
      <c r="B2493" s="1" t="s">
        <v>17708</v>
      </c>
      <c r="C2493" s="1" t="s">
        <v>17709</v>
      </c>
      <c r="D2493" s="1" t="s">
        <v>17710</v>
      </c>
      <c r="E2493" s="1" t="s">
        <v>19376</v>
      </c>
      <c r="F2493" s="54">
        <v>1944</v>
      </c>
      <c r="G2493" s="1" t="s">
        <v>19635</v>
      </c>
      <c r="I2493" t="str">
        <f t="shared" si="76"/>
        <v>航空杂志</v>
      </c>
      <c r="K2493" t="e">
        <f>VLOOKUP(I2493,Apabi!$H:$H,1,FALSE)</f>
        <v>#N/A</v>
      </c>
      <c r="M2493" t="str">
        <f>VLOOKUP(I2493,'Shanghai TSG'!$C:$C,1,FALSE)</f>
        <v>航空杂志</v>
      </c>
      <c r="O2493" t="e">
        <f>VLOOKUP(I2493,'Hytong (not in CrossAsia)'!$C:$C,1,FALSE)</f>
        <v>#N/A</v>
      </c>
      <c r="Q2493" s="9" t="str">
        <f t="shared" si="77"/>
        <v>Doppel</v>
      </c>
    </row>
    <row r="2494" spans="1:17">
      <c r="A2494" s="1" t="s">
        <v>17711</v>
      </c>
      <c r="B2494" s="1" t="s">
        <v>17712</v>
      </c>
      <c r="C2494" s="1" t="s">
        <v>19628</v>
      </c>
      <c r="D2494" s="1" t="s">
        <v>19628</v>
      </c>
      <c r="E2494" s="1" t="s">
        <v>19628</v>
      </c>
      <c r="F2494" s="51" t="s">
        <v>19628</v>
      </c>
      <c r="G2494" s="1" t="s">
        <v>19628</v>
      </c>
      <c r="I2494" t="str">
        <f t="shared" si="76"/>
        <v>航工季刊</v>
      </c>
      <c r="K2494" t="e">
        <f>VLOOKUP(I2494,Apabi!$H:$H,1,FALSE)</f>
        <v>#N/A</v>
      </c>
      <c r="M2494" t="e">
        <f>VLOOKUP(I2494,'Shanghai TSG'!$C:$C,1,FALSE)</f>
        <v>#N/A</v>
      </c>
      <c r="O2494" t="e">
        <f>VLOOKUP(I2494,'Hytong (not in CrossAsia)'!$C:$C,1,FALSE)</f>
        <v>#N/A</v>
      </c>
      <c r="Q2494" s="9" t="str">
        <f t="shared" si="77"/>
        <v>nur hier</v>
      </c>
    </row>
    <row r="2495" spans="1:17">
      <c r="A2495" s="1" t="s">
        <v>17713</v>
      </c>
      <c r="B2495" s="1" t="s">
        <v>17714</v>
      </c>
      <c r="C2495" s="1" t="s">
        <v>19628</v>
      </c>
      <c r="D2495" s="1" t="s">
        <v>17715</v>
      </c>
      <c r="E2495" s="1" t="s">
        <v>19647</v>
      </c>
      <c r="F2495" s="54">
        <v>1935</v>
      </c>
      <c r="G2495" s="1" t="s">
        <v>19642</v>
      </c>
      <c r="I2495" t="str">
        <f t="shared" si="76"/>
        <v>航空半月</v>
      </c>
      <c r="K2495" t="e">
        <f>VLOOKUP(I2495,Apabi!$H:$H,1,FALSE)</f>
        <v>#N/A</v>
      </c>
      <c r="M2495" t="e">
        <f>VLOOKUP(I2495,'Shanghai TSG'!$C:$C,1,FALSE)</f>
        <v>#N/A</v>
      </c>
      <c r="O2495" t="e">
        <f>VLOOKUP(I2495,'Hytong (not in CrossAsia)'!$C:$C,1,FALSE)</f>
        <v>#N/A</v>
      </c>
      <c r="Q2495" s="9" t="str">
        <f t="shared" si="77"/>
        <v>nur hier</v>
      </c>
    </row>
    <row r="2496" spans="1:17">
      <c r="A2496" s="1" t="s">
        <v>17716</v>
      </c>
      <c r="B2496" s="1" t="s">
        <v>17717</v>
      </c>
      <c r="C2496" s="1" t="s">
        <v>19628</v>
      </c>
      <c r="D2496" s="1" t="s">
        <v>17718</v>
      </c>
      <c r="E2496" s="1" t="s">
        <v>19647</v>
      </c>
      <c r="F2496" s="51" t="s">
        <v>19628</v>
      </c>
      <c r="G2496" s="1" t="s">
        <v>19628</v>
      </c>
      <c r="I2496" t="str">
        <f t="shared" si="76"/>
        <v>航务月刊</v>
      </c>
      <c r="K2496" t="e">
        <f>VLOOKUP(I2496,Apabi!$H:$H,1,FALSE)</f>
        <v>#N/A</v>
      </c>
      <c r="M2496" t="str">
        <f>VLOOKUP(I2496,'Shanghai TSG'!$C:$C,1,FALSE)</f>
        <v>航务月刊</v>
      </c>
      <c r="O2496" t="e">
        <f>VLOOKUP(I2496,'Hytong (not in CrossAsia)'!$C:$C,1,FALSE)</f>
        <v>#N/A</v>
      </c>
      <c r="Q2496" s="9" t="str">
        <f t="shared" si="77"/>
        <v>Doppel</v>
      </c>
    </row>
    <row r="2497" spans="1:17">
      <c r="A2497" s="1" t="s">
        <v>17719</v>
      </c>
      <c r="B2497" s="1" t="s">
        <v>17720</v>
      </c>
      <c r="C2497" s="1" t="s">
        <v>18077</v>
      </c>
      <c r="D2497" s="1" t="s">
        <v>18078</v>
      </c>
      <c r="E2497" s="1" t="s">
        <v>19298</v>
      </c>
      <c r="F2497" s="54">
        <v>1947</v>
      </c>
      <c r="G2497" s="1" t="s">
        <v>19773</v>
      </c>
      <c r="I2497" t="str">
        <f t="shared" si="76"/>
        <v>航空通信</v>
      </c>
      <c r="K2497" t="e">
        <f>VLOOKUP(I2497,Apabi!$H:$H,1,FALSE)</f>
        <v>#N/A</v>
      </c>
      <c r="M2497" t="e">
        <f>VLOOKUP(I2497,'Shanghai TSG'!$C:$C,1,FALSE)</f>
        <v>#N/A</v>
      </c>
      <c r="O2497" t="e">
        <f>VLOOKUP(I2497,'Hytong (not in CrossAsia)'!$C:$C,1,FALSE)</f>
        <v>#N/A</v>
      </c>
      <c r="Q2497" s="9" t="str">
        <f t="shared" si="77"/>
        <v>nur hier</v>
      </c>
    </row>
    <row r="2498" spans="1:17">
      <c r="A2498" s="1" t="s">
        <v>18079</v>
      </c>
      <c r="B2498" s="1" t="s">
        <v>18080</v>
      </c>
      <c r="C2498" s="1" t="s">
        <v>19628</v>
      </c>
      <c r="D2498" s="1" t="s">
        <v>17687</v>
      </c>
      <c r="E2498" s="1" t="s">
        <v>19336</v>
      </c>
      <c r="F2498" s="54">
        <v>1948</v>
      </c>
      <c r="G2498" s="1" t="s">
        <v>19635</v>
      </c>
      <c r="I2498" t="str">
        <f t="shared" si="76"/>
        <v>民用航空</v>
      </c>
      <c r="K2498" t="e">
        <f>VLOOKUP(I2498,Apabi!$H:$H,1,FALSE)</f>
        <v>#N/A</v>
      </c>
      <c r="M2498" t="e">
        <f>VLOOKUP(I2498,'Shanghai TSG'!$C:$C,1,FALSE)</f>
        <v>#N/A</v>
      </c>
      <c r="O2498" t="e">
        <f>VLOOKUP(I2498,'Hytong (not in CrossAsia)'!$C:$C,1,FALSE)</f>
        <v>#N/A</v>
      </c>
      <c r="Q2498" s="9" t="str">
        <f t="shared" si="77"/>
        <v>nur hier</v>
      </c>
    </row>
    <row r="2499" spans="1:17">
      <c r="A2499" s="1" t="s">
        <v>18081</v>
      </c>
      <c r="B2499" s="1" t="s">
        <v>18082</v>
      </c>
      <c r="C2499" s="1" t="s">
        <v>19628</v>
      </c>
      <c r="D2499" s="1" t="s">
        <v>19628</v>
      </c>
      <c r="E2499" s="1" t="s">
        <v>19628</v>
      </c>
      <c r="F2499" s="51" t="s">
        <v>19628</v>
      </c>
      <c r="G2499" s="1" t="s">
        <v>19327</v>
      </c>
      <c r="I2499" t="str">
        <f t="shared" ref="I2499:I2562" si="78">MID(B2499,1,4)</f>
        <v>环攻</v>
      </c>
      <c r="K2499" t="e">
        <f>VLOOKUP(I2499,Apabi!$H:$H,1,FALSE)</f>
        <v>#N/A</v>
      </c>
      <c r="M2499" t="str">
        <f>VLOOKUP(I2499,'Shanghai TSG'!$C:$C,1,FALSE)</f>
        <v>环攻</v>
      </c>
      <c r="O2499" t="e">
        <f>VLOOKUP(I2499,'Hytong (not in CrossAsia)'!$C:$C,1,FALSE)</f>
        <v>#N/A</v>
      </c>
      <c r="Q2499" s="9" t="str">
        <f t="shared" ref="Q2499:Q2562" si="79">(IF(AND(ISNA(K2499),ISNA(M2499),ISNA(O2499)),"nur hier","Doppel"))</f>
        <v>Doppel</v>
      </c>
    </row>
    <row r="2500" spans="1:17">
      <c r="A2500" s="1" t="s">
        <v>18083</v>
      </c>
      <c r="B2500" s="1" t="s">
        <v>18084</v>
      </c>
      <c r="C2500" s="1" t="s">
        <v>19628</v>
      </c>
      <c r="D2500" s="1" t="s">
        <v>18085</v>
      </c>
      <c r="E2500" s="1" t="s">
        <v>19638</v>
      </c>
      <c r="F2500" s="54">
        <v>1941</v>
      </c>
      <c r="G2500" s="1" t="s">
        <v>19635</v>
      </c>
      <c r="I2500" t="str">
        <f t="shared" si="78"/>
        <v>资源委员</v>
      </c>
      <c r="K2500" t="e">
        <f>VLOOKUP(I2500,Apabi!$H:$H,1,FALSE)</f>
        <v>#N/A</v>
      </c>
      <c r="M2500" t="str">
        <f>VLOOKUP(I2500,'Shanghai TSG'!$C:$C,1,FALSE)</f>
        <v>资源委员</v>
      </c>
      <c r="O2500" t="e">
        <f>VLOOKUP(I2500,'Hytong (not in CrossAsia)'!$C:$C,1,FALSE)</f>
        <v>#N/A</v>
      </c>
      <c r="Q2500" s="9" t="str">
        <f t="shared" si="79"/>
        <v>Doppel</v>
      </c>
    </row>
    <row r="2501" spans="1:17">
      <c r="A2501" s="1" t="s">
        <v>18086</v>
      </c>
      <c r="B2501" s="1" t="s">
        <v>18087</v>
      </c>
      <c r="C2501" s="1" t="s">
        <v>19628</v>
      </c>
      <c r="D2501" s="1" t="s">
        <v>18088</v>
      </c>
      <c r="E2501" s="1" t="s">
        <v>19336</v>
      </c>
      <c r="F2501" s="54">
        <v>1948</v>
      </c>
      <c r="G2501" s="1" t="s">
        <v>19635</v>
      </c>
      <c r="I2501" t="str">
        <f t="shared" si="78"/>
        <v>资源委员</v>
      </c>
      <c r="K2501" t="e">
        <f>VLOOKUP(I2501,Apabi!$H:$H,1,FALSE)</f>
        <v>#N/A</v>
      </c>
      <c r="M2501" t="str">
        <f>VLOOKUP(I2501,'Shanghai TSG'!$C:$C,1,FALSE)</f>
        <v>资源委员</v>
      </c>
      <c r="O2501" t="e">
        <f>VLOOKUP(I2501,'Hytong (not in CrossAsia)'!$C:$C,1,FALSE)</f>
        <v>#N/A</v>
      </c>
      <c r="Q2501" s="9" t="str">
        <f t="shared" si="79"/>
        <v>Doppel</v>
      </c>
    </row>
    <row r="2502" spans="1:17">
      <c r="A2502" s="1" t="s">
        <v>18089</v>
      </c>
      <c r="B2502" s="1" t="s">
        <v>18090</v>
      </c>
      <c r="C2502" s="1" t="s">
        <v>19628</v>
      </c>
      <c r="D2502" s="1" t="s">
        <v>18336</v>
      </c>
      <c r="E2502" s="1" t="s">
        <v>19647</v>
      </c>
      <c r="F2502" s="54">
        <v>1932</v>
      </c>
      <c r="G2502" s="1" t="s">
        <v>19635</v>
      </c>
      <c r="I2502" t="str">
        <f t="shared" si="78"/>
        <v>自然界</v>
      </c>
      <c r="K2502" t="e">
        <f>VLOOKUP(I2502,Apabi!$H:$H,1,FALSE)</f>
        <v>#N/A</v>
      </c>
      <c r="M2502" t="e">
        <f>VLOOKUP(I2502,'Shanghai TSG'!$C:$C,1,FALSE)</f>
        <v>#N/A</v>
      </c>
      <c r="O2502" t="e">
        <f>VLOOKUP(I2502,'Hytong (not in CrossAsia)'!$C:$C,1,FALSE)</f>
        <v>#N/A</v>
      </c>
      <c r="Q2502" s="9" t="str">
        <f t="shared" si="79"/>
        <v>nur hier</v>
      </c>
    </row>
    <row r="2503" spans="1:17" ht="23.25">
      <c r="A2503" s="1" t="s">
        <v>18091</v>
      </c>
      <c r="B2503" s="1" t="s">
        <v>18092</v>
      </c>
      <c r="C2503" s="1" t="s">
        <v>18093</v>
      </c>
      <c r="D2503" s="1" t="s">
        <v>19628</v>
      </c>
      <c r="E2503" s="1" t="s">
        <v>18411</v>
      </c>
      <c r="F2503" s="51" t="s">
        <v>19628</v>
      </c>
      <c r="G2503" s="1" t="s">
        <v>19628</v>
      </c>
      <c r="I2503" t="str">
        <f t="shared" si="78"/>
        <v>战时民众</v>
      </c>
      <c r="K2503" t="e">
        <f>VLOOKUP(I2503,Apabi!$H:$H,1,FALSE)</f>
        <v>#N/A</v>
      </c>
      <c r="M2503" t="str">
        <f>VLOOKUP(I2503,'Shanghai TSG'!$C:$C,1,FALSE)</f>
        <v>战时民众</v>
      </c>
      <c r="O2503" t="e">
        <f>VLOOKUP(I2503,'Hytong (not in CrossAsia)'!$C:$C,1,FALSE)</f>
        <v>#N/A</v>
      </c>
      <c r="Q2503" s="9" t="str">
        <f t="shared" si="79"/>
        <v>Doppel</v>
      </c>
    </row>
    <row r="2504" spans="1:17" ht="23.25">
      <c r="A2504" s="1" t="s">
        <v>18094</v>
      </c>
      <c r="B2504" s="1" t="s">
        <v>18095</v>
      </c>
      <c r="C2504" s="1" t="s">
        <v>19628</v>
      </c>
      <c r="D2504" s="1" t="s">
        <v>18096</v>
      </c>
      <c r="E2504" s="1" t="s">
        <v>21291</v>
      </c>
      <c r="F2504" s="51" t="s">
        <v>19628</v>
      </c>
      <c r="G2504" s="1" t="s">
        <v>19628</v>
      </c>
      <c r="I2504" t="str">
        <f t="shared" si="78"/>
        <v>舆论导报</v>
      </c>
      <c r="K2504" t="e">
        <f>VLOOKUP(I2504,Apabi!$H:$H,1,FALSE)</f>
        <v>#N/A</v>
      </c>
      <c r="M2504" t="e">
        <f>VLOOKUP(I2504,'Shanghai TSG'!$C:$C,1,FALSE)</f>
        <v>#N/A</v>
      </c>
      <c r="O2504" t="e">
        <f>VLOOKUP(I2504,'Hytong (not in CrossAsia)'!$C:$C,1,FALSE)</f>
        <v>#N/A</v>
      </c>
      <c r="Q2504" s="9" t="str">
        <f t="shared" si="79"/>
        <v>nur hier</v>
      </c>
    </row>
    <row r="2505" spans="1:17">
      <c r="A2505" s="1" t="s">
        <v>18097</v>
      </c>
      <c r="B2505" s="1" t="s">
        <v>18098</v>
      </c>
      <c r="C2505" s="1" t="s">
        <v>19628</v>
      </c>
      <c r="D2505" s="1" t="s">
        <v>18099</v>
      </c>
      <c r="E2505" s="1" t="s">
        <v>19597</v>
      </c>
      <c r="F2505" s="54">
        <v>1936</v>
      </c>
      <c r="G2505" s="1" t="s">
        <v>19292</v>
      </c>
      <c r="I2505" t="str">
        <f t="shared" si="78"/>
        <v>船山学报</v>
      </c>
      <c r="K2505" t="e">
        <f>VLOOKUP(I2505,Apabi!$H:$H,1,FALSE)</f>
        <v>#N/A</v>
      </c>
      <c r="M2505" t="str">
        <f>VLOOKUP(I2505,'Shanghai TSG'!$C:$C,1,FALSE)</f>
        <v>船山学报</v>
      </c>
      <c r="O2505" t="e">
        <f>VLOOKUP(I2505,'Hytong (not in CrossAsia)'!$C:$C,1,FALSE)</f>
        <v>#N/A</v>
      </c>
      <c r="Q2505" s="9" t="str">
        <f t="shared" si="79"/>
        <v>Doppel</v>
      </c>
    </row>
    <row r="2506" spans="1:17">
      <c r="A2506" s="1" t="s">
        <v>18100</v>
      </c>
      <c r="B2506" s="1" t="s">
        <v>18101</v>
      </c>
      <c r="C2506" s="1" t="s">
        <v>19628</v>
      </c>
      <c r="D2506" s="1" t="s">
        <v>19628</v>
      </c>
      <c r="E2506" s="1" t="s">
        <v>19628</v>
      </c>
      <c r="F2506" s="51" t="s">
        <v>19628</v>
      </c>
      <c r="G2506" s="1" t="s">
        <v>19628</v>
      </c>
      <c r="I2506" t="str">
        <f t="shared" si="78"/>
        <v>中国的肺</v>
      </c>
      <c r="K2506" t="e">
        <f>VLOOKUP(I2506,Apabi!$H:$H,1,FALSE)</f>
        <v>#N/A</v>
      </c>
      <c r="M2506" t="e">
        <f>VLOOKUP(I2506,'Shanghai TSG'!$C:$C,1,FALSE)</f>
        <v>#N/A</v>
      </c>
      <c r="O2506" t="e">
        <f>VLOOKUP(I2506,'Hytong (not in CrossAsia)'!$C:$C,1,FALSE)</f>
        <v>#N/A</v>
      </c>
      <c r="Q2506" s="9" t="str">
        <f t="shared" si="79"/>
        <v>nur hier</v>
      </c>
    </row>
    <row r="2507" spans="1:17" ht="23.25">
      <c r="A2507" s="1" t="s">
        <v>18102</v>
      </c>
      <c r="B2507" s="1" t="s">
        <v>18103</v>
      </c>
      <c r="C2507" s="1" t="s">
        <v>19628</v>
      </c>
      <c r="D2507" s="1" t="s">
        <v>19628</v>
      </c>
      <c r="E2507" s="1" t="s">
        <v>21291</v>
      </c>
      <c r="F2507" s="51" t="s">
        <v>19628</v>
      </c>
      <c r="G2507" s="1" t="s">
        <v>19628</v>
      </c>
      <c r="I2507" t="str">
        <f t="shared" si="78"/>
        <v>十九峰</v>
      </c>
      <c r="K2507" t="e">
        <f>VLOOKUP(I2507,Apabi!$H:$H,1,FALSE)</f>
        <v>#N/A</v>
      </c>
      <c r="M2507" t="e">
        <f>VLOOKUP(I2507,'Shanghai TSG'!$C:$C,1,FALSE)</f>
        <v>#N/A</v>
      </c>
      <c r="O2507" t="e">
        <f>VLOOKUP(I2507,'Hytong (not in CrossAsia)'!$C:$C,1,FALSE)</f>
        <v>#N/A</v>
      </c>
      <c r="Q2507" s="9" t="str">
        <f t="shared" si="79"/>
        <v>nur hier</v>
      </c>
    </row>
    <row r="2508" spans="1:17">
      <c r="A2508" s="1" t="s">
        <v>18104</v>
      </c>
      <c r="B2508" s="1" t="s">
        <v>18105</v>
      </c>
      <c r="C2508" s="1" t="s">
        <v>19628</v>
      </c>
      <c r="D2508" s="1" t="s">
        <v>19628</v>
      </c>
      <c r="E2508" s="1" t="s">
        <v>19628</v>
      </c>
      <c r="F2508" s="51" t="s">
        <v>19628</v>
      </c>
      <c r="G2508" s="1" t="s">
        <v>19628</v>
      </c>
      <c r="I2508" t="str">
        <f t="shared" si="78"/>
        <v>虎患</v>
      </c>
      <c r="K2508" t="e">
        <f>VLOOKUP(I2508,Apabi!$H:$H,1,FALSE)</f>
        <v>#N/A</v>
      </c>
      <c r="M2508" t="e">
        <f>VLOOKUP(I2508,'Shanghai TSG'!$C:$C,1,FALSE)</f>
        <v>#N/A</v>
      </c>
      <c r="O2508" t="e">
        <f>VLOOKUP(I2508,'Hytong (not in CrossAsia)'!$C:$C,1,FALSE)</f>
        <v>#N/A</v>
      </c>
      <c r="Q2508" s="9" t="str">
        <f t="shared" si="79"/>
        <v>nur hier</v>
      </c>
    </row>
    <row r="2509" spans="1:17">
      <c r="A2509" s="1" t="s">
        <v>18106</v>
      </c>
      <c r="B2509" s="1" t="s">
        <v>18107</v>
      </c>
      <c r="C2509" s="1" t="s">
        <v>19628</v>
      </c>
      <c r="D2509" s="1" t="s">
        <v>18108</v>
      </c>
      <c r="E2509" s="1" t="s">
        <v>19336</v>
      </c>
      <c r="F2509" s="54">
        <v>1944</v>
      </c>
      <c r="G2509" s="1" t="s">
        <v>19635</v>
      </c>
      <c r="I2509" t="str">
        <f t="shared" si="78"/>
        <v>中国新论</v>
      </c>
      <c r="K2509" t="e">
        <f>VLOOKUP(I2509,Apabi!$H:$H,1,FALSE)</f>
        <v>#N/A</v>
      </c>
      <c r="M2509" t="e">
        <f>VLOOKUP(I2509,'Shanghai TSG'!$C:$C,1,FALSE)</f>
        <v>#N/A</v>
      </c>
      <c r="O2509" t="e">
        <f>VLOOKUP(I2509,'Hytong (not in CrossAsia)'!$C:$C,1,FALSE)</f>
        <v>#N/A</v>
      </c>
      <c r="Q2509" s="9" t="str">
        <f t="shared" si="79"/>
        <v>nur hier</v>
      </c>
    </row>
    <row r="2510" spans="1:17">
      <c r="A2510" s="1" t="s">
        <v>18109</v>
      </c>
      <c r="B2510" s="1" t="s">
        <v>18110</v>
      </c>
      <c r="C2510" s="1" t="s">
        <v>19628</v>
      </c>
      <c r="D2510" s="1" t="s">
        <v>18111</v>
      </c>
      <c r="E2510" s="1" t="s">
        <v>19647</v>
      </c>
      <c r="F2510" s="54">
        <v>1929</v>
      </c>
      <c r="G2510" s="1" t="s">
        <v>19773</v>
      </c>
      <c r="I2510" t="str">
        <f t="shared" si="78"/>
        <v>大夏季刊</v>
      </c>
      <c r="K2510" t="e">
        <f>VLOOKUP(I2510,Apabi!$H:$H,1,FALSE)</f>
        <v>#N/A</v>
      </c>
      <c r="M2510" t="e">
        <f>VLOOKUP(I2510,'Shanghai TSG'!$C:$C,1,FALSE)</f>
        <v>#N/A</v>
      </c>
      <c r="O2510" t="str">
        <f>VLOOKUP(I2510,'Hytong (not in CrossAsia)'!$C:$C,1,FALSE)</f>
        <v>大夏季刊</v>
      </c>
      <c r="Q2510" s="9" t="str">
        <f t="shared" si="79"/>
        <v>Doppel</v>
      </c>
    </row>
    <row r="2511" spans="1:17">
      <c r="A2511" s="1" t="s">
        <v>18112</v>
      </c>
      <c r="B2511" s="1" t="s">
        <v>18113</v>
      </c>
      <c r="C2511" s="1" t="s">
        <v>19628</v>
      </c>
      <c r="D2511" s="1" t="s">
        <v>18114</v>
      </c>
      <c r="E2511" s="1" t="s">
        <v>19647</v>
      </c>
      <c r="F2511" s="51">
        <v>1949</v>
      </c>
      <c r="G2511" s="1" t="s">
        <v>19628</v>
      </c>
      <c r="I2511" t="str">
        <f t="shared" si="78"/>
        <v>箴言季刊</v>
      </c>
      <c r="K2511" t="e">
        <f>VLOOKUP(I2511,Apabi!$H:$H,1,FALSE)</f>
        <v>#N/A</v>
      </c>
      <c r="M2511" t="str">
        <f>VLOOKUP(I2511,'Shanghai TSG'!$C:$C,1,FALSE)</f>
        <v>箴言季刊</v>
      </c>
      <c r="O2511" t="e">
        <f>VLOOKUP(I2511,'Hytong (not in CrossAsia)'!$C:$C,1,FALSE)</f>
        <v>#N/A</v>
      </c>
      <c r="Q2511" s="9" t="str">
        <f t="shared" si="79"/>
        <v>Doppel</v>
      </c>
    </row>
    <row r="2512" spans="1:17">
      <c r="A2512" s="1" t="s">
        <v>18115</v>
      </c>
      <c r="B2512" s="1" t="s">
        <v>18116</v>
      </c>
      <c r="C2512" s="1" t="s">
        <v>19628</v>
      </c>
      <c r="D2512" s="1" t="s">
        <v>18117</v>
      </c>
      <c r="E2512" s="1" t="s">
        <v>19207</v>
      </c>
      <c r="F2512" s="54">
        <v>1944</v>
      </c>
      <c r="G2512" s="1" t="s">
        <v>19243</v>
      </c>
      <c r="I2512" t="str">
        <f t="shared" si="78"/>
        <v>东光</v>
      </c>
      <c r="K2512" t="e">
        <f>VLOOKUP(I2512,Apabi!$H:$H,1,FALSE)</f>
        <v>#N/A</v>
      </c>
      <c r="M2512" t="e">
        <f>VLOOKUP(I2512,'Shanghai TSG'!$C:$C,1,FALSE)</f>
        <v>#N/A</v>
      </c>
      <c r="O2512" t="e">
        <f>VLOOKUP(I2512,'Hytong (not in CrossAsia)'!$C:$C,1,FALSE)</f>
        <v>#N/A</v>
      </c>
      <c r="Q2512" s="9" t="str">
        <f t="shared" si="79"/>
        <v>nur hier</v>
      </c>
    </row>
    <row r="2513" spans="1:17">
      <c r="A2513" s="1" t="s">
        <v>18118</v>
      </c>
      <c r="B2513" s="1" t="s">
        <v>18119</v>
      </c>
      <c r="C2513" s="1" t="s">
        <v>18120</v>
      </c>
      <c r="D2513" s="1" t="s">
        <v>19628</v>
      </c>
      <c r="E2513" s="1" t="s">
        <v>19647</v>
      </c>
      <c r="F2513" s="54">
        <v>1948</v>
      </c>
      <c r="G2513" s="1" t="s">
        <v>19635</v>
      </c>
      <c r="I2513" t="str">
        <f t="shared" si="78"/>
        <v>幸福世界</v>
      </c>
      <c r="K2513" t="e">
        <f>VLOOKUP(I2513,Apabi!$H:$H,1,FALSE)</f>
        <v>#N/A</v>
      </c>
      <c r="M2513" t="e">
        <f>VLOOKUP(I2513,'Shanghai TSG'!$C:$C,1,FALSE)</f>
        <v>#N/A</v>
      </c>
      <c r="O2513" t="e">
        <f>VLOOKUP(I2513,'Hytong (not in CrossAsia)'!$C:$C,1,FALSE)</f>
        <v>#N/A</v>
      </c>
      <c r="Q2513" s="9" t="str">
        <f t="shared" si="79"/>
        <v>nur hier</v>
      </c>
    </row>
    <row r="2514" spans="1:17" ht="23.25">
      <c r="A2514" s="1" t="s">
        <v>18121</v>
      </c>
      <c r="B2514" s="1" t="s">
        <v>18122</v>
      </c>
      <c r="C2514" s="1" t="s">
        <v>18123</v>
      </c>
      <c r="D2514" s="1" t="s">
        <v>19628</v>
      </c>
      <c r="E2514" s="1" t="s">
        <v>19156</v>
      </c>
      <c r="F2514" s="51" t="s">
        <v>19628</v>
      </c>
      <c r="G2514" s="1" t="s">
        <v>19628</v>
      </c>
      <c r="I2514" t="str">
        <f t="shared" si="78"/>
        <v>灵音</v>
      </c>
      <c r="K2514" t="e">
        <f>VLOOKUP(I2514,Apabi!$H:$H,1,FALSE)</f>
        <v>#N/A</v>
      </c>
      <c r="M2514" t="e">
        <f>VLOOKUP(I2514,'Shanghai TSG'!$C:$C,1,FALSE)</f>
        <v>#N/A</v>
      </c>
      <c r="O2514" t="e">
        <f>VLOOKUP(I2514,'Hytong (not in CrossAsia)'!$C:$C,1,FALSE)</f>
        <v>#N/A</v>
      </c>
      <c r="Q2514" s="9" t="str">
        <f t="shared" si="79"/>
        <v>nur hier</v>
      </c>
    </row>
    <row r="2515" spans="1:17">
      <c r="A2515" s="1" t="s">
        <v>18124</v>
      </c>
      <c r="B2515" s="1" t="s">
        <v>18125</v>
      </c>
      <c r="C2515" s="1" t="s">
        <v>19628</v>
      </c>
      <c r="D2515" s="1" t="s">
        <v>19628</v>
      </c>
      <c r="E2515" s="1" t="s">
        <v>19647</v>
      </c>
      <c r="F2515" s="51" t="s">
        <v>19628</v>
      </c>
      <c r="G2515" s="1" t="s">
        <v>19628</v>
      </c>
      <c r="I2515" t="str">
        <f t="shared" si="78"/>
        <v>唯爱</v>
      </c>
      <c r="K2515" t="e">
        <f>VLOOKUP(I2515,Apabi!$H:$H,1,FALSE)</f>
        <v>#N/A</v>
      </c>
      <c r="M2515" t="e">
        <f>VLOOKUP(I2515,'Shanghai TSG'!$C:$C,1,FALSE)</f>
        <v>#N/A</v>
      </c>
      <c r="O2515" t="e">
        <f>VLOOKUP(I2515,'Hytong (not in CrossAsia)'!$C:$C,1,FALSE)</f>
        <v>#N/A</v>
      </c>
      <c r="Q2515" s="9" t="str">
        <f t="shared" si="79"/>
        <v>nur hier</v>
      </c>
    </row>
    <row r="2516" spans="1:17" ht="23.25">
      <c r="A2516" s="1" t="s">
        <v>18126</v>
      </c>
      <c r="B2516" s="1" t="s">
        <v>18127</v>
      </c>
      <c r="C2516" s="1" t="s">
        <v>18128</v>
      </c>
      <c r="D2516" s="1" t="s">
        <v>19628</v>
      </c>
      <c r="E2516" s="1" t="s">
        <v>7473</v>
      </c>
      <c r="F2516" s="51" t="s">
        <v>19628</v>
      </c>
      <c r="G2516" s="1" t="s">
        <v>19628</v>
      </c>
      <c r="I2516" t="str">
        <f t="shared" si="78"/>
        <v>新西康</v>
      </c>
      <c r="K2516" t="e">
        <f>VLOOKUP(I2516,Apabi!$H:$H,1,FALSE)</f>
        <v>#N/A</v>
      </c>
      <c r="M2516" t="e">
        <f>VLOOKUP(I2516,'Shanghai TSG'!$C:$C,1,FALSE)</f>
        <v>#N/A</v>
      </c>
      <c r="O2516" t="e">
        <f>VLOOKUP(I2516,'Hytong (not in CrossAsia)'!$C:$C,1,FALSE)</f>
        <v>#N/A</v>
      </c>
      <c r="Q2516" s="9" t="str">
        <f t="shared" si="79"/>
        <v>nur hier</v>
      </c>
    </row>
    <row r="2517" spans="1:17">
      <c r="A2517" s="1" t="s">
        <v>18129</v>
      </c>
      <c r="B2517" s="1" t="s">
        <v>18130</v>
      </c>
      <c r="C2517" s="1" t="s">
        <v>19628</v>
      </c>
      <c r="D2517" s="1" t="s">
        <v>19628</v>
      </c>
      <c r="E2517" s="1" t="s">
        <v>19628</v>
      </c>
      <c r="F2517" s="51" t="s">
        <v>19628</v>
      </c>
      <c r="G2517" s="1" t="s">
        <v>19628</v>
      </c>
      <c r="I2517" t="str">
        <f t="shared" si="78"/>
        <v>至尊</v>
      </c>
      <c r="K2517" t="e">
        <f>VLOOKUP(I2517,Apabi!$H:$H,1,FALSE)</f>
        <v>#N/A</v>
      </c>
      <c r="M2517" t="e">
        <f>VLOOKUP(I2517,'Shanghai TSG'!$C:$C,1,FALSE)</f>
        <v>#N/A</v>
      </c>
      <c r="O2517" t="e">
        <f>VLOOKUP(I2517,'Hytong (not in CrossAsia)'!$C:$C,1,FALSE)</f>
        <v>#N/A</v>
      </c>
      <c r="Q2517" s="9" t="str">
        <f t="shared" si="79"/>
        <v>nur hier</v>
      </c>
    </row>
    <row r="2518" spans="1:17">
      <c r="A2518" s="1" t="s">
        <v>18131</v>
      </c>
      <c r="B2518" s="1" t="s">
        <v>18132</v>
      </c>
      <c r="C2518" s="1" t="s">
        <v>19628</v>
      </c>
      <c r="D2518" s="1" t="s">
        <v>18133</v>
      </c>
      <c r="E2518" s="1" t="s">
        <v>20014</v>
      </c>
      <c r="F2518" s="51" t="s">
        <v>19628</v>
      </c>
      <c r="G2518" s="1" t="s">
        <v>19628</v>
      </c>
      <c r="I2518" t="str">
        <f t="shared" si="78"/>
        <v>实业垦务</v>
      </c>
      <c r="K2518" t="e">
        <f>VLOOKUP(I2518,Apabi!$H:$H,1,FALSE)</f>
        <v>#N/A</v>
      </c>
      <c r="M2518" t="e">
        <f>VLOOKUP(I2518,'Shanghai TSG'!$C:$C,1,FALSE)</f>
        <v>#N/A</v>
      </c>
      <c r="O2518" t="e">
        <f>VLOOKUP(I2518,'Hytong (not in CrossAsia)'!$C:$C,1,FALSE)</f>
        <v>#N/A</v>
      </c>
      <c r="Q2518" s="9" t="str">
        <f t="shared" si="79"/>
        <v>nur hier</v>
      </c>
    </row>
    <row r="2519" spans="1:17">
      <c r="A2519" s="1" t="s">
        <v>18134</v>
      </c>
      <c r="B2519" s="1" t="s">
        <v>18135</v>
      </c>
      <c r="C2519" s="1" t="s">
        <v>19628</v>
      </c>
      <c r="D2519" s="1" t="s">
        <v>18136</v>
      </c>
      <c r="E2519" s="1" t="s">
        <v>19647</v>
      </c>
      <c r="F2519" s="51">
        <v>1948</v>
      </c>
      <c r="G2519" s="1" t="s">
        <v>19628</v>
      </c>
      <c r="I2519" t="str">
        <f t="shared" si="78"/>
        <v>乐观</v>
      </c>
      <c r="K2519" t="e">
        <f>VLOOKUP(I2519,Apabi!$H:$H,1,FALSE)</f>
        <v>#N/A</v>
      </c>
      <c r="M2519" t="str">
        <f>VLOOKUP(I2519,'Shanghai TSG'!$C:$C,1,FALSE)</f>
        <v>乐观</v>
      </c>
      <c r="O2519" t="e">
        <f>VLOOKUP(I2519,'Hytong (not in CrossAsia)'!$C:$C,1,FALSE)</f>
        <v>#N/A</v>
      </c>
      <c r="Q2519" s="9" t="str">
        <f t="shared" si="79"/>
        <v>Doppel</v>
      </c>
    </row>
    <row r="2520" spans="1:17" ht="23.25">
      <c r="A2520" s="1" t="s">
        <v>18137</v>
      </c>
      <c r="B2520" s="1" t="s">
        <v>18138</v>
      </c>
      <c r="C2520" s="1" t="s">
        <v>19628</v>
      </c>
      <c r="D2520" s="1" t="s">
        <v>19628</v>
      </c>
      <c r="E2520" s="1" t="s">
        <v>18139</v>
      </c>
      <c r="F2520" s="51" t="s">
        <v>19628</v>
      </c>
      <c r="G2520" s="1" t="s">
        <v>19628</v>
      </c>
      <c r="I2520" t="str">
        <f t="shared" si="78"/>
        <v>风采月刊</v>
      </c>
      <c r="K2520" t="e">
        <f>VLOOKUP(I2520,Apabi!$H:$H,1,FALSE)</f>
        <v>#N/A</v>
      </c>
      <c r="M2520" t="e">
        <f>VLOOKUP(I2520,'Shanghai TSG'!$C:$C,1,FALSE)</f>
        <v>#N/A</v>
      </c>
      <c r="O2520" t="e">
        <f>VLOOKUP(I2520,'Hytong (not in CrossAsia)'!$C:$C,1,FALSE)</f>
        <v>#N/A</v>
      </c>
      <c r="Q2520" s="9" t="str">
        <f t="shared" si="79"/>
        <v>nur hier</v>
      </c>
    </row>
    <row r="2521" spans="1:17">
      <c r="A2521" s="1" t="s">
        <v>18140</v>
      </c>
      <c r="B2521" s="1" t="s">
        <v>18141</v>
      </c>
      <c r="C2521" s="1" t="s">
        <v>19628</v>
      </c>
      <c r="D2521" s="1" t="s">
        <v>18142</v>
      </c>
      <c r="E2521" s="1" t="s">
        <v>19336</v>
      </c>
      <c r="F2521" s="51" t="s">
        <v>19628</v>
      </c>
      <c r="G2521" s="1" t="s">
        <v>19628</v>
      </c>
      <c r="I2521" t="str">
        <f t="shared" si="78"/>
        <v>健康儿童</v>
      </c>
      <c r="K2521" t="e">
        <f>VLOOKUP(I2521,Apabi!$H:$H,1,FALSE)</f>
        <v>#N/A</v>
      </c>
      <c r="M2521" t="e">
        <f>VLOOKUP(I2521,'Shanghai TSG'!$C:$C,1,FALSE)</f>
        <v>#N/A</v>
      </c>
      <c r="O2521" t="e">
        <f>VLOOKUP(I2521,'Hytong (not in CrossAsia)'!$C:$C,1,FALSE)</f>
        <v>#N/A</v>
      </c>
      <c r="Q2521" s="9" t="str">
        <f t="shared" si="79"/>
        <v>nur hier</v>
      </c>
    </row>
    <row r="2522" spans="1:17" ht="23.25">
      <c r="A2522" s="1" t="s">
        <v>18143</v>
      </c>
      <c r="B2522" s="1" t="s">
        <v>18144</v>
      </c>
      <c r="C2522" s="1" t="s">
        <v>18145</v>
      </c>
      <c r="D2522" s="1" t="s">
        <v>19628</v>
      </c>
      <c r="E2522" s="1" t="s">
        <v>19647</v>
      </c>
      <c r="F2522" s="54">
        <v>1948</v>
      </c>
      <c r="G2522" s="1" t="s">
        <v>19305</v>
      </c>
      <c r="I2522" t="str">
        <f t="shared" si="78"/>
        <v>申论</v>
      </c>
      <c r="K2522" t="e">
        <f>VLOOKUP(I2522,Apabi!$H:$H,1,FALSE)</f>
        <v>#N/A</v>
      </c>
      <c r="M2522" t="e">
        <f>VLOOKUP(I2522,'Shanghai TSG'!$C:$C,1,FALSE)</f>
        <v>#N/A</v>
      </c>
      <c r="O2522" t="e">
        <f>VLOOKUP(I2522,'Hytong (not in CrossAsia)'!$C:$C,1,FALSE)</f>
        <v>#N/A</v>
      </c>
      <c r="Q2522" s="9" t="str">
        <f t="shared" si="79"/>
        <v>nur hier</v>
      </c>
    </row>
    <row r="2523" spans="1:17">
      <c r="A2523" s="1" t="s">
        <v>18146</v>
      </c>
      <c r="B2523" s="1" t="s">
        <v>18147</v>
      </c>
      <c r="C2523" s="1" t="s">
        <v>19628</v>
      </c>
      <c r="D2523" s="1" t="s">
        <v>19628</v>
      </c>
      <c r="E2523" s="1" t="s">
        <v>19628</v>
      </c>
      <c r="F2523" s="51" t="s">
        <v>19628</v>
      </c>
      <c r="G2523" s="1" t="s">
        <v>19628</v>
      </c>
      <c r="I2523" t="str">
        <f t="shared" si="78"/>
        <v>中华慈幼</v>
      </c>
      <c r="K2523" t="e">
        <f>VLOOKUP(I2523,Apabi!$H:$H,1,FALSE)</f>
        <v>#N/A</v>
      </c>
      <c r="M2523" t="e">
        <f>VLOOKUP(I2523,'Shanghai TSG'!$C:$C,1,FALSE)</f>
        <v>#N/A</v>
      </c>
      <c r="O2523" t="e">
        <f>VLOOKUP(I2523,'Hytong (not in CrossAsia)'!$C:$C,1,FALSE)</f>
        <v>#N/A</v>
      </c>
      <c r="Q2523" s="9" t="str">
        <f t="shared" si="79"/>
        <v>nur hier</v>
      </c>
    </row>
    <row r="2524" spans="1:17">
      <c r="A2524" s="1" t="s">
        <v>18148</v>
      </c>
      <c r="B2524" s="1" t="s">
        <v>18149</v>
      </c>
      <c r="C2524" s="1" t="s">
        <v>19628</v>
      </c>
      <c r="D2524" s="1" t="s">
        <v>18150</v>
      </c>
      <c r="E2524" s="1" t="s">
        <v>19647</v>
      </c>
      <c r="F2524" s="51" t="s">
        <v>19628</v>
      </c>
      <c r="G2524" s="1" t="s">
        <v>19628</v>
      </c>
      <c r="I2524" t="str">
        <f t="shared" si="78"/>
        <v>小报</v>
      </c>
      <c r="K2524" t="e">
        <f>VLOOKUP(I2524,Apabi!$H:$H,1,FALSE)</f>
        <v>#N/A</v>
      </c>
      <c r="M2524" t="e">
        <f>VLOOKUP(I2524,'Shanghai TSG'!$C:$C,1,FALSE)</f>
        <v>#N/A</v>
      </c>
      <c r="O2524" t="e">
        <f>VLOOKUP(I2524,'Hytong (not in CrossAsia)'!$C:$C,1,FALSE)</f>
        <v>#N/A</v>
      </c>
      <c r="Q2524" s="9" t="str">
        <f t="shared" si="79"/>
        <v>nur hier</v>
      </c>
    </row>
    <row r="2525" spans="1:17">
      <c r="A2525" s="1" t="s">
        <v>18151</v>
      </c>
      <c r="B2525" s="1" t="s">
        <v>18152</v>
      </c>
      <c r="C2525" s="1" t="s">
        <v>19628</v>
      </c>
      <c r="D2525" s="1" t="s">
        <v>18153</v>
      </c>
      <c r="E2525" s="1" t="s">
        <v>19638</v>
      </c>
      <c r="F2525" s="51" t="s">
        <v>19628</v>
      </c>
      <c r="G2525" s="1" t="s">
        <v>19628</v>
      </c>
      <c r="I2525" t="str">
        <f t="shared" si="78"/>
        <v>新战士</v>
      </c>
      <c r="K2525" t="e">
        <f>VLOOKUP(I2525,Apabi!$H:$H,1,FALSE)</f>
        <v>#N/A</v>
      </c>
      <c r="M2525" t="e">
        <f>VLOOKUP(I2525,'Shanghai TSG'!$C:$C,1,FALSE)</f>
        <v>#N/A</v>
      </c>
      <c r="O2525" t="e">
        <f>VLOOKUP(I2525,'Hytong (not in CrossAsia)'!$C:$C,1,FALSE)</f>
        <v>#N/A</v>
      </c>
      <c r="Q2525" s="9" t="str">
        <f t="shared" si="79"/>
        <v>nur hier</v>
      </c>
    </row>
    <row r="2526" spans="1:17">
      <c r="A2526" s="1" t="s">
        <v>18154</v>
      </c>
      <c r="B2526" s="1" t="s">
        <v>18155</v>
      </c>
      <c r="C2526" s="1" t="s">
        <v>19628</v>
      </c>
      <c r="D2526" s="1" t="s">
        <v>18156</v>
      </c>
      <c r="E2526" s="1" t="s">
        <v>19638</v>
      </c>
      <c r="F2526" s="54">
        <v>1943</v>
      </c>
      <c r="G2526" s="1" t="s">
        <v>19635</v>
      </c>
      <c r="I2526" t="str">
        <f t="shared" si="78"/>
        <v>时论月刊</v>
      </c>
      <c r="K2526" t="e">
        <f>VLOOKUP(I2526,Apabi!$H:$H,1,FALSE)</f>
        <v>#N/A</v>
      </c>
      <c r="M2526" t="str">
        <f>VLOOKUP(I2526,'Shanghai TSG'!$C:$C,1,FALSE)</f>
        <v>时论月刊</v>
      </c>
      <c r="O2526" t="e">
        <f>VLOOKUP(I2526,'Hytong (not in CrossAsia)'!$C:$C,1,FALSE)</f>
        <v>#N/A</v>
      </c>
      <c r="Q2526" s="9" t="str">
        <f t="shared" si="79"/>
        <v>Doppel</v>
      </c>
    </row>
    <row r="2527" spans="1:17">
      <c r="A2527" s="1" t="s">
        <v>18157</v>
      </c>
      <c r="B2527" s="1" t="s">
        <v>18158</v>
      </c>
      <c r="C2527" s="1" t="s">
        <v>18159</v>
      </c>
      <c r="D2527" s="1" t="s">
        <v>19628</v>
      </c>
      <c r="E2527" s="1" t="s">
        <v>19647</v>
      </c>
      <c r="F2527" s="54">
        <v>1949</v>
      </c>
      <c r="G2527" s="1" t="s">
        <v>19292</v>
      </c>
      <c r="I2527" t="str">
        <f t="shared" si="78"/>
        <v>平民世纪</v>
      </c>
      <c r="K2527" t="e">
        <f>VLOOKUP(I2527,Apabi!$H:$H,1,FALSE)</f>
        <v>#N/A</v>
      </c>
      <c r="M2527" t="e">
        <f>VLOOKUP(I2527,'Shanghai TSG'!$C:$C,1,FALSE)</f>
        <v>#N/A</v>
      </c>
      <c r="O2527" t="e">
        <f>VLOOKUP(I2527,'Hytong (not in CrossAsia)'!$C:$C,1,FALSE)</f>
        <v>#N/A</v>
      </c>
      <c r="Q2527" s="9" t="str">
        <f t="shared" si="79"/>
        <v>nur hier</v>
      </c>
    </row>
    <row r="2528" spans="1:17">
      <c r="A2528" s="1" t="s">
        <v>17801</v>
      </c>
      <c r="B2528" s="1" t="s">
        <v>17802</v>
      </c>
      <c r="C2528" s="1" t="s">
        <v>19628</v>
      </c>
      <c r="D2528" s="1" t="s">
        <v>16520</v>
      </c>
      <c r="E2528" s="1" t="s">
        <v>19647</v>
      </c>
      <c r="F2528" s="51" t="s">
        <v>19628</v>
      </c>
      <c r="G2528" s="1" t="s">
        <v>19628</v>
      </c>
      <c r="I2528" t="str">
        <f t="shared" si="78"/>
        <v>说文月刊</v>
      </c>
      <c r="K2528" t="e">
        <f>VLOOKUP(I2528,Apabi!$H:$H,1,FALSE)</f>
        <v>#N/A</v>
      </c>
      <c r="M2528" t="str">
        <f>VLOOKUP(I2528,'Shanghai TSG'!$C:$C,1,FALSE)</f>
        <v>说文月刊</v>
      </c>
      <c r="O2528" t="e">
        <f>VLOOKUP(I2528,'Hytong (not in CrossAsia)'!$C:$C,1,FALSE)</f>
        <v>#N/A</v>
      </c>
      <c r="Q2528" s="9" t="str">
        <f t="shared" si="79"/>
        <v>Doppel</v>
      </c>
    </row>
    <row r="2529" spans="1:17">
      <c r="A2529" s="1" t="s">
        <v>17803</v>
      </c>
      <c r="B2529" s="1" t="s">
        <v>17804</v>
      </c>
      <c r="C2529" s="1" t="s">
        <v>19628</v>
      </c>
      <c r="D2529" s="1" t="s">
        <v>12874</v>
      </c>
      <c r="E2529" s="1" t="s">
        <v>19339</v>
      </c>
      <c r="F2529" s="54">
        <v>1921</v>
      </c>
      <c r="G2529" s="1" t="s">
        <v>19628</v>
      </c>
      <c r="I2529" t="str">
        <f t="shared" si="78"/>
        <v>盐政丛刊</v>
      </c>
      <c r="K2529" t="e">
        <f>VLOOKUP(I2529,Apabi!$H:$H,1,FALSE)</f>
        <v>#N/A</v>
      </c>
      <c r="M2529" t="e">
        <f>VLOOKUP(I2529,'Shanghai TSG'!$C:$C,1,FALSE)</f>
        <v>#N/A</v>
      </c>
      <c r="O2529" t="e">
        <f>VLOOKUP(I2529,'Hytong (not in CrossAsia)'!$C:$C,1,FALSE)</f>
        <v>#N/A</v>
      </c>
      <c r="Q2529" s="9" t="str">
        <f t="shared" si="79"/>
        <v>nur hier</v>
      </c>
    </row>
    <row r="2530" spans="1:17">
      <c r="A2530" s="1" t="s">
        <v>17805</v>
      </c>
      <c r="B2530" s="1" t="s">
        <v>17806</v>
      </c>
      <c r="C2530" s="1" t="s">
        <v>19628</v>
      </c>
      <c r="D2530" s="1" t="s">
        <v>17807</v>
      </c>
      <c r="E2530" s="1" t="s">
        <v>19647</v>
      </c>
      <c r="F2530" s="54">
        <v>1939</v>
      </c>
      <c r="G2530" s="1" t="s">
        <v>19628</v>
      </c>
      <c r="I2530" t="str">
        <f t="shared" si="78"/>
        <v>时论丛刊</v>
      </c>
      <c r="K2530" t="e">
        <f>VLOOKUP(I2530,Apabi!$H:$H,1,FALSE)</f>
        <v>#N/A</v>
      </c>
      <c r="M2530" t="str">
        <f>VLOOKUP(I2530,'Shanghai TSG'!$C:$C,1,FALSE)</f>
        <v>时论丛刊</v>
      </c>
      <c r="O2530" t="e">
        <f>VLOOKUP(I2530,'Hytong (not in CrossAsia)'!$C:$C,1,FALSE)</f>
        <v>#N/A</v>
      </c>
      <c r="Q2530" s="9" t="str">
        <f t="shared" si="79"/>
        <v>Doppel</v>
      </c>
    </row>
    <row r="2531" spans="1:17">
      <c r="A2531" s="1" t="s">
        <v>17808</v>
      </c>
      <c r="B2531" s="1" t="s">
        <v>17809</v>
      </c>
      <c r="C2531" s="1" t="s">
        <v>19628</v>
      </c>
      <c r="D2531" s="1" t="s">
        <v>17810</v>
      </c>
      <c r="E2531" s="1" t="s">
        <v>19336</v>
      </c>
      <c r="F2531" s="54">
        <v>1932</v>
      </c>
      <c r="G2531" s="1" t="s">
        <v>19305</v>
      </c>
      <c r="I2531" t="str">
        <f t="shared" si="78"/>
        <v>时代公论</v>
      </c>
      <c r="K2531" t="e">
        <f>VLOOKUP(I2531,Apabi!$H:$H,1,FALSE)</f>
        <v>#N/A</v>
      </c>
      <c r="M2531" t="str">
        <f>VLOOKUP(I2531,'Shanghai TSG'!$C:$C,1,FALSE)</f>
        <v>时代公论</v>
      </c>
      <c r="O2531" t="e">
        <f>VLOOKUP(I2531,'Hytong (not in CrossAsia)'!$C:$C,1,FALSE)</f>
        <v>#N/A</v>
      </c>
      <c r="Q2531" s="9" t="str">
        <f t="shared" si="79"/>
        <v>Doppel</v>
      </c>
    </row>
    <row r="2532" spans="1:17" ht="23.25">
      <c r="A2532" s="1" t="s">
        <v>17811</v>
      </c>
      <c r="B2532" s="1" t="s">
        <v>17812</v>
      </c>
      <c r="C2532" s="1" t="s">
        <v>19628</v>
      </c>
      <c r="D2532" s="1" t="s">
        <v>17813</v>
      </c>
      <c r="E2532" s="1" t="s">
        <v>13295</v>
      </c>
      <c r="F2532" s="51" t="s">
        <v>19628</v>
      </c>
      <c r="G2532" s="1" t="s">
        <v>19628</v>
      </c>
      <c r="I2532" t="str">
        <f t="shared" si="78"/>
        <v>狂飚月刊</v>
      </c>
      <c r="K2532" t="e">
        <f>VLOOKUP(I2532,Apabi!$H:$H,1,FALSE)</f>
        <v>#N/A</v>
      </c>
      <c r="M2532" t="e">
        <f>VLOOKUP(I2532,'Shanghai TSG'!$C:$C,1,FALSE)</f>
        <v>#N/A</v>
      </c>
      <c r="O2532" t="e">
        <f>VLOOKUP(I2532,'Hytong (not in CrossAsia)'!$C:$C,1,FALSE)</f>
        <v>#N/A</v>
      </c>
      <c r="Q2532" s="9" t="str">
        <f t="shared" si="79"/>
        <v>nur hier</v>
      </c>
    </row>
    <row r="2533" spans="1:17">
      <c r="A2533" s="1" t="s">
        <v>17814</v>
      </c>
      <c r="B2533" s="1" t="s">
        <v>17815</v>
      </c>
      <c r="C2533" s="1" t="s">
        <v>19628</v>
      </c>
      <c r="D2533" s="1" t="s">
        <v>19628</v>
      </c>
      <c r="E2533" s="1" t="s">
        <v>19628</v>
      </c>
      <c r="F2533" s="54">
        <v>1940</v>
      </c>
      <c r="G2533" s="1" t="s">
        <v>19628</v>
      </c>
      <c r="I2533" t="str">
        <f t="shared" si="78"/>
        <v>边声月刊</v>
      </c>
      <c r="K2533" t="e">
        <f>VLOOKUP(I2533,Apabi!$H:$H,1,FALSE)</f>
        <v>#N/A</v>
      </c>
      <c r="M2533" t="str">
        <f>VLOOKUP(I2533,'Shanghai TSG'!$C:$C,1,FALSE)</f>
        <v>边声月刊</v>
      </c>
      <c r="O2533" t="str">
        <f>VLOOKUP(I2533,'Hytong (not in CrossAsia)'!$C:$C,1,FALSE)</f>
        <v>边声月刊</v>
      </c>
      <c r="Q2533" s="9" t="str">
        <f t="shared" si="79"/>
        <v>Doppel</v>
      </c>
    </row>
    <row r="2534" spans="1:17" ht="23.25">
      <c r="A2534" s="1" t="s">
        <v>17816</v>
      </c>
      <c r="B2534" s="1" t="s">
        <v>17817</v>
      </c>
      <c r="C2534" s="1" t="s">
        <v>17818</v>
      </c>
      <c r="D2534" s="1" t="s">
        <v>17819</v>
      </c>
      <c r="E2534" s="1" t="s">
        <v>19156</v>
      </c>
      <c r="F2534" s="51" t="s">
        <v>19628</v>
      </c>
      <c r="G2534" s="1" t="s">
        <v>19628</v>
      </c>
      <c r="I2534" t="str">
        <f t="shared" si="78"/>
        <v>自理</v>
      </c>
      <c r="K2534" t="e">
        <f>VLOOKUP(I2534,Apabi!$H:$H,1,FALSE)</f>
        <v>#N/A</v>
      </c>
      <c r="M2534" t="e">
        <f>VLOOKUP(I2534,'Shanghai TSG'!$C:$C,1,FALSE)</f>
        <v>#N/A</v>
      </c>
      <c r="O2534" t="e">
        <f>VLOOKUP(I2534,'Hytong (not in CrossAsia)'!$C:$C,1,FALSE)</f>
        <v>#N/A</v>
      </c>
      <c r="Q2534" s="9" t="str">
        <f t="shared" si="79"/>
        <v>nur hier</v>
      </c>
    </row>
    <row r="2535" spans="1:17">
      <c r="A2535" s="1" t="s">
        <v>17820</v>
      </c>
      <c r="B2535" s="1" t="s">
        <v>17821</v>
      </c>
      <c r="C2535" s="1" t="s">
        <v>19628</v>
      </c>
      <c r="D2535" s="1" t="s">
        <v>17822</v>
      </c>
      <c r="E2535" s="1" t="s">
        <v>19344</v>
      </c>
      <c r="F2535" s="51" t="s">
        <v>19628</v>
      </c>
      <c r="G2535" s="1" t="s">
        <v>19628</v>
      </c>
      <c r="I2535" t="str">
        <f t="shared" si="78"/>
        <v>韩华月刊</v>
      </c>
      <c r="K2535" t="e">
        <f>VLOOKUP(I2535,Apabi!$H:$H,1,FALSE)</f>
        <v>#N/A</v>
      </c>
      <c r="M2535" t="e">
        <f>VLOOKUP(I2535,'Shanghai TSG'!$C:$C,1,FALSE)</f>
        <v>#N/A</v>
      </c>
      <c r="O2535" t="e">
        <f>VLOOKUP(I2535,'Hytong (not in CrossAsia)'!$C:$C,1,FALSE)</f>
        <v>#N/A</v>
      </c>
      <c r="Q2535" s="9" t="str">
        <f t="shared" si="79"/>
        <v>nur hier</v>
      </c>
    </row>
    <row r="2536" spans="1:17">
      <c r="A2536" s="1" t="s">
        <v>17823</v>
      </c>
      <c r="B2536" s="1" t="s">
        <v>17824</v>
      </c>
      <c r="C2536" s="1" t="s">
        <v>19628</v>
      </c>
      <c r="D2536" s="1" t="s">
        <v>19628</v>
      </c>
      <c r="E2536" s="1" t="s">
        <v>19628</v>
      </c>
      <c r="F2536" s="51" t="s">
        <v>19628</v>
      </c>
      <c r="G2536" s="1" t="s">
        <v>19628</v>
      </c>
      <c r="I2536" t="str">
        <f t="shared" si="78"/>
        <v>橄栏</v>
      </c>
      <c r="K2536" t="e">
        <f>VLOOKUP(I2536,Apabi!$H:$H,1,FALSE)</f>
        <v>#N/A</v>
      </c>
      <c r="M2536" t="e">
        <f>VLOOKUP(I2536,'Shanghai TSG'!$C:$C,1,FALSE)</f>
        <v>#N/A</v>
      </c>
      <c r="O2536" t="e">
        <f>VLOOKUP(I2536,'Hytong (not in CrossAsia)'!$C:$C,1,FALSE)</f>
        <v>#N/A</v>
      </c>
      <c r="Q2536" s="9" t="str">
        <f t="shared" si="79"/>
        <v>nur hier</v>
      </c>
    </row>
    <row r="2537" spans="1:17">
      <c r="A2537" s="1" t="s">
        <v>17825</v>
      </c>
      <c r="B2537" s="1" t="s">
        <v>17826</v>
      </c>
      <c r="C2537" s="1" t="s">
        <v>17827</v>
      </c>
      <c r="D2537" s="1" t="s">
        <v>19628</v>
      </c>
      <c r="E2537" s="1" t="s">
        <v>19647</v>
      </c>
      <c r="F2537" s="51" t="s">
        <v>19628</v>
      </c>
      <c r="G2537" s="1" t="s">
        <v>19628</v>
      </c>
      <c r="I2537" t="str">
        <f t="shared" si="78"/>
        <v>认识月刊</v>
      </c>
      <c r="K2537" t="e">
        <f>VLOOKUP(I2537,Apabi!$H:$H,1,FALSE)</f>
        <v>#N/A</v>
      </c>
      <c r="M2537" t="str">
        <f>VLOOKUP(I2537,'Shanghai TSG'!$C:$C,1,FALSE)</f>
        <v>认识月刊</v>
      </c>
      <c r="O2537" t="str">
        <f>VLOOKUP(I2537,'Hytong (not in CrossAsia)'!$C:$C,1,FALSE)</f>
        <v>认识月刊</v>
      </c>
      <c r="Q2537" s="9" t="str">
        <f t="shared" si="79"/>
        <v>Doppel</v>
      </c>
    </row>
    <row r="2538" spans="1:17">
      <c r="A2538" s="1" t="s">
        <v>17828</v>
      </c>
      <c r="B2538" s="1" t="s">
        <v>17829</v>
      </c>
      <c r="C2538" s="1" t="s">
        <v>19628</v>
      </c>
      <c r="D2538" s="1" t="s">
        <v>17830</v>
      </c>
      <c r="E2538" s="1" t="s">
        <v>19647</v>
      </c>
      <c r="F2538" s="54">
        <v>1947</v>
      </c>
      <c r="G2538" s="1" t="s">
        <v>19305</v>
      </c>
      <c r="I2538" t="str">
        <f t="shared" si="78"/>
        <v>展望</v>
      </c>
      <c r="K2538" t="e">
        <f>VLOOKUP(I2538,Apabi!$H:$H,1,FALSE)</f>
        <v>#N/A</v>
      </c>
      <c r="M2538" t="str">
        <f>VLOOKUP(I2538,'Shanghai TSG'!$C:$C,1,FALSE)</f>
        <v>展望</v>
      </c>
      <c r="O2538" t="e">
        <f>VLOOKUP(I2538,'Hytong (not in CrossAsia)'!$C:$C,1,FALSE)</f>
        <v>#N/A</v>
      </c>
      <c r="Q2538" s="9" t="str">
        <f t="shared" si="79"/>
        <v>Doppel</v>
      </c>
    </row>
    <row r="2539" spans="1:17" ht="23.25">
      <c r="A2539" s="1" t="s">
        <v>17831</v>
      </c>
      <c r="B2539" s="1" t="s">
        <v>17832</v>
      </c>
      <c r="C2539" s="1" t="s">
        <v>19628</v>
      </c>
      <c r="D2539" s="1" t="s">
        <v>19628</v>
      </c>
      <c r="E2539" s="1" t="s">
        <v>17833</v>
      </c>
      <c r="F2539" s="51" t="s">
        <v>19628</v>
      </c>
      <c r="G2539" s="1" t="s">
        <v>19628</v>
      </c>
      <c r="I2539" t="str">
        <f t="shared" si="78"/>
        <v>端风</v>
      </c>
      <c r="K2539" t="e">
        <f>VLOOKUP(I2539,Apabi!$H:$H,1,FALSE)</f>
        <v>#N/A</v>
      </c>
      <c r="M2539" t="e">
        <f>VLOOKUP(I2539,'Shanghai TSG'!$C:$C,1,FALSE)</f>
        <v>#N/A</v>
      </c>
      <c r="O2539" t="e">
        <f>VLOOKUP(I2539,'Hytong (not in CrossAsia)'!$C:$C,1,FALSE)</f>
        <v>#N/A</v>
      </c>
      <c r="Q2539" s="9" t="str">
        <f t="shared" si="79"/>
        <v>nur hier</v>
      </c>
    </row>
    <row r="2540" spans="1:17">
      <c r="A2540" s="1" t="s">
        <v>17834</v>
      </c>
      <c r="B2540" s="1" t="s">
        <v>17835</v>
      </c>
      <c r="C2540" s="1" t="s">
        <v>19628</v>
      </c>
      <c r="D2540" s="1" t="s">
        <v>17836</v>
      </c>
      <c r="E2540" s="1" t="s">
        <v>19647</v>
      </c>
      <c r="F2540" s="51">
        <v>1936</v>
      </c>
      <c r="G2540" s="1" t="s">
        <v>19635</v>
      </c>
      <c r="I2540" t="str">
        <f t="shared" si="78"/>
        <v>大光图书</v>
      </c>
      <c r="K2540" t="e">
        <f>VLOOKUP(I2540,Apabi!$H:$H,1,FALSE)</f>
        <v>#N/A</v>
      </c>
      <c r="M2540" t="e">
        <f>VLOOKUP(I2540,'Shanghai TSG'!$C:$C,1,FALSE)</f>
        <v>#N/A</v>
      </c>
      <c r="O2540" t="e">
        <f>VLOOKUP(I2540,'Hytong (not in CrossAsia)'!$C:$C,1,FALSE)</f>
        <v>#N/A</v>
      </c>
      <c r="Q2540" s="9" t="str">
        <f t="shared" si="79"/>
        <v>nur hier</v>
      </c>
    </row>
    <row r="2541" spans="1:17">
      <c r="A2541" s="1" t="s">
        <v>17837</v>
      </c>
      <c r="B2541" s="1" t="s">
        <v>17838</v>
      </c>
      <c r="C2541" s="1" t="s">
        <v>17839</v>
      </c>
      <c r="D2541" s="1" t="s">
        <v>17840</v>
      </c>
      <c r="E2541" s="1" t="s">
        <v>19647</v>
      </c>
      <c r="F2541" s="51" t="s">
        <v>19628</v>
      </c>
      <c r="G2541" s="1" t="s">
        <v>19628</v>
      </c>
      <c r="I2541" t="str">
        <f t="shared" si="78"/>
        <v>战友</v>
      </c>
      <c r="K2541" t="e">
        <f>VLOOKUP(I2541,Apabi!$H:$H,1,FALSE)</f>
        <v>#N/A</v>
      </c>
      <c r="M2541" t="str">
        <f>VLOOKUP(I2541,'Shanghai TSG'!$C:$C,1,FALSE)</f>
        <v>战友</v>
      </c>
      <c r="O2541" t="e">
        <f>VLOOKUP(I2541,'Hytong (not in CrossAsia)'!$C:$C,1,FALSE)</f>
        <v>#N/A</v>
      </c>
      <c r="Q2541" s="9" t="str">
        <f t="shared" si="79"/>
        <v>Doppel</v>
      </c>
    </row>
    <row r="2542" spans="1:17">
      <c r="A2542" s="1" t="s">
        <v>17841</v>
      </c>
      <c r="B2542" s="1" t="s">
        <v>17842</v>
      </c>
      <c r="C2542" s="1" t="s">
        <v>17843</v>
      </c>
      <c r="D2542" s="1" t="s">
        <v>19628</v>
      </c>
      <c r="E2542" s="1" t="s">
        <v>19339</v>
      </c>
      <c r="F2542" s="54">
        <v>1947</v>
      </c>
      <c r="G2542" s="1" t="s">
        <v>19635</v>
      </c>
      <c r="I2542" t="str">
        <f t="shared" si="78"/>
        <v>新思潮</v>
      </c>
      <c r="K2542" t="e">
        <f>VLOOKUP(I2542,Apabi!$H:$H,1,FALSE)</f>
        <v>#N/A</v>
      </c>
      <c r="M2542" t="str">
        <f>VLOOKUP(I2542,'Shanghai TSG'!$C:$C,1,FALSE)</f>
        <v>新思潮</v>
      </c>
      <c r="O2542" t="e">
        <f>VLOOKUP(I2542,'Hytong (not in CrossAsia)'!$C:$C,1,FALSE)</f>
        <v>#N/A</v>
      </c>
      <c r="Q2542" s="9" t="str">
        <f t="shared" si="79"/>
        <v>Doppel</v>
      </c>
    </row>
    <row r="2543" spans="1:17" ht="23.25">
      <c r="A2543" s="1" t="s">
        <v>17844</v>
      </c>
      <c r="B2543" s="1" t="s">
        <v>17845</v>
      </c>
      <c r="C2543" s="1" t="s">
        <v>17846</v>
      </c>
      <c r="D2543" s="1" t="s">
        <v>19628</v>
      </c>
      <c r="E2543" s="1" t="s">
        <v>13201</v>
      </c>
      <c r="F2543" s="51" t="s">
        <v>19628</v>
      </c>
      <c r="G2543" s="1" t="s">
        <v>19628</v>
      </c>
      <c r="I2543" t="str">
        <f t="shared" si="78"/>
        <v>正气</v>
      </c>
      <c r="K2543" t="e">
        <f>VLOOKUP(I2543,Apabi!$H:$H,1,FALSE)</f>
        <v>#N/A</v>
      </c>
      <c r="M2543" t="e">
        <f>VLOOKUP(I2543,'Shanghai TSG'!$C:$C,1,FALSE)</f>
        <v>#N/A</v>
      </c>
      <c r="O2543" t="e">
        <f>VLOOKUP(I2543,'Hytong (not in CrossAsia)'!$C:$C,1,FALSE)</f>
        <v>#N/A</v>
      </c>
      <c r="Q2543" s="9" t="str">
        <f t="shared" si="79"/>
        <v>nur hier</v>
      </c>
    </row>
    <row r="2544" spans="1:17" ht="23.25">
      <c r="A2544" s="1" t="s">
        <v>17847</v>
      </c>
      <c r="B2544" s="1" t="s">
        <v>17481</v>
      </c>
      <c r="C2544" s="1" t="s">
        <v>19628</v>
      </c>
      <c r="D2544" s="1" t="s">
        <v>17482</v>
      </c>
      <c r="E2544" s="1" t="s">
        <v>17483</v>
      </c>
      <c r="F2544" s="51" t="s">
        <v>19628</v>
      </c>
      <c r="G2544" s="1" t="s">
        <v>19628</v>
      </c>
      <c r="I2544" t="str">
        <f t="shared" si="78"/>
        <v>南光报</v>
      </c>
      <c r="K2544" t="e">
        <f>VLOOKUP(I2544,Apabi!$H:$H,1,FALSE)</f>
        <v>#N/A</v>
      </c>
      <c r="M2544" t="e">
        <f>VLOOKUP(I2544,'Shanghai TSG'!$C:$C,1,FALSE)</f>
        <v>#N/A</v>
      </c>
      <c r="O2544" t="e">
        <f>VLOOKUP(I2544,'Hytong (not in CrossAsia)'!$C:$C,1,FALSE)</f>
        <v>#N/A</v>
      </c>
      <c r="Q2544" s="9" t="str">
        <f t="shared" si="79"/>
        <v>nur hier</v>
      </c>
    </row>
    <row r="2545" spans="1:17" ht="23.25">
      <c r="A2545" s="1" t="s">
        <v>17484</v>
      </c>
      <c r="B2545" s="1" t="s">
        <v>17485</v>
      </c>
      <c r="C2545" s="1" t="s">
        <v>19628</v>
      </c>
      <c r="D2545" s="1" t="s">
        <v>21255</v>
      </c>
      <c r="E2545" s="1" t="s">
        <v>13576</v>
      </c>
      <c r="F2545" s="51" t="s">
        <v>19628</v>
      </c>
      <c r="G2545" s="1" t="s">
        <v>19628</v>
      </c>
      <c r="I2545" t="str">
        <f t="shared" si="78"/>
        <v>国立广西</v>
      </c>
      <c r="K2545" t="e">
        <f>VLOOKUP(I2545,Apabi!$H:$H,1,FALSE)</f>
        <v>#N/A</v>
      </c>
      <c r="M2545" t="e">
        <f>VLOOKUP(I2545,'Shanghai TSG'!$C:$C,1,FALSE)</f>
        <v>#N/A</v>
      </c>
      <c r="O2545" t="e">
        <f>VLOOKUP(I2545,'Hytong (not in CrossAsia)'!$C:$C,1,FALSE)</f>
        <v>#N/A</v>
      </c>
      <c r="Q2545" s="9" t="str">
        <f t="shared" si="79"/>
        <v>nur hier</v>
      </c>
    </row>
    <row r="2546" spans="1:17">
      <c r="A2546" s="1" t="s">
        <v>17486</v>
      </c>
      <c r="B2546" s="1" t="s">
        <v>17487</v>
      </c>
      <c r="C2546" s="1" t="s">
        <v>19628</v>
      </c>
      <c r="D2546" s="1" t="s">
        <v>17488</v>
      </c>
      <c r="E2546" s="1" t="s">
        <v>19647</v>
      </c>
      <c r="F2546" s="51" t="s">
        <v>19628</v>
      </c>
      <c r="G2546" s="1" t="s">
        <v>19628</v>
      </c>
      <c r="I2546" t="str">
        <f t="shared" si="78"/>
        <v>上海党声</v>
      </c>
      <c r="K2546" t="e">
        <f>VLOOKUP(I2546,Apabi!$H:$H,1,FALSE)</f>
        <v>#N/A</v>
      </c>
      <c r="M2546" t="str">
        <f>VLOOKUP(I2546,'Shanghai TSG'!$C:$C,1,FALSE)</f>
        <v>上海党声</v>
      </c>
      <c r="O2546" t="e">
        <f>VLOOKUP(I2546,'Hytong (not in CrossAsia)'!$C:$C,1,FALSE)</f>
        <v>#N/A</v>
      </c>
      <c r="Q2546" s="9" t="str">
        <f t="shared" si="79"/>
        <v>Doppel</v>
      </c>
    </row>
    <row r="2547" spans="1:17">
      <c r="A2547" s="1" t="s">
        <v>17489</v>
      </c>
      <c r="B2547" s="1" t="s">
        <v>17490</v>
      </c>
      <c r="C2547" s="1" t="s">
        <v>19628</v>
      </c>
      <c r="D2547" s="1" t="s">
        <v>17491</v>
      </c>
      <c r="E2547" s="1" t="s">
        <v>19647</v>
      </c>
      <c r="F2547" s="54">
        <v>1934</v>
      </c>
      <c r="G2547" s="1" t="s">
        <v>19628</v>
      </c>
      <c r="I2547" t="str">
        <f t="shared" si="78"/>
        <v>圣教杂志</v>
      </c>
      <c r="K2547" t="e">
        <f>VLOOKUP(I2547,Apabi!$H:$H,1,FALSE)</f>
        <v>#N/A</v>
      </c>
      <c r="M2547" t="e">
        <f>VLOOKUP(I2547,'Shanghai TSG'!$C:$C,1,FALSE)</f>
        <v>#N/A</v>
      </c>
      <c r="O2547" t="e">
        <f>VLOOKUP(I2547,'Hytong (not in CrossAsia)'!$C:$C,1,FALSE)</f>
        <v>#N/A</v>
      </c>
      <c r="Q2547" s="9" t="str">
        <f t="shared" si="79"/>
        <v>nur hier</v>
      </c>
    </row>
    <row r="2548" spans="1:17">
      <c r="A2548" s="1" t="s">
        <v>17492</v>
      </c>
      <c r="B2548" s="1" t="s">
        <v>17493</v>
      </c>
      <c r="C2548" s="1" t="s">
        <v>19628</v>
      </c>
      <c r="D2548" s="1" t="s">
        <v>17494</v>
      </c>
      <c r="E2548" s="1" t="s">
        <v>19326</v>
      </c>
      <c r="F2548" s="54">
        <v>1946</v>
      </c>
      <c r="G2548" s="1" t="s">
        <v>19305</v>
      </c>
      <c r="I2548" t="str">
        <f t="shared" si="78"/>
        <v>人言周刊</v>
      </c>
      <c r="K2548" t="e">
        <f>VLOOKUP(I2548,Apabi!$H:$H,1,FALSE)</f>
        <v>#N/A</v>
      </c>
      <c r="M2548" t="e">
        <f>VLOOKUP(I2548,'Shanghai TSG'!$C:$C,1,FALSE)</f>
        <v>#N/A</v>
      </c>
      <c r="O2548" t="e">
        <f>VLOOKUP(I2548,'Hytong (not in CrossAsia)'!$C:$C,1,FALSE)</f>
        <v>#N/A</v>
      </c>
      <c r="Q2548" s="9" t="str">
        <f t="shared" si="79"/>
        <v>nur hier</v>
      </c>
    </row>
    <row r="2549" spans="1:17" ht="23.25">
      <c r="A2549" s="1" t="s">
        <v>17495</v>
      </c>
      <c r="B2549" s="1" t="s">
        <v>17496</v>
      </c>
      <c r="C2549" s="1" t="s">
        <v>19628</v>
      </c>
      <c r="D2549" s="1" t="s">
        <v>17497</v>
      </c>
      <c r="E2549" s="1" t="s">
        <v>17498</v>
      </c>
      <c r="F2549" s="54">
        <v>1941</v>
      </c>
      <c r="G2549" s="1" t="s">
        <v>19327</v>
      </c>
      <c r="I2549" t="str">
        <f t="shared" si="78"/>
        <v>老百姓</v>
      </c>
      <c r="K2549" t="e">
        <f>VLOOKUP(I2549,Apabi!$H:$H,1,FALSE)</f>
        <v>#N/A</v>
      </c>
      <c r="M2549" t="e">
        <f>VLOOKUP(I2549,'Shanghai TSG'!$C:$C,1,FALSE)</f>
        <v>#N/A</v>
      </c>
      <c r="O2549" t="e">
        <f>VLOOKUP(I2549,'Hytong (not in CrossAsia)'!$C:$C,1,FALSE)</f>
        <v>#N/A</v>
      </c>
      <c r="Q2549" s="9" t="str">
        <f t="shared" si="79"/>
        <v>nur hier</v>
      </c>
    </row>
    <row r="2550" spans="1:17" ht="23.25">
      <c r="A2550" s="1" t="s">
        <v>17499</v>
      </c>
      <c r="B2550" s="1" t="s">
        <v>17500</v>
      </c>
      <c r="C2550" s="1" t="s">
        <v>19628</v>
      </c>
      <c r="D2550" s="1" t="s">
        <v>19628</v>
      </c>
      <c r="E2550" s="1" t="s">
        <v>13201</v>
      </c>
      <c r="F2550" s="51" t="s">
        <v>19628</v>
      </c>
      <c r="G2550" s="1" t="s">
        <v>19628</v>
      </c>
      <c r="I2550" t="str">
        <f t="shared" si="78"/>
        <v>团结月刊</v>
      </c>
      <c r="K2550" t="e">
        <f>VLOOKUP(I2550,Apabi!$H:$H,1,FALSE)</f>
        <v>#N/A</v>
      </c>
      <c r="M2550" t="e">
        <f>VLOOKUP(I2550,'Shanghai TSG'!$C:$C,1,FALSE)</f>
        <v>#N/A</v>
      </c>
      <c r="O2550" t="e">
        <f>VLOOKUP(I2550,'Hytong (not in CrossAsia)'!$C:$C,1,FALSE)</f>
        <v>#N/A</v>
      </c>
      <c r="Q2550" s="9" t="str">
        <f t="shared" si="79"/>
        <v>nur hier</v>
      </c>
    </row>
    <row r="2551" spans="1:17">
      <c r="A2551" s="1" t="s">
        <v>17501</v>
      </c>
      <c r="B2551" s="1" t="s">
        <v>17502</v>
      </c>
      <c r="C2551" s="1" t="s">
        <v>17503</v>
      </c>
      <c r="D2551" s="1" t="s">
        <v>17504</v>
      </c>
      <c r="E2551" s="1" t="s">
        <v>19638</v>
      </c>
      <c r="F2551" s="51">
        <v>1940</v>
      </c>
      <c r="G2551" s="1" t="s">
        <v>19628</v>
      </c>
      <c r="I2551" t="str">
        <f t="shared" si="78"/>
        <v>新流</v>
      </c>
      <c r="K2551" t="e">
        <f>VLOOKUP(I2551,Apabi!$H:$H,1,FALSE)</f>
        <v>#N/A</v>
      </c>
      <c r="M2551" t="str">
        <f>VLOOKUP(I2551,'Shanghai TSG'!$C:$C,1,FALSE)</f>
        <v>新流</v>
      </c>
      <c r="O2551" t="e">
        <f>VLOOKUP(I2551,'Hytong (not in CrossAsia)'!$C:$C,1,FALSE)</f>
        <v>#N/A</v>
      </c>
      <c r="Q2551" s="9" t="str">
        <f t="shared" si="79"/>
        <v>Doppel</v>
      </c>
    </row>
    <row r="2552" spans="1:17">
      <c r="A2552" s="1" t="s">
        <v>17505</v>
      </c>
      <c r="B2552" s="1" t="s">
        <v>17506</v>
      </c>
      <c r="C2552" s="1" t="s">
        <v>19628</v>
      </c>
      <c r="D2552" s="1" t="s">
        <v>17507</v>
      </c>
      <c r="E2552" s="1" t="s">
        <v>19326</v>
      </c>
      <c r="F2552" s="54">
        <v>1948</v>
      </c>
      <c r="G2552" s="1" t="s">
        <v>19635</v>
      </c>
      <c r="I2552" t="str">
        <f t="shared" si="78"/>
        <v>月华</v>
      </c>
      <c r="K2552" t="e">
        <f>VLOOKUP(I2552,Apabi!$H:$H,1,FALSE)</f>
        <v>#N/A</v>
      </c>
      <c r="M2552" t="e">
        <f>VLOOKUP(I2552,'Shanghai TSG'!$C:$C,1,FALSE)</f>
        <v>#N/A</v>
      </c>
      <c r="O2552" t="e">
        <f>VLOOKUP(I2552,'Hytong (not in CrossAsia)'!$C:$C,1,FALSE)</f>
        <v>#N/A</v>
      </c>
      <c r="Q2552" s="9" t="str">
        <f t="shared" si="79"/>
        <v>nur hier</v>
      </c>
    </row>
    <row r="2553" spans="1:17">
      <c r="A2553" s="1" t="s">
        <v>17508</v>
      </c>
      <c r="B2553" s="1" t="s">
        <v>17509</v>
      </c>
      <c r="C2553" s="1" t="s">
        <v>19628</v>
      </c>
      <c r="D2553" s="1" t="s">
        <v>17510</v>
      </c>
      <c r="E2553" s="1" t="s">
        <v>17206</v>
      </c>
      <c r="F2553" s="54">
        <v>1933</v>
      </c>
      <c r="G2553" s="1" t="s">
        <v>19315</v>
      </c>
      <c r="I2553" t="str">
        <f t="shared" si="78"/>
        <v>活力</v>
      </c>
      <c r="K2553" t="e">
        <f>VLOOKUP(I2553,Apabi!$H:$H,1,FALSE)</f>
        <v>#N/A</v>
      </c>
      <c r="M2553" t="e">
        <f>VLOOKUP(I2553,'Shanghai TSG'!$C:$C,1,FALSE)</f>
        <v>#N/A</v>
      </c>
      <c r="O2553" t="e">
        <f>VLOOKUP(I2553,'Hytong (not in CrossAsia)'!$C:$C,1,FALSE)</f>
        <v>#N/A</v>
      </c>
      <c r="Q2553" s="9" t="str">
        <f t="shared" si="79"/>
        <v>nur hier</v>
      </c>
    </row>
    <row r="2554" spans="1:17">
      <c r="A2554" s="1" t="s">
        <v>17511</v>
      </c>
      <c r="B2554" s="1" t="s">
        <v>17512</v>
      </c>
      <c r="C2554" s="1" t="s">
        <v>19628</v>
      </c>
      <c r="D2554" s="1" t="s">
        <v>17513</v>
      </c>
      <c r="E2554" s="1" t="s">
        <v>19647</v>
      </c>
      <c r="F2554" s="54">
        <v>1934</v>
      </c>
      <c r="G2554" s="1" t="s">
        <v>19642</v>
      </c>
      <c r="I2554" t="str">
        <f t="shared" si="78"/>
        <v>大上海半</v>
      </c>
      <c r="K2554" t="e">
        <f>VLOOKUP(I2554,Apabi!$H:$H,1,FALSE)</f>
        <v>#N/A</v>
      </c>
      <c r="M2554" t="e">
        <f>VLOOKUP(I2554,'Shanghai TSG'!$C:$C,1,FALSE)</f>
        <v>#N/A</v>
      </c>
      <c r="O2554" t="e">
        <f>VLOOKUP(I2554,'Hytong (not in CrossAsia)'!$C:$C,1,FALSE)</f>
        <v>#N/A</v>
      </c>
      <c r="Q2554" s="9" t="str">
        <f t="shared" si="79"/>
        <v>nur hier</v>
      </c>
    </row>
    <row r="2555" spans="1:17" ht="23.25">
      <c r="A2555" s="1" t="s">
        <v>17514</v>
      </c>
      <c r="B2555" s="1" t="s">
        <v>17515</v>
      </c>
      <c r="C2555" s="1" t="s">
        <v>17516</v>
      </c>
      <c r="D2555" s="1" t="s">
        <v>19628</v>
      </c>
      <c r="E2555" s="1" t="s">
        <v>13295</v>
      </c>
      <c r="F2555" s="51" t="s">
        <v>19628</v>
      </c>
      <c r="G2555" s="1" t="s">
        <v>19628</v>
      </c>
      <c r="I2555" t="str">
        <f t="shared" si="78"/>
        <v>流星</v>
      </c>
      <c r="K2555" t="e">
        <f>VLOOKUP(I2555,Apabi!$H:$H,1,FALSE)</f>
        <v>#N/A</v>
      </c>
      <c r="M2555" t="e">
        <f>VLOOKUP(I2555,'Shanghai TSG'!$C:$C,1,FALSE)</f>
        <v>#N/A</v>
      </c>
      <c r="O2555" t="e">
        <f>VLOOKUP(I2555,'Hytong (not in CrossAsia)'!$C:$C,1,FALSE)</f>
        <v>#N/A</v>
      </c>
      <c r="Q2555" s="9" t="str">
        <f t="shared" si="79"/>
        <v>nur hier</v>
      </c>
    </row>
    <row r="2556" spans="1:17">
      <c r="A2556" s="1" t="s">
        <v>17517</v>
      </c>
      <c r="B2556" s="1" t="s">
        <v>17518</v>
      </c>
      <c r="C2556" s="1" t="s">
        <v>19628</v>
      </c>
      <c r="D2556" s="1" t="s">
        <v>17519</v>
      </c>
      <c r="E2556" s="1" t="s">
        <v>13648</v>
      </c>
      <c r="F2556" s="54">
        <v>1945</v>
      </c>
      <c r="G2556" s="1" t="s">
        <v>19635</v>
      </c>
      <c r="I2556" t="str">
        <f t="shared" si="78"/>
        <v>天下文章</v>
      </c>
      <c r="K2556" t="e">
        <f>VLOOKUP(I2556,Apabi!$H:$H,1,FALSE)</f>
        <v>#N/A</v>
      </c>
      <c r="M2556" t="e">
        <f>VLOOKUP(I2556,'Shanghai TSG'!$C:$C,1,FALSE)</f>
        <v>#N/A</v>
      </c>
      <c r="O2556" t="e">
        <f>VLOOKUP(I2556,'Hytong (not in CrossAsia)'!$C:$C,1,FALSE)</f>
        <v>#N/A</v>
      </c>
      <c r="Q2556" s="9" t="str">
        <f t="shared" si="79"/>
        <v>nur hier</v>
      </c>
    </row>
    <row r="2557" spans="1:17" ht="23.25">
      <c r="A2557" s="1" t="s">
        <v>17520</v>
      </c>
      <c r="B2557" s="1" t="s">
        <v>17521</v>
      </c>
      <c r="C2557" s="1" t="s">
        <v>19628</v>
      </c>
      <c r="D2557" s="1" t="s">
        <v>17522</v>
      </c>
      <c r="E2557" s="1" t="s">
        <v>17523</v>
      </c>
      <c r="F2557" s="51" t="s">
        <v>19628</v>
      </c>
      <c r="G2557" s="1" t="s">
        <v>19628</v>
      </c>
      <c r="I2557" t="str">
        <f t="shared" si="78"/>
        <v>南路堡垒</v>
      </c>
      <c r="K2557" t="e">
        <f>VLOOKUP(I2557,Apabi!$H:$H,1,FALSE)</f>
        <v>#N/A</v>
      </c>
      <c r="M2557" t="e">
        <f>VLOOKUP(I2557,'Shanghai TSG'!$C:$C,1,FALSE)</f>
        <v>#N/A</v>
      </c>
      <c r="O2557" t="e">
        <f>VLOOKUP(I2557,'Hytong (not in CrossAsia)'!$C:$C,1,FALSE)</f>
        <v>#N/A</v>
      </c>
      <c r="Q2557" s="9" t="str">
        <f t="shared" si="79"/>
        <v>nur hier</v>
      </c>
    </row>
    <row r="2558" spans="1:17">
      <c r="A2558" s="1" t="s">
        <v>17524</v>
      </c>
      <c r="B2558" s="1" t="s">
        <v>17525</v>
      </c>
      <c r="C2558" s="1" t="s">
        <v>19628</v>
      </c>
      <c r="D2558" s="1" t="s">
        <v>19628</v>
      </c>
      <c r="E2558" s="1" t="s">
        <v>19628</v>
      </c>
      <c r="F2558" s="51" t="s">
        <v>19628</v>
      </c>
      <c r="G2558" s="1" t="s">
        <v>19628</v>
      </c>
      <c r="I2558" t="str">
        <f t="shared" si="78"/>
        <v>田家丰月</v>
      </c>
      <c r="K2558" t="e">
        <f>VLOOKUP(I2558,Apabi!$H:$H,1,FALSE)</f>
        <v>#N/A</v>
      </c>
      <c r="M2558" t="e">
        <f>VLOOKUP(I2558,'Shanghai TSG'!$C:$C,1,FALSE)</f>
        <v>#N/A</v>
      </c>
      <c r="O2558" t="e">
        <f>VLOOKUP(I2558,'Hytong (not in CrossAsia)'!$C:$C,1,FALSE)</f>
        <v>#N/A</v>
      </c>
      <c r="Q2558" s="9" t="str">
        <f t="shared" si="79"/>
        <v>nur hier</v>
      </c>
    </row>
    <row r="2559" spans="1:17" ht="23.25">
      <c r="A2559" s="1" t="s">
        <v>17526</v>
      </c>
      <c r="B2559" s="1" t="s">
        <v>17527</v>
      </c>
      <c r="C2559" s="1" t="s">
        <v>19628</v>
      </c>
      <c r="D2559" s="1" t="s">
        <v>17528</v>
      </c>
      <c r="E2559" s="1" t="s">
        <v>20915</v>
      </c>
      <c r="F2559" s="51" t="s">
        <v>19628</v>
      </c>
      <c r="G2559" s="1" t="s">
        <v>19628</v>
      </c>
      <c r="I2559" t="str">
        <f t="shared" si="78"/>
        <v>海疆青年</v>
      </c>
      <c r="K2559" t="e">
        <f>VLOOKUP(I2559,Apabi!$H:$H,1,FALSE)</f>
        <v>#N/A</v>
      </c>
      <c r="M2559" t="e">
        <f>VLOOKUP(I2559,'Shanghai TSG'!$C:$C,1,FALSE)</f>
        <v>#N/A</v>
      </c>
      <c r="O2559" t="e">
        <f>VLOOKUP(I2559,'Hytong (not in CrossAsia)'!$C:$C,1,FALSE)</f>
        <v>#N/A</v>
      </c>
      <c r="Q2559" s="9" t="str">
        <f t="shared" si="79"/>
        <v>nur hier</v>
      </c>
    </row>
    <row r="2560" spans="1:17">
      <c r="A2560" s="1" t="s">
        <v>17529</v>
      </c>
      <c r="B2560" s="1" t="s">
        <v>17530</v>
      </c>
      <c r="C2560" s="1" t="s">
        <v>19628</v>
      </c>
      <c r="D2560" s="1" t="s">
        <v>17531</v>
      </c>
      <c r="E2560" s="1" t="s">
        <v>18963</v>
      </c>
      <c r="F2560" s="54">
        <v>1945</v>
      </c>
      <c r="G2560" s="1" t="s">
        <v>19635</v>
      </c>
      <c r="I2560" t="str">
        <f t="shared" si="78"/>
        <v>自由论坛</v>
      </c>
      <c r="K2560" t="e">
        <f>VLOOKUP(I2560,Apabi!$H:$H,1,FALSE)</f>
        <v>#N/A</v>
      </c>
      <c r="M2560" t="e">
        <f>VLOOKUP(I2560,'Shanghai TSG'!$C:$C,1,FALSE)</f>
        <v>#N/A</v>
      </c>
      <c r="O2560" t="e">
        <f>VLOOKUP(I2560,'Hytong (not in CrossAsia)'!$C:$C,1,FALSE)</f>
        <v>#N/A</v>
      </c>
      <c r="Q2560" s="9" t="str">
        <f t="shared" si="79"/>
        <v>nur hier</v>
      </c>
    </row>
    <row r="2561" spans="1:17">
      <c r="A2561" s="1" t="s">
        <v>17532</v>
      </c>
      <c r="B2561" s="1" t="s">
        <v>17533</v>
      </c>
      <c r="C2561" s="1" t="s">
        <v>19628</v>
      </c>
      <c r="D2561" s="1" t="s">
        <v>17534</v>
      </c>
      <c r="E2561" s="1" t="s">
        <v>19638</v>
      </c>
      <c r="F2561" s="54">
        <v>1947</v>
      </c>
      <c r="G2561" s="1" t="s">
        <v>19642</v>
      </c>
      <c r="I2561" t="str">
        <f t="shared" si="78"/>
        <v>青年园地</v>
      </c>
      <c r="K2561" t="e">
        <f>VLOOKUP(I2561,Apabi!$H:$H,1,FALSE)</f>
        <v>#N/A</v>
      </c>
      <c r="M2561" t="e">
        <f>VLOOKUP(I2561,'Shanghai TSG'!$C:$C,1,FALSE)</f>
        <v>#N/A</v>
      </c>
      <c r="O2561" t="e">
        <f>VLOOKUP(I2561,'Hytong (not in CrossAsia)'!$C:$C,1,FALSE)</f>
        <v>#N/A</v>
      </c>
      <c r="Q2561" s="9" t="str">
        <f t="shared" si="79"/>
        <v>nur hier</v>
      </c>
    </row>
    <row r="2562" spans="1:17" ht="34.5">
      <c r="A2562" s="1" t="s">
        <v>17535</v>
      </c>
      <c r="B2562" s="1" t="s">
        <v>17536</v>
      </c>
      <c r="C2562" s="1" t="s">
        <v>17537</v>
      </c>
      <c r="D2562" s="1" t="s">
        <v>19628</v>
      </c>
      <c r="E2562" s="1" t="s">
        <v>19821</v>
      </c>
      <c r="F2562" s="54">
        <v>1938</v>
      </c>
      <c r="G2562" s="1" t="s">
        <v>19327</v>
      </c>
      <c r="I2562" t="str">
        <f t="shared" si="78"/>
        <v>烽火</v>
      </c>
      <c r="K2562" t="str">
        <f>VLOOKUP(I2562,Apabi!$H:$H,1,FALSE)</f>
        <v>烽火</v>
      </c>
      <c r="M2562" t="str">
        <f>VLOOKUP(I2562,'Shanghai TSG'!$C:$C,1,FALSE)</f>
        <v>烽火</v>
      </c>
      <c r="O2562" t="e">
        <f>VLOOKUP(I2562,'Hytong (not in CrossAsia)'!$C:$C,1,FALSE)</f>
        <v>#N/A</v>
      </c>
      <c r="Q2562" s="9" t="str">
        <f t="shared" si="79"/>
        <v>Doppel</v>
      </c>
    </row>
    <row r="2563" spans="1:17">
      <c r="A2563" s="1" t="s">
        <v>17898</v>
      </c>
      <c r="B2563" s="1" t="s">
        <v>17899</v>
      </c>
      <c r="C2563" s="1" t="s">
        <v>19628</v>
      </c>
      <c r="D2563" s="1" t="s">
        <v>17900</v>
      </c>
      <c r="E2563" s="1" t="s">
        <v>19404</v>
      </c>
      <c r="F2563" s="54">
        <v>1930</v>
      </c>
      <c r="G2563" s="1" t="s">
        <v>19773</v>
      </c>
      <c r="I2563" t="str">
        <f t="shared" ref="I2563:I2626" si="80">MID(B2563,1,4)</f>
        <v>同泽季刊</v>
      </c>
      <c r="K2563" t="e">
        <f>VLOOKUP(I2563,Apabi!$H:$H,1,FALSE)</f>
        <v>#N/A</v>
      </c>
      <c r="M2563" t="e">
        <f>VLOOKUP(I2563,'Shanghai TSG'!$C:$C,1,FALSE)</f>
        <v>#N/A</v>
      </c>
      <c r="O2563" t="e">
        <f>VLOOKUP(I2563,'Hytong (not in CrossAsia)'!$C:$C,1,FALSE)</f>
        <v>#N/A</v>
      </c>
      <c r="Q2563" s="9" t="str">
        <f t="shared" ref="Q2563:Q2626" si="81">(IF(AND(ISNA(K2563),ISNA(M2563),ISNA(O2563)),"nur hier","Doppel"))</f>
        <v>nur hier</v>
      </c>
    </row>
    <row r="2564" spans="1:17" ht="23.25">
      <c r="A2564" s="1" t="s">
        <v>17901</v>
      </c>
      <c r="B2564" s="1" t="s">
        <v>17902</v>
      </c>
      <c r="C2564" s="1" t="s">
        <v>19628</v>
      </c>
      <c r="D2564" s="1" t="s">
        <v>17903</v>
      </c>
      <c r="E2564" s="1" t="s">
        <v>13201</v>
      </c>
      <c r="F2564" s="51" t="s">
        <v>19628</v>
      </c>
      <c r="G2564" s="1" t="s">
        <v>19628</v>
      </c>
      <c r="I2564" t="str">
        <f t="shared" si="80"/>
        <v>廓清月刊</v>
      </c>
      <c r="K2564" t="e">
        <f>VLOOKUP(I2564,Apabi!$H:$H,1,FALSE)</f>
        <v>#N/A</v>
      </c>
      <c r="M2564" t="e">
        <f>VLOOKUP(I2564,'Shanghai TSG'!$C:$C,1,FALSE)</f>
        <v>#N/A</v>
      </c>
      <c r="O2564" t="e">
        <f>VLOOKUP(I2564,'Hytong (not in CrossAsia)'!$C:$C,1,FALSE)</f>
        <v>#N/A</v>
      </c>
      <c r="Q2564" s="9" t="str">
        <f t="shared" si="81"/>
        <v>nur hier</v>
      </c>
    </row>
    <row r="2565" spans="1:17">
      <c r="A2565" s="1" t="s">
        <v>17904</v>
      </c>
      <c r="B2565" s="1" t="s">
        <v>17905</v>
      </c>
      <c r="C2565" s="1" t="s">
        <v>17906</v>
      </c>
      <c r="D2565" s="1" t="s">
        <v>17907</v>
      </c>
      <c r="E2565" s="1" t="s">
        <v>19291</v>
      </c>
      <c r="F2565" s="54">
        <v>1934</v>
      </c>
      <c r="G2565" s="1" t="s">
        <v>19628</v>
      </c>
      <c r="I2565" t="str">
        <f t="shared" si="80"/>
        <v>海王</v>
      </c>
      <c r="K2565" t="e">
        <f>VLOOKUP(I2565,Apabi!$H:$H,1,FALSE)</f>
        <v>#N/A</v>
      </c>
      <c r="M2565" t="e">
        <f>VLOOKUP(I2565,'Shanghai TSG'!$C:$C,1,FALSE)</f>
        <v>#N/A</v>
      </c>
      <c r="O2565" t="e">
        <f>VLOOKUP(I2565,'Hytong (not in CrossAsia)'!$C:$C,1,FALSE)</f>
        <v>#N/A</v>
      </c>
      <c r="Q2565" s="9" t="str">
        <f t="shared" si="81"/>
        <v>nur hier</v>
      </c>
    </row>
    <row r="2566" spans="1:17">
      <c r="A2566" s="1" t="s">
        <v>17908</v>
      </c>
      <c r="B2566" s="1" t="s">
        <v>17909</v>
      </c>
      <c r="C2566" s="1" t="s">
        <v>19628</v>
      </c>
      <c r="D2566" s="1" t="s">
        <v>17910</v>
      </c>
      <c r="E2566" s="1" t="s">
        <v>19647</v>
      </c>
      <c r="F2566" s="51" t="s">
        <v>19628</v>
      </c>
      <c r="G2566" s="1" t="s">
        <v>19628</v>
      </c>
      <c r="I2566" t="str">
        <f t="shared" si="80"/>
        <v>申报</v>
      </c>
      <c r="K2566" t="e">
        <f>VLOOKUP(I2566,Apabi!$H:$H,1,FALSE)</f>
        <v>#N/A</v>
      </c>
      <c r="M2566" t="e">
        <f>VLOOKUP(I2566,'Shanghai TSG'!$C:$C,1,FALSE)</f>
        <v>#N/A</v>
      </c>
      <c r="O2566" t="e">
        <f>VLOOKUP(I2566,'Hytong (not in CrossAsia)'!$C:$C,1,FALSE)</f>
        <v>#N/A</v>
      </c>
      <c r="Q2566" s="9" t="str">
        <f t="shared" si="81"/>
        <v>nur hier</v>
      </c>
    </row>
    <row r="2567" spans="1:17">
      <c r="A2567" s="1" t="s">
        <v>17911</v>
      </c>
      <c r="B2567" s="1" t="s">
        <v>17912</v>
      </c>
      <c r="C2567" s="1" t="s">
        <v>19628</v>
      </c>
      <c r="D2567" s="1" t="s">
        <v>17913</v>
      </c>
      <c r="E2567" s="1" t="s">
        <v>19339</v>
      </c>
      <c r="F2567" s="54">
        <v>1939</v>
      </c>
      <c r="G2567" s="1" t="s">
        <v>19635</v>
      </c>
      <c r="I2567" t="str">
        <f t="shared" si="80"/>
        <v>读书月报</v>
      </c>
      <c r="K2567" t="e">
        <f>VLOOKUP(I2567,Apabi!$H:$H,1,FALSE)</f>
        <v>#N/A</v>
      </c>
      <c r="M2567" t="e">
        <f>VLOOKUP(I2567,'Shanghai TSG'!$C:$C,1,FALSE)</f>
        <v>#N/A</v>
      </c>
      <c r="O2567" t="e">
        <f>VLOOKUP(I2567,'Hytong (not in CrossAsia)'!$C:$C,1,FALSE)</f>
        <v>#N/A</v>
      </c>
      <c r="Q2567" s="9" t="str">
        <f t="shared" si="81"/>
        <v>nur hier</v>
      </c>
    </row>
    <row r="2568" spans="1:17">
      <c r="A2568" s="1" t="s">
        <v>17914</v>
      </c>
      <c r="B2568" s="1" t="s">
        <v>17915</v>
      </c>
      <c r="C2568" s="1" t="s">
        <v>17916</v>
      </c>
      <c r="D2568" s="1" t="s">
        <v>19628</v>
      </c>
      <c r="E2568" s="1" t="s">
        <v>19647</v>
      </c>
      <c r="F2568" s="51" t="s">
        <v>19628</v>
      </c>
      <c r="G2568" s="1" t="s">
        <v>19628</v>
      </c>
      <c r="I2568" t="str">
        <f t="shared" si="80"/>
        <v>新生活</v>
      </c>
      <c r="K2568" t="e">
        <f>VLOOKUP(I2568,Apabi!$H:$H,1,FALSE)</f>
        <v>#N/A</v>
      </c>
      <c r="M2568" t="str">
        <f>VLOOKUP(I2568,'Shanghai TSG'!$C:$C,1,FALSE)</f>
        <v>新生活</v>
      </c>
      <c r="O2568" t="e">
        <f>VLOOKUP(I2568,'Hytong (not in CrossAsia)'!$C:$C,1,FALSE)</f>
        <v>#N/A</v>
      </c>
      <c r="Q2568" s="9" t="str">
        <f t="shared" si="81"/>
        <v>Doppel</v>
      </c>
    </row>
    <row r="2569" spans="1:17" ht="23.25">
      <c r="A2569" s="1" t="s">
        <v>17917</v>
      </c>
      <c r="B2569" s="1" t="s">
        <v>17918</v>
      </c>
      <c r="C2569" s="1" t="s">
        <v>19628</v>
      </c>
      <c r="D2569" s="1" t="s">
        <v>17919</v>
      </c>
      <c r="E2569" s="1" t="s">
        <v>19156</v>
      </c>
      <c r="F2569" s="51" t="s">
        <v>19628</v>
      </c>
      <c r="G2569" s="1" t="s">
        <v>19628</v>
      </c>
      <c r="I2569" t="str">
        <f t="shared" si="80"/>
        <v>广州邮刊</v>
      </c>
      <c r="K2569" t="e">
        <f>VLOOKUP(I2569,Apabi!$H:$H,1,FALSE)</f>
        <v>#N/A</v>
      </c>
      <c r="M2569" t="str">
        <f>VLOOKUP(I2569,'Shanghai TSG'!$C:$C,1,FALSE)</f>
        <v>广州邮刊</v>
      </c>
      <c r="O2569" t="e">
        <f>VLOOKUP(I2569,'Hytong (not in CrossAsia)'!$C:$C,1,FALSE)</f>
        <v>#N/A</v>
      </c>
      <c r="Q2569" s="9" t="str">
        <f t="shared" si="81"/>
        <v>Doppel</v>
      </c>
    </row>
    <row r="2570" spans="1:17">
      <c r="A2570" s="1" t="s">
        <v>17920</v>
      </c>
      <c r="B2570" s="1" t="s">
        <v>17921</v>
      </c>
      <c r="C2570" s="1" t="s">
        <v>19628</v>
      </c>
      <c r="D2570" s="1" t="s">
        <v>17922</v>
      </c>
      <c r="E2570" s="1" t="s">
        <v>19647</v>
      </c>
      <c r="F2570" s="51" t="s">
        <v>19628</v>
      </c>
      <c r="G2570" s="1" t="s">
        <v>19628</v>
      </c>
      <c r="I2570" t="str">
        <f t="shared" si="80"/>
        <v>时代知识</v>
      </c>
      <c r="K2570" t="e">
        <f>VLOOKUP(I2570,Apabi!$H:$H,1,FALSE)</f>
        <v>#N/A</v>
      </c>
      <c r="M2570" t="str">
        <f>VLOOKUP(I2570,'Shanghai TSG'!$C:$C,1,FALSE)</f>
        <v>时代知识</v>
      </c>
      <c r="O2570" t="e">
        <f>VLOOKUP(I2570,'Hytong (not in CrossAsia)'!$C:$C,1,FALSE)</f>
        <v>#N/A</v>
      </c>
      <c r="Q2570" s="9" t="str">
        <f t="shared" si="81"/>
        <v>Doppel</v>
      </c>
    </row>
    <row r="2571" spans="1:17" ht="23.25">
      <c r="A2571" s="1" t="s">
        <v>17923</v>
      </c>
      <c r="B2571" s="1" t="s">
        <v>17924</v>
      </c>
      <c r="C2571" s="1" t="s">
        <v>19628</v>
      </c>
      <c r="D2571" s="1" t="s">
        <v>19628</v>
      </c>
      <c r="E2571" s="1" t="s">
        <v>17925</v>
      </c>
      <c r="F2571" s="51" t="s">
        <v>19628</v>
      </c>
      <c r="G2571" s="1" t="s">
        <v>19305</v>
      </c>
      <c r="I2571" t="str">
        <f t="shared" si="80"/>
        <v>团结周报</v>
      </c>
      <c r="K2571" t="e">
        <f>VLOOKUP(I2571,Apabi!$H:$H,1,FALSE)</f>
        <v>#N/A</v>
      </c>
      <c r="M2571" t="str">
        <f>VLOOKUP(I2571,'Shanghai TSG'!$C:$C,1,FALSE)</f>
        <v>团结周报</v>
      </c>
      <c r="O2571" t="e">
        <f>VLOOKUP(I2571,'Hytong (not in CrossAsia)'!$C:$C,1,FALSE)</f>
        <v>#N/A</v>
      </c>
      <c r="Q2571" s="9" t="str">
        <f t="shared" si="81"/>
        <v>Doppel</v>
      </c>
    </row>
    <row r="2572" spans="1:17">
      <c r="A2572" s="1" t="s">
        <v>17926</v>
      </c>
      <c r="B2572" s="1" t="s">
        <v>17927</v>
      </c>
      <c r="C2572" s="1" t="s">
        <v>17928</v>
      </c>
      <c r="D2572" s="1" t="s">
        <v>19628</v>
      </c>
      <c r="E2572" s="1" t="s">
        <v>19344</v>
      </c>
      <c r="F2572" s="51" t="s">
        <v>19628</v>
      </c>
      <c r="G2572" s="1" t="s">
        <v>19628</v>
      </c>
      <c r="I2572" t="str">
        <f t="shared" si="80"/>
        <v>天琴</v>
      </c>
      <c r="K2572" t="e">
        <f>VLOOKUP(I2572,Apabi!$H:$H,1,FALSE)</f>
        <v>#N/A</v>
      </c>
      <c r="M2572" t="e">
        <f>VLOOKUP(I2572,'Shanghai TSG'!$C:$C,1,FALSE)</f>
        <v>#N/A</v>
      </c>
      <c r="O2572" t="e">
        <f>VLOOKUP(I2572,'Hytong (not in CrossAsia)'!$C:$C,1,FALSE)</f>
        <v>#N/A</v>
      </c>
      <c r="Q2572" s="9" t="str">
        <f t="shared" si="81"/>
        <v>nur hier</v>
      </c>
    </row>
    <row r="2573" spans="1:17">
      <c r="A2573" s="1" t="s">
        <v>17929</v>
      </c>
      <c r="B2573" s="1" t="s">
        <v>17930</v>
      </c>
      <c r="C2573" s="1" t="s">
        <v>19628</v>
      </c>
      <c r="D2573" s="1" t="s">
        <v>17931</v>
      </c>
      <c r="E2573" s="1" t="s">
        <v>19339</v>
      </c>
      <c r="F2573" s="51" t="s">
        <v>19628</v>
      </c>
      <c r="G2573" s="1" t="s">
        <v>19628</v>
      </c>
      <c r="I2573" t="str">
        <f t="shared" si="80"/>
        <v>枕戈半月</v>
      </c>
      <c r="K2573" t="e">
        <f>VLOOKUP(I2573,Apabi!$H:$H,1,FALSE)</f>
        <v>#N/A</v>
      </c>
      <c r="M2573" t="e">
        <f>VLOOKUP(I2573,'Shanghai TSG'!$C:$C,1,FALSE)</f>
        <v>#N/A</v>
      </c>
      <c r="O2573" t="e">
        <f>VLOOKUP(I2573,'Hytong (not in CrossAsia)'!$C:$C,1,FALSE)</f>
        <v>#N/A</v>
      </c>
      <c r="Q2573" s="9" t="str">
        <f t="shared" si="81"/>
        <v>nur hier</v>
      </c>
    </row>
    <row r="2574" spans="1:17">
      <c r="A2574" s="1" t="s">
        <v>17932</v>
      </c>
      <c r="B2574" s="1" t="s">
        <v>17933</v>
      </c>
      <c r="C2574" s="1" t="s">
        <v>19628</v>
      </c>
      <c r="D2574" s="1" t="s">
        <v>17934</v>
      </c>
      <c r="E2574" s="1" t="s">
        <v>19326</v>
      </c>
      <c r="F2574" s="54">
        <v>1945</v>
      </c>
      <c r="G2574" s="1" t="s">
        <v>19327</v>
      </c>
      <c r="I2574" t="str">
        <f t="shared" si="80"/>
        <v>大路</v>
      </c>
      <c r="K2574" t="e">
        <f>VLOOKUP(I2574,Apabi!$H:$H,1,FALSE)</f>
        <v>#N/A</v>
      </c>
      <c r="M2574" t="e">
        <f>VLOOKUP(I2574,'Shanghai TSG'!$C:$C,1,FALSE)</f>
        <v>#N/A</v>
      </c>
      <c r="O2574" t="e">
        <f>VLOOKUP(I2574,'Hytong (not in CrossAsia)'!$C:$C,1,FALSE)</f>
        <v>#N/A</v>
      </c>
      <c r="Q2574" s="9" t="str">
        <f t="shared" si="81"/>
        <v>nur hier</v>
      </c>
    </row>
    <row r="2575" spans="1:17">
      <c r="A2575" s="1" t="s">
        <v>17935</v>
      </c>
      <c r="B2575" s="1" t="s">
        <v>17936</v>
      </c>
      <c r="C2575" s="1" t="s">
        <v>19628</v>
      </c>
      <c r="D2575" s="1" t="s">
        <v>17937</v>
      </c>
      <c r="E2575" s="1" t="s">
        <v>19628</v>
      </c>
      <c r="F2575" s="51" t="s">
        <v>19628</v>
      </c>
      <c r="G2575" s="1" t="s">
        <v>19628</v>
      </c>
      <c r="I2575" t="str">
        <f t="shared" si="80"/>
        <v>冲锋</v>
      </c>
      <c r="K2575" t="e">
        <f>VLOOKUP(I2575,Apabi!$H:$H,1,FALSE)</f>
        <v>#N/A</v>
      </c>
      <c r="M2575" t="str">
        <f>VLOOKUP(I2575,'Shanghai TSG'!$C:$C,1,FALSE)</f>
        <v>冲锋</v>
      </c>
      <c r="O2575" t="e">
        <f>VLOOKUP(I2575,'Hytong (not in CrossAsia)'!$C:$C,1,FALSE)</f>
        <v>#N/A</v>
      </c>
      <c r="Q2575" s="9" t="str">
        <f t="shared" si="81"/>
        <v>Doppel</v>
      </c>
    </row>
    <row r="2576" spans="1:17">
      <c r="A2576" s="1" t="s">
        <v>17938</v>
      </c>
      <c r="B2576" s="1" t="s">
        <v>17939</v>
      </c>
      <c r="C2576" s="1" t="s">
        <v>19628</v>
      </c>
      <c r="D2576" s="1" t="s">
        <v>17940</v>
      </c>
      <c r="E2576" s="1" t="s">
        <v>19326</v>
      </c>
      <c r="F2576" s="54">
        <v>1935</v>
      </c>
      <c r="G2576" s="1" t="s">
        <v>19292</v>
      </c>
      <c r="I2576" t="str">
        <f t="shared" si="80"/>
        <v>寒圃</v>
      </c>
      <c r="K2576" t="e">
        <f>VLOOKUP(I2576,Apabi!$H:$H,1,FALSE)</f>
        <v>#N/A</v>
      </c>
      <c r="M2576" t="str">
        <f>VLOOKUP(I2576,'Shanghai TSG'!$C:$C,1,FALSE)</f>
        <v>寒圃</v>
      </c>
      <c r="O2576" t="e">
        <f>VLOOKUP(I2576,'Hytong (not in CrossAsia)'!$C:$C,1,FALSE)</f>
        <v>#N/A</v>
      </c>
      <c r="Q2576" s="9" t="str">
        <f t="shared" si="81"/>
        <v>Doppel</v>
      </c>
    </row>
    <row r="2577" spans="1:17">
      <c r="A2577" s="1" t="s">
        <v>17941</v>
      </c>
      <c r="B2577" s="1" t="s">
        <v>17942</v>
      </c>
      <c r="C2577" s="1" t="s">
        <v>19628</v>
      </c>
      <c r="D2577" s="1" t="s">
        <v>17943</v>
      </c>
      <c r="E2577" s="1" t="s">
        <v>19647</v>
      </c>
      <c r="F2577" s="54">
        <v>1913</v>
      </c>
      <c r="G2577" s="1" t="s">
        <v>19635</v>
      </c>
      <c r="I2577" t="str">
        <f t="shared" si="80"/>
        <v>不忍</v>
      </c>
      <c r="K2577" t="e">
        <f>VLOOKUP(I2577,Apabi!$H:$H,1,FALSE)</f>
        <v>#N/A</v>
      </c>
      <c r="M2577" t="e">
        <f>VLOOKUP(I2577,'Shanghai TSG'!$C:$C,1,FALSE)</f>
        <v>#N/A</v>
      </c>
      <c r="O2577" t="e">
        <f>VLOOKUP(I2577,'Hytong (not in CrossAsia)'!$C:$C,1,FALSE)</f>
        <v>#N/A</v>
      </c>
      <c r="Q2577" s="9" t="str">
        <f t="shared" si="81"/>
        <v>nur hier</v>
      </c>
    </row>
    <row r="2578" spans="1:17">
      <c r="A2578" s="1" t="s">
        <v>17944</v>
      </c>
      <c r="B2578" s="1" t="s">
        <v>17945</v>
      </c>
      <c r="C2578" s="1" t="s">
        <v>19628</v>
      </c>
      <c r="D2578" s="1" t="s">
        <v>17946</v>
      </c>
      <c r="E2578" s="1" t="s">
        <v>19647</v>
      </c>
      <c r="F2578" s="54">
        <v>1927</v>
      </c>
      <c r="G2578" s="1" t="s">
        <v>19635</v>
      </c>
      <c r="I2578" t="str">
        <f t="shared" si="80"/>
        <v>拒毒</v>
      </c>
      <c r="K2578" t="e">
        <f>VLOOKUP(I2578,Apabi!$H:$H,1,FALSE)</f>
        <v>#N/A</v>
      </c>
      <c r="M2578" t="e">
        <f>VLOOKUP(I2578,'Shanghai TSG'!$C:$C,1,FALSE)</f>
        <v>#N/A</v>
      </c>
      <c r="O2578" t="e">
        <f>VLOOKUP(I2578,'Hytong (not in CrossAsia)'!$C:$C,1,FALSE)</f>
        <v>#N/A</v>
      </c>
      <c r="Q2578" s="9" t="str">
        <f t="shared" si="81"/>
        <v>nur hier</v>
      </c>
    </row>
    <row r="2579" spans="1:17" ht="23.25">
      <c r="A2579" s="1" t="s">
        <v>17947</v>
      </c>
      <c r="B2579" s="1" t="s">
        <v>17948</v>
      </c>
      <c r="C2579" s="1" t="s">
        <v>19628</v>
      </c>
      <c r="D2579" s="1" t="s">
        <v>17949</v>
      </c>
      <c r="E2579" s="1" t="s">
        <v>21676</v>
      </c>
      <c r="F2579" s="51" t="s">
        <v>19628</v>
      </c>
      <c r="G2579" s="1" t="s">
        <v>19628</v>
      </c>
      <c r="I2579" t="str">
        <f t="shared" si="80"/>
        <v>增城新青</v>
      </c>
      <c r="K2579" t="e">
        <f>VLOOKUP(I2579,Apabi!$H:$H,1,FALSE)</f>
        <v>#N/A</v>
      </c>
      <c r="M2579" t="e">
        <f>VLOOKUP(I2579,'Shanghai TSG'!$C:$C,1,FALSE)</f>
        <v>#N/A</v>
      </c>
      <c r="O2579" t="e">
        <f>VLOOKUP(I2579,'Hytong (not in CrossAsia)'!$C:$C,1,FALSE)</f>
        <v>#N/A</v>
      </c>
      <c r="Q2579" s="9" t="str">
        <f t="shared" si="81"/>
        <v>nur hier</v>
      </c>
    </row>
    <row r="2580" spans="1:17" ht="23.25">
      <c r="A2580" s="1" t="s">
        <v>17950</v>
      </c>
      <c r="B2580" s="1" t="s">
        <v>17951</v>
      </c>
      <c r="C2580" s="1" t="s">
        <v>17952</v>
      </c>
      <c r="D2580" s="1" t="s">
        <v>19628</v>
      </c>
      <c r="E2580" s="1" t="s">
        <v>7621</v>
      </c>
      <c r="F2580" s="51" t="s">
        <v>19628</v>
      </c>
      <c r="G2580" s="1" t="s">
        <v>19628</v>
      </c>
      <c r="I2580" t="str">
        <f t="shared" si="80"/>
        <v>内外杂志</v>
      </c>
      <c r="K2580" t="e">
        <f>VLOOKUP(I2580,Apabi!$H:$H,1,FALSE)</f>
        <v>#N/A</v>
      </c>
      <c r="M2580" t="e">
        <f>VLOOKUP(I2580,'Shanghai TSG'!$C:$C,1,FALSE)</f>
        <v>#N/A</v>
      </c>
      <c r="O2580" t="e">
        <f>VLOOKUP(I2580,'Hytong (not in CrossAsia)'!$C:$C,1,FALSE)</f>
        <v>#N/A</v>
      </c>
      <c r="Q2580" s="9" t="str">
        <f t="shared" si="81"/>
        <v>nur hier</v>
      </c>
    </row>
    <row r="2581" spans="1:17">
      <c r="A2581" s="1" t="s">
        <v>17953</v>
      </c>
      <c r="B2581" s="1" t="s">
        <v>17954</v>
      </c>
      <c r="C2581" s="1" t="s">
        <v>19628</v>
      </c>
      <c r="D2581" s="1" t="s">
        <v>17955</v>
      </c>
      <c r="E2581" s="1" t="s">
        <v>19339</v>
      </c>
      <c r="F2581" s="54">
        <v>1934</v>
      </c>
      <c r="G2581" s="1" t="s">
        <v>19349</v>
      </c>
      <c r="I2581" t="str">
        <f t="shared" si="80"/>
        <v>世界知识</v>
      </c>
      <c r="K2581" t="e">
        <f>VLOOKUP(I2581,Apabi!$H:$H,1,FALSE)</f>
        <v>#N/A</v>
      </c>
      <c r="M2581" t="e">
        <f>VLOOKUP(I2581,'Shanghai TSG'!$C:$C,1,FALSE)</f>
        <v>#N/A</v>
      </c>
      <c r="O2581" t="e">
        <f>VLOOKUP(I2581,'Hytong (not in CrossAsia)'!$C:$C,1,FALSE)</f>
        <v>#N/A</v>
      </c>
      <c r="Q2581" s="9" t="str">
        <f t="shared" si="81"/>
        <v>nur hier</v>
      </c>
    </row>
    <row r="2582" spans="1:17">
      <c r="A2582" s="1" t="s">
        <v>17956</v>
      </c>
      <c r="B2582" s="1" t="s">
        <v>17957</v>
      </c>
      <c r="C2582" s="1" t="s">
        <v>19628</v>
      </c>
      <c r="D2582" s="1" t="s">
        <v>19628</v>
      </c>
      <c r="E2582" s="1" t="s">
        <v>19628</v>
      </c>
      <c r="F2582" s="51" t="s">
        <v>19628</v>
      </c>
      <c r="G2582" s="1" t="s">
        <v>19628</v>
      </c>
      <c r="I2582" t="str">
        <f t="shared" si="80"/>
        <v>中社杂志</v>
      </c>
      <c r="K2582" t="e">
        <f>VLOOKUP(I2582,Apabi!$H:$H,1,FALSE)</f>
        <v>#N/A</v>
      </c>
      <c r="M2582" t="e">
        <f>VLOOKUP(I2582,'Shanghai TSG'!$C:$C,1,FALSE)</f>
        <v>#N/A</v>
      </c>
      <c r="O2582" t="e">
        <f>VLOOKUP(I2582,'Hytong (not in CrossAsia)'!$C:$C,1,FALSE)</f>
        <v>#N/A</v>
      </c>
      <c r="Q2582" s="9" t="str">
        <f t="shared" si="81"/>
        <v>nur hier</v>
      </c>
    </row>
    <row r="2583" spans="1:17">
      <c r="A2583" s="1" t="s">
        <v>17958</v>
      </c>
      <c r="B2583" s="1" t="s">
        <v>17959</v>
      </c>
      <c r="C2583" s="1" t="s">
        <v>19628</v>
      </c>
      <c r="D2583" s="1" t="s">
        <v>17960</v>
      </c>
      <c r="E2583" s="1" t="s">
        <v>17961</v>
      </c>
      <c r="F2583" s="54">
        <v>1932</v>
      </c>
      <c r="G2583" s="1" t="s">
        <v>19315</v>
      </c>
      <c r="I2583" t="str">
        <f t="shared" si="80"/>
        <v>实践</v>
      </c>
      <c r="K2583" t="e">
        <f>VLOOKUP(I2583,Apabi!$H:$H,1,FALSE)</f>
        <v>#N/A</v>
      </c>
      <c r="M2583" t="e">
        <f>VLOOKUP(I2583,'Shanghai TSG'!$C:$C,1,FALSE)</f>
        <v>#N/A</v>
      </c>
      <c r="O2583" t="e">
        <f>VLOOKUP(I2583,'Hytong (not in CrossAsia)'!$C:$C,1,FALSE)</f>
        <v>#N/A</v>
      </c>
      <c r="Q2583" s="9" t="str">
        <f t="shared" si="81"/>
        <v>nur hier</v>
      </c>
    </row>
    <row r="2584" spans="1:17">
      <c r="A2584" s="1" t="s">
        <v>17962</v>
      </c>
      <c r="B2584" s="1" t="s">
        <v>17963</v>
      </c>
      <c r="C2584" s="1" t="s">
        <v>18966</v>
      </c>
      <c r="D2584" s="1" t="s">
        <v>17964</v>
      </c>
      <c r="E2584" s="1" t="s">
        <v>19647</v>
      </c>
      <c r="F2584" s="54">
        <v>1928</v>
      </c>
      <c r="G2584" s="1" t="s">
        <v>19628</v>
      </c>
      <c r="I2584" t="str">
        <f t="shared" si="80"/>
        <v>暖流</v>
      </c>
      <c r="K2584" t="e">
        <f>VLOOKUP(I2584,Apabi!$H:$H,1,FALSE)</f>
        <v>#N/A</v>
      </c>
      <c r="M2584" t="e">
        <f>VLOOKUP(I2584,'Shanghai TSG'!$C:$C,1,FALSE)</f>
        <v>#N/A</v>
      </c>
      <c r="O2584" t="e">
        <f>VLOOKUP(I2584,'Hytong (not in CrossAsia)'!$C:$C,1,FALSE)</f>
        <v>#N/A</v>
      </c>
      <c r="Q2584" s="9" t="str">
        <f t="shared" si="81"/>
        <v>nur hier</v>
      </c>
    </row>
    <row r="2585" spans="1:17">
      <c r="A2585" s="1" t="s">
        <v>17965</v>
      </c>
      <c r="B2585" s="1" t="s">
        <v>17966</v>
      </c>
      <c r="C2585" s="1" t="s">
        <v>19628</v>
      </c>
      <c r="D2585" s="1" t="s">
        <v>19628</v>
      </c>
      <c r="E2585" s="1" t="s">
        <v>19628</v>
      </c>
      <c r="F2585" s="51" t="s">
        <v>19628</v>
      </c>
      <c r="G2585" s="1" t="s">
        <v>19628</v>
      </c>
      <c r="I2585" t="str">
        <f t="shared" si="80"/>
        <v>教训与建</v>
      </c>
      <c r="K2585" t="e">
        <f>VLOOKUP(I2585,Apabi!$H:$H,1,FALSE)</f>
        <v>#N/A</v>
      </c>
      <c r="M2585" t="e">
        <f>VLOOKUP(I2585,'Shanghai TSG'!$C:$C,1,FALSE)</f>
        <v>#N/A</v>
      </c>
      <c r="O2585" t="e">
        <f>VLOOKUP(I2585,'Hytong (not in CrossAsia)'!$C:$C,1,FALSE)</f>
        <v>#N/A</v>
      </c>
      <c r="Q2585" s="9" t="str">
        <f t="shared" si="81"/>
        <v>nur hier</v>
      </c>
    </row>
    <row r="2586" spans="1:17" ht="23.25">
      <c r="A2586" s="1" t="s">
        <v>17967</v>
      </c>
      <c r="B2586" s="1" t="s">
        <v>17968</v>
      </c>
      <c r="C2586" s="1" t="s">
        <v>19628</v>
      </c>
      <c r="D2586" s="1" t="s">
        <v>19628</v>
      </c>
      <c r="E2586" s="1" t="s">
        <v>21315</v>
      </c>
      <c r="F2586" s="51" t="s">
        <v>19628</v>
      </c>
      <c r="G2586" s="1" t="s">
        <v>19628</v>
      </c>
      <c r="I2586" t="str">
        <f t="shared" si="80"/>
        <v>社光月报</v>
      </c>
      <c r="K2586" t="e">
        <f>VLOOKUP(I2586,Apabi!$H:$H,1,FALSE)</f>
        <v>#N/A</v>
      </c>
      <c r="M2586" t="e">
        <f>VLOOKUP(I2586,'Shanghai TSG'!$C:$C,1,FALSE)</f>
        <v>#N/A</v>
      </c>
      <c r="O2586" t="e">
        <f>VLOOKUP(I2586,'Hytong (not in CrossAsia)'!$C:$C,1,FALSE)</f>
        <v>#N/A</v>
      </c>
      <c r="Q2586" s="9" t="str">
        <f t="shared" si="81"/>
        <v>nur hier</v>
      </c>
    </row>
    <row r="2587" spans="1:17">
      <c r="A2587" s="1" t="s">
        <v>17969</v>
      </c>
      <c r="B2587" s="1" t="s">
        <v>17970</v>
      </c>
      <c r="C2587" s="1" t="s">
        <v>19628</v>
      </c>
      <c r="D2587" s="1" t="s">
        <v>17971</v>
      </c>
      <c r="E2587" s="1" t="s">
        <v>19146</v>
      </c>
      <c r="F2587" s="54">
        <v>1941</v>
      </c>
      <c r="G2587" s="1" t="s">
        <v>19349</v>
      </c>
      <c r="I2587" t="str">
        <f t="shared" si="80"/>
        <v>浙光</v>
      </c>
      <c r="K2587" t="e">
        <f>VLOOKUP(I2587,Apabi!$H:$H,1,FALSE)</f>
        <v>#N/A</v>
      </c>
      <c r="M2587" t="e">
        <f>VLOOKUP(I2587,'Shanghai TSG'!$C:$C,1,FALSE)</f>
        <v>#N/A</v>
      </c>
      <c r="O2587" t="e">
        <f>VLOOKUP(I2587,'Hytong (not in CrossAsia)'!$C:$C,1,FALSE)</f>
        <v>#N/A</v>
      </c>
      <c r="Q2587" s="9" t="str">
        <f t="shared" si="81"/>
        <v>nur hier</v>
      </c>
    </row>
    <row r="2588" spans="1:17">
      <c r="A2588" s="1" t="s">
        <v>17972</v>
      </c>
      <c r="B2588" s="1" t="s">
        <v>17973</v>
      </c>
      <c r="C2588" s="1" t="s">
        <v>19628</v>
      </c>
      <c r="D2588" s="1" t="s">
        <v>17974</v>
      </c>
      <c r="E2588" s="1" t="s">
        <v>19647</v>
      </c>
      <c r="F2588" s="51" t="s">
        <v>19628</v>
      </c>
      <c r="G2588" s="1" t="s">
        <v>19628</v>
      </c>
      <c r="I2588" t="str">
        <f t="shared" si="80"/>
        <v>生活周刊</v>
      </c>
      <c r="K2588" t="e">
        <f>VLOOKUP(I2588,Apabi!$H:$H,1,FALSE)</f>
        <v>#N/A</v>
      </c>
      <c r="M2588" t="e">
        <f>VLOOKUP(I2588,'Shanghai TSG'!$C:$C,1,FALSE)</f>
        <v>#N/A</v>
      </c>
      <c r="O2588" t="e">
        <f>VLOOKUP(I2588,'Hytong (not in CrossAsia)'!$C:$C,1,FALSE)</f>
        <v>#N/A</v>
      </c>
      <c r="Q2588" s="9" t="str">
        <f t="shared" si="81"/>
        <v>nur hier</v>
      </c>
    </row>
    <row r="2589" spans="1:17">
      <c r="A2589" s="1" t="s">
        <v>17975</v>
      </c>
      <c r="B2589" s="1" t="s">
        <v>17976</v>
      </c>
      <c r="C2589" s="1" t="s">
        <v>19628</v>
      </c>
      <c r="D2589" s="1" t="s">
        <v>19628</v>
      </c>
      <c r="E2589" s="1" t="s">
        <v>19638</v>
      </c>
      <c r="F2589" s="51" t="s">
        <v>19628</v>
      </c>
      <c r="G2589" s="1" t="s">
        <v>19628</v>
      </c>
      <c r="I2589" t="str">
        <f t="shared" si="80"/>
        <v>河北通讯</v>
      </c>
      <c r="K2589" t="e">
        <f>VLOOKUP(I2589,Apabi!$H:$H,1,FALSE)</f>
        <v>#N/A</v>
      </c>
      <c r="M2589" t="e">
        <f>VLOOKUP(I2589,'Shanghai TSG'!$C:$C,1,FALSE)</f>
        <v>#N/A</v>
      </c>
      <c r="O2589" t="e">
        <f>VLOOKUP(I2589,'Hytong (not in CrossAsia)'!$C:$C,1,FALSE)</f>
        <v>#N/A</v>
      </c>
      <c r="Q2589" s="9" t="str">
        <f t="shared" si="81"/>
        <v>nur hier</v>
      </c>
    </row>
    <row r="2590" spans="1:17">
      <c r="A2590" s="1" t="s">
        <v>17977</v>
      </c>
      <c r="B2590" s="1" t="s">
        <v>17978</v>
      </c>
      <c r="C2590" s="1" t="s">
        <v>19628</v>
      </c>
      <c r="D2590" s="1" t="s">
        <v>19628</v>
      </c>
      <c r="E2590" s="1" t="s">
        <v>19628</v>
      </c>
      <c r="F2590" s="54">
        <v>1945</v>
      </c>
      <c r="G2590" s="1" t="s">
        <v>19628</v>
      </c>
      <c r="I2590" t="str">
        <f t="shared" si="80"/>
        <v>户政导报</v>
      </c>
      <c r="K2590" t="e">
        <f>VLOOKUP(I2590,Apabi!$H:$H,1,FALSE)</f>
        <v>#N/A</v>
      </c>
      <c r="M2590" t="e">
        <f>VLOOKUP(I2590,'Shanghai TSG'!$C:$C,1,FALSE)</f>
        <v>#N/A</v>
      </c>
      <c r="O2590" t="e">
        <f>VLOOKUP(I2590,'Hytong (not in CrossAsia)'!$C:$C,1,FALSE)</f>
        <v>#N/A</v>
      </c>
      <c r="Q2590" s="9" t="str">
        <f t="shared" si="81"/>
        <v>nur hier</v>
      </c>
    </row>
    <row r="2591" spans="1:17">
      <c r="A2591" s="1" t="s">
        <v>17979</v>
      </c>
      <c r="B2591" s="1" t="s">
        <v>17980</v>
      </c>
      <c r="C2591" s="1" t="s">
        <v>19628</v>
      </c>
      <c r="D2591" s="1" t="s">
        <v>19628</v>
      </c>
      <c r="E2591" s="1" t="s">
        <v>19628</v>
      </c>
      <c r="F2591" s="51" t="s">
        <v>19628</v>
      </c>
      <c r="G2591" s="1" t="s">
        <v>19628</v>
      </c>
      <c r="I2591" t="str">
        <f t="shared" si="80"/>
        <v>血不是水</v>
      </c>
      <c r="K2591" t="e">
        <f>VLOOKUP(I2591,Apabi!$H:$H,1,FALSE)</f>
        <v>#N/A</v>
      </c>
      <c r="M2591" t="e">
        <f>VLOOKUP(I2591,'Shanghai TSG'!$C:$C,1,FALSE)</f>
        <v>#N/A</v>
      </c>
      <c r="O2591" t="e">
        <f>VLOOKUP(I2591,'Hytong (not in CrossAsia)'!$C:$C,1,FALSE)</f>
        <v>#N/A</v>
      </c>
      <c r="Q2591" s="9" t="str">
        <f t="shared" si="81"/>
        <v>nur hier</v>
      </c>
    </row>
    <row r="2592" spans="1:17">
      <c r="A2592" s="1" t="s">
        <v>17621</v>
      </c>
      <c r="B2592" s="1" t="s">
        <v>17622</v>
      </c>
      <c r="C2592" s="1" t="s">
        <v>19628</v>
      </c>
      <c r="D2592" s="1" t="s">
        <v>19628</v>
      </c>
      <c r="E2592" s="1" t="s">
        <v>19628</v>
      </c>
      <c r="F2592" s="51" t="s">
        <v>19628</v>
      </c>
      <c r="G2592" s="1" t="s">
        <v>19628</v>
      </c>
      <c r="I2592" t="str">
        <f t="shared" si="80"/>
        <v>文笔</v>
      </c>
      <c r="K2592" t="e">
        <f>VLOOKUP(I2592,Apabi!$H:$H,1,FALSE)</f>
        <v>#N/A</v>
      </c>
      <c r="M2592" t="str">
        <f>VLOOKUP(I2592,'Shanghai TSG'!$C:$C,1,FALSE)</f>
        <v>文笔</v>
      </c>
      <c r="O2592" t="e">
        <f>VLOOKUP(I2592,'Hytong (not in CrossAsia)'!$C:$C,1,FALSE)</f>
        <v>#N/A</v>
      </c>
      <c r="Q2592" s="9" t="str">
        <f t="shared" si="81"/>
        <v>Doppel</v>
      </c>
    </row>
    <row r="2593" spans="1:17" ht="23.25">
      <c r="A2593" s="1" t="s">
        <v>17623</v>
      </c>
      <c r="B2593" s="1" t="s">
        <v>17624</v>
      </c>
      <c r="C2593" s="1" t="s">
        <v>19628</v>
      </c>
      <c r="D2593" s="1" t="s">
        <v>17625</v>
      </c>
      <c r="E2593" s="1" t="s">
        <v>18180</v>
      </c>
      <c r="F2593" s="51" t="s">
        <v>19628</v>
      </c>
      <c r="G2593" s="1" t="s">
        <v>19628</v>
      </c>
      <c r="I2593" t="str">
        <f t="shared" si="80"/>
        <v>元首六旬</v>
      </c>
      <c r="K2593" t="e">
        <f>VLOOKUP(I2593,Apabi!$H:$H,1,FALSE)</f>
        <v>#N/A</v>
      </c>
      <c r="M2593" t="e">
        <f>VLOOKUP(I2593,'Shanghai TSG'!$C:$C,1,FALSE)</f>
        <v>#N/A</v>
      </c>
      <c r="O2593" t="e">
        <f>VLOOKUP(I2593,'Hytong (not in CrossAsia)'!$C:$C,1,FALSE)</f>
        <v>#N/A</v>
      </c>
      <c r="Q2593" s="9" t="str">
        <f t="shared" si="81"/>
        <v>nur hier</v>
      </c>
    </row>
    <row r="2594" spans="1:17">
      <c r="A2594" s="1" t="s">
        <v>17626</v>
      </c>
      <c r="B2594" s="1" t="s">
        <v>17627</v>
      </c>
      <c r="C2594" s="1" t="s">
        <v>19628</v>
      </c>
      <c r="D2594" s="1" t="s">
        <v>17628</v>
      </c>
      <c r="E2594" s="1" t="s">
        <v>19647</v>
      </c>
      <c r="F2594" s="54">
        <v>1931</v>
      </c>
      <c r="G2594" s="1" t="s">
        <v>19305</v>
      </c>
      <c r="I2594" t="str">
        <f t="shared" si="80"/>
        <v>新人生</v>
      </c>
      <c r="K2594" t="e">
        <f>VLOOKUP(I2594,Apabi!$H:$H,1,FALSE)</f>
        <v>#N/A</v>
      </c>
      <c r="M2594" t="str">
        <f>VLOOKUP(I2594,'Shanghai TSG'!$C:$C,1,FALSE)</f>
        <v>新人生</v>
      </c>
      <c r="O2594" t="e">
        <f>VLOOKUP(I2594,'Hytong (not in CrossAsia)'!$C:$C,1,FALSE)</f>
        <v>#N/A</v>
      </c>
      <c r="Q2594" s="9" t="str">
        <f t="shared" si="81"/>
        <v>Doppel</v>
      </c>
    </row>
    <row r="2595" spans="1:17">
      <c r="A2595" s="1" t="s">
        <v>17629</v>
      </c>
      <c r="B2595" s="1" t="s">
        <v>17630</v>
      </c>
      <c r="C2595" s="1" t="s">
        <v>19628</v>
      </c>
      <c r="D2595" s="1" t="s">
        <v>17631</v>
      </c>
      <c r="E2595" s="1" t="s">
        <v>14191</v>
      </c>
      <c r="F2595" s="54">
        <v>1948</v>
      </c>
      <c r="G2595" s="1" t="s">
        <v>19440</v>
      </c>
      <c r="I2595" t="str">
        <f t="shared" si="80"/>
        <v>港工</v>
      </c>
      <c r="K2595" t="e">
        <f>VLOOKUP(I2595,Apabi!$H:$H,1,FALSE)</f>
        <v>#N/A</v>
      </c>
      <c r="M2595" t="str">
        <f>VLOOKUP(I2595,'Shanghai TSG'!$C:$C,1,FALSE)</f>
        <v>港工</v>
      </c>
      <c r="O2595" t="e">
        <f>VLOOKUP(I2595,'Hytong (not in CrossAsia)'!$C:$C,1,FALSE)</f>
        <v>#N/A</v>
      </c>
      <c r="Q2595" s="9" t="str">
        <f t="shared" si="81"/>
        <v>Doppel</v>
      </c>
    </row>
    <row r="2596" spans="1:17">
      <c r="A2596" s="1" t="s">
        <v>17632</v>
      </c>
      <c r="B2596" s="1" t="s">
        <v>17633</v>
      </c>
      <c r="C2596" s="1" t="s">
        <v>19628</v>
      </c>
      <c r="D2596" s="1" t="s">
        <v>19628</v>
      </c>
      <c r="E2596" s="1" t="s">
        <v>19628</v>
      </c>
      <c r="F2596" s="51" t="s">
        <v>19628</v>
      </c>
      <c r="G2596" s="1" t="s">
        <v>19628</v>
      </c>
      <c r="I2596" t="str">
        <f t="shared" si="80"/>
        <v>铁幕新闻</v>
      </c>
      <c r="K2596" t="e">
        <f>VLOOKUP(I2596,Apabi!$H:$H,1,FALSE)</f>
        <v>#N/A</v>
      </c>
      <c r="M2596" t="e">
        <f>VLOOKUP(I2596,'Shanghai TSG'!$C:$C,1,FALSE)</f>
        <v>#N/A</v>
      </c>
      <c r="O2596" t="e">
        <f>VLOOKUP(I2596,'Hytong (not in CrossAsia)'!$C:$C,1,FALSE)</f>
        <v>#N/A</v>
      </c>
      <c r="Q2596" s="9" t="str">
        <f t="shared" si="81"/>
        <v>nur hier</v>
      </c>
    </row>
    <row r="2597" spans="1:17">
      <c r="A2597" s="1" t="s">
        <v>17634</v>
      </c>
      <c r="B2597" s="1" t="s">
        <v>17635</v>
      </c>
      <c r="C2597" s="1" t="s">
        <v>19628</v>
      </c>
      <c r="D2597" s="1" t="s">
        <v>17636</v>
      </c>
      <c r="E2597" s="1" t="s">
        <v>19344</v>
      </c>
      <c r="F2597" s="54">
        <v>1947</v>
      </c>
      <c r="G2597" s="1" t="s">
        <v>19642</v>
      </c>
      <c r="I2597" t="str">
        <f t="shared" si="80"/>
        <v>新动力</v>
      </c>
      <c r="K2597" t="e">
        <f>VLOOKUP(I2597,Apabi!$H:$H,1,FALSE)</f>
        <v>#N/A</v>
      </c>
      <c r="M2597" t="str">
        <f>VLOOKUP(I2597,'Shanghai TSG'!$C:$C,1,FALSE)</f>
        <v>新动力</v>
      </c>
      <c r="O2597" t="e">
        <f>VLOOKUP(I2597,'Hytong (not in CrossAsia)'!$C:$C,1,FALSE)</f>
        <v>#N/A</v>
      </c>
      <c r="Q2597" s="9" t="str">
        <f t="shared" si="81"/>
        <v>Doppel</v>
      </c>
    </row>
    <row r="2598" spans="1:17">
      <c r="A2598" s="1" t="s">
        <v>17637</v>
      </c>
      <c r="B2598" s="1" t="s">
        <v>17638</v>
      </c>
      <c r="C2598" s="1" t="s">
        <v>17639</v>
      </c>
      <c r="D2598" s="1" t="s">
        <v>19628</v>
      </c>
      <c r="E2598" s="1" t="s">
        <v>19647</v>
      </c>
      <c r="F2598" s="51" t="s">
        <v>19628</v>
      </c>
      <c r="G2598" s="1" t="s">
        <v>19628</v>
      </c>
      <c r="I2598" t="str">
        <f t="shared" si="80"/>
        <v>人言週刊</v>
      </c>
      <c r="K2598" t="e">
        <f>VLOOKUP(I2598,Apabi!$H:$H,1,FALSE)</f>
        <v>#N/A</v>
      </c>
      <c r="M2598" t="e">
        <f>VLOOKUP(I2598,'Shanghai TSG'!$C:$C,1,FALSE)</f>
        <v>#N/A</v>
      </c>
      <c r="O2598" t="e">
        <f>VLOOKUP(I2598,'Hytong (not in CrossAsia)'!$C:$C,1,FALSE)</f>
        <v>#N/A</v>
      </c>
      <c r="Q2598" s="9" t="str">
        <f t="shared" si="81"/>
        <v>nur hier</v>
      </c>
    </row>
    <row r="2599" spans="1:17" ht="23.25">
      <c r="A2599" s="1" t="s">
        <v>17640</v>
      </c>
      <c r="B2599" s="1" t="s">
        <v>17641</v>
      </c>
      <c r="C2599" s="1" t="s">
        <v>19628</v>
      </c>
      <c r="D2599" s="1" t="s">
        <v>17642</v>
      </c>
      <c r="E2599" s="1" t="s">
        <v>17643</v>
      </c>
      <c r="F2599" s="51" t="s">
        <v>19628</v>
      </c>
      <c r="G2599" s="1" t="s">
        <v>19628</v>
      </c>
      <c r="I2599" t="str">
        <f t="shared" si="80"/>
        <v>英大周刊</v>
      </c>
      <c r="K2599" t="e">
        <f>VLOOKUP(I2599,Apabi!$H:$H,1,FALSE)</f>
        <v>#N/A</v>
      </c>
      <c r="M2599" t="e">
        <f>VLOOKUP(I2599,'Shanghai TSG'!$C:$C,1,FALSE)</f>
        <v>#N/A</v>
      </c>
      <c r="O2599" t="e">
        <f>VLOOKUP(I2599,'Hytong (not in CrossAsia)'!$C:$C,1,FALSE)</f>
        <v>#N/A</v>
      </c>
      <c r="Q2599" s="9" t="str">
        <f t="shared" si="81"/>
        <v>nur hier</v>
      </c>
    </row>
    <row r="2600" spans="1:17">
      <c r="A2600" s="1" t="s">
        <v>17644</v>
      </c>
      <c r="B2600" s="1" t="s">
        <v>17645</v>
      </c>
      <c r="C2600" s="1" t="s">
        <v>19628</v>
      </c>
      <c r="D2600" s="1" t="s">
        <v>19628</v>
      </c>
      <c r="E2600" s="1" t="s">
        <v>19628</v>
      </c>
      <c r="F2600" s="51" t="s">
        <v>19628</v>
      </c>
      <c r="G2600" s="1" t="s">
        <v>19628</v>
      </c>
      <c r="I2600" t="str">
        <f t="shared" si="80"/>
        <v>千秋</v>
      </c>
      <c r="K2600" t="e">
        <f>VLOOKUP(I2600,Apabi!$H:$H,1,FALSE)</f>
        <v>#N/A</v>
      </c>
      <c r="M2600" t="e">
        <f>VLOOKUP(I2600,'Shanghai TSG'!$C:$C,1,FALSE)</f>
        <v>#N/A</v>
      </c>
      <c r="O2600" t="e">
        <f>VLOOKUP(I2600,'Hytong (not in CrossAsia)'!$C:$C,1,FALSE)</f>
        <v>#N/A</v>
      </c>
      <c r="Q2600" s="9" t="str">
        <f t="shared" si="81"/>
        <v>nur hier</v>
      </c>
    </row>
    <row r="2601" spans="1:17">
      <c r="A2601" s="1" t="s">
        <v>17646</v>
      </c>
      <c r="B2601" s="1" t="s">
        <v>17647</v>
      </c>
      <c r="C2601" s="1" t="s">
        <v>17648</v>
      </c>
      <c r="D2601" s="1" t="s">
        <v>19628</v>
      </c>
      <c r="E2601" s="1" t="s">
        <v>19339</v>
      </c>
      <c r="F2601" s="51" t="s">
        <v>19628</v>
      </c>
      <c r="G2601" s="1" t="s">
        <v>19628</v>
      </c>
      <c r="I2601" t="str">
        <f t="shared" si="80"/>
        <v>现实旬刊</v>
      </c>
      <c r="K2601" t="e">
        <f>VLOOKUP(I2601,Apabi!$H:$H,1,FALSE)</f>
        <v>#N/A</v>
      </c>
      <c r="M2601" t="str">
        <f>VLOOKUP(I2601,'Shanghai TSG'!$C:$C,1,FALSE)</f>
        <v>现实旬刊</v>
      </c>
      <c r="O2601" t="e">
        <f>VLOOKUP(I2601,'Hytong (not in CrossAsia)'!$C:$C,1,FALSE)</f>
        <v>#N/A</v>
      </c>
      <c r="Q2601" s="9" t="str">
        <f t="shared" si="81"/>
        <v>Doppel</v>
      </c>
    </row>
    <row r="2602" spans="1:17">
      <c r="A2602" s="1" t="s">
        <v>17649</v>
      </c>
      <c r="B2602" s="1" t="s">
        <v>17650</v>
      </c>
      <c r="C2602" s="1" t="s">
        <v>19628</v>
      </c>
      <c r="D2602" s="1" t="s">
        <v>17651</v>
      </c>
      <c r="E2602" s="1" t="s">
        <v>19647</v>
      </c>
      <c r="F2602" s="51" t="s">
        <v>19628</v>
      </c>
      <c r="G2602" s="1" t="s">
        <v>19628</v>
      </c>
      <c r="I2602" t="str">
        <f t="shared" si="80"/>
        <v>怒吼</v>
      </c>
      <c r="K2602" t="e">
        <f>VLOOKUP(I2602,Apabi!$H:$H,1,FALSE)</f>
        <v>#N/A</v>
      </c>
      <c r="M2602" t="e">
        <f>VLOOKUP(I2602,'Shanghai TSG'!$C:$C,1,FALSE)</f>
        <v>#N/A</v>
      </c>
      <c r="O2602" t="e">
        <f>VLOOKUP(I2602,'Hytong (not in CrossAsia)'!$C:$C,1,FALSE)</f>
        <v>#N/A</v>
      </c>
      <c r="Q2602" s="9" t="str">
        <f t="shared" si="81"/>
        <v>nur hier</v>
      </c>
    </row>
    <row r="2603" spans="1:17">
      <c r="A2603" s="1" t="s">
        <v>17652</v>
      </c>
      <c r="B2603" s="1" t="s">
        <v>17653</v>
      </c>
      <c r="C2603" s="1" t="s">
        <v>19628</v>
      </c>
      <c r="D2603" s="1" t="s">
        <v>17654</v>
      </c>
      <c r="E2603" s="1" t="s">
        <v>19647</v>
      </c>
      <c r="F2603" s="54">
        <v>1937</v>
      </c>
      <c r="G2603" s="1" t="s">
        <v>19577</v>
      </c>
      <c r="I2603" t="str">
        <f t="shared" si="80"/>
        <v>民鸣</v>
      </c>
      <c r="K2603" t="e">
        <f>VLOOKUP(I2603,Apabi!$H:$H,1,FALSE)</f>
        <v>#N/A</v>
      </c>
      <c r="M2603" t="e">
        <f>VLOOKUP(I2603,'Shanghai TSG'!$C:$C,1,FALSE)</f>
        <v>#N/A</v>
      </c>
      <c r="O2603" t="e">
        <f>VLOOKUP(I2603,'Hytong (not in CrossAsia)'!$C:$C,1,FALSE)</f>
        <v>#N/A</v>
      </c>
      <c r="Q2603" s="9" t="str">
        <f t="shared" si="81"/>
        <v>nur hier</v>
      </c>
    </row>
    <row r="2604" spans="1:17">
      <c r="A2604" s="1" t="s">
        <v>17655</v>
      </c>
      <c r="B2604" s="1" t="s">
        <v>17656</v>
      </c>
      <c r="C2604" s="1" t="s">
        <v>19628</v>
      </c>
      <c r="D2604" s="1" t="s">
        <v>19628</v>
      </c>
      <c r="E2604" s="1" t="s">
        <v>19339</v>
      </c>
      <c r="F2604" s="54">
        <v>1949</v>
      </c>
      <c r="G2604" s="1" t="s">
        <v>19628</v>
      </c>
      <c r="I2604" t="str">
        <f t="shared" si="80"/>
        <v>北平市公</v>
      </c>
      <c r="K2604" t="e">
        <f>VLOOKUP(I2604,Apabi!$H:$H,1,FALSE)</f>
        <v>#N/A</v>
      </c>
      <c r="M2604" t="e">
        <f>VLOOKUP(I2604,'Shanghai TSG'!$C:$C,1,FALSE)</f>
        <v>#N/A</v>
      </c>
      <c r="O2604" t="e">
        <f>VLOOKUP(I2604,'Hytong (not in CrossAsia)'!$C:$C,1,FALSE)</f>
        <v>#N/A</v>
      </c>
      <c r="Q2604" s="9" t="str">
        <f t="shared" si="81"/>
        <v>nur hier</v>
      </c>
    </row>
    <row r="2605" spans="1:17">
      <c r="A2605" s="1" t="s">
        <v>17657</v>
      </c>
      <c r="B2605" s="1" t="s">
        <v>17658</v>
      </c>
      <c r="C2605" s="1" t="s">
        <v>19628</v>
      </c>
      <c r="D2605" s="1" t="s">
        <v>17659</v>
      </c>
      <c r="E2605" s="1" t="s">
        <v>19339</v>
      </c>
      <c r="F2605" s="51" t="s">
        <v>19628</v>
      </c>
      <c r="G2605" s="1" t="s">
        <v>19628</v>
      </c>
      <c r="I2605" t="str">
        <f t="shared" si="80"/>
        <v>大事汇刊</v>
      </c>
      <c r="K2605" t="e">
        <f>VLOOKUP(I2605,Apabi!$H:$H,1,FALSE)</f>
        <v>#N/A</v>
      </c>
      <c r="M2605" t="e">
        <f>VLOOKUP(I2605,'Shanghai TSG'!$C:$C,1,FALSE)</f>
        <v>#N/A</v>
      </c>
      <c r="O2605" t="e">
        <f>VLOOKUP(I2605,'Hytong (not in CrossAsia)'!$C:$C,1,FALSE)</f>
        <v>#N/A</v>
      </c>
      <c r="Q2605" s="9" t="str">
        <f t="shared" si="81"/>
        <v>nur hier</v>
      </c>
    </row>
    <row r="2606" spans="1:17" ht="23.25">
      <c r="A2606" s="1" t="s">
        <v>17660</v>
      </c>
      <c r="B2606" s="1" t="s">
        <v>17661</v>
      </c>
      <c r="C2606" s="1" t="s">
        <v>19628</v>
      </c>
      <c r="D2606" s="1" t="s">
        <v>19628</v>
      </c>
      <c r="E2606" s="1" t="s">
        <v>20539</v>
      </c>
      <c r="F2606" s="51" t="s">
        <v>19628</v>
      </c>
      <c r="G2606" s="1" t="s">
        <v>19628</v>
      </c>
      <c r="I2606" t="str">
        <f t="shared" si="80"/>
        <v>广大之声</v>
      </c>
      <c r="K2606" t="e">
        <f>VLOOKUP(I2606,Apabi!$H:$H,1,FALSE)</f>
        <v>#N/A</v>
      </c>
      <c r="M2606" t="e">
        <f>VLOOKUP(I2606,'Shanghai TSG'!$C:$C,1,FALSE)</f>
        <v>#N/A</v>
      </c>
      <c r="O2606" t="e">
        <f>VLOOKUP(I2606,'Hytong (not in CrossAsia)'!$C:$C,1,FALSE)</f>
        <v>#N/A</v>
      </c>
      <c r="Q2606" s="9" t="str">
        <f t="shared" si="81"/>
        <v>nur hier</v>
      </c>
    </row>
    <row r="2607" spans="1:17" ht="23.25">
      <c r="A2607" s="1" t="s">
        <v>17662</v>
      </c>
      <c r="B2607" s="1" t="s">
        <v>17663</v>
      </c>
      <c r="C2607" s="1" t="s">
        <v>19628</v>
      </c>
      <c r="D2607" s="1" t="s">
        <v>17664</v>
      </c>
      <c r="E2607" s="1" t="s">
        <v>13120</v>
      </c>
      <c r="F2607" s="54">
        <v>1937</v>
      </c>
      <c r="G2607" s="1" t="s">
        <v>19773</v>
      </c>
      <c r="I2607" t="str">
        <f t="shared" si="80"/>
        <v>民钟季刊</v>
      </c>
      <c r="K2607" t="e">
        <f>VLOOKUP(I2607,Apabi!$H:$H,1,FALSE)</f>
        <v>#N/A</v>
      </c>
      <c r="M2607" t="e">
        <f>VLOOKUP(I2607,'Shanghai TSG'!$C:$C,1,FALSE)</f>
        <v>#N/A</v>
      </c>
      <c r="O2607" t="e">
        <f>VLOOKUP(I2607,'Hytong (not in CrossAsia)'!$C:$C,1,FALSE)</f>
        <v>#N/A</v>
      </c>
      <c r="Q2607" s="9" t="str">
        <f t="shared" si="81"/>
        <v>nur hier</v>
      </c>
    </row>
    <row r="2608" spans="1:17">
      <c r="A2608" s="1" t="s">
        <v>17665</v>
      </c>
      <c r="B2608" s="1" t="s">
        <v>17298</v>
      </c>
      <c r="C2608" s="1" t="s">
        <v>19628</v>
      </c>
      <c r="D2608" s="1" t="s">
        <v>17299</v>
      </c>
      <c r="E2608" s="1" t="s">
        <v>17300</v>
      </c>
      <c r="F2608" s="54">
        <v>1945</v>
      </c>
      <c r="G2608" s="1" t="s">
        <v>19635</v>
      </c>
      <c r="I2608" t="str">
        <f t="shared" si="80"/>
        <v>志学月刊</v>
      </c>
      <c r="K2608" t="e">
        <f>VLOOKUP(I2608,Apabi!$H:$H,1,FALSE)</f>
        <v>#N/A</v>
      </c>
      <c r="M2608" t="e">
        <f>VLOOKUP(I2608,'Shanghai TSG'!$C:$C,1,FALSE)</f>
        <v>#N/A</v>
      </c>
      <c r="O2608" t="e">
        <f>VLOOKUP(I2608,'Hytong (not in CrossAsia)'!$C:$C,1,FALSE)</f>
        <v>#N/A</v>
      </c>
      <c r="Q2608" s="9" t="str">
        <f t="shared" si="81"/>
        <v>nur hier</v>
      </c>
    </row>
    <row r="2609" spans="1:17">
      <c r="A2609" s="1" t="s">
        <v>17301</v>
      </c>
      <c r="B2609" s="1" t="s">
        <v>17302</v>
      </c>
      <c r="C2609" s="1" t="s">
        <v>19628</v>
      </c>
      <c r="D2609" s="1" t="s">
        <v>17303</v>
      </c>
      <c r="E2609" s="1" t="s">
        <v>19638</v>
      </c>
      <c r="F2609" s="54">
        <v>1942</v>
      </c>
      <c r="G2609" s="1" t="s">
        <v>19635</v>
      </c>
      <c r="I2609" t="str">
        <f t="shared" si="80"/>
        <v>中信通讯</v>
      </c>
      <c r="K2609" t="e">
        <f>VLOOKUP(I2609,Apabi!$H:$H,1,FALSE)</f>
        <v>#N/A</v>
      </c>
      <c r="M2609" t="e">
        <f>VLOOKUP(I2609,'Shanghai TSG'!$C:$C,1,FALSE)</f>
        <v>#N/A</v>
      </c>
      <c r="O2609" t="e">
        <f>VLOOKUP(I2609,'Hytong (not in CrossAsia)'!$C:$C,1,FALSE)</f>
        <v>#N/A</v>
      </c>
      <c r="Q2609" s="9" t="str">
        <f t="shared" si="81"/>
        <v>nur hier</v>
      </c>
    </row>
    <row r="2610" spans="1:17">
      <c r="A2610" s="1" t="s">
        <v>17304</v>
      </c>
      <c r="B2610" s="1" t="s">
        <v>17305</v>
      </c>
      <c r="C2610" s="1" t="s">
        <v>19628</v>
      </c>
      <c r="D2610" s="1" t="s">
        <v>17306</v>
      </c>
      <c r="E2610" s="1" t="s">
        <v>18963</v>
      </c>
      <c r="F2610" s="54">
        <v>1939</v>
      </c>
      <c r="G2610" s="1" t="s">
        <v>19305</v>
      </c>
      <c r="I2610" t="str">
        <f t="shared" si="80"/>
        <v>益世周报</v>
      </c>
      <c r="K2610" t="e">
        <f>VLOOKUP(I2610,Apabi!$H:$H,1,FALSE)</f>
        <v>#N/A</v>
      </c>
      <c r="M2610" t="e">
        <f>VLOOKUP(I2610,'Shanghai TSG'!$C:$C,1,FALSE)</f>
        <v>#N/A</v>
      </c>
      <c r="O2610" t="e">
        <f>VLOOKUP(I2610,'Hytong (not in CrossAsia)'!$C:$C,1,FALSE)</f>
        <v>#N/A</v>
      </c>
      <c r="Q2610" s="9" t="str">
        <f t="shared" si="81"/>
        <v>nur hier</v>
      </c>
    </row>
    <row r="2611" spans="1:17" ht="23.25">
      <c r="A2611" s="1" t="s">
        <v>17307</v>
      </c>
      <c r="B2611" s="1" t="s">
        <v>17308</v>
      </c>
      <c r="C2611" s="1" t="s">
        <v>19628</v>
      </c>
      <c r="D2611" s="1" t="s">
        <v>17309</v>
      </c>
      <c r="E2611" s="1" t="s">
        <v>18411</v>
      </c>
      <c r="F2611" s="51" t="s">
        <v>19628</v>
      </c>
      <c r="G2611" s="1" t="s">
        <v>19628</v>
      </c>
      <c r="I2611" t="str">
        <f t="shared" si="80"/>
        <v>建言季刊</v>
      </c>
      <c r="K2611" t="e">
        <f>VLOOKUP(I2611,Apabi!$H:$H,1,FALSE)</f>
        <v>#N/A</v>
      </c>
      <c r="M2611" t="e">
        <f>VLOOKUP(I2611,'Shanghai TSG'!$C:$C,1,FALSE)</f>
        <v>#N/A</v>
      </c>
      <c r="O2611" t="e">
        <f>VLOOKUP(I2611,'Hytong (not in CrossAsia)'!$C:$C,1,FALSE)</f>
        <v>#N/A</v>
      </c>
      <c r="Q2611" s="9" t="str">
        <f t="shared" si="81"/>
        <v>nur hier</v>
      </c>
    </row>
    <row r="2612" spans="1:17">
      <c r="A2612" s="1" t="s">
        <v>17310</v>
      </c>
      <c r="B2612" s="1" t="s">
        <v>17311</v>
      </c>
      <c r="C2612" s="1" t="s">
        <v>19628</v>
      </c>
      <c r="D2612" s="1" t="s">
        <v>17312</v>
      </c>
      <c r="E2612" s="1" t="s">
        <v>19336</v>
      </c>
      <c r="F2612" s="54">
        <v>1949</v>
      </c>
      <c r="G2612" s="1" t="s">
        <v>19305</v>
      </c>
      <c r="I2612" t="str">
        <f t="shared" si="80"/>
        <v>新闻杂志</v>
      </c>
      <c r="K2612" t="e">
        <f>VLOOKUP(I2612,Apabi!$H:$H,1,FALSE)</f>
        <v>#N/A</v>
      </c>
      <c r="M2612" t="str">
        <f>VLOOKUP(I2612,'Shanghai TSG'!$C:$C,1,FALSE)</f>
        <v>新闻杂志</v>
      </c>
      <c r="O2612" t="e">
        <f>VLOOKUP(I2612,'Hytong (not in CrossAsia)'!$C:$C,1,FALSE)</f>
        <v>#N/A</v>
      </c>
      <c r="Q2612" s="9" t="str">
        <f t="shared" si="81"/>
        <v>Doppel</v>
      </c>
    </row>
    <row r="2613" spans="1:17">
      <c r="A2613" s="1" t="s">
        <v>17313</v>
      </c>
      <c r="B2613" s="1" t="s">
        <v>17314</v>
      </c>
      <c r="C2613" s="1" t="s">
        <v>19628</v>
      </c>
      <c r="D2613" s="1" t="s">
        <v>17916</v>
      </c>
      <c r="E2613" s="1" t="s">
        <v>19344</v>
      </c>
      <c r="F2613" s="51" t="s">
        <v>19628</v>
      </c>
      <c r="G2613" s="1" t="s">
        <v>19628</v>
      </c>
      <c r="I2613" t="str">
        <f t="shared" si="80"/>
        <v>新生活周</v>
      </c>
      <c r="K2613" t="e">
        <f>VLOOKUP(I2613,Apabi!$H:$H,1,FALSE)</f>
        <v>#N/A</v>
      </c>
      <c r="M2613" t="str">
        <f>VLOOKUP(I2613,'Shanghai TSG'!$C:$C,1,FALSE)</f>
        <v>新生活周</v>
      </c>
      <c r="O2613" t="e">
        <f>VLOOKUP(I2613,'Hytong (not in CrossAsia)'!$C:$C,1,FALSE)</f>
        <v>#N/A</v>
      </c>
      <c r="Q2613" s="9" t="str">
        <f t="shared" si="81"/>
        <v>Doppel</v>
      </c>
    </row>
    <row r="2614" spans="1:17">
      <c r="A2614" s="1" t="s">
        <v>17315</v>
      </c>
      <c r="B2614" s="1" t="s">
        <v>17316</v>
      </c>
      <c r="C2614" s="1" t="s">
        <v>19628</v>
      </c>
      <c r="D2614" s="1" t="s">
        <v>13935</v>
      </c>
      <c r="E2614" s="1" t="s">
        <v>19647</v>
      </c>
      <c r="F2614" s="51" t="s">
        <v>19628</v>
      </c>
      <c r="G2614" s="1" t="s">
        <v>19628</v>
      </c>
      <c r="I2614" t="str">
        <f t="shared" si="80"/>
        <v>创造週报</v>
      </c>
      <c r="K2614" t="e">
        <f>VLOOKUP(I2614,Apabi!$H:$H,1,FALSE)</f>
        <v>#N/A</v>
      </c>
      <c r="M2614" t="e">
        <f>VLOOKUP(I2614,'Shanghai TSG'!$C:$C,1,FALSE)</f>
        <v>#N/A</v>
      </c>
      <c r="O2614" t="e">
        <f>VLOOKUP(I2614,'Hytong (not in CrossAsia)'!$C:$C,1,FALSE)</f>
        <v>#N/A</v>
      </c>
      <c r="Q2614" s="9" t="str">
        <f t="shared" si="81"/>
        <v>nur hier</v>
      </c>
    </row>
    <row r="2615" spans="1:17">
      <c r="A2615" s="1" t="s">
        <v>17317</v>
      </c>
      <c r="B2615" s="1" t="s">
        <v>17318</v>
      </c>
      <c r="C2615" s="1" t="s">
        <v>19628</v>
      </c>
      <c r="D2615" s="1" t="s">
        <v>17319</v>
      </c>
      <c r="E2615" s="1" t="s">
        <v>19821</v>
      </c>
      <c r="F2615" s="54">
        <v>1928</v>
      </c>
      <c r="G2615" s="1" t="s">
        <v>19635</v>
      </c>
      <c r="I2615" t="str">
        <f t="shared" si="80"/>
        <v>国际月刊</v>
      </c>
      <c r="K2615" t="e">
        <f>VLOOKUP(I2615,Apabi!$H:$H,1,FALSE)</f>
        <v>#N/A</v>
      </c>
      <c r="M2615" t="e">
        <f>VLOOKUP(I2615,'Shanghai TSG'!$C:$C,1,FALSE)</f>
        <v>#N/A</v>
      </c>
      <c r="O2615" t="e">
        <f>VLOOKUP(I2615,'Hytong (not in CrossAsia)'!$C:$C,1,FALSE)</f>
        <v>#N/A</v>
      </c>
      <c r="Q2615" s="9" t="str">
        <f t="shared" si="81"/>
        <v>nur hier</v>
      </c>
    </row>
    <row r="2616" spans="1:17" ht="23.25">
      <c r="A2616" s="1" t="s">
        <v>17320</v>
      </c>
      <c r="B2616" s="1" t="s">
        <v>17321</v>
      </c>
      <c r="C2616" s="1" t="s">
        <v>17322</v>
      </c>
      <c r="D2616" s="1" t="s">
        <v>17323</v>
      </c>
      <c r="E2616" s="1" t="s">
        <v>19339</v>
      </c>
      <c r="F2616" s="54">
        <v>1943</v>
      </c>
      <c r="G2616" s="1" t="s">
        <v>19243</v>
      </c>
      <c r="I2616" t="str">
        <f t="shared" si="80"/>
        <v>东亚联盟</v>
      </c>
      <c r="K2616" t="e">
        <f>VLOOKUP(I2616,Apabi!$H:$H,1,FALSE)</f>
        <v>#N/A</v>
      </c>
      <c r="M2616" t="e">
        <f>VLOOKUP(I2616,'Shanghai TSG'!$C:$C,1,FALSE)</f>
        <v>#N/A</v>
      </c>
      <c r="O2616" t="e">
        <f>VLOOKUP(I2616,'Hytong (not in CrossAsia)'!$C:$C,1,FALSE)</f>
        <v>#N/A</v>
      </c>
      <c r="Q2616" s="9" t="str">
        <f t="shared" si="81"/>
        <v>nur hier</v>
      </c>
    </row>
    <row r="2617" spans="1:17">
      <c r="A2617" s="1" t="s">
        <v>17324</v>
      </c>
      <c r="B2617" s="1" t="s">
        <v>17325</v>
      </c>
      <c r="C2617" s="1" t="s">
        <v>19628</v>
      </c>
      <c r="D2617" s="1" t="s">
        <v>17326</v>
      </c>
      <c r="E2617" s="1" t="s">
        <v>19647</v>
      </c>
      <c r="F2617" s="54">
        <v>1936</v>
      </c>
      <c r="G2617" s="1" t="s">
        <v>19305</v>
      </c>
      <c r="I2617" t="str">
        <f t="shared" si="80"/>
        <v>生活星期</v>
      </c>
      <c r="K2617" t="e">
        <f>VLOOKUP(I2617,Apabi!$H:$H,1,FALSE)</f>
        <v>#N/A</v>
      </c>
      <c r="M2617" t="str">
        <f>VLOOKUP(I2617,'Shanghai TSG'!$C:$C,1,FALSE)</f>
        <v>生活星期</v>
      </c>
      <c r="O2617" t="e">
        <f>VLOOKUP(I2617,'Hytong (not in CrossAsia)'!$C:$C,1,FALSE)</f>
        <v>#N/A</v>
      </c>
      <c r="Q2617" s="9" t="str">
        <f t="shared" si="81"/>
        <v>Doppel</v>
      </c>
    </row>
    <row r="2618" spans="1:17">
      <c r="A2618" s="1" t="s">
        <v>17327</v>
      </c>
      <c r="B2618" s="1" t="s">
        <v>17328</v>
      </c>
      <c r="C2618" s="1" t="s">
        <v>17329</v>
      </c>
      <c r="D2618" s="1" t="s">
        <v>17330</v>
      </c>
      <c r="E2618" s="1" t="s">
        <v>19647</v>
      </c>
      <c r="F2618" s="51" t="s">
        <v>19628</v>
      </c>
      <c r="G2618" s="1" t="s">
        <v>19628</v>
      </c>
      <c r="I2618" t="str">
        <f t="shared" si="80"/>
        <v>时代</v>
      </c>
      <c r="K2618" t="e">
        <f>VLOOKUP(I2618,Apabi!$H:$H,1,FALSE)</f>
        <v>#N/A</v>
      </c>
      <c r="M2618" t="str">
        <f>VLOOKUP(I2618,'Shanghai TSG'!$C:$C,1,FALSE)</f>
        <v>时代</v>
      </c>
      <c r="O2618" t="e">
        <f>VLOOKUP(I2618,'Hytong (not in CrossAsia)'!$C:$C,1,FALSE)</f>
        <v>#N/A</v>
      </c>
      <c r="Q2618" s="9" t="str">
        <f t="shared" si="81"/>
        <v>Doppel</v>
      </c>
    </row>
    <row r="2619" spans="1:17">
      <c r="A2619" s="1" t="s">
        <v>17331</v>
      </c>
      <c r="B2619" s="1" t="s">
        <v>17332</v>
      </c>
      <c r="C2619" s="1" t="s">
        <v>19628</v>
      </c>
      <c r="D2619" s="1" t="s">
        <v>19628</v>
      </c>
      <c r="E2619" s="1" t="s">
        <v>19647</v>
      </c>
      <c r="F2619" s="51" t="s">
        <v>19628</v>
      </c>
      <c r="G2619" s="1" t="s">
        <v>19628</v>
      </c>
      <c r="I2619" t="str">
        <f t="shared" si="80"/>
        <v>绸缪</v>
      </c>
      <c r="K2619" t="e">
        <f>VLOOKUP(I2619,Apabi!$H:$H,1,FALSE)</f>
        <v>#N/A</v>
      </c>
      <c r="M2619" t="e">
        <f>VLOOKUP(I2619,'Shanghai TSG'!$C:$C,1,FALSE)</f>
        <v>#N/A</v>
      </c>
      <c r="O2619" t="e">
        <f>VLOOKUP(I2619,'Hytong (not in CrossAsia)'!$C:$C,1,FALSE)</f>
        <v>#N/A</v>
      </c>
      <c r="Q2619" s="9" t="str">
        <f t="shared" si="81"/>
        <v>nur hier</v>
      </c>
    </row>
    <row r="2620" spans="1:17" ht="34.5">
      <c r="A2620" s="1" t="s">
        <v>17333</v>
      </c>
      <c r="B2620" s="1" t="s">
        <v>17334</v>
      </c>
      <c r="C2620" s="1" t="s">
        <v>17335</v>
      </c>
      <c r="D2620" s="1" t="s">
        <v>19628</v>
      </c>
      <c r="E2620" s="1" t="s">
        <v>19326</v>
      </c>
      <c r="F2620" s="54">
        <v>1931</v>
      </c>
      <c r="G2620" s="1" t="s">
        <v>19305</v>
      </c>
      <c r="I2620" t="str">
        <f t="shared" si="80"/>
        <v>郁大周报</v>
      </c>
      <c r="K2620" t="e">
        <f>VLOOKUP(I2620,Apabi!$H:$H,1,FALSE)</f>
        <v>#N/A</v>
      </c>
      <c r="M2620" t="e">
        <f>VLOOKUP(I2620,'Shanghai TSG'!$C:$C,1,FALSE)</f>
        <v>#N/A</v>
      </c>
      <c r="O2620" t="e">
        <f>VLOOKUP(I2620,'Hytong (not in CrossAsia)'!$C:$C,1,FALSE)</f>
        <v>#N/A</v>
      </c>
      <c r="Q2620" s="9" t="str">
        <f t="shared" si="81"/>
        <v>nur hier</v>
      </c>
    </row>
    <row r="2621" spans="1:17">
      <c r="A2621" s="1" t="s">
        <v>17336</v>
      </c>
      <c r="B2621" s="1" t="s">
        <v>17337</v>
      </c>
      <c r="C2621" s="1" t="s">
        <v>19628</v>
      </c>
      <c r="D2621" s="1" t="s">
        <v>17338</v>
      </c>
      <c r="E2621" s="1" t="s">
        <v>19821</v>
      </c>
      <c r="F2621" s="54">
        <v>1935</v>
      </c>
      <c r="G2621" s="1" t="s">
        <v>19349</v>
      </c>
      <c r="I2621" t="str">
        <f t="shared" si="80"/>
        <v>岭南大学</v>
      </c>
      <c r="K2621" t="e">
        <f>VLOOKUP(I2621,Apabi!$H:$H,1,FALSE)</f>
        <v>#N/A</v>
      </c>
      <c r="M2621" t="e">
        <f>VLOOKUP(I2621,'Shanghai TSG'!$C:$C,1,FALSE)</f>
        <v>#N/A</v>
      </c>
      <c r="O2621" t="e">
        <f>VLOOKUP(I2621,'Hytong (not in CrossAsia)'!$C:$C,1,FALSE)</f>
        <v>#N/A</v>
      </c>
      <c r="Q2621" s="9" t="str">
        <f t="shared" si="81"/>
        <v>nur hier</v>
      </c>
    </row>
    <row r="2622" spans="1:17">
      <c r="A2622" s="1" t="s">
        <v>17339</v>
      </c>
      <c r="B2622" s="1" t="s">
        <v>17340</v>
      </c>
      <c r="C2622" s="1" t="s">
        <v>19628</v>
      </c>
      <c r="D2622" s="1" t="s">
        <v>17341</v>
      </c>
      <c r="E2622" s="1" t="s">
        <v>19339</v>
      </c>
      <c r="F2622" s="54">
        <v>1936</v>
      </c>
      <c r="G2622" s="1" t="s">
        <v>19305</v>
      </c>
      <c r="I2622" t="str">
        <f t="shared" si="80"/>
        <v>故宫周刊</v>
      </c>
      <c r="K2622" t="e">
        <f>VLOOKUP(I2622,Apabi!$H:$H,1,FALSE)</f>
        <v>#N/A</v>
      </c>
      <c r="M2622" t="str">
        <f>VLOOKUP(I2622,'Shanghai TSG'!$C:$C,1,FALSE)</f>
        <v>故宫周刊</v>
      </c>
      <c r="O2622" t="e">
        <f>VLOOKUP(I2622,'Hytong (not in CrossAsia)'!$C:$C,1,FALSE)</f>
        <v>#N/A</v>
      </c>
      <c r="Q2622" s="9" t="str">
        <f t="shared" si="81"/>
        <v>Doppel</v>
      </c>
    </row>
    <row r="2623" spans="1:17">
      <c r="A2623" s="1" t="s">
        <v>17342</v>
      </c>
      <c r="B2623" s="1" t="s">
        <v>17343</v>
      </c>
      <c r="C2623" s="1" t="s">
        <v>19628</v>
      </c>
      <c r="D2623" s="1" t="s">
        <v>17344</v>
      </c>
      <c r="E2623" s="1" t="s">
        <v>19638</v>
      </c>
      <c r="F2623" s="51" t="s">
        <v>19628</v>
      </c>
      <c r="G2623" s="1" t="s">
        <v>19628</v>
      </c>
      <c r="I2623" t="str">
        <f t="shared" si="80"/>
        <v>现实评论</v>
      </c>
      <c r="K2623" t="e">
        <f>VLOOKUP(I2623,Apabi!$H:$H,1,FALSE)</f>
        <v>#N/A</v>
      </c>
      <c r="M2623" t="str">
        <f>VLOOKUP(I2623,'Shanghai TSG'!$C:$C,1,FALSE)</f>
        <v>现实评论</v>
      </c>
      <c r="O2623" t="e">
        <f>VLOOKUP(I2623,'Hytong (not in CrossAsia)'!$C:$C,1,FALSE)</f>
        <v>#N/A</v>
      </c>
      <c r="Q2623" s="9" t="str">
        <f t="shared" si="81"/>
        <v>Doppel</v>
      </c>
    </row>
    <row r="2624" spans="1:17">
      <c r="A2624" s="1" t="s">
        <v>17345</v>
      </c>
      <c r="B2624" s="1" t="s">
        <v>17346</v>
      </c>
      <c r="C2624" s="1" t="s">
        <v>19628</v>
      </c>
      <c r="D2624" s="1" t="s">
        <v>17347</v>
      </c>
      <c r="E2624" s="1" t="s">
        <v>19647</v>
      </c>
      <c r="F2624" s="51" t="s">
        <v>19628</v>
      </c>
      <c r="G2624" s="1" t="s">
        <v>19628</v>
      </c>
      <c r="I2624" t="str">
        <f t="shared" si="80"/>
        <v>世界动向</v>
      </c>
      <c r="K2624" t="e">
        <f>VLOOKUP(I2624,Apabi!$H:$H,1,FALSE)</f>
        <v>#N/A</v>
      </c>
      <c r="M2624" t="e">
        <f>VLOOKUP(I2624,'Shanghai TSG'!$C:$C,1,FALSE)</f>
        <v>#N/A</v>
      </c>
      <c r="O2624" t="e">
        <f>VLOOKUP(I2624,'Hytong (not in CrossAsia)'!$C:$C,1,FALSE)</f>
        <v>#N/A</v>
      </c>
      <c r="Q2624" s="9" t="str">
        <f t="shared" si="81"/>
        <v>nur hier</v>
      </c>
    </row>
    <row r="2625" spans="1:17">
      <c r="A2625" s="1" t="s">
        <v>17348</v>
      </c>
      <c r="B2625" s="1" t="s">
        <v>18180</v>
      </c>
      <c r="C2625" s="1" t="s">
        <v>19628</v>
      </c>
      <c r="D2625" s="1" t="s">
        <v>17349</v>
      </c>
      <c r="E2625" s="1" t="s">
        <v>19638</v>
      </c>
      <c r="F2625" s="51" t="s">
        <v>19628</v>
      </c>
      <c r="G2625" s="1" t="s">
        <v>19628</v>
      </c>
      <c r="I2625" t="str">
        <f t="shared" si="80"/>
        <v>贵州</v>
      </c>
      <c r="K2625" t="e">
        <f>VLOOKUP(I2625,Apabi!$H:$H,1,FALSE)</f>
        <v>#N/A</v>
      </c>
      <c r="M2625" t="e">
        <f>VLOOKUP(I2625,'Shanghai TSG'!$C:$C,1,FALSE)</f>
        <v>#N/A</v>
      </c>
      <c r="O2625" t="e">
        <f>VLOOKUP(I2625,'Hytong (not in CrossAsia)'!$C:$C,1,FALSE)</f>
        <v>#N/A</v>
      </c>
      <c r="Q2625" s="9" t="str">
        <f t="shared" si="81"/>
        <v>nur hier</v>
      </c>
    </row>
    <row r="2626" spans="1:17">
      <c r="A2626" s="1" t="s">
        <v>17350</v>
      </c>
      <c r="B2626" s="1" t="s">
        <v>17351</v>
      </c>
      <c r="C2626" s="1" t="s">
        <v>19628</v>
      </c>
      <c r="D2626" s="1" t="s">
        <v>17352</v>
      </c>
      <c r="E2626" s="1" t="s">
        <v>19647</v>
      </c>
      <c r="F2626" s="54">
        <v>1949</v>
      </c>
      <c r="G2626" s="1" t="s">
        <v>19327</v>
      </c>
      <c r="I2626" t="str">
        <f t="shared" si="80"/>
        <v>乡工</v>
      </c>
      <c r="K2626" t="e">
        <f>VLOOKUP(I2626,Apabi!$H:$H,1,FALSE)</f>
        <v>#N/A</v>
      </c>
      <c r="M2626" t="e">
        <f>VLOOKUP(I2626,'Shanghai TSG'!$C:$C,1,FALSE)</f>
        <v>#N/A</v>
      </c>
      <c r="O2626" t="e">
        <f>VLOOKUP(I2626,'Hytong (not in CrossAsia)'!$C:$C,1,FALSE)</f>
        <v>#N/A</v>
      </c>
      <c r="Q2626" s="9" t="str">
        <f t="shared" si="81"/>
        <v>nur hier</v>
      </c>
    </row>
    <row r="2627" spans="1:17" ht="23.25">
      <c r="A2627" s="1" t="s">
        <v>17353</v>
      </c>
      <c r="B2627" s="1" t="s">
        <v>17721</v>
      </c>
      <c r="C2627" s="1" t="s">
        <v>19628</v>
      </c>
      <c r="D2627" s="1" t="s">
        <v>19628</v>
      </c>
      <c r="E2627" s="1" t="s">
        <v>21291</v>
      </c>
      <c r="F2627" s="51" t="s">
        <v>19628</v>
      </c>
      <c r="G2627" s="1" t="s">
        <v>19628</v>
      </c>
      <c r="I2627" t="str">
        <f t="shared" ref="I2627:I2690" si="82">MID(B2627,1,4)</f>
        <v>省十一中</v>
      </c>
      <c r="K2627" t="e">
        <f>VLOOKUP(I2627,Apabi!$H:$H,1,FALSE)</f>
        <v>#N/A</v>
      </c>
      <c r="M2627" t="e">
        <f>VLOOKUP(I2627,'Shanghai TSG'!$C:$C,1,FALSE)</f>
        <v>#N/A</v>
      </c>
      <c r="O2627" t="e">
        <f>VLOOKUP(I2627,'Hytong (not in CrossAsia)'!$C:$C,1,FALSE)</f>
        <v>#N/A</v>
      </c>
      <c r="Q2627" s="9" t="str">
        <f t="shared" ref="Q2627:Q2690" si="83">(IF(AND(ISNA(K2627),ISNA(M2627),ISNA(O2627)),"nur hier","Doppel"))</f>
        <v>nur hier</v>
      </c>
    </row>
    <row r="2628" spans="1:17" ht="23.25">
      <c r="A2628" s="1" t="s">
        <v>17722</v>
      </c>
      <c r="B2628" s="1" t="s">
        <v>17723</v>
      </c>
      <c r="C2628" s="1" t="s">
        <v>19628</v>
      </c>
      <c r="D2628" s="1" t="s">
        <v>17724</v>
      </c>
      <c r="E2628" s="1" t="s">
        <v>17725</v>
      </c>
      <c r="F2628" s="54">
        <v>1948</v>
      </c>
      <c r="G2628" s="1" t="s">
        <v>19327</v>
      </c>
      <c r="I2628" t="str">
        <f t="shared" si="82"/>
        <v>华文国际</v>
      </c>
      <c r="K2628" t="e">
        <f>VLOOKUP(I2628,Apabi!$H:$H,1,FALSE)</f>
        <v>#N/A</v>
      </c>
      <c r="M2628" t="str">
        <f>VLOOKUP(I2628,'Shanghai TSG'!$C:$C,1,FALSE)</f>
        <v>华文国际</v>
      </c>
      <c r="O2628" t="e">
        <f>VLOOKUP(I2628,'Hytong (not in CrossAsia)'!$C:$C,1,FALSE)</f>
        <v>#N/A</v>
      </c>
      <c r="Q2628" s="9" t="str">
        <f t="shared" si="83"/>
        <v>Doppel</v>
      </c>
    </row>
    <row r="2629" spans="1:17" ht="23.25">
      <c r="A2629" s="1" t="s">
        <v>17726</v>
      </c>
      <c r="B2629" s="1" t="s">
        <v>17727</v>
      </c>
      <c r="C2629" s="1" t="s">
        <v>19628</v>
      </c>
      <c r="D2629" s="1" t="s">
        <v>17728</v>
      </c>
      <c r="E2629" s="1" t="s">
        <v>17729</v>
      </c>
      <c r="F2629" s="51" t="s">
        <v>19628</v>
      </c>
      <c r="G2629" s="1" t="s">
        <v>19628</v>
      </c>
      <c r="I2629" t="str">
        <f t="shared" si="82"/>
        <v>国立女子</v>
      </c>
      <c r="K2629" t="e">
        <f>VLOOKUP(I2629,Apabi!$H:$H,1,FALSE)</f>
        <v>#N/A</v>
      </c>
      <c r="M2629" t="e">
        <f>VLOOKUP(I2629,'Shanghai TSG'!$C:$C,1,FALSE)</f>
        <v>#N/A</v>
      </c>
      <c r="O2629" t="e">
        <f>VLOOKUP(I2629,'Hytong (not in CrossAsia)'!$C:$C,1,FALSE)</f>
        <v>#N/A</v>
      </c>
      <c r="Q2629" s="9" t="str">
        <f t="shared" si="83"/>
        <v>nur hier</v>
      </c>
    </row>
    <row r="2630" spans="1:17">
      <c r="A2630" s="1" t="s">
        <v>17730</v>
      </c>
      <c r="B2630" s="1" t="s">
        <v>17731</v>
      </c>
      <c r="C2630" s="1" t="s">
        <v>19628</v>
      </c>
      <c r="D2630" s="1" t="s">
        <v>19628</v>
      </c>
      <c r="E2630" s="1" t="s">
        <v>19339</v>
      </c>
      <c r="F2630" s="54">
        <v>1942</v>
      </c>
      <c r="G2630" s="1" t="s">
        <v>19628</v>
      </c>
      <c r="I2630" t="str">
        <f t="shared" si="82"/>
        <v>宝天路刊</v>
      </c>
      <c r="K2630" t="e">
        <f>VLOOKUP(I2630,Apabi!$H:$H,1,FALSE)</f>
        <v>#N/A</v>
      </c>
      <c r="M2630" t="e">
        <f>VLOOKUP(I2630,'Shanghai TSG'!$C:$C,1,FALSE)</f>
        <v>#N/A</v>
      </c>
      <c r="O2630" t="e">
        <f>VLOOKUP(I2630,'Hytong (not in CrossAsia)'!$C:$C,1,FALSE)</f>
        <v>#N/A</v>
      </c>
      <c r="Q2630" s="9" t="str">
        <f t="shared" si="83"/>
        <v>nur hier</v>
      </c>
    </row>
    <row r="2631" spans="1:17">
      <c r="A2631" s="1" t="s">
        <v>17732</v>
      </c>
      <c r="B2631" s="1" t="s">
        <v>17733</v>
      </c>
      <c r="C2631" s="1" t="s">
        <v>17734</v>
      </c>
      <c r="D2631" s="1" t="s">
        <v>19628</v>
      </c>
      <c r="E2631" s="1" t="s">
        <v>19638</v>
      </c>
      <c r="F2631" s="51" t="s">
        <v>19628</v>
      </c>
      <c r="G2631" s="1" t="s">
        <v>19628</v>
      </c>
      <c r="I2631" t="str">
        <f t="shared" si="82"/>
        <v>人与地月</v>
      </c>
      <c r="K2631" t="e">
        <f>VLOOKUP(I2631,Apabi!$H:$H,1,FALSE)</f>
        <v>#N/A</v>
      </c>
      <c r="M2631" t="e">
        <f>VLOOKUP(I2631,'Shanghai TSG'!$C:$C,1,FALSE)</f>
        <v>#N/A</v>
      </c>
      <c r="O2631" t="e">
        <f>VLOOKUP(I2631,'Hytong (not in CrossAsia)'!$C:$C,1,FALSE)</f>
        <v>#N/A</v>
      </c>
      <c r="Q2631" s="9" t="str">
        <f t="shared" si="83"/>
        <v>nur hier</v>
      </c>
    </row>
    <row r="2632" spans="1:17">
      <c r="A2632" s="1" t="s">
        <v>17735</v>
      </c>
      <c r="B2632" s="1" t="s">
        <v>17736</v>
      </c>
      <c r="C2632" s="1" t="s">
        <v>19628</v>
      </c>
      <c r="D2632" s="1" t="s">
        <v>17737</v>
      </c>
      <c r="E2632" s="1" t="s">
        <v>19336</v>
      </c>
      <c r="F2632" s="54">
        <v>1934</v>
      </c>
      <c r="G2632" s="1" t="s">
        <v>19817</v>
      </c>
      <c r="I2632" t="str">
        <f t="shared" si="82"/>
        <v>江汉学报</v>
      </c>
      <c r="K2632" t="e">
        <f>VLOOKUP(I2632,Apabi!$H:$H,1,FALSE)</f>
        <v>#N/A</v>
      </c>
      <c r="M2632" t="e">
        <f>VLOOKUP(I2632,'Shanghai TSG'!$C:$C,1,FALSE)</f>
        <v>#N/A</v>
      </c>
      <c r="O2632" t="e">
        <f>VLOOKUP(I2632,'Hytong (not in CrossAsia)'!$C:$C,1,FALSE)</f>
        <v>#N/A</v>
      </c>
      <c r="Q2632" s="9" t="str">
        <f t="shared" si="83"/>
        <v>nur hier</v>
      </c>
    </row>
    <row r="2633" spans="1:17" ht="23.25">
      <c r="A2633" s="1" t="s">
        <v>17738</v>
      </c>
      <c r="B2633" s="1" t="s">
        <v>17739</v>
      </c>
      <c r="C2633" s="1" t="s">
        <v>19628</v>
      </c>
      <c r="D2633" s="1" t="s">
        <v>19628</v>
      </c>
      <c r="E2633" s="1" t="s">
        <v>13295</v>
      </c>
      <c r="F2633" s="51" t="s">
        <v>19628</v>
      </c>
      <c r="G2633" s="1" t="s">
        <v>19628</v>
      </c>
      <c r="I2633" t="str">
        <f t="shared" si="82"/>
        <v>大成会丛</v>
      </c>
      <c r="K2633" t="e">
        <f>VLOOKUP(I2633,Apabi!$H:$H,1,FALSE)</f>
        <v>#N/A</v>
      </c>
      <c r="M2633" t="e">
        <f>VLOOKUP(I2633,'Shanghai TSG'!$C:$C,1,FALSE)</f>
        <v>#N/A</v>
      </c>
      <c r="O2633" t="e">
        <f>VLOOKUP(I2633,'Hytong (not in CrossAsia)'!$C:$C,1,FALSE)</f>
        <v>#N/A</v>
      </c>
      <c r="Q2633" s="9" t="str">
        <f t="shared" si="83"/>
        <v>nur hier</v>
      </c>
    </row>
    <row r="2634" spans="1:17">
      <c r="A2634" s="1" t="s">
        <v>17740</v>
      </c>
      <c r="B2634" s="1" t="s">
        <v>17741</v>
      </c>
      <c r="C2634" s="1" t="s">
        <v>19628</v>
      </c>
      <c r="D2634" s="1" t="s">
        <v>19628</v>
      </c>
      <c r="E2634" s="1" t="s">
        <v>19628</v>
      </c>
      <c r="F2634" s="51" t="s">
        <v>19628</v>
      </c>
      <c r="G2634" s="1" t="s">
        <v>19628</v>
      </c>
      <c r="I2634" t="str">
        <f t="shared" si="82"/>
        <v>览群周报</v>
      </c>
      <c r="K2634" t="e">
        <f>VLOOKUP(I2634,Apabi!$H:$H,1,FALSE)</f>
        <v>#N/A</v>
      </c>
      <c r="M2634" t="e">
        <f>VLOOKUP(I2634,'Shanghai TSG'!$C:$C,1,FALSE)</f>
        <v>#N/A</v>
      </c>
      <c r="O2634" t="e">
        <f>VLOOKUP(I2634,'Hytong (not in CrossAsia)'!$C:$C,1,FALSE)</f>
        <v>#N/A</v>
      </c>
      <c r="Q2634" s="9" t="str">
        <f t="shared" si="83"/>
        <v>nur hier</v>
      </c>
    </row>
    <row r="2635" spans="1:17">
      <c r="A2635" s="1" t="s">
        <v>17742</v>
      </c>
      <c r="B2635" s="1" t="s">
        <v>17743</v>
      </c>
      <c r="C2635" s="1" t="s">
        <v>19628</v>
      </c>
      <c r="D2635" s="1" t="s">
        <v>17744</v>
      </c>
      <c r="E2635" s="1" t="s">
        <v>19628</v>
      </c>
      <c r="F2635" s="54">
        <v>1941</v>
      </c>
      <c r="G2635" s="1" t="s">
        <v>19628</v>
      </c>
      <c r="I2635" t="str">
        <f t="shared" si="82"/>
        <v>译文丛刊</v>
      </c>
      <c r="K2635" t="e">
        <f>VLOOKUP(I2635,Apabi!$H:$H,1,FALSE)</f>
        <v>#N/A</v>
      </c>
      <c r="M2635" t="str">
        <f>VLOOKUP(I2635,'Shanghai TSG'!$C:$C,1,FALSE)</f>
        <v>译文丛刊</v>
      </c>
      <c r="O2635" t="e">
        <f>VLOOKUP(I2635,'Hytong (not in CrossAsia)'!$C:$C,1,FALSE)</f>
        <v>#N/A</v>
      </c>
      <c r="Q2635" s="9" t="str">
        <f t="shared" si="83"/>
        <v>Doppel</v>
      </c>
    </row>
    <row r="2636" spans="1:17" ht="23.25">
      <c r="A2636" s="1" t="s">
        <v>17745</v>
      </c>
      <c r="B2636" s="1" t="s">
        <v>17746</v>
      </c>
      <c r="C2636" s="1" t="s">
        <v>19628</v>
      </c>
      <c r="D2636" s="1" t="s">
        <v>17747</v>
      </c>
      <c r="E2636" s="1" t="s">
        <v>21632</v>
      </c>
      <c r="F2636" s="51" t="s">
        <v>19628</v>
      </c>
      <c r="G2636" s="1" t="s">
        <v>19628</v>
      </c>
      <c r="I2636" t="str">
        <f t="shared" si="82"/>
        <v>青苗</v>
      </c>
      <c r="K2636" t="e">
        <f>VLOOKUP(I2636,Apabi!$H:$H,1,FALSE)</f>
        <v>#N/A</v>
      </c>
      <c r="M2636" t="e">
        <f>VLOOKUP(I2636,'Shanghai TSG'!$C:$C,1,FALSE)</f>
        <v>#N/A</v>
      </c>
      <c r="O2636" t="e">
        <f>VLOOKUP(I2636,'Hytong (not in CrossAsia)'!$C:$C,1,FALSE)</f>
        <v>#N/A</v>
      </c>
      <c r="Q2636" s="9" t="str">
        <f t="shared" si="83"/>
        <v>nur hier</v>
      </c>
    </row>
    <row r="2637" spans="1:17">
      <c r="A2637" s="1" t="s">
        <v>17748</v>
      </c>
      <c r="B2637" s="1" t="s">
        <v>17749</v>
      </c>
      <c r="C2637" s="1" t="s">
        <v>19628</v>
      </c>
      <c r="D2637" s="1" t="s">
        <v>17750</v>
      </c>
      <c r="E2637" s="1" t="s">
        <v>19647</v>
      </c>
      <c r="F2637" s="54">
        <v>1921</v>
      </c>
      <c r="G2637" s="1" t="s">
        <v>19305</v>
      </c>
      <c r="I2637" t="str">
        <f t="shared" si="82"/>
        <v>上海伙友</v>
      </c>
      <c r="K2637" t="e">
        <f>VLOOKUP(I2637,Apabi!$H:$H,1,FALSE)</f>
        <v>#N/A</v>
      </c>
      <c r="M2637" t="e">
        <f>VLOOKUP(I2637,'Shanghai TSG'!$C:$C,1,FALSE)</f>
        <v>#N/A</v>
      </c>
      <c r="O2637" t="e">
        <f>VLOOKUP(I2637,'Hytong (not in CrossAsia)'!$C:$C,1,FALSE)</f>
        <v>#N/A</v>
      </c>
      <c r="Q2637" s="9" t="str">
        <f t="shared" si="83"/>
        <v>nur hier</v>
      </c>
    </row>
    <row r="2638" spans="1:17">
      <c r="A2638" s="1" t="s">
        <v>17751</v>
      </c>
      <c r="B2638" s="1" t="s">
        <v>17752</v>
      </c>
      <c r="C2638" s="1" t="s">
        <v>19628</v>
      </c>
      <c r="D2638" s="1" t="s">
        <v>17753</v>
      </c>
      <c r="E2638" s="1" t="s">
        <v>19647</v>
      </c>
      <c r="F2638" s="51" t="s">
        <v>19628</v>
      </c>
      <c r="G2638" s="1" t="s">
        <v>19628</v>
      </c>
      <c r="I2638" t="str">
        <f t="shared" si="82"/>
        <v>上海通志</v>
      </c>
      <c r="K2638" t="e">
        <f>VLOOKUP(I2638,Apabi!$H:$H,1,FALSE)</f>
        <v>#N/A</v>
      </c>
      <c r="M2638" t="e">
        <f>VLOOKUP(I2638,'Shanghai TSG'!$C:$C,1,FALSE)</f>
        <v>#N/A</v>
      </c>
      <c r="O2638" t="e">
        <f>VLOOKUP(I2638,'Hytong (not in CrossAsia)'!$C:$C,1,FALSE)</f>
        <v>#N/A</v>
      </c>
      <c r="Q2638" s="9" t="str">
        <f t="shared" si="83"/>
        <v>nur hier</v>
      </c>
    </row>
    <row r="2639" spans="1:17">
      <c r="A2639" s="1" t="s">
        <v>17754</v>
      </c>
      <c r="B2639" s="1" t="s">
        <v>17755</v>
      </c>
      <c r="C2639" s="1" t="s">
        <v>19628</v>
      </c>
      <c r="D2639" s="1" t="s">
        <v>17756</v>
      </c>
      <c r="E2639" s="1" t="s">
        <v>19336</v>
      </c>
      <c r="F2639" s="54">
        <v>1943</v>
      </c>
      <c r="G2639" s="1" t="s">
        <v>19773</v>
      </c>
      <c r="I2639" t="str">
        <f t="shared" si="82"/>
        <v>真知学报</v>
      </c>
      <c r="K2639" t="e">
        <f>VLOOKUP(I2639,Apabi!$H:$H,1,FALSE)</f>
        <v>#N/A</v>
      </c>
      <c r="M2639" t="str">
        <f>VLOOKUP(I2639,'Shanghai TSG'!$C:$C,1,FALSE)</f>
        <v>真知学报</v>
      </c>
      <c r="O2639" t="e">
        <f>VLOOKUP(I2639,'Hytong (not in CrossAsia)'!$C:$C,1,FALSE)</f>
        <v>#N/A</v>
      </c>
      <c r="Q2639" s="9" t="str">
        <f t="shared" si="83"/>
        <v>Doppel</v>
      </c>
    </row>
    <row r="2640" spans="1:17">
      <c r="A2640" s="1" t="s">
        <v>17757</v>
      </c>
      <c r="B2640" s="1" t="s">
        <v>17758</v>
      </c>
      <c r="C2640" s="1" t="s">
        <v>19628</v>
      </c>
      <c r="D2640" s="1" t="s">
        <v>17759</v>
      </c>
      <c r="E2640" s="1" t="s">
        <v>19647</v>
      </c>
      <c r="F2640" s="54">
        <v>1940</v>
      </c>
      <c r="G2640" s="1" t="s">
        <v>19635</v>
      </c>
      <c r="I2640" t="str">
        <f t="shared" si="82"/>
        <v>长风月刊</v>
      </c>
      <c r="K2640" t="e">
        <f>VLOOKUP(I2640,Apabi!$H:$H,1,FALSE)</f>
        <v>#N/A</v>
      </c>
      <c r="M2640" t="e">
        <f>VLOOKUP(I2640,'Shanghai TSG'!$C:$C,1,FALSE)</f>
        <v>#N/A</v>
      </c>
      <c r="O2640" t="str">
        <f>VLOOKUP(I2640,'Hytong (not in CrossAsia)'!$C:$C,1,FALSE)</f>
        <v>长风月刊</v>
      </c>
      <c r="Q2640" s="9" t="str">
        <f t="shared" si="83"/>
        <v>Doppel</v>
      </c>
    </row>
    <row r="2641" spans="1:17">
      <c r="A2641" s="1" t="s">
        <v>17760</v>
      </c>
      <c r="B2641" s="1" t="s">
        <v>17761</v>
      </c>
      <c r="C2641" s="1" t="s">
        <v>17762</v>
      </c>
      <c r="D2641" s="1" t="s">
        <v>19628</v>
      </c>
      <c r="E2641" s="1" t="s">
        <v>19647</v>
      </c>
      <c r="F2641" s="51" t="s">
        <v>19628</v>
      </c>
      <c r="G2641" s="1" t="s">
        <v>19628</v>
      </c>
      <c r="I2641" t="str">
        <f t="shared" si="82"/>
        <v>玫瑰</v>
      </c>
      <c r="K2641" t="e">
        <f>VLOOKUP(I2641,Apabi!$H:$H,1,FALSE)</f>
        <v>#N/A</v>
      </c>
      <c r="M2641" t="e">
        <f>VLOOKUP(I2641,'Shanghai TSG'!$C:$C,1,FALSE)</f>
        <v>#N/A</v>
      </c>
      <c r="O2641" t="e">
        <f>VLOOKUP(I2641,'Hytong (not in CrossAsia)'!$C:$C,1,FALSE)</f>
        <v>#N/A</v>
      </c>
      <c r="Q2641" s="9" t="str">
        <f t="shared" si="83"/>
        <v>nur hier</v>
      </c>
    </row>
    <row r="2642" spans="1:17">
      <c r="A2642" s="1" t="s">
        <v>17763</v>
      </c>
      <c r="B2642" s="1" t="s">
        <v>17764</v>
      </c>
      <c r="C2642" s="1" t="s">
        <v>18966</v>
      </c>
      <c r="D2642" s="1" t="s">
        <v>19628</v>
      </c>
      <c r="E2642" s="1" t="s">
        <v>19647</v>
      </c>
      <c r="F2642" s="54">
        <v>1928</v>
      </c>
      <c r="G2642" s="1" t="s">
        <v>19635</v>
      </c>
      <c r="I2642" t="str">
        <f t="shared" si="82"/>
        <v>我们月刊</v>
      </c>
      <c r="K2642" t="e">
        <f>VLOOKUP(I2642,Apabi!$H:$H,1,FALSE)</f>
        <v>#N/A</v>
      </c>
      <c r="M2642" t="e">
        <f>VLOOKUP(I2642,'Shanghai TSG'!$C:$C,1,FALSE)</f>
        <v>#N/A</v>
      </c>
      <c r="O2642" t="e">
        <f>VLOOKUP(I2642,'Hytong (not in CrossAsia)'!$C:$C,1,FALSE)</f>
        <v>#N/A</v>
      </c>
      <c r="Q2642" s="9" t="str">
        <f t="shared" si="83"/>
        <v>nur hier</v>
      </c>
    </row>
    <row r="2643" spans="1:17" ht="23.25">
      <c r="A2643" s="1" t="s">
        <v>17765</v>
      </c>
      <c r="B2643" s="1" t="s">
        <v>17766</v>
      </c>
      <c r="C2643" s="1" t="s">
        <v>19628</v>
      </c>
      <c r="D2643" s="1" t="s">
        <v>19628</v>
      </c>
      <c r="E2643" s="1" t="s">
        <v>19156</v>
      </c>
      <c r="F2643" s="51" t="s">
        <v>19628</v>
      </c>
      <c r="G2643" s="1" t="s">
        <v>19628</v>
      </c>
      <c r="I2643" t="str">
        <f t="shared" si="82"/>
        <v>前夜</v>
      </c>
      <c r="K2643" t="e">
        <f>VLOOKUP(I2643,Apabi!$H:$H,1,FALSE)</f>
        <v>#N/A</v>
      </c>
      <c r="M2643" t="e">
        <f>VLOOKUP(I2643,'Shanghai TSG'!$C:$C,1,FALSE)</f>
        <v>#N/A</v>
      </c>
      <c r="O2643" t="e">
        <f>VLOOKUP(I2643,'Hytong (not in CrossAsia)'!$C:$C,1,FALSE)</f>
        <v>#N/A</v>
      </c>
      <c r="Q2643" s="9" t="str">
        <f t="shared" si="83"/>
        <v>nur hier</v>
      </c>
    </row>
    <row r="2644" spans="1:17">
      <c r="A2644" s="1" t="s">
        <v>17767</v>
      </c>
      <c r="B2644" s="1" t="s">
        <v>17768</v>
      </c>
      <c r="C2644" s="1" t="s">
        <v>19628</v>
      </c>
      <c r="D2644" s="1" t="s">
        <v>17769</v>
      </c>
      <c r="E2644" s="1" t="s">
        <v>19638</v>
      </c>
      <c r="F2644" s="51" t="s">
        <v>19628</v>
      </c>
      <c r="G2644" s="1" t="s">
        <v>19628</v>
      </c>
      <c r="I2644" t="str">
        <f t="shared" si="82"/>
        <v>书简杂志</v>
      </c>
      <c r="K2644" t="e">
        <f>VLOOKUP(I2644,Apabi!$H:$H,1,FALSE)</f>
        <v>#N/A</v>
      </c>
      <c r="M2644" t="str">
        <f>VLOOKUP(I2644,'Shanghai TSG'!$C:$C,1,FALSE)</f>
        <v>书简杂志</v>
      </c>
      <c r="O2644" t="e">
        <f>VLOOKUP(I2644,'Hytong (not in CrossAsia)'!$C:$C,1,FALSE)</f>
        <v>#N/A</v>
      </c>
      <c r="Q2644" s="9" t="str">
        <f t="shared" si="83"/>
        <v>Doppel</v>
      </c>
    </row>
    <row r="2645" spans="1:17">
      <c r="A2645" s="1" t="s">
        <v>17770</v>
      </c>
      <c r="B2645" s="1" t="s">
        <v>17771</v>
      </c>
      <c r="C2645" s="1" t="s">
        <v>19628</v>
      </c>
      <c r="D2645" s="1" t="s">
        <v>19628</v>
      </c>
      <c r="E2645" s="1" t="s">
        <v>19339</v>
      </c>
      <c r="F2645" s="51" t="s">
        <v>19628</v>
      </c>
      <c r="G2645" s="1" t="s">
        <v>19628</v>
      </c>
      <c r="I2645" t="str">
        <f t="shared" si="82"/>
        <v>华北评论</v>
      </c>
      <c r="K2645" t="e">
        <f>VLOOKUP(I2645,Apabi!$H:$H,1,FALSE)</f>
        <v>#N/A</v>
      </c>
      <c r="M2645" t="str">
        <f>VLOOKUP(I2645,'Shanghai TSG'!$C:$C,1,FALSE)</f>
        <v>华北评论</v>
      </c>
      <c r="O2645" t="e">
        <f>VLOOKUP(I2645,'Hytong (not in CrossAsia)'!$C:$C,1,FALSE)</f>
        <v>#N/A</v>
      </c>
      <c r="Q2645" s="9" t="str">
        <f t="shared" si="83"/>
        <v>Doppel</v>
      </c>
    </row>
    <row r="2646" spans="1:17">
      <c r="A2646" s="1" t="s">
        <v>17772</v>
      </c>
      <c r="B2646" s="1" t="s">
        <v>17773</v>
      </c>
      <c r="C2646" s="1" t="s">
        <v>19628</v>
      </c>
      <c r="D2646" s="1" t="s">
        <v>19628</v>
      </c>
      <c r="E2646" s="1" t="s">
        <v>19647</v>
      </c>
      <c r="F2646" s="51" t="s">
        <v>19628</v>
      </c>
      <c r="G2646" s="1" t="s">
        <v>19628</v>
      </c>
      <c r="I2646" t="str">
        <f t="shared" si="82"/>
        <v>国民新闻</v>
      </c>
      <c r="K2646" t="e">
        <f>VLOOKUP(I2646,Apabi!$H:$H,1,FALSE)</f>
        <v>#N/A</v>
      </c>
      <c r="M2646" t="str">
        <f>VLOOKUP(I2646,'Shanghai TSG'!$C:$C,1,FALSE)</f>
        <v>国民新闻</v>
      </c>
      <c r="O2646" t="e">
        <f>VLOOKUP(I2646,'Hytong (not in CrossAsia)'!$C:$C,1,FALSE)</f>
        <v>#N/A</v>
      </c>
      <c r="Q2646" s="9" t="str">
        <f t="shared" si="83"/>
        <v>Doppel</v>
      </c>
    </row>
    <row r="2647" spans="1:17">
      <c r="A2647" s="1" t="s">
        <v>17774</v>
      </c>
      <c r="B2647" s="1" t="s">
        <v>17775</v>
      </c>
      <c r="C2647" s="1" t="s">
        <v>19628</v>
      </c>
      <c r="D2647" s="1" t="s">
        <v>17776</v>
      </c>
      <c r="E2647" s="1" t="s">
        <v>19821</v>
      </c>
      <c r="F2647" s="54">
        <v>1937</v>
      </c>
      <c r="G2647" s="1" t="s">
        <v>19642</v>
      </c>
      <c r="I2647" t="str">
        <f t="shared" si="82"/>
        <v>国华半月</v>
      </c>
      <c r="K2647" t="e">
        <f>VLOOKUP(I2647,Apabi!$H:$H,1,FALSE)</f>
        <v>#N/A</v>
      </c>
      <c r="M2647" t="str">
        <f>VLOOKUP(I2647,'Shanghai TSG'!$C:$C,1,FALSE)</f>
        <v>国华半月</v>
      </c>
      <c r="O2647" t="e">
        <f>VLOOKUP(I2647,'Hytong (not in CrossAsia)'!$C:$C,1,FALSE)</f>
        <v>#N/A</v>
      </c>
      <c r="Q2647" s="9" t="str">
        <f t="shared" si="83"/>
        <v>Doppel</v>
      </c>
    </row>
    <row r="2648" spans="1:17">
      <c r="A2648" s="1" t="s">
        <v>17777</v>
      </c>
      <c r="B2648" s="1" t="s">
        <v>17778</v>
      </c>
      <c r="C2648" s="1" t="s">
        <v>19628</v>
      </c>
      <c r="D2648" s="1" t="s">
        <v>19628</v>
      </c>
      <c r="E2648" s="1" t="s">
        <v>19628</v>
      </c>
      <c r="F2648" s="51" t="s">
        <v>19628</v>
      </c>
      <c r="G2648" s="1" t="s">
        <v>19628</v>
      </c>
      <c r="I2648" t="str">
        <f t="shared" si="82"/>
        <v>塑望</v>
      </c>
      <c r="K2648" t="e">
        <f>VLOOKUP(I2648,Apabi!$H:$H,1,FALSE)</f>
        <v>#N/A</v>
      </c>
      <c r="M2648" t="e">
        <f>VLOOKUP(I2648,'Shanghai TSG'!$C:$C,1,FALSE)</f>
        <v>#N/A</v>
      </c>
      <c r="O2648" t="e">
        <f>VLOOKUP(I2648,'Hytong (not in CrossAsia)'!$C:$C,1,FALSE)</f>
        <v>#N/A</v>
      </c>
      <c r="Q2648" s="9" t="str">
        <f t="shared" si="83"/>
        <v>nur hier</v>
      </c>
    </row>
    <row r="2649" spans="1:17">
      <c r="A2649" s="1" t="s">
        <v>17779</v>
      </c>
      <c r="B2649" s="1" t="s">
        <v>17780</v>
      </c>
      <c r="C2649" s="1" t="s">
        <v>19628</v>
      </c>
      <c r="D2649" s="1" t="s">
        <v>19895</v>
      </c>
      <c r="E2649" s="1" t="s">
        <v>19647</v>
      </c>
      <c r="F2649" s="54">
        <v>1937</v>
      </c>
      <c r="G2649" s="1" t="s">
        <v>19635</v>
      </c>
      <c r="I2649" t="str">
        <f t="shared" si="82"/>
        <v>太平洋月</v>
      </c>
      <c r="K2649" t="e">
        <f>VLOOKUP(I2649,Apabi!$H:$H,1,FALSE)</f>
        <v>#N/A</v>
      </c>
      <c r="M2649" t="e">
        <f>VLOOKUP(I2649,'Shanghai TSG'!$C:$C,1,FALSE)</f>
        <v>#N/A</v>
      </c>
      <c r="O2649" t="e">
        <f>VLOOKUP(I2649,'Hytong (not in CrossAsia)'!$C:$C,1,FALSE)</f>
        <v>#N/A</v>
      </c>
      <c r="Q2649" s="9" t="str">
        <f t="shared" si="83"/>
        <v>nur hier</v>
      </c>
    </row>
    <row r="2650" spans="1:17" ht="34.5">
      <c r="A2650" s="1" t="s">
        <v>17781</v>
      </c>
      <c r="B2650" s="1" t="s">
        <v>17782</v>
      </c>
      <c r="C2650" s="1" t="s">
        <v>19628</v>
      </c>
      <c r="D2650" s="1" t="s">
        <v>19628</v>
      </c>
      <c r="E2650" s="1" t="s">
        <v>19628</v>
      </c>
      <c r="F2650" s="54">
        <v>1948</v>
      </c>
      <c r="G2650" s="1" t="s">
        <v>19628</v>
      </c>
      <c r="I2650" t="str">
        <f t="shared" si="82"/>
        <v>包令留教</v>
      </c>
      <c r="K2650" t="e">
        <f>VLOOKUP(I2650,Apabi!$H:$H,1,FALSE)</f>
        <v>#N/A</v>
      </c>
      <c r="M2650" t="e">
        <f>VLOOKUP(I2650,'Shanghai TSG'!$C:$C,1,FALSE)</f>
        <v>#N/A</v>
      </c>
      <c r="O2650" t="e">
        <f>VLOOKUP(I2650,'Hytong (not in CrossAsia)'!$C:$C,1,FALSE)</f>
        <v>#N/A</v>
      </c>
      <c r="Q2650" s="9" t="str">
        <f t="shared" si="83"/>
        <v>nur hier</v>
      </c>
    </row>
    <row r="2651" spans="1:17">
      <c r="A2651" s="1" t="s">
        <v>17783</v>
      </c>
      <c r="B2651" s="1" t="s">
        <v>17784</v>
      </c>
      <c r="C2651" s="1" t="s">
        <v>19628</v>
      </c>
      <c r="D2651" s="1" t="s">
        <v>17785</v>
      </c>
      <c r="E2651" s="1" t="s">
        <v>19339</v>
      </c>
      <c r="F2651" s="54">
        <v>1937</v>
      </c>
      <c r="G2651" s="1" t="s">
        <v>19315</v>
      </c>
      <c r="I2651" t="str">
        <f t="shared" si="82"/>
        <v>读书</v>
      </c>
      <c r="K2651" t="e">
        <f>VLOOKUP(I2651,Apabi!$H:$H,1,FALSE)</f>
        <v>#N/A</v>
      </c>
      <c r="M2651" t="e">
        <f>VLOOKUP(I2651,'Shanghai TSG'!$C:$C,1,FALSE)</f>
        <v>#N/A</v>
      </c>
      <c r="O2651" t="e">
        <f>VLOOKUP(I2651,'Hytong (not in CrossAsia)'!$C:$C,1,FALSE)</f>
        <v>#N/A</v>
      </c>
      <c r="Q2651" s="9" t="str">
        <f t="shared" si="83"/>
        <v>nur hier</v>
      </c>
    </row>
    <row r="2652" spans="1:17" ht="23.25">
      <c r="A2652" s="1" t="s">
        <v>17786</v>
      </c>
      <c r="B2652" s="1" t="s">
        <v>17787</v>
      </c>
      <c r="C2652" s="1" t="s">
        <v>19628</v>
      </c>
      <c r="D2652" s="1" t="s">
        <v>19628</v>
      </c>
      <c r="E2652" s="1" t="s">
        <v>12931</v>
      </c>
      <c r="F2652" s="51" t="s">
        <v>19628</v>
      </c>
      <c r="G2652" s="1" t="s">
        <v>19628</v>
      </c>
      <c r="I2652" t="str">
        <f t="shared" si="82"/>
        <v>复员导报</v>
      </c>
      <c r="K2652" t="e">
        <f>VLOOKUP(I2652,Apabi!$H:$H,1,FALSE)</f>
        <v>#N/A</v>
      </c>
      <c r="M2652" t="e">
        <f>VLOOKUP(I2652,'Shanghai TSG'!$C:$C,1,FALSE)</f>
        <v>#N/A</v>
      </c>
      <c r="O2652" t="e">
        <f>VLOOKUP(I2652,'Hytong (not in CrossAsia)'!$C:$C,1,FALSE)</f>
        <v>#N/A</v>
      </c>
      <c r="Q2652" s="9" t="str">
        <f t="shared" si="83"/>
        <v>nur hier</v>
      </c>
    </row>
    <row r="2653" spans="1:17">
      <c r="A2653" s="1" t="s">
        <v>17788</v>
      </c>
      <c r="B2653" s="1" t="s">
        <v>17789</v>
      </c>
      <c r="C2653" s="1" t="s">
        <v>19628</v>
      </c>
      <c r="D2653" s="1" t="s">
        <v>17790</v>
      </c>
      <c r="E2653" s="1" t="s">
        <v>19336</v>
      </c>
      <c r="F2653" s="51" t="s">
        <v>19628</v>
      </c>
      <c r="G2653" s="1" t="s">
        <v>19628</v>
      </c>
      <c r="I2653" t="str">
        <f t="shared" si="82"/>
        <v>新动向</v>
      </c>
      <c r="K2653" t="e">
        <f>VLOOKUP(I2653,Apabi!$H:$H,1,FALSE)</f>
        <v>#N/A</v>
      </c>
      <c r="M2653" t="str">
        <f>VLOOKUP(I2653,'Shanghai TSG'!$C:$C,1,FALSE)</f>
        <v>新动向</v>
      </c>
      <c r="O2653" t="e">
        <f>VLOOKUP(I2653,'Hytong (not in CrossAsia)'!$C:$C,1,FALSE)</f>
        <v>#N/A</v>
      </c>
      <c r="Q2653" s="9" t="str">
        <f t="shared" si="83"/>
        <v>Doppel</v>
      </c>
    </row>
    <row r="2654" spans="1:17">
      <c r="A2654" s="1" t="s">
        <v>17791</v>
      </c>
      <c r="B2654" s="1" t="s">
        <v>17792</v>
      </c>
      <c r="C2654" s="1" t="s">
        <v>19628</v>
      </c>
      <c r="D2654" s="1" t="s">
        <v>17793</v>
      </c>
      <c r="E2654" s="1" t="s">
        <v>21119</v>
      </c>
      <c r="F2654" s="54">
        <v>1930</v>
      </c>
      <c r="G2654" s="1" t="s">
        <v>19292</v>
      </c>
      <c r="I2654" t="str">
        <f t="shared" si="82"/>
        <v>视察特刊</v>
      </c>
      <c r="K2654" t="e">
        <f>VLOOKUP(I2654,Apabi!$H:$H,1,FALSE)</f>
        <v>#N/A</v>
      </c>
      <c r="M2654" t="e">
        <f>VLOOKUP(I2654,'Shanghai TSG'!$C:$C,1,FALSE)</f>
        <v>#N/A</v>
      </c>
      <c r="O2654" t="e">
        <f>VLOOKUP(I2654,'Hytong (not in CrossAsia)'!$C:$C,1,FALSE)</f>
        <v>#N/A</v>
      </c>
      <c r="Q2654" s="9" t="str">
        <f t="shared" si="83"/>
        <v>nur hier</v>
      </c>
    </row>
    <row r="2655" spans="1:17">
      <c r="A2655" s="1" t="s">
        <v>17794</v>
      </c>
      <c r="B2655" s="1" t="s">
        <v>17795</v>
      </c>
      <c r="C2655" s="1" t="s">
        <v>19628</v>
      </c>
      <c r="D2655" s="1" t="s">
        <v>17796</v>
      </c>
      <c r="E2655" s="1" t="s">
        <v>19638</v>
      </c>
      <c r="F2655" s="51" t="s">
        <v>19628</v>
      </c>
      <c r="G2655" s="1" t="s">
        <v>19628</v>
      </c>
      <c r="I2655" t="str">
        <f t="shared" si="82"/>
        <v>华西月刊</v>
      </c>
      <c r="K2655" t="e">
        <f>VLOOKUP(I2655,Apabi!$H:$H,1,FALSE)</f>
        <v>#N/A</v>
      </c>
      <c r="M2655" t="e">
        <f>VLOOKUP(I2655,'Shanghai TSG'!$C:$C,1,FALSE)</f>
        <v>#N/A</v>
      </c>
      <c r="O2655" t="e">
        <f>VLOOKUP(I2655,'Hytong (not in CrossAsia)'!$C:$C,1,FALSE)</f>
        <v>#N/A</v>
      </c>
      <c r="Q2655" s="9" t="str">
        <f t="shared" si="83"/>
        <v>nur hier</v>
      </c>
    </row>
    <row r="2656" spans="1:17">
      <c r="A2656" s="1" t="s">
        <v>17797</v>
      </c>
      <c r="B2656" s="1" t="s">
        <v>17798</v>
      </c>
      <c r="C2656" s="1" t="s">
        <v>19628</v>
      </c>
      <c r="D2656" s="1" t="s">
        <v>19628</v>
      </c>
      <c r="E2656" s="1" t="s">
        <v>19339</v>
      </c>
      <c r="F2656" s="54">
        <v>1925</v>
      </c>
      <c r="G2656" s="1" t="s">
        <v>19851</v>
      </c>
      <c r="I2656" t="str">
        <f t="shared" si="82"/>
        <v>妇女周刊</v>
      </c>
      <c r="K2656" t="e">
        <f>VLOOKUP(I2656,Apabi!$H:$H,1,FALSE)</f>
        <v>#N/A</v>
      </c>
      <c r="M2656" t="str">
        <f>VLOOKUP(I2656,'Shanghai TSG'!$C:$C,1,FALSE)</f>
        <v>妇女周刊</v>
      </c>
      <c r="O2656" t="e">
        <f>VLOOKUP(I2656,'Hytong (not in CrossAsia)'!$C:$C,1,FALSE)</f>
        <v>#N/A</v>
      </c>
      <c r="Q2656" s="9" t="str">
        <f t="shared" si="83"/>
        <v>Doppel</v>
      </c>
    </row>
    <row r="2657" spans="1:17">
      <c r="A2657" s="1" t="s">
        <v>17799</v>
      </c>
      <c r="B2657" s="1" t="s">
        <v>17800</v>
      </c>
      <c r="C2657" s="1" t="s">
        <v>19628</v>
      </c>
      <c r="D2657" s="1" t="s">
        <v>17433</v>
      </c>
      <c r="E2657" s="1" t="s">
        <v>19336</v>
      </c>
      <c r="F2657" s="54">
        <v>1931</v>
      </c>
      <c r="G2657" s="1" t="s">
        <v>19628</v>
      </c>
      <c r="I2657" t="str">
        <f t="shared" si="82"/>
        <v>现代论衡</v>
      </c>
      <c r="K2657" t="e">
        <f>VLOOKUP(I2657,Apabi!$H:$H,1,FALSE)</f>
        <v>#N/A</v>
      </c>
      <c r="M2657" t="e">
        <f>VLOOKUP(I2657,'Shanghai TSG'!$C:$C,1,FALSE)</f>
        <v>#N/A</v>
      </c>
      <c r="O2657" t="e">
        <f>VLOOKUP(I2657,'Hytong (not in CrossAsia)'!$C:$C,1,FALSE)</f>
        <v>#N/A</v>
      </c>
      <c r="Q2657" s="9" t="str">
        <f t="shared" si="83"/>
        <v>nur hier</v>
      </c>
    </row>
    <row r="2658" spans="1:17">
      <c r="A2658" s="1" t="s">
        <v>17434</v>
      </c>
      <c r="B2658" s="1" t="s">
        <v>17435</v>
      </c>
      <c r="C2658" s="1" t="s">
        <v>19628</v>
      </c>
      <c r="D2658" s="1" t="s">
        <v>17436</v>
      </c>
      <c r="E2658" s="1" t="s">
        <v>19336</v>
      </c>
      <c r="F2658" s="54">
        <v>1931</v>
      </c>
      <c r="G2658" s="1" t="s">
        <v>19642</v>
      </c>
      <c r="I2658" t="str">
        <f t="shared" si="82"/>
        <v>中国杂志</v>
      </c>
      <c r="K2658" t="e">
        <f>VLOOKUP(I2658,Apabi!$H:$H,1,FALSE)</f>
        <v>#N/A</v>
      </c>
      <c r="M2658" t="e">
        <f>VLOOKUP(I2658,'Shanghai TSG'!$C:$C,1,FALSE)</f>
        <v>#N/A</v>
      </c>
      <c r="O2658" t="e">
        <f>VLOOKUP(I2658,'Hytong (not in CrossAsia)'!$C:$C,1,FALSE)</f>
        <v>#N/A</v>
      </c>
      <c r="Q2658" s="9" t="str">
        <f t="shared" si="83"/>
        <v>nur hier</v>
      </c>
    </row>
    <row r="2659" spans="1:17">
      <c r="A2659" s="1" t="s">
        <v>17437</v>
      </c>
      <c r="B2659" s="1" t="s">
        <v>17438</v>
      </c>
      <c r="C2659" s="1" t="s">
        <v>19628</v>
      </c>
      <c r="D2659" s="1" t="s">
        <v>17439</v>
      </c>
      <c r="E2659" s="1" t="s">
        <v>19647</v>
      </c>
      <c r="F2659" s="54">
        <v>1925</v>
      </c>
      <c r="G2659" s="1" t="s">
        <v>19635</v>
      </c>
      <c r="I2659" t="str">
        <f t="shared" si="82"/>
        <v>野语杂志</v>
      </c>
      <c r="K2659" t="e">
        <f>VLOOKUP(I2659,Apabi!$H:$H,1,FALSE)</f>
        <v>#N/A</v>
      </c>
      <c r="M2659" t="e">
        <f>VLOOKUP(I2659,'Shanghai TSG'!$C:$C,1,FALSE)</f>
        <v>#N/A</v>
      </c>
      <c r="O2659" t="e">
        <f>VLOOKUP(I2659,'Hytong (not in CrossAsia)'!$C:$C,1,FALSE)</f>
        <v>#N/A</v>
      </c>
      <c r="Q2659" s="9" t="str">
        <f t="shared" si="83"/>
        <v>nur hier</v>
      </c>
    </row>
    <row r="2660" spans="1:17">
      <c r="A2660" s="1" t="s">
        <v>17440</v>
      </c>
      <c r="B2660" s="1" t="s">
        <v>17441</v>
      </c>
      <c r="C2660" s="1" t="s">
        <v>19628</v>
      </c>
      <c r="D2660" s="1" t="s">
        <v>19628</v>
      </c>
      <c r="E2660" s="1" t="s">
        <v>19339</v>
      </c>
      <c r="F2660" s="54">
        <v>1934</v>
      </c>
      <c r="G2660" s="1" t="s">
        <v>19628</v>
      </c>
      <c r="I2660" t="str">
        <f t="shared" si="82"/>
        <v>晨报副刊</v>
      </c>
      <c r="K2660" t="e">
        <f>VLOOKUP(I2660,Apabi!$H:$H,1,FALSE)</f>
        <v>#N/A</v>
      </c>
      <c r="M2660" t="str">
        <f>VLOOKUP(I2660,'Shanghai TSG'!$C:$C,1,FALSE)</f>
        <v>晨报副刊</v>
      </c>
      <c r="O2660" t="e">
        <f>VLOOKUP(I2660,'Hytong (not in CrossAsia)'!$C:$C,1,FALSE)</f>
        <v>#N/A</v>
      </c>
      <c r="Q2660" s="9" t="str">
        <f t="shared" si="83"/>
        <v>Doppel</v>
      </c>
    </row>
    <row r="2661" spans="1:17" ht="23.25">
      <c r="A2661" s="1" t="s">
        <v>17442</v>
      </c>
      <c r="B2661" s="1" t="s">
        <v>17443</v>
      </c>
      <c r="C2661" s="1" t="s">
        <v>19628</v>
      </c>
      <c r="D2661" s="1" t="s">
        <v>17444</v>
      </c>
      <c r="E2661" s="1" t="s">
        <v>19156</v>
      </c>
      <c r="F2661" s="51" t="s">
        <v>19628</v>
      </c>
      <c r="G2661" s="1" t="s">
        <v>19628</v>
      </c>
      <c r="I2661" t="str">
        <f t="shared" si="82"/>
        <v>广东党务</v>
      </c>
      <c r="K2661" t="e">
        <f>VLOOKUP(I2661,Apabi!$H:$H,1,FALSE)</f>
        <v>#N/A</v>
      </c>
      <c r="M2661" t="e">
        <f>VLOOKUP(I2661,'Shanghai TSG'!$C:$C,1,FALSE)</f>
        <v>#N/A</v>
      </c>
      <c r="O2661" t="e">
        <f>VLOOKUP(I2661,'Hytong (not in CrossAsia)'!$C:$C,1,FALSE)</f>
        <v>#N/A</v>
      </c>
      <c r="Q2661" s="9" t="str">
        <f t="shared" si="83"/>
        <v>nur hier</v>
      </c>
    </row>
    <row r="2662" spans="1:17" ht="23.25">
      <c r="A2662" s="1" t="s">
        <v>17445</v>
      </c>
      <c r="B2662" s="1" t="s">
        <v>17446</v>
      </c>
      <c r="C2662" s="1" t="s">
        <v>19628</v>
      </c>
      <c r="D2662" s="1" t="s">
        <v>17447</v>
      </c>
      <c r="E2662" s="1" t="s">
        <v>21330</v>
      </c>
      <c r="F2662" s="51" t="s">
        <v>19628</v>
      </c>
      <c r="G2662" s="1" t="s">
        <v>19628</v>
      </c>
      <c r="I2662" t="str">
        <f t="shared" si="82"/>
        <v>民声月刊</v>
      </c>
      <c r="K2662" t="e">
        <f>VLOOKUP(I2662,Apabi!$H:$H,1,FALSE)</f>
        <v>#N/A</v>
      </c>
      <c r="M2662" t="e">
        <f>VLOOKUP(I2662,'Shanghai TSG'!$C:$C,1,FALSE)</f>
        <v>#N/A</v>
      </c>
      <c r="O2662" t="e">
        <f>VLOOKUP(I2662,'Hytong (not in CrossAsia)'!$C:$C,1,FALSE)</f>
        <v>#N/A</v>
      </c>
      <c r="Q2662" s="9" t="str">
        <f t="shared" si="83"/>
        <v>nur hier</v>
      </c>
    </row>
    <row r="2663" spans="1:17">
      <c r="A2663" s="1" t="s">
        <v>17448</v>
      </c>
      <c r="B2663" s="1" t="s">
        <v>17449</v>
      </c>
      <c r="C2663" s="1" t="s">
        <v>19628</v>
      </c>
      <c r="D2663" s="1" t="s">
        <v>17450</v>
      </c>
      <c r="E2663" s="1" t="s">
        <v>19647</v>
      </c>
      <c r="F2663" s="51" t="s">
        <v>19628</v>
      </c>
      <c r="G2663" s="1" t="s">
        <v>19628</v>
      </c>
      <c r="I2663" t="str">
        <f t="shared" si="82"/>
        <v>海风周报</v>
      </c>
      <c r="K2663" t="e">
        <f>VLOOKUP(I2663,Apabi!$H:$H,1,FALSE)</f>
        <v>#N/A</v>
      </c>
      <c r="M2663" t="e">
        <f>VLOOKUP(I2663,'Shanghai TSG'!$C:$C,1,FALSE)</f>
        <v>#N/A</v>
      </c>
      <c r="O2663" t="e">
        <f>VLOOKUP(I2663,'Hytong (not in CrossAsia)'!$C:$C,1,FALSE)</f>
        <v>#N/A</v>
      </c>
      <c r="Q2663" s="9" t="str">
        <f t="shared" si="83"/>
        <v>nur hier</v>
      </c>
    </row>
    <row r="2664" spans="1:17">
      <c r="A2664" s="1" t="s">
        <v>17451</v>
      </c>
      <c r="B2664" s="1" t="s">
        <v>17452</v>
      </c>
      <c r="C2664" s="1" t="s">
        <v>19628</v>
      </c>
      <c r="D2664" s="1" t="s">
        <v>17453</v>
      </c>
      <c r="E2664" s="1" t="s">
        <v>19336</v>
      </c>
      <c r="F2664" s="51" t="s">
        <v>19628</v>
      </c>
      <c r="G2664" s="1" t="s">
        <v>19628</v>
      </c>
      <c r="I2664" t="str">
        <f t="shared" si="82"/>
        <v>民意月刊</v>
      </c>
      <c r="K2664" t="e">
        <f>VLOOKUP(I2664,Apabi!$H:$H,1,FALSE)</f>
        <v>#N/A</v>
      </c>
      <c r="M2664" t="e">
        <f>VLOOKUP(I2664,'Shanghai TSG'!$C:$C,1,FALSE)</f>
        <v>#N/A</v>
      </c>
      <c r="O2664" t="e">
        <f>VLOOKUP(I2664,'Hytong (not in CrossAsia)'!$C:$C,1,FALSE)</f>
        <v>#N/A</v>
      </c>
      <c r="Q2664" s="9" t="str">
        <f t="shared" si="83"/>
        <v>nur hier</v>
      </c>
    </row>
    <row r="2665" spans="1:17" ht="23.25">
      <c r="A2665" s="1" t="s">
        <v>17454</v>
      </c>
      <c r="B2665" s="1" t="s">
        <v>17455</v>
      </c>
      <c r="C2665" s="1" t="s">
        <v>19628</v>
      </c>
      <c r="D2665" s="1" t="s">
        <v>19628</v>
      </c>
      <c r="E2665" s="1" t="s">
        <v>19156</v>
      </c>
      <c r="F2665" s="51" t="s">
        <v>19628</v>
      </c>
      <c r="G2665" s="1" t="s">
        <v>19628</v>
      </c>
      <c r="I2665" t="str">
        <f t="shared" si="82"/>
        <v>千岩表</v>
      </c>
      <c r="K2665" t="e">
        <f>VLOOKUP(I2665,Apabi!$H:$H,1,FALSE)</f>
        <v>#N/A</v>
      </c>
      <c r="M2665" t="e">
        <f>VLOOKUP(I2665,'Shanghai TSG'!$C:$C,1,FALSE)</f>
        <v>#N/A</v>
      </c>
      <c r="O2665" t="e">
        <f>VLOOKUP(I2665,'Hytong (not in CrossAsia)'!$C:$C,1,FALSE)</f>
        <v>#N/A</v>
      </c>
      <c r="Q2665" s="9" t="str">
        <f t="shared" si="83"/>
        <v>nur hier</v>
      </c>
    </row>
    <row r="2666" spans="1:17" ht="23.25">
      <c r="A2666" s="1" t="s">
        <v>17456</v>
      </c>
      <c r="B2666" s="1" t="s">
        <v>17457</v>
      </c>
      <c r="C2666" s="1" t="s">
        <v>19628</v>
      </c>
      <c r="D2666" s="1" t="s">
        <v>17458</v>
      </c>
      <c r="E2666" s="1" t="s">
        <v>19156</v>
      </c>
      <c r="F2666" s="51" t="s">
        <v>19628</v>
      </c>
      <c r="G2666" s="1" t="s">
        <v>19628</v>
      </c>
      <c r="I2666" t="str">
        <f t="shared" si="82"/>
        <v>分享</v>
      </c>
      <c r="K2666" t="e">
        <f>VLOOKUP(I2666,Apabi!$H:$H,1,FALSE)</f>
        <v>#N/A</v>
      </c>
      <c r="M2666" t="e">
        <f>VLOOKUP(I2666,'Shanghai TSG'!$C:$C,1,FALSE)</f>
        <v>#N/A</v>
      </c>
      <c r="O2666" t="e">
        <f>VLOOKUP(I2666,'Hytong (not in CrossAsia)'!$C:$C,1,FALSE)</f>
        <v>#N/A</v>
      </c>
      <c r="Q2666" s="9" t="str">
        <f t="shared" si="83"/>
        <v>nur hier</v>
      </c>
    </row>
    <row r="2667" spans="1:17" ht="23.25">
      <c r="A2667" s="1" t="s">
        <v>17459</v>
      </c>
      <c r="B2667" s="1" t="s">
        <v>17460</v>
      </c>
      <c r="C2667" s="1" t="s">
        <v>17461</v>
      </c>
      <c r="D2667" s="1" t="s">
        <v>17462</v>
      </c>
      <c r="E2667" s="1" t="s">
        <v>13576</v>
      </c>
      <c r="F2667" s="51" t="s">
        <v>19628</v>
      </c>
      <c r="G2667" s="1" t="s">
        <v>19628</v>
      </c>
      <c r="I2667" t="str">
        <f t="shared" si="82"/>
        <v xml:space="preserve">新道理 </v>
      </c>
      <c r="K2667" t="e">
        <f>VLOOKUP(I2667,Apabi!$H:$H,1,FALSE)</f>
        <v>#N/A</v>
      </c>
      <c r="M2667" t="e">
        <f>VLOOKUP(I2667,'Shanghai TSG'!$C:$C,1,FALSE)</f>
        <v>#N/A</v>
      </c>
      <c r="O2667" t="e">
        <f>VLOOKUP(I2667,'Hytong (not in CrossAsia)'!$C:$C,1,FALSE)</f>
        <v>#N/A</v>
      </c>
      <c r="Q2667" s="9" t="str">
        <f t="shared" si="83"/>
        <v>nur hier</v>
      </c>
    </row>
    <row r="2668" spans="1:17">
      <c r="A2668" s="1" t="s">
        <v>17463</v>
      </c>
      <c r="B2668" s="1" t="s">
        <v>17464</v>
      </c>
      <c r="C2668" s="1" t="s">
        <v>19628</v>
      </c>
      <c r="D2668" s="1" t="s">
        <v>17465</v>
      </c>
      <c r="E2668" s="1" t="s">
        <v>19647</v>
      </c>
      <c r="F2668" s="54">
        <v>1945</v>
      </c>
      <c r="G2668" s="1" t="s">
        <v>19315</v>
      </c>
      <c r="I2668" t="str">
        <f t="shared" si="82"/>
        <v>风雨谈</v>
      </c>
      <c r="K2668" t="e">
        <f>VLOOKUP(I2668,Apabi!$H:$H,1,FALSE)</f>
        <v>#N/A</v>
      </c>
      <c r="M2668" t="e">
        <f>VLOOKUP(I2668,'Shanghai TSG'!$C:$C,1,FALSE)</f>
        <v>#N/A</v>
      </c>
      <c r="O2668" t="e">
        <f>VLOOKUP(I2668,'Hytong (not in CrossAsia)'!$C:$C,1,FALSE)</f>
        <v>#N/A</v>
      </c>
      <c r="Q2668" s="9" t="str">
        <f t="shared" si="83"/>
        <v>nur hier</v>
      </c>
    </row>
    <row r="2669" spans="1:17">
      <c r="A2669" s="1" t="s">
        <v>17466</v>
      </c>
      <c r="B2669" s="1" t="s">
        <v>17467</v>
      </c>
      <c r="C2669" s="1" t="s">
        <v>19628</v>
      </c>
      <c r="D2669" s="1" t="s">
        <v>17468</v>
      </c>
      <c r="E2669" s="1" t="s">
        <v>19647</v>
      </c>
      <c r="F2669" s="51" t="s">
        <v>19628</v>
      </c>
      <c r="G2669" s="1" t="s">
        <v>19628</v>
      </c>
      <c r="I2669" t="str">
        <f t="shared" si="82"/>
        <v>校声</v>
      </c>
      <c r="K2669" t="str">
        <f>VLOOKUP(I2669,Apabi!$H:$H,1,FALSE)</f>
        <v>校声</v>
      </c>
      <c r="M2669" t="e">
        <f>VLOOKUP(I2669,'Shanghai TSG'!$C:$C,1,FALSE)</f>
        <v>#N/A</v>
      </c>
      <c r="O2669" t="e">
        <f>VLOOKUP(I2669,'Hytong (not in CrossAsia)'!$C:$C,1,FALSE)</f>
        <v>#N/A</v>
      </c>
      <c r="Q2669" s="9" t="str">
        <f t="shared" si="83"/>
        <v>Doppel</v>
      </c>
    </row>
    <row r="2670" spans="1:17">
      <c r="A2670" s="1" t="s">
        <v>17469</v>
      </c>
      <c r="B2670" s="1" t="s">
        <v>17470</v>
      </c>
      <c r="C2670" s="1" t="s">
        <v>19628</v>
      </c>
      <c r="D2670" s="1" t="s">
        <v>17471</v>
      </c>
      <c r="E2670" s="1" t="s">
        <v>19647</v>
      </c>
      <c r="F2670" s="54">
        <v>1934</v>
      </c>
      <c r="G2670" s="1" t="s">
        <v>19635</v>
      </c>
      <c r="I2670" t="str">
        <f t="shared" si="82"/>
        <v>国际译报</v>
      </c>
      <c r="K2670" t="e">
        <f>VLOOKUP(I2670,Apabi!$H:$H,1,FALSE)</f>
        <v>#N/A</v>
      </c>
      <c r="M2670" t="str">
        <f>VLOOKUP(I2670,'Shanghai TSG'!$C:$C,1,FALSE)</f>
        <v>国际译报</v>
      </c>
      <c r="O2670" t="e">
        <f>VLOOKUP(I2670,'Hytong (not in CrossAsia)'!$C:$C,1,FALSE)</f>
        <v>#N/A</v>
      </c>
      <c r="Q2670" s="9" t="str">
        <f t="shared" si="83"/>
        <v>Doppel</v>
      </c>
    </row>
    <row r="2671" spans="1:17">
      <c r="A2671" s="1" t="s">
        <v>17472</v>
      </c>
      <c r="B2671" s="1" t="s">
        <v>17473</v>
      </c>
      <c r="C2671" s="1" t="s">
        <v>19628</v>
      </c>
      <c r="D2671" s="1" t="s">
        <v>17474</v>
      </c>
      <c r="E2671" s="1" t="s">
        <v>19647</v>
      </c>
      <c r="F2671" s="51" t="s">
        <v>19628</v>
      </c>
      <c r="G2671" s="1" t="s">
        <v>19628</v>
      </c>
      <c r="I2671" t="str">
        <f t="shared" si="82"/>
        <v>新文化半</v>
      </c>
      <c r="K2671" t="e">
        <f>VLOOKUP(I2671,Apabi!$H:$H,1,FALSE)</f>
        <v>#N/A</v>
      </c>
      <c r="M2671" t="e">
        <f>VLOOKUP(I2671,'Shanghai TSG'!$C:$C,1,FALSE)</f>
        <v>#N/A</v>
      </c>
      <c r="O2671" t="e">
        <f>VLOOKUP(I2671,'Hytong (not in CrossAsia)'!$C:$C,1,FALSE)</f>
        <v>#N/A</v>
      </c>
      <c r="Q2671" s="9" t="str">
        <f t="shared" si="83"/>
        <v>nur hier</v>
      </c>
    </row>
    <row r="2672" spans="1:17">
      <c r="A2672" s="1" t="s">
        <v>17475</v>
      </c>
      <c r="B2672" s="1" t="s">
        <v>17476</v>
      </c>
      <c r="C2672" s="1" t="s">
        <v>19628</v>
      </c>
      <c r="D2672" s="1" t="s">
        <v>17477</v>
      </c>
      <c r="E2672" s="1" t="s">
        <v>19339</v>
      </c>
      <c r="F2672" s="54">
        <v>1933</v>
      </c>
      <c r="G2672" s="1" t="s">
        <v>19628</v>
      </c>
      <c r="I2672" t="str">
        <f t="shared" si="82"/>
        <v>前途</v>
      </c>
      <c r="K2672" t="e">
        <f>VLOOKUP(I2672,Apabi!$H:$H,1,FALSE)</f>
        <v>#N/A</v>
      </c>
      <c r="M2672" t="e">
        <f>VLOOKUP(I2672,'Shanghai TSG'!$C:$C,1,FALSE)</f>
        <v>#N/A</v>
      </c>
      <c r="O2672" t="e">
        <f>VLOOKUP(I2672,'Hytong (not in CrossAsia)'!$C:$C,1,FALSE)</f>
        <v>#N/A</v>
      </c>
      <c r="Q2672" s="9" t="str">
        <f t="shared" si="83"/>
        <v>nur hier</v>
      </c>
    </row>
    <row r="2673" spans="1:17">
      <c r="A2673" s="1" t="s">
        <v>17478</v>
      </c>
      <c r="B2673" s="1" t="s">
        <v>17479</v>
      </c>
      <c r="C2673" s="1" t="s">
        <v>19628</v>
      </c>
      <c r="D2673" s="1" t="s">
        <v>17480</v>
      </c>
      <c r="E2673" s="1" t="s">
        <v>19628</v>
      </c>
      <c r="F2673" s="51" t="s">
        <v>19628</v>
      </c>
      <c r="G2673" s="1" t="s">
        <v>19628</v>
      </c>
      <c r="I2673" t="str">
        <f t="shared" si="82"/>
        <v>群言月刊</v>
      </c>
      <c r="K2673" t="e">
        <f>VLOOKUP(I2673,Apabi!$H:$H,1,FALSE)</f>
        <v>#N/A</v>
      </c>
      <c r="M2673" t="e">
        <f>VLOOKUP(I2673,'Shanghai TSG'!$C:$C,1,FALSE)</f>
        <v>#N/A</v>
      </c>
      <c r="O2673" t="e">
        <f>VLOOKUP(I2673,'Hytong (not in CrossAsia)'!$C:$C,1,FALSE)</f>
        <v>#N/A</v>
      </c>
      <c r="Q2673" s="9" t="str">
        <f t="shared" si="83"/>
        <v>nur hier</v>
      </c>
    </row>
    <row r="2674" spans="1:17">
      <c r="A2674" s="1" t="s">
        <v>17113</v>
      </c>
      <c r="B2674" s="1" t="s">
        <v>17114</v>
      </c>
      <c r="C2674" s="1" t="s">
        <v>19628</v>
      </c>
      <c r="D2674" s="1" t="s">
        <v>19628</v>
      </c>
      <c r="E2674" s="1" t="s">
        <v>19336</v>
      </c>
      <c r="F2674" s="51" t="s">
        <v>19628</v>
      </c>
      <c r="G2674" s="1" t="s">
        <v>19628</v>
      </c>
      <c r="I2674" t="str">
        <f t="shared" si="82"/>
        <v>流露月刊</v>
      </c>
      <c r="K2674" t="e">
        <f>VLOOKUP(I2674,Apabi!$H:$H,1,FALSE)</f>
        <v>#N/A</v>
      </c>
      <c r="M2674" t="e">
        <f>VLOOKUP(I2674,'Shanghai TSG'!$C:$C,1,FALSE)</f>
        <v>#N/A</v>
      </c>
      <c r="O2674" t="e">
        <f>VLOOKUP(I2674,'Hytong (not in CrossAsia)'!$C:$C,1,FALSE)</f>
        <v>#N/A</v>
      </c>
      <c r="Q2674" s="9" t="str">
        <f t="shared" si="83"/>
        <v>nur hier</v>
      </c>
    </row>
    <row r="2675" spans="1:17">
      <c r="A2675" s="1" t="s">
        <v>17115</v>
      </c>
      <c r="B2675" s="1" t="s">
        <v>17116</v>
      </c>
      <c r="C2675" s="1" t="s">
        <v>19628</v>
      </c>
      <c r="D2675" s="1" t="s">
        <v>17117</v>
      </c>
      <c r="E2675" s="1" t="s">
        <v>19336</v>
      </c>
      <c r="F2675" s="51" t="s">
        <v>19628</v>
      </c>
      <c r="G2675" s="1" t="s">
        <v>19628</v>
      </c>
      <c r="I2675" t="str">
        <f t="shared" si="82"/>
        <v>礼乐</v>
      </c>
      <c r="K2675" t="e">
        <f>VLOOKUP(I2675,Apabi!$H:$H,1,FALSE)</f>
        <v>#N/A</v>
      </c>
      <c r="M2675" t="e">
        <f>VLOOKUP(I2675,'Shanghai TSG'!$C:$C,1,FALSE)</f>
        <v>#N/A</v>
      </c>
      <c r="O2675" t="e">
        <f>VLOOKUP(I2675,'Hytong (not in CrossAsia)'!$C:$C,1,FALSE)</f>
        <v>#N/A</v>
      </c>
      <c r="Q2675" s="9" t="str">
        <f t="shared" si="83"/>
        <v>nur hier</v>
      </c>
    </row>
    <row r="2676" spans="1:17">
      <c r="A2676" s="1" t="s">
        <v>17118</v>
      </c>
      <c r="B2676" s="1" t="s">
        <v>17119</v>
      </c>
      <c r="C2676" s="1" t="s">
        <v>19628</v>
      </c>
      <c r="D2676" s="1" t="s">
        <v>17120</v>
      </c>
      <c r="E2676" s="1" t="s">
        <v>19647</v>
      </c>
      <c r="F2676" s="54">
        <v>1946</v>
      </c>
      <c r="G2676" s="1" t="s">
        <v>19635</v>
      </c>
      <c r="I2676" t="str">
        <f t="shared" si="82"/>
        <v>人物杂志</v>
      </c>
      <c r="K2676" t="e">
        <f>VLOOKUP(I2676,Apabi!$H:$H,1,FALSE)</f>
        <v>#N/A</v>
      </c>
      <c r="M2676" t="e">
        <f>VLOOKUP(I2676,'Shanghai TSG'!$C:$C,1,FALSE)</f>
        <v>#N/A</v>
      </c>
      <c r="O2676" t="e">
        <f>VLOOKUP(I2676,'Hytong (not in CrossAsia)'!$C:$C,1,FALSE)</f>
        <v>#N/A</v>
      </c>
      <c r="Q2676" s="9" t="str">
        <f t="shared" si="83"/>
        <v>nur hier</v>
      </c>
    </row>
    <row r="2677" spans="1:17" ht="23.25">
      <c r="A2677" s="1" t="s">
        <v>17121</v>
      </c>
      <c r="B2677" s="1" t="s">
        <v>17122</v>
      </c>
      <c r="C2677" s="1" t="s">
        <v>19628</v>
      </c>
      <c r="D2677" s="1" t="s">
        <v>19628</v>
      </c>
      <c r="E2677" s="1" t="s">
        <v>13576</v>
      </c>
      <c r="F2677" s="51" t="s">
        <v>19628</v>
      </c>
      <c r="G2677" s="1" t="s">
        <v>19628</v>
      </c>
      <c r="I2677" t="str">
        <f t="shared" si="82"/>
        <v>东南周刊</v>
      </c>
      <c r="K2677" t="e">
        <f>VLOOKUP(I2677,Apabi!$H:$H,1,FALSE)</f>
        <v>#N/A</v>
      </c>
      <c r="M2677" t="e">
        <f>VLOOKUP(I2677,'Shanghai TSG'!$C:$C,1,FALSE)</f>
        <v>#N/A</v>
      </c>
      <c r="O2677" t="e">
        <f>VLOOKUP(I2677,'Hytong (not in CrossAsia)'!$C:$C,1,FALSE)</f>
        <v>#N/A</v>
      </c>
      <c r="Q2677" s="9" t="str">
        <f t="shared" si="83"/>
        <v>nur hier</v>
      </c>
    </row>
    <row r="2678" spans="1:17">
      <c r="A2678" s="1" t="s">
        <v>17123</v>
      </c>
      <c r="B2678" s="1" t="s">
        <v>17124</v>
      </c>
      <c r="C2678" s="1" t="s">
        <v>19628</v>
      </c>
      <c r="D2678" s="1" t="s">
        <v>19628</v>
      </c>
      <c r="E2678" s="1" t="s">
        <v>19628</v>
      </c>
      <c r="F2678" s="51" t="s">
        <v>19628</v>
      </c>
      <c r="G2678" s="1" t="s">
        <v>19628</v>
      </c>
      <c r="I2678" t="str">
        <f t="shared" si="82"/>
        <v>战幹</v>
      </c>
      <c r="K2678" t="e">
        <f>VLOOKUP(I2678,Apabi!$H:$H,1,FALSE)</f>
        <v>#N/A</v>
      </c>
      <c r="M2678" t="e">
        <f>VLOOKUP(I2678,'Shanghai TSG'!$C:$C,1,FALSE)</f>
        <v>#N/A</v>
      </c>
      <c r="O2678" t="e">
        <f>VLOOKUP(I2678,'Hytong (not in CrossAsia)'!$C:$C,1,FALSE)</f>
        <v>#N/A</v>
      </c>
      <c r="Q2678" s="9" t="str">
        <f t="shared" si="83"/>
        <v>nur hier</v>
      </c>
    </row>
    <row r="2679" spans="1:17">
      <c r="A2679" s="1" t="s">
        <v>17125</v>
      </c>
      <c r="B2679" s="1" t="s">
        <v>17126</v>
      </c>
      <c r="C2679" s="1" t="s">
        <v>19628</v>
      </c>
      <c r="D2679" s="1" t="s">
        <v>19628</v>
      </c>
      <c r="E2679" s="1" t="s">
        <v>19628</v>
      </c>
      <c r="F2679" s="51" t="s">
        <v>19628</v>
      </c>
      <c r="G2679" s="1" t="s">
        <v>19628</v>
      </c>
      <c r="I2679" t="str">
        <f t="shared" si="82"/>
        <v>圣心报</v>
      </c>
      <c r="K2679" t="e">
        <f>VLOOKUP(I2679,Apabi!$H:$H,1,FALSE)</f>
        <v>#N/A</v>
      </c>
      <c r="M2679" t="str">
        <f>VLOOKUP(I2679,'Shanghai TSG'!$C:$C,1,FALSE)</f>
        <v>圣心报</v>
      </c>
      <c r="O2679" t="e">
        <f>VLOOKUP(I2679,'Hytong (not in CrossAsia)'!$C:$C,1,FALSE)</f>
        <v>#N/A</v>
      </c>
      <c r="Q2679" s="9" t="str">
        <f t="shared" si="83"/>
        <v>Doppel</v>
      </c>
    </row>
    <row r="2680" spans="1:17">
      <c r="A2680" s="1" t="s">
        <v>17127</v>
      </c>
      <c r="B2680" s="1" t="s">
        <v>17128</v>
      </c>
      <c r="C2680" s="1" t="s">
        <v>19628</v>
      </c>
      <c r="D2680" s="1" t="s">
        <v>17129</v>
      </c>
      <c r="E2680" s="1" t="s">
        <v>19647</v>
      </c>
      <c r="F2680" s="54">
        <v>1947</v>
      </c>
      <c r="G2680" s="1" t="s">
        <v>19305</v>
      </c>
      <c r="I2680" t="str">
        <f t="shared" si="82"/>
        <v>人人周报</v>
      </c>
      <c r="K2680" t="e">
        <f>VLOOKUP(I2680,Apabi!$H:$H,1,FALSE)</f>
        <v>#N/A</v>
      </c>
      <c r="M2680" t="e">
        <f>VLOOKUP(I2680,'Shanghai TSG'!$C:$C,1,FALSE)</f>
        <v>#N/A</v>
      </c>
      <c r="O2680" t="e">
        <f>VLOOKUP(I2680,'Hytong (not in CrossAsia)'!$C:$C,1,FALSE)</f>
        <v>#N/A</v>
      </c>
      <c r="Q2680" s="9" t="str">
        <f t="shared" si="83"/>
        <v>nur hier</v>
      </c>
    </row>
    <row r="2681" spans="1:17" ht="23.25">
      <c r="A2681" s="1" t="s">
        <v>17130</v>
      </c>
      <c r="B2681" s="1" t="s">
        <v>17131</v>
      </c>
      <c r="C2681" s="1" t="s">
        <v>19628</v>
      </c>
      <c r="D2681" s="1" t="s">
        <v>17132</v>
      </c>
      <c r="E2681" s="1" t="s">
        <v>19597</v>
      </c>
      <c r="F2681" s="54">
        <v>1946</v>
      </c>
      <c r="G2681" s="1" t="s">
        <v>19635</v>
      </c>
      <c r="I2681" t="str">
        <f t="shared" si="82"/>
        <v>妙中月刊</v>
      </c>
      <c r="K2681" t="e">
        <f>VLOOKUP(I2681,Apabi!$H:$H,1,FALSE)</f>
        <v>#N/A</v>
      </c>
      <c r="M2681" t="e">
        <f>VLOOKUP(I2681,'Shanghai TSG'!$C:$C,1,FALSE)</f>
        <v>#N/A</v>
      </c>
      <c r="O2681" t="e">
        <f>VLOOKUP(I2681,'Hytong (not in CrossAsia)'!$C:$C,1,FALSE)</f>
        <v>#N/A</v>
      </c>
      <c r="Q2681" s="9" t="str">
        <f t="shared" si="83"/>
        <v>nur hier</v>
      </c>
    </row>
    <row r="2682" spans="1:17">
      <c r="A2682" s="1" t="s">
        <v>17133</v>
      </c>
      <c r="B2682" s="1" t="s">
        <v>17134</v>
      </c>
      <c r="C2682" s="1" t="s">
        <v>19628</v>
      </c>
      <c r="D2682" s="1" t="s">
        <v>17135</v>
      </c>
      <c r="E2682" s="1" t="s">
        <v>19647</v>
      </c>
      <c r="F2682" s="51" t="s">
        <v>19628</v>
      </c>
      <c r="G2682" s="1" t="s">
        <v>19635</v>
      </c>
      <c r="I2682" t="str">
        <f t="shared" si="82"/>
        <v>金钢钻月</v>
      </c>
      <c r="K2682" t="e">
        <f>VLOOKUP(I2682,Apabi!$H:$H,1,FALSE)</f>
        <v>#N/A</v>
      </c>
      <c r="M2682" t="e">
        <f>VLOOKUP(I2682,'Shanghai TSG'!$C:$C,1,FALSE)</f>
        <v>#N/A</v>
      </c>
      <c r="O2682" t="str">
        <f>VLOOKUP(I2682,'Hytong (not in CrossAsia)'!$C:$C,1,FALSE)</f>
        <v>金钢钻月</v>
      </c>
      <c r="Q2682" s="9" t="str">
        <f t="shared" si="83"/>
        <v>Doppel</v>
      </c>
    </row>
    <row r="2683" spans="1:17">
      <c r="A2683" s="1" t="s">
        <v>17136</v>
      </c>
      <c r="B2683" s="1" t="s">
        <v>17137</v>
      </c>
      <c r="C2683" s="1" t="s">
        <v>17138</v>
      </c>
      <c r="D2683" s="1" t="s">
        <v>17138</v>
      </c>
      <c r="E2683" s="1" t="s">
        <v>19348</v>
      </c>
      <c r="F2683" s="54">
        <v>1934</v>
      </c>
      <c r="G2683" s="1" t="s">
        <v>19628</v>
      </c>
      <c r="I2683" t="str">
        <f t="shared" si="82"/>
        <v>天山月刊</v>
      </c>
      <c r="K2683" t="e">
        <f>VLOOKUP(I2683,Apabi!$H:$H,1,FALSE)</f>
        <v>#N/A</v>
      </c>
      <c r="M2683" t="e">
        <f>VLOOKUP(I2683,'Shanghai TSG'!$C:$C,1,FALSE)</f>
        <v>#N/A</v>
      </c>
      <c r="O2683" t="e">
        <f>VLOOKUP(I2683,'Hytong (not in CrossAsia)'!$C:$C,1,FALSE)</f>
        <v>#N/A</v>
      </c>
      <c r="Q2683" s="9" t="str">
        <f t="shared" si="83"/>
        <v>nur hier</v>
      </c>
    </row>
    <row r="2684" spans="1:17">
      <c r="A2684" s="1" t="s">
        <v>17139</v>
      </c>
      <c r="B2684" s="1" t="s">
        <v>17140</v>
      </c>
      <c r="C2684" s="1" t="s">
        <v>19628</v>
      </c>
      <c r="D2684" s="1" t="s">
        <v>17141</v>
      </c>
      <c r="E2684" s="1" t="s">
        <v>19336</v>
      </c>
      <c r="F2684" s="54">
        <v>1937</v>
      </c>
      <c r="G2684" s="1" t="s">
        <v>19315</v>
      </c>
      <c r="I2684" t="str">
        <f t="shared" si="82"/>
        <v>群众</v>
      </c>
      <c r="K2684" t="e">
        <f>VLOOKUP(I2684,Apabi!$H:$H,1,FALSE)</f>
        <v>#N/A</v>
      </c>
      <c r="M2684" t="str">
        <f>VLOOKUP(I2684,'Shanghai TSG'!$C:$C,1,FALSE)</f>
        <v>群众</v>
      </c>
      <c r="O2684" t="e">
        <f>VLOOKUP(I2684,'Hytong (not in CrossAsia)'!$C:$C,1,FALSE)</f>
        <v>#N/A</v>
      </c>
      <c r="Q2684" s="9" t="str">
        <f t="shared" si="83"/>
        <v>Doppel</v>
      </c>
    </row>
    <row r="2685" spans="1:17" ht="23.25">
      <c r="A2685" s="1" t="s">
        <v>17142</v>
      </c>
      <c r="B2685" s="1" t="s">
        <v>17143</v>
      </c>
      <c r="C2685" s="1" t="s">
        <v>19628</v>
      </c>
      <c r="D2685" s="1" t="s">
        <v>17144</v>
      </c>
      <c r="E2685" s="1" t="s">
        <v>19156</v>
      </c>
      <c r="F2685" s="51" t="s">
        <v>19628</v>
      </c>
      <c r="G2685" s="1" t="s">
        <v>19628</v>
      </c>
      <c r="I2685" t="str">
        <f t="shared" si="82"/>
        <v>协力旬刊</v>
      </c>
      <c r="K2685" t="e">
        <f>VLOOKUP(I2685,Apabi!$H:$H,1,FALSE)</f>
        <v>#N/A</v>
      </c>
      <c r="M2685" t="e">
        <f>VLOOKUP(I2685,'Shanghai TSG'!$C:$C,1,FALSE)</f>
        <v>#N/A</v>
      </c>
      <c r="O2685" t="e">
        <f>VLOOKUP(I2685,'Hytong (not in CrossAsia)'!$C:$C,1,FALSE)</f>
        <v>#N/A</v>
      </c>
      <c r="Q2685" s="9" t="str">
        <f t="shared" si="83"/>
        <v>nur hier</v>
      </c>
    </row>
    <row r="2686" spans="1:17">
      <c r="A2686" s="1" t="s">
        <v>17145</v>
      </c>
      <c r="B2686" s="1" t="s">
        <v>17146</v>
      </c>
      <c r="C2686" s="1" t="s">
        <v>19628</v>
      </c>
      <c r="D2686" s="1" t="s">
        <v>17147</v>
      </c>
      <c r="E2686" s="1" t="s">
        <v>17148</v>
      </c>
      <c r="F2686" s="54">
        <v>1927</v>
      </c>
      <c r="G2686" s="1" t="s">
        <v>19305</v>
      </c>
      <c r="I2686" t="str">
        <f t="shared" si="82"/>
        <v>甲寅</v>
      </c>
      <c r="K2686" t="e">
        <f>VLOOKUP(I2686,Apabi!$H:$H,1,FALSE)</f>
        <v>#N/A</v>
      </c>
      <c r="M2686" t="e">
        <f>VLOOKUP(I2686,'Shanghai TSG'!$C:$C,1,FALSE)</f>
        <v>#N/A</v>
      </c>
      <c r="O2686" t="e">
        <f>VLOOKUP(I2686,'Hytong (not in CrossAsia)'!$C:$C,1,FALSE)</f>
        <v>#N/A</v>
      </c>
      <c r="Q2686" s="9" t="str">
        <f t="shared" si="83"/>
        <v>nur hier</v>
      </c>
    </row>
    <row r="2687" spans="1:17">
      <c r="A2687" s="1" t="s">
        <v>17149</v>
      </c>
      <c r="B2687" s="1" t="s">
        <v>17150</v>
      </c>
      <c r="C2687" s="1" t="s">
        <v>19628</v>
      </c>
      <c r="D2687" s="1" t="s">
        <v>17151</v>
      </c>
      <c r="E2687" s="1" t="s">
        <v>19628</v>
      </c>
      <c r="F2687" s="51" t="s">
        <v>19628</v>
      </c>
      <c r="G2687" s="1" t="s">
        <v>19628</v>
      </c>
      <c r="I2687" t="str">
        <f t="shared" si="82"/>
        <v>五华</v>
      </c>
      <c r="K2687" t="str">
        <f>VLOOKUP(I2687,Apabi!$H:$H,1,FALSE)</f>
        <v>五华</v>
      </c>
      <c r="M2687" t="e">
        <f>VLOOKUP(I2687,'Shanghai TSG'!$C:$C,1,FALSE)</f>
        <v>#N/A</v>
      </c>
      <c r="O2687" t="e">
        <f>VLOOKUP(I2687,'Hytong (not in CrossAsia)'!$C:$C,1,FALSE)</f>
        <v>#N/A</v>
      </c>
      <c r="Q2687" s="9" t="str">
        <f t="shared" si="83"/>
        <v>Doppel</v>
      </c>
    </row>
    <row r="2688" spans="1:17">
      <c r="A2688" s="1" t="s">
        <v>17152</v>
      </c>
      <c r="B2688" s="1" t="s">
        <v>17153</v>
      </c>
      <c r="C2688" s="1" t="s">
        <v>19628</v>
      </c>
      <c r="D2688" s="1" t="s">
        <v>17154</v>
      </c>
      <c r="E2688" s="1" t="s">
        <v>19339</v>
      </c>
      <c r="F2688" s="54">
        <v>1917</v>
      </c>
      <c r="G2688" s="1" t="s">
        <v>19635</v>
      </c>
      <c r="I2688" t="str">
        <f t="shared" si="82"/>
        <v>寸心</v>
      </c>
      <c r="K2688" t="e">
        <f>VLOOKUP(I2688,Apabi!$H:$H,1,FALSE)</f>
        <v>#N/A</v>
      </c>
      <c r="M2688" t="e">
        <f>VLOOKUP(I2688,'Shanghai TSG'!$C:$C,1,FALSE)</f>
        <v>#N/A</v>
      </c>
      <c r="O2688" t="e">
        <f>VLOOKUP(I2688,'Hytong (not in CrossAsia)'!$C:$C,1,FALSE)</f>
        <v>#N/A</v>
      </c>
      <c r="Q2688" s="9" t="str">
        <f t="shared" si="83"/>
        <v>nur hier</v>
      </c>
    </row>
    <row r="2689" spans="1:17">
      <c r="A2689" s="1" t="s">
        <v>17155</v>
      </c>
      <c r="B2689" s="1" t="s">
        <v>17156</v>
      </c>
      <c r="C2689" s="1" t="s">
        <v>19628</v>
      </c>
      <c r="D2689" s="1" t="s">
        <v>19628</v>
      </c>
      <c r="E2689" s="1" t="s">
        <v>19647</v>
      </c>
      <c r="F2689" s="51" t="s">
        <v>19628</v>
      </c>
      <c r="G2689" s="1" t="s">
        <v>19628</v>
      </c>
      <c r="I2689" t="str">
        <f t="shared" si="82"/>
        <v>复旦年刊</v>
      </c>
      <c r="K2689" t="e">
        <f>VLOOKUP(I2689,Apabi!$H:$H,1,FALSE)</f>
        <v>#N/A</v>
      </c>
      <c r="M2689" t="e">
        <f>VLOOKUP(I2689,'Shanghai TSG'!$C:$C,1,FALSE)</f>
        <v>#N/A</v>
      </c>
      <c r="O2689" t="e">
        <f>VLOOKUP(I2689,'Hytong (not in CrossAsia)'!$C:$C,1,FALSE)</f>
        <v>#N/A</v>
      </c>
      <c r="Q2689" s="9" t="str">
        <f t="shared" si="83"/>
        <v>nur hier</v>
      </c>
    </row>
    <row r="2690" spans="1:17">
      <c r="A2690" s="1" t="s">
        <v>17157</v>
      </c>
      <c r="B2690" s="1" t="s">
        <v>17158</v>
      </c>
      <c r="C2690" s="1" t="s">
        <v>19628</v>
      </c>
      <c r="D2690" s="1" t="s">
        <v>17159</v>
      </c>
      <c r="E2690" s="1" t="s">
        <v>19638</v>
      </c>
      <c r="F2690" s="54">
        <v>1941</v>
      </c>
      <c r="G2690" s="1" t="s">
        <v>19628</v>
      </c>
      <c r="I2690" t="str">
        <f t="shared" si="82"/>
        <v>精神动员</v>
      </c>
      <c r="K2690" t="e">
        <f>VLOOKUP(I2690,Apabi!$H:$H,1,FALSE)</f>
        <v>#N/A</v>
      </c>
      <c r="M2690" t="e">
        <f>VLOOKUP(I2690,'Shanghai TSG'!$C:$C,1,FALSE)</f>
        <v>#N/A</v>
      </c>
      <c r="O2690" t="e">
        <f>VLOOKUP(I2690,'Hytong (not in CrossAsia)'!$C:$C,1,FALSE)</f>
        <v>#N/A</v>
      </c>
      <c r="Q2690" s="9" t="str">
        <f t="shared" si="83"/>
        <v>nur hier</v>
      </c>
    </row>
    <row r="2691" spans="1:17" ht="23.25">
      <c r="A2691" s="1" t="s">
        <v>17160</v>
      </c>
      <c r="B2691" s="1" t="s">
        <v>17161</v>
      </c>
      <c r="C2691" s="1" t="s">
        <v>19628</v>
      </c>
      <c r="D2691" s="1" t="s">
        <v>17162</v>
      </c>
      <c r="E2691" s="1" t="s">
        <v>18434</v>
      </c>
      <c r="F2691" s="54">
        <v>1938</v>
      </c>
      <c r="G2691" s="1" t="s">
        <v>19628</v>
      </c>
      <c r="I2691" t="str">
        <f t="shared" ref="I2691:I2754" si="84">MID(B2691,1,4)</f>
        <v>华侨动员</v>
      </c>
      <c r="K2691" t="e">
        <f>VLOOKUP(I2691,Apabi!$H:$H,1,FALSE)</f>
        <v>#N/A</v>
      </c>
      <c r="M2691" t="str">
        <f>VLOOKUP(I2691,'Shanghai TSG'!$C:$C,1,FALSE)</f>
        <v>华侨动员</v>
      </c>
      <c r="O2691" t="e">
        <f>VLOOKUP(I2691,'Hytong (not in CrossAsia)'!$C:$C,1,FALSE)</f>
        <v>#N/A</v>
      </c>
      <c r="Q2691" s="9" t="str">
        <f t="shared" ref="Q2691:Q2754" si="85">(IF(AND(ISNA(K2691),ISNA(M2691),ISNA(O2691)),"nur hier","Doppel"))</f>
        <v>Doppel</v>
      </c>
    </row>
    <row r="2692" spans="1:17">
      <c r="A2692" s="1" t="s">
        <v>17163</v>
      </c>
      <c r="B2692" s="1" t="s">
        <v>17164</v>
      </c>
      <c r="C2692" s="1" t="s">
        <v>19628</v>
      </c>
      <c r="D2692" s="1" t="s">
        <v>17165</v>
      </c>
      <c r="E2692" s="1" t="s">
        <v>19795</v>
      </c>
      <c r="F2692" s="51" t="s">
        <v>19628</v>
      </c>
      <c r="G2692" s="1" t="s">
        <v>19628</v>
      </c>
      <c r="I2692" t="str">
        <f t="shared" si="84"/>
        <v>南洋报</v>
      </c>
      <c r="K2692" t="e">
        <f>VLOOKUP(I2692,Apabi!$H:$H,1,FALSE)</f>
        <v>#N/A</v>
      </c>
      <c r="M2692" t="e">
        <f>VLOOKUP(I2692,'Shanghai TSG'!$C:$C,1,FALSE)</f>
        <v>#N/A</v>
      </c>
      <c r="O2692" t="e">
        <f>VLOOKUP(I2692,'Hytong (not in CrossAsia)'!$C:$C,1,FALSE)</f>
        <v>#N/A</v>
      </c>
      <c r="Q2692" s="9" t="str">
        <f t="shared" si="85"/>
        <v>nur hier</v>
      </c>
    </row>
    <row r="2693" spans="1:17" ht="23.25">
      <c r="A2693" s="1" t="s">
        <v>17166</v>
      </c>
      <c r="B2693" s="1" t="s">
        <v>17167</v>
      </c>
      <c r="C2693" s="1" t="s">
        <v>19628</v>
      </c>
      <c r="D2693" s="1" t="s">
        <v>19628</v>
      </c>
      <c r="E2693" s="1" t="s">
        <v>19156</v>
      </c>
      <c r="F2693" s="51" t="s">
        <v>19628</v>
      </c>
      <c r="G2693" s="1" t="s">
        <v>19628</v>
      </c>
      <c r="I2693" t="str">
        <f t="shared" si="84"/>
        <v>血肉长城</v>
      </c>
      <c r="K2693" t="e">
        <f>VLOOKUP(I2693,Apabi!$H:$H,1,FALSE)</f>
        <v>#N/A</v>
      </c>
      <c r="M2693" t="e">
        <f>VLOOKUP(I2693,'Shanghai TSG'!$C:$C,1,FALSE)</f>
        <v>#N/A</v>
      </c>
      <c r="O2693" t="e">
        <f>VLOOKUP(I2693,'Hytong (not in CrossAsia)'!$C:$C,1,FALSE)</f>
        <v>#N/A</v>
      </c>
      <c r="Q2693" s="9" t="str">
        <f t="shared" si="85"/>
        <v>nur hier</v>
      </c>
    </row>
    <row r="2694" spans="1:17" ht="23.25">
      <c r="A2694" s="1" t="s">
        <v>17168</v>
      </c>
      <c r="B2694" s="1" t="s">
        <v>17169</v>
      </c>
      <c r="C2694" s="1" t="s">
        <v>17170</v>
      </c>
      <c r="D2694" s="1" t="s">
        <v>19628</v>
      </c>
      <c r="E2694" s="1" t="s">
        <v>19156</v>
      </c>
      <c r="F2694" s="51" t="s">
        <v>19628</v>
      </c>
      <c r="G2694" s="1" t="s">
        <v>19628</v>
      </c>
      <c r="I2694" t="str">
        <f t="shared" si="84"/>
        <v>论坛杂志</v>
      </c>
      <c r="K2694" t="e">
        <f>VLOOKUP(I2694,Apabi!$H:$H,1,FALSE)</f>
        <v>#N/A</v>
      </c>
      <c r="M2694" t="e">
        <f>VLOOKUP(I2694,'Shanghai TSG'!$C:$C,1,FALSE)</f>
        <v>#N/A</v>
      </c>
      <c r="O2694" t="e">
        <f>VLOOKUP(I2694,'Hytong (not in CrossAsia)'!$C:$C,1,FALSE)</f>
        <v>#N/A</v>
      </c>
      <c r="Q2694" s="9" t="str">
        <f t="shared" si="85"/>
        <v>nur hier</v>
      </c>
    </row>
    <row r="2695" spans="1:17">
      <c r="A2695" s="1" t="s">
        <v>17538</v>
      </c>
      <c r="B2695" s="1" t="s">
        <v>17539</v>
      </c>
      <c r="C2695" s="1" t="s">
        <v>19628</v>
      </c>
      <c r="D2695" s="1" t="s">
        <v>19628</v>
      </c>
      <c r="E2695" s="1" t="s">
        <v>19339</v>
      </c>
      <c r="F2695" s="51" t="s">
        <v>19628</v>
      </c>
      <c r="G2695" s="1" t="s">
        <v>19628</v>
      </c>
      <c r="I2695" t="str">
        <f t="shared" si="84"/>
        <v>理论半月</v>
      </c>
      <c r="K2695" t="e">
        <f>VLOOKUP(I2695,Apabi!$H:$H,1,FALSE)</f>
        <v>#N/A</v>
      </c>
      <c r="M2695" t="e">
        <f>VLOOKUP(I2695,'Shanghai TSG'!$C:$C,1,FALSE)</f>
        <v>#N/A</v>
      </c>
      <c r="O2695" t="e">
        <f>VLOOKUP(I2695,'Hytong (not in CrossAsia)'!$C:$C,1,FALSE)</f>
        <v>#N/A</v>
      </c>
      <c r="Q2695" s="9" t="str">
        <f t="shared" si="85"/>
        <v>nur hier</v>
      </c>
    </row>
    <row r="2696" spans="1:17" ht="23.25">
      <c r="A2696" s="1" t="s">
        <v>17540</v>
      </c>
      <c r="B2696" s="1" t="s">
        <v>17541</v>
      </c>
      <c r="C2696" s="1" t="s">
        <v>19628</v>
      </c>
      <c r="D2696" s="1" t="s">
        <v>19628</v>
      </c>
      <c r="E2696" s="1" t="s">
        <v>17542</v>
      </c>
      <c r="F2696" s="51" t="s">
        <v>19628</v>
      </c>
      <c r="G2696" s="1" t="s">
        <v>19628</v>
      </c>
      <c r="I2696" t="str">
        <f t="shared" si="84"/>
        <v>资声</v>
      </c>
      <c r="K2696" t="e">
        <f>VLOOKUP(I2696,Apabi!$H:$H,1,FALSE)</f>
        <v>#N/A</v>
      </c>
      <c r="M2696" t="e">
        <f>VLOOKUP(I2696,'Shanghai TSG'!$C:$C,1,FALSE)</f>
        <v>#N/A</v>
      </c>
      <c r="O2696" t="e">
        <f>VLOOKUP(I2696,'Hytong (not in CrossAsia)'!$C:$C,1,FALSE)</f>
        <v>#N/A</v>
      </c>
      <c r="Q2696" s="9" t="str">
        <f t="shared" si="85"/>
        <v>nur hier</v>
      </c>
    </row>
    <row r="2697" spans="1:17" ht="23.25">
      <c r="A2697" s="1" t="s">
        <v>17543</v>
      </c>
      <c r="B2697" s="1" t="s">
        <v>17544</v>
      </c>
      <c r="C2697" s="1" t="s">
        <v>19628</v>
      </c>
      <c r="D2697" s="1" t="s">
        <v>17545</v>
      </c>
      <c r="E2697" s="1" t="s">
        <v>19156</v>
      </c>
      <c r="F2697" s="51" t="s">
        <v>19628</v>
      </c>
      <c r="G2697" s="1" t="s">
        <v>19628</v>
      </c>
      <c r="I2697" t="str">
        <f t="shared" si="84"/>
        <v>风行</v>
      </c>
      <c r="K2697" t="e">
        <f>VLOOKUP(I2697,Apabi!$H:$H,1,FALSE)</f>
        <v>#N/A</v>
      </c>
      <c r="M2697" t="e">
        <f>VLOOKUP(I2697,'Shanghai TSG'!$C:$C,1,FALSE)</f>
        <v>#N/A</v>
      </c>
      <c r="O2697" t="e">
        <f>VLOOKUP(I2697,'Hytong (not in CrossAsia)'!$C:$C,1,FALSE)</f>
        <v>#N/A</v>
      </c>
      <c r="Q2697" s="9" t="str">
        <f t="shared" si="85"/>
        <v>nur hier</v>
      </c>
    </row>
    <row r="2698" spans="1:17" ht="23.25">
      <c r="A2698" s="1" t="s">
        <v>17546</v>
      </c>
      <c r="B2698" s="1" t="s">
        <v>17547</v>
      </c>
      <c r="C2698" s="1" t="s">
        <v>19628</v>
      </c>
      <c r="D2698" s="1" t="s">
        <v>17548</v>
      </c>
      <c r="E2698" s="1" t="s">
        <v>17549</v>
      </c>
      <c r="F2698" s="51" t="s">
        <v>19628</v>
      </c>
      <c r="G2698" s="1" t="s">
        <v>19628</v>
      </c>
      <c r="I2698" t="str">
        <f t="shared" si="84"/>
        <v>铭贤学报</v>
      </c>
      <c r="K2698" t="e">
        <f>VLOOKUP(I2698,Apabi!$H:$H,1,FALSE)</f>
        <v>#N/A</v>
      </c>
      <c r="M2698" t="str">
        <f>VLOOKUP(I2698,'Shanghai TSG'!$C:$C,1,FALSE)</f>
        <v>铭贤学报</v>
      </c>
      <c r="O2698" t="e">
        <f>VLOOKUP(I2698,'Hytong (not in CrossAsia)'!$C:$C,1,FALSE)</f>
        <v>#N/A</v>
      </c>
      <c r="Q2698" s="9" t="str">
        <f t="shared" si="85"/>
        <v>Doppel</v>
      </c>
    </row>
    <row r="2699" spans="1:17">
      <c r="A2699" s="1" t="s">
        <v>17550</v>
      </c>
      <c r="B2699" s="1" t="s">
        <v>17551</v>
      </c>
      <c r="C2699" s="1" t="s">
        <v>19628</v>
      </c>
      <c r="D2699" s="1" t="s">
        <v>19628</v>
      </c>
      <c r="E2699" s="1" t="s">
        <v>19628</v>
      </c>
      <c r="F2699" s="51" t="s">
        <v>19628</v>
      </c>
      <c r="G2699" s="1" t="s">
        <v>19628</v>
      </c>
      <c r="I2699" t="str">
        <f t="shared" si="84"/>
        <v>开民少年</v>
      </c>
      <c r="K2699" t="e">
        <f>VLOOKUP(I2699,Apabi!$H:$H,1,FALSE)</f>
        <v>#N/A</v>
      </c>
      <c r="M2699" t="e">
        <f>VLOOKUP(I2699,'Shanghai TSG'!$C:$C,1,FALSE)</f>
        <v>#N/A</v>
      </c>
      <c r="O2699" t="e">
        <f>VLOOKUP(I2699,'Hytong (not in CrossAsia)'!$C:$C,1,FALSE)</f>
        <v>#N/A</v>
      </c>
      <c r="Q2699" s="9" t="str">
        <f t="shared" si="85"/>
        <v>nur hier</v>
      </c>
    </row>
    <row r="2700" spans="1:17">
      <c r="A2700" s="1" t="s">
        <v>17552</v>
      </c>
      <c r="B2700" s="1" t="s">
        <v>17553</v>
      </c>
      <c r="C2700" s="1" t="s">
        <v>19628</v>
      </c>
      <c r="D2700" s="1" t="s">
        <v>17554</v>
      </c>
      <c r="E2700" s="1" t="s">
        <v>17555</v>
      </c>
      <c r="F2700" s="54">
        <v>1935</v>
      </c>
      <c r="G2700" s="1" t="s">
        <v>19635</v>
      </c>
      <c r="I2700" t="str">
        <f t="shared" si="84"/>
        <v>琼崖实业</v>
      </c>
      <c r="K2700" t="e">
        <f>VLOOKUP(I2700,Apabi!$H:$H,1,FALSE)</f>
        <v>#N/A</v>
      </c>
      <c r="M2700" t="e">
        <f>VLOOKUP(I2700,'Shanghai TSG'!$C:$C,1,FALSE)</f>
        <v>#N/A</v>
      </c>
      <c r="O2700" t="e">
        <f>VLOOKUP(I2700,'Hytong (not in CrossAsia)'!$C:$C,1,FALSE)</f>
        <v>#N/A</v>
      </c>
      <c r="Q2700" s="9" t="str">
        <f t="shared" si="85"/>
        <v>nur hier</v>
      </c>
    </row>
    <row r="2701" spans="1:17">
      <c r="A2701" s="1" t="s">
        <v>17556</v>
      </c>
      <c r="B2701" s="1" t="s">
        <v>17557</v>
      </c>
      <c r="C2701" s="1" t="s">
        <v>19628</v>
      </c>
      <c r="D2701" s="1" t="s">
        <v>17558</v>
      </c>
      <c r="E2701" s="1" t="s">
        <v>19821</v>
      </c>
      <c r="F2701" s="54">
        <v>1933</v>
      </c>
      <c r="G2701" s="1" t="s">
        <v>19327</v>
      </c>
      <c r="I2701" t="str">
        <f t="shared" si="84"/>
        <v>十日</v>
      </c>
      <c r="K2701" t="e">
        <f>VLOOKUP(I2701,Apabi!$H:$H,1,FALSE)</f>
        <v>#N/A</v>
      </c>
      <c r="M2701" t="e">
        <f>VLOOKUP(I2701,'Shanghai TSG'!$C:$C,1,FALSE)</f>
        <v>#N/A</v>
      </c>
      <c r="O2701" t="e">
        <f>VLOOKUP(I2701,'Hytong (not in CrossAsia)'!$C:$C,1,FALSE)</f>
        <v>#N/A</v>
      </c>
      <c r="Q2701" s="9" t="str">
        <f t="shared" si="85"/>
        <v>nur hier</v>
      </c>
    </row>
    <row r="2702" spans="1:17">
      <c r="A2702" s="1" t="s">
        <v>17559</v>
      </c>
      <c r="B2702" s="1" t="s">
        <v>17560</v>
      </c>
      <c r="C2702" s="1" t="s">
        <v>19628</v>
      </c>
      <c r="D2702" s="1" t="s">
        <v>19628</v>
      </c>
      <c r="E2702" s="1" t="s">
        <v>19336</v>
      </c>
      <c r="F2702" s="51" t="s">
        <v>19628</v>
      </c>
      <c r="G2702" s="1" t="s">
        <v>19628</v>
      </c>
      <c r="I2702" t="str">
        <f t="shared" si="84"/>
        <v>中大代工</v>
      </c>
      <c r="K2702" t="e">
        <f>VLOOKUP(I2702,Apabi!$H:$H,1,FALSE)</f>
        <v>#N/A</v>
      </c>
      <c r="M2702" t="e">
        <f>VLOOKUP(I2702,'Shanghai TSG'!$C:$C,1,FALSE)</f>
        <v>#N/A</v>
      </c>
      <c r="O2702" t="e">
        <f>VLOOKUP(I2702,'Hytong (not in CrossAsia)'!$C:$C,1,FALSE)</f>
        <v>#N/A</v>
      </c>
      <c r="Q2702" s="9" t="str">
        <f t="shared" si="85"/>
        <v>nur hier</v>
      </c>
    </row>
    <row r="2703" spans="1:17">
      <c r="A2703" s="1" t="s">
        <v>17561</v>
      </c>
      <c r="B2703" s="1" t="s">
        <v>17562</v>
      </c>
      <c r="C2703" s="1" t="s">
        <v>17563</v>
      </c>
      <c r="D2703" s="1" t="s">
        <v>17563</v>
      </c>
      <c r="E2703" s="1" t="s">
        <v>19339</v>
      </c>
      <c r="F2703" s="54">
        <v>1926</v>
      </c>
      <c r="G2703" s="1" t="s">
        <v>19628</v>
      </c>
      <c r="I2703" t="str">
        <f t="shared" si="84"/>
        <v>京报副刊</v>
      </c>
      <c r="K2703" t="e">
        <f>VLOOKUP(I2703,Apabi!$H:$H,1,FALSE)</f>
        <v>#N/A</v>
      </c>
      <c r="M2703" t="e">
        <f>VLOOKUP(I2703,'Shanghai TSG'!$C:$C,1,FALSE)</f>
        <v>#N/A</v>
      </c>
      <c r="O2703" t="e">
        <f>VLOOKUP(I2703,'Hytong (not in CrossAsia)'!$C:$C,1,FALSE)</f>
        <v>#N/A</v>
      </c>
      <c r="Q2703" s="9" t="str">
        <f t="shared" si="85"/>
        <v>nur hier</v>
      </c>
    </row>
    <row r="2704" spans="1:17">
      <c r="A2704" s="1" t="s">
        <v>17564</v>
      </c>
      <c r="B2704" s="1" t="s">
        <v>17565</v>
      </c>
      <c r="C2704" s="1" t="s">
        <v>19628</v>
      </c>
      <c r="D2704" s="1" t="s">
        <v>19628</v>
      </c>
      <c r="E2704" s="1" t="s">
        <v>18550</v>
      </c>
      <c r="F2704" s="54">
        <v>1938</v>
      </c>
      <c r="G2704" s="1" t="s">
        <v>19642</v>
      </c>
      <c r="I2704" t="str">
        <f t="shared" si="84"/>
        <v>新学识</v>
      </c>
      <c r="K2704" t="e">
        <f>VLOOKUP(I2704,Apabi!$H:$H,1,FALSE)</f>
        <v>#N/A</v>
      </c>
      <c r="M2704" t="str">
        <f>VLOOKUP(I2704,'Shanghai TSG'!$C:$C,1,FALSE)</f>
        <v>新学识</v>
      </c>
      <c r="O2704" t="e">
        <f>VLOOKUP(I2704,'Hytong (not in CrossAsia)'!$C:$C,1,FALSE)</f>
        <v>#N/A</v>
      </c>
      <c r="Q2704" s="9" t="str">
        <f t="shared" si="85"/>
        <v>Doppel</v>
      </c>
    </row>
    <row r="2705" spans="1:17">
      <c r="A2705" s="1" t="s">
        <v>17566</v>
      </c>
      <c r="B2705" s="1" t="s">
        <v>17567</v>
      </c>
      <c r="C2705" s="1" t="s">
        <v>19628</v>
      </c>
      <c r="D2705" s="1" t="s">
        <v>17568</v>
      </c>
      <c r="E2705" s="1" t="s">
        <v>19336</v>
      </c>
      <c r="F2705" s="54">
        <v>1948</v>
      </c>
      <c r="G2705" s="1" t="s">
        <v>19635</v>
      </c>
      <c r="I2705" t="str">
        <f t="shared" si="84"/>
        <v>社会工作</v>
      </c>
      <c r="K2705" t="e">
        <f>VLOOKUP(I2705,Apabi!$H:$H,1,FALSE)</f>
        <v>#N/A</v>
      </c>
      <c r="M2705" t="e">
        <f>VLOOKUP(I2705,'Shanghai TSG'!$C:$C,1,FALSE)</f>
        <v>#N/A</v>
      </c>
      <c r="O2705" t="e">
        <f>VLOOKUP(I2705,'Hytong (not in CrossAsia)'!$C:$C,1,FALSE)</f>
        <v>#N/A</v>
      </c>
      <c r="Q2705" s="9" t="str">
        <f t="shared" si="85"/>
        <v>nur hier</v>
      </c>
    </row>
    <row r="2706" spans="1:17" ht="23.25">
      <c r="A2706" s="1" t="s">
        <v>17569</v>
      </c>
      <c r="B2706" s="1" t="s">
        <v>17570</v>
      </c>
      <c r="C2706" s="1" t="s">
        <v>17571</v>
      </c>
      <c r="D2706" s="1" t="s">
        <v>19628</v>
      </c>
      <c r="E2706" s="1" t="s">
        <v>19156</v>
      </c>
      <c r="F2706" s="51" t="s">
        <v>19628</v>
      </c>
      <c r="G2706" s="1" t="s">
        <v>19628</v>
      </c>
      <c r="I2706" t="str">
        <f t="shared" si="84"/>
        <v>现代半月</v>
      </c>
      <c r="K2706" t="e">
        <f>VLOOKUP(I2706,Apabi!$H:$H,1,FALSE)</f>
        <v>#N/A</v>
      </c>
      <c r="M2706" t="e">
        <f>VLOOKUP(I2706,'Shanghai TSG'!$C:$C,1,FALSE)</f>
        <v>#N/A</v>
      </c>
      <c r="O2706" t="e">
        <f>VLOOKUP(I2706,'Hytong (not in CrossAsia)'!$C:$C,1,FALSE)</f>
        <v>#N/A</v>
      </c>
      <c r="Q2706" s="9" t="str">
        <f t="shared" si="85"/>
        <v>nur hier</v>
      </c>
    </row>
    <row r="2707" spans="1:17">
      <c r="A2707" s="1" t="s">
        <v>17572</v>
      </c>
      <c r="B2707" s="1" t="s">
        <v>17573</v>
      </c>
      <c r="C2707" s="1" t="s">
        <v>19628</v>
      </c>
      <c r="D2707" s="1" t="s">
        <v>19628</v>
      </c>
      <c r="E2707" s="1" t="s">
        <v>19795</v>
      </c>
      <c r="F2707" s="51" t="s">
        <v>19628</v>
      </c>
      <c r="G2707" s="1" t="s">
        <v>19628</v>
      </c>
      <c r="I2707" t="str">
        <f t="shared" si="84"/>
        <v>女光</v>
      </c>
      <c r="K2707" t="e">
        <f>VLOOKUP(I2707,Apabi!$H:$H,1,FALSE)</f>
        <v>#N/A</v>
      </c>
      <c r="M2707" t="e">
        <f>VLOOKUP(I2707,'Shanghai TSG'!$C:$C,1,FALSE)</f>
        <v>#N/A</v>
      </c>
      <c r="O2707" t="e">
        <f>VLOOKUP(I2707,'Hytong (not in CrossAsia)'!$C:$C,1,FALSE)</f>
        <v>#N/A</v>
      </c>
      <c r="Q2707" s="9" t="str">
        <f t="shared" si="85"/>
        <v>nur hier</v>
      </c>
    </row>
    <row r="2708" spans="1:17">
      <c r="A2708" s="1" t="s">
        <v>17574</v>
      </c>
      <c r="B2708" s="1" t="s">
        <v>17575</v>
      </c>
      <c r="C2708" s="1" t="s">
        <v>19628</v>
      </c>
      <c r="D2708" s="1" t="s">
        <v>19628</v>
      </c>
      <c r="E2708" s="1" t="s">
        <v>19754</v>
      </c>
      <c r="F2708" s="54">
        <v>1949</v>
      </c>
      <c r="G2708" s="1" t="s">
        <v>19635</v>
      </c>
      <c r="I2708" t="str">
        <f t="shared" si="84"/>
        <v>亚伟速记</v>
      </c>
      <c r="K2708" t="e">
        <f>VLOOKUP(I2708,Apabi!$H:$H,1,FALSE)</f>
        <v>#N/A</v>
      </c>
      <c r="M2708" t="e">
        <f>VLOOKUP(I2708,'Shanghai TSG'!$C:$C,1,FALSE)</f>
        <v>#N/A</v>
      </c>
      <c r="O2708" t="e">
        <f>VLOOKUP(I2708,'Hytong (not in CrossAsia)'!$C:$C,1,FALSE)</f>
        <v>#N/A</v>
      </c>
      <c r="Q2708" s="9" t="str">
        <f t="shared" si="85"/>
        <v>nur hier</v>
      </c>
    </row>
    <row r="2709" spans="1:17">
      <c r="A2709" s="1" t="s">
        <v>17576</v>
      </c>
      <c r="B2709" s="1" t="s">
        <v>17577</v>
      </c>
      <c r="C2709" s="1" t="s">
        <v>19628</v>
      </c>
      <c r="D2709" s="1" t="s">
        <v>19628</v>
      </c>
      <c r="E2709" s="1" t="s">
        <v>19628</v>
      </c>
      <c r="F2709" s="51" t="s">
        <v>19628</v>
      </c>
      <c r="G2709" s="1" t="s">
        <v>19628</v>
      </c>
      <c r="I2709" t="str">
        <f t="shared" si="84"/>
        <v>汇报</v>
      </c>
      <c r="K2709" t="e">
        <f>VLOOKUP(I2709,Apabi!$H:$H,1,FALSE)</f>
        <v>#N/A</v>
      </c>
      <c r="M2709" t="e">
        <f>VLOOKUP(I2709,'Shanghai TSG'!$C:$C,1,FALSE)</f>
        <v>#N/A</v>
      </c>
      <c r="O2709" t="e">
        <f>VLOOKUP(I2709,'Hytong (not in CrossAsia)'!$C:$C,1,FALSE)</f>
        <v>#N/A</v>
      </c>
      <c r="Q2709" s="9" t="str">
        <f t="shared" si="85"/>
        <v>nur hier</v>
      </c>
    </row>
    <row r="2710" spans="1:17">
      <c r="A2710" s="1" t="s">
        <v>17578</v>
      </c>
      <c r="B2710" s="1" t="s">
        <v>17579</v>
      </c>
      <c r="C2710" s="1" t="s">
        <v>19628</v>
      </c>
      <c r="D2710" s="1" t="s">
        <v>17580</v>
      </c>
      <c r="E2710" s="1" t="s">
        <v>19597</v>
      </c>
      <c r="F2710" s="54">
        <v>1936</v>
      </c>
      <c r="G2710" s="1" t="s">
        <v>19642</v>
      </c>
      <c r="I2710" t="str">
        <f t="shared" si="84"/>
        <v>国光杂志</v>
      </c>
      <c r="K2710" t="e">
        <f>VLOOKUP(I2710,Apabi!$H:$H,1,FALSE)</f>
        <v>#N/A</v>
      </c>
      <c r="M2710" t="str">
        <f>VLOOKUP(I2710,'Shanghai TSG'!$C:$C,1,FALSE)</f>
        <v>国光杂志</v>
      </c>
      <c r="O2710" t="e">
        <f>VLOOKUP(I2710,'Hytong (not in CrossAsia)'!$C:$C,1,FALSE)</f>
        <v>#N/A</v>
      </c>
      <c r="Q2710" s="9" t="str">
        <f t="shared" si="85"/>
        <v>Doppel</v>
      </c>
    </row>
    <row r="2711" spans="1:17">
      <c r="A2711" s="1" t="s">
        <v>17581</v>
      </c>
      <c r="B2711" s="1" t="s">
        <v>17582</v>
      </c>
      <c r="C2711" s="1" t="s">
        <v>19628</v>
      </c>
      <c r="D2711" s="1" t="s">
        <v>17583</v>
      </c>
      <c r="E2711" s="1" t="s">
        <v>19647</v>
      </c>
      <c r="F2711" s="54">
        <v>1925</v>
      </c>
      <c r="G2711" s="1" t="s">
        <v>19292</v>
      </c>
      <c r="I2711" t="str">
        <f t="shared" si="84"/>
        <v>新同德</v>
      </c>
      <c r="K2711" t="e">
        <f>VLOOKUP(I2711,Apabi!$H:$H,1,FALSE)</f>
        <v>#N/A</v>
      </c>
      <c r="M2711" t="str">
        <f>VLOOKUP(I2711,'Shanghai TSG'!$C:$C,1,FALSE)</f>
        <v>新同德</v>
      </c>
      <c r="O2711" t="e">
        <f>VLOOKUP(I2711,'Hytong (not in CrossAsia)'!$C:$C,1,FALSE)</f>
        <v>#N/A</v>
      </c>
      <c r="Q2711" s="9" t="str">
        <f t="shared" si="85"/>
        <v>Doppel</v>
      </c>
    </row>
    <row r="2712" spans="1:17">
      <c r="A2712" s="1" t="s">
        <v>17584</v>
      </c>
      <c r="B2712" s="1" t="s">
        <v>17585</v>
      </c>
      <c r="C2712" s="1" t="s">
        <v>19628</v>
      </c>
      <c r="D2712" s="1" t="s">
        <v>19628</v>
      </c>
      <c r="E2712" s="1" t="s">
        <v>19638</v>
      </c>
      <c r="F2712" s="51" t="s">
        <v>19628</v>
      </c>
      <c r="G2712" s="1" t="s">
        <v>19628</v>
      </c>
      <c r="I2712" t="str">
        <f t="shared" si="84"/>
        <v>新重庆</v>
      </c>
      <c r="K2712" t="e">
        <f>VLOOKUP(I2712,Apabi!$H:$H,1,FALSE)</f>
        <v>#N/A</v>
      </c>
      <c r="M2712" t="str">
        <f>VLOOKUP(I2712,'Shanghai TSG'!$C:$C,1,FALSE)</f>
        <v>新重庆</v>
      </c>
      <c r="O2712" t="e">
        <f>VLOOKUP(I2712,'Hytong (not in CrossAsia)'!$C:$C,1,FALSE)</f>
        <v>#N/A</v>
      </c>
      <c r="Q2712" s="9" t="str">
        <f t="shared" si="85"/>
        <v>Doppel</v>
      </c>
    </row>
    <row r="2713" spans="1:17" ht="23.25">
      <c r="A2713" s="1" t="s">
        <v>17586</v>
      </c>
      <c r="B2713" s="1" t="s">
        <v>17587</v>
      </c>
      <c r="C2713" s="1" t="s">
        <v>19628</v>
      </c>
      <c r="D2713" s="1" t="s">
        <v>17588</v>
      </c>
      <c r="E2713" s="1" t="s">
        <v>17589</v>
      </c>
      <c r="F2713" s="51" t="s">
        <v>19628</v>
      </c>
      <c r="G2713" s="1" t="s">
        <v>19628</v>
      </c>
      <c r="I2713" t="str">
        <f t="shared" si="84"/>
        <v>云浮月刊</v>
      </c>
      <c r="K2713" t="e">
        <f>VLOOKUP(I2713,Apabi!$H:$H,1,FALSE)</f>
        <v>#N/A</v>
      </c>
      <c r="M2713" t="e">
        <f>VLOOKUP(I2713,'Shanghai TSG'!$C:$C,1,FALSE)</f>
        <v>#N/A</v>
      </c>
      <c r="O2713" t="e">
        <f>VLOOKUP(I2713,'Hytong (not in CrossAsia)'!$C:$C,1,FALSE)</f>
        <v>#N/A</v>
      </c>
      <c r="Q2713" s="9" t="str">
        <f t="shared" si="85"/>
        <v>nur hier</v>
      </c>
    </row>
    <row r="2714" spans="1:17" ht="23.25">
      <c r="A2714" s="1" t="s">
        <v>17590</v>
      </c>
      <c r="B2714" s="1" t="s">
        <v>17591</v>
      </c>
      <c r="C2714" s="1" t="s">
        <v>19628</v>
      </c>
      <c r="D2714" s="1" t="s">
        <v>19628</v>
      </c>
      <c r="E2714" s="1" t="s">
        <v>17592</v>
      </c>
      <c r="F2714" s="51" t="s">
        <v>19628</v>
      </c>
      <c r="G2714" s="1" t="s">
        <v>19628</v>
      </c>
      <c r="I2714" t="str">
        <f t="shared" si="84"/>
        <v>黑石</v>
      </c>
      <c r="K2714" t="e">
        <f>VLOOKUP(I2714,Apabi!$H:$H,1,FALSE)</f>
        <v>#N/A</v>
      </c>
      <c r="M2714" t="e">
        <f>VLOOKUP(I2714,'Shanghai TSG'!$C:$C,1,FALSE)</f>
        <v>#N/A</v>
      </c>
      <c r="O2714" t="e">
        <f>VLOOKUP(I2714,'Hytong (not in CrossAsia)'!$C:$C,1,FALSE)</f>
        <v>#N/A</v>
      </c>
      <c r="Q2714" s="9" t="str">
        <f t="shared" si="85"/>
        <v>nur hier</v>
      </c>
    </row>
    <row r="2715" spans="1:17">
      <c r="A2715" s="1" t="s">
        <v>17593</v>
      </c>
      <c r="B2715" s="1" t="s">
        <v>17594</v>
      </c>
      <c r="C2715" s="1" t="s">
        <v>19628</v>
      </c>
      <c r="D2715" s="1" t="s">
        <v>17595</v>
      </c>
      <c r="E2715" s="1" t="s">
        <v>19647</v>
      </c>
      <c r="F2715" s="54">
        <v>1941</v>
      </c>
      <c r="G2715" s="1" t="s">
        <v>19635</v>
      </c>
      <c r="I2715" t="str">
        <f t="shared" si="84"/>
        <v>中国月刊</v>
      </c>
      <c r="K2715" t="e">
        <f>VLOOKUP(I2715,Apabi!$H:$H,1,FALSE)</f>
        <v>#N/A</v>
      </c>
      <c r="M2715" t="e">
        <f>VLOOKUP(I2715,'Shanghai TSG'!$C:$C,1,FALSE)</f>
        <v>#N/A</v>
      </c>
      <c r="O2715" t="e">
        <f>VLOOKUP(I2715,'Hytong (not in CrossAsia)'!$C:$C,1,FALSE)</f>
        <v>#N/A</v>
      </c>
      <c r="Q2715" s="9" t="str">
        <f t="shared" si="85"/>
        <v>nur hier</v>
      </c>
    </row>
    <row r="2716" spans="1:17">
      <c r="A2716" s="1" t="s">
        <v>17596</v>
      </c>
      <c r="B2716" s="1" t="s">
        <v>17597</v>
      </c>
      <c r="C2716" s="1" t="s">
        <v>19628</v>
      </c>
      <c r="D2716" s="1" t="s">
        <v>17910</v>
      </c>
      <c r="E2716" s="1" t="s">
        <v>19647</v>
      </c>
      <c r="F2716" s="54">
        <v>1937</v>
      </c>
      <c r="G2716" s="1" t="s">
        <v>19305</v>
      </c>
      <c r="I2716" t="str">
        <f t="shared" si="84"/>
        <v>申报每周</v>
      </c>
      <c r="K2716" t="e">
        <f>VLOOKUP(I2716,Apabi!$H:$H,1,FALSE)</f>
        <v>#N/A</v>
      </c>
      <c r="M2716" t="e">
        <f>VLOOKUP(I2716,'Shanghai TSG'!$C:$C,1,FALSE)</f>
        <v>#N/A</v>
      </c>
      <c r="O2716" t="e">
        <f>VLOOKUP(I2716,'Hytong (not in CrossAsia)'!$C:$C,1,FALSE)</f>
        <v>#N/A</v>
      </c>
      <c r="Q2716" s="9" t="str">
        <f t="shared" si="85"/>
        <v>nur hier</v>
      </c>
    </row>
    <row r="2717" spans="1:17">
      <c r="A2717" s="1" t="s">
        <v>17598</v>
      </c>
      <c r="B2717" s="1" t="s">
        <v>17599</v>
      </c>
      <c r="C2717" s="1" t="s">
        <v>19628</v>
      </c>
      <c r="D2717" s="1" t="s">
        <v>17600</v>
      </c>
      <c r="E2717" s="1" t="s">
        <v>19628</v>
      </c>
      <c r="F2717" s="51" t="s">
        <v>19628</v>
      </c>
      <c r="G2717" s="1" t="s">
        <v>19628</v>
      </c>
      <c r="I2717" t="str">
        <f t="shared" si="84"/>
        <v>青年导报</v>
      </c>
      <c r="K2717" t="e">
        <f>VLOOKUP(I2717,Apabi!$H:$H,1,FALSE)</f>
        <v>#N/A</v>
      </c>
      <c r="M2717" t="e">
        <f>VLOOKUP(I2717,'Shanghai TSG'!$C:$C,1,FALSE)</f>
        <v>#N/A</v>
      </c>
      <c r="O2717" t="e">
        <f>VLOOKUP(I2717,'Hytong (not in CrossAsia)'!$C:$C,1,FALSE)</f>
        <v>#N/A</v>
      </c>
      <c r="Q2717" s="9" t="str">
        <f t="shared" si="85"/>
        <v>nur hier</v>
      </c>
    </row>
    <row r="2718" spans="1:17">
      <c r="A2718" s="1" t="s">
        <v>17601</v>
      </c>
      <c r="B2718" s="1" t="s">
        <v>17602</v>
      </c>
      <c r="C2718" s="1" t="s">
        <v>19807</v>
      </c>
      <c r="D2718" s="1" t="s">
        <v>17603</v>
      </c>
      <c r="E2718" s="1" t="s">
        <v>19647</v>
      </c>
      <c r="F2718" s="54">
        <v>1946</v>
      </c>
      <c r="G2718" s="1" t="s">
        <v>19635</v>
      </c>
      <c r="I2718" t="str">
        <f t="shared" si="84"/>
        <v>少女</v>
      </c>
      <c r="K2718" t="e">
        <f>VLOOKUP(I2718,Apabi!$H:$H,1,FALSE)</f>
        <v>#N/A</v>
      </c>
      <c r="M2718" t="e">
        <f>VLOOKUP(I2718,'Shanghai TSG'!$C:$C,1,FALSE)</f>
        <v>#N/A</v>
      </c>
      <c r="O2718" t="e">
        <f>VLOOKUP(I2718,'Hytong (not in CrossAsia)'!$C:$C,1,FALSE)</f>
        <v>#N/A</v>
      </c>
      <c r="Q2718" s="9" t="str">
        <f t="shared" si="85"/>
        <v>nur hier</v>
      </c>
    </row>
    <row r="2719" spans="1:17">
      <c r="A2719" s="1" t="s">
        <v>17604</v>
      </c>
      <c r="B2719" s="1" t="s">
        <v>17605</v>
      </c>
      <c r="C2719" s="1" t="s">
        <v>19628</v>
      </c>
      <c r="D2719" s="1" t="s">
        <v>19628</v>
      </c>
      <c r="E2719" s="1" t="s">
        <v>19336</v>
      </c>
      <c r="F2719" s="54">
        <v>1941</v>
      </c>
      <c r="G2719" s="1" t="s">
        <v>19305</v>
      </c>
      <c r="I2719" t="str">
        <f t="shared" si="84"/>
        <v>大侠魂</v>
      </c>
      <c r="K2719" t="e">
        <f>VLOOKUP(I2719,Apabi!$H:$H,1,FALSE)</f>
        <v>#N/A</v>
      </c>
      <c r="M2719" t="e">
        <f>VLOOKUP(I2719,'Shanghai TSG'!$C:$C,1,FALSE)</f>
        <v>#N/A</v>
      </c>
      <c r="O2719" t="e">
        <f>VLOOKUP(I2719,'Hytong (not in CrossAsia)'!$C:$C,1,FALSE)</f>
        <v>#N/A</v>
      </c>
      <c r="Q2719" s="9" t="str">
        <f t="shared" si="85"/>
        <v>nur hier</v>
      </c>
    </row>
    <row r="2720" spans="1:17">
      <c r="A2720" s="1" t="s">
        <v>17606</v>
      </c>
      <c r="B2720" s="1" t="s">
        <v>17607</v>
      </c>
      <c r="C2720" s="1" t="s">
        <v>19628</v>
      </c>
      <c r="D2720" s="1" t="s">
        <v>19628</v>
      </c>
      <c r="E2720" s="1" t="s">
        <v>14044</v>
      </c>
      <c r="F2720" s="51" t="s">
        <v>19628</v>
      </c>
      <c r="G2720" s="1" t="s">
        <v>19628</v>
      </c>
      <c r="I2720" t="str">
        <f t="shared" si="84"/>
        <v>吉林官报</v>
      </c>
      <c r="K2720" t="e">
        <f>VLOOKUP(I2720,Apabi!$H:$H,1,FALSE)</f>
        <v>#N/A</v>
      </c>
      <c r="M2720" t="e">
        <f>VLOOKUP(I2720,'Shanghai TSG'!$C:$C,1,FALSE)</f>
        <v>#N/A</v>
      </c>
      <c r="O2720" t="e">
        <f>VLOOKUP(I2720,'Hytong (not in CrossAsia)'!$C:$C,1,FALSE)</f>
        <v>#N/A</v>
      </c>
      <c r="Q2720" s="9" t="str">
        <f t="shared" si="85"/>
        <v>nur hier</v>
      </c>
    </row>
    <row r="2721" spans="1:17">
      <c r="A2721" s="1" t="s">
        <v>17608</v>
      </c>
      <c r="B2721" s="1" t="s">
        <v>17609</v>
      </c>
      <c r="C2721" s="1" t="s">
        <v>19628</v>
      </c>
      <c r="D2721" s="1" t="s">
        <v>17610</v>
      </c>
      <c r="E2721" s="1" t="s">
        <v>19326</v>
      </c>
      <c r="F2721" s="54">
        <v>1935</v>
      </c>
      <c r="G2721" s="1" t="s">
        <v>19577</v>
      </c>
      <c r="I2721" t="str">
        <f t="shared" si="84"/>
        <v>东北青年</v>
      </c>
      <c r="K2721" t="str">
        <f>VLOOKUP(I2721,Apabi!$H:$H,1,FALSE)</f>
        <v>东北青年</v>
      </c>
      <c r="M2721" t="e">
        <f>VLOOKUP(I2721,'Shanghai TSG'!$C:$C,1,FALSE)</f>
        <v>#N/A</v>
      </c>
      <c r="O2721" t="e">
        <f>VLOOKUP(I2721,'Hytong (not in CrossAsia)'!$C:$C,1,FALSE)</f>
        <v>#N/A</v>
      </c>
      <c r="Q2721" s="9" t="str">
        <f t="shared" si="85"/>
        <v>Doppel</v>
      </c>
    </row>
    <row r="2722" spans="1:17">
      <c r="A2722" s="1" t="s">
        <v>17611</v>
      </c>
      <c r="B2722" s="1" t="s">
        <v>17612</v>
      </c>
      <c r="C2722" s="1" t="s">
        <v>19628</v>
      </c>
      <c r="D2722" s="1" t="s">
        <v>17613</v>
      </c>
      <c r="E2722" s="1" t="s">
        <v>19647</v>
      </c>
      <c r="F2722" s="54">
        <v>1937</v>
      </c>
      <c r="G2722" s="1" t="s">
        <v>19642</v>
      </c>
      <c r="I2722" t="str">
        <f t="shared" si="84"/>
        <v>青鹤</v>
      </c>
      <c r="K2722" t="e">
        <f>VLOOKUP(I2722,Apabi!$H:$H,1,FALSE)</f>
        <v>#N/A</v>
      </c>
      <c r="M2722" t="e">
        <f>VLOOKUP(I2722,'Shanghai TSG'!$C:$C,1,FALSE)</f>
        <v>#N/A</v>
      </c>
      <c r="O2722" t="e">
        <f>VLOOKUP(I2722,'Hytong (not in CrossAsia)'!$C:$C,1,FALSE)</f>
        <v>#N/A</v>
      </c>
      <c r="Q2722" s="9" t="str">
        <f t="shared" si="85"/>
        <v>nur hier</v>
      </c>
    </row>
    <row r="2723" spans="1:17">
      <c r="A2723" s="1" t="s">
        <v>17614</v>
      </c>
      <c r="B2723" s="1" t="s">
        <v>17615</v>
      </c>
      <c r="C2723" s="1" t="s">
        <v>19628</v>
      </c>
      <c r="D2723" s="1" t="s">
        <v>17616</v>
      </c>
      <c r="E2723" s="1" t="s">
        <v>19647</v>
      </c>
      <c r="F2723" s="54">
        <v>1935</v>
      </c>
      <c r="G2723" s="1" t="s">
        <v>19292</v>
      </c>
      <c r="I2723" t="str">
        <f t="shared" si="84"/>
        <v>新真如</v>
      </c>
      <c r="K2723" t="e">
        <f>VLOOKUP(I2723,Apabi!$H:$H,1,FALSE)</f>
        <v>#N/A</v>
      </c>
      <c r="M2723" t="e">
        <f>VLOOKUP(I2723,'Shanghai TSG'!$C:$C,1,FALSE)</f>
        <v>#N/A</v>
      </c>
      <c r="O2723" t="e">
        <f>VLOOKUP(I2723,'Hytong (not in CrossAsia)'!$C:$C,1,FALSE)</f>
        <v>#N/A</v>
      </c>
      <c r="Q2723" s="9" t="str">
        <f t="shared" si="85"/>
        <v>nur hier</v>
      </c>
    </row>
    <row r="2724" spans="1:17">
      <c r="A2724" s="1" t="s">
        <v>17617</v>
      </c>
      <c r="B2724" s="1" t="s">
        <v>17618</v>
      </c>
      <c r="C2724" s="1" t="s">
        <v>19628</v>
      </c>
      <c r="D2724" s="1" t="s">
        <v>17619</v>
      </c>
      <c r="E2724" s="1" t="s">
        <v>19647</v>
      </c>
      <c r="F2724" s="54">
        <v>1933</v>
      </c>
      <c r="G2724" s="1" t="s">
        <v>19305</v>
      </c>
      <c r="I2724" t="str">
        <f t="shared" si="84"/>
        <v>生活</v>
      </c>
      <c r="K2724" t="e">
        <f>VLOOKUP(I2724,Apabi!$H:$H,1,FALSE)</f>
        <v>#N/A</v>
      </c>
      <c r="M2724" t="e">
        <f>VLOOKUP(I2724,'Shanghai TSG'!$C:$C,1,FALSE)</f>
        <v>#N/A</v>
      </c>
      <c r="O2724" t="e">
        <f>VLOOKUP(I2724,'Hytong (not in CrossAsia)'!$C:$C,1,FALSE)</f>
        <v>#N/A</v>
      </c>
      <c r="Q2724" s="9" t="str">
        <f t="shared" si="85"/>
        <v>nur hier</v>
      </c>
    </row>
    <row r="2725" spans="1:17">
      <c r="A2725" s="1" t="s">
        <v>17620</v>
      </c>
      <c r="B2725" s="1" t="s">
        <v>17247</v>
      </c>
      <c r="C2725" s="1" t="s">
        <v>19628</v>
      </c>
      <c r="D2725" s="1" t="s">
        <v>19628</v>
      </c>
      <c r="E2725" s="1" t="s">
        <v>18180</v>
      </c>
      <c r="F2725" s="51" t="s">
        <v>19628</v>
      </c>
      <c r="G2725" s="1" t="s">
        <v>19628</v>
      </c>
      <c r="I2725" t="str">
        <f t="shared" si="84"/>
        <v>世光杂志</v>
      </c>
      <c r="K2725" t="e">
        <f>VLOOKUP(I2725,Apabi!$H:$H,1,FALSE)</f>
        <v>#N/A</v>
      </c>
      <c r="M2725" t="e">
        <f>VLOOKUP(I2725,'Shanghai TSG'!$C:$C,1,FALSE)</f>
        <v>#N/A</v>
      </c>
      <c r="O2725" t="e">
        <f>VLOOKUP(I2725,'Hytong (not in CrossAsia)'!$C:$C,1,FALSE)</f>
        <v>#N/A</v>
      </c>
      <c r="Q2725" s="9" t="str">
        <f t="shared" si="85"/>
        <v>nur hier</v>
      </c>
    </row>
    <row r="2726" spans="1:17">
      <c r="A2726" s="1" t="s">
        <v>17248</v>
      </c>
      <c r="B2726" s="1" t="s">
        <v>17249</v>
      </c>
      <c r="C2726" s="1" t="s">
        <v>19628</v>
      </c>
      <c r="D2726" s="1" t="s">
        <v>19628</v>
      </c>
      <c r="E2726" s="1" t="s">
        <v>19628</v>
      </c>
      <c r="F2726" s="51" t="s">
        <v>19628</v>
      </c>
      <c r="G2726" s="1" t="s">
        <v>19628</v>
      </c>
      <c r="I2726" t="str">
        <f t="shared" si="84"/>
        <v>学报</v>
      </c>
      <c r="K2726" t="e">
        <f>VLOOKUP(I2726,Apabi!$H:$H,1,FALSE)</f>
        <v>#N/A</v>
      </c>
      <c r="M2726" t="str">
        <f>VLOOKUP(I2726,'Shanghai TSG'!$C:$C,1,FALSE)</f>
        <v>学报</v>
      </c>
      <c r="O2726" t="e">
        <f>VLOOKUP(I2726,'Hytong (not in CrossAsia)'!$C:$C,1,FALSE)</f>
        <v>#N/A</v>
      </c>
      <c r="Q2726" s="9" t="str">
        <f t="shared" si="85"/>
        <v>Doppel</v>
      </c>
    </row>
    <row r="2727" spans="1:17">
      <c r="A2727" s="1" t="s">
        <v>17250</v>
      </c>
      <c r="B2727" s="1" t="s">
        <v>17251</v>
      </c>
      <c r="C2727" s="1" t="s">
        <v>19628</v>
      </c>
      <c r="D2727" s="1" t="s">
        <v>19628</v>
      </c>
      <c r="E2727" s="1" t="s">
        <v>19628</v>
      </c>
      <c r="F2727" s="51" t="s">
        <v>19628</v>
      </c>
      <c r="G2727" s="1" t="s">
        <v>19628</v>
      </c>
      <c r="I2727" t="str">
        <f t="shared" si="84"/>
        <v>杂组</v>
      </c>
      <c r="K2727" t="e">
        <f>VLOOKUP(I2727,Apabi!$H:$H,1,FALSE)</f>
        <v>#N/A</v>
      </c>
      <c r="M2727" t="e">
        <f>VLOOKUP(I2727,'Shanghai TSG'!$C:$C,1,FALSE)</f>
        <v>#N/A</v>
      </c>
      <c r="O2727" t="e">
        <f>VLOOKUP(I2727,'Hytong (not in CrossAsia)'!$C:$C,1,FALSE)</f>
        <v>#N/A</v>
      </c>
      <c r="Q2727" s="9" t="str">
        <f t="shared" si="85"/>
        <v>nur hier</v>
      </c>
    </row>
    <row r="2728" spans="1:17">
      <c r="A2728" s="1" t="s">
        <v>17252</v>
      </c>
      <c r="B2728" s="1" t="s">
        <v>17253</v>
      </c>
      <c r="C2728" s="1" t="s">
        <v>19628</v>
      </c>
      <c r="D2728" s="1" t="s">
        <v>17254</v>
      </c>
      <c r="E2728" s="1" t="s">
        <v>19647</v>
      </c>
      <c r="F2728" s="51" t="s">
        <v>19628</v>
      </c>
      <c r="G2728" s="1" t="s">
        <v>19628</v>
      </c>
      <c r="I2728" t="str">
        <f t="shared" si="84"/>
        <v>综合</v>
      </c>
      <c r="K2728" t="e">
        <f>VLOOKUP(I2728,Apabi!$H:$H,1,FALSE)</f>
        <v>#N/A</v>
      </c>
      <c r="M2728" t="str">
        <f>VLOOKUP(I2728,'Shanghai TSG'!$C:$C,1,FALSE)</f>
        <v>综合</v>
      </c>
      <c r="O2728" t="e">
        <f>VLOOKUP(I2728,'Hytong (not in CrossAsia)'!$C:$C,1,FALSE)</f>
        <v>#N/A</v>
      </c>
      <c r="Q2728" s="9" t="str">
        <f t="shared" si="85"/>
        <v>Doppel</v>
      </c>
    </row>
    <row r="2729" spans="1:17">
      <c r="A2729" s="1" t="s">
        <v>17255</v>
      </c>
      <c r="B2729" s="1" t="s">
        <v>17256</v>
      </c>
      <c r="C2729" s="1" t="s">
        <v>19628</v>
      </c>
      <c r="D2729" s="1" t="s">
        <v>17257</v>
      </c>
      <c r="E2729" s="1" t="s">
        <v>17258</v>
      </c>
      <c r="F2729" s="54">
        <v>1937</v>
      </c>
      <c r="G2729" s="1" t="s">
        <v>19292</v>
      </c>
      <c r="I2729" t="str">
        <f t="shared" si="84"/>
        <v>沧中双周</v>
      </c>
      <c r="K2729" t="e">
        <f>VLOOKUP(I2729,Apabi!$H:$H,1,FALSE)</f>
        <v>#N/A</v>
      </c>
      <c r="M2729" t="str">
        <f>VLOOKUP(I2729,'Shanghai TSG'!$C:$C,1,FALSE)</f>
        <v>沧中双周</v>
      </c>
      <c r="O2729" t="e">
        <f>VLOOKUP(I2729,'Hytong (not in CrossAsia)'!$C:$C,1,FALSE)</f>
        <v>#N/A</v>
      </c>
      <c r="Q2729" s="9" t="str">
        <f t="shared" si="85"/>
        <v>Doppel</v>
      </c>
    </row>
    <row r="2730" spans="1:17">
      <c r="A2730" s="1" t="s">
        <v>17259</v>
      </c>
      <c r="B2730" s="1" t="s">
        <v>17260</v>
      </c>
      <c r="C2730" s="1" t="s">
        <v>19628</v>
      </c>
      <c r="D2730" s="1" t="s">
        <v>17261</v>
      </c>
      <c r="E2730" s="1" t="s">
        <v>19647</v>
      </c>
      <c r="F2730" s="51" t="s">
        <v>19628</v>
      </c>
      <c r="G2730" s="1" t="s">
        <v>19628</v>
      </c>
      <c r="I2730" t="str">
        <f t="shared" si="84"/>
        <v>艺风</v>
      </c>
      <c r="K2730" t="e">
        <f>VLOOKUP(I2730,Apabi!$H:$H,1,FALSE)</f>
        <v>#N/A</v>
      </c>
      <c r="M2730" t="str">
        <f>VLOOKUP(I2730,'Shanghai TSG'!$C:$C,1,FALSE)</f>
        <v>艺风</v>
      </c>
      <c r="O2730" t="e">
        <f>VLOOKUP(I2730,'Hytong (not in CrossAsia)'!$C:$C,1,FALSE)</f>
        <v>#N/A</v>
      </c>
      <c r="Q2730" s="9" t="str">
        <f t="shared" si="85"/>
        <v>Doppel</v>
      </c>
    </row>
    <row r="2731" spans="1:17">
      <c r="A2731" s="1" t="s">
        <v>17262</v>
      </c>
      <c r="B2731" s="1" t="s">
        <v>17263</v>
      </c>
      <c r="C2731" s="1" t="s">
        <v>19628</v>
      </c>
      <c r="D2731" s="1" t="s">
        <v>17264</v>
      </c>
      <c r="E2731" s="1" t="s">
        <v>13492</v>
      </c>
      <c r="F2731" s="51" t="s">
        <v>19628</v>
      </c>
      <c r="G2731" s="1" t="s">
        <v>19628</v>
      </c>
      <c r="I2731" t="str">
        <f t="shared" si="84"/>
        <v>江苏水刊</v>
      </c>
      <c r="K2731" t="e">
        <f>VLOOKUP(I2731,Apabi!$H:$H,1,FALSE)</f>
        <v>#N/A</v>
      </c>
      <c r="M2731" t="e">
        <f>VLOOKUP(I2731,'Shanghai TSG'!$C:$C,1,FALSE)</f>
        <v>#N/A</v>
      </c>
      <c r="O2731" t="e">
        <f>VLOOKUP(I2731,'Hytong (not in CrossAsia)'!$C:$C,1,FALSE)</f>
        <v>#N/A</v>
      </c>
      <c r="Q2731" s="9" t="str">
        <f t="shared" si="85"/>
        <v>nur hier</v>
      </c>
    </row>
    <row r="2732" spans="1:17">
      <c r="A2732" s="1" t="s">
        <v>17265</v>
      </c>
      <c r="B2732" s="1" t="s">
        <v>17266</v>
      </c>
      <c r="C2732" s="1" t="s">
        <v>19628</v>
      </c>
      <c r="D2732" s="1" t="s">
        <v>19628</v>
      </c>
      <c r="E2732" s="1" t="s">
        <v>19647</v>
      </c>
      <c r="F2732" s="51" t="s">
        <v>19628</v>
      </c>
      <c r="G2732" s="1" t="s">
        <v>19628</v>
      </c>
      <c r="I2732" t="str">
        <f t="shared" si="84"/>
        <v>众论</v>
      </c>
      <c r="K2732" t="e">
        <f>VLOOKUP(I2732,Apabi!$H:$H,1,FALSE)</f>
        <v>#N/A</v>
      </c>
      <c r="M2732" t="e">
        <f>VLOOKUP(I2732,'Shanghai TSG'!$C:$C,1,FALSE)</f>
        <v>#N/A</v>
      </c>
      <c r="O2732" t="e">
        <f>VLOOKUP(I2732,'Hytong (not in CrossAsia)'!$C:$C,1,FALSE)</f>
        <v>#N/A</v>
      </c>
      <c r="Q2732" s="9" t="str">
        <f t="shared" si="85"/>
        <v>nur hier</v>
      </c>
    </row>
    <row r="2733" spans="1:17" ht="23.25">
      <c r="A2733" s="1" t="s">
        <v>17267</v>
      </c>
      <c r="B2733" s="1" t="s">
        <v>17268</v>
      </c>
      <c r="C2733" s="1" t="s">
        <v>17269</v>
      </c>
      <c r="D2733" s="1" t="s">
        <v>17270</v>
      </c>
      <c r="E2733" s="1" t="s">
        <v>21315</v>
      </c>
      <c r="F2733" s="51" t="s">
        <v>19628</v>
      </c>
      <c r="G2733" s="1" t="s">
        <v>19628</v>
      </c>
      <c r="I2733" t="str">
        <f t="shared" si="84"/>
        <v>铁血月刊</v>
      </c>
      <c r="K2733" t="e">
        <f>VLOOKUP(I2733,Apabi!$H:$H,1,FALSE)</f>
        <v>#N/A</v>
      </c>
      <c r="M2733" t="e">
        <f>VLOOKUP(I2733,'Shanghai TSG'!$C:$C,1,FALSE)</f>
        <v>#N/A</v>
      </c>
      <c r="O2733" t="e">
        <f>VLOOKUP(I2733,'Hytong (not in CrossAsia)'!$C:$C,1,FALSE)</f>
        <v>#N/A</v>
      </c>
      <c r="Q2733" s="9" t="str">
        <f t="shared" si="85"/>
        <v>nur hier</v>
      </c>
    </row>
    <row r="2734" spans="1:17">
      <c r="A2734" s="1" t="s">
        <v>17271</v>
      </c>
      <c r="B2734" s="1" t="s">
        <v>17272</v>
      </c>
      <c r="C2734" s="1" t="s">
        <v>19628</v>
      </c>
      <c r="D2734" s="1" t="s">
        <v>17273</v>
      </c>
      <c r="E2734" s="1" t="s">
        <v>19628</v>
      </c>
      <c r="F2734" s="54">
        <v>1943</v>
      </c>
      <c r="G2734" s="1" t="s">
        <v>19628</v>
      </c>
      <c r="I2734" t="str">
        <f t="shared" si="84"/>
        <v>毕节周报</v>
      </c>
      <c r="K2734" t="e">
        <f>VLOOKUP(I2734,Apabi!$H:$H,1,FALSE)</f>
        <v>#N/A</v>
      </c>
      <c r="M2734" t="e">
        <f>VLOOKUP(I2734,'Shanghai TSG'!$C:$C,1,FALSE)</f>
        <v>#N/A</v>
      </c>
      <c r="O2734" t="e">
        <f>VLOOKUP(I2734,'Hytong (not in CrossAsia)'!$C:$C,1,FALSE)</f>
        <v>#N/A</v>
      </c>
      <c r="Q2734" s="9" t="str">
        <f t="shared" si="85"/>
        <v>nur hier</v>
      </c>
    </row>
    <row r="2735" spans="1:17">
      <c r="A2735" s="1" t="s">
        <v>17274</v>
      </c>
      <c r="B2735" s="1" t="s">
        <v>17275</v>
      </c>
      <c r="C2735" s="1" t="s">
        <v>19628</v>
      </c>
      <c r="D2735" s="1" t="s">
        <v>17276</v>
      </c>
      <c r="E2735" s="1" t="s">
        <v>19628</v>
      </c>
      <c r="F2735" s="51" t="s">
        <v>19628</v>
      </c>
      <c r="G2735" s="1" t="s">
        <v>19628</v>
      </c>
      <c r="I2735" t="str">
        <f t="shared" si="84"/>
        <v>南声</v>
      </c>
      <c r="K2735" t="e">
        <f>VLOOKUP(I2735,Apabi!$H:$H,1,FALSE)</f>
        <v>#N/A</v>
      </c>
      <c r="M2735" t="e">
        <f>VLOOKUP(I2735,'Shanghai TSG'!$C:$C,1,FALSE)</f>
        <v>#N/A</v>
      </c>
      <c r="O2735" t="e">
        <f>VLOOKUP(I2735,'Hytong (not in CrossAsia)'!$C:$C,1,FALSE)</f>
        <v>#N/A</v>
      </c>
      <c r="Q2735" s="9" t="str">
        <f t="shared" si="85"/>
        <v>nur hier</v>
      </c>
    </row>
    <row r="2736" spans="1:17">
      <c r="A2736" s="1" t="s">
        <v>17277</v>
      </c>
      <c r="B2736" s="1" t="s">
        <v>17278</v>
      </c>
      <c r="C2736" s="1" t="s">
        <v>19628</v>
      </c>
      <c r="D2736" s="1" t="s">
        <v>19628</v>
      </c>
      <c r="E2736" s="1" t="s">
        <v>19647</v>
      </c>
      <c r="F2736" s="54">
        <v>1949</v>
      </c>
      <c r="G2736" s="1" t="s">
        <v>19635</v>
      </c>
      <c r="I2736" t="str">
        <f t="shared" si="84"/>
        <v>立信月刊</v>
      </c>
      <c r="K2736" t="e">
        <f>VLOOKUP(I2736,Apabi!$H:$H,1,FALSE)</f>
        <v>#N/A</v>
      </c>
      <c r="M2736" t="e">
        <f>VLOOKUP(I2736,'Shanghai TSG'!$C:$C,1,FALSE)</f>
        <v>#N/A</v>
      </c>
      <c r="O2736" t="e">
        <f>VLOOKUP(I2736,'Hytong (not in CrossAsia)'!$C:$C,1,FALSE)</f>
        <v>#N/A</v>
      </c>
      <c r="Q2736" s="9" t="str">
        <f t="shared" si="85"/>
        <v>nur hier</v>
      </c>
    </row>
    <row r="2737" spans="1:17" ht="23.25">
      <c r="A2737" s="1" t="s">
        <v>17279</v>
      </c>
      <c r="B2737" s="1" t="s">
        <v>17280</v>
      </c>
      <c r="C2737" s="1" t="s">
        <v>17281</v>
      </c>
      <c r="D2737" s="1" t="s">
        <v>19628</v>
      </c>
      <c r="E2737" s="1" t="s">
        <v>20893</v>
      </c>
      <c r="F2737" s="51" t="s">
        <v>19628</v>
      </c>
      <c r="G2737" s="1" t="s">
        <v>19628</v>
      </c>
      <c r="I2737" t="str">
        <f t="shared" si="84"/>
        <v>消闲月刊</v>
      </c>
      <c r="K2737" t="e">
        <f>VLOOKUP(I2737,Apabi!$H:$H,1,FALSE)</f>
        <v>#N/A</v>
      </c>
      <c r="M2737" t="e">
        <f>VLOOKUP(I2737,'Shanghai TSG'!$C:$C,1,FALSE)</f>
        <v>#N/A</v>
      </c>
      <c r="O2737" t="e">
        <f>VLOOKUP(I2737,'Hytong (not in CrossAsia)'!$C:$C,1,FALSE)</f>
        <v>#N/A</v>
      </c>
      <c r="Q2737" s="9" t="str">
        <f t="shared" si="85"/>
        <v>nur hier</v>
      </c>
    </row>
    <row r="2738" spans="1:17">
      <c r="A2738" s="1" t="s">
        <v>17282</v>
      </c>
      <c r="B2738" s="1" t="s">
        <v>17283</v>
      </c>
      <c r="C2738" s="1" t="s">
        <v>19628</v>
      </c>
      <c r="D2738" s="1" t="s">
        <v>17284</v>
      </c>
      <c r="E2738" s="1" t="s">
        <v>19647</v>
      </c>
      <c r="F2738" s="51" t="s">
        <v>19628</v>
      </c>
      <c r="G2738" s="1" t="s">
        <v>19628</v>
      </c>
      <c r="I2738" t="str">
        <f t="shared" si="84"/>
        <v>国论月刊</v>
      </c>
      <c r="K2738" t="e">
        <f>VLOOKUP(I2738,Apabi!$H:$H,1,FALSE)</f>
        <v>#N/A</v>
      </c>
      <c r="M2738" t="e">
        <f>VLOOKUP(I2738,'Shanghai TSG'!$C:$C,1,FALSE)</f>
        <v>#N/A</v>
      </c>
      <c r="O2738" t="e">
        <f>VLOOKUP(I2738,'Hytong (not in CrossAsia)'!$C:$C,1,FALSE)</f>
        <v>#N/A</v>
      </c>
      <c r="Q2738" s="9" t="str">
        <f t="shared" si="85"/>
        <v>nur hier</v>
      </c>
    </row>
    <row r="2739" spans="1:17">
      <c r="A2739" s="1" t="s">
        <v>17285</v>
      </c>
      <c r="B2739" s="1" t="s">
        <v>17286</v>
      </c>
      <c r="C2739" s="1" t="s">
        <v>19628</v>
      </c>
      <c r="D2739" s="1" t="s">
        <v>17287</v>
      </c>
      <c r="E2739" s="1" t="s">
        <v>19647</v>
      </c>
      <c r="F2739" s="51" t="s">
        <v>19628</v>
      </c>
      <c r="G2739" s="1" t="s">
        <v>19635</v>
      </c>
      <c r="I2739" t="str">
        <f t="shared" si="84"/>
        <v>南国少年</v>
      </c>
      <c r="K2739" t="e">
        <f>VLOOKUP(I2739,Apabi!$H:$H,1,FALSE)</f>
        <v>#N/A</v>
      </c>
      <c r="M2739" t="e">
        <f>VLOOKUP(I2739,'Shanghai TSG'!$C:$C,1,FALSE)</f>
        <v>#N/A</v>
      </c>
      <c r="O2739" t="e">
        <f>VLOOKUP(I2739,'Hytong (not in CrossAsia)'!$C:$C,1,FALSE)</f>
        <v>#N/A</v>
      </c>
      <c r="Q2739" s="9" t="str">
        <f t="shared" si="85"/>
        <v>nur hier</v>
      </c>
    </row>
    <row r="2740" spans="1:17">
      <c r="A2740" s="1" t="s">
        <v>17288</v>
      </c>
      <c r="B2740" s="1" t="s">
        <v>17289</v>
      </c>
      <c r="C2740" s="1" t="s">
        <v>19628</v>
      </c>
      <c r="D2740" s="1" t="s">
        <v>17290</v>
      </c>
      <c r="E2740" s="1" t="s">
        <v>19326</v>
      </c>
      <c r="F2740" s="54">
        <v>1932</v>
      </c>
      <c r="G2740" s="1" t="s">
        <v>19642</v>
      </c>
      <c r="I2740" t="str">
        <f t="shared" si="84"/>
        <v>三民半月</v>
      </c>
      <c r="K2740" t="e">
        <f>VLOOKUP(I2740,Apabi!$H:$H,1,FALSE)</f>
        <v>#N/A</v>
      </c>
      <c r="M2740" t="e">
        <f>VLOOKUP(I2740,'Shanghai TSG'!$C:$C,1,FALSE)</f>
        <v>#N/A</v>
      </c>
      <c r="O2740" t="e">
        <f>VLOOKUP(I2740,'Hytong (not in CrossAsia)'!$C:$C,1,FALSE)</f>
        <v>#N/A</v>
      </c>
      <c r="Q2740" s="9" t="str">
        <f t="shared" si="85"/>
        <v>nur hier</v>
      </c>
    </row>
    <row r="2741" spans="1:17" ht="23.25">
      <c r="A2741" s="1" t="s">
        <v>17291</v>
      </c>
      <c r="B2741" s="1" t="s">
        <v>17292</v>
      </c>
      <c r="C2741" s="1" t="s">
        <v>19628</v>
      </c>
      <c r="D2741" s="1" t="s">
        <v>17293</v>
      </c>
      <c r="E2741" s="1" t="s">
        <v>19156</v>
      </c>
      <c r="F2741" s="51" t="s">
        <v>19628</v>
      </c>
      <c r="G2741" s="1" t="s">
        <v>19628</v>
      </c>
      <c r="I2741" t="str">
        <f t="shared" si="84"/>
        <v>前茅</v>
      </c>
      <c r="K2741" t="e">
        <f>VLOOKUP(I2741,Apabi!$H:$H,1,FALSE)</f>
        <v>#N/A</v>
      </c>
      <c r="M2741" t="e">
        <f>VLOOKUP(I2741,'Shanghai TSG'!$C:$C,1,FALSE)</f>
        <v>#N/A</v>
      </c>
      <c r="O2741" t="e">
        <f>VLOOKUP(I2741,'Hytong (not in CrossAsia)'!$C:$C,1,FALSE)</f>
        <v>#N/A</v>
      </c>
      <c r="Q2741" s="9" t="str">
        <f t="shared" si="85"/>
        <v>nur hier</v>
      </c>
    </row>
    <row r="2742" spans="1:17">
      <c r="A2742" s="1" t="s">
        <v>17294</v>
      </c>
      <c r="B2742" s="1" t="s">
        <v>17295</v>
      </c>
      <c r="C2742" s="1" t="s">
        <v>19628</v>
      </c>
      <c r="D2742" s="1" t="s">
        <v>17477</v>
      </c>
      <c r="E2742" s="1" t="s">
        <v>19647</v>
      </c>
      <c r="F2742" s="51" t="s">
        <v>19628</v>
      </c>
      <c r="G2742" s="1" t="s">
        <v>19628</v>
      </c>
      <c r="I2742" t="str">
        <f t="shared" si="84"/>
        <v>前途杂志</v>
      </c>
      <c r="K2742" t="e">
        <f>VLOOKUP(I2742,Apabi!$H:$H,1,FALSE)</f>
        <v>#N/A</v>
      </c>
      <c r="M2742" t="e">
        <f>VLOOKUP(I2742,'Shanghai TSG'!$C:$C,1,FALSE)</f>
        <v>#N/A</v>
      </c>
      <c r="O2742" t="e">
        <f>VLOOKUP(I2742,'Hytong (not in CrossAsia)'!$C:$C,1,FALSE)</f>
        <v>#N/A</v>
      </c>
      <c r="Q2742" s="9" t="str">
        <f t="shared" si="85"/>
        <v>nur hier</v>
      </c>
    </row>
    <row r="2743" spans="1:17">
      <c r="A2743" s="1" t="s">
        <v>17296</v>
      </c>
      <c r="B2743" s="1" t="s">
        <v>17297</v>
      </c>
      <c r="C2743" s="1" t="s">
        <v>19628</v>
      </c>
      <c r="D2743" s="1" t="s">
        <v>19628</v>
      </c>
      <c r="E2743" s="1" t="s">
        <v>19638</v>
      </c>
      <c r="F2743" s="51" t="s">
        <v>19628</v>
      </c>
      <c r="G2743" s="1" t="s">
        <v>19628</v>
      </c>
      <c r="I2743" t="str">
        <f t="shared" si="84"/>
        <v>西南通刊</v>
      </c>
      <c r="K2743" t="e">
        <f>VLOOKUP(I2743,Apabi!$H:$H,1,FALSE)</f>
        <v>#N/A</v>
      </c>
      <c r="M2743" t="e">
        <f>VLOOKUP(I2743,'Shanghai TSG'!$C:$C,1,FALSE)</f>
        <v>#N/A</v>
      </c>
      <c r="O2743" t="e">
        <f>VLOOKUP(I2743,'Hytong (not in CrossAsia)'!$C:$C,1,FALSE)</f>
        <v>#N/A</v>
      </c>
      <c r="Q2743" s="9" t="str">
        <f t="shared" si="85"/>
        <v>nur hier</v>
      </c>
    </row>
    <row r="2744" spans="1:17" ht="23.25">
      <c r="A2744" s="1" t="s">
        <v>16928</v>
      </c>
      <c r="B2744" s="1" t="s">
        <v>16929</v>
      </c>
      <c r="C2744" s="1" t="s">
        <v>19628</v>
      </c>
      <c r="D2744" s="1" t="s">
        <v>19628</v>
      </c>
      <c r="E2744" s="1" t="s">
        <v>18434</v>
      </c>
      <c r="F2744" s="51" t="s">
        <v>19628</v>
      </c>
      <c r="G2744" s="1" t="s">
        <v>19628</v>
      </c>
      <c r="I2744" t="str">
        <f t="shared" si="84"/>
        <v>中山半月</v>
      </c>
      <c r="K2744" t="e">
        <f>VLOOKUP(I2744,Apabi!$H:$H,1,FALSE)</f>
        <v>#N/A</v>
      </c>
      <c r="M2744" t="e">
        <f>VLOOKUP(I2744,'Shanghai TSG'!$C:$C,1,FALSE)</f>
        <v>#N/A</v>
      </c>
      <c r="O2744" t="str">
        <f>VLOOKUP(I2744,'Hytong (not in CrossAsia)'!$C:$C,1,FALSE)</f>
        <v>中山半月</v>
      </c>
      <c r="Q2744" s="9" t="str">
        <f t="shared" si="85"/>
        <v>Doppel</v>
      </c>
    </row>
    <row r="2745" spans="1:17">
      <c r="A2745" s="1" t="s">
        <v>16930</v>
      </c>
      <c r="B2745" s="1" t="s">
        <v>16931</v>
      </c>
      <c r="C2745" s="1" t="s">
        <v>19628</v>
      </c>
      <c r="D2745" s="1" t="s">
        <v>19628</v>
      </c>
      <c r="E2745" s="1" t="s">
        <v>19647</v>
      </c>
      <c r="F2745" s="51" t="s">
        <v>19628</v>
      </c>
      <c r="G2745" s="1" t="s">
        <v>19628</v>
      </c>
      <c r="I2745" t="str">
        <f t="shared" si="84"/>
        <v>沪潮</v>
      </c>
      <c r="K2745" t="e">
        <f>VLOOKUP(I2745,Apabi!$H:$H,1,FALSE)</f>
        <v>#N/A</v>
      </c>
      <c r="M2745" t="str">
        <f>VLOOKUP(I2745,'Shanghai TSG'!$C:$C,1,FALSE)</f>
        <v>沪潮</v>
      </c>
      <c r="O2745" t="e">
        <f>VLOOKUP(I2745,'Hytong (not in CrossAsia)'!$C:$C,1,FALSE)</f>
        <v>#N/A</v>
      </c>
      <c r="Q2745" s="9" t="str">
        <f t="shared" si="85"/>
        <v>Doppel</v>
      </c>
    </row>
    <row r="2746" spans="1:17">
      <c r="A2746" s="1" t="s">
        <v>16932</v>
      </c>
      <c r="B2746" s="1" t="s">
        <v>16933</v>
      </c>
      <c r="C2746" s="1" t="s">
        <v>19628</v>
      </c>
      <c r="D2746" s="1" t="s">
        <v>16390</v>
      </c>
      <c r="E2746" s="1" t="s">
        <v>19638</v>
      </c>
      <c r="F2746" s="51" t="s">
        <v>19628</v>
      </c>
      <c r="G2746" s="1" t="s">
        <v>19628</v>
      </c>
      <c r="I2746" t="str">
        <f t="shared" si="84"/>
        <v>现代文摘</v>
      </c>
      <c r="K2746" t="e">
        <f>VLOOKUP(I2746,Apabi!$H:$H,1,FALSE)</f>
        <v>#N/A</v>
      </c>
      <c r="M2746" t="str">
        <f>VLOOKUP(I2746,'Shanghai TSG'!$C:$C,1,FALSE)</f>
        <v>现代文摘</v>
      </c>
      <c r="O2746" t="e">
        <f>VLOOKUP(I2746,'Hytong (not in CrossAsia)'!$C:$C,1,FALSE)</f>
        <v>#N/A</v>
      </c>
      <c r="Q2746" s="9" t="str">
        <f t="shared" si="85"/>
        <v>Doppel</v>
      </c>
    </row>
    <row r="2747" spans="1:17">
      <c r="A2747" s="1" t="s">
        <v>16934</v>
      </c>
      <c r="B2747" s="1" t="s">
        <v>16935</v>
      </c>
      <c r="C2747" s="1" t="s">
        <v>19628</v>
      </c>
      <c r="D2747" s="1" t="s">
        <v>16936</v>
      </c>
      <c r="E2747" s="1" t="s">
        <v>19647</v>
      </c>
      <c r="F2747" s="54">
        <v>1943</v>
      </c>
      <c r="G2747" s="1" t="s">
        <v>19440</v>
      </c>
      <c r="I2747" t="str">
        <f t="shared" si="84"/>
        <v>南洋研究</v>
      </c>
      <c r="K2747" t="e">
        <f>VLOOKUP(I2747,Apabi!$H:$H,1,FALSE)</f>
        <v>#N/A</v>
      </c>
      <c r="M2747" t="e">
        <f>VLOOKUP(I2747,'Shanghai TSG'!$C:$C,1,FALSE)</f>
        <v>#N/A</v>
      </c>
      <c r="O2747" t="e">
        <f>VLOOKUP(I2747,'Hytong (not in CrossAsia)'!$C:$C,1,FALSE)</f>
        <v>#N/A</v>
      </c>
      <c r="Q2747" s="9" t="str">
        <f t="shared" si="85"/>
        <v>nur hier</v>
      </c>
    </row>
    <row r="2748" spans="1:17">
      <c r="A2748" s="1" t="s">
        <v>16937</v>
      </c>
      <c r="B2748" s="1" t="s">
        <v>16938</v>
      </c>
      <c r="C2748" s="1" t="s">
        <v>16939</v>
      </c>
      <c r="D2748" s="1" t="s">
        <v>19628</v>
      </c>
      <c r="E2748" s="1" t="s">
        <v>19326</v>
      </c>
      <c r="F2748" s="54">
        <v>1937</v>
      </c>
      <c r="G2748" s="1" t="s">
        <v>19635</v>
      </c>
      <c r="I2748" t="str">
        <f t="shared" si="84"/>
        <v>师大月刊</v>
      </c>
      <c r="K2748" t="e">
        <f>VLOOKUP(I2748,Apabi!$H:$H,1,FALSE)</f>
        <v>#N/A</v>
      </c>
      <c r="M2748" t="str">
        <f>VLOOKUP(I2748,'Shanghai TSG'!$C:$C,1,FALSE)</f>
        <v>师大月刊</v>
      </c>
      <c r="O2748" t="e">
        <f>VLOOKUP(I2748,'Hytong (not in CrossAsia)'!$C:$C,1,FALSE)</f>
        <v>#N/A</v>
      </c>
      <c r="Q2748" s="9" t="str">
        <f t="shared" si="85"/>
        <v>Doppel</v>
      </c>
    </row>
    <row r="2749" spans="1:17">
      <c r="A2749" s="1" t="s">
        <v>16940</v>
      </c>
      <c r="B2749" s="1" t="s">
        <v>16941</v>
      </c>
      <c r="C2749" s="1" t="s">
        <v>19628</v>
      </c>
      <c r="D2749" s="1" t="s">
        <v>16942</v>
      </c>
      <c r="E2749" s="1" t="s">
        <v>19647</v>
      </c>
      <c r="F2749" s="51" t="s">
        <v>19628</v>
      </c>
      <c r="G2749" s="1" t="s">
        <v>19628</v>
      </c>
      <c r="I2749" t="str">
        <f t="shared" si="84"/>
        <v>青年归主</v>
      </c>
      <c r="K2749" t="e">
        <f>VLOOKUP(I2749,Apabi!$H:$H,1,FALSE)</f>
        <v>#N/A</v>
      </c>
      <c r="M2749" t="e">
        <f>VLOOKUP(I2749,'Shanghai TSG'!$C:$C,1,FALSE)</f>
        <v>#N/A</v>
      </c>
      <c r="O2749" t="e">
        <f>VLOOKUP(I2749,'Hytong (not in CrossAsia)'!$C:$C,1,FALSE)</f>
        <v>#N/A</v>
      </c>
      <c r="Q2749" s="9" t="str">
        <f t="shared" si="85"/>
        <v>nur hier</v>
      </c>
    </row>
    <row r="2750" spans="1:17">
      <c r="A2750" s="1" t="s">
        <v>16943</v>
      </c>
      <c r="B2750" s="1" t="s">
        <v>16944</v>
      </c>
      <c r="C2750" s="1" t="s">
        <v>19628</v>
      </c>
      <c r="D2750" s="1" t="s">
        <v>16945</v>
      </c>
      <c r="E2750" s="1" t="s">
        <v>7862</v>
      </c>
      <c r="F2750" s="54">
        <v>1941</v>
      </c>
      <c r="G2750" s="1" t="s">
        <v>19305</v>
      </c>
      <c r="I2750" t="str">
        <f t="shared" si="84"/>
        <v>民意</v>
      </c>
      <c r="K2750" t="str">
        <f>VLOOKUP(I2750,Apabi!$H:$H,1,FALSE)</f>
        <v>民意</v>
      </c>
      <c r="M2750" t="e">
        <f>VLOOKUP(I2750,'Shanghai TSG'!$C:$C,1,FALSE)</f>
        <v>#N/A</v>
      </c>
      <c r="O2750" t="e">
        <f>VLOOKUP(I2750,'Hytong (not in CrossAsia)'!$C:$C,1,FALSE)</f>
        <v>#N/A</v>
      </c>
      <c r="Q2750" s="9" t="str">
        <f t="shared" si="85"/>
        <v>Doppel</v>
      </c>
    </row>
    <row r="2751" spans="1:17" ht="23.25">
      <c r="A2751" s="1" t="s">
        <v>16946</v>
      </c>
      <c r="B2751" s="1" t="s">
        <v>16947</v>
      </c>
      <c r="C2751" s="1" t="s">
        <v>19628</v>
      </c>
      <c r="D2751" s="1" t="s">
        <v>16948</v>
      </c>
      <c r="E2751" s="1" t="s">
        <v>19156</v>
      </c>
      <c r="F2751" s="51" t="s">
        <v>19628</v>
      </c>
      <c r="G2751" s="1" t="s">
        <v>19628</v>
      </c>
      <c r="I2751" t="str">
        <f t="shared" si="84"/>
        <v>广大知识</v>
      </c>
      <c r="K2751" t="e">
        <f>VLOOKUP(I2751,Apabi!$H:$H,1,FALSE)</f>
        <v>#N/A</v>
      </c>
      <c r="M2751" t="str">
        <f>VLOOKUP(I2751,'Shanghai TSG'!$C:$C,1,FALSE)</f>
        <v>广大知识</v>
      </c>
      <c r="O2751" t="e">
        <f>VLOOKUP(I2751,'Hytong (not in CrossAsia)'!$C:$C,1,FALSE)</f>
        <v>#N/A</v>
      </c>
      <c r="Q2751" s="9" t="str">
        <f t="shared" si="85"/>
        <v>Doppel</v>
      </c>
    </row>
    <row r="2752" spans="1:17">
      <c r="A2752" s="1" t="s">
        <v>16949</v>
      </c>
      <c r="B2752" s="1" t="s">
        <v>16950</v>
      </c>
      <c r="C2752" s="1" t="s">
        <v>18676</v>
      </c>
      <c r="D2752" s="1" t="s">
        <v>19628</v>
      </c>
      <c r="E2752" s="1" t="s">
        <v>19339</v>
      </c>
      <c r="F2752" s="54">
        <v>1933</v>
      </c>
      <c r="G2752" s="1" t="s">
        <v>19628</v>
      </c>
      <c r="I2752" t="str">
        <f t="shared" si="84"/>
        <v>斗争</v>
      </c>
      <c r="K2752" t="e">
        <f>VLOOKUP(I2752,Apabi!$H:$H,1,FALSE)</f>
        <v>#N/A</v>
      </c>
      <c r="M2752" t="str">
        <f>VLOOKUP(I2752,'Shanghai TSG'!$C:$C,1,FALSE)</f>
        <v>斗争</v>
      </c>
      <c r="O2752" t="e">
        <f>VLOOKUP(I2752,'Hytong (not in CrossAsia)'!$C:$C,1,FALSE)</f>
        <v>#N/A</v>
      </c>
      <c r="Q2752" s="9" t="str">
        <f t="shared" si="85"/>
        <v>Doppel</v>
      </c>
    </row>
    <row r="2753" spans="1:17">
      <c r="A2753" s="1" t="s">
        <v>16951</v>
      </c>
      <c r="B2753" s="1" t="s">
        <v>16952</v>
      </c>
      <c r="C2753" s="1" t="s">
        <v>19628</v>
      </c>
      <c r="D2753" s="1" t="s">
        <v>16953</v>
      </c>
      <c r="E2753" s="1" t="s">
        <v>19647</v>
      </c>
      <c r="F2753" s="51" t="s">
        <v>19628</v>
      </c>
      <c r="G2753" s="1" t="s">
        <v>19628</v>
      </c>
      <c r="I2753" t="str">
        <f t="shared" si="84"/>
        <v>火网</v>
      </c>
      <c r="K2753" t="e">
        <f>VLOOKUP(I2753,Apabi!$H:$H,1,FALSE)</f>
        <v>#N/A</v>
      </c>
      <c r="M2753" t="e">
        <f>VLOOKUP(I2753,'Shanghai TSG'!$C:$C,1,FALSE)</f>
        <v>#N/A</v>
      </c>
      <c r="O2753" t="e">
        <f>VLOOKUP(I2753,'Hytong (not in CrossAsia)'!$C:$C,1,FALSE)</f>
        <v>#N/A</v>
      </c>
      <c r="Q2753" s="9" t="str">
        <f t="shared" si="85"/>
        <v>nur hier</v>
      </c>
    </row>
    <row r="2754" spans="1:17">
      <c r="A2754" s="1" t="s">
        <v>16954</v>
      </c>
      <c r="B2754" s="1" t="s">
        <v>16955</v>
      </c>
      <c r="C2754" s="1" t="s">
        <v>19628</v>
      </c>
      <c r="D2754" s="1" t="s">
        <v>16956</v>
      </c>
      <c r="E2754" s="1" t="s">
        <v>19647</v>
      </c>
      <c r="F2754" s="54">
        <v>1949</v>
      </c>
      <c r="G2754" s="1" t="s">
        <v>19635</v>
      </c>
      <c r="I2754" t="str">
        <f t="shared" si="84"/>
        <v>启示</v>
      </c>
      <c r="K2754" t="e">
        <f>VLOOKUP(I2754,Apabi!$H:$H,1,FALSE)</f>
        <v>#N/A</v>
      </c>
      <c r="M2754" t="str">
        <f>VLOOKUP(I2754,'Shanghai TSG'!$C:$C,1,FALSE)</f>
        <v>启示</v>
      </c>
      <c r="O2754" t="e">
        <f>VLOOKUP(I2754,'Hytong (not in CrossAsia)'!$C:$C,1,FALSE)</f>
        <v>#N/A</v>
      </c>
      <c r="Q2754" s="9" t="str">
        <f t="shared" si="85"/>
        <v>Doppel</v>
      </c>
    </row>
    <row r="2755" spans="1:17">
      <c r="A2755" s="1" t="s">
        <v>16957</v>
      </c>
      <c r="B2755" s="1" t="s">
        <v>16958</v>
      </c>
      <c r="C2755" s="1" t="s">
        <v>19628</v>
      </c>
      <c r="D2755" s="1" t="s">
        <v>16959</v>
      </c>
      <c r="E2755" s="1" t="s">
        <v>19336</v>
      </c>
      <c r="F2755" s="54">
        <v>1948</v>
      </c>
      <c r="G2755" s="1" t="s">
        <v>13688</v>
      </c>
      <c r="I2755" t="str">
        <f t="shared" ref="I2755:I2818" si="86">MID(B2755,1,4)</f>
        <v>自治期刊</v>
      </c>
      <c r="K2755" t="e">
        <f>VLOOKUP(I2755,Apabi!$H:$H,1,FALSE)</f>
        <v>#N/A</v>
      </c>
      <c r="M2755" t="e">
        <f>VLOOKUP(I2755,'Shanghai TSG'!$C:$C,1,FALSE)</f>
        <v>#N/A</v>
      </c>
      <c r="O2755" t="e">
        <f>VLOOKUP(I2755,'Hytong (not in CrossAsia)'!$C:$C,1,FALSE)</f>
        <v>#N/A</v>
      </c>
      <c r="Q2755" s="9" t="str">
        <f t="shared" ref="Q2755:Q2818" si="87">(IF(AND(ISNA(K2755),ISNA(M2755),ISNA(O2755)),"nur hier","Doppel"))</f>
        <v>nur hier</v>
      </c>
    </row>
    <row r="2756" spans="1:17" ht="23.25">
      <c r="A2756" s="1" t="s">
        <v>16960</v>
      </c>
      <c r="B2756" s="1" t="s">
        <v>16961</v>
      </c>
      <c r="C2756" s="1" t="s">
        <v>16962</v>
      </c>
      <c r="D2756" s="1" t="s">
        <v>19628</v>
      </c>
      <c r="E2756" s="1" t="s">
        <v>19647</v>
      </c>
      <c r="F2756" s="51" t="s">
        <v>19628</v>
      </c>
      <c r="G2756" s="1" t="s">
        <v>19628</v>
      </c>
      <c r="I2756" t="str">
        <f t="shared" si="86"/>
        <v>帆声月刊</v>
      </c>
      <c r="K2756" t="e">
        <f>VLOOKUP(I2756,Apabi!$H:$H,1,FALSE)</f>
        <v>#N/A</v>
      </c>
      <c r="M2756" t="e">
        <f>VLOOKUP(I2756,'Shanghai TSG'!$C:$C,1,FALSE)</f>
        <v>#N/A</v>
      </c>
      <c r="O2756" t="e">
        <f>VLOOKUP(I2756,'Hytong (not in CrossAsia)'!$C:$C,1,FALSE)</f>
        <v>#N/A</v>
      </c>
      <c r="Q2756" s="9" t="str">
        <f t="shared" si="87"/>
        <v>nur hier</v>
      </c>
    </row>
    <row r="2757" spans="1:17">
      <c r="A2757" s="1" t="s">
        <v>16963</v>
      </c>
      <c r="B2757" s="1" t="s">
        <v>16964</v>
      </c>
      <c r="C2757" s="1" t="s">
        <v>19628</v>
      </c>
      <c r="D2757" s="1" t="s">
        <v>16965</v>
      </c>
      <c r="E2757" s="1" t="s">
        <v>19336</v>
      </c>
      <c r="F2757" s="54">
        <v>1936</v>
      </c>
      <c r="G2757" s="1" t="s">
        <v>19635</v>
      </c>
      <c r="I2757" t="str">
        <f t="shared" si="86"/>
        <v>新运月刊</v>
      </c>
      <c r="K2757" t="e">
        <f>VLOOKUP(I2757,Apabi!$H:$H,1,FALSE)</f>
        <v>#N/A</v>
      </c>
      <c r="M2757" t="str">
        <f>VLOOKUP(I2757,'Shanghai TSG'!$C:$C,1,FALSE)</f>
        <v>新运月刊</v>
      </c>
      <c r="O2757" t="e">
        <f>VLOOKUP(I2757,'Hytong (not in CrossAsia)'!$C:$C,1,FALSE)</f>
        <v>#N/A</v>
      </c>
      <c r="Q2757" s="9" t="str">
        <f t="shared" si="87"/>
        <v>Doppel</v>
      </c>
    </row>
    <row r="2758" spans="1:17" ht="23.25">
      <c r="A2758" s="1" t="s">
        <v>16966</v>
      </c>
      <c r="B2758" s="1" t="s">
        <v>16967</v>
      </c>
      <c r="C2758" s="1" t="s">
        <v>19628</v>
      </c>
      <c r="D2758" s="1" t="s">
        <v>21631</v>
      </c>
      <c r="E2758" s="1" t="s">
        <v>21632</v>
      </c>
      <c r="F2758" s="51" t="s">
        <v>19628</v>
      </c>
      <c r="G2758" s="1" t="s">
        <v>19628</v>
      </c>
      <c r="I2758" t="str">
        <f t="shared" si="86"/>
        <v>建民周刊</v>
      </c>
      <c r="K2758" t="e">
        <f>VLOOKUP(I2758,Apabi!$H:$H,1,FALSE)</f>
        <v>#N/A</v>
      </c>
      <c r="M2758" t="e">
        <f>VLOOKUP(I2758,'Shanghai TSG'!$C:$C,1,FALSE)</f>
        <v>#N/A</v>
      </c>
      <c r="O2758" t="e">
        <f>VLOOKUP(I2758,'Hytong (not in CrossAsia)'!$C:$C,1,FALSE)</f>
        <v>#N/A</v>
      </c>
      <c r="Q2758" s="9" t="str">
        <f t="shared" si="87"/>
        <v>nur hier</v>
      </c>
    </row>
    <row r="2759" spans="1:17">
      <c r="A2759" s="1" t="s">
        <v>16968</v>
      </c>
      <c r="B2759" s="1" t="s">
        <v>16969</v>
      </c>
      <c r="C2759" s="1" t="s">
        <v>19628</v>
      </c>
      <c r="D2759" s="1" t="s">
        <v>16970</v>
      </c>
      <c r="E2759" s="1" t="s">
        <v>19344</v>
      </c>
      <c r="F2759" s="54">
        <v>1934</v>
      </c>
      <c r="G2759" s="1" t="s">
        <v>19642</v>
      </c>
      <c r="I2759" t="str">
        <f t="shared" si="86"/>
        <v>正中半月</v>
      </c>
      <c r="K2759" t="e">
        <f>VLOOKUP(I2759,Apabi!$H:$H,1,FALSE)</f>
        <v>#N/A</v>
      </c>
      <c r="M2759" t="e">
        <f>VLOOKUP(I2759,'Shanghai TSG'!$C:$C,1,FALSE)</f>
        <v>#N/A</v>
      </c>
      <c r="O2759" t="e">
        <f>VLOOKUP(I2759,'Hytong (not in CrossAsia)'!$C:$C,1,FALSE)</f>
        <v>#N/A</v>
      </c>
      <c r="Q2759" s="9" t="str">
        <f t="shared" si="87"/>
        <v>nur hier</v>
      </c>
    </row>
    <row r="2760" spans="1:17">
      <c r="A2760" s="1" t="s">
        <v>16971</v>
      </c>
      <c r="B2760" s="1" t="s">
        <v>16972</v>
      </c>
      <c r="C2760" s="1" t="s">
        <v>19628</v>
      </c>
      <c r="D2760" s="1" t="s">
        <v>16973</v>
      </c>
      <c r="E2760" s="1" t="s">
        <v>19821</v>
      </c>
      <c r="F2760" s="54">
        <v>1949</v>
      </c>
      <c r="G2760" s="1" t="s">
        <v>19642</v>
      </c>
      <c r="I2760" t="str">
        <f t="shared" si="86"/>
        <v>客观</v>
      </c>
      <c r="K2760" t="e">
        <f>VLOOKUP(I2760,Apabi!$H:$H,1,FALSE)</f>
        <v>#N/A</v>
      </c>
      <c r="M2760" t="str">
        <f>VLOOKUP(I2760,'Shanghai TSG'!$C:$C,1,FALSE)</f>
        <v>客观</v>
      </c>
      <c r="O2760" t="e">
        <f>VLOOKUP(I2760,'Hytong (not in CrossAsia)'!$C:$C,1,FALSE)</f>
        <v>#N/A</v>
      </c>
      <c r="Q2760" s="9" t="str">
        <f t="shared" si="87"/>
        <v>Doppel</v>
      </c>
    </row>
    <row r="2761" spans="1:17">
      <c r="A2761" s="1" t="s">
        <v>16974</v>
      </c>
      <c r="B2761" s="1" t="s">
        <v>16975</v>
      </c>
      <c r="C2761" s="1" t="s">
        <v>18966</v>
      </c>
      <c r="D2761" s="1" t="s">
        <v>19628</v>
      </c>
      <c r="E2761" s="1" t="s">
        <v>19647</v>
      </c>
      <c r="F2761" s="54">
        <v>1930</v>
      </c>
      <c r="G2761" s="1" t="s">
        <v>19567</v>
      </c>
      <c r="I2761" t="str">
        <f t="shared" si="86"/>
        <v>五一特刊</v>
      </c>
      <c r="K2761" t="e">
        <f>VLOOKUP(I2761,Apabi!$H:$H,1,FALSE)</f>
        <v>#N/A</v>
      </c>
      <c r="M2761" t="e">
        <f>VLOOKUP(I2761,'Shanghai TSG'!$C:$C,1,FALSE)</f>
        <v>#N/A</v>
      </c>
      <c r="O2761" t="e">
        <f>VLOOKUP(I2761,'Hytong (not in CrossAsia)'!$C:$C,1,FALSE)</f>
        <v>#N/A</v>
      </c>
      <c r="Q2761" s="9" t="str">
        <f t="shared" si="87"/>
        <v>nur hier</v>
      </c>
    </row>
    <row r="2762" spans="1:17" ht="23.25">
      <c r="A2762" s="1" t="s">
        <v>16976</v>
      </c>
      <c r="B2762" s="1" t="s">
        <v>16977</v>
      </c>
      <c r="C2762" s="1" t="s">
        <v>19628</v>
      </c>
      <c r="D2762" s="1" t="s">
        <v>16978</v>
      </c>
      <c r="E2762" s="1" t="s">
        <v>19376</v>
      </c>
      <c r="F2762" s="54">
        <v>1942</v>
      </c>
      <c r="G2762" s="1" t="s">
        <v>19642</v>
      </c>
      <c r="I2762" t="str">
        <f t="shared" si="86"/>
        <v>责善半月</v>
      </c>
      <c r="K2762" t="e">
        <f>VLOOKUP(I2762,Apabi!$H:$H,1,FALSE)</f>
        <v>#N/A</v>
      </c>
      <c r="M2762" t="str">
        <f>VLOOKUP(I2762,'Shanghai TSG'!$C:$C,1,FALSE)</f>
        <v>责善半月</v>
      </c>
      <c r="O2762" t="e">
        <f>VLOOKUP(I2762,'Hytong (not in CrossAsia)'!$C:$C,1,FALSE)</f>
        <v>#N/A</v>
      </c>
      <c r="Q2762" s="9" t="str">
        <f t="shared" si="87"/>
        <v>Doppel</v>
      </c>
    </row>
    <row r="2763" spans="1:17" ht="23.25">
      <c r="A2763" s="1" t="s">
        <v>16979</v>
      </c>
      <c r="B2763" s="1" t="s">
        <v>16980</v>
      </c>
      <c r="C2763" s="1" t="s">
        <v>16981</v>
      </c>
      <c r="D2763" s="1" t="s">
        <v>19628</v>
      </c>
      <c r="E2763" s="1" t="s">
        <v>17151</v>
      </c>
      <c r="F2763" s="51" t="s">
        <v>19628</v>
      </c>
      <c r="G2763" s="1" t="s">
        <v>19628</v>
      </c>
      <c r="I2763" t="str">
        <f t="shared" si="86"/>
        <v>迎头赶</v>
      </c>
      <c r="K2763" t="e">
        <f>VLOOKUP(I2763,Apabi!$H:$H,1,FALSE)</f>
        <v>#N/A</v>
      </c>
      <c r="M2763" t="e">
        <f>VLOOKUP(I2763,'Shanghai TSG'!$C:$C,1,FALSE)</f>
        <v>#N/A</v>
      </c>
      <c r="O2763" t="e">
        <f>VLOOKUP(I2763,'Hytong (not in CrossAsia)'!$C:$C,1,FALSE)</f>
        <v>#N/A</v>
      </c>
      <c r="Q2763" s="9" t="str">
        <f t="shared" si="87"/>
        <v>nur hier</v>
      </c>
    </row>
    <row r="2764" spans="1:17">
      <c r="A2764" s="1" t="s">
        <v>16982</v>
      </c>
      <c r="B2764" s="1" t="s">
        <v>16983</v>
      </c>
      <c r="C2764" s="1" t="s">
        <v>19628</v>
      </c>
      <c r="D2764" s="1" t="s">
        <v>19628</v>
      </c>
      <c r="E2764" s="1" t="s">
        <v>19647</v>
      </c>
      <c r="F2764" s="51" t="s">
        <v>19628</v>
      </c>
      <c r="G2764" s="1" t="s">
        <v>19628</v>
      </c>
      <c r="I2764" t="str">
        <f t="shared" si="86"/>
        <v>斯觉</v>
      </c>
      <c r="K2764" t="e">
        <f>VLOOKUP(I2764,Apabi!$H:$H,1,FALSE)</f>
        <v>#N/A</v>
      </c>
      <c r="M2764" t="e">
        <f>VLOOKUP(I2764,'Shanghai TSG'!$C:$C,1,FALSE)</f>
        <v>#N/A</v>
      </c>
      <c r="O2764" t="e">
        <f>VLOOKUP(I2764,'Hytong (not in CrossAsia)'!$C:$C,1,FALSE)</f>
        <v>#N/A</v>
      </c>
      <c r="Q2764" s="9" t="str">
        <f t="shared" si="87"/>
        <v>nur hier</v>
      </c>
    </row>
    <row r="2765" spans="1:17">
      <c r="A2765" s="1" t="s">
        <v>17354</v>
      </c>
      <c r="B2765" s="1" t="s">
        <v>17355</v>
      </c>
      <c r="C2765" s="1" t="s">
        <v>19628</v>
      </c>
      <c r="D2765" s="1" t="s">
        <v>17356</v>
      </c>
      <c r="E2765" s="1" t="s">
        <v>19344</v>
      </c>
      <c r="F2765" s="51" t="s">
        <v>19628</v>
      </c>
      <c r="G2765" s="1" t="s">
        <v>19628</v>
      </c>
      <c r="I2765" t="str">
        <f t="shared" si="86"/>
        <v>津滙月刊</v>
      </c>
      <c r="K2765" t="e">
        <f>VLOOKUP(I2765,Apabi!$H:$H,1,FALSE)</f>
        <v>#N/A</v>
      </c>
      <c r="M2765" t="e">
        <f>VLOOKUP(I2765,'Shanghai TSG'!$C:$C,1,FALSE)</f>
        <v>#N/A</v>
      </c>
      <c r="O2765" t="e">
        <f>VLOOKUP(I2765,'Hytong (not in CrossAsia)'!$C:$C,1,FALSE)</f>
        <v>#N/A</v>
      </c>
      <c r="Q2765" s="9" t="str">
        <f t="shared" si="87"/>
        <v>nur hier</v>
      </c>
    </row>
    <row r="2766" spans="1:17">
      <c r="A2766" s="1" t="s">
        <v>17357</v>
      </c>
      <c r="B2766" s="1" t="s">
        <v>17358</v>
      </c>
      <c r="C2766" s="1" t="s">
        <v>19628</v>
      </c>
      <c r="D2766" s="1" t="s">
        <v>17359</v>
      </c>
      <c r="E2766" s="1" t="s">
        <v>20243</v>
      </c>
      <c r="F2766" s="54">
        <v>1922</v>
      </c>
      <c r="G2766" s="1" t="s">
        <v>19628</v>
      </c>
      <c r="I2766" t="str">
        <f t="shared" si="86"/>
        <v>民钟</v>
      </c>
      <c r="K2766" t="e">
        <f>VLOOKUP(I2766,Apabi!$H:$H,1,FALSE)</f>
        <v>#N/A</v>
      </c>
      <c r="M2766" t="e">
        <f>VLOOKUP(I2766,'Shanghai TSG'!$C:$C,1,FALSE)</f>
        <v>#N/A</v>
      </c>
      <c r="O2766" t="e">
        <f>VLOOKUP(I2766,'Hytong (not in CrossAsia)'!$C:$C,1,FALSE)</f>
        <v>#N/A</v>
      </c>
      <c r="Q2766" s="9" t="str">
        <f t="shared" si="87"/>
        <v>nur hier</v>
      </c>
    </row>
    <row r="2767" spans="1:17">
      <c r="A2767" s="1" t="s">
        <v>17360</v>
      </c>
      <c r="B2767" s="1" t="s">
        <v>17361</v>
      </c>
      <c r="C2767" s="1" t="s">
        <v>19628</v>
      </c>
      <c r="D2767" s="1" t="s">
        <v>17362</v>
      </c>
      <c r="E2767" s="1" t="s">
        <v>19336</v>
      </c>
      <c r="F2767" s="54">
        <v>1937</v>
      </c>
      <c r="G2767" s="1" t="s">
        <v>19635</v>
      </c>
      <c r="I2767" t="str">
        <f t="shared" si="86"/>
        <v>晨熹</v>
      </c>
      <c r="K2767" t="e">
        <f>VLOOKUP(I2767,Apabi!$H:$H,1,FALSE)</f>
        <v>#N/A</v>
      </c>
      <c r="M2767" t="str">
        <f>VLOOKUP(I2767,'Shanghai TSG'!$C:$C,1,FALSE)</f>
        <v>晨熹</v>
      </c>
      <c r="O2767" t="e">
        <f>VLOOKUP(I2767,'Hytong (not in CrossAsia)'!$C:$C,1,FALSE)</f>
        <v>#N/A</v>
      </c>
      <c r="Q2767" s="9" t="str">
        <f t="shared" si="87"/>
        <v>Doppel</v>
      </c>
    </row>
    <row r="2768" spans="1:17">
      <c r="A2768" s="1" t="s">
        <v>17363</v>
      </c>
      <c r="B2768" s="1" t="s">
        <v>17364</v>
      </c>
      <c r="C2768" s="1" t="s">
        <v>19628</v>
      </c>
      <c r="D2768" s="1" t="s">
        <v>19628</v>
      </c>
      <c r="E2768" s="1" t="s">
        <v>19628</v>
      </c>
      <c r="F2768" s="51" t="s">
        <v>19628</v>
      </c>
      <c r="G2768" s="1" t="s">
        <v>19628</v>
      </c>
      <c r="I2768" t="str">
        <f t="shared" si="86"/>
        <v>挺进月刊</v>
      </c>
      <c r="K2768" t="e">
        <f>VLOOKUP(I2768,Apabi!$H:$H,1,FALSE)</f>
        <v>#N/A</v>
      </c>
      <c r="M2768" t="e">
        <f>VLOOKUP(I2768,'Shanghai TSG'!$C:$C,1,FALSE)</f>
        <v>#N/A</v>
      </c>
      <c r="O2768" t="e">
        <f>VLOOKUP(I2768,'Hytong (not in CrossAsia)'!$C:$C,1,FALSE)</f>
        <v>#N/A</v>
      </c>
      <c r="Q2768" s="9" t="str">
        <f t="shared" si="87"/>
        <v>nur hier</v>
      </c>
    </row>
    <row r="2769" spans="1:17">
      <c r="A2769" s="1" t="s">
        <v>17365</v>
      </c>
      <c r="B2769" s="1" t="s">
        <v>17366</v>
      </c>
      <c r="C2769" s="1" t="s">
        <v>19628</v>
      </c>
      <c r="D2769" s="1" t="s">
        <v>18847</v>
      </c>
      <c r="E2769" s="1" t="s">
        <v>19628</v>
      </c>
      <c r="F2769" s="51" t="s">
        <v>19628</v>
      </c>
      <c r="G2769" s="1" t="s">
        <v>19628</v>
      </c>
      <c r="I2769" t="str">
        <f t="shared" si="86"/>
        <v>学生杂志</v>
      </c>
      <c r="K2769" t="e">
        <f>VLOOKUP(I2769,Apabi!$H:$H,1,FALSE)</f>
        <v>#N/A</v>
      </c>
      <c r="M2769" t="str">
        <f>VLOOKUP(I2769,'Shanghai TSG'!$C:$C,1,FALSE)</f>
        <v>学生杂志</v>
      </c>
      <c r="O2769" t="e">
        <f>VLOOKUP(I2769,'Hytong (not in CrossAsia)'!$C:$C,1,FALSE)</f>
        <v>#N/A</v>
      </c>
      <c r="Q2769" s="9" t="str">
        <f t="shared" si="87"/>
        <v>Doppel</v>
      </c>
    </row>
    <row r="2770" spans="1:17" ht="23.25">
      <c r="A2770" s="1" t="s">
        <v>17367</v>
      </c>
      <c r="B2770" s="1" t="s">
        <v>17368</v>
      </c>
      <c r="C2770" s="1" t="s">
        <v>17369</v>
      </c>
      <c r="D2770" s="1" t="s">
        <v>17369</v>
      </c>
      <c r="E2770" s="1" t="s">
        <v>19647</v>
      </c>
      <c r="F2770" s="51" t="s">
        <v>19628</v>
      </c>
      <c r="G2770" s="1" t="s">
        <v>19628</v>
      </c>
      <c r="I2770" t="str">
        <f t="shared" si="86"/>
        <v>联声</v>
      </c>
      <c r="K2770" t="e">
        <f>VLOOKUP(I2770,Apabi!$H:$H,1,FALSE)</f>
        <v>#N/A</v>
      </c>
      <c r="M2770" t="str">
        <f>VLOOKUP(I2770,'Shanghai TSG'!$C:$C,1,FALSE)</f>
        <v>联声</v>
      </c>
      <c r="O2770" t="e">
        <f>VLOOKUP(I2770,'Hytong (not in CrossAsia)'!$C:$C,1,FALSE)</f>
        <v>#N/A</v>
      </c>
      <c r="Q2770" s="9" t="str">
        <f t="shared" si="87"/>
        <v>Doppel</v>
      </c>
    </row>
    <row r="2771" spans="1:17">
      <c r="A2771" s="1" t="s">
        <v>17370</v>
      </c>
      <c r="B2771" s="1" t="s">
        <v>17371</v>
      </c>
      <c r="C2771" s="1" t="s">
        <v>19628</v>
      </c>
      <c r="D2771" s="1" t="s">
        <v>17372</v>
      </c>
      <c r="E2771" s="1" t="s">
        <v>19339</v>
      </c>
      <c r="F2771" s="54">
        <v>1939</v>
      </c>
      <c r="G2771" s="1" t="s">
        <v>13688</v>
      </c>
      <c r="I2771" t="str">
        <f t="shared" si="86"/>
        <v>育英年刊</v>
      </c>
      <c r="K2771" t="e">
        <f>VLOOKUP(I2771,Apabi!$H:$H,1,FALSE)</f>
        <v>#N/A</v>
      </c>
      <c r="M2771" t="e">
        <f>VLOOKUP(I2771,'Shanghai TSG'!$C:$C,1,FALSE)</f>
        <v>#N/A</v>
      </c>
      <c r="O2771" t="e">
        <f>VLOOKUP(I2771,'Hytong (not in CrossAsia)'!$C:$C,1,FALSE)</f>
        <v>#N/A</v>
      </c>
      <c r="Q2771" s="9" t="str">
        <f t="shared" si="87"/>
        <v>nur hier</v>
      </c>
    </row>
    <row r="2772" spans="1:17">
      <c r="A2772" s="1" t="s">
        <v>17373</v>
      </c>
      <c r="B2772" s="1" t="s">
        <v>17374</v>
      </c>
      <c r="C2772" s="1" t="s">
        <v>19628</v>
      </c>
      <c r="D2772" s="1" t="s">
        <v>19628</v>
      </c>
      <c r="E2772" s="1" t="s">
        <v>19647</v>
      </c>
      <c r="F2772" s="51" t="s">
        <v>19628</v>
      </c>
      <c r="G2772" s="1" t="s">
        <v>19628</v>
      </c>
      <c r="I2772" t="str">
        <f t="shared" si="86"/>
        <v>七种联刊</v>
      </c>
      <c r="K2772" t="e">
        <f>VLOOKUP(I2772,Apabi!$H:$H,1,FALSE)</f>
        <v>#N/A</v>
      </c>
      <c r="M2772" t="e">
        <f>VLOOKUP(I2772,'Shanghai TSG'!$C:$C,1,FALSE)</f>
        <v>#N/A</v>
      </c>
      <c r="O2772" t="e">
        <f>VLOOKUP(I2772,'Hytong (not in CrossAsia)'!$C:$C,1,FALSE)</f>
        <v>#N/A</v>
      </c>
      <c r="Q2772" s="9" t="str">
        <f t="shared" si="87"/>
        <v>nur hier</v>
      </c>
    </row>
    <row r="2773" spans="1:17">
      <c r="A2773" s="1" t="s">
        <v>17375</v>
      </c>
      <c r="B2773" s="1" t="s">
        <v>17376</v>
      </c>
      <c r="C2773" s="1" t="s">
        <v>17377</v>
      </c>
      <c r="D2773" s="1" t="s">
        <v>19628</v>
      </c>
      <c r="E2773" s="1" t="s">
        <v>19344</v>
      </c>
      <c r="F2773" s="54">
        <v>1920</v>
      </c>
      <c r="G2773" s="1" t="s">
        <v>19628</v>
      </c>
      <c r="I2773" t="str">
        <f t="shared" si="86"/>
        <v>觉悟</v>
      </c>
      <c r="K2773" t="e">
        <f>VLOOKUP(I2773,Apabi!$H:$H,1,FALSE)</f>
        <v>#N/A</v>
      </c>
      <c r="M2773" t="e">
        <f>VLOOKUP(I2773,'Shanghai TSG'!$C:$C,1,FALSE)</f>
        <v>#N/A</v>
      </c>
      <c r="O2773" t="e">
        <f>VLOOKUP(I2773,'Hytong (not in CrossAsia)'!$C:$C,1,FALSE)</f>
        <v>#N/A</v>
      </c>
      <c r="Q2773" s="9" t="str">
        <f t="shared" si="87"/>
        <v>nur hier</v>
      </c>
    </row>
    <row r="2774" spans="1:17">
      <c r="A2774" s="1" t="s">
        <v>17378</v>
      </c>
      <c r="B2774" s="1" t="s">
        <v>17379</v>
      </c>
      <c r="C2774" s="1" t="s">
        <v>19628</v>
      </c>
      <c r="D2774" s="1" t="s">
        <v>17380</v>
      </c>
      <c r="E2774" s="1" t="s">
        <v>19647</v>
      </c>
      <c r="F2774" s="51" t="s">
        <v>19628</v>
      </c>
      <c r="G2774" s="1" t="s">
        <v>19635</v>
      </c>
      <c r="I2774" t="str">
        <f t="shared" si="86"/>
        <v>群雅月刊</v>
      </c>
      <c r="K2774" t="e">
        <f>VLOOKUP(I2774,Apabi!$H:$H,1,FALSE)</f>
        <v>#N/A</v>
      </c>
      <c r="M2774" t="e">
        <f>VLOOKUP(I2774,'Shanghai TSG'!$C:$C,1,FALSE)</f>
        <v>#N/A</v>
      </c>
      <c r="O2774" t="e">
        <f>VLOOKUP(I2774,'Hytong (not in CrossAsia)'!$C:$C,1,FALSE)</f>
        <v>#N/A</v>
      </c>
      <c r="Q2774" s="9" t="str">
        <f t="shared" si="87"/>
        <v>nur hier</v>
      </c>
    </row>
    <row r="2775" spans="1:17">
      <c r="A2775" s="1" t="s">
        <v>17381</v>
      </c>
      <c r="B2775" s="1" t="s">
        <v>17382</v>
      </c>
      <c r="C2775" s="1" t="s">
        <v>19628</v>
      </c>
      <c r="D2775" s="1" t="s">
        <v>17383</v>
      </c>
      <c r="E2775" s="1" t="s">
        <v>19153</v>
      </c>
      <c r="F2775" s="51">
        <v>1941</v>
      </c>
      <c r="G2775" s="1" t="s">
        <v>19628</v>
      </c>
      <c r="I2775" t="str">
        <f t="shared" si="86"/>
        <v>新潮北季</v>
      </c>
      <c r="K2775" t="e">
        <f>VLOOKUP(I2775,Apabi!$H:$H,1,FALSE)</f>
        <v>#N/A</v>
      </c>
      <c r="M2775" t="e">
        <f>VLOOKUP(I2775,'Shanghai TSG'!$C:$C,1,FALSE)</f>
        <v>#N/A</v>
      </c>
      <c r="O2775" t="e">
        <f>VLOOKUP(I2775,'Hytong (not in CrossAsia)'!$C:$C,1,FALSE)</f>
        <v>#N/A</v>
      </c>
      <c r="Q2775" s="9" t="str">
        <f t="shared" si="87"/>
        <v>nur hier</v>
      </c>
    </row>
    <row r="2776" spans="1:17">
      <c r="A2776" s="1" t="s">
        <v>17384</v>
      </c>
      <c r="B2776" s="1" t="s">
        <v>17385</v>
      </c>
      <c r="C2776" s="1" t="s">
        <v>19628</v>
      </c>
      <c r="D2776" s="1" t="s">
        <v>17386</v>
      </c>
      <c r="E2776" s="1" t="s">
        <v>19647</v>
      </c>
      <c r="F2776" s="54">
        <v>1945</v>
      </c>
      <c r="G2776" s="1" t="s">
        <v>19315</v>
      </c>
      <c r="I2776" t="str">
        <f t="shared" si="86"/>
        <v>杂志</v>
      </c>
      <c r="K2776" t="e">
        <f>VLOOKUP(I2776,Apabi!$H:$H,1,FALSE)</f>
        <v>#N/A</v>
      </c>
      <c r="M2776" t="str">
        <f>VLOOKUP(I2776,'Shanghai TSG'!$C:$C,1,FALSE)</f>
        <v>杂志</v>
      </c>
      <c r="O2776" t="e">
        <f>VLOOKUP(I2776,'Hytong (not in CrossAsia)'!$C:$C,1,FALSE)</f>
        <v>#N/A</v>
      </c>
      <c r="Q2776" s="9" t="str">
        <f t="shared" si="87"/>
        <v>Doppel</v>
      </c>
    </row>
    <row r="2777" spans="1:17">
      <c r="A2777" s="1" t="s">
        <v>17387</v>
      </c>
      <c r="B2777" s="1" t="s">
        <v>17388</v>
      </c>
      <c r="C2777" s="1" t="s">
        <v>17389</v>
      </c>
      <c r="D2777" s="1" t="s">
        <v>19628</v>
      </c>
      <c r="E2777" s="1" t="s">
        <v>19339</v>
      </c>
      <c r="F2777" s="51" t="s">
        <v>19628</v>
      </c>
      <c r="G2777" s="1" t="s">
        <v>19628</v>
      </c>
      <c r="I2777" t="str">
        <f t="shared" si="86"/>
        <v>燕京学报</v>
      </c>
      <c r="K2777" t="e">
        <f>VLOOKUP(I2777,Apabi!$H:$H,1,FALSE)</f>
        <v>#N/A</v>
      </c>
      <c r="M2777" t="str">
        <f>VLOOKUP(I2777,'Shanghai TSG'!$C:$C,1,FALSE)</f>
        <v>燕京学报</v>
      </c>
      <c r="O2777" t="str">
        <f>VLOOKUP(I2777,'Hytong (not in CrossAsia)'!$C:$C,1,FALSE)</f>
        <v>燕京学报</v>
      </c>
      <c r="Q2777" s="9" t="str">
        <f t="shared" si="87"/>
        <v>Doppel</v>
      </c>
    </row>
    <row r="2778" spans="1:17" ht="23.25">
      <c r="A2778" s="1" t="s">
        <v>17390</v>
      </c>
      <c r="B2778" s="1" t="s">
        <v>17391</v>
      </c>
      <c r="C2778" s="1" t="s">
        <v>19628</v>
      </c>
      <c r="D2778" s="1" t="s">
        <v>17392</v>
      </c>
      <c r="E2778" s="1" t="s">
        <v>12913</v>
      </c>
      <c r="F2778" s="54">
        <v>1938</v>
      </c>
      <c r="G2778" s="1" t="s">
        <v>19628</v>
      </c>
      <c r="I2778" t="str">
        <f t="shared" si="86"/>
        <v>青年团结</v>
      </c>
      <c r="K2778" t="e">
        <f>VLOOKUP(I2778,Apabi!$H:$H,1,FALSE)</f>
        <v>#N/A</v>
      </c>
      <c r="M2778" t="e">
        <f>VLOOKUP(I2778,'Shanghai TSG'!$C:$C,1,FALSE)</f>
        <v>#N/A</v>
      </c>
      <c r="O2778" t="e">
        <f>VLOOKUP(I2778,'Hytong (not in CrossAsia)'!$C:$C,1,FALSE)</f>
        <v>#N/A</v>
      </c>
      <c r="Q2778" s="9" t="str">
        <f t="shared" si="87"/>
        <v>nur hier</v>
      </c>
    </row>
    <row r="2779" spans="1:17">
      <c r="A2779" s="1" t="s">
        <v>17393</v>
      </c>
      <c r="B2779" s="1" t="s">
        <v>17394</v>
      </c>
      <c r="C2779" s="1" t="s">
        <v>19628</v>
      </c>
      <c r="D2779" s="1" t="s">
        <v>17395</v>
      </c>
      <c r="E2779" s="1" t="s">
        <v>19628</v>
      </c>
      <c r="F2779" s="51" t="s">
        <v>19628</v>
      </c>
      <c r="G2779" s="1" t="s">
        <v>19628</v>
      </c>
      <c r="I2779" t="str">
        <f t="shared" si="86"/>
        <v>中央训练</v>
      </c>
      <c r="K2779" t="e">
        <f>VLOOKUP(I2779,Apabi!$H:$H,1,FALSE)</f>
        <v>#N/A</v>
      </c>
      <c r="M2779" t="e">
        <f>VLOOKUP(I2779,'Shanghai TSG'!$C:$C,1,FALSE)</f>
        <v>#N/A</v>
      </c>
      <c r="O2779" t="e">
        <f>VLOOKUP(I2779,'Hytong (not in CrossAsia)'!$C:$C,1,FALSE)</f>
        <v>#N/A</v>
      </c>
      <c r="Q2779" s="9" t="str">
        <f t="shared" si="87"/>
        <v>nur hier</v>
      </c>
    </row>
    <row r="2780" spans="1:17" ht="23.25">
      <c r="A2780" s="1" t="s">
        <v>17396</v>
      </c>
      <c r="B2780" s="1" t="s">
        <v>17397</v>
      </c>
      <c r="C2780" s="1" t="s">
        <v>19628</v>
      </c>
      <c r="D2780" s="1" t="s">
        <v>17398</v>
      </c>
      <c r="E2780" s="1" t="s">
        <v>13224</v>
      </c>
      <c r="F2780" s="51" t="s">
        <v>19628</v>
      </c>
      <c r="G2780" s="1" t="s">
        <v>19628</v>
      </c>
      <c r="I2780" t="str">
        <f t="shared" si="86"/>
        <v>励志</v>
      </c>
      <c r="K2780" t="e">
        <f>VLOOKUP(I2780,Apabi!$H:$H,1,FALSE)</f>
        <v>#N/A</v>
      </c>
      <c r="M2780" t="str">
        <f>VLOOKUP(I2780,'Shanghai TSG'!$C:$C,1,FALSE)</f>
        <v>励志</v>
      </c>
      <c r="O2780" t="e">
        <f>VLOOKUP(I2780,'Hytong (not in CrossAsia)'!$C:$C,1,FALSE)</f>
        <v>#N/A</v>
      </c>
      <c r="Q2780" s="9" t="str">
        <f t="shared" si="87"/>
        <v>Doppel</v>
      </c>
    </row>
    <row r="2781" spans="1:17">
      <c r="A2781" s="1" t="s">
        <v>17399</v>
      </c>
      <c r="B2781" s="1" t="s">
        <v>17400</v>
      </c>
      <c r="C2781" s="1" t="s">
        <v>19628</v>
      </c>
      <c r="D2781" s="1" t="s">
        <v>17401</v>
      </c>
      <c r="E2781" s="1" t="s">
        <v>19180</v>
      </c>
      <c r="F2781" s="54">
        <v>1945</v>
      </c>
      <c r="G2781" s="1" t="s">
        <v>19292</v>
      </c>
      <c r="I2781" t="str">
        <f t="shared" si="86"/>
        <v>研究汇报</v>
      </c>
      <c r="K2781" t="e">
        <f>VLOOKUP(I2781,Apabi!$H:$H,1,FALSE)</f>
        <v>#N/A</v>
      </c>
      <c r="M2781" t="e">
        <f>VLOOKUP(I2781,'Shanghai TSG'!$C:$C,1,FALSE)</f>
        <v>#N/A</v>
      </c>
      <c r="O2781" t="e">
        <f>VLOOKUP(I2781,'Hytong (not in CrossAsia)'!$C:$C,1,FALSE)</f>
        <v>#N/A</v>
      </c>
      <c r="Q2781" s="9" t="str">
        <f t="shared" si="87"/>
        <v>nur hier</v>
      </c>
    </row>
    <row r="2782" spans="1:17">
      <c r="A2782" s="1" t="s">
        <v>17402</v>
      </c>
      <c r="B2782" s="1" t="s">
        <v>17403</v>
      </c>
      <c r="C2782" s="1" t="s">
        <v>19628</v>
      </c>
      <c r="D2782" s="1" t="s">
        <v>17404</v>
      </c>
      <c r="E2782" s="1" t="s">
        <v>19404</v>
      </c>
      <c r="F2782" s="54">
        <v>1901</v>
      </c>
      <c r="G2782" s="1" t="s">
        <v>19635</v>
      </c>
      <c r="I2782" t="str">
        <f t="shared" si="86"/>
        <v>国民报</v>
      </c>
      <c r="K2782" t="e">
        <f>VLOOKUP(I2782,Apabi!$H:$H,1,FALSE)</f>
        <v>#N/A</v>
      </c>
      <c r="M2782" t="str">
        <f>VLOOKUP(I2782,'Shanghai TSG'!$C:$C,1,FALSE)</f>
        <v>国民报</v>
      </c>
      <c r="O2782" t="e">
        <f>VLOOKUP(I2782,'Hytong (not in CrossAsia)'!$C:$C,1,FALSE)</f>
        <v>#N/A</v>
      </c>
      <c r="Q2782" s="9" t="str">
        <f t="shared" si="87"/>
        <v>Doppel</v>
      </c>
    </row>
    <row r="2783" spans="1:17" ht="23.25">
      <c r="A2783" s="1" t="s">
        <v>17405</v>
      </c>
      <c r="B2783" s="1" t="s">
        <v>17406</v>
      </c>
      <c r="C2783" s="1" t="s">
        <v>19628</v>
      </c>
      <c r="D2783" s="1" t="s">
        <v>17407</v>
      </c>
      <c r="E2783" s="1" t="s">
        <v>18357</v>
      </c>
      <c r="F2783" s="51" t="s">
        <v>19628</v>
      </c>
      <c r="G2783" s="1" t="s">
        <v>19628</v>
      </c>
      <c r="I2783" t="str">
        <f t="shared" si="86"/>
        <v>抗到底</v>
      </c>
      <c r="K2783" t="e">
        <f>VLOOKUP(I2783,Apabi!$H:$H,1,FALSE)</f>
        <v>#N/A</v>
      </c>
      <c r="M2783" t="e">
        <f>VLOOKUP(I2783,'Shanghai TSG'!$C:$C,1,FALSE)</f>
        <v>#N/A</v>
      </c>
      <c r="O2783" t="e">
        <f>VLOOKUP(I2783,'Hytong (not in CrossAsia)'!$C:$C,1,FALSE)</f>
        <v>#N/A</v>
      </c>
      <c r="Q2783" s="9" t="str">
        <f t="shared" si="87"/>
        <v>nur hier</v>
      </c>
    </row>
    <row r="2784" spans="1:17">
      <c r="A2784" s="1" t="s">
        <v>17408</v>
      </c>
      <c r="B2784" s="1" t="s">
        <v>17409</v>
      </c>
      <c r="C2784" s="1" t="s">
        <v>19628</v>
      </c>
      <c r="D2784" s="1" t="s">
        <v>17410</v>
      </c>
      <c r="E2784" s="1" t="s">
        <v>19339</v>
      </c>
      <c r="F2784" s="51" t="s">
        <v>19628</v>
      </c>
      <c r="G2784" s="1" t="s">
        <v>19628</v>
      </c>
      <c r="I2784" t="str">
        <f t="shared" si="86"/>
        <v>益智</v>
      </c>
      <c r="K2784" t="e">
        <f>VLOOKUP(I2784,Apabi!$H:$H,1,FALSE)</f>
        <v>#N/A</v>
      </c>
      <c r="M2784" t="e">
        <f>VLOOKUP(I2784,'Shanghai TSG'!$C:$C,1,FALSE)</f>
        <v>#N/A</v>
      </c>
      <c r="O2784" t="e">
        <f>VLOOKUP(I2784,'Hytong (not in CrossAsia)'!$C:$C,1,FALSE)</f>
        <v>#N/A</v>
      </c>
      <c r="Q2784" s="9" t="str">
        <f t="shared" si="87"/>
        <v>nur hier</v>
      </c>
    </row>
    <row r="2785" spans="1:17" ht="23.25">
      <c r="A2785" s="1" t="s">
        <v>17411</v>
      </c>
      <c r="B2785" s="1" t="s">
        <v>17412</v>
      </c>
      <c r="C2785" s="1" t="s">
        <v>19628</v>
      </c>
      <c r="D2785" s="1" t="s">
        <v>19628</v>
      </c>
      <c r="E2785" s="1" t="s">
        <v>19628</v>
      </c>
      <c r="F2785" s="51" t="s">
        <v>19628</v>
      </c>
      <c r="G2785" s="1" t="s">
        <v>19628</v>
      </c>
      <c r="I2785" t="str">
        <f t="shared" si="86"/>
        <v>申报周刊</v>
      </c>
      <c r="K2785" t="e">
        <f>VLOOKUP(I2785,Apabi!$H:$H,1,FALSE)</f>
        <v>#N/A</v>
      </c>
      <c r="M2785" t="e">
        <f>VLOOKUP(I2785,'Shanghai TSG'!$C:$C,1,FALSE)</f>
        <v>#N/A</v>
      </c>
      <c r="O2785" t="e">
        <f>VLOOKUP(I2785,'Hytong (not in CrossAsia)'!$C:$C,1,FALSE)</f>
        <v>#N/A</v>
      </c>
      <c r="Q2785" s="9" t="str">
        <f t="shared" si="87"/>
        <v>nur hier</v>
      </c>
    </row>
    <row r="2786" spans="1:17">
      <c r="A2786" s="1" t="s">
        <v>17413</v>
      </c>
      <c r="B2786" s="1" t="s">
        <v>17414</v>
      </c>
      <c r="C2786" s="1" t="s">
        <v>19628</v>
      </c>
      <c r="D2786" s="1" t="s">
        <v>17415</v>
      </c>
      <c r="E2786" s="1" t="s">
        <v>19628</v>
      </c>
      <c r="F2786" s="51" t="s">
        <v>19628</v>
      </c>
      <c r="G2786" s="1" t="s">
        <v>19628</v>
      </c>
      <c r="I2786" t="str">
        <f t="shared" si="86"/>
        <v>译丛周刊</v>
      </c>
      <c r="K2786" t="e">
        <f>VLOOKUP(I2786,Apabi!$H:$H,1,FALSE)</f>
        <v>#N/A</v>
      </c>
      <c r="M2786" t="str">
        <f>VLOOKUP(I2786,'Shanghai TSG'!$C:$C,1,FALSE)</f>
        <v>译丛周刊</v>
      </c>
      <c r="O2786" t="e">
        <f>VLOOKUP(I2786,'Hytong (not in CrossAsia)'!$C:$C,1,FALSE)</f>
        <v>#N/A</v>
      </c>
      <c r="Q2786" s="9" t="str">
        <f t="shared" si="87"/>
        <v>Doppel</v>
      </c>
    </row>
    <row r="2787" spans="1:17">
      <c r="A2787" s="1" t="s">
        <v>17416</v>
      </c>
      <c r="B2787" s="1" t="s">
        <v>17417</v>
      </c>
      <c r="C2787" s="1" t="s">
        <v>19628</v>
      </c>
      <c r="D2787" s="1" t="s">
        <v>19628</v>
      </c>
      <c r="E2787" s="1" t="s">
        <v>19638</v>
      </c>
      <c r="F2787" s="51" t="s">
        <v>19628</v>
      </c>
      <c r="G2787" s="1" t="s">
        <v>19628</v>
      </c>
      <c r="I2787" t="str">
        <f t="shared" si="86"/>
        <v>国声</v>
      </c>
      <c r="K2787" t="e">
        <f>VLOOKUP(I2787,Apabi!$H:$H,1,FALSE)</f>
        <v>#N/A</v>
      </c>
      <c r="M2787" t="e">
        <f>VLOOKUP(I2787,'Shanghai TSG'!$C:$C,1,FALSE)</f>
        <v>#N/A</v>
      </c>
      <c r="O2787" t="e">
        <f>VLOOKUP(I2787,'Hytong (not in CrossAsia)'!$C:$C,1,FALSE)</f>
        <v>#N/A</v>
      </c>
      <c r="Q2787" s="9" t="str">
        <f t="shared" si="87"/>
        <v>nur hier</v>
      </c>
    </row>
    <row r="2788" spans="1:17">
      <c r="A2788" s="1" t="s">
        <v>17418</v>
      </c>
      <c r="B2788" s="1" t="s">
        <v>17419</v>
      </c>
      <c r="C2788" s="1" t="s">
        <v>19628</v>
      </c>
      <c r="D2788" s="1" t="s">
        <v>17420</v>
      </c>
      <c r="E2788" s="1" t="s">
        <v>19628</v>
      </c>
      <c r="F2788" s="51" t="s">
        <v>19628</v>
      </c>
      <c r="G2788" s="1" t="s">
        <v>19628</v>
      </c>
      <c r="I2788" t="str">
        <f t="shared" si="86"/>
        <v>大陆季刊</v>
      </c>
      <c r="K2788" t="e">
        <f>VLOOKUP(I2788,Apabi!$H:$H,1,FALSE)</f>
        <v>#N/A</v>
      </c>
      <c r="M2788" t="e">
        <f>VLOOKUP(I2788,'Shanghai TSG'!$C:$C,1,FALSE)</f>
        <v>#N/A</v>
      </c>
      <c r="O2788" t="e">
        <f>VLOOKUP(I2788,'Hytong (not in CrossAsia)'!$C:$C,1,FALSE)</f>
        <v>#N/A</v>
      </c>
      <c r="Q2788" s="9" t="str">
        <f t="shared" si="87"/>
        <v>nur hier</v>
      </c>
    </row>
    <row r="2789" spans="1:17" ht="23.25">
      <c r="A2789" s="1" t="s">
        <v>17421</v>
      </c>
      <c r="B2789" s="1" t="s">
        <v>17422</v>
      </c>
      <c r="C2789" s="1" t="s">
        <v>19628</v>
      </c>
      <c r="D2789" s="1" t="s">
        <v>13644</v>
      </c>
      <c r="E2789" s="1" t="s">
        <v>7621</v>
      </c>
      <c r="F2789" s="54">
        <v>1946</v>
      </c>
      <c r="G2789" s="1" t="s">
        <v>19628</v>
      </c>
      <c r="I2789" t="str">
        <f t="shared" si="86"/>
        <v>半月通讯</v>
      </c>
      <c r="K2789" t="e">
        <f>VLOOKUP(I2789,Apabi!$H:$H,1,FALSE)</f>
        <v>#N/A</v>
      </c>
      <c r="M2789" t="e">
        <f>VLOOKUP(I2789,'Shanghai TSG'!$C:$C,1,FALSE)</f>
        <v>#N/A</v>
      </c>
      <c r="O2789" t="e">
        <f>VLOOKUP(I2789,'Hytong (not in CrossAsia)'!$C:$C,1,FALSE)</f>
        <v>#N/A</v>
      </c>
      <c r="Q2789" s="9" t="str">
        <f t="shared" si="87"/>
        <v>nur hier</v>
      </c>
    </row>
    <row r="2790" spans="1:17" ht="23.25">
      <c r="A2790" s="1" t="s">
        <v>17423</v>
      </c>
      <c r="B2790" s="1" t="s">
        <v>17424</v>
      </c>
      <c r="C2790" s="1" t="s">
        <v>19628</v>
      </c>
      <c r="D2790" s="1" t="s">
        <v>17425</v>
      </c>
      <c r="E2790" s="1" t="s">
        <v>19628</v>
      </c>
      <c r="F2790" s="51" t="s">
        <v>19628</v>
      </c>
      <c r="G2790" s="1" t="s">
        <v>19628</v>
      </c>
      <c r="I2790" t="str">
        <f t="shared" si="86"/>
        <v>粤桥导报</v>
      </c>
      <c r="K2790" t="e">
        <f>VLOOKUP(I2790,Apabi!$H:$H,1,FALSE)</f>
        <v>#N/A</v>
      </c>
      <c r="M2790" t="e">
        <f>VLOOKUP(I2790,'Shanghai TSG'!$C:$C,1,FALSE)</f>
        <v>#N/A</v>
      </c>
      <c r="O2790" t="e">
        <f>VLOOKUP(I2790,'Hytong (not in CrossAsia)'!$C:$C,1,FALSE)</f>
        <v>#N/A</v>
      </c>
      <c r="Q2790" s="9" t="str">
        <f t="shared" si="87"/>
        <v>nur hier</v>
      </c>
    </row>
    <row r="2791" spans="1:17">
      <c r="A2791" s="1" t="s">
        <v>17426</v>
      </c>
      <c r="B2791" s="1" t="s">
        <v>17427</v>
      </c>
      <c r="C2791" s="1" t="s">
        <v>19628</v>
      </c>
      <c r="D2791" s="1" t="s">
        <v>17428</v>
      </c>
      <c r="E2791" s="1" t="s">
        <v>19339</v>
      </c>
      <c r="F2791" s="54">
        <v>1920</v>
      </c>
      <c r="G2791" s="1" t="s">
        <v>19315</v>
      </c>
      <c r="I2791" t="str">
        <f t="shared" si="86"/>
        <v>群言</v>
      </c>
      <c r="K2791" t="e">
        <f>VLOOKUP(I2791,Apabi!$H:$H,1,FALSE)</f>
        <v>#N/A</v>
      </c>
      <c r="M2791" t="str">
        <f>VLOOKUP(I2791,'Shanghai TSG'!$C:$C,1,FALSE)</f>
        <v>群言</v>
      </c>
      <c r="O2791" t="e">
        <f>VLOOKUP(I2791,'Hytong (not in CrossAsia)'!$C:$C,1,FALSE)</f>
        <v>#N/A</v>
      </c>
      <c r="Q2791" s="9" t="str">
        <f t="shared" si="87"/>
        <v>Doppel</v>
      </c>
    </row>
    <row r="2792" spans="1:17" ht="23.25">
      <c r="A2792" s="1" t="s">
        <v>17429</v>
      </c>
      <c r="B2792" s="1" t="s">
        <v>17430</v>
      </c>
      <c r="C2792" s="1" t="s">
        <v>17431</v>
      </c>
      <c r="D2792" s="1" t="s">
        <v>19628</v>
      </c>
      <c r="E2792" s="1" t="s">
        <v>19647</v>
      </c>
      <c r="F2792" s="54">
        <v>1926</v>
      </c>
      <c r="G2792" s="1" t="s">
        <v>19773</v>
      </c>
      <c r="I2792" t="str">
        <f t="shared" si="86"/>
        <v>南洋季刊</v>
      </c>
      <c r="K2792" t="e">
        <f>VLOOKUP(I2792,Apabi!$H:$H,1,FALSE)</f>
        <v>#N/A</v>
      </c>
      <c r="M2792" t="e">
        <f>VLOOKUP(I2792,'Shanghai TSG'!$C:$C,1,FALSE)</f>
        <v>#N/A</v>
      </c>
      <c r="O2792" t="str">
        <f>VLOOKUP(I2792,'Hytong (not in CrossAsia)'!$C:$C,1,FALSE)</f>
        <v>南洋季刊</v>
      </c>
      <c r="Q2792" s="9" t="str">
        <f t="shared" si="87"/>
        <v>Doppel</v>
      </c>
    </row>
    <row r="2793" spans="1:17">
      <c r="A2793" s="1" t="s">
        <v>17432</v>
      </c>
      <c r="B2793" s="1" t="s">
        <v>17063</v>
      </c>
      <c r="C2793" s="1" t="s">
        <v>19628</v>
      </c>
      <c r="D2793" s="1" t="s">
        <v>19628</v>
      </c>
      <c r="E2793" s="1" t="s">
        <v>19628</v>
      </c>
      <c r="F2793" s="51" t="s">
        <v>19628</v>
      </c>
      <c r="G2793" s="1" t="s">
        <v>19628</v>
      </c>
      <c r="I2793" t="str">
        <f t="shared" si="86"/>
        <v>工友</v>
      </c>
      <c r="K2793" t="e">
        <f>VLOOKUP(I2793,Apabi!$H:$H,1,FALSE)</f>
        <v>#N/A</v>
      </c>
      <c r="M2793" t="e">
        <f>VLOOKUP(I2793,'Shanghai TSG'!$C:$C,1,FALSE)</f>
        <v>#N/A</v>
      </c>
      <c r="O2793" t="e">
        <f>VLOOKUP(I2793,'Hytong (not in CrossAsia)'!$C:$C,1,FALSE)</f>
        <v>#N/A</v>
      </c>
      <c r="Q2793" s="9" t="str">
        <f t="shared" si="87"/>
        <v>nur hier</v>
      </c>
    </row>
    <row r="2794" spans="1:17">
      <c r="A2794" s="1" t="s">
        <v>17064</v>
      </c>
      <c r="B2794" s="1" t="s">
        <v>17065</v>
      </c>
      <c r="C2794" s="1" t="s">
        <v>19628</v>
      </c>
      <c r="D2794" s="1" t="s">
        <v>17066</v>
      </c>
      <c r="E2794" s="1" t="s">
        <v>17148</v>
      </c>
      <c r="F2794" s="54">
        <v>1908</v>
      </c>
      <c r="G2794" s="1" t="s">
        <v>19635</v>
      </c>
      <c r="I2794" t="str">
        <f t="shared" si="86"/>
        <v>中国新报</v>
      </c>
      <c r="K2794" t="e">
        <f>VLOOKUP(I2794,Apabi!$H:$H,1,FALSE)</f>
        <v>#N/A</v>
      </c>
      <c r="M2794" t="str">
        <f>VLOOKUP(I2794,'Shanghai TSG'!$C:$C,1,FALSE)</f>
        <v>中国新报</v>
      </c>
      <c r="O2794" t="e">
        <f>VLOOKUP(I2794,'Hytong (not in CrossAsia)'!$C:$C,1,FALSE)</f>
        <v>#N/A</v>
      </c>
      <c r="Q2794" s="9" t="str">
        <f t="shared" si="87"/>
        <v>Doppel</v>
      </c>
    </row>
    <row r="2795" spans="1:17">
      <c r="A2795" s="1" t="s">
        <v>17067</v>
      </c>
      <c r="B2795" s="1" t="s">
        <v>17068</v>
      </c>
      <c r="C2795" s="1" t="s">
        <v>19628</v>
      </c>
      <c r="D2795" s="1" t="s">
        <v>17069</v>
      </c>
      <c r="E2795" s="1" t="s">
        <v>19336</v>
      </c>
      <c r="F2795" s="54">
        <v>1933</v>
      </c>
      <c r="G2795" s="1" t="s">
        <v>19635</v>
      </c>
      <c r="I2795" t="str">
        <f t="shared" si="86"/>
        <v>地政月刊</v>
      </c>
      <c r="K2795" t="e">
        <f>VLOOKUP(I2795,Apabi!$H:$H,1,FALSE)</f>
        <v>#N/A</v>
      </c>
      <c r="M2795" t="e">
        <f>VLOOKUP(I2795,'Shanghai TSG'!$C:$C,1,FALSE)</f>
        <v>#N/A</v>
      </c>
      <c r="O2795" t="e">
        <f>VLOOKUP(I2795,'Hytong (not in CrossAsia)'!$C:$C,1,FALSE)</f>
        <v>#N/A</v>
      </c>
      <c r="Q2795" s="9" t="str">
        <f t="shared" si="87"/>
        <v>nur hier</v>
      </c>
    </row>
    <row r="2796" spans="1:17">
      <c r="A2796" s="1" t="s">
        <v>17070</v>
      </c>
      <c r="B2796" s="1" t="s">
        <v>19349</v>
      </c>
      <c r="C2796" s="1" t="s">
        <v>19628</v>
      </c>
      <c r="D2796" s="1" t="s">
        <v>17071</v>
      </c>
      <c r="E2796" s="1" t="s">
        <v>19647</v>
      </c>
      <c r="F2796" s="54">
        <v>1925</v>
      </c>
      <c r="G2796" s="1" t="s">
        <v>19642</v>
      </c>
      <c r="I2796" t="str">
        <f t="shared" si="86"/>
        <v>半月</v>
      </c>
      <c r="K2796" t="e">
        <f>VLOOKUP(I2796,Apabi!$H:$H,1,FALSE)</f>
        <v>#N/A</v>
      </c>
      <c r="M2796" t="e">
        <f>VLOOKUP(I2796,'Shanghai TSG'!$C:$C,1,FALSE)</f>
        <v>#N/A</v>
      </c>
      <c r="O2796" t="e">
        <f>VLOOKUP(I2796,'Hytong (not in CrossAsia)'!$C:$C,1,FALSE)</f>
        <v>#N/A</v>
      </c>
      <c r="Q2796" s="9" t="str">
        <f t="shared" si="87"/>
        <v>nur hier</v>
      </c>
    </row>
    <row r="2797" spans="1:17">
      <c r="A2797" s="1" t="s">
        <v>17072</v>
      </c>
      <c r="B2797" s="1" t="s">
        <v>17073</v>
      </c>
      <c r="C2797" s="1" t="s">
        <v>19628</v>
      </c>
      <c r="D2797" s="1" t="s">
        <v>17074</v>
      </c>
      <c r="E2797" s="1" t="s">
        <v>19647</v>
      </c>
      <c r="F2797" s="51" t="s">
        <v>19628</v>
      </c>
      <c r="G2797" s="1" t="s">
        <v>19628</v>
      </c>
      <c r="I2797" t="str">
        <f t="shared" si="86"/>
        <v>七襄</v>
      </c>
      <c r="K2797" t="e">
        <f>VLOOKUP(I2797,Apabi!$H:$H,1,FALSE)</f>
        <v>#N/A</v>
      </c>
      <c r="M2797" t="e">
        <f>VLOOKUP(I2797,'Shanghai TSG'!$C:$C,1,FALSE)</f>
        <v>#N/A</v>
      </c>
      <c r="O2797" t="e">
        <f>VLOOKUP(I2797,'Hytong (not in CrossAsia)'!$C:$C,1,FALSE)</f>
        <v>#N/A</v>
      </c>
      <c r="Q2797" s="9" t="str">
        <f t="shared" si="87"/>
        <v>nur hier</v>
      </c>
    </row>
    <row r="2798" spans="1:17">
      <c r="A2798" s="1" t="s">
        <v>17075</v>
      </c>
      <c r="B2798" s="1" t="s">
        <v>17076</v>
      </c>
      <c r="C2798" s="1" t="s">
        <v>19628</v>
      </c>
      <c r="D2798" s="1" t="s">
        <v>17077</v>
      </c>
      <c r="E2798" s="1" t="s">
        <v>19638</v>
      </c>
      <c r="F2798" s="51" t="s">
        <v>19628</v>
      </c>
      <c r="G2798" s="1" t="s">
        <v>19628</v>
      </c>
      <c r="I2798" t="str">
        <f t="shared" si="86"/>
        <v>今天</v>
      </c>
      <c r="K2798" t="e">
        <f>VLOOKUP(I2798,Apabi!$H:$H,1,FALSE)</f>
        <v>#N/A</v>
      </c>
      <c r="M2798" t="e">
        <f>VLOOKUP(I2798,'Shanghai TSG'!$C:$C,1,FALSE)</f>
        <v>#N/A</v>
      </c>
      <c r="O2798" t="e">
        <f>VLOOKUP(I2798,'Hytong (not in CrossAsia)'!$C:$C,1,FALSE)</f>
        <v>#N/A</v>
      </c>
      <c r="Q2798" s="9" t="str">
        <f t="shared" si="87"/>
        <v>nur hier</v>
      </c>
    </row>
    <row r="2799" spans="1:17">
      <c r="A2799" s="1" t="s">
        <v>17078</v>
      </c>
      <c r="B2799" s="1" t="s">
        <v>17079</v>
      </c>
      <c r="C2799" s="1" t="s">
        <v>19628</v>
      </c>
      <c r="D2799" s="1" t="s">
        <v>11464</v>
      </c>
      <c r="E2799" s="1" t="s">
        <v>19628</v>
      </c>
      <c r="F2799" s="51" t="s">
        <v>19628</v>
      </c>
      <c r="G2799" s="1" t="s">
        <v>19635</v>
      </c>
      <c r="I2799" t="str">
        <f t="shared" si="86"/>
        <v>全民月刊</v>
      </c>
      <c r="K2799" t="e">
        <f>VLOOKUP(I2799,Apabi!$H:$H,1,FALSE)</f>
        <v>#N/A</v>
      </c>
      <c r="M2799" t="e">
        <f>VLOOKUP(I2799,'Shanghai TSG'!$C:$C,1,FALSE)</f>
        <v>#N/A</v>
      </c>
      <c r="O2799" t="e">
        <f>VLOOKUP(I2799,'Hytong (not in CrossAsia)'!$C:$C,1,FALSE)</f>
        <v>#N/A</v>
      </c>
      <c r="Q2799" s="9" t="str">
        <f t="shared" si="87"/>
        <v>nur hier</v>
      </c>
    </row>
    <row r="2800" spans="1:17">
      <c r="A2800" s="1" t="s">
        <v>11465</v>
      </c>
      <c r="B2800" s="1" t="s">
        <v>11466</v>
      </c>
      <c r="C2800" s="1" t="s">
        <v>19628</v>
      </c>
      <c r="D2800" s="1" t="s">
        <v>19628</v>
      </c>
      <c r="E2800" s="1" t="s">
        <v>19628</v>
      </c>
      <c r="F2800" s="54">
        <v>1948</v>
      </c>
      <c r="G2800" s="1" t="s">
        <v>19628</v>
      </c>
      <c r="I2800" t="str">
        <f t="shared" si="86"/>
        <v>诚信月刊</v>
      </c>
      <c r="K2800" t="e">
        <f>VLOOKUP(I2800,Apabi!$H:$H,1,FALSE)</f>
        <v>#N/A</v>
      </c>
      <c r="M2800" t="str">
        <f>VLOOKUP(I2800,'Shanghai TSG'!$C:$C,1,FALSE)</f>
        <v>诚信月刊</v>
      </c>
      <c r="O2800" t="str">
        <f>VLOOKUP(I2800,'Hytong (not in CrossAsia)'!$C:$C,1,FALSE)</f>
        <v>诚信月刊</v>
      </c>
      <c r="Q2800" s="9" t="str">
        <f t="shared" si="87"/>
        <v>Doppel</v>
      </c>
    </row>
    <row r="2801" spans="1:17">
      <c r="A2801" s="1" t="s">
        <v>11467</v>
      </c>
      <c r="B2801" s="1" t="s">
        <v>11468</v>
      </c>
      <c r="C2801" s="1" t="s">
        <v>19628</v>
      </c>
      <c r="D2801" s="1" t="s">
        <v>19628</v>
      </c>
      <c r="E2801" s="1" t="s">
        <v>19628</v>
      </c>
      <c r="F2801" s="51" t="s">
        <v>19628</v>
      </c>
      <c r="G2801" s="1" t="s">
        <v>19628</v>
      </c>
      <c r="I2801" t="str">
        <f t="shared" si="86"/>
        <v>真理与生</v>
      </c>
      <c r="K2801" t="e">
        <f>VLOOKUP(I2801,Apabi!$H:$H,1,FALSE)</f>
        <v>#N/A</v>
      </c>
      <c r="M2801" t="str">
        <f>VLOOKUP(I2801,'Shanghai TSG'!$C:$C,1,FALSE)</f>
        <v>真理与生</v>
      </c>
      <c r="O2801" t="e">
        <f>VLOOKUP(I2801,'Hytong (not in CrossAsia)'!$C:$C,1,FALSE)</f>
        <v>#N/A</v>
      </c>
      <c r="Q2801" s="9" t="str">
        <f t="shared" si="87"/>
        <v>Doppel</v>
      </c>
    </row>
    <row r="2802" spans="1:17">
      <c r="A2802" s="1" t="s">
        <v>11469</v>
      </c>
      <c r="B2802" s="1" t="s">
        <v>11470</v>
      </c>
      <c r="C2802" s="1" t="s">
        <v>19628</v>
      </c>
      <c r="D2802" s="1" t="s">
        <v>19628</v>
      </c>
      <c r="E2802" s="1" t="s">
        <v>19356</v>
      </c>
      <c r="F2802" s="51" t="s">
        <v>19628</v>
      </c>
      <c r="G2802" s="1" t="s">
        <v>19628</v>
      </c>
      <c r="I2802" t="str">
        <f t="shared" si="86"/>
        <v>湘报（上</v>
      </c>
      <c r="K2802" t="e">
        <f>VLOOKUP(I2802,Apabi!$H:$H,1,FALSE)</f>
        <v>#N/A</v>
      </c>
      <c r="M2802" t="e">
        <f>VLOOKUP(I2802,'Shanghai TSG'!$C:$C,1,FALSE)</f>
        <v>#N/A</v>
      </c>
      <c r="O2802" t="e">
        <f>VLOOKUP(I2802,'Hytong (not in CrossAsia)'!$C:$C,1,FALSE)</f>
        <v>#N/A</v>
      </c>
      <c r="Q2802" s="9" t="str">
        <f t="shared" si="87"/>
        <v>nur hier</v>
      </c>
    </row>
    <row r="2803" spans="1:17" ht="23.25">
      <c r="A2803" s="1" t="s">
        <v>11471</v>
      </c>
      <c r="B2803" s="1" t="s">
        <v>11472</v>
      </c>
      <c r="C2803" s="1" t="s">
        <v>20896</v>
      </c>
      <c r="D2803" s="1" t="s">
        <v>19628</v>
      </c>
      <c r="E2803" s="1" t="s">
        <v>11473</v>
      </c>
      <c r="F2803" s="51" t="s">
        <v>19628</v>
      </c>
      <c r="G2803" s="1" t="s">
        <v>19628</v>
      </c>
      <c r="I2803" t="str">
        <f t="shared" si="86"/>
        <v>国立中山</v>
      </c>
      <c r="K2803" t="str">
        <f>VLOOKUP(I2803,Apabi!$H:$H,1,FALSE)</f>
        <v>国立中山</v>
      </c>
      <c r="M2803" t="str">
        <f>VLOOKUP(I2803,'Shanghai TSG'!$C:$C,1,FALSE)</f>
        <v>国立中山</v>
      </c>
      <c r="O2803" t="e">
        <f>VLOOKUP(I2803,'Hytong (not in CrossAsia)'!$C:$C,1,FALSE)</f>
        <v>#N/A</v>
      </c>
      <c r="Q2803" s="9" t="str">
        <f t="shared" si="87"/>
        <v>Doppel</v>
      </c>
    </row>
    <row r="2804" spans="1:17">
      <c r="A2804" s="1" t="s">
        <v>11474</v>
      </c>
      <c r="B2804" s="1" t="s">
        <v>11475</v>
      </c>
      <c r="C2804" s="1" t="s">
        <v>19628</v>
      </c>
      <c r="D2804" s="1" t="s">
        <v>11476</v>
      </c>
      <c r="E2804" s="1" t="s">
        <v>19247</v>
      </c>
      <c r="F2804" s="54">
        <v>1928</v>
      </c>
      <c r="G2804" s="1" t="s">
        <v>19243</v>
      </c>
      <c r="I2804" t="str">
        <f t="shared" si="86"/>
        <v>奔流</v>
      </c>
      <c r="K2804" t="e">
        <f>VLOOKUP(I2804,Apabi!$H:$H,1,FALSE)</f>
        <v>#N/A</v>
      </c>
      <c r="M2804" t="e">
        <f>VLOOKUP(I2804,'Shanghai TSG'!$C:$C,1,FALSE)</f>
        <v>#N/A</v>
      </c>
      <c r="O2804" t="e">
        <f>VLOOKUP(I2804,'Hytong (not in CrossAsia)'!$C:$C,1,FALSE)</f>
        <v>#N/A</v>
      </c>
      <c r="Q2804" s="9" t="str">
        <f t="shared" si="87"/>
        <v>nur hier</v>
      </c>
    </row>
    <row r="2805" spans="1:17">
      <c r="A2805" s="1" t="s">
        <v>11477</v>
      </c>
      <c r="B2805" s="1" t="s">
        <v>11478</v>
      </c>
      <c r="C2805" s="1" t="s">
        <v>19628</v>
      </c>
      <c r="D2805" s="1" t="s">
        <v>11479</v>
      </c>
      <c r="E2805" s="1" t="s">
        <v>19647</v>
      </c>
      <c r="F2805" s="54">
        <v>1928</v>
      </c>
      <c r="G2805" s="1" t="s">
        <v>19642</v>
      </c>
      <c r="I2805" t="str">
        <f t="shared" si="86"/>
        <v>戈壁</v>
      </c>
      <c r="K2805" t="e">
        <f>VLOOKUP(I2805,Apabi!$H:$H,1,FALSE)</f>
        <v>#N/A</v>
      </c>
      <c r="M2805" t="e">
        <f>VLOOKUP(I2805,'Shanghai TSG'!$C:$C,1,FALSE)</f>
        <v>#N/A</v>
      </c>
      <c r="O2805" t="e">
        <f>VLOOKUP(I2805,'Hytong (not in CrossAsia)'!$C:$C,1,FALSE)</f>
        <v>#N/A</v>
      </c>
      <c r="Q2805" s="9" t="str">
        <f t="shared" si="87"/>
        <v>nur hier</v>
      </c>
    </row>
    <row r="2806" spans="1:17">
      <c r="A2806" s="1" t="s">
        <v>11480</v>
      </c>
      <c r="B2806" s="1" t="s">
        <v>11481</v>
      </c>
      <c r="C2806" s="1" t="s">
        <v>19628</v>
      </c>
      <c r="D2806" s="1" t="s">
        <v>11482</v>
      </c>
      <c r="E2806" s="1" t="s">
        <v>19339</v>
      </c>
      <c r="F2806" s="51" t="s">
        <v>19628</v>
      </c>
      <c r="G2806" s="1" t="s">
        <v>19628</v>
      </c>
      <c r="I2806" t="str">
        <f t="shared" si="86"/>
        <v>新民月刊</v>
      </c>
      <c r="K2806" t="e">
        <f>VLOOKUP(I2806,Apabi!$H:$H,1,FALSE)</f>
        <v>#N/A</v>
      </c>
      <c r="M2806" t="str">
        <f>VLOOKUP(I2806,'Shanghai TSG'!$C:$C,1,FALSE)</f>
        <v>新民月刊</v>
      </c>
      <c r="O2806" t="e">
        <f>VLOOKUP(I2806,'Hytong (not in CrossAsia)'!$C:$C,1,FALSE)</f>
        <v>#N/A</v>
      </c>
      <c r="Q2806" s="9" t="str">
        <f t="shared" si="87"/>
        <v>Doppel</v>
      </c>
    </row>
    <row r="2807" spans="1:17">
      <c r="A2807" s="1" t="s">
        <v>11483</v>
      </c>
      <c r="B2807" s="1" t="s">
        <v>11484</v>
      </c>
      <c r="C2807" s="1" t="s">
        <v>19628</v>
      </c>
      <c r="D2807" s="1" t="s">
        <v>19628</v>
      </c>
      <c r="E2807" s="1" t="s">
        <v>19628</v>
      </c>
      <c r="F2807" s="54">
        <v>1945</v>
      </c>
      <c r="G2807" s="1" t="s">
        <v>19628</v>
      </c>
      <c r="I2807" t="str">
        <f t="shared" si="86"/>
        <v>通俗周报</v>
      </c>
      <c r="K2807" t="e">
        <f>VLOOKUP(I2807,Apabi!$H:$H,1,FALSE)</f>
        <v>#N/A</v>
      </c>
      <c r="M2807" t="str">
        <f>VLOOKUP(I2807,'Shanghai TSG'!$C:$C,1,FALSE)</f>
        <v>通俗周报</v>
      </c>
      <c r="O2807" t="e">
        <f>VLOOKUP(I2807,'Hytong (not in CrossAsia)'!$C:$C,1,FALSE)</f>
        <v>#N/A</v>
      </c>
      <c r="Q2807" s="9" t="str">
        <f t="shared" si="87"/>
        <v>Doppel</v>
      </c>
    </row>
    <row r="2808" spans="1:17">
      <c r="A2808" s="1" t="s">
        <v>11485</v>
      </c>
      <c r="B2808" s="1" t="s">
        <v>11486</v>
      </c>
      <c r="C2808" s="1" t="s">
        <v>19628</v>
      </c>
      <c r="D2808" s="1" t="s">
        <v>11487</v>
      </c>
      <c r="E2808" s="1" t="s">
        <v>19647</v>
      </c>
      <c r="F2808" s="54">
        <v>1920</v>
      </c>
      <c r="G2808" s="1" t="s">
        <v>19635</v>
      </c>
      <c r="I2808" t="str">
        <f t="shared" si="86"/>
        <v>新群</v>
      </c>
      <c r="K2808" t="str">
        <f>VLOOKUP(I2808,Apabi!$H:$H,1,FALSE)</f>
        <v>新群</v>
      </c>
      <c r="M2808" t="str">
        <f>VLOOKUP(I2808,'Shanghai TSG'!$C:$C,1,FALSE)</f>
        <v>新群</v>
      </c>
      <c r="O2808" t="e">
        <f>VLOOKUP(I2808,'Hytong (not in CrossAsia)'!$C:$C,1,FALSE)</f>
        <v>#N/A</v>
      </c>
      <c r="Q2808" s="9" t="str">
        <f t="shared" si="87"/>
        <v>Doppel</v>
      </c>
    </row>
    <row r="2809" spans="1:17" ht="34.5">
      <c r="A2809" s="1" t="s">
        <v>11488</v>
      </c>
      <c r="B2809" s="1" t="s">
        <v>11489</v>
      </c>
      <c r="C2809" s="1" t="s">
        <v>11490</v>
      </c>
      <c r="D2809" s="1" t="s">
        <v>11491</v>
      </c>
      <c r="E2809" s="1" t="s">
        <v>7621</v>
      </c>
      <c r="F2809" s="51" t="s">
        <v>19628</v>
      </c>
      <c r="G2809" s="1" t="s">
        <v>19628</v>
      </c>
      <c r="I2809" t="str">
        <f t="shared" si="86"/>
        <v>华中通讯</v>
      </c>
      <c r="K2809" t="e">
        <f>VLOOKUP(I2809,Apabi!$H:$H,1,FALSE)</f>
        <v>#N/A</v>
      </c>
      <c r="M2809" t="str">
        <f>VLOOKUP(I2809,'Shanghai TSG'!$C:$C,1,FALSE)</f>
        <v>华中通讯</v>
      </c>
      <c r="O2809" t="e">
        <f>VLOOKUP(I2809,'Hytong (not in CrossAsia)'!$C:$C,1,FALSE)</f>
        <v>#N/A</v>
      </c>
      <c r="Q2809" s="9" t="str">
        <f t="shared" si="87"/>
        <v>Doppel</v>
      </c>
    </row>
    <row r="2810" spans="1:17">
      <c r="A2810" s="1" t="s">
        <v>11492</v>
      </c>
      <c r="B2810" s="1" t="s">
        <v>11493</v>
      </c>
      <c r="C2810" s="1" t="s">
        <v>19628</v>
      </c>
      <c r="D2810" s="1" t="s">
        <v>11494</v>
      </c>
      <c r="E2810" s="1" t="s">
        <v>19821</v>
      </c>
      <c r="F2810" s="54">
        <v>1936</v>
      </c>
      <c r="G2810" s="1" t="s">
        <v>19635</v>
      </c>
      <c r="I2810" t="str">
        <f t="shared" si="86"/>
        <v>一三杂志</v>
      </c>
      <c r="K2810" t="e">
        <f>VLOOKUP(I2810,Apabi!$H:$H,1,FALSE)</f>
        <v>#N/A</v>
      </c>
      <c r="M2810" t="e">
        <f>VLOOKUP(I2810,'Shanghai TSG'!$C:$C,1,FALSE)</f>
        <v>#N/A</v>
      </c>
      <c r="O2810" t="e">
        <f>VLOOKUP(I2810,'Hytong (not in CrossAsia)'!$C:$C,1,FALSE)</f>
        <v>#N/A</v>
      </c>
      <c r="Q2810" s="9" t="str">
        <f t="shared" si="87"/>
        <v>nur hier</v>
      </c>
    </row>
    <row r="2811" spans="1:17">
      <c r="A2811" s="1" t="s">
        <v>11495</v>
      </c>
      <c r="B2811" s="1" t="s">
        <v>11496</v>
      </c>
      <c r="C2811" s="1" t="s">
        <v>19628</v>
      </c>
      <c r="D2811" s="1" t="s">
        <v>11497</v>
      </c>
      <c r="E2811" s="1" t="s">
        <v>19647</v>
      </c>
      <c r="F2811" s="54">
        <v>1917</v>
      </c>
      <c r="G2811" s="1" t="s">
        <v>19635</v>
      </c>
      <c r="I2811" t="str">
        <f t="shared" si="86"/>
        <v>丙辰</v>
      </c>
      <c r="K2811" t="e">
        <f>VLOOKUP(I2811,Apabi!$H:$H,1,FALSE)</f>
        <v>#N/A</v>
      </c>
      <c r="M2811" t="e">
        <f>VLOOKUP(I2811,'Shanghai TSG'!$C:$C,1,FALSE)</f>
        <v>#N/A</v>
      </c>
      <c r="O2811" t="e">
        <f>VLOOKUP(I2811,'Hytong (not in CrossAsia)'!$C:$C,1,FALSE)</f>
        <v>#N/A</v>
      </c>
      <c r="Q2811" s="9" t="str">
        <f t="shared" si="87"/>
        <v>nur hier</v>
      </c>
    </row>
    <row r="2812" spans="1:17">
      <c r="A2812" s="1" t="s">
        <v>11498</v>
      </c>
      <c r="B2812" s="1" t="s">
        <v>11499</v>
      </c>
      <c r="C2812" s="1" t="s">
        <v>19628</v>
      </c>
      <c r="D2812" s="1" t="s">
        <v>19628</v>
      </c>
      <c r="E2812" s="1" t="s">
        <v>19628</v>
      </c>
      <c r="F2812" s="51" t="s">
        <v>19628</v>
      </c>
      <c r="G2812" s="1" t="s">
        <v>19628</v>
      </c>
      <c r="I2812" t="str">
        <f t="shared" si="86"/>
        <v>文选</v>
      </c>
      <c r="K2812" t="str">
        <f>VLOOKUP(I2812,Apabi!$H:$H,1,FALSE)</f>
        <v>文选</v>
      </c>
      <c r="M2812" t="e">
        <f>VLOOKUP(I2812,'Shanghai TSG'!$C:$C,1,FALSE)</f>
        <v>#N/A</v>
      </c>
      <c r="O2812" t="e">
        <f>VLOOKUP(I2812,'Hytong (not in CrossAsia)'!$C:$C,1,FALSE)</f>
        <v>#N/A</v>
      </c>
      <c r="Q2812" s="9" t="str">
        <f t="shared" si="87"/>
        <v>Doppel</v>
      </c>
    </row>
    <row r="2813" spans="1:17">
      <c r="A2813" s="1" t="s">
        <v>11500</v>
      </c>
      <c r="B2813" s="1" t="s">
        <v>11501</v>
      </c>
      <c r="C2813" s="1" t="s">
        <v>19628</v>
      </c>
      <c r="D2813" s="1" t="s">
        <v>11502</v>
      </c>
      <c r="E2813" s="1" t="s">
        <v>19326</v>
      </c>
      <c r="F2813" s="54">
        <v>1934</v>
      </c>
      <c r="G2813" s="1" t="s">
        <v>19635</v>
      </c>
      <c r="I2813" t="str">
        <f t="shared" si="86"/>
        <v>平明杂志</v>
      </c>
      <c r="K2813" t="e">
        <f>VLOOKUP(I2813,Apabi!$H:$H,1,FALSE)</f>
        <v>#N/A</v>
      </c>
      <c r="M2813" t="e">
        <f>VLOOKUP(I2813,'Shanghai TSG'!$C:$C,1,FALSE)</f>
        <v>#N/A</v>
      </c>
      <c r="O2813" t="e">
        <f>VLOOKUP(I2813,'Hytong (not in CrossAsia)'!$C:$C,1,FALSE)</f>
        <v>#N/A</v>
      </c>
      <c r="Q2813" s="9" t="str">
        <f t="shared" si="87"/>
        <v>nur hier</v>
      </c>
    </row>
    <row r="2814" spans="1:17">
      <c r="A2814" s="1" t="s">
        <v>11503</v>
      </c>
      <c r="B2814" s="1" t="s">
        <v>11504</v>
      </c>
      <c r="C2814" s="1" t="s">
        <v>19628</v>
      </c>
      <c r="D2814" s="1" t="s">
        <v>11505</v>
      </c>
      <c r="E2814" s="1" t="s">
        <v>19628</v>
      </c>
      <c r="F2814" s="51" t="s">
        <v>19628</v>
      </c>
      <c r="G2814" s="1" t="s">
        <v>19628</v>
      </c>
      <c r="I2814" t="str">
        <f t="shared" si="86"/>
        <v>新新月报</v>
      </c>
      <c r="K2814" t="e">
        <f>VLOOKUP(I2814,Apabi!$H:$H,1,FALSE)</f>
        <v>#N/A</v>
      </c>
      <c r="M2814" t="e">
        <f>VLOOKUP(I2814,'Shanghai TSG'!$C:$C,1,FALSE)</f>
        <v>#N/A</v>
      </c>
      <c r="O2814" t="e">
        <f>VLOOKUP(I2814,'Hytong (not in CrossAsia)'!$C:$C,1,FALSE)</f>
        <v>#N/A</v>
      </c>
      <c r="Q2814" s="9" t="str">
        <f t="shared" si="87"/>
        <v>nur hier</v>
      </c>
    </row>
    <row r="2815" spans="1:17">
      <c r="A2815" s="1" t="s">
        <v>11506</v>
      </c>
      <c r="B2815" s="1" t="s">
        <v>11507</v>
      </c>
      <c r="C2815" s="1" t="s">
        <v>19628</v>
      </c>
      <c r="D2815" s="1" t="s">
        <v>11508</v>
      </c>
      <c r="E2815" s="1" t="s">
        <v>18963</v>
      </c>
      <c r="F2815" s="54">
        <v>1922</v>
      </c>
      <c r="G2815" s="1" t="s">
        <v>19315</v>
      </c>
      <c r="I2815" t="str">
        <f t="shared" si="86"/>
        <v>创造</v>
      </c>
      <c r="K2815" t="e">
        <f>VLOOKUP(I2815,Apabi!$H:$H,1,FALSE)</f>
        <v>#N/A</v>
      </c>
      <c r="M2815" t="str">
        <f>VLOOKUP(I2815,'Shanghai TSG'!$C:$C,1,FALSE)</f>
        <v>创造</v>
      </c>
      <c r="O2815" t="e">
        <f>VLOOKUP(I2815,'Hytong (not in CrossAsia)'!$C:$C,1,FALSE)</f>
        <v>#N/A</v>
      </c>
      <c r="Q2815" s="9" t="str">
        <f t="shared" si="87"/>
        <v>Doppel</v>
      </c>
    </row>
    <row r="2816" spans="1:17">
      <c r="A2816" s="1" t="s">
        <v>11509</v>
      </c>
      <c r="B2816" s="1" t="s">
        <v>11510</v>
      </c>
      <c r="C2816" s="1" t="s">
        <v>19628</v>
      </c>
      <c r="D2816" s="1" t="s">
        <v>19628</v>
      </c>
      <c r="E2816" s="1" t="s">
        <v>19628</v>
      </c>
      <c r="F2816" s="51" t="s">
        <v>19628</v>
      </c>
      <c r="G2816" s="1" t="s">
        <v>19628</v>
      </c>
      <c r="I2816" t="str">
        <f t="shared" si="86"/>
        <v>进中校刊</v>
      </c>
      <c r="K2816" t="e">
        <f>VLOOKUP(I2816,Apabi!$H:$H,1,FALSE)</f>
        <v>#N/A</v>
      </c>
      <c r="M2816" t="e">
        <f>VLOOKUP(I2816,'Shanghai TSG'!$C:$C,1,FALSE)</f>
        <v>#N/A</v>
      </c>
      <c r="O2816" t="e">
        <f>VLOOKUP(I2816,'Hytong (not in CrossAsia)'!$C:$C,1,FALSE)</f>
        <v>#N/A</v>
      </c>
      <c r="Q2816" s="9" t="str">
        <f t="shared" si="87"/>
        <v>nur hier</v>
      </c>
    </row>
    <row r="2817" spans="1:17">
      <c r="A2817" s="1" t="s">
        <v>11511</v>
      </c>
      <c r="B2817" s="1" t="s">
        <v>11512</v>
      </c>
      <c r="C2817" s="1" t="s">
        <v>19628</v>
      </c>
      <c r="D2817" s="1" t="s">
        <v>11513</v>
      </c>
      <c r="E2817" s="1" t="s">
        <v>19647</v>
      </c>
      <c r="F2817" s="51" t="s">
        <v>19628</v>
      </c>
      <c r="G2817" s="1" t="s">
        <v>19635</v>
      </c>
      <c r="I2817" t="str">
        <f t="shared" si="86"/>
        <v>蚂蚁月刊</v>
      </c>
      <c r="K2817" t="e">
        <f>VLOOKUP(I2817,Apabi!$H:$H,1,FALSE)</f>
        <v>#N/A</v>
      </c>
      <c r="M2817" t="e">
        <f>VLOOKUP(I2817,'Shanghai TSG'!$C:$C,1,FALSE)</f>
        <v>#N/A</v>
      </c>
      <c r="O2817" t="e">
        <f>VLOOKUP(I2817,'Hytong (not in CrossAsia)'!$C:$C,1,FALSE)</f>
        <v>#N/A</v>
      </c>
      <c r="Q2817" s="9" t="str">
        <f t="shared" si="87"/>
        <v>nur hier</v>
      </c>
    </row>
    <row r="2818" spans="1:17">
      <c r="A2818" s="1" t="s">
        <v>11514</v>
      </c>
      <c r="B2818" s="1" t="s">
        <v>11515</v>
      </c>
      <c r="C2818" s="1" t="s">
        <v>19628</v>
      </c>
      <c r="D2818" s="1" t="s">
        <v>19628</v>
      </c>
      <c r="E2818" s="1" t="s">
        <v>19628</v>
      </c>
      <c r="F2818" s="51" t="s">
        <v>19628</v>
      </c>
      <c r="G2818" s="1" t="s">
        <v>19628</v>
      </c>
      <c r="I2818" t="str">
        <f t="shared" si="86"/>
        <v>高级中华</v>
      </c>
      <c r="K2818" t="e">
        <f>VLOOKUP(I2818,Apabi!$H:$H,1,FALSE)</f>
        <v>#N/A</v>
      </c>
      <c r="M2818" t="e">
        <f>VLOOKUP(I2818,'Shanghai TSG'!$C:$C,1,FALSE)</f>
        <v>#N/A</v>
      </c>
      <c r="O2818" t="e">
        <f>VLOOKUP(I2818,'Hytong (not in CrossAsia)'!$C:$C,1,FALSE)</f>
        <v>#N/A</v>
      </c>
      <c r="Q2818" s="9" t="str">
        <f t="shared" si="87"/>
        <v>nur hier</v>
      </c>
    </row>
    <row r="2819" spans="1:17">
      <c r="A2819" s="1" t="s">
        <v>11516</v>
      </c>
      <c r="B2819" s="1" t="s">
        <v>11517</v>
      </c>
      <c r="C2819" s="1" t="s">
        <v>19628</v>
      </c>
      <c r="D2819" s="1" t="s">
        <v>11518</v>
      </c>
      <c r="E2819" s="1" t="s">
        <v>19628</v>
      </c>
      <c r="F2819" s="51" t="s">
        <v>19628</v>
      </c>
      <c r="G2819" s="1" t="s">
        <v>19628</v>
      </c>
      <c r="I2819" t="str">
        <f t="shared" ref="I2819:I2882" si="88">MID(B2819,1,4)</f>
        <v>青年通讯</v>
      </c>
      <c r="K2819" t="e">
        <f>VLOOKUP(I2819,Apabi!$H:$H,1,FALSE)</f>
        <v>#N/A</v>
      </c>
      <c r="M2819" t="e">
        <f>VLOOKUP(I2819,'Shanghai TSG'!$C:$C,1,FALSE)</f>
        <v>#N/A</v>
      </c>
      <c r="O2819" t="e">
        <f>VLOOKUP(I2819,'Hytong (not in CrossAsia)'!$C:$C,1,FALSE)</f>
        <v>#N/A</v>
      </c>
      <c r="Q2819" s="9" t="str">
        <f t="shared" ref="Q2819:Q2882" si="89">(IF(AND(ISNA(K2819),ISNA(M2819),ISNA(O2819)),"nur hier","Doppel"))</f>
        <v>nur hier</v>
      </c>
    </row>
    <row r="2820" spans="1:17" ht="23.25">
      <c r="A2820" s="1" t="s">
        <v>11519</v>
      </c>
      <c r="B2820" s="1" t="s">
        <v>11520</v>
      </c>
      <c r="C2820" s="1" t="s">
        <v>19628</v>
      </c>
      <c r="D2820" s="1" t="s">
        <v>11521</v>
      </c>
      <c r="E2820" s="1" t="s">
        <v>14314</v>
      </c>
      <c r="F2820" s="51" t="s">
        <v>19628</v>
      </c>
      <c r="G2820" s="1" t="s">
        <v>19628</v>
      </c>
      <c r="I2820" t="str">
        <f t="shared" si="88"/>
        <v>海校校刊</v>
      </c>
      <c r="K2820" t="e">
        <f>VLOOKUP(I2820,Apabi!$H:$H,1,FALSE)</f>
        <v>#N/A</v>
      </c>
      <c r="M2820" t="e">
        <f>VLOOKUP(I2820,'Shanghai TSG'!$C:$C,1,FALSE)</f>
        <v>#N/A</v>
      </c>
      <c r="O2820" t="e">
        <f>VLOOKUP(I2820,'Hytong (not in CrossAsia)'!$C:$C,1,FALSE)</f>
        <v>#N/A</v>
      </c>
      <c r="Q2820" s="9" t="str">
        <f t="shared" si="89"/>
        <v>nur hier</v>
      </c>
    </row>
    <row r="2821" spans="1:17">
      <c r="A2821" s="1" t="s">
        <v>11522</v>
      </c>
      <c r="B2821" s="1" t="s">
        <v>11523</v>
      </c>
      <c r="C2821" s="1" t="s">
        <v>19628</v>
      </c>
      <c r="D2821" s="1" t="s">
        <v>19628</v>
      </c>
      <c r="E2821" s="1" t="s">
        <v>19339</v>
      </c>
      <c r="F2821" s="54">
        <v>1923</v>
      </c>
      <c r="G2821" s="1" t="s">
        <v>19628</v>
      </c>
      <c r="I2821" t="str">
        <f t="shared" si="88"/>
        <v>北京师大</v>
      </c>
      <c r="K2821" t="e">
        <f>VLOOKUP(I2821,Apabi!$H:$H,1,FALSE)</f>
        <v>#N/A</v>
      </c>
      <c r="M2821" t="e">
        <f>VLOOKUP(I2821,'Shanghai TSG'!$C:$C,1,FALSE)</f>
        <v>#N/A</v>
      </c>
      <c r="O2821" t="e">
        <f>VLOOKUP(I2821,'Hytong (not in CrossAsia)'!$C:$C,1,FALSE)</f>
        <v>#N/A</v>
      </c>
      <c r="Q2821" s="9" t="str">
        <f t="shared" si="89"/>
        <v>nur hier</v>
      </c>
    </row>
    <row r="2822" spans="1:17">
      <c r="A2822" s="1" t="s">
        <v>11524</v>
      </c>
      <c r="B2822" s="1" t="s">
        <v>11157</v>
      </c>
      <c r="C2822" s="1" t="s">
        <v>19628</v>
      </c>
      <c r="D2822" s="1" t="s">
        <v>21287</v>
      </c>
      <c r="E2822" s="1" t="s">
        <v>19339</v>
      </c>
      <c r="F2822" s="51" t="s">
        <v>19628</v>
      </c>
      <c r="G2822" s="1" t="s">
        <v>19628</v>
      </c>
      <c r="I2822" t="str">
        <f t="shared" si="88"/>
        <v>燕大双周</v>
      </c>
      <c r="K2822" t="e">
        <f>VLOOKUP(I2822,Apabi!$H:$H,1,FALSE)</f>
        <v>#N/A</v>
      </c>
      <c r="M2822" t="e">
        <f>VLOOKUP(I2822,'Shanghai TSG'!$C:$C,1,FALSE)</f>
        <v>#N/A</v>
      </c>
      <c r="O2822" t="e">
        <f>VLOOKUP(I2822,'Hytong (not in CrossAsia)'!$C:$C,1,FALSE)</f>
        <v>#N/A</v>
      </c>
      <c r="Q2822" s="9" t="str">
        <f t="shared" si="89"/>
        <v>nur hier</v>
      </c>
    </row>
    <row r="2823" spans="1:17">
      <c r="A2823" s="1" t="s">
        <v>11158</v>
      </c>
      <c r="B2823" s="1" t="s">
        <v>11159</v>
      </c>
      <c r="C2823" s="1" t="s">
        <v>19628</v>
      </c>
      <c r="D2823" s="1" t="s">
        <v>19628</v>
      </c>
      <c r="E2823" s="1" t="s">
        <v>19628</v>
      </c>
      <c r="F2823" s="51" t="s">
        <v>19628</v>
      </c>
      <c r="G2823" s="1" t="s">
        <v>19628</v>
      </c>
      <c r="I2823" t="str">
        <f t="shared" si="88"/>
        <v>国民新报</v>
      </c>
      <c r="K2823" t="e">
        <f>VLOOKUP(I2823,Apabi!$H:$H,1,FALSE)</f>
        <v>#N/A</v>
      </c>
      <c r="M2823" t="str">
        <f>VLOOKUP(I2823,'Shanghai TSG'!$C:$C,1,FALSE)</f>
        <v>国民新报</v>
      </c>
      <c r="O2823" t="e">
        <f>VLOOKUP(I2823,'Hytong (not in CrossAsia)'!$C:$C,1,FALSE)</f>
        <v>#N/A</v>
      </c>
      <c r="Q2823" s="9" t="str">
        <f t="shared" si="89"/>
        <v>Doppel</v>
      </c>
    </row>
    <row r="2824" spans="1:17" ht="23.25">
      <c r="A2824" s="1" t="s">
        <v>11160</v>
      </c>
      <c r="B2824" s="1" t="s">
        <v>11161</v>
      </c>
      <c r="C2824" s="1" t="s">
        <v>11162</v>
      </c>
      <c r="D2824" s="1" t="s">
        <v>19628</v>
      </c>
      <c r="E2824" s="1" t="s">
        <v>19647</v>
      </c>
      <c r="F2824" s="54">
        <v>1946</v>
      </c>
      <c r="G2824" s="1" t="s">
        <v>19628</v>
      </c>
      <c r="I2824" t="str">
        <f t="shared" si="88"/>
        <v>自由世界</v>
      </c>
      <c r="K2824" t="e">
        <f>VLOOKUP(I2824,Apabi!$H:$H,1,FALSE)</f>
        <v>#N/A</v>
      </c>
      <c r="M2824" t="e">
        <f>VLOOKUP(I2824,'Shanghai TSG'!$C:$C,1,FALSE)</f>
        <v>#N/A</v>
      </c>
      <c r="O2824" t="e">
        <f>VLOOKUP(I2824,'Hytong (not in CrossAsia)'!$C:$C,1,FALSE)</f>
        <v>#N/A</v>
      </c>
      <c r="Q2824" s="9" t="str">
        <f t="shared" si="89"/>
        <v>nur hier</v>
      </c>
    </row>
    <row r="2825" spans="1:17">
      <c r="A2825" s="1" t="s">
        <v>11163</v>
      </c>
      <c r="B2825" s="1" t="s">
        <v>11164</v>
      </c>
      <c r="C2825" s="1" t="s">
        <v>11165</v>
      </c>
      <c r="D2825" s="1" t="s">
        <v>19628</v>
      </c>
      <c r="E2825" s="1" t="s">
        <v>19647</v>
      </c>
      <c r="F2825" s="54">
        <v>1933</v>
      </c>
      <c r="G2825" s="1" t="s">
        <v>13660</v>
      </c>
      <c r="I2825" t="str">
        <f t="shared" si="88"/>
        <v>国际每日</v>
      </c>
      <c r="K2825" t="e">
        <f>VLOOKUP(I2825,Apabi!$H:$H,1,FALSE)</f>
        <v>#N/A</v>
      </c>
      <c r="M2825" t="str">
        <f>VLOOKUP(I2825,'Shanghai TSG'!$C:$C,1,FALSE)</f>
        <v>国际每日</v>
      </c>
      <c r="O2825" t="e">
        <f>VLOOKUP(I2825,'Hytong (not in CrossAsia)'!$C:$C,1,FALSE)</f>
        <v>#N/A</v>
      </c>
      <c r="Q2825" s="9" t="str">
        <f t="shared" si="89"/>
        <v>Doppel</v>
      </c>
    </row>
    <row r="2826" spans="1:17">
      <c r="A2826" s="1" t="s">
        <v>11166</v>
      </c>
      <c r="B2826" s="1" t="s">
        <v>11167</v>
      </c>
      <c r="C2826" s="1" t="s">
        <v>11168</v>
      </c>
      <c r="D2826" s="1" t="s">
        <v>11169</v>
      </c>
      <c r="E2826" s="1" t="s">
        <v>19647</v>
      </c>
      <c r="F2826" s="54">
        <v>1940</v>
      </c>
      <c r="G2826" s="1" t="s">
        <v>19635</v>
      </c>
      <c r="I2826" t="str">
        <f t="shared" si="88"/>
        <v>现实</v>
      </c>
      <c r="K2826" t="e">
        <f>VLOOKUP(I2826,Apabi!$H:$H,1,FALSE)</f>
        <v>#N/A</v>
      </c>
      <c r="M2826" t="str">
        <f>VLOOKUP(I2826,'Shanghai TSG'!$C:$C,1,FALSE)</f>
        <v>现实</v>
      </c>
      <c r="O2826" t="e">
        <f>VLOOKUP(I2826,'Hytong (not in CrossAsia)'!$C:$C,1,FALSE)</f>
        <v>#N/A</v>
      </c>
      <c r="Q2826" s="9" t="str">
        <f t="shared" si="89"/>
        <v>Doppel</v>
      </c>
    </row>
    <row r="2827" spans="1:17" ht="23.25">
      <c r="A2827" s="1" t="s">
        <v>11170</v>
      </c>
      <c r="B2827" s="1" t="s">
        <v>11171</v>
      </c>
      <c r="C2827" s="1" t="s">
        <v>11172</v>
      </c>
      <c r="D2827" s="1" t="s">
        <v>11172</v>
      </c>
      <c r="E2827" s="1" t="s">
        <v>11173</v>
      </c>
      <c r="F2827" s="51" t="s">
        <v>19628</v>
      </c>
      <c r="G2827" s="1" t="s">
        <v>19635</v>
      </c>
      <c r="I2827" t="str">
        <f t="shared" si="88"/>
        <v>前卫杂志</v>
      </c>
      <c r="K2827" t="e">
        <f>VLOOKUP(I2827,Apabi!$H:$H,1,FALSE)</f>
        <v>#N/A</v>
      </c>
      <c r="M2827" t="e">
        <f>VLOOKUP(I2827,'Shanghai TSG'!$C:$C,1,FALSE)</f>
        <v>#N/A</v>
      </c>
      <c r="O2827" t="e">
        <f>VLOOKUP(I2827,'Hytong (not in CrossAsia)'!$C:$C,1,FALSE)</f>
        <v>#N/A</v>
      </c>
      <c r="Q2827" s="9" t="str">
        <f t="shared" si="89"/>
        <v>nur hier</v>
      </c>
    </row>
    <row r="2828" spans="1:17">
      <c r="A2828" s="1" t="s">
        <v>11174</v>
      </c>
      <c r="B2828" s="1" t="s">
        <v>11175</v>
      </c>
      <c r="C2828" s="1" t="s">
        <v>19628</v>
      </c>
      <c r="D2828" s="1" t="s">
        <v>19628</v>
      </c>
      <c r="E2828" s="1" t="s">
        <v>19628</v>
      </c>
      <c r="F2828" s="51" t="s">
        <v>19628</v>
      </c>
      <c r="G2828" s="1" t="s">
        <v>19628</v>
      </c>
      <c r="I2828" t="str">
        <f t="shared" si="88"/>
        <v>新华行报</v>
      </c>
      <c r="K2828" t="e">
        <f>VLOOKUP(I2828,Apabi!$H:$H,1,FALSE)</f>
        <v>#N/A</v>
      </c>
      <c r="M2828" t="str">
        <f>VLOOKUP(I2828,'Shanghai TSG'!$C:$C,1,FALSE)</f>
        <v>新华行报</v>
      </c>
      <c r="O2828" t="e">
        <f>VLOOKUP(I2828,'Hytong (not in CrossAsia)'!$C:$C,1,FALSE)</f>
        <v>#N/A</v>
      </c>
      <c r="Q2828" s="9" t="str">
        <f t="shared" si="89"/>
        <v>Doppel</v>
      </c>
    </row>
    <row r="2829" spans="1:17">
      <c r="A2829" s="1" t="s">
        <v>11176</v>
      </c>
      <c r="B2829" s="1" t="s">
        <v>11177</v>
      </c>
      <c r="C2829" s="1" t="s">
        <v>19628</v>
      </c>
      <c r="D2829" s="1" t="s">
        <v>11178</v>
      </c>
      <c r="E2829" s="1" t="s">
        <v>19146</v>
      </c>
      <c r="F2829" s="54">
        <v>1937</v>
      </c>
      <c r="G2829" s="1" t="s">
        <v>19315</v>
      </c>
      <c r="I2829" t="str">
        <f t="shared" si="88"/>
        <v>越风</v>
      </c>
      <c r="K2829" t="e">
        <f>VLOOKUP(I2829,Apabi!$H:$H,1,FALSE)</f>
        <v>#N/A</v>
      </c>
      <c r="M2829" t="str">
        <f>VLOOKUP(I2829,'Shanghai TSG'!$C:$C,1,FALSE)</f>
        <v>越风</v>
      </c>
      <c r="O2829" t="e">
        <f>VLOOKUP(I2829,'Hytong (not in CrossAsia)'!$C:$C,1,FALSE)</f>
        <v>#N/A</v>
      </c>
      <c r="Q2829" s="9" t="str">
        <f t="shared" si="89"/>
        <v>Doppel</v>
      </c>
    </row>
    <row r="2830" spans="1:17">
      <c r="A2830" s="1" t="s">
        <v>11179</v>
      </c>
      <c r="B2830" s="1" t="s">
        <v>11180</v>
      </c>
      <c r="C2830" s="1" t="s">
        <v>19628</v>
      </c>
      <c r="D2830" s="1" t="s">
        <v>11181</v>
      </c>
      <c r="E2830" s="1" t="s">
        <v>19326</v>
      </c>
      <c r="F2830" s="54">
        <v>1934</v>
      </c>
      <c r="G2830" s="1" t="s">
        <v>19628</v>
      </c>
      <c r="I2830" t="str">
        <f t="shared" si="88"/>
        <v>东北青年</v>
      </c>
      <c r="K2830" t="str">
        <f>VLOOKUP(I2830,Apabi!$H:$H,1,FALSE)</f>
        <v>东北青年</v>
      </c>
      <c r="M2830" t="e">
        <f>VLOOKUP(I2830,'Shanghai TSG'!$C:$C,1,FALSE)</f>
        <v>#N/A</v>
      </c>
      <c r="O2830" t="e">
        <f>VLOOKUP(I2830,'Hytong (not in CrossAsia)'!$C:$C,1,FALSE)</f>
        <v>#N/A</v>
      </c>
      <c r="Q2830" s="9" t="str">
        <f t="shared" si="89"/>
        <v>Doppel</v>
      </c>
    </row>
    <row r="2831" spans="1:17">
      <c r="A2831" s="1" t="s">
        <v>11182</v>
      </c>
      <c r="B2831" s="1" t="s">
        <v>11183</v>
      </c>
      <c r="C2831" s="1" t="s">
        <v>19628</v>
      </c>
      <c r="D2831" s="1" t="s">
        <v>11184</v>
      </c>
      <c r="E2831" s="1" t="s">
        <v>13006</v>
      </c>
      <c r="F2831" s="51" t="s">
        <v>19628</v>
      </c>
      <c r="G2831" s="1" t="s">
        <v>19628</v>
      </c>
      <c r="I2831" t="str">
        <f t="shared" si="88"/>
        <v>来复</v>
      </c>
      <c r="K2831" t="e">
        <f>VLOOKUP(I2831,Apabi!$H:$H,1,FALSE)</f>
        <v>#N/A</v>
      </c>
      <c r="M2831" t="e">
        <f>VLOOKUP(I2831,'Shanghai TSG'!$C:$C,1,FALSE)</f>
        <v>#N/A</v>
      </c>
      <c r="O2831" t="e">
        <f>VLOOKUP(I2831,'Hytong (not in CrossAsia)'!$C:$C,1,FALSE)</f>
        <v>#N/A</v>
      </c>
      <c r="Q2831" s="9" t="str">
        <f t="shared" si="89"/>
        <v>nur hier</v>
      </c>
    </row>
    <row r="2832" spans="1:17">
      <c r="A2832" s="1" t="s">
        <v>11185</v>
      </c>
      <c r="B2832" s="1" t="s">
        <v>11186</v>
      </c>
      <c r="C2832" s="1" t="s">
        <v>19628</v>
      </c>
      <c r="D2832" s="1" t="s">
        <v>11187</v>
      </c>
      <c r="E2832" s="1" t="s">
        <v>19336</v>
      </c>
      <c r="F2832" s="51" t="s">
        <v>19628</v>
      </c>
      <c r="G2832" s="1" t="s">
        <v>19628</v>
      </c>
      <c r="I2832" t="str">
        <f t="shared" si="88"/>
        <v>叛逆女人</v>
      </c>
      <c r="K2832" t="e">
        <f>VLOOKUP(I2832,Apabi!$H:$H,1,FALSE)</f>
        <v>#N/A</v>
      </c>
      <c r="M2832" t="e">
        <f>VLOOKUP(I2832,'Shanghai TSG'!$C:$C,1,FALSE)</f>
        <v>#N/A</v>
      </c>
      <c r="O2832" t="e">
        <f>VLOOKUP(I2832,'Hytong (not in CrossAsia)'!$C:$C,1,FALSE)</f>
        <v>#N/A</v>
      </c>
      <c r="Q2832" s="9" t="str">
        <f t="shared" si="89"/>
        <v>nur hier</v>
      </c>
    </row>
    <row r="2833" spans="1:17">
      <c r="A2833" s="1" t="s">
        <v>11188</v>
      </c>
      <c r="B2833" s="1" t="s">
        <v>11189</v>
      </c>
      <c r="C2833" s="1" t="s">
        <v>19628</v>
      </c>
      <c r="D2833" s="1" t="s">
        <v>11190</v>
      </c>
      <c r="E2833" s="1" t="s">
        <v>18919</v>
      </c>
      <c r="F2833" s="51" t="s">
        <v>19628</v>
      </c>
      <c r="G2833" s="1" t="s">
        <v>19628</v>
      </c>
      <c r="I2833" t="str">
        <f t="shared" si="88"/>
        <v>甘行月刊</v>
      </c>
      <c r="K2833" t="e">
        <f>VLOOKUP(I2833,Apabi!$H:$H,1,FALSE)</f>
        <v>#N/A</v>
      </c>
      <c r="M2833" t="e">
        <f>VLOOKUP(I2833,'Shanghai TSG'!$C:$C,1,FALSE)</f>
        <v>#N/A</v>
      </c>
      <c r="O2833" t="e">
        <f>VLOOKUP(I2833,'Hytong (not in CrossAsia)'!$C:$C,1,FALSE)</f>
        <v>#N/A</v>
      </c>
      <c r="Q2833" s="9" t="str">
        <f t="shared" si="89"/>
        <v>nur hier</v>
      </c>
    </row>
    <row r="2834" spans="1:17">
      <c r="A2834" s="1" t="s">
        <v>11191</v>
      </c>
      <c r="B2834" s="1" t="s">
        <v>11192</v>
      </c>
      <c r="C2834" s="1" t="s">
        <v>19628</v>
      </c>
      <c r="D2834" s="1" t="s">
        <v>11193</v>
      </c>
      <c r="E2834" s="1" t="s">
        <v>19647</v>
      </c>
      <c r="F2834" s="51" t="s">
        <v>19628</v>
      </c>
      <c r="G2834" s="1" t="s">
        <v>19628</v>
      </c>
      <c r="I2834" t="str">
        <f t="shared" si="88"/>
        <v>新人</v>
      </c>
      <c r="K2834" t="e">
        <f>VLOOKUP(I2834,Apabi!$H:$H,1,FALSE)</f>
        <v>#N/A</v>
      </c>
      <c r="M2834" t="str">
        <f>VLOOKUP(I2834,'Shanghai TSG'!$C:$C,1,FALSE)</f>
        <v>新人</v>
      </c>
      <c r="O2834" t="e">
        <f>VLOOKUP(I2834,'Hytong (not in CrossAsia)'!$C:$C,1,FALSE)</f>
        <v>#N/A</v>
      </c>
      <c r="Q2834" s="9" t="str">
        <f t="shared" si="89"/>
        <v>Doppel</v>
      </c>
    </row>
    <row r="2835" spans="1:17">
      <c r="A2835" s="1" t="s">
        <v>11194</v>
      </c>
      <c r="B2835" s="1" t="s">
        <v>11195</v>
      </c>
      <c r="C2835" s="1" t="s">
        <v>11196</v>
      </c>
      <c r="D2835" s="1" t="s">
        <v>19628</v>
      </c>
      <c r="E2835" s="1" t="s">
        <v>19647</v>
      </c>
      <c r="F2835" s="54">
        <v>1945</v>
      </c>
      <c r="G2835" s="1" t="s">
        <v>19642</v>
      </c>
      <c r="I2835" t="str">
        <f t="shared" si="88"/>
        <v>常识</v>
      </c>
      <c r="K2835" t="e">
        <f>VLOOKUP(I2835,Apabi!$H:$H,1,FALSE)</f>
        <v>#N/A</v>
      </c>
      <c r="M2835" t="str">
        <f>VLOOKUP(I2835,'Shanghai TSG'!$C:$C,1,FALSE)</f>
        <v>常识</v>
      </c>
      <c r="O2835" t="e">
        <f>VLOOKUP(I2835,'Hytong (not in CrossAsia)'!$C:$C,1,FALSE)</f>
        <v>#N/A</v>
      </c>
      <c r="Q2835" s="9" t="str">
        <f t="shared" si="89"/>
        <v>Doppel</v>
      </c>
    </row>
    <row r="2836" spans="1:17">
      <c r="A2836" s="1" t="s">
        <v>11563</v>
      </c>
      <c r="B2836" s="1" t="s">
        <v>11564</v>
      </c>
      <c r="C2836" s="1" t="s">
        <v>19628</v>
      </c>
      <c r="D2836" s="1" t="s">
        <v>11565</v>
      </c>
      <c r="E2836" s="1" t="s">
        <v>19647</v>
      </c>
      <c r="F2836" s="54">
        <v>1933</v>
      </c>
      <c r="G2836" s="1" t="s">
        <v>19305</v>
      </c>
      <c r="I2836" t="str">
        <f t="shared" si="88"/>
        <v>大声</v>
      </c>
      <c r="K2836" t="e">
        <f>VLOOKUP(I2836,Apabi!$H:$H,1,FALSE)</f>
        <v>#N/A</v>
      </c>
      <c r="M2836" t="e">
        <f>VLOOKUP(I2836,'Shanghai TSG'!$C:$C,1,FALSE)</f>
        <v>#N/A</v>
      </c>
      <c r="O2836" t="e">
        <f>VLOOKUP(I2836,'Hytong (not in CrossAsia)'!$C:$C,1,FALSE)</f>
        <v>#N/A</v>
      </c>
      <c r="Q2836" s="9" t="str">
        <f t="shared" si="89"/>
        <v>nur hier</v>
      </c>
    </row>
    <row r="2837" spans="1:17">
      <c r="A2837" s="1" t="s">
        <v>11566</v>
      </c>
      <c r="B2837" s="1" t="s">
        <v>11567</v>
      </c>
      <c r="C2837" s="1" t="s">
        <v>19628</v>
      </c>
      <c r="D2837" s="1" t="s">
        <v>11568</v>
      </c>
      <c r="E2837" s="1" t="s">
        <v>19336</v>
      </c>
      <c r="F2837" s="54">
        <v>1944</v>
      </c>
      <c r="G2837" s="1" t="s">
        <v>19642</v>
      </c>
      <c r="I2837" t="str">
        <f t="shared" si="88"/>
        <v>公议</v>
      </c>
      <c r="K2837" t="e">
        <f>VLOOKUP(I2837,Apabi!$H:$H,1,FALSE)</f>
        <v>#N/A</v>
      </c>
      <c r="M2837" t="e">
        <f>VLOOKUP(I2837,'Shanghai TSG'!$C:$C,1,FALSE)</f>
        <v>#N/A</v>
      </c>
      <c r="O2837" t="e">
        <f>VLOOKUP(I2837,'Hytong (not in CrossAsia)'!$C:$C,1,FALSE)</f>
        <v>#N/A</v>
      </c>
      <c r="Q2837" s="9" t="str">
        <f t="shared" si="89"/>
        <v>nur hier</v>
      </c>
    </row>
    <row r="2838" spans="1:17" ht="23.25">
      <c r="A2838" s="1" t="s">
        <v>11569</v>
      </c>
      <c r="B2838" s="1" t="s">
        <v>11570</v>
      </c>
      <c r="C2838" s="1" t="s">
        <v>19628</v>
      </c>
      <c r="D2838" s="1" t="s">
        <v>11571</v>
      </c>
      <c r="E2838" s="1" t="s">
        <v>7621</v>
      </c>
      <c r="F2838" s="51" t="s">
        <v>19628</v>
      </c>
      <c r="G2838" s="1" t="s">
        <v>19628</v>
      </c>
      <c r="I2838" t="str">
        <f t="shared" si="88"/>
        <v>青年前线</v>
      </c>
      <c r="K2838" t="e">
        <f>VLOOKUP(I2838,Apabi!$H:$H,1,FALSE)</f>
        <v>#N/A</v>
      </c>
      <c r="M2838" t="e">
        <f>VLOOKUP(I2838,'Shanghai TSG'!$C:$C,1,FALSE)</f>
        <v>#N/A</v>
      </c>
      <c r="O2838" t="e">
        <f>VLOOKUP(I2838,'Hytong (not in CrossAsia)'!$C:$C,1,FALSE)</f>
        <v>#N/A</v>
      </c>
      <c r="Q2838" s="9" t="str">
        <f t="shared" si="89"/>
        <v>nur hier</v>
      </c>
    </row>
    <row r="2839" spans="1:17">
      <c r="A2839" s="1" t="s">
        <v>11572</v>
      </c>
      <c r="B2839" s="1" t="s">
        <v>11573</v>
      </c>
      <c r="C2839" s="1" t="s">
        <v>19628</v>
      </c>
      <c r="D2839" s="1" t="s">
        <v>11574</v>
      </c>
      <c r="E2839" s="1" t="s">
        <v>19628</v>
      </c>
      <c r="F2839" s="51" t="s">
        <v>19628</v>
      </c>
      <c r="G2839" s="1" t="s">
        <v>19635</v>
      </c>
      <c r="I2839" t="str">
        <f t="shared" si="88"/>
        <v>振导</v>
      </c>
      <c r="K2839" t="e">
        <f>VLOOKUP(I2839,Apabi!$H:$H,1,FALSE)</f>
        <v>#N/A</v>
      </c>
      <c r="M2839" t="e">
        <f>VLOOKUP(I2839,'Shanghai TSG'!$C:$C,1,FALSE)</f>
        <v>#N/A</v>
      </c>
      <c r="O2839" t="e">
        <f>VLOOKUP(I2839,'Hytong (not in CrossAsia)'!$C:$C,1,FALSE)</f>
        <v>#N/A</v>
      </c>
      <c r="Q2839" s="9" t="str">
        <f t="shared" si="89"/>
        <v>nur hier</v>
      </c>
    </row>
    <row r="2840" spans="1:17">
      <c r="A2840" s="1" t="s">
        <v>11575</v>
      </c>
      <c r="B2840" s="1" t="s">
        <v>11576</v>
      </c>
      <c r="C2840" s="1" t="s">
        <v>19628</v>
      </c>
      <c r="D2840" s="1" t="s">
        <v>19628</v>
      </c>
      <c r="E2840" s="1" t="s">
        <v>19628</v>
      </c>
      <c r="F2840" s="51" t="s">
        <v>19628</v>
      </c>
      <c r="G2840" s="1" t="s">
        <v>19628</v>
      </c>
      <c r="I2840" t="str">
        <f t="shared" si="88"/>
        <v>新虞西</v>
      </c>
      <c r="K2840" t="e">
        <f>VLOOKUP(I2840,Apabi!$H:$H,1,FALSE)</f>
        <v>#N/A</v>
      </c>
      <c r="M2840" t="str">
        <f>VLOOKUP(I2840,'Shanghai TSG'!$C:$C,1,FALSE)</f>
        <v>新虞西</v>
      </c>
      <c r="O2840" t="e">
        <f>VLOOKUP(I2840,'Hytong (not in CrossAsia)'!$C:$C,1,FALSE)</f>
        <v>#N/A</v>
      </c>
      <c r="Q2840" s="9" t="str">
        <f t="shared" si="89"/>
        <v>Doppel</v>
      </c>
    </row>
    <row r="2841" spans="1:17">
      <c r="A2841" s="1" t="s">
        <v>11577</v>
      </c>
      <c r="B2841" s="1" t="s">
        <v>11578</v>
      </c>
      <c r="C2841" s="1" t="s">
        <v>19628</v>
      </c>
      <c r="D2841" s="1" t="s">
        <v>13074</v>
      </c>
      <c r="E2841" s="1" t="s">
        <v>19339</v>
      </c>
      <c r="F2841" s="54">
        <v>1938</v>
      </c>
      <c r="G2841" s="1" t="s">
        <v>19292</v>
      </c>
      <c r="I2841" t="str">
        <f t="shared" si="88"/>
        <v>新华日报</v>
      </c>
      <c r="K2841" t="e">
        <f>VLOOKUP(I2841,Apabi!$H:$H,1,FALSE)</f>
        <v>#N/A</v>
      </c>
      <c r="M2841" t="e">
        <f>VLOOKUP(I2841,'Shanghai TSG'!$C:$C,1,FALSE)</f>
        <v>#N/A</v>
      </c>
      <c r="O2841" t="e">
        <f>VLOOKUP(I2841,'Hytong (not in CrossAsia)'!$C:$C,1,FALSE)</f>
        <v>#N/A</v>
      </c>
      <c r="Q2841" s="9" t="str">
        <f t="shared" si="89"/>
        <v>nur hier</v>
      </c>
    </row>
    <row r="2842" spans="1:17">
      <c r="A2842" s="1" t="s">
        <v>11579</v>
      </c>
      <c r="B2842" s="1" t="s">
        <v>11580</v>
      </c>
      <c r="C2842" s="1" t="s">
        <v>19628</v>
      </c>
      <c r="D2842" s="1" t="s">
        <v>11581</v>
      </c>
      <c r="E2842" s="1" t="s">
        <v>19647</v>
      </c>
      <c r="F2842" s="54">
        <v>1936</v>
      </c>
      <c r="G2842" s="1" t="s">
        <v>19327</v>
      </c>
      <c r="I2842" t="str">
        <f t="shared" si="88"/>
        <v>十日杂志</v>
      </c>
      <c r="K2842" t="e">
        <f>VLOOKUP(I2842,Apabi!$H:$H,1,FALSE)</f>
        <v>#N/A</v>
      </c>
      <c r="M2842" t="e">
        <f>VLOOKUP(I2842,'Shanghai TSG'!$C:$C,1,FALSE)</f>
        <v>#N/A</v>
      </c>
      <c r="O2842" t="e">
        <f>VLOOKUP(I2842,'Hytong (not in CrossAsia)'!$C:$C,1,FALSE)</f>
        <v>#N/A</v>
      </c>
      <c r="Q2842" s="9" t="str">
        <f t="shared" si="89"/>
        <v>nur hier</v>
      </c>
    </row>
    <row r="2843" spans="1:17">
      <c r="A2843" s="1" t="s">
        <v>11582</v>
      </c>
      <c r="B2843" s="1" t="s">
        <v>11583</v>
      </c>
      <c r="C2843" s="1" t="s">
        <v>19628</v>
      </c>
      <c r="D2843" s="1" t="s">
        <v>11584</v>
      </c>
      <c r="E2843" s="1" t="s">
        <v>19336</v>
      </c>
      <c r="F2843" s="54">
        <v>1948</v>
      </c>
      <c r="G2843" s="1" t="s">
        <v>19642</v>
      </c>
      <c r="I2843" t="str">
        <f t="shared" si="88"/>
        <v>礼乐半月</v>
      </c>
      <c r="K2843" t="e">
        <f>VLOOKUP(I2843,Apabi!$H:$H,1,FALSE)</f>
        <v>#N/A</v>
      </c>
      <c r="M2843" t="str">
        <f>VLOOKUP(I2843,'Shanghai TSG'!$C:$C,1,FALSE)</f>
        <v>礼乐半月</v>
      </c>
      <c r="O2843" t="e">
        <f>VLOOKUP(I2843,'Hytong (not in CrossAsia)'!$C:$C,1,FALSE)</f>
        <v>#N/A</v>
      </c>
      <c r="Q2843" s="9" t="str">
        <f t="shared" si="89"/>
        <v>Doppel</v>
      </c>
    </row>
    <row r="2844" spans="1:17">
      <c r="A2844" s="1" t="s">
        <v>11585</v>
      </c>
      <c r="B2844" s="1" t="s">
        <v>11586</v>
      </c>
      <c r="C2844" s="1" t="s">
        <v>19628</v>
      </c>
      <c r="D2844" s="1" t="s">
        <v>19628</v>
      </c>
      <c r="E2844" s="1" t="s">
        <v>19638</v>
      </c>
      <c r="F2844" s="51" t="s">
        <v>19628</v>
      </c>
      <c r="G2844" s="1" t="s">
        <v>19628</v>
      </c>
      <c r="I2844" t="str">
        <f t="shared" si="88"/>
        <v>东青通迅</v>
      </c>
      <c r="K2844" t="e">
        <f>VLOOKUP(I2844,Apabi!$H:$H,1,FALSE)</f>
        <v>#N/A</v>
      </c>
      <c r="M2844" t="e">
        <f>VLOOKUP(I2844,'Shanghai TSG'!$C:$C,1,FALSE)</f>
        <v>#N/A</v>
      </c>
      <c r="O2844" t="e">
        <f>VLOOKUP(I2844,'Hytong (not in CrossAsia)'!$C:$C,1,FALSE)</f>
        <v>#N/A</v>
      </c>
      <c r="Q2844" s="9" t="str">
        <f t="shared" si="89"/>
        <v>nur hier</v>
      </c>
    </row>
    <row r="2845" spans="1:17">
      <c r="A2845" s="1" t="s">
        <v>11587</v>
      </c>
      <c r="B2845" s="1" t="s">
        <v>11588</v>
      </c>
      <c r="C2845" s="1" t="s">
        <v>19628</v>
      </c>
      <c r="D2845" s="1" t="s">
        <v>11589</v>
      </c>
      <c r="E2845" s="1" t="s">
        <v>19176</v>
      </c>
      <c r="F2845" s="54">
        <v>1936</v>
      </c>
      <c r="G2845" s="1" t="s">
        <v>19305</v>
      </c>
      <c r="I2845" t="str">
        <f t="shared" si="88"/>
        <v>出路</v>
      </c>
      <c r="K2845" t="e">
        <f>VLOOKUP(I2845,Apabi!$H:$H,1,FALSE)</f>
        <v>#N/A</v>
      </c>
      <c r="M2845" t="e">
        <f>VLOOKUP(I2845,'Shanghai TSG'!$C:$C,1,FALSE)</f>
        <v>#N/A</v>
      </c>
      <c r="O2845" t="e">
        <f>VLOOKUP(I2845,'Hytong (not in CrossAsia)'!$C:$C,1,FALSE)</f>
        <v>#N/A</v>
      </c>
      <c r="Q2845" s="9" t="str">
        <f t="shared" si="89"/>
        <v>nur hier</v>
      </c>
    </row>
    <row r="2846" spans="1:17" ht="34.5">
      <c r="A2846" s="1" t="s">
        <v>11590</v>
      </c>
      <c r="B2846" s="1" t="s">
        <v>11591</v>
      </c>
      <c r="C2846" s="1" t="s">
        <v>11592</v>
      </c>
      <c r="D2846" s="1" t="s">
        <v>11593</v>
      </c>
      <c r="E2846" s="1" t="s">
        <v>19326</v>
      </c>
      <c r="F2846" s="54">
        <v>1937</v>
      </c>
      <c r="G2846" s="1" t="s">
        <v>19635</v>
      </c>
      <c r="I2846" t="str">
        <f t="shared" si="88"/>
        <v>新苗</v>
      </c>
      <c r="K2846" t="e">
        <f>VLOOKUP(I2846,Apabi!$H:$H,1,FALSE)</f>
        <v>#N/A</v>
      </c>
      <c r="M2846" t="str">
        <f>VLOOKUP(I2846,'Shanghai TSG'!$C:$C,1,FALSE)</f>
        <v>新苗</v>
      </c>
      <c r="O2846" t="e">
        <f>VLOOKUP(I2846,'Hytong (not in CrossAsia)'!$C:$C,1,FALSE)</f>
        <v>#N/A</v>
      </c>
      <c r="Q2846" s="9" t="str">
        <f t="shared" si="89"/>
        <v>Doppel</v>
      </c>
    </row>
    <row r="2847" spans="1:17">
      <c r="A2847" s="1" t="s">
        <v>11594</v>
      </c>
      <c r="B2847" s="1" t="s">
        <v>11595</v>
      </c>
      <c r="C2847" s="1" t="s">
        <v>19628</v>
      </c>
      <c r="D2847" s="1" t="s">
        <v>11596</v>
      </c>
      <c r="E2847" s="1" t="s">
        <v>19339</v>
      </c>
      <c r="F2847" s="54">
        <v>1932</v>
      </c>
      <c r="G2847" s="1" t="s">
        <v>13688</v>
      </c>
      <c r="I2847" t="str">
        <f t="shared" si="88"/>
        <v>中国论坛</v>
      </c>
      <c r="K2847" t="e">
        <f>VLOOKUP(I2847,Apabi!$H:$H,1,FALSE)</f>
        <v>#N/A</v>
      </c>
      <c r="M2847" t="e">
        <f>VLOOKUP(I2847,'Shanghai TSG'!$C:$C,1,FALSE)</f>
        <v>#N/A</v>
      </c>
      <c r="O2847" t="e">
        <f>VLOOKUP(I2847,'Hytong (not in CrossAsia)'!$C:$C,1,FALSE)</f>
        <v>#N/A</v>
      </c>
      <c r="Q2847" s="9" t="str">
        <f t="shared" si="89"/>
        <v>nur hier</v>
      </c>
    </row>
    <row r="2848" spans="1:17" ht="34.5">
      <c r="A2848" s="1" t="s">
        <v>11597</v>
      </c>
      <c r="B2848" s="1" t="s">
        <v>11598</v>
      </c>
      <c r="C2848" s="1" t="s">
        <v>11599</v>
      </c>
      <c r="D2848" s="1" t="s">
        <v>11600</v>
      </c>
      <c r="E2848" s="1" t="s">
        <v>19647</v>
      </c>
      <c r="F2848" s="54">
        <v>1932</v>
      </c>
      <c r="G2848" s="1" t="s">
        <v>19635</v>
      </c>
      <c r="I2848" t="str">
        <f t="shared" si="88"/>
        <v>交大月刊</v>
      </c>
      <c r="K2848" t="e">
        <f>VLOOKUP(I2848,Apabi!$H:$H,1,FALSE)</f>
        <v>#N/A</v>
      </c>
      <c r="M2848" t="e">
        <f>VLOOKUP(I2848,'Shanghai TSG'!$C:$C,1,FALSE)</f>
        <v>#N/A</v>
      </c>
      <c r="O2848" t="e">
        <f>VLOOKUP(I2848,'Hytong (not in CrossAsia)'!$C:$C,1,FALSE)</f>
        <v>#N/A</v>
      </c>
      <c r="Q2848" s="9" t="str">
        <f t="shared" si="89"/>
        <v>nur hier</v>
      </c>
    </row>
    <row r="2849" spans="1:17">
      <c r="A2849" s="1" t="s">
        <v>11601</v>
      </c>
      <c r="B2849" s="1" t="s">
        <v>11602</v>
      </c>
      <c r="C2849" s="1" t="s">
        <v>19628</v>
      </c>
      <c r="D2849" s="1" t="s">
        <v>11603</v>
      </c>
      <c r="E2849" s="1" t="s">
        <v>11604</v>
      </c>
      <c r="F2849" s="51" t="s">
        <v>19628</v>
      </c>
      <c r="G2849" s="1" t="s">
        <v>19628</v>
      </c>
      <c r="I2849" t="str">
        <f t="shared" si="88"/>
        <v>贵州合作</v>
      </c>
      <c r="K2849" t="e">
        <f>VLOOKUP(I2849,Apabi!$H:$H,1,FALSE)</f>
        <v>#N/A</v>
      </c>
      <c r="M2849" t="e">
        <f>VLOOKUP(I2849,'Shanghai TSG'!$C:$C,1,FALSE)</f>
        <v>#N/A</v>
      </c>
      <c r="O2849" t="e">
        <f>VLOOKUP(I2849,'Hytong (not in CrossAsia)'!$C:$C,1,FALSE)</f>
        <v>#N/A</v>
      </c>
      <c r="Q2849" s="9" t="str">
        <f t="shared" si="89"/>
        <v>nur hier</v>
      </c>
    </row>
    <row r="2850" spans="1:17">
      <c r="A2850" s="1" t="s">
        <v>11605</v>
      </c>
      <c r="B2850" s="1" t="s">
        <v>11606</v>
      </c>
      <c r="C2850" s="1" t="s">
        <v>19628</v>
      </c>
      <c r="D2850" s="1" t="s">
        <v>11607</v>
      </c>
      <c r="E2850" s="1" t="s">
        <v>19326</v>
      </c>
      <c r="F2850" s="54">
        <v>1932</v>
      </c>
      <c r="G2850" s="1" t="s">
        <v>19635</v>
      </c>
      <c r="I2850" t="str">
        <f t="shared" si="88"/>
        <v>大戈壁</v>
      </c>
      <c r="K2850" t="e">
        <f>VLOOKUP(I2850,Apabi!$H:$H,1,FALSE)</f>
        <v>#N/A</v>
      </c>
      <c r="M2850" t="e">
        <f>VLOOKUP(I2850,'Shanghai TSG'!$C:$C,1,FALSE)</f>
        <v>#N/A</v>
      </c>
      <c r="O2850" t="e">
        <f>VLOOKUP(I2850,'Hytong (not in CrossAsia)'!$C:$C,1,FALSE)</f>
        <v>#N/A</v>
      </c>
      <c r="Q2850" s="9" t="str">
        <f t="shared" si="89"/>
        <v>nur hier</v>
      </c>
    </row>
    <row r="2851" spans="1:17">
      <c r="A2851" s="1" t="s">
        <v>11608</v>
      </c>
      <c r="B2851" s="1" t="s">
        <v>11609</v>
      </c>
      <c r="C2851" s="1" t="s">
        <v>19628</v>
      </c>
      <c r="D2851" s="1" t="s">
        <v>19628</v>
      </c>
      <c r="E2851" s="1" t="s">
        <v>19628</v>
      </c>
      <c r="F2851" s="54">
        <v>1940</v>
      </c>
      <c r="G2851" s="1" t="s">
        <v>19628</v>
      </c>
      <c r="I2851" t="str">
        <f t="shared" si="88"/>
        <v>真理与自</v>
      </c>
      <c r="K2851" t="e">
        <f>VLOOKUP(I2851,Apabi!$H:$H,1,FALSE)</f>
        <v>#N/A</v>
      </c>
      <c r="M2851" t="str">
        <f>VLOOKUP(I2851,'Shanghai TSG'!$C:$C,1,FALSE)</f>
        <v>真理与自</v>
      </c>
      <c r="O2851" t="e">
        <f>VLOOKUP(I2851,'Hytong (not in CrossAsia)'!$C:$C,1,FALSE)</f>
        <v>#N/A</v>
      </c>
      <c r="Q2851" s="9" t="str">
        <f t="shared" si="89"/>
        <v>Doppel</v>
      </c>
    </row>
    <row r="2852" spans="1:17" ht="23.25">
      <c r="A2852" s="1" t="s">
        <v>11610</v>
      </c>
      <c r="B2852" s="1" t="s">
        <v>11611</v>
      </c>
      <c r="C2852" s="1" t="s">
        <v>19628</v>
      </c>
      <c r="D2852" s="1" t="s">
        <v>19628</v>
      </c>
      <c r="E2852" s="1" t="s">
        <v>19628</v>
      </c>
      <c r="F2852" s="51" t="s">
        <v>19628</v>
      </c>
      <c r="G2852" s="1" t="s">
        <v>19628</v>
      </c>
      <c r="I2852" t="str">
        <f t="shared" si="88"/>
        <v>国立上海</v>
      </c>
      <c r="K2852" t="e">
        <f>VLOOKUP(I2852,Apabi!$H:$H,1,FALSE)</f>
        <v>#N/A</v>
      </c>
      <c r="M2852" t="e">
        <f>VLOOKUP(I2852,'Shanghai TSG'!$C:$C,1,FALSE)</f>
        <v>#N/A</v>
      </c>
      <c r="O2852" t="e">
        <f>VLOOKUP(I2852,'Hytong (not in CrossAsia)'!$C:$C,1,FALSE)</f>
        <v>#N/A</v>
      </c>
      <c r="Q2852" s="9" t="str">
        <f t="shared" si="89"/>
        <v>nur hier</v>
      </c>
    </row>
    <row r="2853" spans="1:17">
      <c r="A2853" s="1" t="s">
        <v>11612</v>
      </c>
      <c r="B2853" s="1" t="s">
        <v>11613</v>
      </c>
      <c r="C2853" s="1" t="s">
        <v>19628</v>
      </c>
      <c r="D2853" s="1" t="s">
        <v>11614</v>
      </c>
      <c r="E2853" s="1" t="s">
        <v>19647</v>
      </c>
      <c r="F2853" s="54">
        <v>1937</v>
      </c>
      <c r="G2853" s="1" t="s">
        <v>19635</v>
      </c>
      <c r="I2853" t="str">
        <f t="shared" si="88"/>
        <v>商专月刊</v>
      </c>
      <c r="K2853" t="e">
        <f>VLOOKUP(I2853,Apabi!$H:$H,1,FALSE)</f>
        <v>#N/A</v>
      </c>
      <c r="M2853" t="str">
        <f>VLOOKUP(I2853,'Shanghai TSG'!$C:$C,1,FALSE)</f>
        <v>商专月刊</v>
      </c>
      <c r="O2853" t="str">
        <f>VLOOKUP(I2853,'Hytong (not in CrossAsia)'!$C:$C,1,FALSE)</f>
        <v>商专月刊</v>
      </c>
      <c r="Q2853" s="9" t="str">
        <f t="shared" si="89"/>
        <v>Doppel</v>
      </c>
    </row>
    <row r="2854" spans="1:17">
      <c r="A2854" s="1" t="s">
        <v>11615</v>
      </c>
      <c r="B2854" s="1" t="s">
        <v>11616</v>
      </c>
      <c r="C2854" s="1" t="s">
        <v>19628</v>
      </c>
      <c r="D2854" s="1" t="s">
        <v>11617</v>
      </c>
      <c r="E2854" s="1" t="s">
        <v>13403</v>
      </c>
      <c r="F2854" s="54">
        <v>1934</v>
      </c>
      <c r="G2854" s="1" t="s">
        <v>19635</v>
      </c>
      <c r="I2854" t="str">
        <f t="shared" si="88"/>
        <v>江苏月报</v>
      </c>
      <c r="K2854" t="e">
        <f>VLOOKUP(I2854,Apabi!$H:$H,1,FALSE)</f>
        <v>#N/A</v>
      </c>
      <c r="M2854" t="e">
        <f>VLOOKUP(I2854,'Shanghai TSG'!$C:$C,1,FALSE)</f>
        <v>#N/A</v>
      </c>
      <c r="O2854" t="e">
        <f>VLOOKUP(I2854,'Hytong (not in CrossAsia)'!$C:$C,1,FALSE)</f>
        <v>#N/A</v>
      </c>
      <c r="Q2854" s="9" t="str">
        <f t="shared" si="89"/>
        <v>nur hier</v>
      </c>
    </row>
    <row r="2855" spans="1:17" ht="23.25">
      <c r="A2855" s="1" t="s">
        <v>11618</v>
      </c>
      <c r="B2855" s="1" t="s">
        <v>11619</v>
      </c>
      <c r="C2855" s="1" t="s">
        <v>19628</v>
      </c>
      <c r="D2855" s="1" t="s">
        <v>11620</v>
      </c>
      <c r="E2855" s="1" t="s">
        <v>19156</v>
      </c>
      <c r="F2855" s="51">
        <v>1936</v>
      </c>
      <c r="G2855" s="1" t="s">
        <v>19628</v>
      </c>
      <c r="I2855" t="str">
        <f t="shared" si="88"/>
        <v>努力</v>
      </c>
      <c r="K2855" t="e">
        <f>VLOOKUP(I2855,Apabi!$H:$H,1,FALSE)</f>
        <v>#N/A</v>
      </c>
      <c r="M2855" t="e">
        <f>VLOOKUP(I2855,'Shanghai TSG'!$C:$C,1,FALSE)</f>
        <v>#N/A</v>
      </c>
      <c r="O2855" t="e">
        <f>VLOOKUP(I2855,'Hytong (not in CrossAsia)'!$C:$C,1,FALSE)</f>
        <v>#N/A</v>
      </c>
      <c r="Q2855" s="9" t="str">
        <f t="shared" si="89"/>
        <v>nur hier</v>
      </c>
    </row>
    <row r="2856" spans="1:17">
      <c r="A2856" s="1" t="s">
        <v>11621</v>
      </c>
      <c r="B2856" s="1" t="s">
        <v>11622</v>
      </c>
      <c r="C2856" s="1" t="s">
        <v>19628</v>
      </c>
      <c r="D2856" s="1" t="s">
        <v>11623</v>
      </c>
      <c r="E2856" s="1" t="s">
        <v>19647</v>
      </c>
      <c r="F2856" s="54">
        <v>1933</v>
      </c>
      <c r="G2856" s="1" t="s">
        <v>19635</v>
      </c>
      <c r="I2856" t="str">
        <f t="shared" si="88"/>
        <v>读书杂志</v>
      </c>
      <c r="K2856" t="e">
        <f>VLOOKUP(I2856,Apabi!$H:$H,1,FALSE)</f>
        <v>#N/A</v>
      </c>
      <c r="M2856" t="e">
        <f>VLOOKUP(I2856,'Shanghai TSG'!$C:$C,1,FALSE)</f>
        <v>#N/A</v>
      </c>
      <c r="O2856" t="e">
        <f>VLOOKUP(I2856,'Hytong (not in CrossAsia)'!$C:$C,1,FALSE)</f>
        <v>#N/A</v>
      </c>
      <c r="Q2856" s="9" t="str">
        <f t="shared" si="89"/>
        <v>nur hier</v>
      </c>
    </row>
    <row r="2857" spans="1:17">
      <c r="A2857" s="1" t="s">
        <v>11624</v>
      </c>
      <c r="B2857" s="1" t="s">
        <v>11625</v>
      </c>
      <c r="C2857" s="1" t="s">
        <v>19628</v>
      </c>
      <c r="D2857" s="1" t="s">
        <v>11626</v>
      </c>
      <c r="E2857" s="1" t="s">
        <v>19326</v>
      </c>
      <c r="F2857" s="54">
        <v>1937</v>
      </c>
      <c r="G2857" s="1" t="s">
        <v>19642</v>
      </c>
      <c r="I2857" t="str">
        <f t="shared" si="88"/>
        <v>大众知识</v>
      </c>
      <c r="K2857" t="e">
        <f>VLOOKUP(I2857,Apabi!$H:$H,1,FALSE)</f>
        <v>#N/A</v>
      </c>
      <c r="M2857" t="e">
        <f>VLOOKUP(I2857,'Shanghai TSG'!$C:$C,1,FALSE)</f>
        <v>#N/A</v>
      </c>
      <c r="O2857" t="e">
        <f>VLOOKUP(I2857,'Hytong (not in CrossAsia)'!$C:$C,1,FALSE)</f>
        <v>#N/A</v>
      </c>
      <c r="Q2857" s="9" t="str">
        <f t="shared" si="89"/>
        <v>nur hier</v>
      </c>
    </row>
    <row r="2858" spans="1:17">
      <c r="A2858" s="1" t="s">
        <v>11627</v>
      </c>
      <c r="B2858" s="1" t="s">
        <v>11628</v>
      </c>
      <c r="C2858" s="1" t="s">
        <v>19628</v>
      </c>
      <c r="D2858" s="1" t="s">
        <v>11629</v>
      </c>
      <c r="E2858" s="1" t="s">
        <v>19647</v>
      </c>
      <c r="F2858" s="54">
        <v>1916</v>
      </c>
      <c r="G2858" s="1" t="s">
        <v>19635</v>
      </c>
      <c r="I2858" t="str">
        <f t="shared" si="88"/>
        <v>中华实业</v>
      </c>
      <c r="K2858" t="str">
        <f>VLOOKUP(I2858,Apabi!$H:$H,1,FALSE)</f>
        <v>中华实业</v>
      </c>
      <c r="M2858" t="e">
        <f>VLOOKUP(I2858,'Shanghai TSG'!$C:$C,1,FALSE)</f>
        <v>#N/A</v>
      </c>
      <c r="O2858" t="str">
        <f>VLOOKUP(I2858,'Hytong (not in CrossAsia)'!$C:$C,1,FALSE)</f>
        <v>中华实业</v>
      </c>
      <c r="Q2858" s="9" t="str">
        <f t="shared" si="89"/>
        <v>Doppel</v>
      </c>
    </row>
    <row r="2859" spans="1:17">
      <c r="A2859" s="1" t="s">
        <v>11630</v>
      </c>
      <c r="B2859" s="1" t="s">
        <v>11631</v>
      </c>
      <c r="C2859" s="1" t="s">
        <v>19628</v>
      </c>
      <c r="D2859" s="1" t="s">
        <v>18847</v>
      </c>
      <c r="E2859" s="1" t="s">
        <v>19647</v>
      </c>
      <c r="F2859" s="51" t="s">
        <v>19628</v>
      </c>
      <c r="G2859" s="1" t="s">
        <v>19628</v>
      </c>
      <c r="I2859" t="str">
        <f t="shared" si="88"/>
        <v>少年</v>
      </c>
      <c r="K2859" t="e">
        <f>VLOOKUP(I2859,Apabi!$H:$H,1,FALSE)</f>
        <v>#N/A</v>
      </c>
      <c r="M2859" t="e">
        <f>VLOOKUP(I2859,'Shanghai TSG'!$C:$C,1,FALSE)</f>
        <v>#N/A</v>
      </c>
      <c r="O2859" t="e">
        <f>VLOOKUP(I2859,'Hytong (not in CrossAsia)'!$C:$C,1,FALSE)</f>
        <v>#N/A</v>
      </c>
      <c r="Q2859" s="9" t="str">
        <f t="shared" si="89"/>
        <v>nur hier</v>
      </c>
    </row>
    <row r="2860" spans="1:17">
      <c r="A2860" s="1" t="s">
        <v>11632</v>
      </c>
      <c r="B2860" s="1" t="s">
        <v>11633</v>
      </c>
      <c r="C2860" s="1" t="s">
        <v>19628</v>
      </c>
      <c r="D2860" s="1" t="s">
        <v>19628</v>
      </c>
      <c r="E2860" s="1" t="s">
        <v>19628</v>
      </c>
      <c r="F2860" s="51" t="s">
        <v>19628</v>
      </c>
      <c r="G2860" s="1" t="s">
        <v>19628</v>
      </c>
      <c r="I2860" t="str">
        <f t="shared" si="88"/>
        <v>独立论坛</v>
      </c>
      <c r="K2860" t="e">
        <f>VLOOKUP(I2860,Apabi!$H:$H,1,FALSE)</f>
        <v>#N/A</v>
      </c>
      <c r="M2860" t="e">
        <f>VLOOKUP(I2860,'Shanghai TSG'!$C:$C,1,FALSE)</f>
        <v>#N/A</v>
      </c>
      <c r="O2860" t="e">
        <f>VLOOKUP(I2860,'Hytong (not in CrossAsia)'!$C:$C,1,FALSE)</f>
        <v>#N/A</v>
      </c>
      <c r="Q2860" s="9" t="str">
        <f t="shared" si="89"/>
        <v>nur hier</v>
      </c>
    </row>
    <row r="2861" spans="1:17" ht="23.25">
      <c r="A2861" s="1" t="s">
        <v>11634</v>
      </c>
      <c r="B2861" s="1" t="s">
        <v>11635</v>
      </c>
      <c r="C2861" s="1" t="s">
        <v>19628</v>
      </c>
      <c r="D2861" s="1" t="s">
        <v>11636</v>
      </c>
      <c r="E2861" s="1" t="s">
        <v>11637</v>
      </c>
      <c r="F2861" s="51" t="s">
        <v>19628</v>
      </c>
      <c r="G2861" s="1" t="s">
        <v>19628</v>
      </c>
      <c r="I2861" t="str">
        <f t="shared" si="88"/>
        <v>抗建月刊</v>
      </c>
      <c r="K2861" t="e">
        <f>VLOOKUP(I2861,Apabi!$H:$H,1,FALSE)</f>
        <v>#N/A</v>
      </c>
      <c r="M2861" t="e">
        <f>VLOOKUP(I2861,'Shanghai TSG'!$C:$C,1,FALSE)</f>
        <v>#N/A</v>
      </c>
      <c r="O2861" t="e">
        <f>VLOOKUP(I2861,'Hytong (not in CrossAsia)'!$C:$C,1,FALSE)</f>
        <v>#N/A</v>
      </c>
      <c r="Q2861" s="9" t="str">
        <f t="shared" si="89"/>
        <v>nur hier</v>
      </c>
    </row>
    <row r="2862" spans="1:17">
      <c r="A2862" s="1" t="s">
        <v>11638</v>
      </c>
      <c r="B2862" s="1" t="s">
        <v>11639</v>
      </c>
      <c r="C2862" s="1" t="s">
        <v>19628</v>
      </c>
      <c r="D2862" s="1" t="s">
        <v>11640</v>
      </c>
      <c r="E2862" s="1" t="s">
        <v>19647</v>
      </c>
      <c r="F2862" s="54">
        <v>1941</v>
      </c>
      <c r="G2862" s="1" t="s">
        <v>19635</v>
      </c>
      <c r="I2862" t="str">
        <f t="shared" si="88"/>
        <v>天地间</v>
      </c>
      <c r="K2862" t="e">
        <f>VLOOKUP(I2862,Apabi!$H:$H,1,FALSE)</f>
        <v>#N/A</v>
      </c>
      <c r="M2862" t="e">
        <f>VLOOKUP(I2862,'Shanghai TSG'!$C:$C,1,FALSE)</f>
        <v>#N/A</v>
      </c>
      <c r="O2862" t="e">
        <f>VLOOKUP(I2862,'Hytong (not in CrossAsia)'!$C:$C,1,FALSE)</f>
        <v>#N/A</v>
      </c>
      <c r="Q2862" s="9" t="str">
        <f t="shared" si="89"/>
        <v>nur hier</v>
      </c>
    </row>
    <row r="2863" spans="1:17">
      <c r="A2863" s="1" t="s">
        <v>11280</v>
      </c>
      <c r="B2863" s="1" t="s">
        <v>11281</v>
      </c>
      <c r="C2863" s="1" t="s">
        <v>19628</v>
      </c>
      <c r="D2863" s="1" t="s">
        <v>11282</v>
      </c>
      <c r="E2863" s="1" t="s">
        <v>19628</v>
      </c>
      <c r="F2863" s="54">
        <v>1932</v>
      </c>
      <c r="G2863" s="1" t="s">
        <v>19628</v>
      </c>
      <c r="I2863" t="str">
        <f t="shared" si="88"/>
        <v>尚志周刊</v>
      </c>
      <c r="K2863" t="e">
        <f>VLOOKUP(I2863,Apabi!$H:$H,1,FALSE)</f>
        <v>#N/A</v>
      </c>
      <c r="M2863" t="e">
        <f>VLOOKUP(I2863,'Shanghai TSG'!$C:$C,1,FALSE)</f>
        <v>#N/A</v>
      </c>
      <c r="O2863" t="e">
        <f>VLOOKUP(I2863,'Hytong (not in CrossAsia)'!$C:$C,1,FALSE)</f>
        <v>#N/A</v>
      </c>
      <c r="Q2863" s="9" t="str">
        <f t="shared" si="89"/>
        <v>nur hier</v>
      </c>
    </row>
    <row r="2864" spans="1:17">
      <c r="A2864" s="1" t="s">
        <v>11283</v>
      </c>
      <c r="B2864" s="1" t="s">
        <v>11284</v>
      </c>
      <c r="C2864" s="1" t="s">
        <v>19628</v>
      </c>
      <c r="D2864" s="1" t="s">
        <v>11285</v>
      </c>
      <c r="E2864" s="1" t="s">
        <v>11286</v>
      </c>
      <c r="F2864" s="54">
        <v>1916</v>
      </c>
      <c r="G2864" s="1" t="s">
        <v>19628</v>
      </c>
      <c r="I2864" t="str">
        <f t="shared" si="88"/>
        <v>丙辰杂志</v>
      </c>
      <c r="K2864" t="e">
        <f>VLOOKUP(I2864,Apabi!$H:$H,1,FALSE)</f>
        <v>#N/A</v>
      </c>
      <c r="M2864" t="e">
        <f>VLOOKUP(I2864,'Shanghai TSG'!$C:$C,1,FALSE)</f>
        <v>#N/A</v>
      </c>
      <c r="O2864" t="e">
        <f>VLOOKUP(I2864,'Hytong (not in CrossAsia)'!$C:$C,1,FALSE)</f>
        <v>#N/A</v>
      </c>
      <c r="Q2864" s="9" t="str">
        <f t="shared" si="89"/>
        <v>nur hier</v>
      </c>
    </row>
    <row r="2865" spans="1:17">
      <c r="A2865" s="1" t="s">
        <v>11287</v>
      </c>
      <c r="B2865" s="1" t="s">
        <v>11288</v>
      </c>
      <c r="C2865" s="1" t="s">
        <v>19628</v>
      </c>
      <c r="D2865" s="1" t="s">
        <v>19628</v>
      </c>
      <c r="E2865" s="1" t="s">
        <v>19628</v>
      </c>
      <c r="F2865" s="51" t="s">
        <v>19628</v>
      </c>
      <c r="G2865" s="1" t="s">
        <v>19628</v>
      </c>
      <c r="I2865" t="str">
        <f t="shared" si="88"/>
        <v>中外春秋</v>
      </c>
      <c r="K2865" t="e">
        <f>VLOOKUP(I2865,Apabi!$H:$H,1,FALSE)</f>
        <v>#N/A</v>
      </c>
      <c r="M2865" t="str">
        <f>VLOOKUP(I2865,'Shanghai TSG'!$C:$C,1,FALSE)</f>
        <v>中外春秋</v>
      </c>
      <c r="O2865" t="e">
        <f>VLOOKUP(I2865,'Hytong (not in CrossAsia)'!$C:$C,1,FALSE)</f>
        <v>#N/A</v>
      </c>
      <c r="Q2865" s="9" t="str">
        <f t="shared" si="89"/>
        <v>Doppel</v>
      </c>
    </row>
    <row r="2866" spans="1:17" ht="23.25">
      <c r="A2866" s="1" t="s">
        <v>11289</v>
      </c>
      <c r="B2866" s="1" t="s">
        <v>11290</v>
      </c>
      <c r="C2866" s="1" t="s">
        <v>19628</v>
      </c>
      <c r="D2866" s="1" t="s">
        <v>20914</v>
      </c>
      <c r="E2866" s="1" t="s">
        <v>19935</v>
      </c>
      <c r="F2866" s="51" t="s">
        <v>19628</v>
      </c>
      <c r="G2866" s="1" t="s">
        <v>19628</v>
      </c>
      <c r="I2866" t="str">
        <f t="shared" si="88"/>
        <v>海疆季刊</v>
      </c>
      <c r="K2866" t="e">
        <f>VLOOKUP(I2866,Apabi!$H:$H,1,FALSE)</f>
        <v>#N/A</v>
      </c>
      <c r="M2866" t="e">
        <f>VLOOKUP(I2866,'Shanghai TSG'!$C:$C,1,FALSE)</f>
        <v>#N/A</v>
      </c>
      <c r="O2866" t="e">
        <f>VLOOKUP(I2866,'Hytong (not in CrossAsia)'!$C:$C,1,FALSE)</f>
        <v>#N/A</v>
      </c>
      <c r="Q2866" s="9" t="str">
        <f t="shared" si="89"/>
        <v>nur hier</v>
      </c>
    </row>
    <row r="2867" spans="1:17">
      <c r="A2867" s="1" t="s">
        <v>11291</v>
      </c>
      <c r="B2867" s="1" t="s">
        <v>11292</v>
      </c>
      <c r="C2867" s="1" t="s">
        <v>19628</v>
      </c>
      <c r="D2867" s="1" t="s">
        <v>19628</v>
      </c>
      <c r="E2867" s="1" t="s">
        <v>19628</v>
      </c>
      <c r="F2867" s="51" t="s">
        <v>19628</v>
      </c>
      <c r="G2867" s="1" t="s">
        <v>19628</v>
      </c>
      <c r="I2867" t="str">
        <f t="shared" si="88"/>
        <v>新年特刊</v>
      </c>
      <c r="K2867" t="e">
        <f>VLOOKUP(I2867,Apabi!$H:$H,1,FALSE)</f>
        <v>#N/A</v>
      </c>
      <c r="M2867" t="e">
        <f>VLOOKUP(I2867,'Shanghai TSG'!$C:$C,1,FALSE)</f>
        <v>#N/A</v>
      </c>
      <c r="O2867" t="e">
        <f>VLOOKUP(I2867,'Hytong (not in CrossAsia)'!$C:$C,1,FALSE)</f>
        <v>#N/A</v>
      </c>
      <c r="Q2867" s="9" t="str">
        <f t="shared" si="89"/>
        <v>nur hier</v>
      </c>
    </row>
    <row r="2868" spans="1:17">
      <c r="A2868" s="1" t="s">
        <v>11293</v>
      </c>
      <c r="B2868" s="1" t="s">
        <v>11294</v>
      </c>
      <c r="C2868" s="1" t="s">
        <v>11295</v>
      </c>
      <c r="D2868" s="1" t="s">
        <v>19628</v>
      </c>
      <c r="E2868" s="1" t="s">
        <v>19339</v>
      </c>
      <c r="F2868" s="54">
        <v>1929</v>
      </c>
      <c r="G2868" s="1" t="s">
        <v>19628</v>
      </c>
      <c r="I2868" t="str">
        <f t="shared" si="88"/>
        <v>工人宝鉴</v>
      </c>
      <c r="K2868" t="e">
        <f>VLOOKUP(I2868,Apabi!$H:$H,1,FALSE)</f>
        <v>#N/A</v>
      </c>
      <c r="M2868" t="e">
        <f>VLOOKUP(I2868,'Shanghai TSG'!$C:$C,1,FALSE)</f>
        <v>#N/A</v>
      </c>
      <c r="O2868" t="e">
        <f>VLOOKUP(I2868,'Hytong (not in CrossAsia)'!$C:$C,1,FALSE)</f>
        <v>#N/A</v>
      </c>
      <c r="Q2868" s="9" t="str">
        <f t="shared" si="89"/>
        <v>nur hier</v>
      </c>
    </row>
    <row r="2869" spans="1:17">
      <c r="A2869" s="1" t="s">
        <v>11296</v>
      </c>
      <c r="B2869" s="1" t="s">
        <v>11297</v>
      </c>
      <c r="C2869" s="1" t="s">
        <v>19628</v>
      </c>
      <c r="D2869" s="1" t="s">
        <v>19628</v>
      </c>
      <c r="E2869" s="1" t="s">
        <v>19628</v>
      </c>
      <c r="F2869" s="51" t="s">
        <v>19628</v>
      </c>
      <c r="G2869" s="1" t="s">
        <v>19628</v>
      </c>
      <c r="I2869" t="str">
        <f t="shared" si="88"/>
        <v>读书知音</v>
      </c>
      <c r="K2869" t="e">
        <f>VLOOKUP(I2869,Apabi!$H:$H,1,FALSE)</f>
        <v>#N/A</v>
      </c>
      <c r="M2869" t="e">
        <f>VLOOKUP(I2869,'Shanghai TSG'!$C:$C,1,FALSE)</f>
        <v>#N/A</v>
      </c>
      <c r="O2869" t="e">
        <f>VLOOKUP(I2869,'Hytong (not in CrossAsia)'!$C:$C,1,FALSE)</f>
        <v>#N/A</v>
      </c>
      <c r="Q2869" s="9" t="str">
        <f t="shared" si="89"/>
        <v>nur hier</v>
      </c>
    </row>
    <row r="2870" spans="1:17" ht="23.25">
      <c r="A2870" s="1" t="s">
        <v>11298</v>
      </c>
      <c r="B2870" s="1" t="s">
        <v>11299</v>
      </c>
      <c r="C2870" s="1" t="s">
        <v>19628</v>
      </c>
      <c r="D2870" s="1" t="s">
        <v>19628</v>
      </c>
      <c r="E2870" s="1" t="s">
        <v>11300</v>
      </c>
      <c r="F2870" s="51" t="s">
        <v>19628</v>
      </c>
      <c r="G2870" s="1" t="s">
        <v>19628</v>
      </c>
      <c r="I2870" t="str">
        <f t="shared" si="88"/>
        <v>前驱</v>
      </c>
      <c r="K2870" t="e">
        <f>VLOOKUP(I2870,Apabi!$H:$H,1,FALSE)</f>
        <v>#N/A</v>
      </c>
      <c r="M2870" t="e">
        <f>VLOOKUP(I2870,'Shanghai TSG'!$C:$C,1,FALSE)</f>
        <v>#N/A</v>
      </c>
      <c r="O2870" t="e">
        <f>VLOOKUP(I2870,'Hytong (not in CrossAsia)'!$C:$C,1,FALSE)</f>
        <v>#N/A</v>
      </c>
      <c r="Q2870" s="9" t="str">
        <f t="shared" si="89"/>
        <v>nur hier</v>
      </c>
    </row>
    <row r="2871" spans="1:17">
      <c r="A2871" s="1" t="s">
        <v>11301</v>
      </c>
      <c r="B2871" s="1" t="s">
        <v>11302</v>
      </c>
      <c r="C2871" s="1" t="s">
        <v>19628</v>
      </c>
      <c r="D2871" s="1" t="s">
        <v>11303</v>
      </c>
      <c r="E2871" s="1" t="s">
        <v>19647</v>
      </c>
      <c r="F2871" s="51" t="s">
        <v>19628</v>
      </c>
      <c r="G2871" s="1" t="s">
        <v>19628</v>
      </c>
      <c r="I2871" t="str">
        <f t="shared" si="88"/>
        <v>邮花杂志</v>
      </c>
      <c r="K2871" t="e">
        <f>VLOOKUP(I2871,Apabi!$H:$H,1,FALSE)</f>
        <v>#N/A</v>
      </c>
      <c r="M2871" t="str">
        <f>VLOOKUP(I2871,'Shanghai TSG'!$C:$C,1,FALSE)</f>
        <v>邮花杂志</v>
      </c>
      <c r="O2871" t="e">
        <f>VLOOKUP(I2871,'Hytong (not in CrossAsia)'!$C:$C,1,FALSE)</f>
        <v>#N/A</v>
      </c>
      <c r="Q2871" s="9" t="str">
        <f t="shared" si="89"/>
        <v>Doppel</v>
      </c>
    </row>
    <row r="2872" spans="1:17">
      <c r="A2872" s="1" t="s">
        <v>11304</v>
      </c>
      <c r="B2872" s="1" t="s">
        <v>11305</v>
      </c>
      <c r="C2872" s="1" t="s">
        <v>19628</v>
      </c>
      <c r="D2872" s="1" t="s">
        <v>19628</v>
      </c>
      <c r="E2872" s="1" t="s">
        <v>19628</v>
      </c>
      <c r="F2872" s="51" t="s">
        <v>19628</v>
      </c>
      <c r="G2872" s="1" t="s">
        <v>19628</v>
      </c>
      <c r="I2872" t="str">
        <f t="shared" si="88"/>
        <v>从奋斗到</v>
      </c>
      <c r="K2872" t="e">
        <f>VLOOKUP(I2872,Apabi!$H:$H,1,FALSE)</f>
        <v>#N/A</v>
      </c>
      <c r="M2872" t="str">
        <f>VLOOKUP(I2872,'Shanghai TSG'!$C:$C,1,FALSE)</f>
        <v>从奋斗到</v>
      </c>
      <c r="O2872" t="e">
        <f>VLOOKUP(I2872,'Hytong (not in CrossAsia)'!$C:$C,1,FALSE)</f>
        <v>#N/A</v>
      </c>
      <c r="Q2872" s="9" t="str">
        <f t="shared" si="89"/>
        <v>Doppel</v>
      </c>
    </row>
    <row r="2873" spans="1:17">
      <c r="A2873" s="1" t="s">
        <v>11306</v>
      </c>
      <c r="B2873" s="1" t="s">
        <v>11307</v>
      </c>
      <c r="C2873" s="1" t="s">
        <v>19628</v>
      </c>
      <c r="D2873" s="1" t="s">
        <v>11308</v>
      </c>
      <c r="E2873" s="1" t="s">
        <v>11309</v>
      </c>
      <c r="F2873" s="54">
        <v>1934</v>
      </c>
      <c r="G2873" s="1" t="s">
        <v>19635</v>
      </c>
      <c r="I2873" t="str">
        <f t="shared" si="88"/>
        <v>瓯风杂志</v>
      </c>
      <c r="K2873" t="e">
        <f>VLOOKUP(I2873,Apabi!$H:$H,1,FALSE)</f>
        <v>#N/A</v>
      </c>
      <c r="M2873" t="str">
        <f>VLOOKUP(I2873,'Shanghai TSG'!$C:$C,1,FALSE)</f>
        <v>瓯风杂志</v>
      </c>
      <c r="O2873" t="e">
        <f>VLOOKUP(I2873,'Hytong (not in CrossAsia)'!$C:$C,1,FALSE)</f>
        <v>#N/A</v>
      </c>
      <c r="Q2873" s="9" t="str">
        <f t="shared" si="89"/>
        <v>Doppel</v>
      </c>
    </row>
    <row r="2874" spans="1:17" ht="23.25">
      <c r="A2874" s="1" t="s">
        <v>11310</v>
      </c>
      <c r="B2874" s="1" t="s">
        <v>11311</v>
      </c>
      <c r="C2874" s="1" t="s">
        <v>11312</v>
      </c>
      <c r="D2874" s="1" t="s">
        <v>19628</v>
      </c>
      <c r="E2874" s="1" t="s">
        <v>13120</v>
      </c>
      <c r="F2874" s="54">
        <v>1944</v>
      </c>
      <c r="G2874" s="1" t="s">
        <v>19635</v>
      </c>
      <c r="I2874" t="str">
        <f t="shared" si="88"/>
        <v>中山学报</v>
      </c>
      <c r="K2874" t="e">
        <f>VLOOKUP(I2874,Apabi!$H:$H,1,FALSE)</f>
        <v>#N/A</v>
      </c>
      <c r="M2874" t="e">
        <f>VLOOKUP(I2874,'Shanghai TSG'!$C:$C,1,FALSE)</f>
        <v>#N/A</v>
      </c>
      <c r="O2874" t="e">
        <f>VLOOKUP(I2874,'Hytong (not in CrossAsia)'!$C:$C,1,FALSE)</f>
        <v>#N/A</v>
      </c>
      <c r="Q2874" s="9" t="str">
        <f t="shared" si="89"/>
        <v>nur hier</v>
      </c>
    </row>
    <row r="2875" spans="1:17">
      <c r="A2875" s="1" t="s">
        <v>11313</v>
      </c>
      <c r="B2875" s="1" t="s">
        <v>11314</v>
      </c>
      <c r="C2875" s="1" t="s">
        <v>11315</v>
      </c>
      <c r="D2875" s="1" t="s">
        <v>19628</v>
      </c>
      <c r="E2875" s="1" t="s">
        <v>19647</v>
      </c>
      <c r="F2875" s="54">
        <v>1868</v>
      </c>
      <c r="G2875" s="1" t="s">
        <v>19628</v>
      </c>
      <c r="I2875" t="str">
        <f t="shared" si="88"/>
        <v>万国公报</v>
      </c>
      <c r="K2875" t="e">
        <f>VLOOKUP(I2875,Apabi!$H:$H,1,FALSE)</f>
        <v>#N/A</v>
      </c>
      <c r="M2875" t="str">
        <f>VLOOKUP(I2875,'Shanghai TSG'!$C:$C,1,FALSE)</f>
        <v>万国公报</v>
      </c>
      <c r="O2875" t="e">
        <f>VLOOKUP(I2875,'Hytong (not in CrossAsia)'!$C:$C,1,FALSE)</f>
        <v>#N/A</v>
      </c>
      <c r="Q2875" s="9" t="str">
        <f t="shared" si="89"/>
        <v>Doppel</v>
      </c>
    </row>
    <row r="2876" spans="1:17">
      <c r="A2876" s="1" t="s">
        <v>11316</v>
      </c>
      <c r="B2876" s="1" t="s">
        <v>11317</v>
      </c>
      <c r="C2876" s="1" t="s">
        <v>19628</v>
      </c>
      <c r="D2876" s="1" t="s">
        <v>11318</v>
      </c>
      <c r="E2876" s="1" t="s">
        <v>19344</v>
      </c>
      <c r="F2876" s="51" t="s">
        <v>19628</v>
      </c>
      <c r="G2876" s="1" t="s">
        <v>19628</v>
      </c>
      <c r="I2876" t="str">
        <f t="shared" si="88"/>
        <v>评论周报</v>
      </c>
      <c r="K2876" t="e">
        <f>VLOOKUP(I2876,Apabi!$H:$H,1,FALSE)</f>
        <v>#N/A</v>
      </c>
      <c r="M2876" t="str">
        <f>VLOOKUP(I2876,'Shanghai TSG'!$C:$C,1,FALSE)</f>
        <v>评论周报</v>
      </c>
      <c r="O2876" t="e">
        <f>VLOOKUP(I2876,'Hytong (not in CrossAsia)'!$C:$C,1,FALSE)</f>
        <v>#N/A</v>
      </c>
      <c r="Q2876" s="9" t="str">
        <f t="shared" si="89"/>
        <v>Doppel</v>
      </c>
    </row>
    <row r="2877" spans="1:17">
      <c r="A2877" s="1" t="s">
        <v>11319</v>
      </c>
      <c r="B2877" s="1" t="s">
        <v>11320</v>
      </c>
      <c r="C2877" s="1" t="s">
        <v>19628</v>
      </c>
      <c r="D2877" s="1" t="s">
        <v>11321</v>
      </c>
      <c r="E2877" s="1" t="s">
        <v>19647</v>
      </c>
      <c r="F2877" s="54">
        <v>1940</v>
      </c>
      <c r="G2877" s="1" t="s">
        <v>19635</v>
      </c>
      <c r="I2877" t="str">
        <f t="shared" si="88"/>
        <v>中行杂志</v>
      </c>
      <c r="K2877" t="e">
        <f>VLOOKUP(I2877,Apabi!$H:$H,1,FALSE)</f>
        <v>#N/A</v>
      </c>
      <c r="M2877" t="e">
        <f>VLOOKUP(I2877,'Shanghai TSG'!$C:$C,1,FALSE)</f>
        <v>#N/A</v>
      </c>
      <c r="O2877" t="e">
        <f>VLOOKUP(I2877,'Hytong (not in CrossAsia)'!$C:$C,1,FALSE)</f>
        <v>#N/A</v>
      </c>
      <c r="Q2877" s="9" t="str">
        <f t="shared" si="89"/>
        <v>nur hier</v>
      </c>
    </row>
    <row r="2878" spans="1:17">
      <c r="A2878" s="1" t="s">
        <v>11322</v>
      </c>
      <c r="B2878" s="1" t="s">
        <v>11323</v>
      </c>
      <c r="C2878" s="1" t="s">
        <v>19628</v>
      </c>
      <c r="D2878" s="1" t="s">
        <v>19382</v>
      </c>
      <c r="E2878" s="1" t="s">
        <v>19647</v>
      </c>
      <c r="F2878" s="54">
        <v>1927</v>
      </c>
      <c r="G2878" s="1" t="s">
        <v>19628</v>
      </c>
      <c r="I2878" t="str">
        <f t="shared" si="88"/>
        <v>聂氏家言</v>
      </c>
      <c r="K2878" t="e">
        <f>VLOOKUP(I2878,Apabi!$H:$H,1,FALSE)</f>
        <v>#N/A</v>
      </c>
      <c r="M2878" t="str">
        <f>VLOOKUP(I2878,'Shanghai TSG'!$C:$C,1,FALSE)</f>
        <v>聂氏家言</v>
      </c>
      <c r="O2878" t="e">
        <f>VLOOKUP(I2878,'Hytong (not in CrossAsia)'!$C:$C,1,FALSE)</f>
        <v>#N/A</v>
      </c>
      <c r="Q2878" s="9" t="str">
        <f t="shared" si="89"/>
        <v>Doppel</v>
      </c>
    </row>
    <row r="2879" spans="1:17">
      <c r="A2879" s="1" t="s">
        <v>11324</v>
      </c>
      <c r="B2879" s="1" t="s">
        <v>11325</v>
      </c>
      <c r="C2879" s="1" t="s">
        <v>19628</v>
      </c>
      <c r="D2879" s="1" t="s">
        <v>11326</v>
      </c>
      <c r="E2879" s="1" t="s">
        <v>19344</v>
      </c>
      <c r="F2879" s="54">
        <v>1948</v>
      </c>
      <c r="G2879" s="1" t="s">
        <v>19628</v>
      </c>
      <c r="I2879" t="str">
        <f t="shared" si="88"/>
        <v>北洋校刊</v>
      </c>
      <c r="K2879" t="e">
        <f>VLOOKUP(I2879,Apabi!$H:$H,1,FALSE)</f>
        <v>#N/A</v>
      </c>
      <c r="M2879" t="e">
        <f>VLOOKUP(I2879,'Shanghai TSG'!$C:$C,1,FALSE)</f>
        <v>#N/A</v>
      </c>
      <c r="O2879" t="e">
        <f>VLOOKUP(I2879,'Hytong (not in CrossAsia)'!$C:$C,1,FALSE)</f>
        <v>#N/A</v>
      </c>
      <c r="Q2879" s="9" t="str">
        <f t="shared" si="89"/>
        <v>nur hier</v>
      </c>
    </row>
    <row r="2880" spans="1:17">
      <c r="A2880" s="1" t="s">
        <v>11327</v>
      </c>
      <c r="B2880" s="1" t="s">
        <v>11328</v>
      </c>
      <c r="C2880" s="1" t="s">
        <v>19628</v>
      </c>
      <c r="D2880" s="1" t="s">
        <v>11329</v>
      </c>
      <c r="E2880" s="1" t="s">
        <v>19336</v>
      </c>
      <c r="F2880" s="54">
        <v>1939</v>
      </c>
      <c r="G2880" s="1" t="s">
        <v>19635</v>
      </c>
      <c r="I2880" t="str">
        <f t="shared" si="88"/>
        <v>国立编译</v>
      </c>
      <c r="K2880" t="e">
        <f>VLOOKUP(I2880,Apabi!$H:$H,1,FALSE)</f>
        <v>#N/A</v>
      </c>
      <c r="M2880" t="e">
        <f>VLOOKUP(I2880,'Shanghai TSG'!$C:$C,1,FALSE)</f>
        <v>#N/A</v>
      </c>
      <c r="O2880" t="e">
        <f>VLOOKUP(I2880,'Hytong (not in CrossAsia)'!$C:$C,1,FALSE)</f>
        <v>#N/A</v>
      </c>
      <c r="Q2880" s="9" t="str">
        <f t="shared" si="89"/>
        <v>nur hier</v>
      </c>
    </row>
    <row r="2881" spans="1:17" ht="23.25">
      <c r="A2881" s="1" t="s">
        <v>11330</v>
      </c>
      <c r="B2881" s="1" t="s">
        <v>11331</v>
      </c>
      <c r="C2881" s="1" t="s">
        <v>19628</v>
      </c>
      <c r="D2881" s="1" t="s">
        <v>11332</v>
      </c>
      <c r="E2881" s="1" t="s">
        <v>21676</v>
      </c>
      <c r="F2881" s="54">
        <v>1932</v>
      </c>
      <c r="G2881" s="1" t="s">
        <v>19628</v>
      </c>
      <c r="I2881" t="str">
        <f t="shared" si="88"/>
        <v>君山周刊</v>
      </c>
      <c r="K2881" t="e">
        <f>VLOOKUP(I2881,Apabi!$H:$H,1,FALSE)</f>
        <v>#N/A</v>
      </c>
      <c r="M2881" t="e">
        <f>VLOOKUP(I2881,'Shanghai TSG'!$C:$C,1,FALSE)</f>
        <v>#N/A</v>
      </c>
      <c r="O2881" t="e">
        <f>VLOOKUP(I2881,'Hytong (not in CrossAsia)'!$C:$C,1,FALSE)</f>
        <v>#N/A</v>
      </c>
      <c r="Q2881" s="9" t="str">
        <f t="shared" si="89"/>
        <v>nur hier</v>
      </c>
    </row>
    <row r="2882" spans="1:17">
      <c r="A2882" s="1" t="s">
        <v>11333</v>
      </c>
      <c r="B2882" s="1" t="s">
        <v>11334</v>
      </c>
      <c r="C2882" s="1" t="s">
        <v>19628</v>
      </c>
      <c r="D2882" s="1" t="s">
        <v>11335</v>
      </c>
      <c r="E2882" s="1" t="s">
        <v>11336</v>
      </c>
      <c r="F2882" s="51" t="s">
        <v>19628</v>
      </c>
      <c r="G2882" s="1" t="s">
        <v>19635</v>
      </c>
      <c r="I2882" t="str">
        <f t="shared" si="88"/>
        <v>世界文化</v>
      </c>
      <c r="K2882" t="e">
        <f>VLOOKUP(I2882,Apabi!$H:$H,1,FALSE)</f>
        <v>#N/A</v>
      </c>
      <c r="M2882" t="e">
        <f>VLOOKUP(I2882,'Shanghai TSG'!$C:$C,1,FALSE)</f>
        <v>#N/A</v>
      </c>
      <c r="O2882" t="e">
        <f>VLOOKUP(I2882,'Hytong (not in CrossAsia)'!$C:$C,1,FALSE)</f>
        <v>#N/A</v>
      </c>
      <c r="Q2882" s="9" t="str">
        <f t="shared" si="89"/>
        <v>nur hier</v>
      </c>
    </row>
    <row r="2883" spans="1:17">
      <c r="A2883" s="1" t="s">
        <v>11337</v>
      </c>
      <c r="B2883" s="1" t="s">
        <v>11338</v>
      </c>
      <c r="C2883" s="1" t="s">
        <v>19628</v>
      </c>
      <c r="D2883" s="1" t="s">
        <v>11339</v>
      </c>
      <c r="E2883" s="1" t="s">
        <v>19647</v>
      </c>
      <c r="F2883" s="54">
        <v>1941</v>
      </c>
      <c r="G2883" s="1" t="s">
        <v>19642</v>
      </c>
      <c r="I2883" t="str">
        <f t="shared" ref="I2883:I2946" si="90">MID(B2883,1,4)</f>
        <v>宇宙风乙</v>
      </c>
      <c r="K2883" t="e">
        <f>VLOOKUP(I2883,Apabi!$H:$H,1,FALSE)</f>
        <v>#N/A</v>
      </c>
      <c r="M2883" t="e">
        <f>VLOOKUP(I2883,'Shanghai TSG'!$C:$C,1,FALSE)</f>
        <v>#N/A</v>
      </c>
      <c r="O2883" t="e">
        <f>VLOOKUP(I2883,'Hytong (not in CrossAsia)'!$C:$C,1,FALSE)</f>
        <v>#N/A</v>
      </c>
      <c r="Q2883" s="9" t="str">
        <f t="shared" ref="Q2883:Q2946" si="91">(IF(AND(ISNA(K2883),ISNA(M2883),ISNA(O2883)),"nur hier","Doppel"))</f>
        <v>nur hier</v>
      </c>
    </row>
    <row r="2884" spans="1:17">
      <c r="A2884" s="1" t="s">
        <v>11340</v>
      </c>
      <c r="B2884" s="1" t="s">
        <v>11341</v>
      </c>
      <c r="C2884" s="1" t="s">
        <v>19628</v>
      </c>
      <c r="D2884" s="1" t="s">
        <v>11342</v>
      </c>
      <c r="E2884" s="1" t="s">
        <v>18550</v>
      </c>
      <c r="F2884" s="54">
        <v>1938</v>
      </c>
      <c r="G2884" s="1" t="s">
        <v>19305</v>
      </c>
      <c r="I2884" t="str">
        <f t="shared" si="90"/>
        <v>中山周刊</v>
      </c>
      <c r="K2884" t="e">
        <f>VLOOKUP(I2884,Apabi!$H:$H,1,FALSE)</f>
        <v>#N/A</v>
      </c>
      <c r="M2884" t="e">
        <f>VLOOKUP(I2884,'Shanghai TSG'!$C:$C,1,FALSE)</f>
        <v>#N/A</v>
      </c>
      <c r="O2884" t="e">
        <f>VLOOKUP(I2884,'Hytong (not in CrossAsia)'!$C:$C,1,FALSE)</f>
        <v>#N/A</v>
      </c>
      <c r="Q2884" s="9" t="str">
        <f t="shared" si="91"/>
        <v>nur hier</v>
      </c>
    </row>
    <row r="2885" spans="1:17">
      <c r="A2885" s="1" t="s">
        <v>11343</v>
      </c>
      <c r="B2885" s="1" t="s">
        <v>11344</v>
      </c>
      <c r="C2885" s="1" t="s">
        <v>19628</v>
      </c>
      <c r="D2885" s="1" t="s">
        <v>10972</v>
      </c>
      <c r="E2885" s="1" t="s">
        <v>10973</v>
      </c>
      <c r="F2885" s="54">
        <v>1948</v>
      </c>
      <c r="G2885" s="1" t="s">
        <v>13660</v>
      </c>
      <c r="I2885" t="str">
        <f t="shared" si="90"/>
        <v>公理报</v>
      </c>
      <c r="K2885" t="e">
        <f>VLOOKUP(I2885,Apabi!$H:$H,1,FALSE)</f>
        <v>#N/A</v>
      </c>
      <c r="M2885" t="e">
        <f>VLOOKUP(I2885,'Shanghai TSG'!$C:$C,1,FALSE)</f>
        <v>#N/A</v>
      </c>
      <c r="O2885" t="e">
        <f>VLOOKUP(I2885,'Hytong (not in CrossAsia)'!$C:$C,1,FALSE)</f>
        <v>#N/A</v>
      </c>
      <c r="Q2885" s="9" t="str">
        <f t="shared" si="91"/>
        <v>nur hier</v>
      </c>
    </row>
    <row r="2886" spans="1:17">
      <c r="A2886" s="1" t="s">
        <v>10974</v>
      </c>
      <c r="B2886" s="1" t="s">
        <v>10975</v>
      </c>
      <c r="C2886" s="1" t="s">
        <v>19628</v>
      </c>
      <c r="D2886" s="1" t="s">
        <v>10976</v>
      </c>
      <c r="E2886" s="1" t="s">
        <v>19647</v>
      </c>
      <c r="F2886" s="54">
        <v>1949</v>
      </c>
      <c r="G2886" s="1" t="s">
        <v>19642</v>
      </c>
      <c r="I2886" t="str">
        <f t="shared" si="90"/>
        <v>时论周刊</v>
      </c>
      <c r="K2886" t="e">
        <f>VLOOKUP(I2886,Apabi!$H:$H,1,FALSE)</f>
        <v>#N/A</v>
      </c>
      <c r="M2886" t="str">
        <f>VLOOKUP(I2886,'Shanghai TSG'!$C:$C,1,FALSE)</f>
        <v>时论周刊</v>
      </c>
      <c r="O2886" t="e">
        <f>VLOOKUP(I2886,'Hytong (not in CrossAsia)'!$C:$C,1,FALSE)</f>
        <v>#N/A</v>
      </c>
      <c r="Q2886" s="9" t="str">
        <f t="shared" si="91"/>
        <v>Doppel</v>
      </c>
    </row>
    <row r="2887" spans="1:17">
      <c r="A2887" s="1" t="s">
        <v>10977</v>
      </c>
      <c r="B2887" s="1" t="s">
        <v>10978</v>
      </c>
      <c r="C2887" s="1" t="s">
        <v>19628</v>
      </c>
      <c r="D2887" s="1" t="s">
        <v>10979</v>
      </c>
      <c r="E2887" s="1" t="s">
        <v>19339</v>
      </c>
      <c r="F2887" s="51" t="s">
        <v>19628</v>
      </c>
      <c r="G2887" s="1" t="s">
        <v>19628</v>
      </c>
      <c r="I2887" t="str">
        <f t="shared" si="90"/>
        <v>内阁官报</v>
      </c>
      <c r="K2887" t="e">
        <f>VLOOKUP(I2887,Apabi!$H:$H,1,FALSE)</f>
        <v>#N/A</v>
      </c>
      <c r="M2887" t="e">
        <f>VLOOKUP(I2887,'Shanghai TSG'!$C:$C,1,FALSE)</f>
        <v>#N/A</v>
      </c>
      <c r="O2887" t="e">
        <f>VLOOKUP(I2887,'Hytong (not in CrossAsia)'!$C:$C,1,FALSE)</f>
        <v>#N/A</v>
      </c>
      <c r="Q2887" s="9" t="str">
        <f t="shared" si="91"/>
        <v>nur hier</v>
      </c>
    </row>
    <row r="2888" spans="1:17">
      <c r="A2888" s="1" t="s">
        <v>10980</v>
      </c>
      <c r="B2888" s="1" t="s">
        <v>10981</v>
      </c>
      <c r="C2888" s="1" t="s">
        <v>19628</v>
      </c>
      <c r="D2888" s="1" t="s">
        <v>19628</v>
      </c>
      <c r="E2888" s="1" t="s">
        <v>19628</v>
      </c>
      <c r="F2888" s="51" t="s">
        <v>19628</v>
      </c>
      <c r="G2888" s="1" t="s">
        <v>19628</v>
      </c>
      <c r="I2888" t="str">
        <f t="shared" si="90"/>
        <v>环宇</v>
      </c>
      <c r="K2888" t="e">
        <f>VLOOKUP(I2888,Apabi!$H:$H,1,FALSE)</f>
        <v>#N/A</v>
      </c>
      <c r="M2888" t="e">
        <f>VLOOKUP(I2888,'Shanghai TSG'!$C:$C,1,FALSE)</f>
        <v>#N/A</v>
      </c>
      <c r="O2888" t="e">
        <f>VLOOKUP(I2888,'Hytong (not in CrossAsia)'!$C:$C,1,FALSE)</f>
        <v>#N/A</v>
      </c>
      <c r="Q2888" s="9" t="str">
        <f t="shared" si="91"/>
        <v>nur hier</v>
      </c>
    </row>
    <row r="2889" spans="1:17" ht="23.25">
      <c r="A2889" s="1" t="s">
        <v>10982</v>
      </c>
      <c r="B2889" s="1" t="s">
        <v>10983</v>
      </c>
      <c r="C2889" s="1" t="s">
        <v>19628</v>
      </c>
      <c r="D2889" s="1" t="s">
        <v>10984</v>
      </c>
      <c r="E2889" s="1" t="s">
        <v>12970</v>
      </c>
      <c r="F2889" s="54">
        <v>1935</v>
      </c>
      <c r="G2889" s="1" t="s">
        <v>19628</v>
      </c>
      <c r="I2889" t="str">
        <f t="shared" si="90"/>
        <v>长城季刊</v>
      </c>
      <c r="K2889" t="e">
        <f>VLOOKUP(I2889,Apabi!$H:$H,1,FALSE)</f>
        <v>#N/A</v>
      </c>
      <c r="M2889" t="e">
        <f>VLOOKUP(I2889,'Shanghai TSG'!$C:$C,1,FALSE)</f>
        <v>#N/A</v>
      </c>
      <c r="O2889" t="e">
        <f>VLOOKUP(I2889,'Hytong (not in CrossAsia)'!$C:$C,1,FALSE)</f>
        <v>#N/A</v>
      </c>
      <c r="Q2889" s="9" t="str">
        <f t="shared" si="91"/>
        <v>nur hier</v>
      </c>
    </row>
    <row r="2890" spans="1:17">
      <c r="A2890" s="1" t="s">
        <v>10985</v>
      </c>
      <c r="B2890" s="1" t="s">
        <v>10986</v>
      </c>
      <c r="C2890" s="1" t="s">
        <v>10987</v>
      </c>
      <c r="D2890" s="1" t="s">
        <v>10987</v>
      </c>
      <c r="E2890" s="1" t="s">
        <v>19647</v>
      </c>
      <c r="F2890" s="54">
        <v>1946</v>
      </c>
      <c r="G2890" s="1" t="s">
        <v>19628</v>
      </c>
      <c r="I2890" t="str">
        <f t="shared" si="90"/>
        <v>人人周刊</v>
      </c>
      <c r="K2890" t="e">
        <f>VLOOKUP(I2890,Apabi!$H:$H,1,FALSE)</f>
        <v>#N/A</v>
      </c>
      <c r="M2890" t="e">
        <f>VLOOKUP(I2890,'Shanghai TSG'!$C:$C,1,FALSE)</f>
        <v>#N/A</v>
      </c>
      <c r="O2890" t="e">
        <f>VLOOKUP(I2890,'Hytong (not in CrossAsia)'!$C:$C,1,FALSE)</f>
        <v>#N/A</v>
      </c>
      <c r="Q2890" s="9" t="str">
        <f t="shared" si="91"/>
        <v>nur hier</v>
      </c>
    </row>
    <row r="2891" spans="1:17">
      <c r="A2891" s="1" t="s">
        <v>10988</v>
      </c>
      <c r="B2891" s="1" t="s">
        <v>10989</v>
      </c>
      <c r="C2891" s="1" t="s">
        <v>19628</v>
      </c>
      <c r="D2891" s="1" t="s">
        <v>19628</v>
      </c>
      <c r="E2891" s="1" t="s">
        <v>19339</v>
      </c>
      <c r="F2891" s="54">
        <v>1937</v>
      </c>
      <c r="G2891" s="1" t="s">
        <v>19628</v>
      </c>
      <c r="I2891" t="str">
        <f t="shared" si="90"/>
        <v>丁丑杂志</v>
      </c>
      <c r="K2891" t="e">
        <f>VLOOKUP(I2891,Apabi!$H:$H,1,FALSE)</f>
        <v>#N/A</v>
      </c>
      <c r="M2891" t="e">
        <f>VLOOKUP(I2891,'Shanghai TSG'!$C:$C,1,FALSE)</f>
        <v>#N/A</v>
      </c>
      <c r="O2891" t="e">
        <f>VLOOKUP(I2891,'Hytong (not in CrossAsia)'!$C:$C,1,FALSE)</f>
        <v>#N/A</v>
      </c>
      <c r="Q2891" s="9" t="str">
        <f t="shared" si="91"/>
        <v>nur hier</v>
      </c>
    </row>
    <row r="2892" spans="1:17">
      <c r="A2892" s="1" t="s">
        <v>10990</v>
      </c>
      <c r="B2892" s="1" t="s">
        <v>10991</v>
      </c>
      <c r="C2892" s="1" t="s">
        <v>19628</v>
      </c>
      <c r="D2892" s="1" t="s">
        <v>10992</v>
      </c>
      <c r="E2892" s="1" t="s">
        <v>19336</v>
      </c>
      <c r="F2892" s="54">
        <v>1948</v>
      </c>
      <c r="G2892" s="1" t="s">
        <v>19635</v>
      </c>
      <c r="I2892" t="str">
        <f t="shared" si="90"/>
        <v>忠勇月刊</v>
      </c>
      <c r="K2892" t="str">
        <f>VLOOKUP(I2892,Apabi!$H:$H,1,FALSE)</f>
        <v>忠勇月刊</v>
      </c>
      <c r="M2892" t="e">
        <f>VLOOKUP(I2892,'Shanghai TSG'!$C:$C,1,FALSE)</f>
        <v>#N/A</v>
      </c>
      <c r="O2892" t="e">
        <f>VLOOKUP(I2892,'Hytong (not in CrossAsia)'!$C:$C,1,FALSE)</f>
        <v>#N/A</v>
      </c>
      <c r="Q2892" s="9" t="str">
        <f t="shared" si="91"/>
        <v>Doppel</v>
      </c>
    </row>
    <row r="2893" spans="1:17">
      <c r="A2893" s="1" t="s">
        <v>10993</v>
      </c>
      <c r="B2893" s="1" t="s">
        <v>10994</v>
      </c>
      <c r="C2893" s="1" t="s">
        <v>19628</v>
      </c>
      <c r="D2893" s="1" t="s">
        <v>10995</v>
      </c>
      <c r="E2893" s="1" t="s">
        <v>10450</v>
      </c>
      <c r="F2893" s="54">
        <v>1940</v>
      </c>
      <c r="G2893" s="1" t="s">
        <v>19628</v>
      </c>
      <c r="I2893" t="str">
        <f t="shared" si="90"/>
        <v>时论分析</v>
      </c>
      <c r="K2893" t="e">
        <f>VLOOKUP(I2893,Apabi!$H:$H,1,FALSE)</f>
        <v>#N/A</v>
      </c>
      <c r="M2893" t="str">
        <f>VLOOKUP(I2893,'Shanghai TSG'!$C:$C,1,FALSE)</f>
        <v>时论分析</v>
      </c>
      <c r="O2893" t="e">
        <f>VLOOKUP(I2893,'Hytong (not in CrossAsia)'!$C:$C,1,FALSE)</f>
        <v>#N/A</v>
      </c>
      <c r="Q2893" s="9" t="str">
        <f t="shared" si="91"/>
        <v>Doppel</v>
      </c>
    </row>
    <row r="2894" spans="1:17">
      <c r="A2894" s="1" t="s">
        <v>10996</v>
      </c>
      <c r="B2894" s="1" t="s">
        <v>10997</v>
      </c>
      <c r="C2894" s="1" t="s">
        <v>19628</v>
      </c>
      <c r="D2894" s="1" t="s">
        <v>10998</v>
      </c>
      <c r="E2894" s="1" t="s">
        <v>19647</v>
      </c>
      <c r="F2894" s="54">
        <v>1924</v>
      </c>
      <c r="G2894" s="1" t="s">
        <v>19817</v>
      </c>
      <c r="I2894" t="str">
        <f t="shared" si="90"/>
        <v>行健</v>
      </c>
      <c r="K2894" t="e">
        <f>VLOOKUP(I2894,Apabi!$H:$H,1,FALSE)</f>
        <v>#N/A</v>
      </c>
      <c r="M2894" t="e">
        <f>VLOOKUP(I2894,'Shanghai TSG'!$C:$C,1,FALSE)</f>
        <v>#N/A</v>
      </c>
      <c r="O2894" t="e">
        <f>VLOOKUP(I2894,'Hytong (not in CrossAsia)'!$C:$C,1,FALSE)</f>
        <v>#N/A</v>
      </c>
      <c r="Q2894" s="9" t="str">
        <f t="shared" si="91"/>
        <v>nur hier</v>
      </c>
    </row>
    <row r="2895" spans="1:17">
      <c r="A2895" s="1" t="s">
        <v>10999</v>
      </c>
      <c r="B2895" s="1" t="s">
        <v>16616</v>
      </c>
      <c r="C2895" s="1" t="s">
        <v>19628</v>
      </c>
      <c r="D2895" s="1" t="s">
        <v>16617</v>
      </c>
      <c r="E2895" s="1" t="s">
        <v>19628</v>
      </c>
      <c r="F2895" s="54">
        <v>1927</v>
      </c>
      <c r="G2895" s="1" t="s">
        <v>19628</v>
      </c>
      <c r="I2895" t="str">
        <f t="shared" si="90"/>
        <v>兴华</v>
      </c>
      <c r="K2895" t="e">
        <f>VLOOKUP(I2895,Apabi!$H:$H,1,FALSE)</f>
        <v>#N/A</v>
      </c>
      <c r="M2895" t="str">
        <f>VLOOKUP(I2895,'Shanghai TSG'!$C:$C,1,FALSE)</f>
        <v>兴华</v>
      </c>
      <c r="O2895" t="e">
        <f>VLOOKUP(I2895,'Hytong (not in CrossAsia)'!$C:$C,1,FALSE)</f>
        <v>#N/A</v>
      </c>
      <c r="Q2895" s="9" t="str">
        <f t="shared" si="91"/>
        <v>Doppel</v>
      </c>
    </row>
    <row r="2896" spans="1:17">
      <c r="A2896" s="1" t="s">
        <v>16618</v>
      </c>
      <c r="B2896" s="1" t="s">
        <v>16619</v>
      </c>
      <c r="C2896" s="1" t="s">
        <v>19628</v>
      </c>
      <c r="D2896" s="1" t="s">
        <v>16620</v>
      </c>
      <c r="E2896" s="1" t="s">
        <v>19647</v>
      </c>
      <c r="F2896" s="54">
        <v>1940</v>
      </c>
      <c r="G2896" s="1" t="s">
        <v>19642</v>
      </c>
      <c r="I2896" t="str">
        <f t="shared" si="90"/>
        <v>青年知识</v>
      </c>
      <c r="K2896" t="e">
        <f>VLOOKUP(I2896,Apabi!$H:$H,1,FALSE)</f>
        <v>#N/A</v>
      </c>
      <c r="M2896" t="e">
        <f>VLOOKUP(I2896,'Shanghai TSG'!$C:$C,1,FALSE)</f>
        <v>#N/A</v>
      </c>
      <c r="O2896" t="e">
        <f>VLOOKUP(I2896,'Hytong (not in CrossAsia)'!$C:$C,1,FALSE)</f>
        <v>#N/A</v>
      </c>
      <c r="Q2896" s="9" t="str">
        <f t="shared" si="91"/>
        <v>nur hier</v>
      </c>
    </row>
    <row r="2897" spans="1:17">
      <c r="A2897" s="1" t="s">
        <v>16621</v>
      </c>
      <c r="B2897" s="1" t="s">
        <v>16984</v>
      </c>
      <c r="C2897" s="1" t="s">
        <v>19628</v>
      </c>
      <c r="D2897" s="1" t="s">
        <v>16985</v>
      </c>
      <c r="E2897" s="1" t="s">
        <v>19647</v>
      </c>
      <c r="F2897" s="54">
        <v>1929</v>
      </c>
      <c r="G2897" s="1" t="s">
        <v>19628</v>
      </c>
      <c r="I2897" t="str">
        <f t="shared" si="90"/>
        <v>创造日汇</v>
      </c>
      <c r="K2897" t="e">
        <f>VLOOKUP(I2897,Apabi!$H:$H,1,FALSE)</f>
        <v>#N/A</v>
      </c>
      <c r="M2897" t="str">
        <f>VLOOKUP(I2897,'Shanghai TSG'!$C:$C,1,FALSE)</f>
        <v>创造日汇</v>
      </c>
      <c r="O2897" t="e">
        <f>VLOOKUP(I2897,'Hytong (not in CrossAsia)'!$C:$C,1,FALSE)</f>
        <v>#N/A</v>
      </c>
      <c r="Q2897" s="9" t="str">
        <f t="shared" si="91"/>
        <v>Doppel</v>
      </c>
    </row>
    <row r="2898" spans="1:17">
      <c r="A2898" s="1" t="s">
        <v>16986</v>
      </c>
      <c r="B2898" s="1" t="s">
        <v>16987</v>
      </c>
      <c r="C2898" s="1" t="s">
        <v>19628</v>
      </c>
      <c r="D2898" s="1" t="s">
        <v>16988</v>
      </c>
      <c r="E2898" s="1" t="s">
        <v>19647</v>
      </c>
      <c r="F2898" s="54">
        <v>1927</v>
      </c>
      <c r="G2898" s="1" t="s">
        <v>19628</v>
      </c>
      <c r="I2898" t="str">
        <f t="shared" si="90"/>
        <v>浪花</v>
      </c>
      <c r="K2898" t="e">
        <f>VLOOKUP(I2898,Apabi!$H:$H,1,FALSE)</f>
        <v>#N/A</v>
      </c>
      <c r="M2898" t="e">
        <f>VLOOKUP(I2898,'Shanghai TSG'!$C:$C,1,FALSE)</f>
        <v>#N/A</v>
      </c>
      <c r="O2898" t="e">
        <f>VLOOKUP(I2898,'Hytong (not in CrossAsia)'!$C:$C,1,FALSE)</f>
        <v>#N/A</v>
      </c>
      <c r="Q2898" s="9" t="str">
        <f t="shared" si="91"/>
        <v>nur hier</v>
      </c>
    </row>
    <row r="2899" spans="1:17">
      <c r="A2899" s="1" t="s">
        <v>16989</v>
      </c>
      <c r="B2899" s="1" t="s">
        <v>16990</v>
      </c>
      <c r="C2899" s="1" t="s">
        <v>16991</v>
      </c>
      <c r="D2899" s="1" t="s">
        <v>19628</v>
      </c>
      <c r="E2899" s="1" t="s">
        <v>21127</v>
      </c>
      <c r="F2899" s="54">
        <v>1941</v>
      </c>
      <c r="G2899" s="1" t="s">
        <v>19305</v>
      </c>
      <c r="I2899" t="str">
        <f t="shared" si="90"/>
        <v>精忠通讯</v>
      </c>
      <c r="K2899" t="e">
        <f>VLOOKUP(I2899,Apabi!$H:$H,1,FALSE)</f>
        <v>#N/A</v>
      </c>
      <c r="M2899" t="e">
        <f>VLOOKUP(I2899,'Shanghai TSG'!$C:$C,1,FALSE)</f>
        <v>#N/A</v>
      </c>
      <c r="O2899" t="e">
        <f>VLOOKUP(I2899,'Hytong (not in CrossAsia)'!$C:$C,1,FALSE)</f>
        <v>#N/A</v>
      </c>
      <c r="Q2899" s="9" t="str">
        <f t="shared" si="91"/>
        <v>nur hier</v>
      </c>
    </row>
    <row r="2900" spans="1:17">
      <c r="A2900" s="1" t="s">
        <v>11386</v>
      </c>
      <c r="B2900" s="1" t="s">
        <v>11387</v>
      </c>
      <c r="C2900" s="1" t="s">
        <v>19628</v>
      </c>
      <c r="D2900" s="1" t="s">
        <v>11388</v>
      </c>
      <c r="E2900" s="1" t="s">
        <v>19326</v>
      </c>
      <c r="F2900" s="54">
        <v>1937</v>
      </c>
      <c r="G2900" s="1" t="s">
        <v>19635</v>
      </c>
      <c r="I2900" t="str">
        <f t="shared" si="90"/>
        <v>文哲月刊</v>
      </c>
      <c r="K2900" t="e">
        <f>VLOOKUP(I2900,Apabi!$H:$H,1,FALSE)</f>
        <v>#N/A</v>
      </c>
      <c r="M2900" t="e">
        <f>VLOOKUP(I2900,'Shanghai TSG'!$C:$C,1,FALSE)</f>
        <v>#N/A</v>
      </c>
      <c r="O2900" t="e">
        <f>VLOOKUP(I2900,'Hytong (not in CrossAsia)'!$C:$C,1,FALSE)</f>
        <v>#N/A</v>
      </c>
      <c r="Q2900" s="9" t="str">
        <f t="shared" si="91"/>
        <v>nur hier</v>
      </c>
    </row>
    <row r="2901" spans="1:17">
      <c r="A2901" s="1" t="s">
        <v>11389</v>
      </c>
      <c r="B2901" s="1" t="s">
        <v>11390</v>
      </c>
      <c r="C2901" s="1" t="s">
        <v>19628</v>
      </c>
      <c r="D2901" s="1" t="s">
        <v>11391</v>
      </c>
      <c r="E2901" s="1" t="s">
        <v>19628</v>
      </c>
      <c r="F2901" s="54">
        <v>1931</v>
      </c>
      <c r="G2901" s="1" t="s">
        <v>19305</v>
      </c>
      <c r="I2901" t="str">
        <f t="shared" si="90"/>
        <v>民间周刊</v>
      </c>
      <c r="K2901" t="e">
        <f>VLOOKUP(I2901,Apabi!$H:$H,1,FALSE)</f>
        <v>#N/A</v>
      </c>
      <c r="M2901" t="e">
        <f>VLOOKUP(I2901,'Shanghai TSG'!$C:$C,1,FALSE)</f>
        <v>#N/A</v>
      </c>
      <c r="O2901" t="e">
        <f>VLOOKUP(I2901,'Hytong (not in CrossAsia)'!$C:$C,1,FALSE)</f>
        <v>#N/A</v>
      </c>
      <c r="Q2901" s="9" t="str">
        <f t="shared" si="91"/>
        <v>nur hier</v>
      </c>
    </row>
    <row r="2902" spans="1:17">
      <c r="A2902" s="1" t="s">
        <v>11392</v>
      </c>
      <c r="B2902" s="1" t="s">
        <v>11393</v>
      </c>
      <c r="C2902" s="1" t="s">
        <v>19628</v>
      </c>
      <c r="D2902" s="1" t="s">
        <v>19628</v>
      </c>
      <c r="E2902" s="1" t="s">
        <v>19628</v>
      </c>
      <c r="F2902" s="54">
        <v>1936</v>
      </c>
      <c r="G2902" s="1" t="s">
        <v>19628</v>
      </c>
      <c r="I2902" t="str">
        <f t="shared" si="90"/>
        <v>广闻录</v>
      </c>
      <c r="K2902" t="e">
        <f>VLOOKUP(I2902,Apabi!$H:$H,1,FALSE)</f>
        <v>#N/A</v>
      </c>
      <c r="M2902" t="e">
        <f>VLOOKUP(I2902,'Shanghai TSG'!$C:$C,1,FALSE)</f>
        <v>#N/A</v>
      </c>
      <c r="O2902" t="e">
        <f>VLOOKUP(I2902,'Hytong (not in CrossAsia)'!$C:$C,1,FALSE)</f>
        <v>#N/A</v>
      </c>
      <c r="Q2902" s="9" t="str">
        <f t="shared" si="91"/>
        <v>nur hier</v>
      </c>
    </row>
    <row r="2903" spans="1:17">
      <c r="A2903" s="1" t="s">
        <v>11394</v>
      </c>
      <c r="B2903" s="1" t="s">
        <v>11395</v>
      </c>
      <c r="C2903" s="1" t="s">
        <v>19628</v>
      </c>
      <c r="D2903" s="1" t="s">
        <v>19628</v>
      </c>
      <c r="E2903" s="1" t="s">
        <v>19647</v>
      </c>
      <c r="F2903" s="54">
        <v>1923</v>
      </c>
      <c r="G2903" s="1" t="s">
        <v>19305</v>
      </c>
      <c r="I2903" t="str">
        <f t="shared" si="90"/>
        <v>礼拜六彚</v>
      </c>
      <c r="K2903" t="e">
        <f>VLOOKUP(I2903,Apabi!$H:$H,1,FALSE)</f>
        <v>#N/A</v>
      </c>
      <c r="M2903" t="e">
        <f>VLOOKUP(I2903,'Shanghai TSG'!$C:$C,1,FALSE)</f>
        <v>#N/A</v>
      </c>
      <c r="O2903" t="e">
        <f>VLOOKUP(I2903,'Hytong (not in CrossAsia)'!$C:$C,1,FALSE)</f>
        <v>#N/A</v>
      </c>
      <c r="Q2903" s="9" t="str">
        <f t="shared" si="91"/>
        <v>nur hier</v>
      </c>
    </row>
    <row r="2904" spans="1:17">
      <c r="A2904" s="1" t="s">
        <v>11396</v>
      </c>
      <c r="B2904" s="1" t="s">
        <v>11397</v>
      </c>
      <c r="C2904" s="1" t="s">
        <v>11398</v>
      </c>
      <c r="D2904" s="1" t="s">
        <v>19628</v>
      </c>
      <c r="E2904" s="1" t="s">
        <v>19647</v>
      </c>
      <c r="F2904" s="54">
        <v>1939</v>
      </c>
      <c r="G2904" s="1" t="s">
        <v>19642</v>
      </c>
      <c r="I2904" t="str">
        <f t="shared" si="90"/>
        <v>新时代半</v>
      </c>
      <c r="K2904" t="e">
        <f>VLOOKUP(I2904,Apabi!$H:$H,1,FALSE)</f>
        <v>#N/A</v>
      </c>
      <c r="M2904" t="str">
        <f>VLOOKUP(I2904,'Shanghai TSG'!$C:$C,1,FALSE)</f>
        <v>新时代半</v>
      </c>
      <c r="O2904" t="e">
        <f>VLOOKUP(I2904,'Hytong (not in CrossAsia)'!$C:$C,1,FALSE)</f>
        <v>#N/A</v>
      </c>
      <c r="Q2904" s="9" t="str">
        <f t="shared" si="91"/>
        <v>Doppel</v>
      </c>
    </row>
    <row r="2905" spans="1:17">
      <c r="A2905" s="1" t="s">
        <v>11399</v>
      </c>
      <c r="B2905" s="1" t="s">
        <v>11400</v>
      </c>
      <c r="C2905" s="1" t="s">
        <v>19628</v>
      </c>
      <c r="D2905" s="1" t="s">
        <v>19628</v>
      </c>
      <c r="E2905" s="1" t="s">
        <v>19647</v>
      </c>
      <c r="F2905" s="54">
        <v>1941</v>
      </c>
      <c r="G2905" s="1" t="s">
        <v>19305</v>
      </c>
      <c r="I2905" t="str">
        <f t="shared" si="90"/>
        <v>简报周刊</v>
      </c>
      <c r="K2905" t="e">
        <f>VLOOKUP(I2905,Apabi!$H:$H,1,FALSE)</f>
        <v>#N/A</v>
      </c>
      <c r="M2905" t="e">
        <f>VLOOKUP(I2905,'Shanghai TSG'!$C:$C,1,FALSE)</f>
        <v>#N/A</v>
      </c>
      <c r="O2905" t="e">
        <f>VLOOKUP(I2905,'Hytong (not in CrossAsia)'!$C:$C,1,FALSE)</f>
        <v>#N/A</v>
      </c>
      <c r="Q2905" s="9" t="str">
        <f t="shared" si="91"/>
        <v>nur hier</v>
      </c>
    </row>
    <row r="2906" spans="1:17" ht="23.25">
      <c r="A2906" s="1" t="s">
        <v>11401</v>
      </c>
      <c r="B2906" s="1" t="s">
        <v>11402</v>
      </c>
      <c r="C2906" s="1" t="s">
        <v>19628</v>
      </c>
      <c r="D2906" s="1" t="s">
        <v>11403</v>
      </c>
      <c r="E2906" s="1" t="s">
        <v>19326</v>
      </c>
      <c r="F2906" s="54">
        <v>1947</v>
      </c>
      <c r="G2906" s="1" t="s">
        <v>19292</v>
      </c>
      <c r="I2906" t="str">
        <f t="shared" si="90"/>
        <v>北平中法</v>
      </c>
      <c r="K2906" t="e">
        <f>VLOOKUP(I2906,Apabi!$H:$H,1,FALSE)</f>
        <v>#N/A</v>
      </c>
      <c r="M2906" t="e">
        <f>VLOOKUP(I2906,'Shanghai TSG'!$C:$C,1,FALSE)</f>
        <v>#N/A</v>
      </c>
      <c r="O2906" t="e">
        <f>VLOOKUP(I2906,'Hytong (not in CrossAsia)'!$C:$C,1,FALSE)</f>
        <v>#N/A</v>
      </c>
      <c r="Q2906" s="9" t="str">
        <f t="shared" si="91"/>
        <v>nur hier</v>
      </c>
    </row>
    <row r="2907" spans="1:17">
      <c r="A2907" s="1" t="s">
        <v>11404</v>
      </c>
      <c r="B2907" s="1" t="s">
        <v>11405</v>
      </c>
      <c r="C2907" s="1" t="s">
        <v>11406</v>
      </c>
      <c r="D2907" s="1" t="s">
        <v>19628</v>
      </c>
      <c r="E2907" s="1" t="s">
        <v>19647</v>
      </c>
      <c r="F2907" s="54">
        <v>1939</v>
      </c>
      <c r="G2907" s="1" t="s">
        <v>19628</v>
      </c>
      <c r="I2907" t="str">
        <f t="shared" si="90"/>
        <v>文撷</v>
      </c>
      <c r="K2907" t="e">
        <f>VLOOKUP(I2907,Apabi!$H:$H,1,FALSE)</f>
        <v>#N/A</v>
      </c>
      <c r="M2907" t="e">
        <f>VLOOKUP(I2907,'Shanghai TSG'!$C:$C,1,FALSE)</f>
        <v>#N/A</v>
      </c>
      <c r="O2907" t="e">
        <f>VLOOKUP(I2907,'Hytong (not in CrossAsia)'!$C:$C,1,FALSE)</f>
        <v>#N/A</v>
      </c>
      <c r="Q2907" s="9" t="str">
        <f t="shared" si="91"/>
        <v>nur hier</v>
      </c>
    </row>
    <row r="2908" spans="1:17">
      <c r="A2908" s="1" t="s">
        <v>11407</v>
      </c>
      <c r="B2908" s="1" t="s">
        <v>11408</v>
      </c>
      <c r="C2908" s="1" t="s">
        <v>19628</v>
      </c>
      <c r="D2908" s="1" t="s">
        <v>19628</v>
      </c>
      <c r="E2908" s="1" t="s">
        <v>19647</v>
      </c>
      <c r="F2908" s="54">
        <v>1926</v>
      </c>
      <c r="G2908" s="1" t="s">
        <v>19628</v>
      </c>
      <c r="I2908" t="str">
        <f t="shared" si="90"/>
        <v>留京潮州</v>
      </c>
      <c r="K2908" t="e">
        <f>VLOOKUP(I2908,Apabi!$H:$H,1,FALSE)</f>
        <v>#N/A</v>
      </c>
      <c r="M2908" t="e">
        <f>VLOOKUP(I2908,'Shanghai TSG'!$C:$C,1,FALSE)</f>
        <v>#N/A</v>
      </c>
      <c r="O2908" t="e">
        <f>VLOOKUP(I2908,'Hytong (not in CrossAsia)'!$C:$C,1,FALSE)</f>
        <v>#N/A</v>
      </c>
      <c r="Q2908" s="9" t="str">
        <f t="shared" si="91"/>
        <v>nur hier</v>
      </c>
    </row>
    <row r="2909" spans="1:17">
      <c r="A2909" s="1" t="s">
        <v>11409</v>
      </c>
      <c r="B2909" s="1" t="s">
        <v>11410</v>
      </c>
      <c r="C2909" s="1" t="s">
        <v>19628</v>
      </c>
      <c r="D2909" s="1" t="s">
        <v>19628</v>
      </c>
      <c r="E2909" s="1" t="s">
        <v>19628</v>
      </c>
      <c r="F2909" s="54">
        <v>1941</v>
      </c>
      <c r="G2909" s="1" t="s">
        <v>19628</v>
      </c>
      <c r="I2909" t="str">
        <f t="shared" si="90"/>
        <v>国民前导</v>
      </c>
      <c r="K2909" t="e">
        <f>VLOOKUP(I2909,Apabi!$H:$H,1,FALSE)</f>
        <v>#N/A</v>
      </c>
      <c r="M2909" t="e">
        <f>VLOOKUP(I2909,'Shanghai TSG'!$C:$C,1,FALSE)</f>
        <v>#N/A</v>
      </c>
      <c r="O2909" t="e">
        <f>VLOOKUP(I2909,'Hytong (not in CrossAsia)'!$C:$C,1,FALSE)</f>
        <v>#N/A</v>
      </c>
      <c r="Q2909" s="9" t="str">
        <f t="shared" si="91"/>
        <v>nur hier</v>
      </c>
    </row>
    <row r="2910" spans="1:17">
      <c r="A2910" s="1" t="s">
        <v>11411</v>
      </c>
      <c r="B2910" s="1" t="s">
        <v>11412</v>
      </c>
      <c r="C2910" s="1" t="s">
        <v>19628</v>
      </c>
      <c r="D2910" s="1" t="s">
        <v>19628</v>
      </c>
      <c r="E2910" s="1" t="s">
        <v>11413</v>
      </c>
      <c r="F2910" s="54">
        <v>1941</v>
      </c>
      <c r="G2910" s="1" t="s">
        <v>19628</v>
      </c>
      <c r="I2910" t="str">
        <f t="shared" si="90"/>
        <v>动员</v>
      </c>
      <c r="K2910" t="e">
        <f>VLOOKUP(I2910,Apabi!$H:$H,1,FALSE)</f>
        <v>#N/A</v>
      </c>
      <c r="M2910" t="e">
        <f>VLOOKUP(I2910,'Shanghai TSG'!$C:$C,1,FALSE)</f>
        <v>#N/A</v>
      </c>
      <c r="O2910" t="e">
        <f>VLOOKUP(I2910,'Hytong (not in CrossAsia)'!$C:$C,1,FALSE)</f>
        <v>#N/A</v>
      </c>
      <c r="Q2910" s="9" t="str">
        <f t="shared" si="91"/>
        <v>nur hier</v>
      </c>
    </row>
    <row r="2911" spans="1:17">
      <c r="A2911" s="1" t="s">
        <v>11414</v>
      </c>
      <c r="B2911" s="1" t="s">
        <v>11415</v>
      </c>
      <c r="C2911" s="1" t="s">
        <v>19628</v>
      </c>
      <c r="D2911" s="1" t="s">
        <v>11416</v>
      </c>
      <c r="E2911" s="1" t="s">
        <v>19647</v>
      </c>
      <c r="F2911" s="54">
        <v>1941</v>
      </c>
      <c r="G2911" s="1" t="s">
        <v>19628</v>
      </c>
      <c r="I2911" t="str">
        <f t="shared" si="90"/>
        <v>狂风</v>
      </c>
      <c r="K2911" t="e">
        <f>VLOOKUP(I2911,Apabi!$H:$H,1,FALSE)</f>
        <v>#N/A</v>
      </c>
      <c r="M2911" t="e">
        <f>VLOOKUP(I2911,'Shanghai TSG'!$C:$C,1,FALSE)</f>
        <v>#N/A</v>
      </c>
      <c r="O2911" t="e">
        <f>VLOOKUP(I2911,'Hytong (not in CrossAsia)'!$C:$C,1,FALSE)</f>
        <v>#N/A</v>
      </c>
      <c r="Q2911" s="9" t="str">
        <f t="shared" si="91"/>
        <v>nur hier</v>
      </c>
    </row>
    <row r="2912" spans="1:17">
      <c r="A2912" s="1" t="s">
        <v>11417</v>
      </c>
      <c r="B2912" s="1" t="s">
        <v>11418</v>
      </c>
      <c r="C2912" s="1" t="s">
        <v>19628</v>
      </c>
      <c r="D2912" s="1" t="s">
        <v>11419</v>
      </c>
      <c r="E2912" s="1" t="s">
        <v>19628</v>
      </c>
      <c r="F2912" s="54">
        <v>1933</v>
      </c>
      <c r="G2912" s="1" t="s">
        <v>19628</v>
      </c>
      <c r="I2912" t="str">
        <f t="shared" si="90"/>
        <v>自救</v>
      </c>
      <c r="K2912" t="e">
        <f>VLOOKUP(I2912,Apabi!$H:$H,1,FALSE)</f>
        <v>#N/A</v>
      </c>
      <c r="M2912" t="e">
        <f>VLOOKUP(I2912,'Shanghai TSG'!$C:$C,1,FALSE)</f>
        <v>#N/A</v>
      </c>
      <c r="O2912" t="e">
        <f>VLOOKUP(I2912,'Hytong (not in CrossAsia)'!$C:$C,1,FALSE)</f>
        <v>#N/A</v>
      </c>
      <c r="Q2912" s="9" t="str">
        <f t="shared" si="91"/>
        <v>nur hier</v>
      </c>
    </row>
    <row r="2913" spans="1:17">
      <c r="A2913" s="1" t="s">
        <v>11420</v>
      </c>
      <c r="B2913" s="1" t="s">
        <v>11421</v>
      </c>
      <c r="C2913" s="1" t="s">
        <v>19628</v>
      </c>
      <c r="D2913" s="1" t="s">
        <v>11422</v>
      </c>
      <c r="E2913" s="1" t="s">
        <v>19647</v>
      </c>
      <c r="F2913" s="54">
        <v>1918</v>
      </c>
      <c r="G2913" s="1" t="s">
        <v>19628</v>
      </c>
      <c r="I2913" t="str">
        <f t="shared" si="90"/>
        <v>戊午杂志</v>
      </c>
      <c r="K2913" t="e">
        <f>VLOOKUP(I2913,Apabi!$H:$H,1,FALSE)</f>
        <v>#N/A</v>
      </c>
      <c r="M2913" t="e">
        <f>VLOOKUP(I2913,'Shanghai TSG'!$C:$C,1,FALSE)</f>
        <v>#N/A</v>
      </c>
      <c r="O2913" t="e">
        <f>VLOOKUP(I2913,'Hytong (not in CrossAsia)'!$C:$C,1,FALSE)</f>
        <v>#N/A</v>
      </c>
      <c r="Q2913" s="9" t="str">
        <f t="shared" si="91"/>
        <v>nur hier</v>
      </c>
    </row>
    <row r="2914" spans="1:17">
      <c r="A2914" s="1" t="s">
        <v>11423</v>
      </c>
      <c r="B2914" s="1" t="s">
        <v>11424</v>
      </c>
      <c r="C2914" s="1" t="s">
        <v>19628</v>
      </c>
      <c r="D2914" s="1" t="s">
        <v>11425</v>
      </c>
      <c r="E2914" s="1" t="s">
        <v>19628</v>
      </c>
      <c r="F2914" s="54">
        <v>1946</v>
      </c>
      <c r="G2914" s="1" t="s">
        <v>19628</v>
      </c>
      <c r="I2914" t="str">
        <f t="shared" si="90"/>
        <v>科学时代</v>
      </c>
      <c r="K2914" t="e">
        <f>VLOOKUP(I2914,Apabi!$H:$H,1,FALSE)</f>
        <v>#N/A</v>
      </c>
      <c r="M2914" t="e">
        <f>VLOOKUP(I2914,'Shanghai TSG'!$C:$C,1,FALSE)</f>
        <v>#N/A</v>
      </c>
      <c r="O2914" t="e">
        <f>VLOOKUP(I2914,'Hytong (not in CrossAsia)'!$C:$C,1,FALSE)</f>
        <v>#N/A</v>
      </c>
      <c r="Q2914" s="9" t="str">
        <f t="shared" si="91"/>
        <v>nur hier</v>
      </c>
    </row>
    <row r="2915" spans="1:17">
      <c r="A2915" s="1" t="s">
        <v>11426</v>
      </c>
      <c r="B2915" s="1" t="s">
        <v>11427</v>
      </c>
      <c r="C2915" s="1" t="s">
        <v>18676</v>
      </c>
      <c r="D2915" s="1" t="s">
        <v>19628</v>
      </c>
      <c r="E2915" s="1" t="s">
        <v>19339</v>
      </c>
      <c r="F2915" s="54">
        <v>1932</v>
      </c>
      <c r="G2915" s="1" t="s">
        <v>19292</v>
      </c>
      <c r="I2915" t="str">
        <f t="shared" si="90"/>
        <v>布尔塞维</v>
      </c>
      <c r="K2915" t="e">
        <f>VLOOKUP(I2915,Apabi!$H:$H,1,FALSE)</f>
        <v>#N/A</v>
      </c>
      <c r="M2915" t="e">
        <f>VLOOKUP(I2915,'Shanghai TSG'!$C:$C,1,FALSE)</f>
        <v>#N/A</v>
      </c>
      <c r="O2915" t="e">
        <f>VLOOKUP(I2915,'Hytong (not in CrossAsia)'!$C:$C,1,FALSE)</f>
        <v>#N/A</v>
      </c>
      <c r="Q2915" s="9" t="str">
        <f t="shared" si="91"/>
        <v>nur hier</v>
      </c>
    </row>
    <row r="2916" spans="1:17">
      <c r="A2916" s="1" t="s">
        <v>11428</v>
      </c>
      <c r="B2916" s="1" t="s">
        <v>11429</v>
      </c>
      <c r="C2916" s="1" t="s">
        <v>19628</v>
      </c>
      <c r="D2916" s="1" t="s">
        <v>11430</v>
      </c>
      <c r="E2916" s="1" t="s">
        <v>19647</v>
      </c>
      <c r="F2916" s="54">
        <v>1937</v>
      </c>
      <c r="G2916" s="1" t="s">
        <v>19577</v>
      </c>
      <c r="I2916" t="str">
        <f t="shared" si="90"/>
        <v>民鸣杂志</v>
      </c>
      <c r="K2916" t="e">
        <f>VLOOKUP(I2916,Apabi!$H:$H,1,FALSE)</f>
        <v>#N/A</v>
      </c>
      <c r="M2916" t="e">
        <f>VLOOKUP(I2916,'Shanghai TSG'!$C:$C,1,FALSE)</f>
        <v>#N/A</v>
      </c>
      <c r="O2916" t="e">
        <f>VLOOKUP(I2916,'Hytong (not in CrossAsia)'!$C:$C,1,FALSE)</f>
        <v>#N/A</v>
      </c>
      <c r="Q2916" s="9" t="str">
        <f t="shared" si="91"/>
        <v>nur hier</v>
      </c>
    </row>
    <row r="2917" spans="1:17">
      <c r="A2917" s="1" t="s">
        <v>11431</v>
      </c>
      <c r="B2917" s="1" t="s">
        <v>11432</v>
      </c>
      <c r="C2917" s="1" t="s">
        <v>19628</v>
      </c>
      <c r="D2917" s="1" t="s">
        <v>11433</v>
      </c>
      <c r="E2917" s="1" t="s">
        <v>19339</v>
      </c>
      <c r="F2917" s="54">
        <v>1919</v>
      </c>
      <c r="G2917" s="1" t="s">
        <v>21845</v>
      </c>
      <c r="I2917" t="str">
        <f t="shared" si="90"/>
        <v>世界大势</v>
      </c>
      <c r="K2917" t="e">
        <f>VLOOKUP(I2917,Apabi!$H:$H,1,FALSE)</f>
        <v>#N/A</v>
      </c>
      <c r="M2917" t="e">
        <f>VLOOKUP(I2917,'Shanghai TSG'!$C:$C,1,FALSE)</f>
        <v>#N/A</v>
      </c>
      <c r="O2917" t="e">
        <f>VLOOKUP(I2917,'Hytong (not in CrossAsia)'!$C:$C,1,FALSE)</f>
        <v>#N/A</v>
      </c>
      <c r="Q2917" s="9" t="str">
        <f t="shared" si="91"/>
        <v>nur hier</v>
      </c>
    </row>
    <row r="2918" spans="1:17">
      <c r="A2918" s="1" t="s">
        <v>11434</v>
      </c>
      <c r="B2918" s="1" t="s">
        <v>11435</v>
      </c>
      <c r="C2918" s="1" t="s">
        <v>19628</v>
      </c>
      <c r="D2918" s="1" t="s">
        <v>19628</v>
      </c>
      <c r="E2918" s="1" t="s">
        <v>21237</v>
      </c>
      <c r="F2918" s="54">
        <v>1927</v>
      </c>
      <c r="G2918" s="1" t="s">
        <v>19628</v>
      </c>
      <c r="I2918" t="str">
        <f t="shared" si="90"/>
        <v>白日</v>
      </c>
      <c r="K2918" t="e">
        <f>VLOOKUP(I2918,Apabi!$H:$H,1,FALSE)</f>
        <v>#N/A</v>
      </c>
      <c r="M2918" t="e">
        <f>VLOOKUP(I2918,'Shanghai TSG'!$C:$C,1,FALSE)</f>
        <v>#N/A</v>
      </c>
      <c r="O2918" t="e">
        <f>VLOOKUP(I2918,'Hytong (not in CrossAsia)'!$C:$C,1,FALSE)</f>
        <v>#N/A</v>
      </c>
      <c r="Q2918" s="9" t="str">
        <f t="shared" si="91"/>
        <v>nur hier</v>
      </c>
    </row>
    <row r="2919" spans="1:17">
      <c r="A2919" s="1" t="s">
        <v>11436</v>
      </c>
      <c r="B2919" s="1" t="s">
        <v>11437</v>
      </c>
      <c r="C2919" s="1" t="s">
        <v>19628</v>
      </c>
      <c r="D2919" s="1" t="s">
        <v>11438</v>
      </c>
      <c r="E2919" s="1" t="s">
        <v>19326</v>
      </c>
      <c r="F2919" s="54">
        <v>1935</v>
      </c>
      <c r="G2919" s="1" t="s">
        <v>19635</v>
      </c>
      <c r="I2919" t="str">
        <f t="shared" si="90"/>
        <v>北强</v>
      </c>
      <c r="K2919" t="e">
        <f>VLOOKUP(I2919,Apabi!$H:$H,1,FALSE)</f>
        <v>#N/A</v>
      </c>
      <c r="M2919" t="e">
        <f>VLOOKUP(I2919,'Shanghai TSG'!$C:$C,1,FALSE)</f>
        <v>#N/A</v>
      </c>
      <c r="O2919" t="e">
        <f>VLOOKUP(I2919,'Hytong (not in CrossAsia)'!$C:$C,1,FALSE)</f>
        <v>#N/A</v>
      </c>
      <c r="Q2919" s="9" t="str">
        <f t="shared" si="91"/>
        <v>nur hier</v>
      </c>
    </row>
    <row r="2920" spans="1:17">
      <c r="A2920" s="1" t="s">
        <v>11439</v>
      </c>
      <c r="B2920" s="1" t="s">
        <v>11440</v>
      </c>
      <c r="C2920" s="1" t="s">
        <v>19628</v>
      </c>
      <c r="D2920" s="1" t="s">
        <v>19628</v>
      </c>
      <c r="E2920" s="1" t="s">
        <v>18504</v>
      </c>
      <c r="F2920" s="54">
        <v>1946</v>
      </c>
      <c r="G2920" s="1" t="s">
        <v>19628</v>
      </c>
      <c r="I2920" t="str">
        <f t="shared" si="90"/>
        <v>大连青年</v>
      </c>
      <c r="K2920" t="str">
        <f>VLOOKUP(I2920,Apabi!$H:$H,1,FALSE)</f>
        <v>大连青年</v>
      </c>
      <c r="M2920" t="e">
        <f>VLOOKUP(I2920,'Shanghai TSG'!$C:$C,1,FALSE)</f>
        <v>#N/A</v>
      </c>
      <c r="O2920" t="e">
        <f>VLOOKUP(I2920,'Hytong (not in CrossAsia)'!$C:$C,1,FALSE)</f>
        <v>#N/A</v>
      </c>
      <c r="Q2920" s="9" t="str">
        <f t="shared" si="91"/>
        <v>Doppel</v>
      </c>
    </row>
    <row r="2921" spans="1:17">
      <c r="A2921" s="1" t="s">
        <v>11441</v>
      </c>
      <c r="B2921" s="1" t="s">
        <v>11442</v>
      </c>
      <c r="C2921" s="1" t="s">
        <v>19628</v>
      </c>
      <c r="D2921" s="1" t="s">
        <v>19628</v>
      </c>
      <c r="E2921" s="1" t="s">
        <v>19647</v>
      </c>
      <c r="F2921" s="54">
        <v>1935</v>
      </c>
      <c r="G2921" s="1" t="s">
        <v>19628</v>
      </c>
      <c r="I2921" t="str">
        <f t="shared" si="90"/>
        <v>福音钟</v>
      </c>
      <c r="K2921" t="e">
        <f>VLOOKUP(I2921,Apabi!$H:$H,1,FALSE)</f>
        <v>#N/A</v>
      </c>
      <c r="M2921" t="str">
        <f>VLOOKUP(I2921,'Shanghai TSG'!$C:$C,1,FALSE)</f>
        <v>福音钟</v>
      </c>
      <c r="O2921" t="e">
        <f>VLOOKUP(I2921,'Hytong (not in CrossAsia)'!$C:$C,1,FALSE)</f>
        <v>#N/A</v>
      </c>
      <c r="Q2921" s="9" t="str">
        <f t="shared" si="91"/>
        <v>Doppel</v>
      </c>
    </row>
    <row r="2922" spans="1:17">
      <c r="A2922" s="1" t="s">
        <v>11443</v>
      </c>
      <c r="B2922" s="1" t="s">
        <v>11444</v>
      </c>
      <c r="C2922" s="1" t="s">
        <v>11445</v>
      </c>
      <c r="D2922" s="1" t="s">
        <v>19628</v>
      </c>
      <c r="E2922" s="1" t="s">
        <v>19628</v>
      </c>
      <c r="F2922" s="54">
        <v>1946</v>
      </c>
      <c r="G2922" s="1" t="s">
        <v>19628</v>
      </c>
      <c r="I2922" t="str">
        <f t="shared" si="90"/>
        <v>青年辅导</v>
      </c>
      <c r="K2922" t="e">
        <f>VLOOKUP(I2922,Apabi!$H:$H,1,FALSE)</f>
        <v>#N/A</v>
      </c>
      <c r="M2922" t="e">
        <f>VLOOKUP(I2922,'Shanghai TSG'!$C:$C,1,FALSE)</f>
        <v>#N/A</v>
      </c>
      <c r="O2922" t="e">
        <f>VLOOKUP(I2922,'Hytong (not in CrossAsia)'!$C:$C,1,FALSE)</f>
        <v>#N/A</v>
      </c>
      <c r="Q2922" s="9" t="str">
        <f t="shared" si="91"/>
        <v>nur hier</v>
      </c>
    </row>
    <row r="2923" spans="1:17">
      <c r="A2923" s="1" t="s">
        <v>11446</v>
      </c>
      <c r="B2923" s="1" t="s">
        <v>11447</v>
      </c>
      <c r="C2923" s="1" t="s">
        <v>19628</v>
      </c>
      <c r="D2923" s="1" t="s">
        <v>19628</v>
      </c>
      <c r="E2923" s="1" t="s">
        <v>13262</v>
      </c>
      <c r="F2923" s="54">
        <v>1939</v>
      </c>
      <c r="G2923" s="1" t="s">
        <v>19628</v>
      </c>
      <c r="I2923" t="str">
        <f t="shared" si="90"/>
        <v>一条心</v>
      </c>
      <c r="K2923" t="e">
        <f>VLOOKUP(I2923,Apabi!$H:$H,1,FALSE)</f>
        <v>#N/A</v>
      </c>
      <c r="M2923" t="e">
        <f>VLOOKUP(I2923,'Shanghai TSG'!$C:$C,1,FALSE)</f>
        <v>#N/A</v>
      </c>
      <c r="O2923" t="e">
        <f>VLOOKUP(I2923,'Hytong (not in CrossAsia)'!$C:$C,1,FALSE)</f>
        <v>#N/A</v>
      </c>
      <c r="Q2923" s="9" t="str">
        <f t="shared" si="91"/>
        <v>nur hier</v>
      </c>
    </row>
    <row r="2924" spans="1:17" ht="23.25">
      <c r="A2924" s="1" t="s">
        <v>11448</v>
      </c>
      <c r="B2924" s="1" t="s">
        <v>11449</v>
      </c>
      <c r="C2924" s="1" t="s">
        <v>19628</v>
      </c>
      <c r="D2924" s="1" t="s">
        <v>19449</v>
      </c>
      <c r="E2924" s="1" t="s">
        <v>11450</v>
      </c>
      <c r="F2924" s="54">
        <v>1947</v>
      </c>
      <c r="G2924" s="1" t="s">
        <v>19635</v>
      </c>
      <c r="I2924" t="str">
        <f t="shared" si="90"/>
        <v>新大众</v>
      </c>
      <c r="K2924" t="e">
        <f>VLOOKUP(I2924,Apabi!$H:$H,1,FALSE)</f>
        <v>#N/A</v>
      </c>
      <c r="M2924" t="str">
        <f>VLOOKUP(I2924,'Shanghai TSG'!$C:$C,1,FALSE)</f>
        <v>新大众</v>
      </c>
      <c r="O2924" t="e">
        <f>VLOOKUP(I2924,'Hytong (not in CrossAsia)'!$C:$C,1,FALSE)</f>
        <v>#N/A</v>
      </c>
      <c r="Q2924" s="9" t="str">
        <f t="shared" si="91"/>
        <v>Doppel</v>
      </c>
    </row>
    <row r="2925" spans="1:17">
      <c r="A2925" s="1" t="s">
        <v>11451</v>
      </c>
      <c r="B2925" s="1" t="s">
        <v>11452</v>
      </c>
      <c r="C2925" s="1" t="s">
        <v>19628</v>
      </c>
      <c r="D2925" s="1" t="s">
        <v>11453</v>
      </c>
      <c r="E2925" s="1" t="s">
        <v>19754</v>
      </c>
      <c r="F2925" s="54">
        <v>1942</v>
      </c>
      <c r="G2925" s="1" t="s">
        <v>19635</v>
      </c>
      <c r="I2925" t="str">
        <f t="shared" si="90"/>
        <v>力行月刊</v>
      </c>
      <c r="K2925" t="e">
        <f>VLOOKUP(I2925,Apabi!$H:$H,1,FALSE)</f>
        <v>#N/A</v>
      </c>
      <c r="M2925" t="e">
        <f>VLOOKUP(I2925,'Shanghai TSG'!$C:$C,1,FALSE)</f>
        <v>#N/A</v>
      </c>
      <c r="O2925" t="e">
        <f>VLOOKUP(I2925,'Hytong (not in CrossAsia)'!$C:$C,1,FALSE)</f>
        <v>#N/A</v>
      </c>
      <c r="Q2925" s="9" t="str">
        <f t="shared" si="91"/>
        <v>nur hier</v>
      </c>
    </row>
    <row r="2926" spans="1:17">
      <c r="A2926" s="1" t="s">
        <v>11454</v>
      </c>
      <c r="B2926" s="1" t="s">
        <v>11455</v>
      </c>
      <c r="C2926" s="1" t="s">
        <v>11456</v>
      </c>
      <c r="D2926" s="1" t="s">
        <v>19628</v>
      </c>
      <c r="E2926" s="1" t="s">
        <v>19344</v>
      </c>
      <c r="F2926" s="51" t="s">
        <v>19628</v>
      </c>
      <c r="G2926" s="1" t="s">
        <v>19635</v>
      </c>
      <c r="I2926" t="str">
        <f t="shared" si="90"/>
        <v>衡锋</v>
      </c>
      <c r="K2926" t="e">
        <f>VLOOKUP(I2926,Apabi!$H:$H,1,FALSE)</f>
        <v>#N/A</v>
      </c>
      <c r="M2926" t="e">
        <f>VLOOKUP(I2926,'Shanghai TSG'!$C:$C,1,FALSE)</f>
        <v>#N/A</v>
      </c>
      <c r="O2926" t="e">
        <f>VLOOKUP(I2926,'Hytong (not in CrossAsia)'!$C:$C,1,FALSE)</f>
        <v>#N/A</v>
      </c>
      <c r="Q2926" s="9" t="str">
        <f t="shared" si="91"/>
        <v>nur hier</v>
      </c>
    </row>
    <row r="2927" spans="1:17">
      <c r="A2927" s="1" t="s">
        <v>11457</v>
      </c>
      <c r="B2927" s="1" t="s">
        <v>11458</v>
      </c>
      <c r="C2927" s="1" t="s">
        <v>19628</v>
      </c>
      <c r="D2927" s="1" t="s">
        <v>11459</v>
      </c>
      <c r="E2927" s="1" t="s">
        <v>19628</v>
      </c>
      <c r="F2927" s="51" t="s">
        <v>19628</v>
      </c>
      <c r="G2927" s="1" t="s">
        <v>19628</v>
      </c>
      <c r="I2927" t="str">
        <f t="shared" si="90"/>
        <v>忠报</v>
      </c>
      <c r="K2927" t="e">
        <f>VLOOKUP(I2927,Apabi!$H:$H,1,FALSE)</f>
        <v>#N/A</v>
      </c>
      <c r="M2927" t="e">
        <f>VLOOKUP(I2927,'Shanghai TSG'!$C:$C,1,FALSE)</f>
        <v>#N/A</v>
      </c>
      <c r="O2927" t="e">
        <f>VLOOKUP(I2927,'Hytong (not in CrossAsia)'!$C:$C,1,FALSE)</f>
        <v>#N/A</v>
      </c>
      <c r="Q2927" s="9" t="str">
        <f t="shared" si="91"/>
        <v>nur hier</v>
      </c>
    </row>
    <row r="2928" spans="1:17" ht="23.25">
      <c r="A2928" s="1" t="s">
        <v>11460</v>
      </c>
      <c r="B2928" s="1" t="s">
        <v>11461</v>
      </c>
      <c r="C2928" s="1" t="s">
        <v>19628</v>
      </c>
      <c r="D2928" s="1" t="s">
        <v>11462</v>
      </c>
      <c r="E2928" s="1" t="s">
        <v>19344</v>
      </c>
      <c r="F2928" s="54">
        <v>1929</v>
      </c>
      <c r="G2928" s="1" t="s">
        <v>11092</v>
      </c>
      <c r="I2928" t="str">
        <f t="shared" si="90"/>
        <v>天津双周</v>
      </c>
      <c r="K2928" t="e">
        <f>VLOOKUP(I2928,Apabi!$H:$H,1,FALSE)</f>
        <v>#N/A</v>
      </c>
      <c r="M2928" t="e">
        <f>VLOOKUP(I2928,'Shanghai TSG'!$C:$C,1,FALSE)</f>
        <v>#N/A</v>
      </c>
      <c r="O2928" t="e">
        <f>VLOOKUP(I2928,'Hytong (not in CrossAsia)'!$C:$C,1,FALSE)</f>
        <v>#N/A</v>
      </c>
      <c r="Q2928" s="9" t="str">
        <f t="shared" si="91"/>
        <v>nur hier</v>
      </c>
    </row>
    <row r="2929" spans="1:17">
      <c r="A2929" s="1" t="s">
        <v>11093</v>
      </c>
      <c r="B2929" s="1" t="s">
        <v>11094</v>
      </c>
      <c r="C2929" s="1" t="s">
        <v>19628</v>
      </c>
      <c r="D2929" s="1" t="s">
        <v>9909</v>
      </c>
      <c r="E2929" s="1" t="s">
        <v>19754</v>
      </c>
      <c r="F2929" s="54">
        <v>1949</v>
      </c>
      <c r="G2929" s="1" t="s">
        <v>19773</v>
      </c>
      <c r="I2929" t="str">
        <f t="shared" si="90"/>
        <v>渝工</v>
      </c>
      <c r="K2929" t="e">
        <f>VLOOKUP(I2929,Apabi!$H:$H,1,FALSE)</f>
        <v>#N/A</v>
      </c>
      <c r="M2929" t="e">
        <f>VLOOKUP(I2929,'Shanghai TSG'!$C:$C,1,FALSE)</f>
        <v>#N/A</v>
      </c>
      <c r="O2929" t="e">
        <f>VLOOKUP(I2929,'Hytong (not in CrossAsia)'!$C:$C,1,FALSE)</f>
        <v>#N/A</v>
      </c>
      <c r="Q2929" s="9" t="str">
        <f t="shared" si="91"/>
        <v>nur hier</v>
      </c>
    </row>
    <row r="2930" spans="1:17">
      <c r="A2930" s="1" t="s">
        <v>11095</v>
      </c>
      <c r="B2930" s="1" t="s">
        <v>11096</v>
      </c>
      <c r="C2930" s="1" t="s">
        <v>19628</v>
      </c>
      <c r="D2930" s="1" t="s">
        <v>11097</v>
      </c>
      <c r="E2930" s="1" t="s">
        <v>19821</v>
      </c>
      <c r="F2930" s="54">
        <v>1946</v>
      </c>
      <c r="G2930" s="1" t="s">
        <v>19327</v>
      </c>
      <c r="I2930" t="str">
        <f t="shared" si="90"/>
        <v>生活导报</v>
      </c>
      <c r="K2930" t="e">
        <f>VLOOKUP(I2930,Apabi!$H:$H,1,FALSE)</f>
        <v>#N/A</v>
      </c>
      <c r="M2930" t="e">
        <f>VLOOKUP(I2930,'Shanghai TSG'!$C:$C,1,FALSE)</f>
        <v>#N/A</v>
      </c>
      <c r="O2930" t="e">
        <f>VLOOKUP(I2930,'Hytong (not in CrossAsia)'!$C:$C,1,FALSE)</f>
        <v>#N/A</v>
      </c>
      <c r="Q2930" s="9" t="str">
        <f t="shared" si="91"/>
        <v>nur hier</v>
      </c>
    </row>
    <row r="2931" spans="1:17">
      <c r="A2931" s="1" t="s">
        <v>11098</v>
      </c>
      <c r="B2931" s="1" t="s">
        <v>11099</v>
      </c>
      <c r="C2931" s="1" t="s">
        <v>11100</v>
      </c>
      <c r="D2931" s="1" t="s">
        <v>19628</v>
      </c>
      <c r="E2931" s="1" t="s">
        <v>19344</v>
      </c>
      <c r="F2931" s="54">
        <v>1936</v>
      </c>
      <c r="G2931" s="1" t="s">
        <v>19642</v>
      </c>
      <c r="I2931" t="str">
        <f t="shared" si="90"/>
        <v>南大半月</v>
      </c>
      <c r="K2931" t="e">
        <f>VLOOKUP(I2931,Apabi!$H:$H,1,FALSE)</f>
        <v>#N/A</v>
      </c>
      <c r="M2931" t="e">
        <f>VLOOKUP(I2931,'Shanghai TSG'!$C:$C,1,FALSE)</f>
        <v>#N/A</v>
      </c>
      <c r="O2931" t="e">
        <f>VLOOKUP(I2931,'Hytong (not in CrossAsia)'!$C:$C,1,FALSE)</f>
        <v>#N/A</v>
      </c>
      <c r="Q2931" s="9" t="str">
        <f t="shared" si="91"/>
        <v>nur hier</v>
      </c>
    </row>
    <row r="2932" spans="1:17">
      <c r="A2932" s="1" t="s">
        <v>11101</v>
      </c>
      <c r="B2932" s="1" t="s">
        <v>11102</v>
      </c>
      <c r="C2932" s="1" t="s">
        <v>11103</v>
      </c>
      <c r="D2932" s="1" t="s">
        <v>19628</v>
      </c>
      <c r="E2932" s="1" t="s">
        <v>19647</v>
      </c>
      <c r="F2932" s="51" t="s">
        <v>19628</v>
      </c>
      <c r="G2932" s="1" t="s">
        <v>19635</v>
      </c>
      <c r="I2932" t="str">
        <f t="shared" si="90"/>
        <v>伉俪月刊</v>
      </c>
      <c r="K2932" t="e">
        <f>VLOOKUP(I2932,Apabi!$H:$H,1,FALSE)</f>
        <v>#N/A</v>
      </c>
      <c r="M2932" t="e">
        <f>VLOOKUP(I2932,'Shanghai TSG'!$C:$C,1,FALSE)</f>
        <v>#N/A</v>
      </c>
      <c r="O2932" t="e">
        <f>VLOOKUP(I2932,'Hytong (not in CrossAsia)'!$C:$C,1,FALSE)</f>
        <v>#N/A</v>
      </c>
      <c r="Q2932" s="9" t="str">
        <f t="shared" si="91"/>
        <v>nur hier</v>
      </c>
    </row>
    <row r="2933" spans="1:17" ht="23.25">
      <c r="A2933" s="1" t="s">
        <v>11104</v>
      </c>
      <c r="B2933" s="1" t="s">
        <v>11105</v>
      </c>
      <c r="C2933" s="1" t="s">
        <v>19628</v>
      </c>
      <c r="D2933" s="1" t="s">
        <v>11106</v>
      </c>
      <c r="E2933" s="1" t="s">
        <v>19597</v>
      </c>
      <c r="F2933" s="54">
        <v>1947</v>
      </c>
      <c r="G2933" s="1" t="s">
        <v>19635</v>
      </c>
      <c r="I2933" t="str">
        <f t="shared" si="90"/>
        <v>明日之土</v>
      </c>
      <c r="K2933" t="e">
        <f>VLOOKUP(I2933,Apabi!$H:$H,1,FALSE)</f>
        <v>#N/A</v>
      </c>
      <c r="M2933" t="e">
        <f>VLOOKUP(I2933,'Shanghai TSG'!$C:$C,1,FALSE)</f>
        <v>#N/A</v>
      </c>
      <c r="O2933" t="e">
        <f>VLOOKUP(I2933,'Hytong (not in CrossAsia)'!$C:$C,1,FALSE)</f>
        <v>#N/A</v>
      </c>
      <c r="Q2933" s="9" t="str">
        <f t="shared" si="91"/>
        <v>nur hier</v>
      </c>
    </row>
    <row r="2934" spans="1:17">
      <c r="A2934" s="1" t="s">
        <v>11107</v>
      </c>
      <c r="B2934" s="1" t="s">
        <v>11108</v>
      </c>
      <c r="C2934" s="1" t="s">
        <v>11109</v>
      </c>
      <c r="D2934" s="1" t="s">
        <v>19628</v>
      </c>
      <c r="E2934" s="1" t="s">
        <v>19647</v>
      </c>
      <c r="F2934" s="51" t="s">
        <v>19628</v>
      </c>
      <c r="G2934" s="1" t="s">
        <v>19628</v>
      </c>
      <c r="I2934" t="str">
        <f t="shared" si="90"/>
        <v>琼东</v>
      </c>
      <c r="K2934" t="e">
        <f>VLOOKUP(I2934,Apabi!$H:$H,1,FALSE)</f>
        <v>#N/A</v>
      </c>
      <c r="M2934" t="e">
        <f>VLOOKUP(I2934,'Shanghai TSG'!$C:$C,1,FALSE)</f>
        <v>#N/A</v>
      </c>
      <c r="O2934" t="e">
        <f>VLOOKUP(I2934,'Hytong (not in CrossAsia)'!$C:$C,1,FALSE)</f>
        <v>#N/A</v>
      </c>
      <c r="Q2934" s="9" t="str">
        <f t="shared" si="91"/>
        <v>nur hier</v>
      </c>
    </row>
    <row r="2935" spans="1:17">
      <c r="A2935" s="1" t="s">
        <v>11110</v>
      </c>
      <c r="B2935" s="1" t="s">
        <v>11111</v>
      </c>
      <c r="C2935" s="1" t="s">
        <v>11112</v>
      </c>
      <c r="D2935" s="1" t="s">
        <v>19628</v>
      </c>
      <c r="E2935" s="1" t="s">
        <v>19647</v>
      </c>
      <c r="F2935" s="54">
        <v>1937</v>
      </c>
      <c r="G2935" s="1" t="s">
        <v>19628</v>
      </c>
      <c r="I2935" t="str">
        <f t="shared" si="90"/>
        <v>时代观</v>
      </c>
      <c r="K2935" t="e">
        <f>VLOOKUP(I2935,Apabi!$H:$H,1,FALSE)</f>
        <v>#N/A</v>
      </c>
      <c r="M2935" t="str">
        <f>VLOOKUP(I2935,'Shanghai TSG'!$C:$C,1,FALSE)</f>
        <v>时代观</v>
      </c>
      <c r="O2935" t="e">
        <f>VLOOKUP(I2935,'Hytong (not in CrossAsia)'!$C:$C,1,FALSE)</f>
        <v>#N/A</v>
      </c>
      <c r="Q2935" s="9" t="str">
        <f t="shared" si="91"/>
        <v>Doppel</v>
      </c>
    </row>
    <row r="2936" spans="1:17">
      <c r="A2936" s="1" t="s">
        <v>11113</v>
      </c>
      <c r="B2936" s="1" t="s">
        <v>11114</v>
      </c>
      <c r="C2936" s="1" t="s">
        <v>11115</v>
      </c>
      <c r="D2936" s="1" t="s">
        <v>11116</v>
      </c>
      <c r="E2936" s="1" t="s">
        <v>19336</v>
      </c>
      <c r="F2936" s="51" t="s">
        <v>19628</v>
      </c>
      <c r="G2936" s="1" t="s">
        <v>19628</v>
      </c>
      <c r="I2936" t="str">
        <f t="shared" si="90"/>
        <v>暨南校刊</v>
      </c>
      <c r="K2936" t="e">
        <f>VLOOKUP(I2936,Apabi!$H:$H,1,FALSE)</f>
        <v>#N/A</v>
      </c>
      <c r="M2936" t="str">
        <f>VLOOKUP(I2936,'Shanghai TSG'!$C:$C,1,FALSE)</f>
        <v>暨南校刊</v>
      </c>
      <c r="O2936" t="e">
        <f>VLOOKUP(I2936,'Hytong (not in CrossAsia)'!$C:$C,1,FALSE)</f>
        <v>#N/A</v>
      </c>
      <c r="Q2936" s="9" t="str">
        <f t="shared" si="91"/>
        <v>Doppel</v>
      </c>
    </row>
    <row r="2937" spans="1:17">
      <c r="A2937" s="1" t="s">
        <v>11117</v>
      </c>
      <c r="B2937" s="1" t="s">
        <v>11118</v>
      </c>
      <c r="C2937" s="1" t="s">
        <v>19628</v>
      </c>
      <c r="D2937" s="1" t="s">
        <v>11119</v>
      </c>
      <c r="E2937" s="1" t="s">
        <v>19326</v>
      </c>
      <c r="F2937" s="54">
        <v>1930</v>
      </c>
      <c r="G2937" s="1" t="s">
        <v>19315</v>
      </c>
      <c r="I2937" t="str">
        <f t="shared" si="90"/>
        <v>明天</v>
      </c>
      <c r="K2937" t="e">
        <f>VLOOKUP(I2937,Apabi!$H:$H,1,FALSE)</f>
        <v>#N/A</v>
      </c>
      <c r="M2937" t="e">
        <f>VLOOKUP(I2937,'Shanghai TSG'!$C:$C,1,FALSE)</f>
        <v>#N/A</v>
      </c>
      <c r="O2937" t="e">
        <f>VLOOKUP(I2937,'Hytong (not in CrossAsia)'!$C:$C,1,FALSE)</f>
        <v>#N/A</v>
      </c>
      <c r="Q2937" s="9" t="str">
        <f t="shared" si="91"/>
        <v>nur hier</v>
      </c>
    </row>
    <row r="2938" spans="1:17">
      <c r="A2938" s="1" t="s">
        <v>11120</v>
      </c>
      <c r="B2938" s="1" t="s">
        <v>11121</v>
      </c>
      <c r="C2938" s="1" t="s">
        <v>19628</v>
      </c>
      <c r="D2938" s="1" t="s">
        <v>11122</v>
      </c>
      <c r="E2938" s="1" t="s">
        <v>18696</v>
      </c>
      <c r="F2938" s="51" t="s">
        <v>19628</v>
      </c>
      <c r="G2938" s="1" t="s">
        <v>19305</v>
      </c>
      <c r="I2938" t="str">
        <f t="shared" si="90"/>
        <v>协大周刊</v>
      </c>
      <c r="K2938" t="e">
        <f>VLOOKUP(I2938,Apabi!$H:$H,1,FALSE)</f>
        <v>#N/A</v>
      </c>
      <c r="M2938" t="e">
        <f>VLOOKUP(I2938,'Shanghai TSG'!$C:$C,1,FALSE)</f>
        <v>#N/A</v>
      </c>
      <c r="O2938" t="e">
        <f>VLOOKUP(I2938,'Hytong (not in CrossAsia)'!$C:$C,1,FALSE)</f>
        <v>#N/A</v>
      </c>
      <c r="Q2938" s="9" t="str">
        <f t="shared" si="91"/>
        <v>nur hier</v>
      </c>
    </row>
    <row r="2939" spans="1:17">
      <c r="A2939" s="1" t="s">
        <v>11123</v>
      </c>
      <c r="B2939" s="1" t="s">
        <v>11124</v>
      </c>
      <c r="C2939" s="1" t="s">
        <v>19628</v>
      </c>
      <c r="D2939" s="1" t="s">
        <v>11125</v>
      </c>
      <c r="E2939" s="1" t="s">
        <v>19647</v>
      </c>
      <c r="F2939" s="54">
        <v>1917</v>
      </c>
      <c r="G2939" s="1" t="s">
        <v>19305</v>
      </c>
      <c r="I2939" t="str">
        <f t="shared" si="90"/>
        <v>青声周刊</v>
      </c>
      <c r="K2939" t="e">
        <f>VLOOKUP(I2939,Apabi!$H:$H,1,FALSE)</f>
        <v>#N/A</v>
      </c>
      <c r="M2939" t="e">
        <f>VLOOKUP(I2939,'Shanghai TSG'!$C:$C,1,FALSE)</f>
        <v>#N/A</v>
      </c>
      <c r="O2939" t="str">
        <f>VLOOKUP(I2939,'Hytong (not in CrossAsia)'!$C:$C,1,FALSE)</f>
        <v>青声周刊</v>
      </c>
      <c r="Q2939" s="9" t="str">
        <f t="shared" si="91"/>
        <v>Doppel</v>
      </c>
    </row>
    <row r="2940" spans="1:17">
      <c r="A2940" s="1" t="s">
        <v>11126</v>
      </c>
      <c r="B2940" s="1" t="s">
        <v>11127</v>
      </c>
      <c r="C2940" s="1" t="s">
        <v>11128</v>
      </c>
      <c r="D2940" s="1" t="s">
        <v>19628</v>
      </c>
      <c r="E2940" s="1" t="s">
        <v>19336</v>
      </c>
      <c r="F2940" s="54">
        <v>1948</v>
      </c>
      <c r="G2940" s="1" t="s">
        <v>19305</v>
      </c>
      <c r="I2940" t="str">
        <f t="shared" si="90"/>
        <v>世纪评论</v>
      </c>
      <c r="K2940" t="e">
        <f>VLOOKUP(I2940,Apabi!$H:$H,1,FALSE)</f>
        <v>#N/A</v>
      </c>
      <c r="M2940" t="e">
        <f>VLOOKUP(I2940,'Shanghai TSG'!$C:$C,1,FALSE)</f>
        <v>#N/A</v>
      </c>
      <c r="O2940" t="e">
        <f>VLOOKUP(I2940,'Hytong (not in CrossAsia)'!$C:$C,1,FALSE)</f>
        <v>#N/A</v>
      </c>
      <c r="Q2940" s="9" t="str">
        <f t="shared" si="91"/>
        <v>nur hier</v>
      </c>
    </row>
    <row r="2941" spans="1:17">
      <c r="A2941" s="1" t="s">
        <v>11129</v>
      </c>
      <c r="B2941" s="1" t="s">
        <v>11130</v>
      </c>
      <c r="C2941" s="1" t="s">
        <v>19628</v>
      </c>
      <c r="D2941" s="1" t="s">
        <v>11131</v>
      </c>
      <c r="E2941" s="1" t="s">
        <v>19336</v>
      </c>
      <c r="F2941" s="54">
        <v>1937</v>
      </c>
      <c r="G2941" s="1" t="s">
        <v>19642</v>
      </c>
      <c r="I2941" t="str">
        <f t="shared" si="90"/>
        <v>时论</v>
      </c>
      <c r="K2941" t="e">
        <f>VLOOKUP(I2941,Apabi!$H:$H,1,FALSE)</f>
        <v>#N/A</v>
      </c>
      <c r="M2941" t="str">
        <f>VLOOKUP(I2941,'Shanghai TSG'!$C:$C,1,FALSE)</f>
        <v>时论</v>
      </c>
      <c r="O2941" t="e">
        <f>VLOOKUP(I2941,'Hytong (not in CrossAsia)'!$C:$C,1,FALSE)</f>
        <v>#N/A</v>
      </c>
      <c r="Q2941" s="9" t="str">
        <f t="shared" si="91"/>
        <v>Doppel</v>
      </c>
    </row>
    <row r="2942" spans="1:17">
      <c r="A2942" s="1" t="s">
        <v>11132</v>
      </c>
      <c r="B2942" s="1" t="s">
        <v>11133</v>
      </c>
      <c r="C2942" s="1" t="s">
        <v>19628</v>
      </c>
      <c r="D2942" s="1" t="s">
        <v>19628</v>
      </c>
      <c r="E2942" s="1" t="s">
        <v>19339</v>
      </c>
      <c r="F2942" s="54">
        <v>1947</v>
      </c>
      <c r="G2942" s="1" t="s">
        <v>19628</v>
      </c>
      <c r="I2942" t="str">
        <f t="shared" si="90"/>
        <v>龙门杂志</v>
      </c>
      <c r="K2942" t="e">
        <f>VLOOKUP(I2942,Apabi!$H:$H,1,FALSE)</f>
        <v>#N/A</v>
      </c>
      <c r="M2942" t="str">
        <f>VLOOKUP(I2942,'Shanghai TSG'!$C:$C,1,FALSE)</f>
        <v>龙门杂志</v>
      </c>
      <c r="O2942" t="e">
        <f>VLOOKUP(I2942,'Hytong (not in CrossAsia)'!$C:$C,1,FALSE)</f>
        <v>#N/A</v>
      </c>
      <c r="Q2942" s="9" t="str">
        <f t="shared" si="91"/>
        <v>Doppel</v>
      </c>
    </row>
    <row r="2943" spans="1:17">
      <c r="A2943" s="1" t="s">
        <v>11134</v>
      </c>
      <c r="B2943" s="1" t="s">
        <v>11135</v>
      </c>
      <c r="C2943" s="1" t="s">
        <v>19628</v>
      </c>
      <c r="D2943" s="1" t="s">
        <v>11136</v>
      </c>
      <c r="E2943" s="1" t="s">
        <v>19339</v>
      </c>
      <c r="F2943" s="51" t="s">
        <v>19628</v>
      </c>
      <c r="G2943" s="1" t="s">
        <v>19628</v>
      </c>
      <c r="I2943" t="str">
        <f t="shared" si="90"/>
        <v>深光</v>
      </c>
      <c r="K2943" t="e">
        <f>VLOOKUP(I2943,Apabi!$H:$H,1,FALSE)</f>
        <v>#N/A</v>
      </c>
      <c r="M2943" t="e">
        <f>VLOOKUP(I2943,'Shanghai TSG'!$C:$C,1,FALSE)</f>
        <v>#N/A</v>
      </c>
      <c r="O2943" t="e">
        <f>VLOOKUP(I2943,'Hytong (not in CrossAsia)'!$C:$C,1,FALSE)</f>
        <v>#N/A</v>
      </c>
      <c r="Q2943" s="9" t="str">
        <f t="shared" si="91"/>
        <v>nur hier</v>
      </c>
    </row>
    <row r="2944" spans="1:17">
      <c r="A2944" s="1" t="s">
        <v>11137</v>
      </c>
      <c r="B2944" s="1" t="s">
        <v>11138</v>
      </c>
      <c r="C2944" s="1" t="s">
        <v>11139</v>
      </c>
      <c r="D2944" s="1" t="s">
        <v>11139</v>
      </c>
      <c r="E2944" s="1" t="s">
        <v>11140</v>
      </c>
      <c r="F2944" s="51" t="s">
        <v>19628</v>
      </c>
      <c r="G2944" s="1" t="s">
        <v>19635</v>
      </c>
      <c r="I2944" t="str">
        <f t="shared" si="90"/>
        <v>军学月刊</v>
      </c>
      <c r="K2944" t="e">
        <f>VLOOKUP(I2944,Apabi!$H:$H,1,FALSE)</f>
        <v>#N/A</v>
      </c>
      <c r="M2944" t="e">
        <f>VLOOKUP(I2944,'Shanghai TSG'!$C:$C,1,FALSE)</f>
        <v>#N/A</v>
      </c>
      <c r="O2944" t="e">
        <f>VLOOKUP(I2944,'Hytong (not in CrossAsia)'!$C:$C,1,FALSE)</f>
        <v>#N/A</v>
      </c>
      <c r="Q2944" s="9" t="str">
        <f t="shared" si="91"/>
        <v>nur hier</v>
      </c>
    </row>
    <row r="2945" spans="1:17">
      <c r="A2945" s="1" t="s">
        <v>11141</v>
      </c>
      <c r="B2945" s="1" t="s">
        <v>11142</v>
      </c>
      <c r="C2945" s="1" t="s">
        <v>11143</v>
      </c>
      <c r="D2945" s="1" t="s">
        <v>11143</v>
      </c>
      <c r="E2945" s="1" t="s">
        <v>19647</v>
      </c>
      <c r="F2945" s="54">
        <v>1902</v>
      </c>
      <c r="G2945" s="1" t="s">
        <v>19635</v>
      </c>
      <c r="I2945" t="str">
        <f t="shared" si="90"/>
        <v>大陸</v>
      </c>
      <c r="K2945" t="e">
        <f>VLOOKUP(I2945,Apabi!$H:$H,1,FALSE)</f>
        <v>#N/A</v>
      </c>
      <c r="M2945" t="e">
        <f>VLOOKUP(I2945,'Shanghai TSG'!$C:$C,1,FALSE)</f>
        <v>#N/A</v>
      </c>
      <c r="O2945" t="e">
        <f>VLOOKUP(I2945,'Hytong (not in CrossAsia)'!$C:$C,1,FALSE)</f>
        <v>#N/A</v>
      </c>
      <c r="Q2945" s="9" t="str">
        <f t="shared" si="91"/>
        <v>nur hier</v>
      </c>
    </row>
    <row r="2946" spans="1:17">
      <c r="A2946" s="1" t="s">
        <v>11144</v>
      </c>
      <c r="B2946" s="1" t="s">
        <v>11145</v>
      </c>
      <c r="C2946" s="1" t="s">
        <v>19628</v>
      </c>
      <c r="D2946" s="1" t="s">
        <v>11146</v>
      </c>
      <c r="E2946" s="1" t="s">
        <v>19302</v>
      </c>
      <c r="F2946" s="54">
        <v>1948</v>
      </c>
      <c r="G2946" s="1" t="s">
        <v>19305</v>
      </c>
      <c r="I2946" t="str">
        <f t="shared" si="90"/>
        <v>小广州人</v>
      </c>
      <c r="K2946" t="e">
        <f>VLOOKUP(I2946,Apabi!$H:$H,1,FALSE)</f>
        <v>#N/A</v>
      </c>
      <c r="M2946" t="e">
        <f>VLOOKUP(I2946,'Shanghai TSG'!$C:$C,1,FALSE)</f>
        <v>#N/A</v>
      </c>
      <c r="O2946" t="e">
        <f>VLOOKUP(I2946,'Hytong (not in CrossAsia)'!$C:$C,1,FALSE)</f>
        <v>#N/A</v>
      </c>
      <c r="Q2946" s="9" t="str">
        <f t="shared" si="91"/>
        <v>nur hier</v>
      </c>
    </row>
    <row r="2947" spans="1:17">
      <c r="A2947" s="1" t="s">
        <v>11147</v>
      </c>
      <c r="B2947" s="1" t="s">
        <v>11148</v>
      </c>
      <c r="C2947" s="1" t="s">
        <v>19628</v>
      </c>
      <c r="D2947" s="1" t="s">
        <v>11149</v>
      </c>
      <c r="E2947" s="1" t="s">
        <v>19638</v>
      </c>
      <c r="F2947" s="54">
        <v>1936</v>
      </c>
      <c r="G2947" s="1" t="s">
        <v>19773</v>
      </c>
      <c r="I2947" t="str">
        <f t="shared" ref="I2947:I3010" si="92">MID(B2947,1,4)</f>
        <v>川边季刊</v>
      </c>
      <c r="K2947" t="e">
        <f>VLOOKUP(I2947,Apabi!$H:$H,1,FALSE)</f>
        <v>#N/A</v>
      </c>
      <c r="M2947" t="e">
        <f>VLOOKUP(I2947,'Shanghai TSG'!$C:$C,1,FALSE)</f>
        <v>#N/A</v>
      </c>
      <c r="O2947" t="e">
        <f>VLOOKUP(I2947,'Hytong (not in CrossAsia)'!$C:$C,1,FALSE)</f>
        <v>#N/A</v>
      </c>
      <c r="Q2947" s="9" t="str">
        <f t="shared" ref="Q2947:Q3010" si="93">(IF(AND(ISNA(K2947),ISNA(M2947),ISNA(O2947)),"nur hier","Doppel"))</f>
        <v>nur hier</v>
      </c>
    </row>
    <row r="2948" spans="1:17">
      <c r="A2948" s="1" t="s">
        <v>11150</v>
      </c>
      <c r="B2948" s="1" t="s">
        <v>11151</v>
      </c>
      <c r="C2948" s="1" t="s">
        <v>19628</v>
      </c>
      <c r="D2948" s="1" t="s">
        <v>11152</v>
      </c>
      <c r="E2948" s="1" t="s">
        <v>19628</v>
      </c>
      <c r="F2948" s="54">
        <v>1939</v>
      </c>
      <c r="G2948" s="1" t="s">
        <v>19628</v>
      </c>
      <c r="I2948" t="str">
        <f t="shared" si="92"/>
        <v>海外青年</v>
      </c>
      <c r="K2948" t="e">
        <f>VLOOKUP(I2948,Apabi!$H:$H,1,FALSE)</f>
        <v>#N/A</v>
      </c>
      <c r="M2948" t="e">
        <f>VLOOKUP(I2948,'Shanghai TSG'!$C:$C,1,FALSE)</f>
        <v>#N/A</v>
      </c>
      <c r="O2948" t="e">
        <f>VLOOKUP(I2948,'Hytong (not in CrossAsia)'!$C:$C,1,FALSE)</f>
        <v>#N/A</v>
      </c>
      <c r="Q2948" s="9" t="str">
        <f t="shared" si="93"/>
        <v>nur hier</v>
      </c>
    </row>
    <row r="2949" spans="1:17">
      <c r="A2949" s="1" t="s">
        <v>11153</v>
      </c>
      <c r="B2949" s="1" t="s">
        <v>11154</v>
      </c>
      <c r="C2949" s="1" t="s">
        <v>19628</v>
      </c>
      <c r="D2949" s="1" t="s">
        <v>11155</v>
      </c>
      <c r="E2949" s="1" t="s">
        <v>19647</v>
      </c>
      <c r="F2949" s="54">
        <v>1938</v>
      </c>
      <c r="G2949" s="1" t="s">
        <v>19635</v>
      </c>
      <c r="I2949" t="str">
        <f t="shared" si="92"/>
        <v>时与潮</v>
      </c>
      <c r="K2949" t="e">
        <f>VLOOKUP(I2949,Apabi!$H:$H,1,FALSE)</f>
        <v>#N/A</v>
      </c>
      <c r="M2949" t="str">
        <f>VLOOKUP(I2949,'Shanghai TSG'!$C:$C,1,FALSE)</f>
        <v>时与潮</v>
      </c>
      <c r="O2949" t="e">
        <f>VLOOKUP(I2949,'Hytong (not in CrossAsia)'!$C:$C,1,FALSE)</f>
        <v>#N/A</v>
      </c>
      <c r="Q2949" s="9" t="str">
        <f t="shared" si="93"/>
        <v>Doppel</v>
      </c>
    </row>
    <row r="2950" spans="1:17">
      <c r="A2950" s="1" t="s">
        <v>11156</v>
      </c>
      <c r="B2950" s="1" t="s">
        <v>10787</v>
      </c>
      <c r="C2950" s="1" t="s">
        <v>10788</v>
      </c>
      <c r="D2950" s="1" t="s">
        <v>19628</v>
      </c>
      <c r="E2950" s="1" t="s">
        <v>19638</v>
      </c>
      <c r="F2950" s="54">
        <v>1943</v>
      </c>
      <c r="G2950" s="1" t="s">
        <v>19628</v>
      </c>
      <c r="I2950" t="str">
        <f t="shared" si="92"/>
        <v>时代生活</v>
      </c>
      <c r="K2950" t="e">
        <f>VLOOKUP(I2950,Apabi!$H:$H,1,FALSE)</f>
        <v>#N/A</v>
      </c>
      <c r="M2950" t="str">
        <f>VLOOKUP(I2950,'Shanghai TSG'!$C:$C,1,FALSE)</f>
        <v>时代生活</v>
      </c>
      <c r="O2950" t="e">
        <f>VLOOKUP(I2950,'Hytong (not in CrossAsia)'!$C:$C,1,FALSE)</f>
        <v>#N/A</v>
      </c>
      <c r="Q2950" s="9" t="str">
        <f t="shared" si="93"/>
        <v>Doppel</v>
      </c>
    </row>
    <row r="2951" spans="1:17" ht="23.25">
      <c r="A2951" s="1" t="s">
        <v>10789</v>
      </c>
      <c r="B2951" s="1" t="s">
        <v>10790</v>
      </c>
      <c r="C2951" s="1" t="s">
        <v>19628</v>
      </c>
      <c r="D2951" s="1" t="s">
        <v>19628</v>
      </c>
      <c r="E2951" s="1" t="s">
        <v>19647</v>
      </c>
      <c r="F2951" s="54">
        <v>1916</v>
      </c>
      <c r="G2951" s="1" t="s">
        <v>19628</v>
      </c>
      <c r="I2951" t="str">
        <f t="shared" si="92"/>
        <v>民铎杂志</v>
      </c>
      <c r="K2951" t="e">
        <f>VLOOKUP(I2951,Apabi!$H:$H,1,FALSE)</f>
        <v>#N/A</v>
      </c>
      <c r="M2951" t="e">
        <f>VLOOKUP(I2951,'Shanghai TSG'!$C:$C,1,FALSE)</f>
        <v>#N/A</v>
      </c>
      <c r="O2951" t="e">
        <f>VLOOKUP(I2951,'Hytong (not in CrossAsia)'!$C:$C,1,FALSE)</f>
        <v>#N/A</v>
      </c>
      <c r="Q2951" s="9" t="str">
        <f t="shared" si="93"/>
        <v>nur hier</v>
      </c>
    </row>
    <row r="2952" spans="1:17" ht="23.25">
      <c r="A2952" s="1" t="s">
        <v>10791</v>
      </c>
      <c r="B2952" s="1" t="s">
        <v>10792</v>
      </c>
      <c r="C2952" s="1" t="s">
        <v>10793</v>
      </c>
      <c r="D2952" s="1" t="s">
        <v>10793</v>
      </c>
      <c r="E2952" s="1" t="s">
        <v>10794</v>
      </c>
      <c r="F2952" s="54">
        <v>1941</v>
      </c>
      <c r="G2952" s="1" t="s">
        <v>19628</v>
      </c>
      <c r="I2952" t="str">
        <f t="shared" si="92"/>
        <v>华南学院</v>
      </c>
      <c r="K2952" t="e">
        <f>VLOOKUP(I2952,Apabi!$H:$H,1,FALSE)</f>
        <v>#N/A</v>
      </c>
      <c r="M2952" t="e">
        <f>VLOOKUP(I2952,'Shanghai TSG'!$C:$C,1,FALSE)</f>
        <v>#N/A</v>
      </c>
      <c r="O2952" t="e">
        <f>VLOOKUP(I2952,'Hytong (not in CrossAsia)'!$C:$C,1,FALSE)</f>
        <v>#N/A</v>
      </c>
      <c r="Q2952" s="9" t="str">
        <f t="shared" si="93"/>
        <v>nur hier</v>
      </c>
    </row>
    <row r="2953" spans="1:17">
      <c r="A2953" s="1" t="s">
        <v>10795</v>
      </c>
      <c r="B2953" s="1" t="s">
        <v>10796</v>
      </c>
      <c r="C2953" s="1" t="s">
        <v>10797</v>
      </c>
      <c r="D2953" s="1" t="s">
        <v>10797</v>
      </c>
      <c r="E2953" s="1" t="s">
        <v>20610</v>
      </c>
      <c r="F2953" s="54">
        <v>1947</v>
      </c>
      <c r="G2953" s="1" t="s">
        <v>19628</v>
      </c>
      <c r="I2953" t="str">
        <f t="shared" si="92"/>
        <v>生活文摘</v>
      </c>
      <c r="K2953" t="e">
        <f>VLOOKUP(I2953,Apabi!$H:$H,1,FALSE)</f>
        <v>#N/A</v>
      </c>
      <c r="M2953" t="e">
        <f>VLOOKUP(I2953,'Shanghai TSG'!$C:$C,1,FALSE)</f>
        <v>#N/A</v>
      </c>
      <c r="O2953" t="e">
        <f>VLOOKUP(I2953,'Hytong (not in CrossAsia)'!$C:$C,1,FALSE)</f>
        <v>#N/A</v>
      </c>
      <c r="Q2953" s="9" t="str">
        <f t="shared" si="93"/>
        <v>nur hier</v>
      </c>
    </row>
    <row r="2954" spans="1:17">
      <c r="A2954" s="1" t="s">
        <v>10798</v>
      </c>
      <c r="B2954" s="1" t="s">
        <v>10799</v>
      </c>
      <c r="C2954" s="1" t="s">
        <v>19628</v>
      </c>
      <c r="D2954" s="1" t="s">
        <v>10800</v>
      </c>
      <c r="E2954" s="1" t="s">
        <v>19356</v>
      </c>
      <c r="F2954" s="54">
        <v>1946</v>
      </c>
      <c r="G2954" s="1" t="s">
        <v>19628</v>
      </c>
      <c r="I2954" t="str">
        <f t="shared" si="92"/>
        <v>善救月刊</v>
      </c>
      <c r="K2954" t="e">
        <f>VLOOKUP(I2954,Apabi!$H:$H,1,FALSE)</f>
        <v>#N/A</v>
      </c>
      <c r="M2954" t="str">
        <f>VLOOKUP(I2954,'Shanghai TSG'!$C:$C,1,FALSE)</f>
        <v>善救月刊</v>
      </c>
      <c r="O2954" t="e">
        <f>VLOOKUP(I2954,'Hytong (not in CrossAsia)'!$C:$C,1,FALSE)</f>
        <v>#N/A</v>
      </c>
      <c r="Q2954" s="9" t="str">
        <f t="shared" si="93"/>
        <v>Doppel</v>
      </c>
    </row>
    <row r="2955" spans="1:17">
      <c r="A2955" s="1" t="s">
        <v>10801</v>
      </c>
      <c r="B2955" s="1" t="s">
        <v>10802</v>
      </c>
      <c r="C2955" s="1" t="s">
        <v>19628</v>
      </c>
      <c r="D2955" s="1" t="s">
        <v>10803</v>
      </c>
      <c r="E2955" s="1" t="s">
        <v>21657</v>
      </c>
      <c r="F2955" s="54">
        <v>1937</v>
      </c>
      <c r="G2955" s="1" t="s">
        <v>19254</v>
      </c>
      <c r="I2955" t="str">
        <f t="shared" si="92"/>
        <v>战斗周报</v>
      </c>
      <c r="K2955" t="e">
        <f>VLOOKUP(I2955,Apabi!$H:$H,1,FALSE)</f>
        <v>#N/A</v>
      </c>
      <c r="M2955" t="e">
        <f>VLOOKUP(I2955,'Shanghai TSG'!$C:$C,1,FALSE)</f>
        <v>#N/A</v>
      </c>
      <c r="O2955" t="e">
        <f>VLOOKUP(I2955,'Hytong (not in CrossAsia)'!$C:$C,1,FALSE)</f>
        <v>#N/A</v>
      </c>
      <c r="Q2955" s="9" t="str">
        <f t="shared" si="93"/>
        <v>nur hier</v>
      </c>
    </row>
    <row r="2956" spans="1:17">
      <c r="A2956" s="1" t="s">
        <v>10804</v>
      </c>
      <c r="B2956" s="1" t="s">
        <v>10805</v>
      </c>
      <c r="C2956" s="1" t="s">
        <v>19628</v>
      </c>
      <c r="D2956" s="1" t="s">
        <v>10806</v>
      </c>
      <c r="E2956" s="1" t="s">
        <v>19647</v>
      </c>
      <c r="F2956" s="54">
        <v>1941</v>
      </c>
      <c r="G2956" s="1" t="s">
        <v>19773</v>
      </c>
      <c r="I2956" t="str">
        <f t="shared" si="92"/>
        <v>人寿</v>
      </c>
      <c r="K2956" t="e">
        <f>VLOOKUP(I2956,Apabi!$H:$H,1,FALSE)</f>
        <v>#N/A</v>
      </c>
      <c r="M2956" t="e">
        <f>VLOOKUP(I2956,'Shanghai TSG'!$C:$C,1,FALSE)</f>
        <v>#N/A</v>
      </c>
      <c r="O2956" t="e">
        <f>VLOOKUP(I2956,'Hytong (not in CrossAsia)'!$C:$C,1,FALSE)</f>
        <v>#N/A</v>
      </c>
      <c r="Q2956" s="9" t="str">
        <f t="shared" si="93"/>
        <v>nur hier</v>
      </c>
    </row>
    <row r="2957" spans="1:17">
      <c r="A2957" s="1" t="s">
        <v>10807</v>
      </c>
      <c r="B2957" s="1" t="s">
        <v>10808</v>
      </c>
      <c r="C2957" s="1" t="s">
        <v>10809</v>
      </c>
      <c r="D2957" s="1" t="s">
        <v>10809</v>
      </c>
      <c r="E2957" s="1" t="s">
        <v>16712</v>
      </c>
      <c r="F2957" s="54">
        <v>1941</v>
      </c>
      <c r="G2957" s="1" t="s">
        <v>19635</v>
      </c>
      <c r="I2957" t="str">
        <f t="shared" si="92"/>
        <v>晋铎</v>
      </c>
      <c r="K2957" t="e">
        <f>VLOOKUP(I2957,Apabi!$H:$H,1,FALSE)</f>
        <v>#N/A</v>
      </c>
      <c r="M2957" t="e">
        <f>VLOOKUP(I2957,'Shanghai TSG'!$C:$C,1,FALSE)</f>
        <v>#N/A</v>
      </c>
      <c r="O2957" t="e">
        <f>VLOOKUP(I2957,'Hytong (not in CrossAsia)'!$C:$C,1,FALSE)</f>
        <v>#N/A</v>
      </c>
      <c r="Q2957" s="9" t="str">
        <f t="shared" si="93"/>
        <v>nur hier</v>
      </c>
    </row>
    <row r="2958" spans="1:17">
      <c r="A2958" s="1" t="s">
        <v>10810</v>
      </c>
      <c r="B2958" s="1" t="s">
        <v>10811</v>
      </c>
      <c r="C2958" s="1" t="s">
        <v>19628</v>
      </c>
      <c r="D2958" s="1" t="s">
        <v>16439</v>
      </c>
      <c r="E2958" s="1" t="s">
        <v>19647</v>
      </c>
      <c r="F2958" s="54">
        <v>1938</v>
      </c>
      <c r="G2958" s="1" t="s">
        <v>19254</v>
      </c>
      <c r="I2958" t="str">
        <f t="shared" si="92"/>
        <v>青年周报</v>
      </c>
      <c r="K2958" t="e">
        <f>VLOOKUP(I2958,Apabi!$H:$H,1,FALSE)</f>
        <v>#N/A</v>
      </c>
      <c r="M2958" t="e">
        <f>VLOOKUP(I2958,'Shanghai TSG'!$C:$C,1,FALSE)</f>
        <v>#N/A</v>
      </c>
      <c r="O2958" t="e">
        <f>VLOOKUP(I2958,'Hytong (not in CrossAsia)'!$C:$C,1,FALSE)</f>
        <v>#N/A</v>
      </c>
      <c r="Q2958" s="9" t="str">
        <f t="shared" si="93"/>
        <v>nur hier</v>
      </c>
    </row>
    <row r="2959" spans="1:17">
      <c r="A2959" s="1" t="s">
        <v>10812</v>
      </c>
      <c r="B2959" s="1" t="s">
        <v>10813</v>
      </c>
      <c r="C2959" s="1" t="s">
        <v>19628</v>
      </c>
      <c r="D2959" s="1" t="s">
        <v>10814</v>
      </c>
      <c r="E2959" s="1" t="s">
        <v>19647</v>
      </c>
      <c r="F2959" s="51" t="s">
        <v>19628</v>
      </c>
      <c r="G2959" s="1" t="s">
        <v>19628</v>
      </c>
      <c r="I2959" t="str">
        <f t="shared" si="92"/>
        <v>时事大观</v>
      </c>
      <c r="K2959" t="e">
        <f>VLOOKUP(I2959,Apabi!$H:$H,1,FALSE)</f>
        <v>#N/A</v>
      </c>
      <c r="M2959" t="str">
        <f>VLOOKUP(I2959,'Shanghai TSG'!$C:$C,1,FALSE)</f>
        <v>时事大观</v>
      </c>
      <c r="O2959" t="e">
        <f>VLOOKUP(I2959,'Hytong (not in CrossAsia)'!$C:$C,1,FALSE)</f>
        <v>#N/A</v>
      </c>
      <c r="Q2959" s="9" t="str">
        <f t="shared" si="93"/>
        <v>Doppel</v>
      </c>
    </row>
    <row r="2960" spans="1:17">
      <c r="A2960" s="1" t="s">
        <v>10815</v>
      </c>
      <c r="B2960" s="1" t="s">
        <v>10816</v>
      </c>
      <c r="C2960" s="1" t="s">
        <v>10817</v>
      </c>
      <c r="D2960" s="1" t="s">
        <v>19628</v>
      </c>
      <c r="E2960" s="1" t="s">
        <v>19647</v>
      </c>
      <c r="F2960" s="51">
        <v>1935</v>
      </c>
      <c r="G2960" s="1" t="s">
        <v>19635</v>
      </c>
      <c r="I2960" t="str">
        <f t="shared" si="92"/>
        <v>女神</v>
      </c>
      <c r="K2960" t="e">
        <f>VLOOKUP(I2960,Apabi!$H:$H,1,FALSE)</f>
        <v>#N/A</v>
      </c>
      <c r="M2960" t="e">
        <f>VLOOKUP(I2960,'Shanghai TSG'!$C:$C,1,FALSE)</f>
        <v>#N/A</v>
      </c>
      <c r="O2960" t="e">
        <f>VLOOKUP(I2960,'Hytong (not in CrossAsia)'!$C:$C,1,FALSE)</f>
        <v>#N/A</v>
      </c>
      <c r="Q2960" s="9" t="str">
        <f t="shared" si="93"/>
        <v>nur hier</v>
      </c>
    </row>
    <row r="2961" spans="1:17">
      <c r="A2961" s="1" t="s">
        <v>10818</v>
      </c>
      <c r="B2961" s="1" t="s">
        <v>10819</v>
      </c>
      <c r="C2961" s="1" t="s">
        <v>10820</v>
      </c>
      <c r="D2961" s="1" t="s">
        <v>10821</v>
      </c>
      <c r="E2961" s="1" t="s">
        <v>19647</v>
      </c>
      <c r="F2961" s="51" t="s">
        <v>19628</v>
      </c>
      <c r="G2961" s="1" t="s">
        <v>19773</v>
      </c>
      <c r="I2961" t="str">
        <f t="shared" si="92"/>
        <v>世界</v>
      </c>
      <c r="K2961" t="e">
        <f>VLOOKUP(I2961,Apabi!$H:$H,1,FALSE)</f>
        <v>#N/A</v>
      </c>
      <c r="M2961" t="e">
        <f>VLOOKUP(I2961,'Shanghai TSG'!$C:$C,1,FALSE)</f>
        <v>#N/A</v>
      </c>
      <c r="O2961" t="e">
        <f>VLOOKUP(I2961,'Hytong (not in CrossAsia)'!$C:$C,1,FALSE)</f>
        <v>#N/A</v>
      </c>
      <c r="Q2961" s="9" t="str">
        <f t="shared" si="93"/>
        <v>nur hier</v>
      </c>
    </row>
    <row r="2962" spans="1:17">
      <c r="A2962" s="1" t="s">
        <v>10822</v>
      </c>
      <c r="B2962" s="1" t="s">
        <v>10823</v>
      </c>
      <c r="C2962" s="1" t="s">
        <v>19628</v>
      </c>
      <c r="D2962" s="1" t="s">
        <v>11197</v>
      </c>
      <c r="E2962" s="1" t="s">
        <v>19339</v>
      </c>
      <c r="F2962" s="54">
        <v>1949</v>
      </c>
      <c r="G2962" s="1" t="s">
        <v>19635</v>
      </c>
      <c r="I2962" t="str">
        <f t="shared" si="92"/>
        <v>新世代</v>
      </c>
      <c r="K2962" t="e">
        <f>VLOOKUP(I2962,Apabi!$H:$H,1,FALSE)</f>
        <v>#N/A</v>
      </c>
      <c r="M2962" t="str">
        <f>VLOOKUP(I2962,'Shanghai TSG'!$C:$C,1,FALSE)</f>
        <v>新世代</v>
      </c>
      <c r="O2962" t="e">
        <f>VLOOKUP(I2962,'Hytong (not in CrossAsia)'!$C:$C,1,FALSE)</f>
        <v>#N/A</v>
      </c>
      <c r="Q2962" s="9" t="str">
        <f t="shared" si="93"/>
        <v>Doppel</v>
      </c>
    </row>
    <row r="2963" spans="1:17">
      <c r="A2963" s="1" t="s">
        <v>11198</v>
      </c>
      <c r="B2963" s="1" t="s">
        <v>11199</v>
      </c>
      <c r="C2963" s="1" t="s">
        <v>11200</v>
      </c>
      <c r="D2963" s="1" t="s">
        <v>19628</v>
      </c>
      <c r="E2963" s="1" t="s">
        <v>19647</v>
      </c>
      <c r="F2963" s="51" t="s">
        <v>19628</v>
      </c>
      <c r="G2963" s="1" t="s">
        <v>19635</v>
      </c>
      <c r="I2963" t="str">
        <f t="shared" si="92"/>
        <v>新知识月</v>
      </c>
      <c r="K2963" t="e">
        <f>VLOOKUP(I2963,Apabi!$H:$H,1,FALSE)</f>
        <v>#N/A</v>
      </c>
      <c r="M2963" t="str">
        <f>VLOOKUP(I2963,'Shanghai TSG'!$C:$C,1,FALSE)</f>
        <v>新知识月</v>
      </c>
      <c r="O2963" t="e">
        <f>VLOOKUP(I2963,'Hytong (not in CrossAsia)'!$C:$C,1,FALSE)</f>
        <v>#N/A</v>
      </c>
      <c r="Q2963" s="9" t="str">
        <f t="shared" si="93"/>
        <v>Doppel</v>
      </c>
    </row>
    <row r="2964" spans="1:17">
      <c r="A2964" s="1" t="s">
        <v>11201</v>
      </c>
      <c r="B2964" s="1" t="s">
        <v>11202</v>
      </c>
      <c r="C2964" s="1" t="s">
        <v>11203</v>
      </c>
      <c r="D2964" s="1" t="s">
        <v>11204</v>
      </c>
      <c r="E2964" s="1" t="s">
        <v>18368</v>
      </c>
      <c r="F2964" s="54">
        <v>1941</v>
      </c>
      <c r="G2964" s="1" t="s">
        <v>19635</v>
      </c>
      <c r="I2964" t="str">
        <f t="shared" si="92"/>
        <v>合作前锋</v>
      </c>
      <c r="K2964" t="e">
        <f>VLOOKUP(I2964,Apabi!$H:$H,1,FALSE)</f>
        <v>#N/A</v>
      </c>
      <c r="M2964" t="e">
        <f>VLOOKUP(I2964,'Shanghai TSG'!$C:$C,1,FALSE)</f>
        <v>#N/A</v>
      </c>
      <c r="O2964" t="e">
        <f>VLOOKUP(I2964,'Hytong (not in CrossAsia)'!$C:$C,1,FALSE)</f>
        <v>#N/A</v>
      </c>
      <c r="Q2964" s="9" t="str">
        <f t="shared" si="93"/>
        <v>nur hier</v>
      </c>
    </row>
    <row r="2965" spans="1:17">
      <c r="A2965" s="1" t="s">
        <v>11205</v>
      </c>
      <c r="B2965" s="1" t="s">
        <v>11206</v>
      </c>
      <c r="C2965" s="1" t="s">
        <v>19628</v>
      </c>
      <c r="D2965" s="1" t="s">
        <v>19628</v>
      </c>
      <c r="E2965" s="1" t="s">
        <v>21657</v>
      </c>
      <c r="F2965" s="54">
        <v>1938</v>
      </c>
      <c r="G2965" s="1" t="s">
        <v>19292</v>
      </c>
      <c r="I2965" t="str">
        <f t="shared" si="92"/>
        <v>国民公论</v>
      </c>
      <c r="K2965" t="e">
        <f>VLOOKUP(I2965,Apabi!$H:$H,1,FALSE)</f>
        <v>#N/A</v>
      </c>
      <c r="M2965" t="str">
        <f>VLOOKUP(I2965,'Shanghai TSG'!$C:$C,1,FALSE)</f>
        <v>国民公论</v>
      </c>
      <c r="O2965" t="e">
        <f>VLOOKUP(I2965,'Hytong (not in CrossAsia)'!$C:$C,1,FALSE)</f>
        <v>#N/A</v>
      </c>
      <c r="Q2965" s="9" t="str">
        <f t="shared" si="93"/>
        <v>Doppel</v>
      </c>
    </row>
    <row r="2966" spans="1:17">
      <c r="A2966" s="1" t="s">
        <v>11207</v>
      </c>
      <c r="B2966" s="1" t="s">
        <v>11208</v>
      </c>
      <c r="C2966" s="1" t="s">
        <v>19628</v>
      </c>
      <c r="D2966" s="1" t="s">
        <v>11209</v>
      </c>
      <c r="E2966" s="1" t="s">
        <v>13696</v>
      </c>
      <c r="F2966" s="54">
        <v>1944</v>
      </c>
      <c r="G2966" s="1" t="s">
        <v>19635</v>
      </c>
      <c r="I2966" t="str">
        <f t="shared" si="92"/>
        <v>大風</v>
      </c>
      <c r="K2966" t="e">
        <f>VLOOKUP(I2966,Apabi!$H:$H,1,FALSE)</f>
        <v>#N/A</v>
      </c>
      <c r="M2966" t="e">
        <f>VLOOKUP(I2966,'Shanghai TSG'!$C:$C,1,FALSE)</f>
        <v>#N/A</v>
      </c>
      <c r="O2966" t="e">
        <f>VLOOKUP(I2966,'Hytong (not in CrossAsia)'!$C:$C,1,FALSE)</f>
        <v>#N/A</v>
      </c>
      <c r="Q2966" s="9" t="str">
        <f t="shared" si="93"/>
        <v>nur hier</v>
      </c>
    </row>
    <row r="2967" spans="1:17">
      <c r="A2967" s="1" t="s">
        <v>11210</v>
      </c>
      <c r="B2967" s="1" t="s">
        <v>11211</v>
      </c>
      <c r="C2967" s="1" t="s">
        <v>19628</v>
      </c>
      <c r="D2967" s="1" t="s">
        <v>19628</v>
      </c>
      <c r="E2967" s="1" t="s">
        <v>19647</v>
      </c>
      <c r="F2967" s="54">
        <v>1941</v>
      </c>
      <c r="G2967" s="1" t="s">
        <v>19628</v>
      </c>
      <c r="I2967" t="str">
        <f t="shared" si="92"/>
        <v>艺丛周刊</v>
      </c>
      <c r="K2967" t="e">
        <f>VLOOKUP(I2967,Apabi!$H:$H,1,FALSE)</f>
        <v>#N/A</v>
      </c>
      <c r="M2967" t="e">
        <f>VLOOKUP(I2967,'Shanghai TSG'!$C:$C,1,FALSE)</f>
        <v>#N/A</v>
      </c>
      <c r="O2967" t="e">
        <f>VLOOKUP(I2967,'Hytong (not in CrossAsia)'!$C:$C,1,FALSE)</f>
        <v>#N/A</v>
      </c>
      <c r="Q2967" s="9" t="str">
        <f t="shared" si="93"/>
        <v>nur hier</v>
      </c>
    </row>
    <row r="2968" spans="1:17">
      <c r="A2968" s="1" t="s">
        <v>11212</v>
      </c>
      <c r="B2968" s="1" t="s">
        <v>11213</v>
      </c>
      <c r="C2968" s="1" t="s">
        <v>19628</v>
      </c>
      <c r="D2968" s="1" t="s">
        <v>18847</v>
      </c>
      <c r="E2968" s="1" t="s">
        <v>19647</v>
      </c>
      <c r="F2968" s="54">
        <v>1937</v>
      </c>
      <c r="G2968" s="1" t="s">
        <v>19628</v>
      </c>
      <c r="I2968" t="str">
        <f t="shared" si="92"/>
        <v>流沙</v>
      </c>
      <c r="K2968" t="e">
        <f>VLOOKUP(I2968,Apabi!$H:$H,1,FALSE)</f>
        <v>#N/A</v>
      </c>
      <c r="M2968" t="e">
        <f>VLOOKUP(I2968,'Shanghai TSG'!$C:$C,1,FALSE)</f>
        <v>#N/A</v>
      </c>
      <c r="O2968" t="e">
        <f>VLOOKUP(I2968,'Hytong (not in CrossAsia)'!$C:$C,1,FALSE)</f>
        <v>#N/A</v>
      </c>
      <c r="Q2968" s="9" t="str">
        <f t="shared" si="93"/>
        <v>nur hier</v>
      </c>
    </row>
    <row r="2969" spans="1:17">
      <c r="A2969" s="1" t="s">
        <v>11214</v>
      </c>
      <c r="B2969" s="1" t="s">
        <v>11215</v>
      </c>
      <c r="C2969" s="1" t="s">
        <v>11216</v>
      </c>
      <c r="D2969" s="1" t="s">
        <v>11217</v>
      </c>
      <c r="E2969" s="1" t="s">
        <v>11218</v>
      </c>
      <c r="F2969" s="54">
        <v>1946</v>
      </c>
      <c r="G2969" s="1" t="s">
        <v>19635</v>
      </c>
      <c r="I2969" t="str">
        <f t="shared" si="92"/>
        <v>大汉魂月</v>
      </c>
      <c r="K2969" t="e">
        <f>VLOOKUP(I2969,Apabi!$H:$H,1,FALSE)</f>
        <v>#N/A</v>
      </c>
      <c r="M2969" t="e">
        <f>VLOOKUP(I2969,'Shanghai TSG'!$C:$C,1,FALSE)</f>
        <v>#N/A</v>
      </c>
      <c r="O2969" t="e">
        <f>VLOOKUP(I2969,'Hytong (not in CrossAsia)'!$C:$C,1,FALSE)</f>
        <v>#N/A</v>
      </c>
      <c r="Q2969" s="9" t="str">
        <f t="shared" si="93"/>
        <v>nur hier</v>
      </c>
    </row>
    <row r="2970" spans="1:17">
      <c r="A2970" s="1" t="s">
        <v>11219</v>
      </c>
      <c r="B2970" s="1" t="s">
        <v>11220</v>
      </c>
      <c r="C2970" s="1" t="s">
        <v>11221</v>
      </c>
      <c r="D2970" s="1" t="s">
        <v>19628</v>
      </c>
      <c r="E2970" s="1" t="s">
        <v>19647</v>
      </c>
      <c r="F2970" s="51" t="s">
        <v>19628</v>
      </c>
      <c r="G2970" s="1" t="s">
        <v>19635</v>
      </c>
      <c r="I2970" t="str">
        <f t="shared" si="92"/>
        <v>五九</v>
      </c>
      <c r="K2970" t="e">
        <f>VLOOKUP(I2970,Apabi!$H:$H,1,FALSE)</f>
        <v>#N/A</v>
      </c>
      <c r="M2970" t="e">
        <f>VLOOKUP(I2970,'Shanghai TSG'!$C:$C,1,FALSE)</f>
        <v>#N/A</v>
      </c>
      <c r="O2970" t="e">
        <f>VLOOKUP(I2970,'Hytong (not in CrossAsia)'!$C:$C,1,FALSE)</f>
        <v>#N/A</v>
      </c>
      <c r="Q2970" s="9" t="str">
        <f t="shared" si="93"/>
        <v>nur hier</v>
      </c>
    </row>
    <row r="2971" spans="1:17">
      <c r="A2971" s="1" t="s">
        <v>11222</v>
      </c>
      <c r="B2971" s="1" t="s">
        <v>11223</v>
      </c>
      <c r="C2971" s="1" t="s">
        <v>19628</v>
      </c>
      <c r="D2971" s="1" t="s">
        <v>19628</v>
      </c>
      <c r="E2971" s="1" t="s">
        <v>19628</v>
      </c>
      <c r="F2971" s="51" t="s">
        <v>19628</v>
      </c>
      <c r="G2971" s="1" t="s">
        <v>19628</v>
      </c>
      <c r="I2971" t="str">
        <f t="shared" si="92"/>
        <v>潭中期刊</v>
      </c>
      <c r="K2971" t="e">
        <f>VLOOKUP(I2971,Apabi!$H:$H,1,FALSE)</f>
        <v>#N/A</v>
      </c>
      <c r="M2971" t="e">
        <f>VLOOKUP(I2971,'Shanghai TSG'!$C:$C,1,FALSE)</f>
        <v>#N/A</v>
      </c>
      <c r="O2971" t="e">
        <f>VLOOKUP(I2971,'Hytong (not in CrossAsia)'!$C:$C,1,FALSE)</f>
        <v>#N/A</v>
      </c>
      <c r="Q2971" s="9" t="str">
        <f t="shared" si="93"/>
        <v>nur hier</v>
      </c>
    </row>
    <row r="2972" spans="1:17" ht="23.25">
      <c r="A2972" s="1" t="s">
        <v>11224</v>
      </c>
      <c r="B2972" s="1" t="s">
        <v>11225</v>
      </c>
      <c r="C2972" s="1" t="s">
        <v>19628</v>
      </c>
      <c r="D2972" s="1" t="s">
        <v>11226</v>
      </c>
      <c r="E2972" s="1" t="s">
        <v>19344</v>
      </c>
      <c r="F2972" s="54">
        <v>1948</v>
      </c>
      <c r="G2972" s="1" t="s">
        <v>19642</v>
      </c>
      <c r="I2972" t="str">
        <f t="shared" si="92"/>
        <v>河北省立</v>
      </c>
      <c r="K2972" t="e">
        <f>VLOOKUP(I2972,Apabi!$H:$H,1,FALSE)</f>
        <v>#N/A</v>
      </c>
      <c r="M2972" t="e">
        <f>VLOOKUP(I2972,'Shanghai TSG'!$C:$C,1,FALSE)</f>
        <v>#N/A</v>
      </c>
      <c r="O2972" t="e">
        <f>VLOOKUP(I2972,'Hytong (not in CrossAsia)'!$C:$C,1,FALSE)</f>
        <v>#N/A</v>
      </c>
      <c r="Q2972" s="9" t="str">
        <f t="shared" si="93"/>
        <v>nur hier</v>
      </c>
    </row>
    <row r="2973" spans="1:17">
      <c r="A2973" s="1" t="s">
        <v>11227</v>
      </c>
      <c r="B2973" s="1" t="s">
        <v>11228</v>
      </c>
      <c r="C2973" s="1" t="s">
        <v>19628</v>
      </c>
      <c r="D2973" s="1" t="s">
        <v>11229</v>
      </c>
      <c r="E2973" s="1" t="s">
        <v>19647</v>
      </c>
      <c r="F2973" s="54">
        <v>1929</v>
      </c>
      <c r="G2973" s="1" t="s">
        <v>19635</v>
      </c>
      <c r="I2973" t="str">
        <f t="shared" si="92"/>
        <v>世界杂志</v>
      </c>
      <c r="K2973" t="e">
        <f>VLOOKUP(I2973,Apabi!$H:$H,1,FALSE)</f>
        <v>#N/A</v>
      </c>
      <c r="M2973" t="e">
        <f>VLOOKUP(I2973,'Shanghai TSG'!$C:$C,1,FALSE)</f>
        <v>#N/A</v>
      </c>
      <c r="O2973" t="str">
        <f>VLOOKUP(I2973,'Hytong (not in CrossAsia)'!$C:$C,1,FALSE)</f>
        <v>世界杂志</v>
      </c>
      <c r="Q2973" s="9" t="str">
        <f t="shared" si="93"/>
        <v>Doppel</v>
      </c>
    </row>
    <row r="2974" spans="1:17">
      <c r="A2974" s="1" t="s">
        <v>11230</v>
      </c>
      <c r="B2974" s="1" t="s">
        <v>11231</v>
      </c>
      <c r="C2974" s="1" t="s">
        <v>19628</v>
      </c>
      <c r="D2974" s="1" t="s">
        <v>18847</v>
      </c>
      <c r="E2974" s="1" t="s">
        <v>19647</v>
      </c>
      <c r="F2974" s="54">
        <v>1934</v>
      </c>
      <c r="G2974" s="1" t="s">
        <v>19628</v>
      </c>
      <c r="I2974" t="str">
        <f t="shared" si="92"/>
        <v>真话</v>
      </c>
      <c r="K2974" t="e">
        <f>VLOOKUP(I2974,Apabi!$H:$H,1,FALSE)</f>
        <v>#N/A</v>
      </c>
      <c r="M2974" t="str">
        <f>VLOOKUP(I2974,'Shanghai TSG'!$C:$C,1,FALSE)</f>
        <v>真话</v>
      </c>
      <c r="O2974" t="e">
        <f>VLOOKUP(I2974,'Hytong (not in CrossAsia)'!$C:$C,1,FALSE)</f>
        <v>#N/A</v>
      </c>
      <c r="Q2974" s="9" t="str">
        <f t="shared" si="93"/>
        <v>Doppel</v>
      </c>
    </row>
    <row r="2975" spans="1:17">
      <c r="A2975" s="1" t="s">
        <v>11232</v>
      </c>
      <c r="B2975" s="1" t="s">
        <v>11233</v>
      </c>
      <c r="C2975" s="1" t="s">
        <v>19628</v>
      </c>
      <c r="D2975" s="1" t="s">
        <v>11234</v>
      </c>
      <c r="E2975" s="1" t="s">
        <v>19336</v>
      </c>
      <c r="F2975" s="54">
        <v>1947</v>
      </c>
      <c r="G2975" s="1" t="s">
        <v>19305</v>
      </c>
      <c r="I2975" t="str">
        <f t="shared" si="92"/>
        <v>革新</v>
      </c>
      <c r="K2975" t="e">
        <f>VLOOKUP(I2975,Apabi!$H:$H,1,FALSE)</f>
        <v>#N/A</v>
      </c>
      <c r="M2975" t="e">
        <f>VLOOKUP(I2975,'Shanghai TSG'!$C:$C,1,FALSE)</f>
        <v>#N/A</v>
      </c>
      <c r="O2975" t="e">
        <f>VLOOKUP(I2975,'Hytong (not in CrossAsia)'!$C:$C,1,FALSE)</f>
        <v>#N/A</v>
      </c>
      <c r="Q2975" s="9" t="str">
        <f t="shared" si="93"/>
        <v>nur hier</v>
      </c>
    </row>
    <row r="2976" spans="1:17">
      <c r="A2976" s="1" t="s">
        <v>11235</v>
      </c>
      <c r="B2976" s="1" t="s">
        <v>11236</v>
      </c>
      <c r="C2976" s="1" t="s">
        <v>19628</v>
      </c>
      <c r="D2976" s="1" t="s">
        <v>19628</v>
      </c>
      <c r="E2976" s="1" t="s">
        <v>19628</v>
      </c>
      <c r="F2976" s="51" t="s">
        <v>19628</v>
      </c>
      <c r="G2976" s="1" t="s">
        <v>19628</v>
      </c>
      <c r="I2976" t="str">
        <f t="shared" si="92"/>
        <v>蚂蚁小集</v>
      </c>
      <c r="K2976" t="e">
        <f>VLOOKUP(I2976,Apabi!$H:$H,1,FALSE)</f>
        <v>#N/A</v>
      </c>
      <c r="M2976" t="str">
        <f>VLOOKUP(I2976,'Shanghai TSG'!$C:$C,1,FALSE)</f>
        <v>蚂蚁小集</v>
      </c>
      <c r="O2976" t="e">
        <f>VLOOKUP(I2976,'Hytong (not in CrossAsia)'!$C:$C,1,FALSE)</f>
        <v>#N/A</v>
      </c>
      <c r="Q2976" s="9" t="str">
        <f t="shared" si="93"/>
        <v>Doppel</v>
      </c>
    </row>
    <row r="2977" spans="1:17">
      <c r="A2977" s="1" t="s">
        <v>11237</v>
      </c>
      <c r="B2977" s="1" t="s">
        <v>11238</v>
      </c>
      <c r="C2977" s="1" t="s">
        <v>11239</v>
      </c>
      <c r="D2977" s="1" t="s">
        <v>11240</v>
      </c>
      <c r="E2977" s="1" t="s">
        <v>19647</v>
      </c>
      <c r="F2977" s="54">
        <v>1931</v>
      </c>
      <c r="G2977" s="1" t="s">
        <v>19628</v>
      </c>
      <c r="I2977" t="str">
        <f t="shared" si="92"/>
        <v>南风</v>
      </c>
      <c r="K2977" t="e">
        <f>VLOOKUP(I2977,Apabi!$H:$H,1,FALSE)</f>
        <v>#N/A</v>
      </c>
      <c r="M2977" t="e">
        <f>VLOOKUP(I2977,'Shanghai TSG'!$C:$C,1,FALSE)</f>
        <v>#N/A</v>
      </c>
      <c r="O2977" t="e">
        <f>VLOOKUP(I2977,'Hytong (not in CrossAsia)'!$C:$C,1,FALSE)</f>
        <v>#N/A</v>
      </c>
      <c r="Q2977" s="9" t="str">
        <f t="shared" si="93"/>
        <v>nur hier</v>
      </c>
    </row>
    <row r="2978" spans="1:17">
      <c r="A2978" s="1" t="s">
        <v>11241</v>
      </c>
      <c r="B2978" s="1" t="s">
        <v>11242</v>
      </c>
      <c r="C2978" s="1" t="s">
        <v>19628</v>
      </c>
      <c r="D2978" s="1" t="s">
        <v>11243</v>
      </c>
      <c r="E2978" s="1" t="s">
        <v>19647</v>
      </c>
      <c r="F2978" s="54">
        <v>1929</v>
      </c>
      <c r="G2978" s="1" t="s">
        <v>19315</v>
      </c>
      <c r="I2978" t="str">
        <f t="shared" si="92"/>
        <v>贡献</v>
      </c>
      <c r="K2978" t="e">
        <f>VLOOKUP(I2978,Apabi!$H:$H,1,FALSE)</f>
        <v>#N/A</v>
      </c>
      <c r="M2978" t="e">
        <f>VLOOKUP(I2978,'Shanghai TSG'!$C:$C,1,FALSE)</f>
        <v>#N/A</v>
      </c>
      <c r="O2978" t="e">
        <f>VLOOKUP(I2978,'Hytong (not in CrossAsia)'!$C:$C,1,FALSE)</f>
        <v>#N/A</v>
      </c>
      <c r="Q2978" s="9" t="str">
        <f t="shared" si="93"/>
        <v>nur hier</v>
      </c>
    </row>
    <row r="2979" spans="1:17">
      <c r="A2979" s="1" t="s">
        <v>11244</v>
      </c>
      <c r="B2979" s="1" t="s">
        <v>11245</v>
      </c>
      <c r="C2979" s="1" t="s">
        <v>19628</v>
      </c>
      <c r="D2979" s="1" t="s">
        <v>11246</v>
      </c>
      <c r="E2979" s="1" t="s">
        <v>19176</v>
      </c>
      <c r="F2979" s="54">
        <v>1944</v>
      </c>
      <c r="G2979" s="1" t="s">
        <v>19635</v>
      </c>
      <c r="I2979" t="str">
        <f t="shared" si="92"/>
        <v>力行</v>
      </c>
      <c r="K2979" t="str">
        <f>VLOOKUP(I2979,Apabi!$H:$H,1,FALSE)</f>
        <v>力行</v>
      </c>
      <c r="M2979" t="e">
        <f>VLOOKUP(I2979,'Shanghai TSG'!$C:$C,1,FALSE)</f>
        <v>#N/A</v>
      </c>
      <c r="O2979" t="e">
        <f>VLOOKUP(I2979,'Hytong (not in CrossAsia)'!$C:$C,1,FALSE)</f>
        <v>#N/A</v>
      </c>
      <c r="Q2979" s="9" t="str">
        <f t="shared" si="93"/>
        <v>Doppel</v>
      </c>
    </row>
    <row r="2980" spans="1:17">
      <c r="A2980" s="1" t="s">
        <v>11247</v>
      </c>
      <c r="B2980" s="1" t="s">
        <v>11248</v>
      </c>
      <c r="C2980" s="1" t="s">
        <v>18847</v>
      </c>
      <c r="D2980" s="1" t="s">
        <v>11249</v>
      </c>
      <c r="E2980" s="1" t="s">
        <v>19647</v>
      </c>
      <c r="F2980" s="54">
        <v>1921</v>
      </c>
      <c r="G2980" s="1" t="s">
        <v>19635</v>
      </c>
      <c r="I2980" t="str">
        <f t="shared" si="92"/>
        <v>罗素月刊</v>
      </c>
      <c r="K2980" t="e">
        <f>VLOOKUP(I2980,Apabi!$H:$H,1,FALSE)</f>
        <v>#N/A</v>
      </c>
      <c r="M2980" t="str">
        <f>VLOOKUP(I2980,'Shanghai TSG'!$C:$C,1,FALSE)</f>
        <v>罗素月刊</v>
      </c>
      <c r="O2980" t="e">
        <f>VLOOKUP(I2980,'Hytong (not in CrossAsia)'!$C:$C,1,FALSE)</f>
        <v>#N/A</v>
      </c>
      <c r="Q2980" s="9" t="str">
        <f t="shared" si="93"/>
        <v>Doppel</v>
      </c>
    </row>
    <row r="2981" spans="1:17" ht="23.25">
      <c r="A2981" s="1" t="s">
        <v>11250</v>
      </c>
      <c r="B2981" s="1" t="s">
        <v>11251</v>
      </c>
      <c r="C2981" s="1" t="s">
        <v>19628</v>
      </c>
      <c r="D2981" s="1" t="s">
        <v>11252</v>
      </c>
      <c r="E2981" s="1" t="s">
        <v>19302</v>
      </c>
      <c r="F2981" s="51" t="s">
        <v>19628</v>
      </c>
      <c r="G2981" s="1" t="s">
        <v>19628</v>
      </c>
      <c r="I2981" t="str">
        <f t="shared" si="92"/>
        <v>光芒</v>
      </c>
      <c r="K2981" t="e">
        <f>VLOOKUP(I2981,Apabi!$H:$H,1,FALSE)</f>
        <v>#N/A</v>
      </c>
      <c r="M2981" t="e">
        <f>VLOOKUP(I2981,'Shanghai TSG'!$C:$C,1,FALSE)</f>
        <v>#N/A</v>
      </c>
      <c r="O2981" t="e">
        <f>VLOOKUP(I2981,'Hytong (not in CrossAsia)'!$C:$C,1,FALSE)</f>
        <v>#N/A</v>
      </c>
      <c r="Q2981" s="9" t="str">
        <f t="shared" si="93"/>
        <v>nur hier</v>
      </c>
    </row>
    <row r="2982" spans="1:17">
      <c r="A2982" s="1" t="s">
        <v>11253</v>
      </c>
      <c r="B2982" s="1" t="s">
        <v>11254</v>
      </c>
      <c r="C2982" s="1" t="s">
        <v>11255</v>
      </c>
      <c r="D2982" s="1" t="s">
        <v>11255</v>
      </c>
      <c r="E2982" s="1" t="s">
        <v>19302</v>
      </c>
      <c r="F2982" s="54">
        <v>1932</v>
      </c>
      <c r="G2982" s="1" t="s">
        <v>19327</v>
      </c>
      <c r="I2982" t="str">
        <f t="shared" si="92"/>
        <v>青春旬刊</v>
      </c>
      <c r="K2982" t="e">
        <f>VLOOKUP(I2982,Apabi!$H:$H,1,FALSE)</f>
        <v>#N/A</v>
      </c>
      <c r="M2982" t="e">
        <f>VLOOKUP(I2982,'Shanghai TSG'!$C:$C,1,FALSE)</f>
        <v>#N/A</v>
      </c>
      <c r="O2982" t="str">
        <f>VLOOKUP(I2982,'Hytong (not in CrossAsia)'!$C:$C,1,FALSE)</f>
        <v>青春旬刊</v>
      </c>
      <c r="Q2982" s="9" t="str">
        <f t="shared" si="93"/>
        <v>Doppel</v>
      </c>
    </row>
    <row r="2983" spans="1:17" ht="23.25">
      <c r="A2983" s="1" t="s">
        <v>11256</v>
      </c>
      <c r="B2983" s="1" t="s">
        <v>11257</v>
      </c>
      <c r="C2983" s="1" t="s">
        <v>11258</v>
      </c>
      <c r="D2983" s="1" t="s">
        <v>11259</v>
      </c>
      <c r="E2983" s="1" t="s">
        <v>18310</v>
      </c>
      <c r="F2983" s="54">
        <v>1942</v>
      </c>
      <c r="G2983" s="1" t="s">
        <v>19628</v>
      </c>
      <c r="I2983" t="str">
        <f t="shared" si="92"/>
        <v>国立中正</v>
      </c>
      <c r="K2983" t="e">
        <f>VLOOKUP(I2983,Apabi!$H:$H,1,FALSE)</f>
        <v>#N/A</v>
      </c>
      <c r="M2983" t="e">
        <f>VLOOKUP(I2983,'Shanghai TSG'!$C:$C,1,FALSE)</f>
        <v>#N/A</v>
      </c>
      <c r="O2983" t="e">
        <f>VLOOKUP(I2983,'Hytong (not in CrossAsia)'!$C:$C,1,FALSE)</f>
        <v>#N/A</v>
      </c>
      <c r="Q2983" s="9" t="str">
        <f t="shared" si="93"/>
        <v>nur hier</v>
      </c>
    </row>
    <row r="2984" spans="1:17">
      <c r="A2984" s="1" t="s">
        <v>11260</v>
      </c>
      <c r="B2984" s="1" t="s">
        <v>11261</v>
      </c>
      <c r="C2984" s="1" t="s">
        <v>19628</v>
      </c>
      <c r="D2984" s="1" t="s">
        <v>11262</v>
      </c>
      <c r="E2984" s="1" t="s">
        <v>19344</v>
      </c>
      <c r="F2984" s="54">
        <v>1948</v>
      </c>
      <c r="G2984" s="1" t="s">
        <v>19305</v>
      </c>
      <c r="I2984" t="str">
        <f t="shared" si="92"/>
        <v>天津市</v>
      </c>
      <c r="K2984" t="e">
        <f>VLOOKUP(I2984,Apabi!$H:$H,1,FALSE)</f>
        <v>#N/A</v>
      </c>
      <c r="M2984" t="e">
        <f>VLOOKUP(I2984,'Shanghai TSG'!$C:$C,1,FALSE)</f>
        <v>#N/A</v>
      </c>
      <c r="O2984" t="e">
        <f>VLOOKUP(I2984,'Hytong (not in CrossAsia)'!$C:$C,1,FALSE)</f>
        <v>#N/A</v>
      </c>
      <c r="Q2984" s="9" t="str">
        <f t="shared" si="93"/>
        <v>nur hier</v>
      </c>
    </row>
    <row r="2985" spans="1:17">
      <c r="A2985" s="1" t="s">
        <v>11263</v>
      </c>
      <c r="B2985" s="1" t="s">
        <v>11264</v>
      </c>
      <c r="C2985" s="1" t="s">
        <v>19628</v>
      </c>
      <c r="D2985" s="1" t="s">
        <v>11265</v>
      </c>
      <c r="E2985" s="1" t="s">
        <v>19647</v>
      </c>
      <c r="F2985" s="54">
        <v>1937</v>
      </c>
      <c r="G2985" s="1" t="s">
        <v>19635</v>
      </c>
      <c r="I2985" t="str">
        <f t="shared" si="92"/>
        <v>建言</v>
      </c>
      <c r="K2985" t="e">
        <f>VLOOKUP(I2985,Apabi!$H:$H,1,FALSE)</f>
        <v>#N/A</v>
      </c>
      <c r="M2985" t="e">
        <f>VLOOKUP(I2985,'Shanghai TSG'!$C:$C,1,FALSE)</f>
        <v>#N/A</v>
      </c>
      <c r="O2985" t="e">
        <f>VLOOKUP(I2985,'Hytong (not in CrossAsia)'!$C:$C,1,FALSE)</f>
        <v>#N/A</v>
      </c>
      <c r="Q2985" s="9" t="str">
        <f t="shared" si="93"/>
        <v>nur hier</v>
      </c>
    </row>
    <row r="2986" spans="1:17">
      <c r="A2986" s="1" t="s">
        <v>11266</v>
      </c>
      <c r="B2986" s="1" t="s">
        <v>11267</v>
      </c>
      <c r="C2986" s="1" t="s">
        <v>19628</v>
      </c>
      <c r="D2986" s="1" t="s">
        <v>11268</v>
      </c>
      <c r="E2986" s="1" t="s">
        <v>19647</v>
      </c>
      <c r="F2986" s="51" t="s">
        <v>19628</v>
      </c>
      <c r="G2986" s="1" t="s">
        <v>19628</v>
      </c>
      <c r="I2986" t="str">
        <f t="shared" si="92"/>
        <v>滇声</v>
      </c>
      <c r="K2986" t="e">
        <f>VLOOKUP(I2986,Apabi!$H:$H,1,FALSE)</f>
        <v>#N/A</v>
      </c>
      <c r="M2986" t="str">
        <f>VLOOKUP(I2986,'Shanghai TSG'!$C:$C,1,FALSE)</f>
        <v>滇声</v>
      </c>
      <c r="O2986" t="e">
        <f>VLOOKUP(I2986,'Hytong (not in CrossAsia)'!$C:$C,1,FALSE)</f>
        <v>#N/A</v>
      </c>
      <c r="Q2986" s="9" t="str">
        <f t="shared" si="93"/>
        <v>Doppel</v>
      </c>
    </row>
    <row r="2987" spans="1:17" ht="23.25">
      <c r="A2987" s="1" t="s">
        <v>11269</v>
      </c>
      <c r="B2987" s="1" t="s">
        <v>11270</v>
      </c>
      <c r="C2987" s="1" t="s">
        <v>11271</v>
      </c>
      <c r="D2987" s="1" t="s">
        <v>11271</v>
      </c>
      <c r="E2987" s="1" t="s">
        <v>19647</v>
      </c>
      <c r="F2987" s="54">
        <v>1937</v>
      </c>
      <c r="G2987" s="1" t="s">
        <v>19635</v>
      </c>
      <c r="I2987" t="str">
        <f t="shared" si="92"/>
        <v>糖业月刊</v>
      </c>
      <c r="K2987" t="e">
        <f>VLOOKUP(I2987,Apabi!$H:$H,1,FALSE)</f>
        <v>#N/A</v>
      </c>
      <c r="M2987" t="str">
        <f>VLOOKUP(I2987,'Shanghai TSG'!$C:$C,1,FALSE)</f>
        <v>糖业月刊</v>
      </c>
      <c r="O2987" t="e">
        <f>VLOOKUP(I2987,'Hytong (not in CrossAsia)'!$C:$C,1,FALSE)</f>
        <v>#N/A</v>
      </c>
      <c r="Q2987" s="9" t="str">
        <f t="shared" si="93"/>
        <v>Doppel</v>
      </c>
    </row>
    <row r="2988" spans="1:17">
      <c r="A2988" s="1" t="s">
        <v>11272</v>
      </c>
      <c r="B2988" s="1" t="s">
        <v>11273</v>
      </c>
      <c r="C2988" s="1" t="s">
        <v>11274</v>
      </c>
      <c r="D2988" s="1" t="s">
        <v>11275</v>
      </c>
      <c r="E2988" s="1" t="s">
        <v>19302</v>
      </c>
      <c r="F2988" s="54">
        <v>1931</v>
      </c>
      <c r="G2988" s="1" t="s">
        <v>19628</v>
      </c>
      <c r="I2988" t="str">
        <f t="shared" si="92"/>
        <v>艺锋</v>
      </c>
      <c r="K2988" t="e">
        <f>VLOOKUP(I2988,Apabi!$H:$H,1,FALSE)</f>
        <v>#N/A</v>
      </c>
      <c r="M2988" t="str">
        <f>VLOOKUP(I2988,'Shanghai TSG'!$C:$C,1,FALSE)</f>
        <v>艺锋</v>
      </c>
      <c r="O2988" t="e">
        <f>VLOOKUP(I2988,'Hytong (not in CrossAsia)'!$C:$C,1,FALSE)</f>
        <v>#N/A</v>
      </c>
      <c r="Q2988" s="9" t="str">
        <f t="shared" si="93"/>
        <v>Doppel</v>
      </c>
    </row>
    <row r="2989" spans="1:17">
      <c r="A2989" s="1" t="s">
        <v>11276</v>
      </c>
      <c r="B2989" s="1" t="s">
        <v>11277</v>
      </c>
      <c r="C2989" s="1" t="s">
        <v>11278</v>
      </c>
      <c r="D2989" s="1" t="s">
        <v>11278</v>
      </c>
      <c r="E2989" s="1" t="s">
        <v>11279</v>
      </c>
      <c r="F2989" s="51" t="s">
        <v>19628</v>
      </c>
      <c r="G2989" s="1" t="s">
        <v>19254</v>
      </c>
      <c r="I2989" t="str">
        <f t="shared" si="92"/>
        <v>中美周报</v>
      </c>
      <c r="K2989" t="e">
        <f>VLOOKUP(I2989,Apabi!$H:$H,1,FALSE)</f>
        <v>#N/A</v>
      </c>
      <c r="M2989" t="e">
        <f>VLOOKUP(I2989,'Shanghai TSG'!$C:$C,1,FALSE)</f>
        <v>#N/A</v>
      </c>
      <c r="O2989" t="e">
        <f>VLOOKUP(I2989,'Hytong (not in CrossAsia)'!$C:$C,1,FALSE)</f>
        <v>#N/A</v>
      </c>
      <c r="Q2989" s="9" t="str">
        <f t="shared" si="93"/>
        <v>nur hier</v>
      </c>
    </row>
    <row r="2990" spans="1:17">
      <c r="A2990" s="1" t="s">
        <v>10908</v>
      </c>
      <c r="B2990" s="1" t="s">
        <v>10909</v>
      </c>
      <c r="C2990" s="1" t="s">
        <v>19628</v>
      </c>
      <c r="D2990" s="1" t="s">
        <v>19628</v>
      </c>
      <c r="E2990" s="1" t="s">
        <v>19628</v>
      </c>
      <c r="F2990" s="51" t="s">
        <v>19628</v>
      </c>
      <c r="G2990" s="1" t="s">
        <v>19298</v>
      </c>
      <c r="I2990" t="str">
        <f t="shared" si="92"/>
        <v>时事周报</v>
      </c>
      <c r="K2990" t="e">
        <f>VLOOKUP(I2990,Apabi!$H:$H,1,FALSE)</f>
        <v>#N/A</v>
      </c>
      <c r="M2990" t="str">
        <f>VLOOKUP(I2990,'Shanghai TSG'!$C:$C,1,FALSE)</f>
        <v>时事周报</v>
      </c>
      <c r="O2990" t="e">
        <f>VLOOKUP(I2990,'Hytong (not in CrossAsia)'!$C:$C,1,FALSE)</f>
        <v>#N/A</v>
      </c>
      <c r="Q2990" s="9" t="str">
        <f t="shared" si="93"/>
        <v>Doppel</v>
      </c>
    </row>
    <row r="2991" spans="1:17">
      <c r="A2991" s="1" t="s">
        <v>10910</v>
      </c>
      <c r="B2991" s="1" t="s">
        <v>10911</v>
      </c>
      <c r="C2991" s="1" t="s">
        <v>10912</v>
      </c>
      <c r="D2991" s="1" t="s">
        <v>19628</v>
      </c>
      <c r="E2991" s="1" t="s">
        <v>19420</v>
      </c>
      <c r="F2991" s="51" t="s">
        <v>19628</v>
      </c>
      <c r="G2991" s="1" t="s">
        <v>19635</v>
      </c>
      <c r="I2991" t="str">
        <f t="shared" si="92"/>
        <v>江苏社会</v>
      </c>
      <c r="K2991" t="e">
        <f>VLOOKUP(I2991,Apabi!$H:$H,1,FALSE)</f>
        <v>#N/A</v>
      </c>
      <c r="M2991" t="e">
        <f>VLOOKUP(I2991,'Shanghai TSG'!$C:$C,1,FALSE)</f>
        <v>#N/A</v>
      </c>
      <c r="O2991" t="e">
        <f>VLOOKUP(I2991,'Hytong (not in CrossAsia)'!$C:$C,1,FALSE)</f>
        <v>#N/A</v>
      </c>
      <c r="Q2991" s="9" t="str">
        <f t="shared" si="93"/>
        <v>nur hier</v>
      </c>
    </row>
    <row r="2992" spans="1:17">
      <c r="A2992" s="1" t="s">
        <v>10913</v>
      </c>
      <c r="B2992" s="1" t="s">
        <v>10914</v>
      </c>
      <c r="C2992" s="1" t="s">
        <v>19628</v>
      </c>
      <c r="D2992" s="1" t="s">
        <v>19646</v>
      </c>
      <c r="E2992" s="1" t="s">
        <v>19647</v>
      </c>
      <c r="F2992" s="54">
        <v>1913</v>
      </c>
      <c r="G2992" s="1" t="s">
        <v>19628</v>
      </c>
      <c r="I2992" t="str">
        <f t="shared" si="92"/>
        <v>震旦</v>
      </c>
      <c r="K2992" t="str">
        <f>VLOOKUP(I2992,Apabi!$H:$H,1,FALSE)</f>
        <v>震旦</v>
      </c>
      <c r="M2992" t="e">
        <f>VLOOKUP(I2992,'Shanghai TSG'!$C:$C,1,FALSE)</f>
        <v>#N/A</v>
      </c>
      <c r="O2992" t="e">
        <f>VLOOKUP(I2992,'Hytong (not in CrossAsia)'!$C:$C,1,FALSE)</f>
        <v>#N/A</v>
      </c>
      <c r="Q2992" s="9" t="str">
        <f t="shared" si="93"/>
        <v>Doppel</v>
      </c>
    </row>
    <row r="2993" spans="1:17">
      <c r="A2993" s="1" t="s">
        <v>10915</v>
      </c>
      <c r="B2993" s="1" t="s">
        <v>10916</v>
      </c>
      <c r="C2993" s="1" t="s">
        <v>19628</v>
      </c>
      <c r="D2993" s="1" t="s">
        <v>10917</v>
      </c>
      <c r="E2993" s="1" t="s">
        <v>10657</v>
      </c>
      <c r="F2993" s="54">
        <v>1949</v>
      </c>
      <c r="G2993" s="1" t="s">
        <v>19628</v>
      </c>
      <c r="I2993" t="str">
        <f t="shared" si="92"/>
        <v>正大通讯</v>
      </c>
      <c r="K2993" t="e">
        <f>VLOOKUP(I2993,Apabi!$H:$H,1,FALSE)</f>
        <v>#N/A</v>
      </c>
      <c r="M2993" t="e">
        <f>VLOOKUP(I2993,'Shanghai TSG'!$C:$C,1,FALSE)</f>
        <v>#N/A</v>
      </c>
      <c r="O2993" t="e">
        <f>VLOOKUP(I2993,'Hytong (not in CrossAsia)'!$C:$C,1,FALSE)</f>
        <v>#N/A</v>
      </c>
      <c r="Q2993" s="9" t="str">
        <f t="shared" si="93"/>
        <v>nur hier</v>
      </c>
    </row>
    <row r="2994" spans="1:17">
      <c r="A2994" s="1" t="s">
        <v>10918</v>
      </c>
      <c r="B2994" s="1" t="s">
        <v>10919</v>
      </c>
      <c r="C2994" s="1" t="s">
        <v>19628</v>
      </c>
      <c r="D2994" s="1" t="s">
        <v>10920</v>
      </c>
      <c r="E2994" s="1" t="s">
        <v>19336</v>
      </c>
      <c r="F2994" s="54">
        <v>1945</v>
      </c>
      <c r="G2994" s="1" t="s">
        <v>19383</v>
      </c>
      <c r="I2994" t="str">
        <f t="shared" si="92"/>
        <v>突崛</v>
      </c>
      <c r="K2994" t="e">
        <f>VLOOKUP(I2994,Apabi!$H:$H,1,FALSE)</f>
        <v>#N/A</v>
      </c>
      <c r="M2994" t="e">
        <f>VLOOKUP(I2994,'Shanghai TSG'!$C:$C,1,FALSE)</f>
        <v>#N/A</v>
      </c>
      <c r="O2994" t="e">
        <f>VLOOKUP(I2994,'Hytong (not in CrossAsia)'!$C:$C,1,FALSE)</f>
        <v>#N/A</v>
      </c>
      <c r="Q2994" s="9" t="str">
        <f t="shared" si="93"/>
        <v>nur hier</v>
      </c>
    </row>
    <row r="2995" spans="1:17">
      <c r="A2995" s="1" t="s">
        <v>10921</v>
      </c>
      <c r="B2995" s="1" t="s">
        <v>10922</v>
      </c>
      <c r="C2995" s="1" t="s">
        <v>19628</v>
      </c>
      <c r="D2995" s="1" t="s">
        <v>10923</v>
      </c>
      <c r="E2995" s="1" t="s">
        <v>19754</v>
      </c>
      <c r="F2995" s="54">
        <v>1940</v>
      </c>
      <c r="G2995" s="1" t="s">
        <v>19305</v>
      </c>
      <c r="I2995" t="str">
        <f t="shared" si="92"/>
        <v>星期文摘</v>
      </c>
      <c r="K2995" t="e">
        <f>VLOOKUP(I2995,Apabi!$H:$H,1,FALSE)</f>
        <v>#N/A</v>
      </c>
      <c r="M2995" t="e">
        <f>VLOOKUP(I2995,'Shanghai TSG'!$C:$C,1,FALSE)</f>
        <v>#N/A</v>
      </c>
      <c r="O2995" t="e">
        <f>VLOOKUP(I2995,'Hytong (not in CrossAsia)'!$C:$C,1,FALSE)</f>
        <v>#N/A</v>
      </c>
      <c r="Q2995" s="9" t="str">
        <f t="shared" si="93"/>
        <v>nur hier</v>
      </c>
    </row>
    <row r="2996" spans="1:17">
      <c r="A2996" s="1" t="s">
        <v>10924</v>
      </c>
      <c r="B2996" s="1" t="s">
        <v>10925</v>
      </c>
      <c r="C2996" s="1" t="s">
        <v>19628</v>
      </c>
      <c r="D2996" s="1" t="s">
        <v>10926</v>
      </c>
      <c r="E2996" s="1" t="s">
        <v>19336</v>
      </c>
      <c r="F2996" s="54">
        <v>1947</v>
      </c>
      <c r="G2996" s="1" t="s">
        <v>19305</v>
      </c>
      <c r="I2996" t="str">
        <f t="shared" si="92"/>
        <v>中央日报</v>
      </c>
      <c r="K2996" t="e">
        <f>VLOOKUP(I2996,Apabi!$H:$H,1,FALSE)</f>
        <v>#N/A</v>
      </c>
      <c r="M2996" t="e">
        <f>VLOOKUP(I2996,'Shanghai TSG'!$C:$C,1,FALSE)</f>
        <v>#N/A</v>
      </c>
      <c r="O2996" t="e">
        <f>VLOOKUP(I2996,'Hytong (not in CrossAsia)'!$C:$C,1,FALSE)</f>
        <v>#N/A</v>
      </c>
      <c r="Q2996" s="9" t="str">
        <f t="shared" si="93"/>
        <v>nur hier</v>
      </c>
    </row>
    <row r="2997" spans="1:17">
      <c r="A2997" s="1" t="s">
        <v>10927</v>
      </c>
      <c r="B2997" s="1" t="s">
        <v>10928</v>
      </c>
      <c r="C2997" s="1" t="s">
        <v>10929</v>
      </c>
      <c r="D2997" s="1" t="s">
        <v>10930</v>
      </c>
      <c r="E2997" s="1" t="s">
        <v>19647</v>
      </c>
      <c r="F2997" s="54">
        <v>1941</v>
      </c>
      <c r="G2997" s="1" t="s">
        <v>19635</v>
      </c>
      <c r="I2997" t="str">
        <f t="shared" si="92"/>
        <v>文综</v>
      </c>
      <c r="K2997" t="e">
        <f>VLOOKUP(I2997,Apabi!$H:$H,1,FALSE)</f>
        <v>#N/A</v>
      </c>
      <c r="M2997" t="e">
        <f>VLOOKUP(I2997,'Shanghai TSG'!$C:$C,1,FALSE)</f>
        <v>#N/A</v>
      </c>
      <c r="O2997" t="e">
        <f>VLOOKUP(I2997,'Hytong (not in CrossAsia)'!$C:$C,1,FALSE)</f>
        <v>#N/A</v>
      </c>
      <c r="Q2997" s="9" t="str">
        <f t="shared" si="93"/>
        <v>nur hier</v>
      </c>
    </row>
    <row r="2998" spans="1:17" ht="23.25">
      <c r="A2998" s="1" t="s">
        <v>10931</v>
      </c>
      <c r="B2998" s="1" t="s">
        <v>10932</v>
      </c>
      <c r="C2998" s="1" t="s">
        <v>19628</v>
      </c>
      <c r="D2998" s="1" t="s">
        <v>19628</v>
      </c>
      <c r="E2998" s="1" t="s">
        <v>19339</v>
      </c>
      <c r="F2998" s="54">
        <v>1917</v>
      </c>
      <c r="G2998" s="1" t="s">
        <v>13660</v>
      </c>
      <c r="I2998" t="str">
        <f t="shared" si="92"/>
        <v>北京大学</v>
      </c>
      <c r="K2998" t="e">
        <f>VLOOKUP(I2998,Apabi!$H:$H,1,FALSE)</f>
        <v>#N/A</v>
      </c>
      <c r="M2998" t="e">
        <f>VLOOKUP(I2998,'Shanghai TSG'!$C:$C,1,FALSE)</f>
        <v>#N/A</v>
      </c>
      <c r="O2998" t="e">
        <f>VLOOKUP(I2998,'Hytong (not in CrossAsia)'!$C:$C,1,FALSE)</f>
        <v>#N/A</v>
      </c>
      <c r="Q2998" s="9" t="str">
        <f t="shared" si="93"/>
        <v>nur hier</v>
      </c>
    </row>
    <row r="2999" spans="1:17">
      <c r="A2999" s="1" t="s">
        <v>10933</v>
      </c>
      <c r="B2999" s="1" t="s">
        <v>10934</v>
      </c>
      <c r="C2999" s="1" t="s">
        <v>19628</v>
      </c>
      <c r="D2999" s="1" t="s">
        <v>10935</v>
      </c>
      <c r="E2999" s="1" t="s">
        <v>10936</v>
      </c>
      <c r="F2999" s="54">
        <v>1943</v>
      </c>
      <c r="G2999" s="1" t="s">
        <v>19635</v>
      </c>
      <c r="I2999" t="str">
        <f t="shared" si="92"/>
        <v>西北学术</v>
      </c>
      <c r="K2999" t="e">
        <f>VLOOKUP(I2999,Apabi!$H:$H,1,FALSE)</f>
        <v>#N/A</v>
      </c>
      <c r="M2999" t="e">
        <f>VLOOKUP(I2999,'Shanghai TSG'!$C:$C,1,FALSE)</f>
        <v>#N/A</v>
      </c>
      <c r="O2999" t="e">
        <f>VLOOKUP(I2999,'Hytong (not in CrossAsia)'!$C:$C,1,FALSE)</f>
        <v>#N/A</v>
      </c>
      <c r="Q2999" s="9" t="str">
        <f t="shared" si="93"/>
        <v>nur hier</v>
      </c>
    </row>
    <row r="3000" spans="1:17">
      <c r="A3000" s="1" t="s">
        <v>10937</v>
      </c>
      <c r="B3000" s="1" t="s">
        <v>10938</v>
      </c>
      <c r="C3000" s="1" t="s">
        <v>19628</v>
      </c>
      <c r="D3000" s="1" t="s">
        <v>19628</v>
      </c>
      <c r="E3000" s="1" t="s">
        <v>19628</v>
      </c>
      <c r="F3000" s="51" t="s">
        <v>19628</v>
      </c>
      <c r="G3000" s="1" t="s">
        <v>19635</v>
      </c>
      <c r="I3000" t="str">
        <f t="shared" si="92"/>
        <v>兴建</v>
      </c>
      <c r="K3000" t="e">
        <f>VLOOKUP(I3000,Apabi!$H:$H,1,FALSE)</f>
        <v>#N/A</v>
      </c>
      <c r="M3000" t="e">
        <f>VLOOKUP(I3000,'Shanghai TSG'!$C:$C,1,FALSE)</f>
        <v>#N/A</v>
      </c>
      <c r="O3000" t="e">
        <f>VLOOKUP(I3000,'Hytong (not in CrossAsia)'!$C:$C,1,FALSE)</f>
        <v>#N/A</v>
      </c>
      <c r="Q3000" s="9" t="str">
        <f t="shared" si="93"/>
        <v>nur hier</v>
      </c>
    </row>
    <row r="3001" spans="1:17">
      <c r="A3001" s="1" t="s">
        <v>10939</v>
      </c>
      <c r="B3001" s="1" t="s">
        <v>10940</v>
      </c>
      <c r="C3001" s="1" t="s">
        <v>19628</v>
      </c>
      <c r="D3001" s="1" t="s">
        <v>20005</v>
      </c>
      <c r="E3001" s="1" t="s">
        <v>20006</v>
      </c>
      <c r="F3001" s="54">
        <v>1943</v>
      </c>
      <c r="G3001" s="1" t="s">
        <v>19773</v>
      </c>
      <c r="I3001" t="str">
        <f t="shared" si="92"/>
        <v>新湖北季</v>
      </c>
      <c r="K3001" t="e">
        <f>VLOOKUP(I3001,Apabi!$H:$H,1,FALSE)</f>
        <v>#N/A</v>
      </c>
      <c r="M3001" t="e">
        <f>VLOOKUP(I3001,'Shanghai TSG'!$C:$C,1,FALSE)</f>
        <v>#N/A</v>
      </c>
      <c r="O3001" t="e">
        <f>VLOOKUP(I3001,'Hytong (not in CrossAsia)'!$C:$C,1,FALSE)</f>
        <v>#N/A</v>
      </c>
      <c r="Q3001" s="9" t="str">
        <f t="shared" si="93"/>
        <v>nur hier</v>
      </c>
    </row>
    <row r="3002" spans="1:17">
      <c r="A3002" s="1" t="s">
        <v>10941</v>
      </c>
      <c r="B3002" s="1" t="s">
        <v>10942</v>
      </c>
      <c r="C3002" s="1" t="s">
        <v>10943</v>
      </c>
      <c r="D3002" s="1" t="s">
        <v>19628</v>
      </c>
      <c r="E3002" s="1" t="s">
        <v>21127</v>
      </c>
      <c r="F3002" s="54">
        <v>1917</v>
      </c>
      <c r="G3002" s="1" t="s">
        <v>19628</v>
      </c>
      <c r="I3002" t="str">
        <f t="shared" si="92"/>
        <v>九十天的</v>
      </c>
      <c r="K3002" t="e">
        <f>VLOOKUP(I3002,Apabi!$H:$H,1,FALSE)</f>
        <v>#N/A</v>
      </c>
      <c r="M3002" t="e">
        <f>VLOOKUP(I3002,'Shanghai TSG'!$C:$C,1,FALSE)</f>
        <v>#N/A</v>
      </c>
      <c r="O3002" t="e">
        <f>VLOOKUP(I3002,'Hytong (not in CrossAsia)'!$C:$C,1,FALSE)</f>
        <v>#N/A</v>
      </c>
      <c r="Q3002" s="9" t="str">
        <f t="shared" si="93"/>
        <v>nur hier</v>
      </c>
    </row>
    <row r="3003" spans="1:17">
      <c r="A3003" s="1" t="s">
        <v>10944</v>
      </c>
      <c r="B3003" s="1" t="s">
        <v>10945</v>
      </c>
      <c r="C3003" s="1" t="s">
        <v>19628</v>
      </c>
      <c r="D3003" s="1" t="s">
        <v>10946</v>
      </c>
      <c r="E3003" s="1" t="s">
        <v>19339</v>
      </c>
      <c r="F3003" s="54">
        <v>1916</v>
      </c>
      <c r="G3003" s="1" t="s">
        <v>19628</v>
      </c>
      <c r="I3003" t="str">
        <f t="shared" si="92"/>
        <v>眉语</v>
      </c>
      <c r="K3003" t="e">
        <f>VLOOKUP(I3003,Apabi!$H:$H,1,FALSE)</f>
        <v>#N/A</v>
      </c>
      <c r="M3003" t="e">
        <f>VLOOKUP(I3003,'Shanghai TSG'!$C:$C,1,FALSE)</f>
        <v>#N/A</v>
      </c>
      <c r="O3003" t="e">
        <f>VLOOKUP(I3003,'Hytong (not in CrossAsia)'!$C:$C,1,FALSE)</f>
        <v>#N/A</v>
      </c>
      <c r="Q3003" s="9" t="str">
        <f t="shared" si="93"/>
        <v>nur hier</v>
      </c>
    </row>
    <row r="3004" spans="1:17">
      <c r="A3004" s="1" t="s">
        <v>10947</v>
      </c>
      <c r="B3004" s="1" t="s">
        <v>10948</v>
      </c>
      <c r="C3004" s="1" t="s">
        <v>10949</v>
      </c>
      <c r="D3004" s="1" t="s">
        <v>10949</v>
      </c>
      <c r="E3004" s="1" t="s">
        <v>19647</v>
      </c>
      <c r="F3004" s="51" t="s">
        <v>19628</v>
      </c>
      <c r="G3004" s="1" t="s">
        <v>19628</v>
      </c>
      <c r="I3004" t="str">
        <f t="shared" si="92"/>
        <v>西影</v>
      </c>
      <c r="K3004" t="e">
        <f>VLOOKUP(I3004,Apabi!$H:$H,1,FALSE)</f>
        <v>#N/A</v>
      </c>
      <c r="M3004" t="e">
        <f>VLOOKUP(I3004,'Shanghai TSG'!$C:$C,1,FALSE)</f>
        <v>#N/A</v>
      </c>
      <c r="O3004" t="e">
        <f>VLOOKUP(I3004,'Hytong (not in CrossAsia)'!$C:$C,1,FALSE)</f>
        <v>#N/A</v>
      </c>
      <c r="Q3004" s="9" t="str">
        <f t="shared" si="93"/>
        <v>nur hier</v>
      </c>
    </row>
    <row r="3005" spans="1:17" ht="23.25">
      <c r="A3005" s="1" t="s">
        <v>10950</v>
      </c>
      <c r="B3005" s="1" t="s">
        <v>10951</v>
      </c>
      <c r="C3005" s="1" t="s">
        <v>10952</v>
      </c>
      <c r="D3005" s="1" t="s">
        <v>19628</v>
      </c>
      <c r="E3005" s="1" t="s">
        <v>19647</v>
      </c>
      <c r="F3005" s="54">
        <v>1934</v>
      </c>
      <c r="G3005" s="1" t="s">
        <v>19635</v>
      </c>
      <c r="I3005" t="str">
        <f t="shared" si="92"/>
        <v>矛盾月刊</v>
      </c>
      <c r="K3005" t="e">
        <f>VLOOKUP(I3005,Apabi!$H:$H,1,FALSE)</f>
        <v>#N/A</v>
      </c>
      <c r="M3005" t="e">
        <f>VLOOKUP(I3005,'Shanghai TSG'!$C:$C,1,FALSE)</f>
        <v>#N/A</v>
      </c>
      <c r="O3005" t="e">
        <f>VLOOKUP(I3005,'Hytong (not in CrossAsia)'!$C:$C,1,FALSE)</f>
        <v>#N/A</v>
      </c>
      <c r="Q3005" s="9" t="str">
        <f t="shared" si="93"/>
        <v>nur hier</v>
      </c>
    </row>
    <row r="3006" spans="1:17">
      <c r="A3006" s="1" t="s">
        <v>10953</v>
      </c>
      <c r="B3006" s="1" t="s">
        <v>10954</v>
      </c>
      <c r="C3006" s="1" t="s">
        <v>10955</v>
      </c>
      <c r="D3006" s="1" t="s">
        <v>19628</v>
      </c>
      <c r="E3006" s="1" t="s">
        <v>19302</v>
      </c>
      <c r="F3006" s="54">
        <v>1946</v>
      </c>
      <c r="G3006" s="1" t="s">
        <v>19635</v>
      </c>
      <c r="I3006" t="str">
        <f t="shared" si="92"/>
        <v>自由文摘</v>
      </c>
      <c r="K3006" t="e">
        <f>VLOOKUP(I3006,Apabi!$H:$H,1,FALSE)</f>
        <v>#N/A</v>
      </c>
      <c r="M3006" t="e">
        <f>VLOOKUP(I3006,'Shanghai TSG'!$C:$C,1,FALSE)</f>
        <v>#N/A</v>
      </c>
      <c r="O3006" t="e">
        <f>VLOOKUP(I3006,'Hytong (not in CrossAsia)'!$C:$C,1,FALSE)</f>
        <v>#N/A</v>
      </c>
      <c r="Q3006" s="9" t="str">
        <f t="shared" si="93"/>
        <v>nur hier</v>
      </c>
    </row>
    <row r="3007" spans="1:17">
      <c r="A3007" s="1" t="s">
        <v>10956</v>
      </c>
      <c r="B3007" s="1" t="s">
        <v>10957</v>
      </c>
      <c r="C3007" s="1" t="s">
        <v>19628</v>
      </c>
      <c r="D3007" s="1" t="s">
        <v>10958</v>
      </c>
      <c r="E3007" s="1" t="s">
        <v>19336</v>
      </c>
      <c r="F3007" s="51" t="s">
        <v>19628</v>
      </c>
      <c r="G3007" s="1" t="s">
        <v>19305</v>
      </c>
      <c r="I3007" t="str">
        <f t="shared" si="92"/>
        <v>资料周报</v>
      </c>
      <c r="K3007" t="e">
        <f>VLOOKUP(I3007,Apabi!$H:$H,1,FALSE)</f>
        <v>#N/A</v>
      </c>
      <c r="M3007" t="e">
        <f>VLOOKUP(I3007,'Shanghai TSG'!$C:$C,1,FALSE)</f>
        <v>#N/A</v>
      </c>
      <c r="O3007" t="e">
        <f>VLOOKUP(I3007,'Hytong (not in CrossAsia)'!$C:$C,1,FALSE)</f>
        <v>#N/A</v>
      </c>
      <c r="Q3007" s="9" t="str">
        <f t="shared" si="93"/>
        <v>nur hier</v>
      </c>
    </row>
    <row r="3008" spans="1:17">
      <c r="A3008" s="1" t="s">
        <v>10959</v>
      </c>
      <c r="B3008" s="1" t="s">
        <v>10960</v>
      </c>
      <c r="C3008" s="1" t="s">
        <v>19628</v>
      </c>
      <c r="D3008" s="1" t="s">
        <v>19628</v>
      </c>
      <c r="E3008" s="1" t="s">
        <v>21237</v>
      </c>
      <c r="F3008" s="54">
        <v>1938</v>
      </c>
      <c r="G3008" s="1" t="s">
        <v>19305</v>
      </c>
      <c r="I3008" t="str">
        <f t="shared" si="92"/>
        <v>血路周刊</v>
      </c>
      <c r="K3008" t="e">
        <f>VLOOKUP(I3008,Apabi!$H:$H,1,FALSE)</f>
        <v>#N/A</v>
      </c>
      <c r="M3008" t="e">
        <f>VLOOKUP(I3008,'Shanghai TSG'!$C:$C,1,FALSE)</f>
        <v>#N/A</v>
      </c>
      <c r="O3008" t="e">
        <f>VLOOKUP(I3008,'Hytong (not in CrossAsia)'!$C:$C,1,FALSE)</f>
        <v>#N/A</v>
      </c>
      <c r="Q3008" s="9" t="str">
        <f t="shared" si="93"/>
        <v>nur hier</v>
      </c>
    </row>
    <row r="3009" spans="1:17">
      <c r="A3009" s="1" t="s">
        <v>10961</v>
      </c>
      <c r="B3009" s="1" t="s">
        <v>10962</v>
      </c>
      <c r="C3009" s="1" t="s">
        <v>10963</v>
      </c>
      <c r="D3009" s="1" t="s">
        <v>10962</v>
      </c>
      <c r="E3009" s="1" t="s">
        <v>19647</v>
      </c>
      <c r="F3009" s="54">
        <v>1939</v>
      </c>
      <c r="G3009" s="1" t="s">
        <v>19327</v>
      </c>
      <c r="I3009" t="str">
        <f t="shared" si="92"/>
        <v>新知十日</v>
      </c>
      <c r="K3009" t="e">
        <f>VLOOKUP(I3009,Apabi!$H:$H,1,FALSE)</f>
        <v>#N/A</v>
      </c>
      <c r="M3009" t="str">
        <f>VLOOKUP(I3009,'Shanghai TSG'!$C:$C,1,FALSE)</f>
        <v>新知十日</v>
      </c>
      <c r="O3009" t="e">
        <f>VLOOKUP(I3009,'Hytong (not in CrossAsia)'!$C:$C,1,FALSE)</f>
        <v>#N/A</v>
      </c>
      <c r="Q3009" s="9" t="str">
        <f t="shared" si="93"/>
        <v>Doppel</v>
      </c>
    </row>
    <row r="3010" spans="1:17">
      <c r="A3010" s="1" t="s">
        <v>10964</v>
      </c>
      <c r="B3010" s="1" t="s">
        <v>10965</v>
      </c>
      <c r="C3010" s="1" t="s">
        <v>19628</v>
      </c>
      <c r="D3010" s="1" t="s">
        <v>19628</v>
      </c>
      <c r="E3010" s="1" t="s">
        <v>21127</v>
      </c>
      <c r="F3010" s="51" t="s">
        <v>19628</v>
      </c>
      <c r="G3010" s="1" t="s">
        <v>19327</v>
      </c>
      <c r="I3010" t="str">
        <f t="shared" si="92"/>
        <v>砥柱旬刊</v>
      </c>
      <c r="K3010" t="e">
        <f>VLOOKUP(I3010,Apabi!$H:$H,1,FALSE)</f>
        <v>#N/A</v>
      </c>
      <c r="M3010" t="e">
        <f>VLOOKUP(I3010,'Shanghai TSG'!$C:$C,1,FALSE)</f>
        <v>#N/A</v>
      </c>
      <c r="O3010" t="e">
        <f>VLOOKUP(I3010,'Hytong (not in CrossAsia)'!$C:$C,1,FALSE)</f>
        <v>#N/A</v>
      </c>
      <c r="Q3010" s="9" t="str">
        <f t="shared" si="93"/>
        <v>nur hier</v>
      </c>
    </row>
    <row r="3011" spans="1:17">
      <c r="A3011" s="1" t="s">
        <v>10966</v>
      </c>
      <c r="B3011" s="1" t="s">
        <v>10967</v>
      </c>
      <c r="C3011" s="1" t="s">
        <v>19628</v>
      </c>
      <c r="D3011" s="1" t="s">
        <v>10968</v>
      </c>
      <c r="E3011" s="1" t="s">
        <v>19339</v>
      </c>
      <c r="F3011" s="51" t="s">
        <v>19628</v>
      </c>
      <c r="G3011" s="1" t="s">
        <v>19628</v>
      </c>
      <c r="I3011" t="str">
        <f t="shared" ref="I3011:I3074" si="94">MID(B3011,1,4)</f>
        <v>水生</v>
      </c>
      <c r="K3011" t="e">
        <f>VLOOKUP(I3011,Apabi!$H:$H,1,FALSE)</f>
        <v>#N/A</v>
      </c>
      <c r="M3011" t="e">
        <f>VLOOKUP(I3011,'Shanghai TSG'!$C:$C,1,FALSE)</f>
        <v>#N/A</v>
      </c>
      <c r="O3011" t="e">
        <f>VLOOKUP(I3011,'Hytong (not in CrossAsia)'!$C:$C,1,FALSE)</f>
        <v>#N/A</v>
      </c>
      <c r="Q3011" s="9" t="str">
        <f t="shared" ref="Q3011:Q3074" si="95">(IF(AND(ISNA(K3011),ISNA(M3011),ISNA(O3011)),"nur hier","Doppel"))</f>
        <v>nur hier</v>
      </c>
    </row>
    <row r="3012" spans="1:17">
      <c r="A3012" s="1" t="s">
        <v>10969</v>
      </c>
      <c r="B3012" s="1" t="s">
        <v>10970</v>
      </c>
      <c r="C3012" s="1" t="s">
        <v>10971</v>
      </c>
      <c r="D3012" s="1" t="s">
        <v>10606</v>
      </c>
      <c r="E3012" s="1" t="s">
        <v>19302</v>
      </c>
      <c r="F3012" s="54">
        <v>1931</v>
      </c>
      <c r="G3012" s="1" t="s">
        <v>19635</v>
      </c>
      <c r="I3012" t="str">
        <f t="shared" si="94"/>
        <v>万人月报</v>
      </c>
      <c r="K3012" t="e">
        <f>VLOOKUP(I3012,Apabi!$H:$H,1,FALSE)</f>
        <v>#N/A</v>
      </c>
      <c r="M3012" t="e">
        <f>VLOOKUP(I3012,'Shanghai TSG'!$C:$C,1,FALSE)</f>
        <v>#N/A</v>
      </c>
      <c r="O3012" t="e">
        <f>VLOOKUP(I3012,'Hytong (not in CrossAsia)'!$C:$C,1,FALSE)</f>
        <v>#N/A</v>
      </c>
      <c r="Q3012" s="9" t="str">
        <f t="shared" si="95"/>
        <v>nur hier</v>
      </c>
    </row>
    <row r="3013" spans="1:17" ht="23.25">
      <c r="A3013" s="1" t="s">
        <v>10607</v>
      </c>
      <c r="B3013" s="1" t="s">
        <v>10608</v>
      </c>
      <c r="C3013" s="1" t="s">
        <v>10609</v>
      </c>
      <c r="D3013" s="1" t="s">
        <v>10610</v>
      </c>
      <c r="E3013" s="1" t="s">
        <v>19326</v>
      </c>
      <c r="F3013" s="54">
        <v>1937</v>
      </c>
      <c r="G3013" s="1" t="s">
        <v>19349</v>
      </c>
      <c r="I3013" t="str">
        <f t="shared" si="94"/>
        <v>民间</v>
      </c>
      <c r="K3013" t="e">
        <f>VLOOKUP(I3013,Apabi!$H:$H,1,FALSE)</f>
        <v>#N/A</v>
      </c>
      <c r="M3013" t="e">
        <f>VLOOKUP(I3013,'Shanghai TSG'!$C:$C,1,FALSE)</f>
        <v>#N/A</v>
      </c>
      <c r="O3013" t="e">
        <f>VLOOKUP(I3013,'Hytong (not in CrossAsia)'!$C:$C,1,FALSE)</f>
        <v>#N/A</v>
      </c>
      <c r="Q3013" s="9" t="str">
        <f t="shared" si="95"/>
        <v>nur hier</v>
      </c>
    </row>
    <row r="3014" spans="1:17">
      <c r="A3014" s="1" t="s">
        <v>10611</v>
      </c>
      <c r="B3014" s="1" t="s">
        <v>10612</v>
      </c>
      <c r="C3014" s="1" t="s">
        <v>19628</v>
      </c>
      <c r="D3014" s="1" t="s">
        <v>10613</v>
      </c>
      <c r="E3014" s="1" t="s">
        <v>19647</v>
      </c>
      <c r="F3014" s="54">
        <v>1948</v>
      </c>
      <c r="G3014" s="1" t="s">
        <v>19642</v>
      </c>
      <c r="I3014" t="str">
        <f t="shared" si="94"/>
        <v>中坚</v>
      </c>
      <c r="K3014" t="e">
        <f>VLOOKUP(I3014,Apabi!$H:$H,1,FALSE)</f>
        <v>#N/A</v>
      </c>
      <c r="M3014" t="e">
        <f>VLOOKUP(I3014,'Shanghai TSG'!$C:$C,1,FALSE)</f>
        <v>#N/A</v>
      </c>
      <c r="O3014" t="e">
        <f>VLOOKUP(I3014,'Hytong (not in CrossAsia)'!$C:$C,1,FALSE)</f>
        <v>#N/A</v>
      </c>
      <c r="Q3014" s="9" t="str">
        <f t="shared" si="95"/>
        <v>nur hier</v>
      </c>
    </row>
    <row r="3015" spans="1:17">
      <c r="A3015" s="1" t="s">
        <v>10614</v>
      </c>
      <c r="B3015" s="1" t="s">
        <v>10615</v>
      </c>
      <c r="C3015" s="1" t="s">
        <v>10616</v>
      </c>
      <c r="D3015" s="1" t="s">
        <v>10617</v>
      </c>
      <c r="E3015" s="1" t="s">
        <v>19339</v>
      </c>
      <c r="F3015" s="51" t="s">
        <v>19628</v>
      </c>
      <c r="G3015" s="1" t="s">
        <v>19628</v>
      </c>
      <c r="I3015" t="str">
        <f t="shared" si="94"/>
        <v>时事解释</v>
      </c>
      <c r="K3015" t="e">
        <f>VLOOKUP(I3015,Apabi!$H:$H,1,FALSE)</f>
        <v>#N/A</v>
      </c>
      <c r="M3015" t="e">
        <f>VLOOKUP(I3015,'Shanghai TSG'!$C:$C,1,FALSE)</f>
        <v>#N/A</v>
      </c>
      <c r="O3015" t="e">
        <f>VLOOKUP(I3015,'Hytong (not in CrossAsia)'!$C:$C,1,FALSE)</f>
        <v>#N/A</v>
      </c>
      <c r="Q3015" s="9" t="str">
        <f t="shared" si="95"/>
        <v>nur hier</v>
      </c>
    </row>
    <row r="3016" spans="1:17">
      <c r="A3016" s="1" t="s">
        <v>10618</v>
      </c>
      <c r="B3016" s="1" t="s">
        <v>10619</v>
      </c>
      <c r="C3016" s="1" t="s">
        <v>19628</v>
      </c>
      <c r="D3016" s="1" t="s">
        <v>10620</v>
      </c>
      <c r="E3016" s="1" t="s">
        <v>19326</v>
      </c>
      <c r="F3016" s="54">
        <v>1932</v>
      </c>
      <c r="G3016" s="1" t="s">
        <v>19635</v>
      </c>
      <c r="I3016" t="str">
        <f t="shared" si="94"/>
        <v>平等杂志</v>
      </c>
      <c r="K3016" t="e">
        <f>VLOOKUP(I3016,Apabi!$H:$H,1,FALSE)</f>
        <v>#N/A</v>
      </c>
      <c r="M3016" t="e">
        <f>VLOOKUP(I3016,'Shanghai TSG'!$C:$C,1,FALSE)</f>
        <v>#N/A</v>
      </c>
      <c r="O3016" t="str">
        <f>VLOOKUP(I3016,'Hytong (not in CrossAsia)'!$C:$C,1,FALSE)</f>
        <v>平等杂志</v>
      </c>
      <c r="Q3016" s="9" t="str">
        <f t="shared" si="95"/>
        <v>Doppel</v>
      </c>
    </row>
    <row r="3017" spans="1:17">
      <c r="A3017" s="1" t="s">
        <v>10621</v>
      </c>
      <c r="B3017" s="1" t="s">
        <v>10622</v>
      </c>
      <c r="C3017" s="1" t="s">
        <v>19628</v>
      </c>
      <c r="D3017" s="1" t="s">
        <v>10623</v>
      </c>
      <c r="E3017" s="1" t="s">
        <v>19376</v>
      </c>
      <c r="F3017" s="54">
        <v>1944</v>
      </c>
      <c r="G3017" s="1" t="s">
        <v>19642</v>
      </c>
      <c r="I3017" t="str">
        <f t="shared" si="94"/>
        <v>学思</v>
      </c>
      <c r="K3017" t="e">
        <f>VLOOKUP(I3017,Apabi!$H:$H,1,FALSE)</f>
        <v>#N/A</v>
      </c>
      <c r="M3017" t="str">
        <f>VLOOKUP(I3017,'Shanghai TSG'!$C:$C,1,FALSE)</f>
        <v>学思</v>
      </c>
      <c r="O3017" t="e">
        <f>VLOOKUP(I3017,'Hytong (not in CrossAsia)'!$C:$C,1,FALSE)</f>
        <v>#N/A</v>
      </c>
      <c r="Q3017" s="9" t="str">
        <f t="shared" si="95"/>
        <v>Doppel</v>
      </c>
    </row>
    <row r="3018" spans="1:17">
      <c r="A3018" s="1" t="s">
        <v>10624</v>
      </c>
      <c r="B3018" s="1" t="s">
        <v>10625</v>
      </c>
      <c r="C3018" s="1" t="s">
        <v>19628</v>
      </c>
      <c r="D3018" s="1" t="s">
        <v>10626</v>
      </c>
      <c r="E3018" s="1" t="s">
        <v>19647</v>
      </c>
      <c r="F3018" s="54">
        <v>1904</v>
      </c>
      <c r="G3018" s="1" t="s">
        <v>19440</v>
      </c>
      <c r="I3018" t="str">
        <f t="shared" si="94"/>
        <v>东方</v>
      </c>
      <c r="K3018" t="e">
        <f>VLOOKUP(I3018,Apabi!$H:$H,1,FALSE)</f>
        <v>#N/A</v>
      </c>
      <c r="M3018" t="e">
        <f>VLOOKUP(I3018,'Shanghai TSG'!$C:$C,1,FALSE)</f>
        <v>#N/A</v>
      </c>
      <c r="O3018" t="e">
        <f>VLOOKUP(I3018,'Hytong (not in CrossAsia)'!$C:$C,1,FALSE)</f>
        <v>#N/A</v>
      </c>
      <c r="Q3018" s="9" t="str">
        <f t="shared" si="95"/>
        <v>nur hier</v>
      </c>
    </row>
    <row r="3019" spans="1:17">
      <c r="A3019" s="1" t="s">
        <v>10627</v>
      </c>
      <c r="B3019" s="1" t="s">
        <v>10628</v>
      </c>
      <c r="C3019" s="1" t="s">
        <v>19628</v>
      </c>
      <c r="D3019" s="1" t="s">
        <v>10629</v>
      </c>
      <c r="E3019" s="1" t="s">
        <v>19821</v>
      </c>
      <c r="F3019" s="54">
        <v>1948</v>
      </c>
      <c r="G3019" s="1" t="s">
        <v>19635</v>
      </c>
      <c r="I3019" t="str">
        <f t="shared" si="94"/>
        <v>南风月刊</v>
      </c>
      <c r="K3019" t="e">
        <f>VLOOKUP(I3019,Apabi!$H:$H,1,FALSE)</f>
        <v>#N/A</v>
      </c>
      <c r="M3019" t="e">
        <f>VLOOKUP(I3019,'Shanghai TSG'!$C:$C,1,FALSE)</f>
        <v>#N/A</v>
      </c>
      <c r="O3019" t="e">
        <f>VLOOKUP(I3019,'Hytong (not in CrossAsia)'!$C:$C,1,FALSE)</f>
        <v>#N/A</v>
      </c>
      <c r="Q3019" s="9" t="str">
        <f t="shared" si="95"/>
        <v>nur hier</v>
      </c>
    </row>
    <row r="3020" spans="1:17" ht="23.25">
      <c r="A3020" s="1" t="s">
        <v>10630</v>
      </c>
      <c r="B3020" s="1" t="s">
        <v>10631</v>
      </c>
      <c r="C3020" s="1" t="s">
        <v>10632</v>
      </c>
      <c r="D3020" s="1" t="s">
        <v>19628</v>
      </c>
      <c r="E3020" s="1" t="s">
        <v>13151</v>
      </c>
      <c r="F3020" s="54">
        <v>1925</v>
      </c>
      <c r="G3020" s="1" t="s">
        <v>19642</v>
      </c>
      <c r="I3020" t="str">
        <f t="shared" si="94"/>
        <v>翰墨缘半</v>
      </c>
      <c r="K3020" t="e">
        <f>VLOOKUP(I3020,Apabi!$H:$H,1,FALSE)</f>
        <v>#N/A</v>
      </c>
      <c r="M3020" t="e">
        <f>VLOOKUP(I3020,'Shanghai TSG'!$C:$C,1,FALSE)</f>
        <v>#N/A</v>
      </c>
      <c r="O3020" t="e">
        <f>VLOOKUP(I3020,'Hytong (not in CrossAsia)'!$C:$C,1,FALSE)</f>
        <v>#N/A</v>
      </c>
      <c r="Q3020" s="9" t="str">
        <f t="shared" si="95"/>
        <v>nur hier</v>
      </c>
    </row>
    <row r="3021" spans="1:17">
      <c r="A3021" s="1" t="s">
        <v>10633</v>
      </c>
      <c r="B3021" s="1" t="s">
        <v>10634</v>
      </c>
      <c r="C3021" s="1" t="s">
        <v>19628</v>
      </c>
      <c r="D3021" s="1" t="s">
        <v>10635</v>
      </c>
      <c r="E3021" s="1" t="s">
        <v>19302</v>
      </c>
      <c r="F3021" s="51" t="s">
        <v>19628</v>
      </c>
      <c r="G3021" s="1" t="s">
        <v>19635</v>
      </c>
      <c r="I3021" t="str">
        <f t="shared" si="94"/>
        <v>农声月刊</v>
      </c>
      <c r="K3021" t="e">
        <f>VLOOKUP(I3021,Apabi!$H:$H,1,FALSE)</f>
        <v>#N/A</v>
      </c>
      <c r="M3021" t="e">
        <f>VLOOKUP(I3021,'Shanghai TSG'!$C:$C,1,FALSE)</f>
        <v>#N/A</v>
      </c>
      <c r="O3021" t="e">
        <f>VLOOKUP(I3021,'Hytong (not in CrossAsia)'!$C:$C,1,FALSE)</f>
        <v>#N/A</v>
      </c>
      <c r="Q3021" s="9" t="str">
        <f t="shared" si="95"/>
        <v>nur hier</v>
      </c>
    </row>
    <row r="3022" spans="1:17">
      <c r="A3022" s="1" t="s">
        <v>10636</v>
      </c>
      <c r="B3022" s="1" t="s">
        <v>10637</v>
      </c>
      <c r="C3022" s="1" t="s">
        <v>18966</v>
      </c>
      <c r="D3022" s="1" t="s">
        <v>19628</v>
      </c>
      <c r="E3022" s="1" t="s">
        <v>19647</v>
      </c>
      <c r="F3022" s="54">
        <v>1930</v>
      </c>
      <c r="G3022" s="1" t="s">
        <v>19635</v>
      </c>
      <c r="I3022" t="str">
        <f t="shared" si="94"/>
        <v xml:space="preserve">新地  </v>
      </c>
      <c r="K3022" t="e">
        <f>VLOOKUP(I3022,Apabi!$H:$H,1,FALSE)</f>
        <v>#N/A</v>
      </c>
      <c r="M3022" t="e">
        <f>VLOOKUP(I3022,'Shanghai TSG'!$C:$C,1,FALSE)</f>
        <v>#N/A</v>
      </c>
      <c r="O3022" t="e">
        <f>VLOOKUP(I3022,'Hytong (not in CrossAsia)'!$C:$C,1,FALSE)</f>
        <v>#N/A</v>
      </c>
      <c r="Q3022" s="9" t="str">
        <f t="shared" si="95"/>
        <v>nur hier</v>
      </c>
    </row>
    <row r="3023" spans="1:17">
      <c r="A3023" s="1" t="s">
        <v>10638</v>
      </c>
      <c r="B3023" s="1" t="s">
        <v>10639</v>
      </c>
      <c r="C3023" s="1" t="s">
        <v>10640</v>
      </c>
      <c r="D3023" s="1" t="s">
        <v>10641</v>
      </c>
      <c r="E3023" s="1" t="s">
        <v>19647</v>
      </c>
      <c r="F3023" s="51" t="s">
        <v>19628</v>
      </c>
      <c r="G3023" s="1" t="s">
        <v>19628</v>
      </c>
      <c r="I3023" t="str">
        <f t="shared" si="94"/>
        <v>国际两周</v>
      </c>
      <c r="K3023" t="e">
        <f>VLOOKUP(I3023,Apabi!$H:$H,1,FALSE)</f>
        <v>#N/A</v>
      </c>
      <c r="M3023" t="str">
        <f>VLOOKUP(I3023,'Shanghai TSG'!$C:$C,1,FALSE)</f>
        <v>国际两周</v>
      </c>
      <c r="O3023" t="e">
        <f>VLOOKUP(I3023,'Hytong (not in CrossAsia)'!$C:$C,1,FALSE)</f>
        <v>#N/A</v>
      </c>
      <c r="Q3023" s="9" t="str">
        <f t="shared" si="95"/>
        <v>Doppel</v>
      </c>
    </row>
    <row r="3024" spans="1:17">
      <c r="A3024" s="1" t="s">
        <v>10642</v>
      </c>
      <c r="B3024" s="1" t="s">
        <v>10643</v>
      </c>
      <c r="C3024" s="1" t="s">
        <v>19628</v>
      </c>
      <c r="D3024" s="1" t="s">
        <v>11011</v>
      </c>
      <c r="E3024" s="1" t="s">
        <v>19647</v>
      </c>
      <c r="F3024" s="51" t="s">
        <v>19628</v>
      </c>
      <c r="G3024" s="1" t="s">
        <v>19628</v>
      </c>
      <c r="I3024" t="str">
        <f t="shared" si="94"/>
        <v>灵声</v>
      </c>
      <c r="K3024" t="e">
        <f>VLOOKUP(I3024,Apabi!$H:$H,1,FALSE)</f>
        <v>#N/A</v>
      </c>
      <c r="M3024" t="e">
        <f>VLOOKUP(I3024,'Shanghai TSG'!$C:$C,1,FALSE)</f>
        <v>#N/A</v>
      </c>
      <c r="O3024" t="e">
        <f>VLOOKUP(I3024,'Hytong (not in CrossAsia)'!$C:$C,1,FALSE)</f>
        <v>#N/A</v>
      </c>
      <c r="Q3024" s="9" t="str">
        <f t="shared" si="95"/>
        <v>nur hier</v>
      </c>
    </row>
    <row r="3025" spans="1:17">
      <c r="A3025" s="1" t="s">
        <v>11012</v>
      </c>
      <c r="B3025" s="1" t="s">
        <v>11013</v>
      </c>
      <c r="C3025" s="1" t="s">
        <v>19750</v>
      </c>
      <c r="D3025" s="1" t="s">
        <v>11014</v>
      </c>
      <c r="E3025" s="1" t="s">
        <v>19647</v>
      </c>
      <c r="F3025" s="54">
        <v>1930</v>
      </c>
      <c r="G3025" s="1" t="s">
        <v>19635</v>
      </c>
      <c r="I3025" t="str">
        <f t="shared" si="94"/>
        <v>前锋月刊</v>
      </c>
      <c r="K3025" t="e">
        <f>VLOOKUP(I3025,Apabi!$H:$H,1,FALSE)</f>
        <v>#N/A</v>
      </c>
      <c r="M3025" t="e">
        <f>VLOOKUP(I3025,'Shanghai TSG'!$C:$C,1,FALSE)</f>
        <v>#N/A</v>
      </c>
      <c r="O3025" t="e">
        <f>VLOOKUP(I3025,'Hytong (not in CrossAsia)'!$C:$C,1,FALSE)</f>
        <v>#N/A</v>
      </c>
      <c r="Q3025" s="9" t="str">
        <f t="shared" si="95"/>
        <v>nur hier</v>
      </c>
    </row>
    <row r="3026" spans="1:17">
      <c r="A3026" s="1" t="s">
        <v>11015</v>
      </c>
      <c r="B3026" s="1" t="s">
        <v>11016</v>
      </c>
      <c r="C3026" s="1" t="s">
        <v>11017</v>
      </c>
      <c r="D3026" s="1" t="s">
        <v>19628</v>
      </c>
      <c r="E3026" s="1" t="s">
        <v>19647</v>
      </c>
      <c r="F3026" s="54">
        <v>1948</v>
      </c>
      <c r="G3026" s="1" t="s">
        <v>19635</v>
      </c>
      <c r="I3026" t="str">
        <f t="shared" si="94"/>
        <v>子日丛刊</v>
      </c>
      <c r="K3026" t="e">
        <f>VLOOKUP(I3026,Apabi!$H:$H,1,FALSE)</f>
        <v>#N/A</v>
      </c>
      <c r="M3026" t="e">
        <f>VLOOKUP(I3026,'Shanghai TSG'!$C:$C,1,FALSE)</f>
        <v>#N/A</v>
      </c>
      <c r="O3026" t="e">
        <f>VLOOKUP(I3026,'Hytong (not in CrossAsia)'!$C:$C,1,FALSE)</f>
        <v>#N/A</v>
      </c>
      <c r="Q3026" s="9" t="str">
        <f t="shared" si="95"/>
        <v>nur hier</v>
      </c>
    </row>
    <row r="3027" spans="1:17">
      <c r="A3027" s="1" t="s">
        <v>11018</v>
      </c>
      <c r="B3027" s="1" t="s">
        <v>11019</v>
      </c>
      <c r="C3027" s="1" t="s">
        <v>19628</v>
      </c>
      <c r="D3027" s="1" t="s">
        <v>19628</v>
      </c>
      <c r="E3027" s="1" t="s">
        <v>19628</v>
      </c>
      <c r="F3027" s="54">
        <v>1947</v>
      </c>
      <c r="G3027" s="1" t="s">
        <v>19628</v>
      </c>
      <c r="I3027" t="str">
        <f t="shared" si="94"/>
        <v>原声</v>
      </c>
      <c r="K3027" t="e">
        <f>VLOOKUP(I3027,Apabi!$H:$H,1,FALSE)</f>
        <v>#N/A</v>
      </c>
      <c r="M3027" t="e">
        <f>VLOOKUP(I3027,'Shanghai TSG'!$C:$C,1,FALSE)</f>
        <v>#N/A</v>
      </c>
      <c r="O3027" t="e">
        <f>VLOOKUP(I3027,'Hytong (not in CrossAsia)'!$C:$C,1,FALSE)</f>
        <v>#N/A</v>
      </c>
      <c r="Q3027" s="9" t="str">
        <f t="shared" si="95"/>
        <v>nur hier</v>
      </c>
    </row>
    <row r="3028" spans="1:17">
      <c r="A3028" s="1" t="s">
        <v>11020</v>
      </c>
      <c r="B3028" s="1" t="s">
        <v>11021</v>
      </c>
      <c r="C3028" s="1" t="s">
        <v>19628</v>
      </c>
      <c r="D3028" s="1" t="s">
        <v>11022</v>
      </c>
      <c r="E3028" s="1" t="s">
        <v>19344</v>
      </c>
      <c r="F3028" s="54">
        <v>1943</v>
      </c>
      <c r="G3028" s="1" t="s">
        <v>19635</v>
      </c>
      <c r="I3028" t="str">
        <f t="shared" si="94"/>
        <v>津津月刊</v>
      </c>
      <c r="K3028" t="e">
        <f>VLOOKUP(I3028,Apabi!$H:$H,1,FALSE)</f>
        <v>#N/A</v>
      </c>
      <c r="M3028" t="e">
        <f>VLOOKUP(I3028,'Shanghai TSG'!$C:$C,1,FALSE)</f>
        <v>#N/A</v>
      </c>
      <c r="O3028" t="e">
        <f>VLOOKUP(I3028,'Hytong (not in CrossAsia)'!$C:$C,1,FALSE)</f>
        <v>#N/A</v>
      </c>
      <c r="Q3028" s="9" t="str">
        <f t="shared" si="95"/>
        <v>nur hier</v>
      </c>
    </row>
    <row r="3029" spans="1:17" ht="23.25">
      <c r="A3029" s="1" t="s">
        <v>11023</v>
      </c>
      <c r="B3029" s="1" t="s">
        <v>11024</v>
      </c>
      <c r="C3029" s="1" t="s">
        <v>11025</v>
      </c>
      <c r="D3029" s="1" t="s">
        <v>19628</v>
      </c>
      <c r="E3029" s="1" t="s">
        <v>19326</v>
      </c>
      <c r="F3029" s="54">
        <v>1936</v>
      </c>
      <c r="G3029" s="1" t="s">
        <v>19628</v>
      </c>
      <c r="I3029" t="str">
        <f t="shared" si="94"/>
        <v>工学院半</v>
      </c>
      <c r="K3029" t="e">
        <f>VLOOKUP(I3029,Apabi!$H:$H,1,FALSE)</f>
        <v>#N/A</v>
      </c>
      <c r="M3029" t="e">
        <f>VLOOKUP(I3029,'Shanghai TSG'!$C:$C,1,FALSE)</f>
        <v>#N/A</v>
      </c>
      <c r="O3029" t="e">
        <f>VLOOKUP(I3029,'Hytong (not in CrossAsia)'!$C:$C,1,FALSE)</f>
        <v>#N/A</v>
      </c>
      <c r="Q3029" s="9" t="str">
        <f t="shared" si="95"/>
        <v>nur hier</v>
      </c>
    </row>
    <row r="3030" spans="1:17">
      <c r="A3030" s="1" t="s">
        <v>11026</v>
      </c>
      <c r="B3030" s="1" t="s">
        <v>11027</v>
      </c>
      <c r="C3030" s="1" t="s">
        <v>19628</v>
      </c>
      <c r="D3030" s="1" t="s">
        <v>19628</v>
      </c>
      <c r="E3030" s="1" t="s">
        <v>19795</v>
      </c>
      <c r="F3030" s="54">
        <v>1947</v>
      </c>
      <c r="G3030" s="1" t="s">
        <v>19635</v>
      </c>
      <c r="I3030" t="str">
        <f t="shared" si="94"/>
        <v>公平报</v>
      </c>
      <c r="K3030" t="e">
        <f>VLOOKUP(I3030,Apabi!$H:$H,1,FALSE)</f>
        <v>#N/A</v>
      </c>
      <c r="M3030" t="e">
        <f>VLOOKUP(I3030,'Shanghai TSG'!$C:$C,1,FALSE)</f>
        <v>#N/A</v>
      </c>
      <c r="O3030" t="e">
        <f>VLOOKUP(I3030,'Hytong (not in CrossAsia)'!$C:$C,1,FALSE)</f>
        <v>#N/A</v>
      </c>
      <c r="Q3030" s="9" t="str">
        <f t="shared" si="95"/>
        <v>nur hier</v>
      </c>
    </row>
    <row r="3031" spans="1:17">
      <c r="A3031" s="1" t="s">
        <v>11028</v>
      </c>
      <c r="B3031" s="1" t="s">
        <v>11029</v>
      </c>
      <c r="C3031" s="1" t="s">
        <v>19628</v>
      </c>
      <c r="D3031" s="1" t="s">
        <v>11030</v>
      </c>
      <c r="E3031" s="1" t="s">
        <v>21403</v>
      </c>
      <c r="F3031" s="51" t="s">
        <v>19628</v>
      </c>
      <c r="G3031" s="1" t="s">
        <v>19628</v>
      </c>
      <c r="I3031" t="str">
        <f t="shared" si="94"/>
        <v>江西赋粮</v>
      </c>
      <c r="K3031" t="e">
        <f>VLOOKUP(I3031,Apabi!$H:$H,1,FALSE)</f>
        <v>#N/A</v>
      </c>
      <c r="M3031" t="e">
        <f>VLOOKUP(I3031,'Shanghai TSG'!$C:$C,1,FALSE)</f>
        <v>#N/A</v>
      </c>
      <c r="O3031" t="e">
        <f>VLOOKUP(I3031,'Hytong (not in CrossAsia)'!$C:$C,1,FALSE)</f>
        <v>#N/A</v>
      </c>
      <c r="Q3031" s="9" t="str">
        <f t="shared" si="95"/>
        <v>nur hier</v>
      </c>
    </row>
    <row r="3032" spans="1:17">
      <c r="A3032" s="1" t="s">
        <v>11031</v>
      </c>
      <c r="B3032" s="1" t="s">
        <v>11032</v>
      </c>
      <c r="C3032" s="1" t="s">
        <v>19628</v>
      </c>
      <c r="D3032" s="1" t="s">
        <v>11033</v>
      </c>
      <c r="E3032" s="1" t="s">
        <v>19176</v>
      </c>
      <c r="F3032" s="54">
        <v>1944</v>
      </c>
      <c r="G3032" s="1" t="s">
        <v>19635</v>
      </c>
      <c r="I3032" t="str">
        <f t="shared" si="94"/>
        <v>西北角</v>
      </c>
      <c r="K3032" t="e">
        <f>VLOOKUP(I3032,Apabi!$H:$H,1,FALSE)</f>
        <v>#N/A</v>
      </c>
      <c r="M3032" t="e">
        <f>VLOOKUP(I3032,'Shanghai TSG'!$C:$C,1,FALSE)</f>
        <v>#N/A</v>
      </c>
      <c r="O3032" t="e">
        <f>VLOOKUP(I3032,'Hytong (not in CrossAsia)'!$C:$C,1,FALSE)</f>
        <v>#N/A</v>
      </c>
      <c r="Q3032" s="9" t="str">
        <f t="shared" si="95"/>
        <v>nur hier</v>
      </c>
    </row>
    <row r="3033" spans="1:17">
      <c r="A3033" s="1" t="s">
        <v>11034</v>
      </c>
      <c r="B3033" s="1" t="s">
        <v>11035</v>
      </c>
      <c r="C3033" s="1" t="s">
        <v>19628</v>
      </c>
      <c r="D3033" s="1" t="s">
        <v>19628</v>
      </c>
      <c r="E3033" s="1" t="s">
        <v>19647</v>
      </c>
      <c r="F3033" s="54">
        <v>1913</v>
      </c>
      <c r="G3033" s="1" t="s">
        <v>19628</v>
      </c>
      <c r="I3033" t="str">
        <f t="shared" si="94"/>
        <v>平论</v>
      </c>
      <c r="K3033" t="e">
        <f>VLOOKUP(I3033,Apabi!$H:$H,1,FALSE)</f>
        <v>#N/A</v>
      </c>
      <c r="M3033" t="e">
        <f>VLOOKUP(I3033,'Shanghai TSG'!$C:$C,1,FALSE)</f>
        <v>#N/A</v>
      </c>
      <c r="O3033" t="e">
        <f>VLOOKUP(I3033,'Hytong (not in CrossAsia)'!$C:$C,1,FALSE)</f>
        <v>#N/A</v>
      </c>
      <c r="Q3033" s="9" t="str">
        <f t="shared" si="95"/>
        <v>nur hier</v>
      </c>
    </row>
    <row r="3034" spans="1:17">
      <c r="A3034" s="1" t="s">
        <v>11036</v>
      </c>
      <c r="B3034" s="1" t="s">
        <v>11037</v>
      </c>
      <c r="C3034" s="1" t="s">
        <v>11038</v>
      </c>
      <c r="D3034" s="1" t="s">
        <v>19628</v>
      </c>
      <c r="E3034" s="1" t="s">
        <v>19647</v>
      </c>
      <c r="F3034" s="54">
        <v>1940</v>
      </c>
      <c r="G3034" s="1" t="s">
        <v>19628</v>
      </c>
      <c r="I3034" t="str">
        <f t="shared" si="94"/>
        <v>求知文丛</v>
      </c>
      <c r="K3034" t="e">
        <f>VLOOKUP(I3034,Apabi!$H:$H,1,FALSE)</f>
        <v>#N/A</v>
      </c>
      <c r="M3034" t="e">
        <f>VLOOKUP(I3034,'Shanghai TSG'!$C:$C,1,FALSE)</f>
        <v>#N/A</v>
      </c>
      <c r="O3034" t="e">
        <f>VLOOKUP(I3034,'Hytong (not in CrossAsia)'!$C:$C,1,FALSE)</f>
        <v>#N/A</v>
      </c>
      <c r="Q3034" s="9" t="str">
        <f t="shared" si="95"/>
        <v>nur hier</v>
      </c>
    </row>
    <row r="3035" spans="1:17">
      <c r="A3035" s="1" t="s">
        <v>11039</v>
      </c>
      <c r="B3035" s="1" t="s">
        <v>11040</v>
      </c>
      <c r="C3035" s="1" t="s">
        <v>19382</v>
      </c>
      <c r="D3035" s="1" t="s">
        <v>19628</v>
      </c>
      <c r="E3035" s="1" t="s">
        <v>19647</v>
      </c>
      <c r="F3035" s="54">
        <v>1931</v>
      </c>
      <c r="G3035" s="1" t="s">
        <v>19635</v>
      </c>
      <c r="I3035" t="str">
        <f t="shared" si="94"/>
        <v>中华书局</v>
      </c>
      <c r="K3035" t="e">
        <f>VLOOKUP(I3035,Apabi!$H:$H,1,FALSE)</f>
        <v>#N/A</v>
      </c>
      <c r="M3035" t="e">
        <f>VLOOKUP(I3035,'Shanghai TSG'!$C:$C,1,FALSE)</f>
        <v>#N/A</v>
      </c>
      <c r="O3035" t="e">
        <f>VLOOKUP(I3035,'Hytong (not in CrossAsia)'!$C:$C,1,FALSE)</f>
        <v>#N/A</v>
      </c>
      <c r="Q3035" s="9" t="str">
        <f t="shared" si="95"/>
        <v>nur hier</v>
      </c>
    </row>
    <row r="3036" spans="1:17">
      <c r="A3036" s="1" t="s">
        <v>11041</v>
      </c>
      <c r="B3036" s="1" t="s">
        <v>11042</v>
      </c>
      <c r="C3036" s="1" t="s">
        <v>19628</v>
      </c>
      <c r="D3036" s="1" t="s">
        <v>11043</v>
      </c>
      <c r="E3036" s="1" t="s">
        <v>19638</v>
      </c>
      <c r="F3036" s="54">
        <v>1948</v>
      </c>
      <c r="G3036" s="1" t="s">
        <v>19635</v>
      </c>
      <c r="I3036" t="str">
        <f t="shared" si="94"/>
        <v>主计通讯</v>
      </c>
      <c r="K3036" t="e">
        <f>VLOOKUP(I3036,Apabi!$H:$H,1,FALSE)</f>
        <v>#N/A</v>
      </c>
      <c r="M3036" t="e">
        <f>VLOOKUP(I3036,'Shanghai TSG'!$C:$C,1,FALSE)</f>
        <v>#N/A</v>
      </c>
      <c r="O3036" t="e">
        <f>VLOOKUP(I3036,'Hytong (not in CrossAsia)'!$C:$C,1,FALSE)</f>
        <v>#N/A</v>
      </c>
      <c r="Q3036" s="9" t="str">
        <f t="shared" si="95"/>
        <v>nur hier</v>
      </c>
    </row>
    <row r="3037" spans="1:17">
      <c r="A3037" s="1" t="s">
        <v>11044</v>
      </c>
      <c r="B3037" s="1" t="s">
        <v>11045</v>
      </c>
      <c r="C3037" s="1" t="s">
        <v>19628</v>
      </c>
      <c r="D3037" s="1" t="s">
        <v>11046</v>
      </c>
      <c r="E3037" s="1" t="s">
        <v>19647</v>
      </c>
      <c r="F3037" s="54">
        <v>1945</v>
      </c>
      <c r="G3037" s="1" t="s">
        <v>19305</v>
      </c>
      <c r="I3037" t="str">
        <f t="shared" si="94"/>
        <v>改造周报</v>
      </c>
      <c r="K3037" t="e">
        <f>VLOOKUP(I3037,Apabi!$H:$H,1,FALSE)</f>
        <v>#N/A</v>
      </c>
      <c r="M3037" t="e">
        <f>VLOOKUP(I3037,'Shanghai TSG'!$C:$C,1,FALSE)</f>
        <v>#N/A</v>
      </c>
      <c r="O3037" t="e">
        <f>VLOOKUP(I3037,'Hytong (not in CrossAsia)'!$C:$C,1,FALSE)</f>
        <v>#N/A</v>
      </c>
      <c r="Q3037" s="9" t="str">
        <f t="shared" si="95"/>
        <v>nur hier</v>
      </c>
    </row>
    <row r="3038" spans="1:17">
      <c r="A3038" s="1" t="s">
        <v>11047</v>
      </c>
      <c r="B3038" s="1" t="s">
        <v>11048</v>
      </c>
      <c r="C3038" s="1" t="s">
        <v>19628</v>
      </c>
      <c r="D3038" s="1" t="s">
        <v>11049</v>
      </c>
      <c r="E3038" s="1" t="s">
        <v>19647</v>
      </c>
      <c r="F3038" s="54">
        <v>1936</v>
      </c>
      <c r="G3038" s="1" t="s">
        <v>19642</v>
      </c>
      <c r="I3038" t="str">
        <f t="shared" si="94"/>
        <v>人间世</v>
      </c>
      <c r="K3038" t="e">
        <f>VLOOKUP(I3038,Apabi!$H:$H,1,FALSE)</f>
        <v>#N/A</v>
      </c>
      <c r="M3038" t="e">
        <f>VLOOKUP(I3038,'Shanghai TSG'!$C:$C,1,FALSE)</f>
        <v>#N/A</v>
      </c>
      <c r="O3038" t="e">
        <f>VLOOKUP(I3038,'Hytong (not in CrossAsia)'!$C:$C,1,FALSE)</f>
        <v>#N/A</v>
      </c>
      <c r="Q3038" s="9" t="str">
        <f t="shared" si="95"/>
        <v>nur hier</v>
      </c>
    </row>
    <row r="3039" spans="1:17">
      <c r="A3039" s="1" t="s">
        <v>11050</v>
      </c>
      <c r="B3039" s="1" t="s">
        <v>11051</v>
      </c>
      <c r="C3039" s="1" t="s">
        <v>19628</v>
      </c>
      <c r="D3039" s="1" t="s">
        <v>11052</v>
      </c>
      <c r="E3039" s="1" t="s">
        <v>19647</v>
      </c>
      <c r="F3039" s="54">
        <v>1940</v>
      </c>
      <c r="G3039" s="1" t="s">
        <v>19305</v>
      </c>
      <c r="I3039" t="str">
        <f t="shared" si="94"/>
        <v>三民周刊</v>
      </c>
      <c r="K3039" t="e">
        <f>VLOOKUP(I3039,Apabi!$H:$H,1,FALSE)</f>
        <v>#N/A</v>
      </c>
      <c r="M3039" t="e">
        <f>VLOOKUP(I3039,'Shanghai TSG'!$C:$C,1,FALSE)</f>
        <v>#N/A</v>
      </c>
      <c r="O3039" t="e">
        <f>VLOOKUP(I3039,'Hytong (not in CrossAsia)'!$C:$C,1,FALSE)</f>
        <v>#N/A</v>
      </c>
      <c r="Q3039" s="9" t="str">
        <f t="shared" si="95"/>
        <v>nur hier</v>
      </c>
    </row>
    <row r="3040" spans="1:17">
      <c r="A3040" s="1" t="s">
        <v>11053</v>
      </c>
      <c r="B3040" s="1" t="s">
        <v>11054</v>
      </c>
      <c r="C3040" s="1" t="s">
        <v>19628</v>
      </c>
      <c r="D3040" s="1" t="s">
        <v>11055</v>
      </c>
      <c r="E3040" s="1" t="s">
        <v>13696</v>
      </c>
      <c r="F3040" s="54">
        <v>1922</v>
      </c>
      <c r="G3040" s="1" t="s">
        <v>19635</v>
      </c>
      <c r="I3040" t="str">
        <f t="shared" si="94"/>
        <v>鲁案善后</v>
      </c>
      <c r="K3040" t="e">
        <f>VLOOKUP(I3040,Apabi!$H:$H,1,FALSE)</f>
        <v>#N/A</v>
      </c>
      <c r="M3040" t="str">
        <f>VLOOKUP(I3040,'Shanghai TSG'!$C:$C,1,FALSE)</f>
        <v>鲁案善后</v>
      </c>
      <c r="O3040" t="e">
        <f>VLOOKUP(I3040,'Hytong (not in CrossAsia)'!$C:$C,1,FALSE)</f>
        <v>#N/A</v>
      </c>
      <c r="Q3040" s="9" t="str">
        <f t="shared" si="95"/>
        <v>Doppel</v>
      </c>
    </row>
    <row r="3041" spans="1:17">
      <c r="A3041" s="1" t="s">
        <v>11056</v>
      </c>
      <c r="B3041" s="1" t="s">
        <v>11057</v>
      </c>
      <c r="C3041" s="1" t="s">
        <v>19628</v>
      </c>
      <c r="D3041" s="1" t="s">
        <v>11058</v>
      </c>
      <c r="E3041" s="1" t="s">
        <v>19344</v>
      </c>
      <c r="F3041" s="54">
        <v>1942</v>
      </c>
      <c r="G3041" s="1" t="s">
        <v>19635</v>
      </c>
      <c r="I3041" t="str">
        <f t="shared" si="94"/>
        <v>每月科学</v>
      </c>
      <c r="K3041" t="e">
        <f>VLOOKUP(I3041,Apabi!$H:$H,1,FALSE)</f>
        <v>#N/A</v>
      </c>
      <c r="M3041" t="e">
        <f>VLOOKUP(I3041,'Shanghai TSG'!$C:$C,1,FALSE)</f>
        <v>#N/A</v>
      </c>
      <c r="O3041" t="e">
        <f>VLOOKUP(I3041,'Hytong (not in CrossAsia)'!$C:$C,1,FALSE)</f>
        <v>#N/A</v>
      </c>
      <c r="Q3041" s="9" t="str">
        <f t="shared" si="95"/>
        <v>nur hier</v>
      </c>
    </row>
    <row r="3042" spans="1:17">
      <c r="A3042" s="1" t="s">
        <v>11059</v>
      </c>
      <c r="B3042" s="1" t="s">
        <v>11060</v>
      </c>
      <c r="C3042" s="1" t="s">
        <v>19628</v>
      </c>
      <c r="D3042" s="1" t="s">
        <v>11061</v>
      </c>
      <c r="E3042" s="1" t="s">
        <v>19647</v>
      </c>
      <c r="F3042" s="54">
        <v>1931</v>
      </c>
      <c r="G3042" s="1" t="s">
        <v>19327</v>
      </c>
      <c r="I3042" t="str">
        <f t="shared" si="94"/>
        <v>民众生活</v>
      </c>
      <c r="K3042" t="str">
        <f>VLOOKUP(I3042,Apabi!$H:$H,1,FALSE)</f>
        <v>民众生活</v>
      </c>
      <c r="M3042" t="e">
        <f>VLOOKUP(I3042,'Shanghai TSG'!$C:$C,1,FALSE)</f>
        <v>#N/A</v>
      </c>
      <c r="O3042" t="e">
        <f>VLOOKUP(I3042,'Hytong (not in CrossAsia)'!$C:$C,1,FALSE)</f>
        <v>#N/A</v>
      </c>
      <c r="Q3042" s="9" t="str">
        <f t="shared" si="95"/>
        <v>Doppel</v>
      </c>
    </row>
    <row r="3043" spans="1:17">
      <c r="A3043" s="1" t="s">
        <v>11062</v>
      </c>
      <c r="B3043" s="1" t="s">
        <v>11063</v>
      </c>
      <c r="C3043" s="1" t="s">
        <v>19628</v>
      </c>
      <c r="D3043" s="1" t="s">
        <v>11064</v>
      </c>
      <c r="E3043" s="1" t="s">
        <v>19404</v>
      </c>
      <c r="F3043" s="54">
        <v>1907</v>
      </c>
      <c r="G3043" s="1" t="s">
        <v>19635</v>
      </c>
      <c r="I3043" t="str">
        <f t="shared" si="94"/>
        <v>中国新女</v>
      </c>
      <c r="K3043" t="e">
        <f>VLOOKUP(I3043,Apabi!$H:$H,1,FALSE)</f>
        <v>#N/A</v>
      </c>
      <c r="M3043" t="str">
        <f>VLOOKUP(I3043,'Shanghai TSG'!$C:$C,1,FALSE)</f>
        <v>中国新女</v>
      </c>
      <c r="O3043" t="e">
        <f>VLOOKUP(I3043,'Hytong (not in CrossAsia)'!$C:$C,1,FALSE)</f>
        <v>#N/A</v>
      </c>
      <c r="Q3043" s="9" t="str">
        <f t="shared" si="95"/>
        <v>Doppel</v>
      </c>
    </row>
    <row r="3044" spans="1:17">
      <c r="A3044" s="1" t="s">
        <v>11065</v>
      </c>
      <c r="B3044" s="1" t="s">
        <v>11066</v>
      </c>
      <c r="C3044" s="1" t="s">
        <v>19628</v>
      </c>
      <c r="D3044" s="1" t="s">
        <v>19628</v>
      </c>
      <c r="E3044" s="1" t="s">
        <v>19638</v>
      </c>
      <c r="F3044" s="54">
        <v>1939</v>
      </c>
      <c r="G3044" s="1" t="s">
        <v>19642</v>
      </c>
      <c r="I3044" t="str">
        <f t="shared" si="94"/>
        <v>回民言论</v>
      </c>
      <c r="K3044" t="e">
        <f>VLOOKUP(I3044,Apabi!$H:$H,1,FALSE)</f>
        <v>#N/A</v>
      </c>
      <c r="M3044" t="e">
        <f>VLOOKUP(I3044,'Shanghai TSG'!$C:$C,1,FALSE)</f>
        <v>#N/A</v>
      </c>
      <c r="O3044" t="e">
        <f>VLOOKUP(I3044,'Hytong (not in CrossAsia)'!$C:$C,1,FALSE)</f>
        <v>#N/A</v>
      </c>
      <c r="Q3044" s="9" t="str">
        <f t="shared" si="95"/>
        <v>nur hier</v>
      </c>
    </row>
    <row r="3045" spans="1:17">
      <c r="A3045" s="1" t="s">
        <v>11067</v>
      </c>
      <c r="B3045" s="1" t="s">
        <v>11068</v>
      </c>
      <c r="C3045" s="1" t="s">
        <v>19628</v>
      </c>
      <c r="D3045" s="1" t="s">
        <v>11069</v>
      </c>
      <c r="E3045" s="1" t="s">
        <v>19647</v>
      </c>
      <c r="F3045" s="54">
        <v>1945</v>
      </c>
      <c r="G3045" s="1" t="s">
        <v>19243</v>
      </c>
      <c r="I3045" t="str">
        <f t="shared" si="94"/>
        <v>新学生</v>
      </c>
      <c r="K3045" t="e">
        <f>VLOOKUP(I3045,Apabi!$H:$H,1,FALSE)</f>
        <v>#N/A</v>
      </c>
      <c r="M3045" t="str">
        <f>VLOOKUP(I3045,'Shanghai TSG'!$C:$C,1,FALSE)</f>
        <v>新学生</v>
      </c>
      <c r="O3045" t="e">
        <f>VLOOKUP(I3045,'Hytong (not in CrossAsia)'!$C:$C,1,FALSE)</f>
        <v>#N/A</v>
      </c>
      <c r="Q3045" s="9" t="str">
        <f t="shared" si="95"/>
        <v>Doppel</v>
      </c>
    </row>
    <row r="3046" spans="1:17">
      <c r="A3046" s="1" t="s">
        <v>11070</v>
      </c>
      <c r="B3046" s="1" t="s">
        <v>11071</v>
      </c>
      <c r="C3046" s="1" t="s">
        <v>19628</v>
      </c>
      <c r="D3046" s="1" t="s">
        <v>11072</v>
      </c>
      <c r="E3046" s="1" t="s">
        <v>19302</v>
      </c>
      <c r="F3046" s="54">
        <v>1932</v>
      </c>
      <c r="G3046" s="1" t="s">
        <v>19628</v>
      </c>
      <c r="I3046" t="str">
        <f t="shared" si="94"/>
        <v>西南国民</v>
      </c>
      <c r="K3046" t="e">
        <f>VLOOKUP(I3046,Apabi!$H:$H,1,FALSE)</f>
        <v>#N/A</v>
      </c>
      <c r="M3046" t="e">
        <f>VLOOKUP(I3046,'Shanghai TSG'!$C:$C,1,FALSE)</f>
        <v>#N/A</v>
      </c>
      <c r="O3046" t="e">
        <f>VLOOKUP(I3046,'Hytong (not in CrossAsia)'!$C:$C,1,FALSE)</f>
        <v>#N/A</v>
      </c>
      <c r="Q3046" s="9" t="str">
        <f t="shared" si="95"/>
        <v>nur hier</v>
      </c>
    </row>
    <row r="3047" spans="1:17">
      <c r="A3047" s="1" t="s">
        <v>11073</v>
      </c>
      <c r="B3047" s="1" t="s">
        <v>11074</v>
      </c>
      <c r="C3047" s="1" t="s">
        <v>19628</v>
      </c>
      <c r="D3047" s="1" t="s">
        <v>11075</v>
      </c>
      <c r="E3047" s="1" t="s">
        <v>19647</v>
      </c>
      <c r="F3047" s="54">
        <v>1946</v>
      </c>
      <c r="G3047" s="1" t="s">
        <v>19305</v>
      </c>
      <c r="I3047" t="str">
        <f t="shared" si="94"/>
        <v>光杂志</v>
      </c>
      <c r="K3047" t="e">
        <f>VLOOKUP(I3047,Apabi!$H:$H,1,FALSE)</f>
        <v>#N/A</v>
      </c>
      <c r="M3047" t="e">
        <f>VLOOKUP(I3047,'Shanghai TSG'!$C:$C,1,FALSE)</f>
        <v>#N/A</v>
      </c>
      <c r="O3047" t="e">
        <f>VLOOKUP(I3047,'Hytong (not in CrossAsia)'!$C:$C,1,FALSE)</f>
        <v>#N/A</v>
      </c>
      <c r="Q3047" s="9" t="str">
        <f t="shared" si="95"/>
        <v>nur hier</v>
      </c>
    </row>
    <row r="3048" spans="1:17">
      <c r="A3048" s="1" t="s">
        <v>11076</v>
      </c>
      <c r="B3048" s="1" t="s">
        <v>11077</v>
      </c>
      <c r="C3048" s="1" t="s">
        <v>19628</v>
      </c>
      <c r="D3048" s="1" t="s">
        <v>11078</v>
      </c>
      <c r="E3048" s="1" t="s">
        <v>19339</v>
      </c>
      <c r="F3048" s="51" t="s">
        <v>19628</v>
      </c>
      <c r="G3048" s="1" t="s">
        <v>19327</v>
      </c>
      <c r="I3048" t="str">
        <f t="shared" si="94"/>
        <v>重心旬刊</v>
      </c>
      <c r="K3048" t="e">
        <f>VLOOKUP(I3048,Apabi!$H:$H,1,FALSE)</f>
        <v>#N/A</v>
      </c>
      <c r="M3048" t="e">
        <f>VLOOKUP(I3048,'Shanghai TSG'!$C:$C,1,FALSE)</f>
        <v>#N/A</v>
      </c>
      <c r="O3048" t="e">
        <f>VLOOKUP(I3048,'Hytong (not in CrossAsia)'!$C:$C,1,FALSE)</f>
        <v>#N/A</v>
      </c>
      <c r="Q3048" s="9" t="str">
        <f t="shared" si="95"/>
        <v>nur hier</v>
      </c>
    </row>
    <row r="3049" spans="1:17">
      <c r="A3049" s="1" t="s">
        <v>11079</v>
      </c>
      <c r="B3049" s="1" t="s">
        <v>11080</v>
      </c>
      <c r="C3049" s="1" t="s">
        <v>19628</v>
      </c>
      <c r="D3049" s="1" t="s">
        <v>11081</v>
      </c>
      <c r="E3049" s="1" t="s">
        <v>19647</v>
      </c>
      <c r="F3049" s="54">
        <v>1936</v>
      </c>
      <c r="G3049" s="1" t="s">
        <v>19642</v>
      </c>
      <c r="I3049" t="str">
        <f t="shared" si="94"/>
        <v>国本半月</v>
      </c>
      <c r="K3049" t="e">
        <f>VLOOKUP(I3049,Apabi!$H:$H,1,FALSE)</f>
        <v>#N/A</v>
      </c>
      <c r="M3049" t="e">
        <f>VLOOKUP(I3049,'Shanghai TSG'!$C:$C,1,FALSE)</f>
        <v>#N/A</v>
      </c>
      <c r="O3049" t="e">
        <f>VLOOKUP(I3049,'Hytong (not in CrossAsia)'!$C:$C,1,FALSE)</f>
        <v>#N/A</v>
      </c>
      <c r="Q3049" s="9" t="str">
        <f t="shared" si="95"/>
        <v>nur hier</v>
      </c>
    </row>
    <row r="3050" spans="1:17">
      <c r="A3050" s="1" t="s">
        <v>11082</v>
      </c>
      <c r="B3050" s="1" t="s">
        <v>11083</v>
      </c>
      <c r="C3050" s="1" t="s">
        <v>19628</v>
      </c>
      <c r="D3050" s="1" t="s">
        <v>19628</v>
      </c>
      <c r="E3050" s="1" t="s">
        <v>19628</v>
      </c>
      <c r="F3050" s="51" t="s">
        <v>19628</v>
      </c>
      <c r="G3050" s="1" t="s">
        <v>19628</v>
      </c>
      <c r="I3050" t="str">
        <f t="shared" si="94"/>
        <v>时代与青</v>
      </c>
      <c r="K3050" t="e">
        <f>VLOOKUP(I3050,Apabi!$H:$H,1,FALSE)</f>
        <v>#N/A</v>
      </c>
      <c r="M3050" t="e">
        <f>VLOOKUP(I3050,'Shanghai TSG'!$C:$C,1,FALSE)</f>
        <v>#N/A</v>
      </c>
      <c r="O3050" t="e">
        <f>VLOOKUP(I3050,'Hytong (not in CrossAsia)'!$C:$C,1,FALSE)</f>
        <v>#N/A</v>
      </c>
      <c r="Q3050" s="9" t="str">
        <f t="shared" si="95"/>
        <v>nur hier</v>
      </c>
    </row>
    <row r="3051" spans="1:17">
      <c r="A3051" s="1" t="s">
        <v>11084</v>
      </c>
      <c r="B3051" s="1" t="s">
        <v>11085</v>
      </c>
      <c r="C3051" s="1" t="s">
        <v>19628</v>
      </c>
      <c r="D3051" s="1" t="s">
        <v>11086</v>
      </c>
      <c r="E3051" s="1" t="s">
        <v>19298</v>
      </c>
      <c r="F3051" s="51" t="s">
        <v>19628</v>
      </c>
      <c r="G3051" s="1" t="s">
        <v>19635</v>
      </c>
      <c r="I3051" t="str">
        <f t="shared" si="94"/>
        <v>中华</v>
      </c>
      <c r="K3051" t="e">
        <f>VLOOKUP(I3051,Apabi!$H:$H,1,FALSE)</f>
        <v>#N/A</v>
      </c>
      <c r="M3051" t="e">
        <f>VLOOKUP(I3051,'Shanghai TSG'!$C:$C,1,FALSE)</f>
        <v>#N/A</v>
      </c>
      <c r="O3051" t="e">
        <f>VLOOKUP(I3051,'Hytong (not in CrossAsia)'!$C:$C,1,FALSE)</f>
        <v>#N/A</v>
      </c>
      <c r="Q3051" s="9" t="str">
        <f t="shared" si="95"/>
        <v>nur hier</v>
      </c>
    </row>
    <row r="3052" spans="1:17">
      <c r="A3052" s="1" t="s">
        <v>11087</v>
      </c>
      <c r="B3052" s="1" t="s">
        <v>11088</v>
      </c>
      <c r="C3052" s="1" t="s">
        <v>19628</v>
      </c>
      <c r="D3052" s="1" t="s">
        <v>19628</v>
      </c>
      <c r="E3052" s="1" t="s">
        <v>19302</v>
      </c>
      <c r="F3052" s="54">
        <v>1949</v>
      </c>
      <c r="G3052" s="1" t="s">
        <v>19628</v>
      </c>
      <c r="I3052" t="str">
        <f t="shared" si="94"/>
        <v>权威</v>
      </c>
      <c r="K3052" t="e">
        <f>VLOOKUP(I3052,Apabi!$H:$H,1,FALSE)</f>
        <v>#N/A</v>
      </c>
      <c r="M3052" t="e">
        <f>VLOOKUP(I3052,'Shanghai TSG'!$C:$C,1,FALSE)</f>
        <v>#N/A</v>
      </c>
      <c r="O3052" t="e">
        <f>VLOOKUP(I3052,'Hytong (not in CrossAsia)'!$C:$C,1,FALSE)</f>
        <v>#N/A</v>
      </c>
      <c r="Q3052" s="9" t="str">
        <f t="shared" si="95"/>
        <v>nur hier</v>
      </c>
    </row>
    <row r="3053" spans="1:17">
      <c r="A3053" s="1" t="s">
        <v>11089</v>
      </c>
      <c r="B3053" s="1" t="s">
        <v>11090</v>
      </c>
      <c r="C3053" s="1" t="s">
        <v>19628</v>
      </c>
      <c r="D3053" s="1" t="s">
        <v>11091</v>
      </c>
      <c r="E3053" s="1" t="s">
        <v>19344</v>
      </c>
      <c r="F3053" s="51" t="s">
        <v>19628</v>
      </c>
      <c r="G3053" s="1" t="s">
        <v>19305</v>
      </c>
      <c r="I3053" t="str">
        <f t="shared" si="94"/>
        <v>津中周报</v>
      </c>
      <c r="K3053" t="e">
        <f>VLOOKUP(I3053,Apabi!$H:$H,1,FALSE)</f>
        <v>#N/A</v>
      </c>
      <c r="M3053" t="e">
        <f>VLOOKUP(I3053,'Shanghai TSG'!$C:$C,1,FALSE)</f>
        <v>#N/A</v>
      </c>
      <c r="O3053" t="e">
        <f>VLOOKUP(I3053,'Hytong (not in CrossAsia)'!$C:$C,1,FALSE)</f>
        <v>#N/A</v>
      </c>
      <c r="Q3053" s="9" t="str">
        <f t="shared" si="95"/>
        <v>nur hier</v>
      </c>
    </row>
    <row r="3054" spans="1:17">
      <c r="A3054" s="1" t="s">
        <v>10724</v>
      </c>
      <c r="B3054" s="1" t="s">
        <v>10725</v>
      </c>
      <c r="C3054" s="1" t="s">
        <v>19628</v>
      </c>
      <c r="D3054" s="1" t="s">
        <v>10726</v>
      </c>
      <c r="E3054" s="1" t="s">
        <v>19302</v>
      </c>
      <c r="F3054" s="54">
        <v>1937</v>
      </c>
      <c r="G3054" s="1" t="s">
        <v>19305</v>
      </c>
      <c r="I3054" t="str">
        <f t="shared" si="94"/>
        <v>新粤周刊</v>
      </c>
      <c r="K3054" t="e">
        <f>VLOOKUP(I3054,Apabi!$H:$H,1,FALSE)</f>
        <v>#N/A</v>
      </c>
      <c r="M3054" t="e">
        <f>VLOOKUP(I3054,'Shanghai TSG'!$C:$C,1,FALSE)</f>
        <v>#N/A</v>
      </c>
      <c r="O3054" t="e">
        <f>VLOOKUP(I3054,'Hytong (not in CrossAsia)'!$C:$C,1,FALSE)</f>
        <v>#N/A</v>
      </c>
      <c r="Q3054" s="9" t="str">
        <f t="shared" si="95"/>
        <v>nur hier</v>
      </c>
    </row>
    <row r="3055" spans="1:17">
      <c r="A3055" s="1" t="s">
        <v>10727</v>
      </c>
      <c r="B3055" s="1" t="s">
        <v>10728</v>
      </c>
      <c r="C3055" s="1" t="s">
        <v>19628</v>
      </c>
      <c r="D3055" s="1" t="s">
        <v>16439</v>
      </c>
      <c r="E3055" s="1" t="s">
        <v>19070</v>
      </c>
      <c r="F3055" s="54">
        <v>1947</v>
      </c>
      <c r="G3055" s="1" t="s">
        <v>19628</v>
      </c>
      <c r="I3055" t="str">
        <f t="shared" si="94"/>
        <v>十字街头</v>
      </c>
      <c r="K3055" t="e">
        <f>VLOOKUP(I3055,Apabi!$H:$H,1,FALSE)</f>
        <v>#N/A</v>
      </c>
      <c r="M3055" t="e">
        <f>VLOOKUP(I3055,'Shanghai TSG'!$C:$C,1,FALSE)</f>
        <v>#N/A</v>
      </c>
      <c r="O3055" t="e">
        <f>VLOOKUP(I3055,'Hytong (not in CrossAsia)'!$C:$C,1,FALSE)</f>
        <v>#N/A</v>
      </c>
      <c r="Q3055" s="9" t="str">
        <f t="shared" si="95"/>
        <v>nur hier</v>
      </c>
    </row>
    <row r="3056" spans="1:17">
      <c r="A3056" s="1" t="s">
        <v>10729</v>
      </c>
      <c r="B3056" s="1" t="s">
        <v>10730</v>
      </c>
      <c r="C3056" s="1" t="s">
        <v>19628</v>
      </c>
      <c r="D3056" s="1" t="s">
        <v>10731</v>
      </c>
      <c r="E3056" s="1" t="s">
        <v>19647</v>
      </c>
      <c r="F3056" s="51" t="s">
        <v>19628</v>
      </c>
      <c r="G3056" s="1" t="s">
        <v>19628</v>
      </c>
      <c r="I3056" t="str">
        <f t="shared" si="94"/>
        <v>绿讯</v>
      </c>
      <c r="K3056" t="e">
        <f>VLOOKUP(I3056,Apabi!$H:$H,1,FALSE)</f>
        <v>#N/A</v>
      </c>
      <c r="M3056" t="str">
        <f>VLOOKUP(I3056,'Shanghai TSG'!$C:$C,1,FALSE)</f>
        <v>绿讯</v>
      </c>
      <c r="O3056" t="e">
        <f>VLOOKUP(I3056,'Hytong (not in CrossAsia)'!$C:$C,1,FALSE)</f>
        <v>#N/A</v>
      </c>
      <c r="Q3056" s="9" t="str">
        <f t="shared" si="95"/>
        <v>Doppel</v>
      </c>
    </row>
    <row r="3057" spans="1:17">
      <c r="A3057" s="1" t="s">
        <v>10732</v>
      </c>
      <c r="B3057" s="1" t="s">
        <v>10733</v>
      </c>
      <c r="C3057" s="1" t="s">
        <v>10734</v>
      </c>
      <c r="D3057" s="1" t="s">
        <v>10735</v>
      </c>
      <c r="E3057" s="1" t="s">
        <v>19339</v>
      </c>
      <c r="F3057" s="51" t="s">
        <v>19628</v>
      </c>
      <c r="G3057" s="1" t="s">
        <v>19628</v>
      </c>
      <c r="I3057" t="str">
        <f t="shared" si="94"/>
        <v>商务官报</v>
      </c>
      <c r="K3057" t="e">
        <f>VLOOKUP(I3057,Apabi!$H:$H,1,FALSE)</f>
        <v>#N/A</v>
      </c>
      <c r="M3057" t="str">
        <f>VLOOKUP(I3057,'Shanghai TSG'!$C:$C,1,FALSE)</f>
        <v>商务官报</v>
      </c>
      <c r="O3057" t="e">
        <f>VLOOKUP(I3057,'Hytong (not in CrossAsia)'!$C:$C,1,FALSE)</f>
        <v>#N/A</v>
      </c>
      <c r="Q3057" s="9" t="str">
        <f t="shared" si="95"/>
        <v>Doppel</v>
      </c>
    </row>
    <row r="3058" spans="1:17">
      <c r="A3058" s="1" t="s">
        <v>10736</v>
      </c>
      <c r="B3058" s="1" t="s">
        <v>10737</v>
      </c>
      <c r="C3058" s="1" t="s">
        <v>19628</v>
      </c>
      <c r="D3058" s="1" t="s">
        <v>10738</v>
      </c>
      <c r="E3058" s="1" t="s">
        <v>19647</v>
      </c>
      <c r="F3058" s="54">
        <v>1921</v>
      </c>
      <c r="G3058" s="1" t="s">
        <v>19327</v>
      </c>
      <c r="I3058" t="str">
        <f t="shared" si="94"/>
        <v>评论之评</v>
      </c>
      <c r="K3058" t="e">
        <f>VLOOKUP(I3058,Apabi!$H:$H,1,FALSE)</f>
        <v>#N/A</v>
      </c>
      <c r="M3058" t="str">
        <f>VLOOKUP(I3058,'Shanghai TSG'!$C:$C,1,FALSE)</f>
        <v>评论之评</v>
      </c>
      <c r="O3058" t="e">
        <f>VLOOKUP(I3058,'Hytong (not in CrossAsia)'!$C:$C,1,FALSE)</f>
        <v>#N/A</v>
      </c>
      <c r="Q3058" s="9" t="str">
        <f t="shared" si="95"/>
        <v>Doppel</v>
      </c>
    </row>
    <row r="3059" spans="1:17">
      <c r="A3059" s="1" t="s">
        <v>10739</v>
      </c>
      <c r="B3059" s="1" t="s">
        <v>10740</v>
      </c>
      <c r="C3059" s="1" t="s">
        <v>19628</v>
      </c>
      <c r="D3059" s="1" t="s">
        <v>10741</v>
      </c>
      <c r="E3059" s="1" t="s">
        <v>21119</v>
      </c>
      <c r="F3059" s="54">
        <v>1944</v>
      </c>
      <c r="G3059" s="1" t="s">
        <v>19635</v>
      </c>
      <c r="I3059" t="str">
        <f t="shared" si="94"/>
        <v>河北省公</v>
      </c>
      <c r="K3059" t="e">
        <f>VLOOKUP(I3059,Apabi!$H:$H,1,FALSE)</f>
        <v>#N/A</v>
      </c>
      <c r="M3059" t="e">
        <f>VLOOKUP(I3059,'Shanghai TSG'!$C:$C,1,FALSE)</f>
        <v>#N/A</v>
      </c>
      <c r="O3059" t="e">
        <f>VLOOKUP(I3059,'Hytong (not in CrossAsia)'!$C:$C,1,FALSE)</f>
        <v>#N/A</v>
      </c>
      <c r="Q3059" s="9" t="str">
        <f t="shared" si="95"/>
        <v>nur hier</v>
      </c>
    </row>
    <row r="3060" spans="1:17">
      <c r="A3060" s="1" t="s">
        <v>10742</v>
      </c>
      <c r="B3060" s="1" t="s">
        <v>10743</v>
      </c>
      <c r="C3060" s="1" t="s">
        <v>19628</v>
      </c>
      <c r="D3060" s="1" t="s">
        <v>10744</v>
      </c>
      <c r="E3060" s="1" t="s">
        <v>19336</v>
      </c>
      <c r="F3060" s="54">
        <v>1936</v>
      </c>
      <c r="G3060" s="1" t="s">
        <v>19642</v>
      </c>
      <c r="I3060" t="str">
        <f t="shared" si="94"/>
        <v>雄风半月</v>
      </c>
      <c r="K3060" t="e">
        <f>VLOOKUP(I3060,Apabi!$H:$H,1,FALSE)</f>
        <v>#N/A</v>
      </c>
      <c r="M3060" t="e">
        <f>VLOOKUP(I3060,'Shanghai TSG'!$C:$C,1,FALSE)</f>
        <v>#N/A</v>
      </c>
      <c r="O3060" t="e">
        <f>VLOOKUP(I3060,'Hytong (not in CrossAsia)'!$C:$C,1,FALSE)</f>
        <v>#N/A</v>
      </c>
      <c r="Q3060" s="9" t="str">
        <f t="shared" si="95"/>
        <v>nur hier</v>
      </c>
    </row>
    <row r="3061" spans="1:17">
      <c r="A3061" s="1" t="s">
        <v>10745</v>
      </c>
      <c r="B3061" s="1" t="s">
        <v>10746</v>
      </c>
      <c r="C3061" s="1" t="s">
        <v>19628</v>
      </c>
      <c r="D3061" s="1" t="s">
        <v>10747</v>
      </c>
      <c r="E3061" s="1" t="s">
        <v>18368</v>
      </c>
      <c r="F3061" s="54">
        <v>1939</v>
      </c>
      <c r="G3061" s="1" t="s">
        <v>19305</v>
      </c>
      <c r="I3061" t="str">
        <f t="shared" si="94"/>
        <v>新力周刊</v>
      </c>
      <c r="K3061" t="e">
        <f>VLOOKUP(I3061,Apabi!$H:$H,1,FALSE)</f>
        <v>#N/A</v>
      </c>
      <c r="M3061" t="str">
        <f>VLOOKUP(I3061,'Shanghai TSG'!$C:$C,1,FALSE)</f>
        <v>新力周刊</v>
      </c>
      <c r="O3061" t="e">
        <f>VLOOKUP(I3061,'Hytong (not in CrossAsia)'!$C:$C,1,FALSE)</f>
        <v>#N/A</v>
      </c>
      <c r="Q3061" s="9" t="str">
        <f t="shared" si="95"/>
        <v>Doppel</v>
      </c>
    </row>
    <row r="3062" spans="1:17">
      <c r="A3062" s="1" t="s">
        <v>5147</v>
      </c>
      <c r="B3062" s="1" t="s">
        <v>5148</v>
      </c>
      <c r="C3062" s="1" t="s">
        <v>19628</v>
      </c>
      <c r="D3062" s="1" t="s">
        <v>5149</v>
      </c>
      <c r="E3062" s="1" t="s">
        <v>19298</v>
      </c>
      <c r="F3062" s="54">
        <v>1939</v>
      </c>
      <c r="G3062" s="1" t="s">
        <v>19635</v>
      </c>
      <c r="I3062" t="str">
        <f t="shared" si="94"/>
        <v>金大青年</v>
      </c>
      <c r="K3062" t="e">
        <f>VLOOKUP(I3062,Apabi!$H:$H,1,FALSE)</f>
        <v>#N/A</v>
      </c>
      <c r="M3062" t="e">
        <f>VLOOKUP(I3062,'Shanghai TSG'!$C:$C,1,FALSE)</f>
        <v>#N/A</v>
      </c>
      <c r="O3062" t="e">
        <f>VLOOKUP(I3062,'Hytong (not in CrossAsia)'!$C:$C,1,FALSE)</f>
        <v>#N/A</v>
      </c>
      <c r="Q3062" s="9" t="str">
        <f t="shared" si="95"/>
        <v>nur hier</v>
      </c>
    </row>
    <row r="3063" spans="1:17">
      <c r="A3063" s="1" t="s">
        <v>5150</v>
      </c>
      <c r="B3063" s="1" t="s">
        <v>5151</v>
      </c>
      <c r="C3063" s="1" t="s">
        <v>19628</v>
      </c>
      <c r="D3063" s="1" t="s">
        <v>5152</v>
      </c>
      <c r="E3063" s="1" t="s">
        <v>10657</v>
      </c>
      <c r="F3063" s="54">
        <v>1934</v>
      </c>
      <c r="G3063" s="1" t="s">
        <v>19635</v>
      </c>
      <c r="I3063" t="str">
        <f t="shared" si="94"/>
        <v>感化月刊</v>
      </c>
      <c r="K3063" t="e">
        <f>VLOOKUP(I3063,Apabi!$H:$H,1,FALSE)</f>
        <v>#N/A</v>
      </c>
      <c r="M3063" t="str">
        <f>VLOOKUP(I3063,'Shanghai TSG'!$C:$C,1,FALSE)</f>
        <v>感化月刊</v>
      </c>
      <c r="O3063" t="str">
        <f>VLOOKUP(I3063,'Hytong (not in CrossAsia)'!$C:$C,1,FALSE)</f>
        <v>感化月刊</v>
      </c>
      <c r="Q3063" s="9" t="str">
        <f t="shared" si="95"/>
        <v>Doppel</v>
      </c>
    </row>
    <row r="3064" spans="1:17">
      <c r="A3064" s="1" t="s">
        <v>5153</v>
      </c>
      <c r="B3064" s="1" t="s">
        <v>5154</v>
      </c>
      <c r="C3064" s="1" t="s">
        <v>19628</v>
      </c>
      <c r="D3064" s="1" t="s">
        <v>5155</v>
      </c>
      <c r="E3064" s="1" t="s">
        <v>19647</v>
      </c>
      <c r="F3064" s="54">
        <v>1944</v>
      </c>
      <c r="G3064" s="1" t="s">
        <v>19635</v>
      </c>
      <c r="I3064" t="str">
        <f t="shared" si="94"/>
        <v>新认识</v>
      </c>
      <c r="K3064" t="e">
        <f>VLOOKUP(I3064,Apabi!$H:$H,1,FALSE)</f>
        <v>#N/A</v>
      </c>
      <c r="M3064" t="str">
        <f>VLOOKUP(I3064,'Shanghai TSG'!$C:$C,1,FALSE)</f>
        <v>新认识</v>
      </c>
      <c r="O3064" t="e">
        <f>VLOOKUP(I3064,'Hytong (not in CrossAsia)'!$C:$C,1,FALSE)</f>
        <v>#N/A</v>
      </c>
      <c r="Q3064" s="9" t="str">
        <f t="shared" si="95"/>
        <v>Doppel</v>
      </c>
    </row>
    <row r="3065" spans="1:17">
      <c r="A3065" s="1" t="s">
        <v>5156</v>
      </c>
      <c r="B3065" s="1" t="s">
        <v>5157</v>
      </c>
      <c r="C3065" s="1" t="s">
        <v>5158</v>
      </c>
      <c r="D3065" s="1" t="s">
        <v>5158</v>
      </c>
      <c r="E3065" s="1" t="s">
        <v>19647</v>
      </c>
      <c r="F3065" s="54">
        <v>1917</v>
      </c>
      <c r="G3065" s="1" t="s">
        <v>19628</v>
      </c>
      <c r="I3065" t="str">
        <f t="shared" si="94"/>
        <v>太平洋杂</v>
      </c>
      <c r="K3065" t="e">
        <f>VLOOKUP(I3065,Apabi!$H:$H,1,FALSE)</f>
        <v>#N/A</v>
      </c>
      <c r="M3065" t="e">
        <f>VLOOKUP(I3065,'Shanghai TSG'!$C:$C,1,FALSE)</f>
        <v>#N/A</v>
      </c>
      <c r="O3065" t="e">
        <f>VLOOKUP(I3065,'Hytong (not in CrossAsia)'!$C:$C,1,FALSE)</f>
        <v>#N/A</v>
      </c>
      <c r="Q3065" s="9" t="str">
        <f t="shared" si="95"/>
        <v>nur hier</v>
      </c>
    </row>
    <row r="3066" spans="1:17">
      <c r="A3066" s="1" t="s">
        <v>5159</v>
      </c>
      <c r="B3066" s="1" t="s">
        <v>5160</v>
      </c>
      <c r="C3066" s="1" t="s">
        <v>19628</v>
      </c>
      <c r="D3066" s="1" t="s">
        <v>5161</v>
      </c>
      <c r="E3066" s="1" t="s">
        <v>19795</v>
      </c>
      <c r="F3066" s="54">
        <v>1940</v>
      </c>
      <c r="G3066" s="1" t="s">
        <v>19305</v>
      </c>
      <c r="I3066" t="str">
        <f t="shared" si="94"/>
        <v>真光</v>
      </c>
      <c r="K3066" t="e">
        <f>VLOOKUP(I3066,Apabi!$H:$H,1,FALSE)</f>
        <v>#N/A</v>
      </c>
      <c r="M3066" t="str">
        <f>VLOOKUP(I3066,'Shanghai TSG'!$C:$C,1,FALSE)</f>
        <v>真光</v>
      </c>
      <c r="O3066" t="e">
        <f>VLOOKUP(I3066,'Hytong (not in CrossAsia)'!$C:$C,1,FALSE)</f>
        <v>#N/A</v>
      </c>
      <c r="Q3066" s="9" t="str">
        <f t="shared" si="95"/>
        <v>Doppel</v>
      </c>
    </row>
    <row r="3067" spans="1:17">
      <c r="A3067" s="1" t="s">
        <v>5162</v>
      </c>
      <c r="B3067" s="1" t="s">
        <v>5163</v>
      </c>
      <c r="C3067" s="1" t="s">
        <v>19628</v>
      </c>
      <c r="D3067" s="1" t="s">
        <v>5164</v>
      </c>
      <c r="E3067" s="1" t="s">
        <v>19326</v>
      </c>
      <c r="F3067" s="54">
        <v>1947</v>
      </c>
      <c r="G3067" s="1" t="s">
        <v>19305</v>
      </c>
      <c r="I3067" t="str">
        <f t="shared" si="94"/>
        <v>清华周刊</v>
      </c>
      <c r="K3067" t="e">
        <f>VLOOKUP(I3067,Apabi!$H:$H,1,FALSE)</f>
        <v>#N/A</v>
      </c>
      <c r="M3067" t="str">
        <f>VLOOKUP(I3067,'Shanghai TSG'!$C:$C,1,FALSE)</f>
        <v>清华周刊</v>
      </c>
      <c r="O3067" t="e">
        <f>VLOOKUP(I3067,'Hytong (not in CrossAsia)'!$C:$C,1,FALSE)</f>
        <v>#N/A</v>
      </c>
      <c r="Q3067" s="9" t="str">
        <f t="shared" si="95"/>
        <v>Doppel</v>
      </c>
    </row>
    <row r="3068" spans="1:17">
      <c r="A3068" s="1" t="s">
        <v>5165</v>
      </c>
      <c r="B3068" s="1" t="s">
        <v>5166</v>
      </c>
      <c r="C3068" s="1" t="s">
        <v>19628</v>
      </c>
      <c r="D3068" s="1" t="s">
        <v>5167</v>
      </c>
      <c r="E3068" s="1" t="s">
        <v>19146</v>
      </c>
      <c r="F3068" s="54">
        <v>1948</v>
      </c>
      <c r="G3068" s="1" t="s">
        <v>19628</v>
      </c>
      <c r="I3068" t="str">
        <f t="shared" si="94"/>
        <v>之江校刊</v>
      </c>
      <c r="K3068" t="e">
        <f>VLOOKUP(I3068,Apabi!$H:$H,1,FALSE)</f>
        <v>#N/A</v>
      </c>
      <c r="M3068" t="e">
        <f>VLOOKUP(I3068,'Shanghai TSG'!$C:$C,1,FALSE)</f>
        <v>#N/A</v>
      </c>
      <c r="O3068" t="e">
        <f>VLOOKUP(I3068,'Hytong (not in CrossAsia)'!$C:$C,1,FALSE)</f>
        <v>#N/A</v>
      </c>
      <c r="Q3068" s="9" t="str">
        <f t="shared" si="95"/>
        <v>nur hier</v>
      </c>
    </row>
    <row r="3069" spans="1:17">
      <c r="A3069" s="1" t="s">
        <v>5168</v>
      </c>
      <c r="B3069" s="1" t="s">
        <v>5169</v>
      </c>
      <c r="C3069" s="1" t="s">
        <v>19628</v>
      </c>
      <c r="D3069" s="1" t="s">
        <v>5170</v>
      </c>
      <c r="E3069" s="1" t="s">
        <v>5171</v>
      </c>
      <c r="F3069" s="54">
        <v>1946</v>
      </c>
      <c r="G3069" s="1" t="s">
        <v>19635</v>
      </c>
      <c r="I3069" t="str">
        <f t="shared" si="94"/>
        <v>皖政导报</v>
      </c>
      <c r="K3069" t="e">
        <f>VLOOKUP(I3069,Apabi!$H:$H,1,FALSE)</f>
        <v>#N/A</v>
      </c>
      <c r="M3069" t="e">
        <f>VLOOKUP(I3069,'Shanghai TSG'!$C:$C,1,FALSE)</f>
        <v>#N/A</v>
      </c>
      <c r="O3069" t="e">
        <f>VLOOKUP(I3069,'Hytong (not in CrossAsia)'!$C:$C,1,FALSE)</f>
        <v>#N/A</v>
      </c>
      <c r="Q3069" s="9" t="str">
        <f t="shared" si="95"/>
        <v>nur hier</v>
      </c>
    </row>
    <row r="3070" spans="1:17" ht="23.25">
      <c r="A3070" s="1" t="s">
        <v>5172</v>
      </c>
      <c r="B3070" s="1" t="s">
        <v>5173</v>
      </c>
      <c r="C3070" s="1" t="s">
        <v>19628</v>
      </c>
      <c r="D3070" s="1" t="s">
        <v>5174</v>
      </c>
      <c r="E3070" s="1" t="s">
        <v>18310</v>
      </c>
      <c r="F3070" s="51" t="s">
        <v>19628</v>
      </c>
      <c r="G3070" s="1" t="s">
        <v>19628</v>
      </c>
      <c r="I3070" t="str">
        <f t="shared" si="94"/>
        <v>时代思潮</v>
      </c>
      <c r="K3070" t="e">
        <f>VLOOKUP(I3070,Apabi!$H:$H,1,FALSE)</f>
        <v>#N/A</v>
      </c>
      <c r="M3070" t="str">
        <f>VLOOKUP(I3070,'Shanghai TSG'!$C:$C,1,FALSE)</f>
        <v>时代思潮</v>
      </c>
      <c r="O3070" t="e">
        <f>VLOOKUP(I3070,'Hytong (not in CrossAsia)'!$C:$C,1,FALSE)</f>
        <v>#N/A</v>
      </c>
      <c r="Q3070" s="9" t="str">
        <f t="shared" si="95"/>
        <v>Doppel</v>
      </c>
    </row>
    <row r="3071" spans="1:17">
      <c r="A3071" s="1" t="s">
        <v>5175</v>
      </c>
      <c r="B3071" s="1" t="s">
        <v>5176</v>
      </c>
      <c r="C3071" s="1" t="s">
        <v>19628</v>
      </c>
      <c r="D3071" s="1" t="s">
        <v>5177</v>
      </c>
      <c r="E3071" s="1" t="s">
        <v>19302</v>
      </c>
      <c r="F3071" s="54">
        <v>1949</v>
      </c>
      <c r="G3071" s="1" t="s">
        <v>19628</v>
      </c>
      <c r="I3071" t="str">
        <f t="shared" si="94"/>
        <v>风行杂志</v>
      </c>
      <c r="K3071" t="e">
        <f>VLOOKUP(I3071,Apabi!$H:$H,1,FALSE)</f>
        <v>#N/A</v>
      </c>
      <c r="M3071" t="e">
        <f>VLOOKUP(I3071,'Shanghai TSG'!$C:$C,1,FALSE)</f>
        <v>#N/A</v>
      </c>
      <c r="O3071" t="e">
        <f>VLOOKUP(I3071,'Hytong (not in CrossAsia)'!$C:$C,1,FALSE)</f>
        <v>#N/A</v>
      </c>
      <c r="Q3071" s="9" t="str">
        <f t="shared" si="95"/>
        <v>nur hier</v>
      </c>
    </row>
    <row r="3072" spans="1:17">
      <c r="A3072" s="1" t="s">
        <v>5178</v>
      </c>
      <c r="B3072" s="1" t="s">
        <v>5179</v>
      </c>
      <c r="C3072" s="1" t="s">
        <v>19628</v>
      </c>
      <c r="D3072" s="1" t="s">
        <v>5180</v>
      </c>
      <c r="E3072" s="1" t="s">
        <v>13151</v>
      </c>
      <c r="F3072" s="54">
        <v>1941</v>
      </c>
      <c r="G3072" s="1" t="s">
        <v>19628</v>
      </c>
      <c r="I3072" t="str">
        <f t="shared" si="94"/>
        <v>齐鲁学报</v>
      </c>
      <c r="K3072" t="e">
        <f>VLOOKUP(I3072,Apabi!$H:$H,1,FALSE)</f>
        <v>#N/A</v>
      </c>
      <c r="M3072" t="str">
        <f>VLOOKUP(I3072,'Shanghai TSG'!$C:$C,1,FALSE)</f>
        <v>齐鲁学报</v>
      </c>
      <c r="O3072" t="e">
        <f>VLOOKUP(I3072,'Hytong (not in CrossAsia)'!$C:$C,1,FALSE)</f>
        <v>#N/A</v>
      </c>
      <c r="Q3072" s="9" t="str">
        <f t="shared" si="95"/>
        <v>Doppel</v>
      </c>
    </row>
    <row r="3073" spans="1:17">
      <c r="A3073" s="1" t="s">
        <v>5181</v>
      </c>
      <c r="B3073" s="1" t="s">
        <v>5182</v>
      </c>
      <c r="C3073" s="1" t="s">
        <v>19628</v>
      </c>
      <c r="D3073" s="1" t="s">
        <v>5183</v>
      </c>
      <c r="E3073" s="1" t="s">
        <v>19647</v>
      </c>
      <c r="F3073" s="54">
        <v>1935</v>
      </c>
      <c r="G3073" s="1" t="s">
        <v>19635</v>
      </c>
      <c r="I3073" t="str">
        <f t="shared" si="94"/>
        <v>星火</v>
      </c>
      <c r="K3073" t="e">
        <f>VLOOKUP(I3073,Apabi!$H:$H,1,FALSE)</f>
        <v>#N/A</v>
      </c>
      <c r="M3073" t="e">
        <f>VLOOKUP(I3073,'Shanghai TSG'!$C:$C,1,FALSE)</f>
        <v>#N/A</v>
      </c>
      <c r="O3073" t="e">
        <f>VLOOKUP(I3073,'Hytong (not in CrossAsia)'!$C:$C,1,FALSE)</f>
        <v>#N/A</v>
      </c>
      <c r="Q3073" s="9" t="str">
        <f t="shared" si="95"/>
        <v>nur hier</v>
      </c>
    </row>
    <row r="3074" spans="1:17">
      <c r="A3074" s="1" t="s">
        <v>5184</v>
      </c>
      <c r="B3074" s="1" t="s">
        <v>5185</v>
      </c>
      <c r="C3074" s="1" t="s">
        <v>19628</v>
      </c>
      <c r="D3074" s="1" t="s">
        <v>5186</v>
      </c>
      <c r="E3074" s="1" t="s">
        <v>19647</v>
      </c>
      <c r="F3074" s="54">
        <v>1941</v>
      </c>
      <c r="G3074" s="1" t="s">
        <v>19635</v>
      </c>
      <c r="I3074" t="str">
        <f t="shared" si="94"/>
        <v>文摘月报</v>
      </c>
      <c r="K3074" t="e">
        <f>VLOOKUP(I3074,Apabi!$H:$H,1,FALSE)</f>
        <v>#N/A</v>
      </c>
      <c r="M3074" t="e">
        <f>VLOOKUP(I3074,'Shanghai TSG'!$C:$C,1,FALSE)</f>
        <v>#N/A</v>
      </c>
      <c r="O3074" t="e">
        <f>VLOOKUP(I3074,'Hytong (not in CrossAsia)'!$C:$C,1,FALSE)</f>
        <v>#N/A</v>
      </c>
      <c r="Q3074" s="9" t="str">
        <f t="shared" si="95"/>
        <v>nur hier</v>
      </c>
    </row>
    <row r="3075" spans="1:17">
      <c r="A3075" s="1" t="s">
        <v>5187</v>
      </c>
      <c r="B3075" s="1" t="s">
        <v>5188</v>
      </c>
      <c r="C3075" s="1" t="s">
        <v>19628</v>
      </c>
      <c r="D3075" s="1" t="s">
        <v>5189</v>
      </c>
      <c r="E3075" s="1" t="s">
        <v>19302</v>
      </c>
      <c r="F3075" s="54">
        <v>1933</v>
      </c>
      <c r="G3075" s="1" t="s">
        <v>19628</v>
      </c>
      <c r="I3075" t="str">
        <f t="shared" ref="I3075:I3138" si="96">MID(B3075,1,4)</f>
        <v>自强杂志</v>
      </c>
      <c r="K3075" t="e">
        <f>VLOOKUP(I3075,Apabi!$H:$H,1,FALSE)</f>
        <v>#N/A</v>
      </c>
      <c r="M3075" t="e">
        <f>VLOOKUP(I3075,'Shanghai TSG'!$C:$C,1,FALSE)</f>
        <v>#N/A</v>
      </c>
      <c r="O3075" t="e">
        <f>VLOOKUP(I3075,'Hytong (not in CrossAsia)'!$C:$C,1,FALSE)</f>
        <v>#N/A</v>
      </c>
      <c r="Q3075" s="9" t="str">
        <f t="shared" ref="Q3075:Q3138" si="97">(IF(AND(ISNA(K3075),ISNA(M3075),ISNA(O3075)),"nur hier","Doppel"))</f>
        <v>nur hier</v>
      </c>
    </row>
    <row r="3076" spans="1:17">
      <c r="A3076" s="1" t="s">
        <v>5190</v>
      </c>
      <c r="B3076" s="1" t="s">
        <v>5191</v>
      </c>
      <c r="C3076" s="1" t="s">
        <v>19628</v>
      </c>
      <c r="D3076" s="1" t="s">
        <v>5192</v>
      </c>
      <c r="E3076" s="1" t="s">
        <v>19326</v>
      </c>
      <c r="F3076" s="54">
        <v>1935</v>
      </c>
      <c r="G3076" s="1" t="s">
        <v>19305</v>
      </c>
      <c r="I3076" t="str">
        <f t="shared" si="96"/>
        <v>北平周报</v>
      </c>
      <c r="K3076" t="e">
        <f>VLOOKUP(I3076,Apabi!$H:$H,1,FALSE)</f>
        <v>#N/A</v>
      </c>
      <c r="M3076" t="e">
        <f>VLOOKUP(I3076,'Shanghai TSG'!$C:$C,1,FALSE)</f>
        <v>#N/A</v>
      </c>
      <c r="O3076" t="e">
        <f>VLOOKUP(I3076,'Hytong (not in CrossAsia)'!$C:$C,1,FALSE)</f>
        <v>#N/A</v>
      </c>
      <c r="Q3076" s="9" t="str">
        <f t="shared" si="97"/>
        <v>nur hier</v>
      </c>
    </row>
    <row r="3077" spans="1:17">
      <c r="A3077" s="1" t="s">
        <v>5193</v>
      </c>
      <c r="B3077" s="1" t="s">
        <v>5194</v>
      </c>
      <c r="C3077" s="1" t="s">
        <v>19628</v>
      </c>
      <c r="D3077" s="1" t="s">
        <v>5195</v>
      </c>
      <c r="E3077" s="1" t="s">
        <v>19344</v>
      </c>
      <c r="F3077" s="54">
        <v>1948</v>
      </c>
      <c r="G3077" s="1" t="s">
        <v>19635</v>
      </c>
      <c r="I3077" t="str">
        <f t="shared" si="96"/>
        <v>工业月刊</v>
      </c>
      <c r="K3077" t="e">
        <f>VLOOKUP(I3077,Apabi!$H:$H,1,FALSE)</f>
        <v>#N/A</v>
      </c>
      <c r="M3077" t="e">
        <f>VLOOKUP(I3077,'Shanghai TSG'!$C:$C,1,FALSE)</f>
        <v>#N/A</v>
      </c>
      <c r="O3077" t="e">
        <f>VLOOKUP(I3077,'Hytong (not in CrossAsia)'!$C:$C,1,FALSE)</f>
        <v>#N/A</v>
      </c>
      <c r="Q3077" s="9" t="str">
        <f t="shared" si="97"/>
        <v>nur hier</v>
      </c>
    </row>
    <row r="3078" spans="1:17">
      <c r="A3078" s="1" t="s">
        <v>5196</v>
      </c>
      <c r="B3078" s="1" t="s">
        <v>4830</v>
      </c>
      <c r="C3078" s="1" t="s">
        <v>19628</v>
      </c>
      <c r="D3078" s="1" t="s">
        <v>19628</v>
      </c>
      <c r="E3078" s="1" t="s">
        <v>19628</v>
      </c>
      <c r="F3078" s="51" t="s">
        <v>19628</v>
      </c>
      <c r="G3078" s="1" t="s">
        <v>19628</v>
      </c>
      <c r="I3078" t="str">
        <f t="shared" si="96"/>
        <v>总合</v>
      </c>
      <c r="K3078" t="e">
        <f>VLOOKUP(I3078,Apabi!$H:$H,1,FALSE)</f>
        <v>#N/A</v>
      </c>
      <c r="M3078" t="e">
        <f>VLOOKUP(I3078,'Shanghai TSG'!$C:$C,1,FALSE)</f>
        <v>#N/A</v>
      </c>
      <c r="O3078" t="e">
        <f>VLOOKUP(I3078,'Hytong (not in CrossAsia)'!$C:$C,1,FALSE)</f>
        <v>#N/A</v>
      </c>
      <c r="Q3078" s="9" t="str">
        <f t="shared" si="97"/>
        <v>nur hier</v>
      </c>
    </row>
    <row r="3079" spans="1:17" ht="23.25">
      <c r="A3079" s="1" t="s">
        <v>4831</v>
      </c>
      <c r="B3079" s="1" t="s">
        <v>4832</v>
      </c>
      <c r="C3079" s="1" t="s">
        <v>19628</v>
      </c>
      <c r="D3079" s="1" t="s">
        <v>16965</v>
      </c>
      <c r="E3079" s="1" t="s">
        <v>18839</v>
      </c>
      <c r="F3079" s="54">
        <v>1943</v>
      </c>
      <c r="G3079" s="1" t="s">
        <v>19628</v>
      </c>
      <c r="I3079" t="str">
        <f t="shared" si="96"/>
        <v>新生活运</v>
      </c>
      <c r="K3079" t="e">
        <f>VLOOKUP(I3079,Apabi!$H:$H,1,FALSE)</f>
        <v>#N/A</v>
      </c>
      <c r="M3079" t="str">
        <f>VLOOKUP(I3079,'Shanghai TSG'!$C:$C,1,FALSE)</f>
        <v>新生活运</v>
      </c>
      <c r="O3079" t="e">
        <f>VLOOKUP(I3079,'Hytong (not in CrossAsia)'!$C:$C,1,FALSE)</f>
        <v>#N/A</v>
      </c>
      <c r="Q3079" s="9" t="str">
        <f t="shared" si="97"/>
        <v>Doppel</v>
      </c>
    </row>
    <row r="3080" spans="1:17">
      <c r="A3080" s="1" t="s">
        <v>4833</v>
      </c>
      <c r="B3080" s="1" t="s">
        <v>4834</v>
      </c>
      <c r="C3080" s="1" t="s">
        <v>19628</v>
      </c>
      <c r="D3080" s="1" t="s">
        <v>4835</v>
      </c>
      <c r="E3080" s="1" t="s">
        <v>19336</v>
      </c>
      <c r="F3080" s="54">
        <v>1937</v>
      </c>
      <c r="G3080" s="1" t="s">
        <v>19635</v>
      </c>
      <c r="I3080" t="str">
        <f t="shared" si="96"/>
        <v>中外评论</v>
      </c>
      <c r="K3080" t="e">
        <f>VLOOKUP(I3080,Apabi!$H:$H,1,FALSE)</f>
        <v>#N/A</v>
      </c>
      <c r="M3080" t="e">
        <f>VLOOKUP(I3080,'Shanghai TSG'!$C:$C,1,FALSE)</f>
        <v>#N/A</v>
      </c>
      <c r="O3080" t="e">
        <f>VLOOKUP(I3080,'Hytong (not in CrossAsia)'!$C:$C,1,FALSE)</f>
        <v>#N/A</v>
      </c>
      <c r="Q3080" s="9" t="str">
        <f t="shared" si="97"/>
        <v>nur hier</v>
      </c>
    </row>
    <row r="3081" spans="1:17">
      <c r="A3081" s="1" t="s">
        <v>4836</v>
      </c>
      <c r="B3081" s="1" t="s">
        <v>4837</v>
      </c>
      <c r="C3081" s="1" t="s">
        <v>19628</v>
      </c>
      <c r="D3081" s="1" t="s">
        <v>4838</v>
      </c>
      <c r="E3081" s="1" t="s">
        <v>19647</v>
      </c>
      <c r="F3081" s="54">
        <v>1937</v>
      </c>
      <c r="G3081" s="1" t="s">
        <v>19010</v>
      </c>
      <c r="I3081" t="str">
        <f t="shared" si="96"/>
        <v>天南</v>
      </c>
      <c r="K3081" t="e">
        <f>VLOOKUP(I3081,Apabi!$H:$H,1,FALSE)</f>
        <v>#N/A</v>
      </c>
      <c r="M3081" t="e">
        <f>VLOOKUP(I3081,'Shanghai TSG'!$C:$C,1,FALSE)</f>
        <v>#N/A</v>
      </c>
      <c r="O3081" t="e">
        <f>VLOOKUP(I3081,'Hytong (not in CrossAsia)'!$C:$C,1,FALSE)</f>
        <v>#N/A</v>
      </c>
      <c r="Q3081" s="9" t="str">
        <f t="shared" si="97"/>
        <v>nur hier</v>
      </c>
    </row>
    <row r="3082" spans="1:17">
      <c r="A3082" s="1" t="s">
        <v>4839</v>
      </c>
      <c r="B3082" s="1" t="s">
        <v>4840</v>
      </c>
      <c r="C3082" s="1" t="s">
        <v>19628</v>
      </c>
      <c r="D3082" s="1" t="s">
        <v>19628</v>
      </c>
      <c r="E3082" s="1" t="s">
        <v>19628</v>
      </c>
      <c r="F3082" s="54">
        <v>1948</v>
      </c>
      <c r="G3082" s="1" t="s">
        <v>19628</v>
      </c>
      <c r="I3082" t="str">
        <f t="shared" si="96"/>
        <v>西北论壇</v>
      </c>
      <c r="K3082" t="e">
        <f>VLOOKUP(I3082,Apabi!$H:$H,1,FALSE)</f>
        <v>#N/A</v>
      </c>
      <c r="M3082" t="e">
        <f>VLOOKUP(I3082,'Shanghai TSG'!$C:$C,1,FALSE)</f>
        <v>#N/A</v>
      </c>
      <c r="O3082" t="e">
        <f>VLOOKUP(I3082,'Hytong (not in CrossAsia)'!$C:$C,1,FALSE)</f>
        <v>#N/A</v>
      </c>
      <c r="Q3082" s="9" t="str">
        <f t="shared" si="97"/>
        <v>nur hier</v>
      </c>
    </row>
    <row r="3083" spans="1:17">
      <c r="A3083" s="1" t="s">
        <v>4841</v>
      </c>
      <c r="B3083" s="1" t="s">
        <v>4842</v>
      </c>
      <c r="C3083" s="1" t="s">
        <v>19628</v>
      </c>
      <c r="D3083" s="1" t="s">
        <v>4843</v>
      </c>
      <c r="E3083" s="1" t="s">
        <v>19420</v>
      </c>
      <c r="F3083" s="51" t="s">
        <v>19628</v>
      </c>
      <c r="G3083" s="1" t="s">
        <v>19635</v>
      </c>
      <c r="I3083" t="str">
        <f t="shared" si="96"/>
        <v>海潮音月</v>
      </c>
      <c r="K3083" t="e">
        <f>VLOOKUP(I3083,Apabi!$H:$H,1,FALSE)</f>
        <v>#N/A</v>
      </c>
      <c r="M3083" t="e">
        <f>VLOOKUP(I3083,'Shanghai TSG'!$C:$C,1,FALSE)</f>
        <v>#N/A</v>
      </c>
      <c r="O3083" t="e">
        <f>VLOOKUP(I3083,'Hytong (not in CrossAsia)'!$C:$C,1,FALSE)</f>
        <v>#N/A</v>
      </c>
      <c r="Q3083" s="9" t="str">
        <f t="shared" si="97"/>
        <v>nur hier</v>
      </c>
    </row>
    <row r="3084" spans="1:17">
      <c r="A3084" s="1" t="s">
        <v>4844</v>
      </c>
      <c r="B3084" s="1" t="s">
        <v>4845</v>
      </c>
      <c r="C3084" s="1" t="s">
        <v>19628</v>
      </c>
      <c r="D3084" s="1" t="s">
        <v>18493</v>
      </c>
      <c r="E3084" s="1" t="s">
        <v>19302</v>
      </c>
      <c r="F3084" s="54">
        <v>1947</v>
      </c>
      <c r="G3084" s="1" t="s">
        <v>19327</v>
      </c>
      <c r="I3084" t="str">
        <f t="shared" si="96"/>
        <v>革命</v>
      </c>
      <c r="K3084" t="e">
        <f>VLOOKUP(I3084,Apabi!$H:$H,1,FALSE)</f>
        <v>#N/A</v>
      </c>
      <c r="M3084" t="e">
        <f>VLOOKUP(I3084,'Shanghai TSG'!$C:$C,1,FALSE)</f>
        <v>#N/A</v>
      </c>
      <c r="O3084" t="e">
        <f>VLOOKUP(I3084,'Hytong (not in CrossAsia)'!$C:$C,1,FALSE)</f>
        <v>#N/A</v>
      </c>
      <c r="Q3084" s="9" t="str">
        <f t="shared" si="97"/>
        <v>nur hier</v>
      </c>
    </row>
    <row r="3085" spans="1:17">
      <c r="A3085" s="1" t="s">
        <v>4846</v>
      </c>
      <c r="B3085" s="1" t="s">
        <v>4847</v>
      </c>
      <c r="C3085" s="1" t="s">
        <v>19628</v>
      </c>
      <c r="D3085" s="1" t="s">
        <v>4848</v>
      </c>
      <c r="E3085" s="1" t="s">
        <v>19647</v>
      </c>
      <c r="F3085" s="54">
        <v>1937</v>
      </c>
      <c r="G3085" s="1" t="s">
        <v>19628</v>
      </c>
      <c r="I3085" t="str">
        <f t="shared" si="96"/>
        <v>东北呼声</v>
      </c>
      <c r="K3085" t="e">
        <f>VLOOKUP(I3085,Apabi!$H:$H,1,FALSE)</f>
        <v>#N/A</v>
      </c>
      <c r="M3085" t="e">
        <f>VLOOKUP(I3085,'Shanghai TSG'!$C:$C,1,FALSE)</f>
        <v>#N/A</v>
      </c>
      <c r="O3085" t="e">
        <f>VLOOKUP(I3085,'Hytong (not in CrossAsia)'!$C:$C,1,FALSE)</f>
        <v>#N/A</v>
      </c>
      <c r="Q3085" s="9" t="str">
        <f t="shared" si="97"/>
        <v>nur hier</v>
      </c>
    </row>
    <row r="3086" spans="1:17">
      <c r="A3086" s="1" t="s">
        <v>4849</v>
      </c>
      <c r="B3086" s="1" t="s">
        <v>4850</v>
      </c>
      <c r="C3086" s="1" t="s">
        <v>19628</v>
      </c>
      <c r="D3086" s="1" t="s">
        <v>4851</v>
      </c>
      <c r="E3086" s="1" t="s">
        <v>19339</v>
      </c>
      <c r="F3086" s="54">
        <v>1934</v>
      </c>
      <c r="G3086" s="1" t="s">
        <v>19642</v>
      </c>
      <c r="I3086" t="str">
        <f t="shared" si="96"/>
        <v>重心</v>
      </c>
      <c r="K3086" t="e">
        <f>VLOOKUP(I3086,Apabi!$H:$H,1,FALSE)</f>
        <v>#N/A</v>
      </c>
      <c r="M3086" t="e">
        <f>VLOOKUP(I3086,'Shanghai TSG'!$C:$C,1,FALSE)</f>
        <v>#N/A</v>
      </c>
      <c r="O3086" t="e">
        <f>VLOOKUP(I3086,'Hytong (not in CrossAsia)'!$C:$C,1,FALSE)</f>
        <v>#N/A</v>
      </c>
      <c r="Q3086" s="9" t="str">
        <f t="shared" si="97"/>
        <v>nur hier</v>
      </c>
    </row>
    <row r="3087" spans="1:17">
      <c r="A3087" s="1" t="s">
        <v>4852</v>
      </c>
      <c r="B3087" s="1" t="s">
        <v>4853</v>
      </c>
      <c r="C3087" s="1" t="s">
        <v>19628</v>
      </c>
      <c r="D3087" s="1" t="s">
        <v>4854</v>
      </c>
      <c r="E3087" s="1" t="s">
        <v>19647</v>
      </c>
      <c r="F3087" s="51" t="s">
        <v>19628</v>
      </c>
      <c r="G3087" s="1" t="s">
        <v>19642</v>
      </c>
      <c r="I3087" t="str">
        <f t="shared" si="96"/>
        <v>杂志半月</v>
      </c>
      <c r="K3087" t="e">
        <f>VLOOKUP(I3087,Apabi!$H:$H,1,FALSE)</f>
        <v>#N/A</v>
      </c>
      <c r="M3087" t="e">
        <f>VLOOKUP(I3087,'Shanghai TSG'!$C:$C,1,FALSE)</f>
        <v>#N/A</v>
      </c>
      <c r="O3087" t="e">
        <f>VLOOKUP(I3087,'Hytong (not in CrossAsia)'!$C:$C,1,FALSE)</f>
        <v>#N/A</v>
      </c>
      <c r="Q3087" s="9" t="str">
        <f t="shared" si="97"/>
        <v>nur hier</v>
      </c>
    </row>
    <row r="3088" spans="1:17">
      <c r="A3088" s="1" t="s">
        <v>4855</v>
      </c>
      <c r="B3088" s="1" t="s">
        <v>4856</v>
      </c>
      <c r="C3088" s="1" t="s">
        <v>19628</v>
      </c>
      <c r="D3088" s="1" t="s">
        <v>4857</v>
      </c>
      <c r="E3088" s="1" t="s">
        <v>19647</v>
      </c>
      <c r="F3088" s="51" t="s">
        <v>19628</v>
      </c>
      <c r="G3088" s="1" t="s">
        <v>19635</v>
      </c>
      <c r="I3088" t="str">
        <f t="shared" si="96"/>
        <v>交通职工</v>
      </c>
      <c r="K3088" t="e">
        <f>VLOOKUP(I3088,Apabi!$H:$H,1,FALSE)</f>
        <v>#N/A</v>
      </c>
      <c r="M3088" t="e">
        <f>VLOOKUP(I3088,'Shanghai TSG'!$C:$C,1,FALSE)</f>
        <v>#N/A</v>
      </c>
      <c r="O3088" t="e">
        <f>VLOOKUP(I3088,'Hytong (not in CrossAsia)'!$C:$C,1,FALSE)</f>
        <v>#N/A</v>
      </c>
      <c r="Q3088" s="9" t="str">
        <f t="shared" si="97"/>
        <v>nur hier</v>
      </c>
    </row>
    <row r="3089" spans="1:17" ht="23.25">
      <c r="A3089" s="1" t="s">
        <v>4858</v>
      </c>
      <c r="B3089" s="1" t="s">
        <v>4859</v>
      </c>
      <c r="C3089" s="1" t="s">
        <v>19628</v>
      </c>
      <c r="D3089" s="1" t="s">
        <v>4860</v>
      </c>
      <c r="E3089" s="1" t="s">
        <v>4861</v>
      </c>
      <c r="F3089" s="54">
        <v>1927</v>
      </c>
      <c r="G3089" s="1" t="s">
        <v>19635</v>
      </c>
      <c r="I3089" t="str">
        <f t="shared" si="96"/>
        <v>广益月刊</v>
      </c>
      <c r="K3089" t="e">
        <f>VLOOKUP(I3089,Apabi!$H:$H,1,FALSE)</f>
        <v>#N/A</v>
      </c>
      <c r="M3089" t="e">
        <f>VLOOKUP(I3089,'Shanghai TSG'!$C:$C,1,FALSE)</f>
        <v>#N/A</v>
      </c>
      <c r="O3089" t="e">
        <f>VLOOKUP(I3089,'Hytong (not in CrossAsia)'!$C:$C,1,FALSE)</f>
        <v>#N/A</v>
      </c>
      <c r="Q3089" s="9" t="str">
        <f t="shared" si="97"/>
        <v>nur hier</v>
      </c>
    </row>
    <row r="3090" spans="1:17">
      <c r="A3090" s="1" t="s">
        <v>5229</v>
      </c>
      <c r="B3090" s="1" t="s">
        <v>5230</v>
      </c>
      <c r="C3090" s="1" t="s">
        <v>19628</v>
      </c>
      <c r="D3090" s="1" t="s">
        <v>19628</v>
      </c>
      <c r="E3090" s="1" t="s">
        <v>19647</v>
      </c>
      <c r="F3090" s="54">
        <v>1936</v>
      </c>
      <c r="G3090" s="1" t="s">
        <v>19628</v>
      </c>
      <c r="I3090" t="str">
        <f t="shared" si="96"/>
        <v>新少年</v>
      </c>
      <c r="K3090" t="e">
        <f>VLOOKUP(I3090,Apabi!$H:$H,1,FALSE)</f>
        <v>#N/A</v>
      </c>
      <c r="M3090" t="str">
        <f>VLOOKUP(I3090,'Shanghai TSG'!$C:$C,1,FALSE)</f>
        <v>新少年</v>
      </c>
      <c r="O3090" t="e">
        <f>VLOOKUP(I3090,'Hytong (not in CrossAsia)'!$C:$C,1,FALSE)</f>
        <v>#N/A</v>
      </c>
      <c r="Q3090" s="9" t="str">
        <f t="shared" si="97"/>
        <v>Doppel</v>
      </c>
    </row>
    <row r="3091" spans="1:17">
      <c r="A3091" s="1" t="s">
        <v>5231</v>
      </c>
      <c r="B3091" s="1" t="s">
        <v>5232</v>
      </c>
      <c r="C3091" s="1" t="s">
        <v>19628</v>
      </c>
      <c r="D3091" s="1" t="s">
        <v>5233</v>
      </c>
      <c r="E3091" s="1" t="s">
        <v>19339</v>
      </c>
      <c r="F3091" s="54">
        <v>1936</v>
      </c>
      <c r="G3091" s="1" t="s">
        <v>19635</v>
      </c>
      <c r="I3091" t="str">
        <f t="shared" si="96"/>
        <v>四十年代</v>
      </c>
      <c r="K3091" t="e">
        <f>VLOOKUP(I3091,Apabi!$H:$H,1,FALSE)</f>
        <v>#N/A</v>
      </c>
      <c r="M3091" t="e">
        <f>VLOOKUP(I3091,'Shanghai TSG'!$C:$C,1,FALSE)</f>
        <v>#N/A</v>
      </c>
      <c r="O3091" t="e">
        <f>VLOOKUP(I3091,'Hytong (not in CrossAsia)'!$C:$C,1,FALSE)</f>
        <v>#N/A</v>
      </c>
      <c r="Q3091" s="9" t="str">
        <f t="shared" si="97"/>
        <v>nur hier</v>
      </c>
    </row>
    <row r="3092" spans="1:17">
      <c r="A3092" s="1" t="s">
        <v>5234</v>
      </c>
      <c r="B3092" s="1" t="s">
        <v>5235</v>
      </c>
      <c r="C3092" s="1" t="s">
        <v>19628</v>
      </c>
      <c r="D3092" s="1" t="s">
        <v>5236</v>
      </c>
      <c r="E3092" s="1" t="s">
        <v>19647</v>
      </c>
      <c r="F3092" s="54">
        <v>1936</v>
      </c>
      <c r="G3092" s="1" t="s">
        <v>19305</v>
      </c>
      <c r="I3092" t="str">
        <f t="shared" si="96"/>
        <v>国防周刊</v>
      </c>
      <c r="K3092" t="e">
        <f>VLOOKUP(I3092,Apabi!$H:$H,1,FALSE)</f>
        <v>#N/A</v>
      </c>
      <c r="M3092" t="str">
        <f>VLOOKUP(I3092,'Shanghai TSG'!$C:$C,1,FALSE)</f>
        <v>国防周刊</v>
      </c>
      <c r="O3092" t="e">
        <f>VLOOKUP(I3092,'Hytong (not in CrossAsia)'!$C:$C,1,FALSE)</f>
        <v>#N/A</v>
      </c>
      <c r="Q3092" s="9" t="str">
        <f t="shared" si="97"/>
        <v>Doppel</v>
      </c>
    </row>
    <row r="3093" spans="1:17">
      <c r="A3093" s="1" t="s">
        <v>5237</v>
      </c>
      <c r="B3093" s="1" t="s">
        <v>5238</v>
      </c>
      <c r="C3093" s="1" t="s">
        <v>19628</v>
      </c>
      <c r="D3093" s="1" t="s">
        <v>5239</v>
      </c>
      <c r="E3093" s="1" t="s">
        <v>19336</v>
      </c>
      <c r="F3093" s="54">
        <v>1936</v>
      </c>
      <c r="G3093" s="1" t="s">
        <v>19635</v>
      </c>
      <c r="I3093" t="str">
        <f t="shared" si="96"/>
        <v>西南评论</v>
      </c>
      <c r="K3093" t="e">
        <f>VLOOKUP(I3093,Apabi!$H:$H,1,FALSE)</f>
        <v>#N/A</v>
      </c>
      <c r="M3093" t="e">
        <f>VLOOKUP(I3093,'Shanghai TSG'!$C:$C,1,FALSE)</f>
        <v>#N/A</v>
      </c>
      <c r="O3093" t="e">
        <f>VLOOKUP(I3093,'Hytong (not in CrossAsia)'!$C:$C,1,FALSE)</f>
        <v>#N/A</v>
      </c>
      <c r="Q3093" s="9" t="str">
        <f t="shared" si="97"/>
        <v>nur hier</v>
      </c>
    </row>
    <row r="3094" spans="1:17">
      <c r="A3094" s="1" t="s">
        <v>5240</v>
      </c>
      <c r="B3094" s="1" t="s">
        <v>5241</v>
      </c>
      <c r="C3094" s="1" t="s">
        <v>5242</v>
      </c>
      <c r="D3094" s="1" t="s">
        <v>5243</v>
      </c>
      <c r="E3094" s="1" t="s">
        <v>19302</v>
      </c>
      <c r="F3094" s="54">
        <v>1946</v>
      </c>
      <c r="G3094" s="1" t="s">
        <v>19635</v>
      </c>
      <c r="I3094" t="str">
        <f t="shared" si="96"/>
        <v>南光月刊</v>
      </c>
      <c r="K3094" t="e">
        <f>VLOOKUP(I3094,Apabi!$H:$H,1,FALSE)</f>
        <v>#N/A</v>
      </c>
      <c r="M3094" t="e">
        <f>VLOOKUP(I3094,'Shanghai TSG'!$C:$C,1,FALSE)</f>
        <v>#N/A</v>
      </c>
      <c r="O3094" t="e">
        <f>VLOOKUP(I3094,'Hytong (not in CrossAsia)'!$C:$C,1,FALSE)</f>
        <v>#N/A</v>
      </c>
      <c r="Q3094" s="9" t="str">
        <f t="shared" si="97"/>
        <v>nur hier</v>
      </c>
    </row>
    <row r="3095" spans="1:17">
      <c r="A3095" s="1" t="s">
        <v>5244</v>
      </c>
      <c r="B3095" s="1" t="s">
        <v>5245</v>
      </c>
      <c r="C3095" s="1" t="s">
        <v>19628</v>
      </c>
      <c r="D3095" s="1" t="s">
        <v>5246</v>
      </c>
      <c r="E3095" s="1" t="s">
        <v>19647</v>
      </c>
      <c r="F3095" s="54">
        <v>1922</v>
      </c>
      <c r="G3095" s="1" t="s">
        <v>19292</v>
      </c>
      <c r="I3095" t="str">
        <f t="shared" si="96"/>
        <v>亚洲学术</v>
      </c>
      <c r="K3095" t="e">
        <f>VLOOKUP(I3095,Apabi!$H:$H,1,FALSE)</f>
        <v>#N/A</v>
      </c>
      <c r="M3095" t="e">
        <f>VLOOKUP(I3095,'Shanghai TSG'!$C:$C,1,FALSE)</f>
        <v>#N/A</v>
      </c>
      <c r="O3095" t="e">
        <f>VLOOKUP(I3095,'Hytong (not in CrossAsia)'!$C:$C,1,FALSE)</f>
        <v>#N/A</v>
      </c>
      <c r="Q3095" s="9" t="str">
        <f t="shared" si="97"/>
        <v>nur hier</v>
      </c>
    </row>
    <row r="3096" spans="1:17">
      <c r="A3096" s="1" t="s">
        <v>5247</v>
      </c>
      <c r="B3096" s="1" t="s">
        <v>5248</v>
      </c>
      <c r="C3096" s="1" t="s">
        <v>19628</v>
      </c>
      <c r="D3096" s="1" t="s">
        <v>19628</v>
      </c>
      <c r="E3096" s="1" t="s">
        <v>19638</v>
      </c>
      <c r="F3096" s="54">
        <v>1946</v>
      </c>
      <c r="G3096" s="1" t="s">
        <v>19628</v>
      </c>
      <c r="I3096" t="str">
        <f t="shared" si="96"/>
        <v>相辉校闻</v>
      </c>
      <c r="K3096" t="e">
        <f>VLOOKUP(I3096,Apabi!$H:$H,1,FALSE)</f>
        <v>#N/A</v>
      </c>
      <c r="M3096" t="e">
        <f>VLOOKUP(I3096,'Shanghai TSG'!$C:$C,1,FALSE)</f>
        <v>#N/A</v>
      </c>
      <c r="O3096" t="e">
        <f>VLOOKUP(I3096,'Hytong (not in CrossAsia)'!$C:$C,1,FALSE)</f>
        <v>#N/A</v>
      </c>
      <c r="Q3096" s="9" t="str">
        <f t="shared" si="97"/>
        <v>nur hier</v>
      </c>
    </row>
    <row r="3097" spans="1:17">
      <c r="A3097" s="1" t="s">
        <v>5249</v>
      </c>
      <c r="B3097" s="1" t="s">
        <v>5250</v>
      </c>
      <c r="C3097" s="1" t="s">
        <v>19628</v>
      </c>
      <c r="D3097" s="1" t="s">
        <v>17964</v>
      </c>
      <c r="E3097" s="1" t="s">
        <v>19344</v>
      </c>
      <c r="F3097" s="54">
        <v>1928</v>
      </c>
      <c r="G3097" s="1" t="s">
        <v>19642</v>
      </c>
      <c r="I3097" t="str">
        <f t="shared" si="96"/>
        <v>暖流半月</v>
      </c>
      <c r="K3097" t="e">
        <f>VLOOKUP(I3097,Apabi!$H:$H,1,FALSE)</f>
        <v>#N/A</v>
      </c>
      <c r="M3097" t="e">
        <f>VLOOKUP(I3097,'Shanghai TSG'!$C:$C,1,FALSE)</f>
        <v>#N/A</v>
      </c>
      <c r="O3097" t="e">
        <f>VLOOKUP(I3097,'Hytong (not in CrossAsia)'!$C:$C,1,FALSE)</f>
        <v>#N/A</v>
      </c>
      <c r="Q3097" s="9" t="str">
        <f t="shared" si="97"/>
        <v>nur hier</v>
      </c>
    </row>
    <row r="3098" spans="1:17">
      <c r="A3098" s="1" t="s">
        <v>5251</v>
      </c>
      <c r="B3098" s="1" t="s">
        <v>5252</v>
      </c>
      <c r="C3098" s="1" t="s">
        <v>19628</v>
      </c>
      <c r="D3098" s="1" t="s">
        <v>5253</v>
      </c>
      <c r="E3098" s="1" t="s">
        <v>10235</v>
      </c>
      <c r="F3098" s="51" t="s">
        <v>19628</v>
      </c>
      <c r="G3098" s="1" t="s">
        <v>19628</v>
      </c>
      <c r="I3098" t="str">
        <f t="shared" si="96"/>
        <v>觉音</v>
      </c>
      <c r="K3098" t="e">
        <f>VLOOKUP(I3098,Apabi!$H:$H,1,FALSE)</f>
        <v>#N/A</v>
      </c>
      <c r="M3098" t="e">
        <f>VLOOKUP(I3098,'Shanghai TSG'!$C:$C,1,FALSE)</f>
        <v>#N/A</v>
      </c>
      <c r="O3098" t="e">
        <f>VLOOKUP(I3098,'Hytong (not in CrossAsia)'!$C:$C,1,FALSE)</f>
        <v>#N/A</v>
      </c>
      <c r="Q3098" s="9" t="str">
        <f t="shared" si="97"/>
        <v>nur hier</v>
      </c>
    </row>
    <row r="3099" spans="1:17">
      <c r="A3099" s="1" t="s">
        <v>5254</v>
      </c>
      <c r="B3099" s="1" t="s">
        <v>5255</v>
      </c>
      <c r="C3099" s="1" t="s">
        <v>19628</v>
      </c>
      <c r="D3099" s="1" t="s">
        <v>5256</v>
      </c>
      <c r="E3099" s="1" t="s">
        <v>19638</v>
      </c>
      <c r="F3099" s="54">
        <v>1946</v>
      </c>
      <c r="G3099" s="1" t="s">
        <v>19635</v>
      </c>
      <c r="I3099" t="str">
        <f t="shared" si="96"/>
        <v>时浪月刊</v>
      </c>
      <c r="K3099" t="e">
        <f>VLOOKUP(I3099,Apabi!$H:$H,1,FALSE)</f>
        <v>#N/A</v>
      </c>
      <c r="M3099" t="e">
        <f>VLOOKUP(I3099,'Shanghai TSG'!$C:$C,1,FALSE)</f>
        <v>#N/A</v>
      </c>
      <c r="O3099" t="e">
        <f>VLOOKUP(I3099,'Hytong (not in CrossAsia)'!$C:$C,1,FALSE)</f>
        <v>#N/A</v>
      </c>
      <c r="Q3099" s="9" t="str">
        <f t="shared" si="97"/>
        <v>nur hier</v>
      </c>
    </row>
    <row r="3100" spans="1:17">
      <c r="A3100" s="1" t="s">
        <v>5257</v>
      </c>
      <c r="B3100" s="1" t="s">
        <v>5258</v>
      </c>
      <c r="C3100" s="1" t="s">
        <v>13284</v>
      </c>
      <c r="D3100" s="1" t="s">
        <v>5259</v>
      </c>
      <c r="E3100" s="1" t="s">
        <v>19336</v>
      </c>
      <c r="F3100" s="54">
        <v>1937</v>
      </c>
      <c r="G3100" s="1" t="s">
        <v>19635</v>
      </c>
      <c r="I3100" t="str">
        <f t="shared" si="96"/>
        <v>中央党务</v>
      </c>
      <c r="K3100" t="e">
        <f>VLOOKUP(I3100,Apabi!$H:$H,1,FALSE)</f>
        <v>#N/A</v>
      </c>
      <c r="M3100" t="e">
        <f>VLOOKUP(I3100,'Shanghai TSG'!$C:$C,1,FALSE)</f>
        <v>#N/A</v>
      </c>
      <c r="O3100" t="e">
        <f>VLOOKUP(I3100,'Hytong (not in CrossAsia)'!$C:$C,1,FALSE)</f>
        <v>#N/A</v>
      </c>
      <c r="Q3100" s="9" t="str">
        <f t="shared" si="97"/>
        <v>nur hier</v>
      </c>
    </row>
    <row r="3101" spans="1:17">
      <c r="A3101" s="1" t="s">
        <v>5260</v>
      </c>
      <c r="B3101" s="1" t="s">
        <v>5261</v>
      </c>
      <c r="C3101" s="1" t="s">
        <v>19628</v>
      </c>
      <c r="D3101" s="1" t="s">
        <v>5262</v>
      </c>
      <c r="E3101" s="1" t="s">
        <v>19336</v>
      </c>
      <c r="F3101" s="54">
        <v>1934</v>
      </c>
      <c r="G3101" s="1" t="s">
        <v>19642</v>
      </c>
      <c r="I3101" t="str">
        <f t="shared" si="96"/>
        <v>生力</v>
      </c>
      <c r="K3101" t="e">
        <f>VLOOKUP(I3101,Apabi!$H:$H,1,FALSE)</f>
        <v>#N/A</v>
      </c>
      <c r="M3101" t="e">
        <f>VLOOKUP(I3101,'Shanghai TSG'!$C:$C,1,FALSE)</f>
        <v>#N/A</v>
      </c>
      <c r="O3101" t="e">
        <f>VLOOKUP(I3101,'Hytong (not in CrossAsia)'!$C:$C,1,FALSE)</f>
        <v>#N/A</v>
      </c>
      <c r="Q3101" s="9" t="str">
        <f t="shared" si="97"/>
        <v>nur hier</v>
      </c>
    </row>
    <row r="3102" spans="1:17" ht="23.25">
      <c r="A3102" s="1" t="s">
        <v>5263</v>
      </c>
      <c r="B3102" s="1" t="s">
        <v>5264</v>
      </c>
      <c r="C3102" s="1" t="s">
        <v>19628</v>
      </c>
      <c r="D3102" s="1" t="s">
        <v>21148</v>
      </c>
      <c r="E3102" s="1" t="s">
        <v>19638</v>
      </c>
      <c r="F3102" s="54">
        <v>1930</v>
      </c>
      <c r="G3102" s="1" t="s">
        <v>19642</v>
      </c>
      <c r="I3102" t="str">
        <f t="shared" si="96"/>
        <v>国立中央</v>
      </c>
      <c r="K3102" t="e">
        <f>VLOOKUP(I3102,Apabi!$H:$H,1,FALSE)</f>
        <v>#N/A</v>
      </c>
      <c r="M3102" t="e">
        <f>VLOOKUP(I3102,'Shanghai TSG'!$C:$C,1,FALSE)</f>
        <v>#N/A</v>
      </c>
      <c r="O3102" t="e">
        <f>VLOOKUP(I3102,'Hytong (not in CrossAsia)'!$C:$C,1,FALSE)</f>
        <v>#N/A</v>
      </c>
      <c r="Q3102" s="9" t="str">
        <f t="shared" si="97"/>
        <v>nur hier</v>
      </c>
    </row>
    <row r="3103" spans="1:17">
      <c r="A3103" s="1" t="s">
        <v>5265</v>
      </c>
      <c r="B3103" s="1" t="s">
        <v>5266</v>
      </c>
      <c r="C3103" s="1" t="s">
        <v>5267</v>
      </c>
      <c r="D3103" s="1" t="s">
        <v>19628</v>
      </c>
      <c r="E3103" s="1" t="s">
        <v>19302</v>
      </c>
      <c r="F3103" s="54">
        <v>1938</v>
      </c>
      <c r="G3103" s="1" t="s">
        <v>19642</v>
      </c>
      <c r="I3103" t="str">
        <f t="shared" si="96"/>
        <v>铁血</v>
      </c>
      <c r="K3103" t="e">
        <f>VLOOKUP(I3103,Apabi!$H:$H,1,FALSE)</f>
        <v>#N/A</v>
      </c>
      <c r="M3103" t="e">
        <f>VLOOKUP(I3103,'Shanghai TSG'!$C:$C,1,FALSE)</f>
        <v>#N/A</v>
      </c>
      <c r="O3103" t="e">
        <f>VLOOKUP(I3103,'Hytong (not in CrossAsia)'!$C:$C,1,FALSE)</f>
        <v>#N/A</v>
      </c>
      <c r="Q3103" s="9" t="str">
        <f t="shared" si="97"/>
        <v>nur hier</v>
      </c>
    </row>
    <row r="3104" spans="1:17">
      <c r="A3104" s="1" t="s">
        <v>5268</v>
      </c>
      <c r="B3104" s="1" t="s">
        <v>5269</v>
      </c>
      <c r="C3104" s="1" t="s">
        <v>19628</v>
      </c>
      <c r="D3104" s="1" t="s">
        <v>5270</v>
      </c>
      <c r="E3104" s="1" t="s">
        <v>13503</v>
      </c>
      <c r="F3104" s="54">
        <v>1943</v>
      </c>
      <c r="G3104" s="1" t="s">
        <v>19635</v>
      </c>
      <c r="I3104" t="str">
        <f t="shared" si="96"/>
        <v>华侨月刊</v>
      </c>
      <c r="K3104" t="e">
        <f>VLOOKUP(I3104,Apabi!$H:$H,1,FALSE)</f>
        <v>#N/A</v>
      </c>
      <c r="M3104" t="e">
        <f>VLOOKUP(I3104,'Shanghai TSG'!$C:$C,1,FALSE)</f>
        <v>#N/A</v>
      </c>
      <c r="O3104" t="e">
        <f>VLOOKUP(I3104,'Hytong (not in CrossAsia)'!$C:$C,1,FALSE)</f>
        <v>#N/A</v>
      </c>
      <c r="Q3104" s="9" t="str">
        <f t="shared" si="97"/>
        <v>nur hier</v>
      </c>
    </row>
    <row r="3105" spans="1:17">
      <c r="A3105" s="1" t="s">
        <v>5271</v>
      </c>
      <c r="B3105" s="1" t="s">
        <v>5272</v>
      </c>
      <c r="C3105" s="1" t="s">
        <v>19628</v>
      </c>
      <c r="D3105" s="1" t="s">
        <v>5273</v>
      </c>
      <c r="E3105" s="1" t="s">
        <v>19647</v>
      </c>
      <c r="F3105" s="54">
        <v>1935</v>
      </c>
      <c r="G3105" s="1" t="s">
        <v>19305</v>
      </c>
      <c r="I3105" t="str">
        <f t="shared" si="96"/>
        <v>新生周刊</v>
      </c>
      <c r="K3105" t="e">
        <f>VLOOKUP(I3105,Apabi!$H:$H,1,FALSE)</f>
        <v>#N/A</v>
      </c>
      <c r="M3105" t="str">
        <f>VLOOKUP(I3105,'Shanghai TSG'!$C:$C,1,FALSE)</f>
        <v>新生周刊</v>
      </c>
      <c r="O3105" t="e">
        <f>VLOOKUP(I3105,'Hytong (not in CrossAsia)'!$C:$C,1,FALSE)</f>
        <v>#N/A</v>
      </c>
      <c r="Q3105" s="9" t="str">
        <f t="shared" si="97"/>
        <v>Doppel</v>
      </c>
    </row>
    <row r="3106" spans="1:17">
      <c r="A3106" s="1" t="s">
        <v>5274</v>
      </c>
      <c r="B3106" s="1" t="s">
        <v>5275</v>
      </c>
      <c r="C3106" s="1" t="s">
        <v>19628</v>
      </c>
      <c r="D3106" s="1" t="s">
        <v>5276</v>
      </c>
      <c r="E3106" s="1" t="s">
        <v>21146</v>
      </c>
      <c r="F3106" s="51" t="s">
        <v>19628</v>
      </c>
      <c r="G3106" s="1" t="s">
        <v>19628</v>
      </c>
      <c r="I3106" t="str">
        <f t="shared" si="96"/>
        <v>业余</v>
      </c>
      <c r="K3106" t="e">
        <f>VLOOKUP(I3106,Apabi!$H:$H,1,FALSE)</f>
        <v>#N/A</v>
      </c>
      <c r="M3106" t="str">
        <f>VLOOKUP(I3106,'Shanghai TSG'!$C:$C,1,FALSE)</f>
        <v>业余</v>
      </c>
      <c r="O3106" t="e">
        <f>VLOOKUP(I3106,'Hytong (not in CrossAsia)'!$C:$C,1,FALSE)</f>
        <v>#N/A</v>
      </c>
      <c r="Q3106" s="9" t="str">
        <f t="shared" si="97"/>
        <v>Doppel</v>
      </c>
    </row>
    <row r="3107" spans="1:17">
      <c r="A3107" s="1" t="s">
        <v>5277</v>
      </c>
      <c r="B3107" s="1" t="s">
        <v>5278</v>
      </c>
      <c r="C3107" s="1" t="s">
        <v>19628</v>
      </c>
      <c r="D3107" s="1" t="s">
        <v>5279</v>
      </c>
      <c r="E3107" s="1" t="s">
        <v>18963</v>
      </c>
      <c r="F3107" s="54">
        <v>1949</v>
      </c>
      <c r="G3107" s="1" t="s">
        <v>19635</v>
      </c>
      <c r="I3107" t="str">
        <f t="shared" si="96"/>
        <v>国文月刊</v>
      </c>
      <c r="K3107" t="e">
        <f>VLOOKUP(I3107,Apabi!$H:$H,1,FALSE)</f>
        <v>#N/A</v>
      </c>
      <c r="M3107" t="str">
        <f>VLOOKUP(I3107,'Shanghai TSG'!$C:$C,1,FALSE)</f>
        <v>国文月刊</v>
      </c>
      <c r="O3107" t="e">
        <f>VLOOKUP(I3107,'Hytong (not in CrossAsia)'!$C:$C,1,FALSE)</f>
        <v>#N/A</v>
      </c>
      <c r="Q3107" s="9" t="str">
        <f t="shared" si="97"/>
        <v>Doppel</v>
      </c>
    </row>
    <row r="3108" spans="1:17">
      <c r="A3108" s="1" t="s">
        <v>5280</v>
      </c>
      <c r="B3108" s="1" t="s">
        <v>5281</v>
      </c>
      <c r="C3108" s="1" t="s">
        <v>19628</v>
      </c>
      <c r="D3108" s="1" t="s">
        <v>5282</v>
      </c>
      <c r="E3108" s="1" t="s">
        <v>19404</v>
      </c>
      <c r="F3108" s="54">
        <v>1945</v>
      </c>
      <c r="G3108" s="1" t="s">
        <v>19628</v>
      </c>
      <c r="I3108" t="str">
        <f t="shared" si="96"/>
        <v>世界周报</v>
      </c>
      <c r="K3108" t="e">
        <f>VLOOKUP(I3108,Apabi!$H:$H,1,FALSE)</f>
        <v>#N/A</v>
      </c>
      <c r="M3108" t="e">
        <f>VLOOKUP(I3108,'Shanghai TSG'!$C:$C,1,FALSE)</f>
        <v>#N/A</v>
      </c>
      <c r="O3108" t="e">
        <f>VLOOKUP(I3108,'Hytong (not in CrossAsia)'!$C:$C,1,FALSE)</f>
        <v>#N/A</v>
      </c>
      <c r="Q3108" s="9" t="str">
        <f t="shared" si="97"/>
        <v>nur hier</v>
      </c>
    </row>
    <row r="3109" spans="1:17">
      <c r="A3109" s="1" t="s">
        <v>5283</v>
      </c>
      <c r="B3109" s="1" t="s">
        <v>5284</v>
      </c>
      <c r="C3109" s="1" t="s">
        <v>19628</v>
      </c>
      <c r="D3109" s="1" t="s">
        <v>5285</v>
      </c>
      <c r="E3109" s="1" t="s">
        <v>19339</v>
      </c>
      <c r="F3109" s="54">
        <v>1949</v>
      </c>
      <c r="G3109" s="1" t="s">
        <v>19315</v>
      </c>
      <c r="I3109" t="str">
        <f t="shared" si="96"/>
        <v>震宗报月</v>
      </c>
      <c r="K3109" t="e">
        <f>VLOOKUP(I3109,Apabi!$H:$H,1,FALSE)</f>
        <v>#N/A</v>
      </c>
      <c r="M3109" t="e">
        <f>VLOOKUP(I3109,'Shanghai TSG'!$C:$C,1,FALSE)</f>
        <v>#N/A</v>
      </c>
      <c r="O3109" t="e">
        <f>VLOOKUP(I3109,'Hytong (not in CrossAsia)'!$C:$C,1,FALSE)</f>
        <v>#N/A</v>
      </c>
      <c r="Q3109" s="9" t="str">
        <f t="shared" si="97"/>
        <v>nur hier</v>
      </c>
    </row>
    <row r="3110" spans="1:17">
      <c r="A3110" s="1" t="s">
        <v>5286</v>
      </c>
      <c r="B3110" s="1" t="s">
        <v>5287</v>
      </c>
      <c r="C3110" s="1" t="s">
        <v>19628</v>
      </c>
      <c r="D3110" s="1" t="s">
        <v>5288</v>
      </c>
      <c r="E3110" s="1" t="s">
        <v>19821</v>
      </c>
      <c r="F3110" s="54">
        <v>1932</v>
      </c>
      <c r="G3110" s="1" t="s">
        <v>19327</v>
      </c>
      <c r="I3110" t="str">
        <f t="shared" si="96"/>
        <v>心声</v>
      </c>
      <c r="K3110" t="str">
        <f>VLOOKUP(I3110,Apabi!$H:$H,1,FALSE)</f>
        <v>心声</v>
      </c>
      <c r="M3110" t="e">
        <f>VLOOKUP(I3110,'Shanghai TSG'!$C:$C,1,FALSE)</f>
        <v>#N/A</v>
      </c>
      <c r="O3110" t="e">
        <f>VLOOKUP(I3110,'Hytong (not in CrossAsia)'!$C:$C,1,FALSE)</f>
        <v>#N/A</v>
      </c>
      <c r="Q3110" s="9" t="str">
        <f t="shared" si="97"/>
        <v>Doppel</v>
      </c>
    </row>
    <row r="3111" spans="1:17">
      <c r="A3111" s="1" t="s">
        <v>5289</v>
      </c>
      <c r="B3111" s="1" t="s">
        <v>5290</v>
      </c>
      <c r="C3111" s="1" t="s">
        <v>19628</v>
      </c>
      <c r="D3111" s="1" t="s">
        <v>5291</v>
      </c>
      <c r="E3111" s="1" t="s">
        <v>19336</v>
      </c>
      <c r="F3111" s="54">
        <v>1937</v>
      </c>
      <c r="G3111" s="1" t="s">
        <v>19635</v>
      </c>
      <c r="I3111" t="str">
        <f t="shared" si="96"/>
        <v>大道</v>
      </c>
      <c r="K3111" t="e">
        <f>VLOOKUP(I3111,Apabi!$H:$H,1,FALSE)</f>
        <v>#N/A</v>
      </c>
      <c r="M3111" t="e">
        <f>VLOOKUP(I3111,'Shanghai TSG'!$C:$C,1,FALSE)</f>
        <v>#N/A</v>
      </c>
      <c r="O3111" t="e">
        <f>VLOOKUP(I3111,'Hytong (not in CrossAsia)'!$C:$C,1,FALSE)</f>
        <v>#N/A</v>
      </c>
      <c r="Q3111" s="9" t="str">
        <f t="shared" si="97"/>
        <v>nur hier</v>
      </c>
    </row>
    <row r="3112" spans="1:17">
      <c r="A3112" s="1" t="s">
        <v>5292</v>
      </c>
      <c r="B3112" s="1" t="s">
        <v>5293</v>
      </c>
      <c r="C3112" s="1" t="s">
        <v>19628</v>
      </c>
      <c r="D3112" s="1" t="s">
        <v>5294</v>
      </c>
      <c r="E3112" s="1" t="s">
        <v>19647</v>
      </c>
      <c r="F3112" s="54">
        <v>1936</v>
      </c>
      <c r="G3112" s="1" t="s">
        <v>19635</v>
      </c>
      <c r="I3112" t="str">
        <f t="shared" si="96"/>
        <v>文化论衡</v>
      </c>
      <c r="K3112" t="e">
        <f>VLOOKUP(I3112,Apabi!$H:$H,1,FALSE)</f>
        <v>#N/A</v>
      </c>
      <c r="M3112" t="e">
        <f>VLOOKUP(I3112,'Shanghai TSG'!$C:$C,1,FALSE)</f>
        <v>#N/A</v>
      </c>
      <c r="O3112" t="e">
        <f>VLOOKUP(I3112,'Hytong (not in CrossAsia)'!$C:$C,1,FALSE)</f>
        <v>#N/A</v>
      </c>
      <c r="Q3112" s="9" t="str">
        <f t="shared" si="97"/>
        <v>nur hier</v>
      </c>
    </row>
    <row r="3113" spans="1:17">
      <c r="A3113" s="1" t="s">
        <v>5295</v>
      </c>
      <c r="B3113" s="1" t="s">
        <v>5296</v>
      </c>
      <c r="C3113" s="1" t="s">
        <v>19628</v>
      </c>
      <c r="D3113" s="1" t="s">
        <v>5297</v>
      </c>
      <c r="E3113" s="1" t="s">
        <v>19339</v>
      </c>
      <c r="F3113" s="54">
        <v>1934</v>
      </c>
      <c r="G3113" s="1" t="s">
        <v>19635</v>
      </c>
      <c r="I3113" t="str">
        <f t="shared" si="96"/>
        <v>当代杂志</v>
      </c>
      <c r="K3113" t="e">
        <f>VLOOKUP(I3113,Apabi!$H:$H,1,FALSE)</f>
        <v>#N/A</v>
      </c>
      <c r="M3113" t="e">
        <f>VLOOKUP(I3113,'Shanghai TSG'!$C:$C,1,FALSE)</f>
        <v>#N/A</v>
      </c>
      <c r="O3113" t="e">
        <f>VLOOKUP(I3113,'Hytong (not in CrossAsia)'!$C:$C,1,FALSE)</f>
        <v>#N/A</v>
      </c>
      <c r="Q3113" s="9" t="str">
        <f t="shared" si="97"/>
        <v>nur hier</v>
      </c>
    </row>
    <row r="3114" spans="1:17">
      <c r="A3114" s="1" t="s">
        <v>5298</v>
      </c>
      <c r="B3114" s="1" t="s">
        <v>5299</v>
      </c>
      <c r="C3114" s="1" t="s">
        <v>19628</v>
      </c>
      <c r="D3114" s="1" t="s">
        <v>5300</v>
      </c>
      <c r="E3114" s="1" t="s">
        <v>19647</v>
      </c>
      <c r="F3114" s="51" t="s">
        <v>19628</v>
      </c>
      <c r="G3114" s="1" t="s">
        <v>19305</v>
      </c>
      <c r="I3114" t="str">
        <f t="shared" si="96"/>
        <v>永生周刊</v>
      </c>
      <c r="K3114" t="e">
        <f>VLOOKUP(I3114,Apabi!$H:$H,1,FALSE)</f>
        <v>#N/A</v>
      </c>
      <c r="M3114" t="e">
        <f>VLOOKUP(I3114,'Shanghai TSG'!$C:$C,1,FALSE)</f>
        <v>#N/A</v>
      </c>
      <c r="O3114" t="e">
        <f>VLOOKUP(I3114,'Hytong (not in CrossAsia)'!$C:$C,1,FALSE)</f>
        <v>#N/A</v>
      </c>
      <c r="Q3114" s="9" t="str">
        <f t="shared" si="97"/>
        <v>nur hier</v>
      </c>
    </row>
    <row r="3115" spans="1:17">
      <c r="A3115" s="1" t="s">
        <v>5301</v>
      </c>
      <c r="B3115" s="1" t="s">
        <v>5302</v>
      </c>
      <c r="C3115" s="1" t="s">
        <v>19628</v>
      </c>
      <c r="D3115" s="1" t="s">
        <v>17071</v>
      </c>
      <c r="E3115" s="1" t="s">
        <v>19647</v>
      </c>
      <c r="F3115" s="54">
        <v>1934</v>
      </c>
      <c r="G3115" s="1" t="s">
        <v>19635</v>
      </c>
      <c r="I3115" t="str">
        <f t="shared" si="96"/>
        <v>现代学生</v>
      </c>
      <c r="K3115" t="e">
        <f>VLOOKUP(I3115,Apabi!$H:$H,1,FALSE)</f>
        <v>#N/A</v>
      </c>
      <c r="M3115" t="str">
        <f>VLOOKUP(I3115,'Shanghai TSG'!$C:$C,1,FALSE)</f>
        <v>现代学生</v>
      </c>
      <c r="O3115" t="e">
        <f>VLOOKUP(I3115,'Hytong (not in CrossAsia)'!$C:$C,1,FALSE)</f>
        <v>#N/A</v>
      </c>
      <c r="Q3115" s="9" t="str">
        <f t="shared" si="97"/>
        <v>Doppel</v>
      </c>
    </row>
    <row r="3116" spans="1:17">
      <c r="A3116" s="1" t="s">
        <v>5303</v>
      </c>
      <c r="B3116" s="1" t="s">
        <v>5304</v>
      </c>
      <c r="C3116" s="1" t="s">
        <v>19628</v>
      </c>
      <c r="D3116" s="1" t="s">
        <v>5305</v>
      </c>
      <c r="E3116" s="1" t="s">
        <v>18993</v>
      </c>
      <c r="F3116" s="54">
        <v>1942</v>
      </c>
      <c r="G3116" s="1" t="s">
        <v>19635</v>
      </c>
      <c r="I3116" t="str">
        <f t="shared" si="96"/>
        <v>新工人</v>
      </c>
      <c r="K3116" t="e">
        <f>VLOOKUP(I3116,Apabi!$H:$H,1,FALSE)</f>
        <v>#N/A</v>
      </c>
      <c r="M3116" t="e">
        <f>VLOOKUP(I3116,'Shanghai TSG'!$C:$C,1,FALSE)</f>
        <v>#N/A</v>
      </c>
      <c r="O3116" t="e">
        <f>VLOOKUP(I3116,'Hytong (not in CrossAsia)'!$C:$C,1,FALSE)</f>
        <v>#N/A</v>
      </c>
      <c r="Q3116" s="9" t="str">
        <f t="shared" si="97"/>
        <v>nur hier</v>
      </c>
    </row>
    <row r="3117" spans="1:17">
      <c r="A3117" s="1" t="s">
        <v>5306</v>
      </c>
      <c r="B3117" s="1" t="s">
        <v>5307</v>
      </c>
      <c r="C3117" s="1" t="s">
        <v>19628</v>
      </c>
      <c r="D3117" s="1" t="s">
        <v>5308</v>
      </c>
      <c r="E3117" s="1" t="s">
        <v>7862</v>
      </c>
      <c r="F3117" s="54">
        <v>1937</v>
      </c>
      <c r="G3117" s="1" t="s">
        <v>19642</v>
      </c>
      <c r="I3117" t="str">
        <f t="shared" si="96"/>
        <v>西北风</v>
      </c>
      <c r="K3117" t="e">
        <f>VLOOKUP(I3117,Apabi!$H:$H,1,FALSE)</f>
        <v>#N/A</v>
      </c>
      <c r="M3117" t="e">
        <f>VLOOKUP(I3117,'Shanghai TSG'!$C:$C,1,FALSE)</f>
        <v>#N/A</v>
      </c>
      <c r="O3117" t="e">
        <f>VLOOKUP(I3117,'Hytong (not in CrossAsia)'!$C:$C,1,FALSE)</f>
        <v>#N/A</v>
      </c>
      <c r="Q3117" s="9" t="str">
        <f t="shared" si="97"/>
        <v>nur hier</v>
      </c>
    </row>
    <row r="3118" spans="1:17">
      <c r="A3118" s="1" t="s">
        <v>4940</v>
      </c>
      <c r="B3118" s="1" t="s">
        <v>4941</v>
      </c>
      <c r="C3118" s="1" t="s">
        <v>19628</v>
      </c>
      <c r="D3118" s="1" t="s">
        <v>4942</v>
      </c>
      <c r="E3118" s="1" t="s">
        <v>19628</v>
      </c>
      <c r="F3118" s="51" t="s">
        <v>19628</v>
      </c>
      <c r="G3118" s="1" t="s">
        <v>19327</v>
      </c>
      <c r="I3118" t="str">
        <f t="shared" si="96"/>
        <v>三五旬刊</v>
      </c>
      <c r="K3118" t="e">
        <f>VLOOKUP(I3118,Apabi!$H:$H,1,FALSE)</f>
        <v>#N/A</v>
      </c>
      <c r="M3118" t="e">
        <f>VLOOKUP(I3118,'Shanghai TSG'!$C:$C,1,FALSE)</f>
        <v>#N/A</v>
      </c>
      <c r="O3118" t="e">
        <f>VLOOKUP(I3118,'Hytong (not in CrossAsia)'!$C:$C,1,FALSE)</f>
        <v>#N/A</v>
      </c>
      <c r="Q3118" s="9" t="str">
        <f t="shared" si="97"/>
        <v>nur hier</v>
      </c>
    </row>
    <row r="3119" spans="1:17">
      <c r="A3119" s="1" t="s">
        <v>4943</v>
      </c>
      <c r="B3119" s="1" t="s">
        <v>4944</v>
      </c>
      <c r="C3119" s="1" t="s">
        <v>19628</v>
      </c>
      <c r="D3119" s="1" t="s">
        <v>4945</v>
      </c>
      <c r="E3119" s="1" t="s">
        <v>19200</v>
      </c>
      <c r="F3119" s="51" t="s">
        <v>19628</v>
      </c>
      <c r="G3119" s="1" t="s">
        <v>19628</v>
      </c>
      <c r="I3119" t="str">
        <f t="shared" si="96"/>
        <v>瀚海潮</v>
      </c>
      <c r="K3119" t="e">
        <f>VLOOKUP(I3119,Apabi!$H:$H,1,FALSE)</f>
        <v>#N/A</v>
      </c>
      <c r="M3119" t="str">
        <f>VLOOKUP(I3119,'Shanghai TSG'!$C:$C,1,FALSE)</f>
        <v>瀚海潮</v>
      </c>
      <c r="O3119" t="e">
        <f>VLOOKUP(I3119,'Hytong (not in CrossAsia)'!$C:$C,1,FALSE)</f>
        <v>#N/A</v>
      </c>
      <c r="Q3119" s="9" t="str">
        <f t="shared" si="97"/>
        <v>Doppel</v>
      </c>
    </row>
    <row r="3120" spans="1:17">
      <c r="A3120" s="1" t="s">
        <v>4946</v>
      </c>
      <c r="B3120" s="1" t="s">
        <v>4947</v>
      </c>
      <c r="C3120" s="1" t="s">
        <v>4948</v>
      </c>
      <c r="D3120" s="1" t="s">
        <v>19628</v>
      </c>
      <c r="E3120" s="1" t="s">
        <v>19647</v>
      </c>
      <c r="F3120" s="51" t="s">
        <v>19628</v>
      </c>
      <c r="G3120" s="1" t="s">
        <v>19628</v>
      </c>
      <c r="I3120" t="str">
        <f t="shared" si="96"/>
        <v>经世文明</v>
      </c>
      <c r="K3120" t="e">
        <f>VLOOKUP(I3120,Apabi!$H:$H,1,FALSE)</f>
        <v>#N/A</v>
      </c>
      <c r="M3120" t="e">
        <f>VLOOKUP(I3120,'Shanghai TSG'!$C:$C,1,FALSE)</f>
        <v>#N/A</v>
      </c>
      <c r="O3120" t="e">
        <f>VLOOKUP(I3120,'Hytong (not in CrossAsia)'!$C:$C,1,FALSE)</f>
        <v>#N/A</v>
      </c>
      <c r="Q3120" s="9" t="str">
        <f t="shared" si="97"/>
        <v>nur hier</v>
      </c>
    </row>
    <row r="3121" spans="1:17">
      <c r="A3121" s="1" t="s">
        <v>4949</v>
      </c>
      <c r="B3121" s="1" t="s">
        <v>4950</v>
      </c>
      <c r="C3121" s="1" t="s">
        <v>19628</v>
      </c>
      <c r="D3121" s="1" t="s">
        <v>4951</v>
      </c>
      <c r="E3121" s="1" t="s">
        <v>19647</v>
      </c>
      <c r="F3121" s="51" t="s">
        <v>19628</v>
      </c>
      <c r="G3121" s="1" t="s">
        <v>19628</v>
      </c>
      <c r="I3121" t="str">
        <f t="shared" si="96"/>
        <v>消息</v>
      </c>
      <c r="K3121" t="e">
        <f>VLOOKUP(I3121,Apabi!$H:$H,1,FALSE)</f>
        <v>#N/A</v>
      </c>
      <c r="M3121" t="e">
        <f>VLOOKUP(I3121,'Shanghai TSG'!$C:$C,1,FALSE)</f>
        <v>#N/A</v>
      </c>
      <c r="O3121" t="e">
        <f>VLOOKUP(I3121,'Hytong (not in CrossAsia)'!$C:$C,1,FALSE)</f>
        <v>#N/A</v>
      </c>
      <c r="Q3121" s="9" t="str">
        <f t="shared" si="97"/>
        <v>nur hier</v>
      </c>
    </row>
    <row r="3122" spans="1:17">
      <c r="A3122" s="1" t="s">
        <v>4952</v>
      </c>
      <c r="B3122" s="1" t="s">
        <v>4953</v>
      </c>
      <c r="C3122" s="1" t="s">
        <v>19628</v>
      </c>
      <c r="D3122" s="1" t="s">
        <v>19628</v>
      </c>
      <c r="E3122" s="1" t="s">
        <v>19647</v>
      </c>
      <c r="F3122" s="51" t="s">
        <v>19628</v>
      </c>
      <c r="G3122" s="1" t="s">
        <v>19628</v>
      </c>
      <c r="I3122" t="str">
        <f t="shared" si="96"/>
        <v>奋报</v>
      </c>
      <c r="K3122" t="e">
        <f>VLOOKUP(I3122,Apabi!$H:$H,1,FALSE)</f>
        <v>#N/A</v>
      </c>
      <c r="M3122" t="e">
        <f>VLOOKUP(I3122,'Shanghai TSG'!$C:$C,1,FALSE)</f>
        <v>#N/A</v>
      </c>
      <c r="O3122" t="e">
        <f>VLOOKUP(I3122,'Hytong (not in CrossAsia)'!$C:$C,1,FALSE)</f>
        <v>#N/A</v>
      </c>
      <c r="Q3122" s="9" t="str">
        <f t="shared" si="97"/>
        <v>nur hier</v>
      </c>
    </row>
    <row r="3123" spans="1:17" ht="23.25">
      <c r="A3123" s="1" t="s">
        <v>4954</v>
      </c>
      <c r="B3123" s="1" t="s">
        <v>4955</v>
      </c>
      <c r="C3123" s="1" t="s">
        <v>19628</v>
      </c>
      <c r="D3123" s="1" t="s">
        <v>4956</v>
      </c>
      <c r="E3123" s="1" t="s">
        <v>4957</v>
      </c>
      <c r="F3123" s="54">
        <v>1949</v>
      </c>
      <c r="G3123" s="1" t="s">
        <v>19642</v>
      </c>
      <c r="I3123" t="str">
        <f t="shared" si="96"/>
        <v>社会新报</v>
      </c>
      <c r="K3123" t="e">
        <f>VLOOKUP(I3123,Apabi!$H:$H,1,FALSE)</f>
        <v>#N/A</v>
      </c>
      <c r="M3123" t="e">
        <f>VLOOKUP(I3123,'Shanghai TSG'!$C:$C,1,FALSE)</f>
        <v>#N/A</v>
      </c>
      <c r="O3123" t="e">
        <f>VLOOKUP(I3123,'Hytong (not in CrossAsia)'!$C:$C,1,FALSE)</f>
        <v>#N/A</v>
      </c>
      <c r="Q3123" s="9" t="str">
        <f t="shared" si="97"/>
        <v>nur hier</v>
      </c>
    </row>
    <row r="3124" spans="1:17">
      <c r="A3124" s="1" t="s">
        <v>4958</v>
      </c>
      <c r="B3124" s="1" t="s">
        <v>4959</v>
      </c>
      <c r="C3124" s="1" t="s">
        <v>19628</v>
      </c>
      <c r="D3124" s="1" t="s">
        <v>4960</v>
      </c>
      <c r="E3124" s="1" t="s">
        <v>19339</v>
      </c>
      <c r="F3124" s="54">
        <v>1919</v>
      </c>
      <c r="G3124" s="1" t="s">
        <v>19635</v>
      </c>
      <c r="I3124" t="str">
        <f t="shared" si="96"/>
        <v>新潮</v>
      </c>
      <c r="K3124" t="str">
        <f>VLOOKUP(I3124,Apabi!$H:$H,1,FALSE)</f>
        <v>新潮</v>
      </c>
      <c r="M3124" t="str">
        <f>VLOOKUP(I3124,'Shanghai TSG'!$C:$C,1,FALSE)</f>
        <v>新潮</v>
      </c>
      <c r="O3124" t="e">
        <f>VLOOKUP(I3124,'Hytong (not in CrossAsia)'!$C:$C,1,FALSE)</f>
        <v>#N/A</v>
      </c>
      <c r="Q3124" s="9" t="str">
        <f t="shared" si="97"/>
        <v>Doppel</v>
      </c>
    </row>
    <row r="3125" spans="1:17">
      <c r="A3125" s="1" t="s">
        <v>4961</v>
      </c>
      <c r="B3125" s="1" t="s">
        <v>4962</v>
      </c>
      <c r="C3125" s="1" t="s">
        <v>19628</v>
      </c>
      <c r="D3125" s="1" t="s">
        <v>11342</v>
      </c>
      <c r="E3125" s="1" t="s">
        <v>19336</v>
      </c>
      <c r="F3125" s="54">
        <v>1937</v>
      </c>
      <c r="G3125" s="1" t="s">
        <v>19635</v>
      </c>
      <c r="I3125" t="str">
        <f t="shared" si="96"/>
        <v>中兴</v>
      </c>
      <c r="K3125" t="e">
        <f>VLOOKUP(I3125,Apabi!$H:$H,1,FALSE)</f>
        <v>#N/A</v>
      </c>
      <c r="M3125" t="e">
        <f>VLOOKUP(I3125,'Shanghai TSG'!$C:$C,1,FALSE)</f>
        <v>#N/A</v>
      </c>
      <c r="O3125" t="e">
        <f>VLOOKUP(I3125,'Hytong (not in CrossAsia)'!$C:$C,1,FALSE)</f>
        <v>#N/A</v>
      </c>
      <c r="Q3125" s="9" t="str">
        <f t="shared" si="97"/>
        <v>nur hier</v>
      </c>
    </row>
    <row r="3126" spans="1:17" ht="23.25">
      <c r="A3126" s="1" t="s">
        <v>4963</v>
      </c>
      <c r="B3126" s="1" t="s">
        <v>4964</v>
      </c>
      <c r="C3126" s="1" t="s">
        <v>19628</v>
      </c>
      <c r="D3126" s="1" t="s">
        <v>4965</v>
      </c>
      <c r="E3126" s="1" t="s">
        <v>19638</v>
      </c>
      <c r="F3126" s="51" t="s">
        <v>19628</v>
      </c>
      <c r="G3126" s="1" t="s">
        <v>19773</v>
      </c>
      <c r="I3126" t="str">
        <f t="shared" si="96"/>
        <v>驴溪季刊</v>
      </c>
      <c r="K3126" t="e">
        <f>VLOOKUP(I3126,Apabi!$H:$H,1,FALSE)</f>
        <v>#N/A</v>
      </c>
      <c r="M3126" t="e">
        <f>VLOOKUP(I3126,'Shanghai TSG'!$C:$C,1,FALSE)</f>
        <v>#N/A</v>
      </c>
      <c r="O3126" t="e">
        <f>VLOOKUP(I3126,'Hytong (not in CrossAsia)'!$C:$C,1,FALSE)</f>
        <v>#N/A</v>
      </c>
      <c r="Q3126" s="9" t="str">
        <f t="shared" si="97"/>
        <v>nur hier</v>
      </c>
    </row>
    <row r="3127" spans="1:17" ht="23.25">
      <c r="A3127" s="1" t="s">
        <v>4966</v>
      </c>
      <c r="B3127" s="1" t="s">
        <v>4967</v>
      </c>
      <c r="C3127" s="1" t="s">
        <v>4968</v>
      </c>
      <c r="D3127" s="1" t="s">
        <v>17144</v>
      </c>
      <c r="E3127" s="1" t="s">
        <v>19302</v>
      </c>
      <c r="F3127" s="54">
        <v>1941</v>
      </c>
      <c r="G3127" s="1" t="s">
        <v>19635</v>
      </c>
      <c r="I3127" t="str">
        <f t="shared" si="96"/>
        <v>协力月刊</v>
      </c>
      <c r="K3127" t="e">
        <f>VLOOKUP(I3127,Apabi!$H:$H,1,FALSE)</f>
        <v>#N/A</v>
      </c>
      <c r="M3127" t="e">
        <f>VLOOKUP(I3127,'Shanghai TSG'!$C:$C,1,FALSE)</f>
        <v>#N/A</v>
      </c>
      <c r="O3127" t="e">
        <f>VLOOKUP(I3127,'Hytong (not in CrossAsia)'!$C:$C,1,FALSE)</f>
        <v>#N/A</v>
      </c>
      <c r="Q3127" s="9" t="str">
        <f t="shared" si="97"/>
        <v>nur hier</v>
      </c>
    </row>
    <row r="3128" spans="1:17">
      <c r="A3128" s="1" t="s">
        <v>4969</v>
      </c>
      <c r="B3128" s="1" t="s">
        <v>4970</v>
      </c>
      <c r="C3128" s="1" t="s">
        <v>19628</v>
      </c>
      <c r="D3128" s="1" t="s">
        <v>4971</v>
      </c>
      <c r="E3128" s="1" t="s">
        <v>21237</v>
      </c>
      <c r="F3128" s="54">
        <v>1930</v>
      </c>
      <c r="G3128" s="1" t="s">
        <v>19773</v>
      </c>
      <c r="I3128" t="str">
        <f t="shared" si="96"/>
        <v>中华季刊</v>
      </c>
      <c r="K3128" t="e">
        <f>VLOOKUP(I3128,Apabi!$H:$H,1,FALSE)</f>
        <v>#N/A</v>
      </c>
      <c r="M3128" t="e">
        <f>VLOOKUP(I3128,'Shanghai TSG'!$C:$C,1,FALSE)</f>
        <v>#N/A</v>
      </c>
      <c r="O3128" t="e">
        <f>VLOOKUP(I3128,'Hytong (not in CrossAsia)'!$C:$C,1,FALSE)</f>
        <v>#N/A</v>
      </c>
      <c r="Q3128" s="9" t="str">
        <f t="shared" si="97"/>
        <v>nur hier</v>
      </c>
    </row>
    <row r="3129" spans="1:17">
      <c r="A3129" s="1" t="s">
        <v>4972</v>
      </c>
      <c r="B3129" s="1" t="s">
        <v>4973</v>
      </c>
      <c r="C3129" s="1" t="s">
        <v>19628</v>
      </c>
      <c r="D3129" s="1" t="s">
        <v>19962</v>
      </c>
      <c r="E3129" s="1" t="s">
        <v>19339</v>
      </c>
      <c r="F3129" s="51" t="s">
        <v>19628</v>
      </c>
      <c r="G3129" s="1" t="s">
        <v>19628</v>
      </c>
      <c r="I3129" t="str">
        <f t="shared" si="96"/>
        <v>清华学报</v>
      </c>
      <c r="K3129" t="e">
        <f>VLOOKUP(I3129,Apabi!$H:$H,1,FALSE)</f>
        <v>#N/A</v>
      </c>
      <c r="M3129" t="str">
        <f>VLOOKUP(I3129,'Shanghai TSG'!$C:$C,1,FALSE)</f>
        <v>清华学报</v>
      </c>
      <c r="O3129" t="e">
        <f>VLOOKUP(I3129,'Hytong (not in CrossAsia)'!$C:$C,1,FALSE)</f>
        <v>#N/A</v>
      </c>
      <c r="Q3129" s="9" t="str">
        <f t="shared" si="97"/>
        <v>Doppel</v>
      </c>
    </row>
    <row r="3130" spans="1:17">
      <c r="A3130" s="1" t="s">
        <v>4974</v>
      </c>
      <c r="B3130" s="1" t="s">
        <v>4975</v>
      </c>
      <c r="C3130" s="1" t="s">
        <v>19628</v>
      </c>
      <c r="D3130" s="1" t="s">
        <v>10641</v>
      </c>
      <c r="E3130" s="1" t="s">
        <v>19647</v>
      </c>
      <c r="F3130" s="54">
        <v>1942</v>
      </c>
      <c r="G3130" s="1" t="s">
        <v>19349</v>
      </c>
      <c r="I3130" t="str">
        <f t="shared" si="96"/>
        <v>国际周报</v>
      </c>
      <c r="K3130" t="e">
        <f>VLOOKUP(I3130,Apabi!$H:$H,1,FALSE)</f>
        <v>#N/A</v>
      </c>
      <c r="M3130" t="str">
        <f>VLOOKUP(I3130,'Shanghai TSG'!$C:$C,1,FALSE)</f>
        <v>国际周报</v>
      </c>
      <c r="O3130" t="e">
        <f>VLOOKUP(I3130,'Hytong (not in CrossAsia)'!$C:$C,1,FALSE)</f>
        <v>#N/A</v>
      </c>
      <c r="Q3130" s="9" t="str">
        <f t="shared" si="97"/>
        <v>Doppel</v>
      </c>
    </row>
    <row r="3131" spans="1:17">
      <c r="A3131" s="1" t="s">
        <v>4976</v>
      </c>
      <c r="B3131" s="1" t="s">
        <v>4977</v>
      </c>
      <c r="C3131" s="1" t="s">
        <v>19628</v>
      </c>
      <c r="D3131" s="1" t="s">
        <v>4978</v>
      </c>
      <c r="E3131" s="1" t="s">
        <v>21188</v>
      </c>
      <c r="F3131" s="54">
        <v>1947</v>
      </c>
      <c r="G3131" s="1" t="s">
        <v>19628</v>
      </c>
      <c r="I3131" t="str">
        <f t="shared" si="96"/>
        <v>西北论坛</v>
      </c>
      <c r="K3131" t="e">
        <f>VLOOKUP(I3131,Apabi!$H:$H,1,FALSE)</f>
        <v>#N/A</v>
      </c>
      <c r="M3131" t="e">
        <f>VLOOKUP(I3131,'Shanghai TSG'!$C:$C,1,FALSE)</f>
        <v>#N/A</v>
      </c>
      <c r="O3131" t="str">
        <f>VLOOKUP(I3131,'Hytong (not in CrossAsia)'!$C:$C,1,FALSE)</f>
        <v>西北论坛</v>
      </c>
      <c r="Q3131" s="9" t="str">
        <f t="shared" si="97"/>
        <v>Doppel</v>
      </c>
    </row>
    <row r="3132" spans="1:17">
      <c r="A3132" s="1" t="s">
        <v>4979</v>
      </c>
      <c r="B3132" s="1" t="s">
        <v>4980</v>
      </c>
      <c r="C3132" s="1" t="s">
        <v>4981</v>
      </c>
      <c r="D3132" s="1" t="s">
        <v>4981</v>
      </c>
      <c r="E3132" s="1" t="s">
        <v>19628</v>
      </c>
      <c r="F3132" s="51" t="s">
        <v>19628</v>
      </c>
      <c r="G3132" s="1" t="s">
        <v>19628</v>
      </c>
      <c r="I3132" t="str">
        <f t="shared" si="96"/>
        <v>明星</v>
      </c>
      <c r="K3132" t="e">
        <f>VLOOKUP(I3132,Apabi!$H:$H,1,FALSE)</f>
        <v>#N/A</v>
      </c>
      <c r="M3132" t="e">
        <f>VLOOKUP(I3132,'Shanghai TSG'!$C:$C,1,FALSE)</f>
        <v>#N/A</v>
      </c>
      <c r="O3132" t="e">
        <f>VLOOKUP(I3132,'Hytong (not in CrossAsia)'!$C:$C,1,FALSE)</f>
        <v>#N/A</v>
      </c>
      <c r="Q3132" s="9" t="str">
        <f t="shared" si="97"/>
        <v>nur hier</v>
      </c>
    </row>
    <row r="3133" spans="1:17">
      <c r="A3133" s="1" t="s">
        <v>4982</v>
      </c>
      <c r="B3133" s="1" t="s">
        <v>4983</v>
      </c>
      <c r="C3133" s="1" t="s">
        <v>19628</v>
      </c>
      <c r="D3133" s="1" t="s">
        <v>4984</v>
      </c>
      <c r="E3133" s="1" t="s">
        <v>19336</v>
      </c>
      <c r="F3133" s="54">
        <v>1937</v>
      </c>
      <c r="G3133" s="1" t="s">
        <v>19642</v>
      </c>
      <c r="I3133" t="str">
        <f t="shared" si="96"/>
        <v>西北导报</v>
      </c>
      <c r="K3133" t="e">
        <f>VLOOKUP(I3133,Apabi!$H:$H,1,FALSE)</f>
        <v>#N/A</v>
      </c>
      <c r="M3133" t="e">
        <f>VLOOKUP(I3133,'Shanghai TSG'!$C:$C,1,FALSE)</f>
        <v>#N/A</v>
      </c>
      <c r="O3133" t="e">
        <f>VLOOKUP(I3133,'Hytong (not in CrossAsia)'!$C:$C,1,FALSE)</f>
        <v>#N/A</v>
      </c>
      <c r="Q3133" s="9" t="str">
        <f t="shared" si="97"/>
        <v>nur hier</v>
      </c>
    </row>
    <row r="3134" spans="1:17" ht="23.25">
      <c r="A3134" s="1" t="s">
        <v>4985</v>
      </c>
      <c r="B3134" s="1" t="s">
        <v>4986</v>
      </c>
      <c r="C3134" s="1" t="s">
        <v>19628</v>
      </c>
      <c r="D3134" s="1" t="s">
        <v>19628</v>
      </c>
      <c r="E3134" s="1" t="s">
        <v>19628</v>
      </c>
      <c r="F3134" s="51" t="s">
        <v>19628</v>
      </c>
      <c r="G3134" s="1" t="s">
        <v>19635</v>
      </c>
      <c r="I3134" t="str">
        <f t="shared" si="96"/>
        <v>勷勤大学</v>
      </c>
      <c r="K3134" t="e">
        <f>VLOOKUP(I3134,Apabi!$H:$H,1,FALSE)</f>
        <v>#N/A</v>
      </c>
      <c r="M3134" t="e">
        <f>VLOOKUP(I3134,'Shanghai TSG'!$C:$C,1,FALSE)</f>
        <v>#N/A</v>
      </c>
      <c r="O3134" t="e">
        <f>VLOOKUP(I3134,'Hytong (not in CrossAsia)'!$C:$C,1,FALSE)</f>
        <v>#N/A</v>
      </c>
      <c r="Q3134" s="9" t="str">
        <f t="shared" si="97"/>
        <v>nur hier</v>
      </c>
    </row>
    <row r="3135" spans="1:17">
      <c r="A3135" s="1" t="s">
        <v>4987</v>
      </c>
      <c r="B3135" s="1" t="s">
        <v>4988</v>
      </c>
      <c r="C3135" s="1" t="s">
        <v>19628</v>
      </c>
      <c r="D3135" s="1" t="s">
        <v>4989</v>
      </c>
      <c r="E3135" s="1" t="s">
        <v>19647</v>
      </c>
      <c r="F3135" s="54">
        <v>1928</v>
      </c>
      <c r="G3135" s="1" t="s">
        <v>19628</v>
      </c>
      <c r="I3135" t="str">
        <f t="shared" si="96"/>
        <v>生路</v>
      </c>
      <c r="K3135" t="e">
        <f>VLOOKUP(I3135,Apabi!$H:$H,1,FALSE)</f>
        <v>#N/A</v>
      </c>
      <c r="M3135" t="e">
        <f>VLOOKUP(I3135,'Shanghai TSG'!$C:$C,1,FALSE)</f>
        <v>#N/A</v>
      </c>
      <c r="O3135" t="e">
        <f>VLOOKUP(I3135,'Hytong (not in CrossAsia)'!$C:$C,1,FALSE)</f>
        <v>#N/A</v>
      </c>
      <c r="Q3135" s="9" t="str">
        <f t="shared" si="97"/>
        <v>nur hier</v>
      </c>
    </row>
    <row r="3136" spans="1:17">
      <c r="A3136" s="1" t="s">
        <v>4990</v>
      </c>
      <c r="B3136" s="1" t="s">
        <v>4991</v>
      </c>
      <c r="C3136" s="1" t="s">
        <v>19628</v>
      </c>
      <c r="D3136" s="1" t="s">
        <v>4992</v>
      </c>
      <c r="E3136" s="1" t="s">
        <v>19344</v>
      </c>
      <c r="F3136" s="51" t="s">
        <v>19628</v>
      </c>
      <c r="G3136" s="1" t="s">
        <v>11092</v>
      </c>
      <c r="I3136" t="str">
        <f t="shared" si="96"/>
        <v>东亚声</v>
      </c>
      <c r="K3136" t="e">
        <f>VLOOKUP(I3136,Apabi!$H:$H,1,FALSE)</f>
        <v>#N/A</v>
      </c>
      <c r="M3136" t="e">
        <f>VLOOKUP(I3136,'Shanghai TSG'!$C:$C,1,FALSE)</f>
        <v>#N/A</v>
      </c>
      <c r="O3136" t="e">
        <f>VLOOKUP(I3136,'Hytong (not in CrossAsia)'!$C:$C,1,FALSE)</f>
        <v>#N/A</v>
      </c>
      <c r="Q3136" s="9" t="str">
        <f t="shared" si="97"/>
        <v>nur hier</v>
      </c>
    </row>
    <row r="3137" spans="1:17">
      <c r="A3137" s="1" t="s">
        <v>4993</v>
      </c>
      <c r="B3137" s="1" t="s">
        <v>4994</v>
      </c>
      <c r="C3137" s="1" t="s">
        <v>19628</v>
      </c>
      <c r="D3137" s="1" t="s">
        <v>4995</v>
      </c>
      <c r="E3137" s="1" t="s">
        <v>21127</v>
      </c>
      <c r="F3137" s="51" t="s">
        <v>19628</v>
      </c>
      <c r="G3137" s="1" t="s">
        <v>19305</v>
      </c>
      <c r="I3137" t="str">
        <f t="shared" si="96"/>
        <v>新时代周</v>
      </c>
      <c r="K3137" t="e">
        <f>VLOOKUP(I3137,Apabi!$H:$H,1,FALSE)</f>
        <v>#N/A</v>
      </c>
      <c r="M3137" t="str">
        <f>VLOOKUP(I3137,'Shanghai TSG'!$C:$C,1,FALSE)</f>
        <v>新时代周</v>
      </c>
      <c r="O3137" t="e">
        <f>VLOOKUP(I3137,'Hytong (not in CrossAsia)'!$C:$C,1,FALSE)</f>
        <v>#N/A</v>
      </c>
      <c r="Q3137" s="9" t="str">
        <f t="shared" si="97"/>
        <v>Doppel</v>
      </c>
    </row>
    <row r="3138" spans="1:17">
      <c r="A3138" s="1" t="s">
        <v>4996</v>
      </c>
      <c r="B3138" s="1" t="s">
        <v>4997</v>
      </c>
      <c r="C3138" s="1" t="s">
        <v>19628</v>
      </c>
      <c r="D3138" s="1" t="s">
        <v>4998</v>
      </c>
      <c r="E3138" s="1" t="s">
        <v>19647</v>
      </c>
      <c r="F3138" s="54">
        <v>1946</v>
      </c>
      <c r="G3138" s="1" t="s">
        <v>19349</v>
      </c>
      <c r="I3138" t="str">
        <f t="shared" si="96"/>
        <v>观察</v>
      </c>
      <c r="K3138" t="e">
        <f>VLOOKUP(I3138,Apabi!$H:$H,1,FALSE)</f>
        <v>#N/A</v>
      </c>
      <c r="M3138" t="e">
        <f>VLOOKUP(I3138,'Shanghai TSG'!$C:$C,1,FALSE)</f>
        <v>#N/A</v>
      </c>
      <c r="O3138" t="e">
        <f>VLOOKUP(I3138,'Hytong (not in CrossAsia)'!$C:$C,1,FALSE)</f>
        <v>#N/A</v>
      </c>
      <c r="Q3138" s="9" t="str">
        <f t="shared" si="97"/>
        <v>nur hier</v>
      </c>
    </row>
    <row r="3139" spans="1:17">
      <c r="A3139" s="1" t="s">
        <v>4999</v>
      </c>
      <c r="B3139" s="1" t="s">
        <v>5000</v>
      </c>
      <c r="C3139" s="1" t="s">
        <v>19628</v>
      </c>
      <c r="D3139" s="1" t="s">
        <v>5001</v>
      </c>
      <c r="E3139" s="1" t="s">
        <v>19302</v>
      </c>
      <c r="F3139" s="54">
        <v>1925</v>
      </c>
      <c r="G3139" s="1" t="s">
        <v>19305</v>
      </c>
      <c r="I3139" t="str">
        <f t="shared" ref="I3139:I3202" si="98">MID(B3139,1,4)</f>
        <v>尽言周刊</v>
      </c>
      <c r="K3139" t="e">
        <f>VLOOKUP(I3139,Apabi!$H:$H,1,FALSE)</f>
        <v>#N/A</v>
      </c>
      <c r="M3139" t="e">
        <f>VLOOKUP(I3139,'Shanghai TSG'!$C:$C,1,FALSE)</f>
        <v>#N/A</v>
      </c>
      <c r="O3139" t="e">
        <f>VLOOKUP(I3139,'Hytong (not in CrossAsia)'!$C:$C,1,FALSE)</f>
        <v>#N/A</v>
      </c>
      <c r="Q3139" s="9" t="str">
        <f t="shared" ref="Q3139:Q3202" si="99">(IF(AND(ISNA(K3139),ISNA(M3139),ISNA(O3139)),"nur hier","Doppel"))</f>
        <v>nur hier</v>
      </c>
    </row>
    <row r="3140" spans="1:17">
      <c r="A3140" s="1" t="s">
        <v>5002</v>
      </c>
      <c r="B3140" s="1" t="s">
        <v>5003</v>
      </c>
      <c r="C3140" s="1" t="s">
        <v>19628</v>
      </c>
      <c r="D3140" s="1" t="s">
        <v>5004</v>
      </c>
      <c r="E3140" s="1" t="s">
        <v>19344</v>
      </c>
      <c r="F3140" s="54">
        <v>1948</v>
      </c>
      <c r="G3140" s="1" t="s">
        <v>19635</v>
      </c>
      <c r="I3140" t="str">
        <f t="shared" si="98"/>
        <v>天津经济</v>
      </c>
      <c r="K3140" t="e">
        <f>VLOOKUP(I3140,Apabi!$H:$H,1,FALSE)</f>
        <v>#N/A</v>
      </c>
      <c r="M3140" t="e">
        <f>VLOOKUP(I3140,'Shanghai TSG'!$C:$C,1,FALSE)</f>
        <v>#N/A</v>
      </c>
      <c r="O3140" t="e">
        <f>VLOOKUP(I3140,'Hytong (not in CrossAsia)'!$C:$C,1,FALSE)</f>
        <v>#N/A</v>
      </c>
      <c r="Q3140" s="9" t="str">
        <f t="shared" si="99"/>
        <v>nur hier</v>
      </c>
    </row>
    <row r="3141" spans="1:17" ht="23.25">
      <c r="A3141" s="1" t="s">
        <v>5005</v>
      </c>
      <c r="B3141" s="1" t="s">
        <v>5006</v>
      </c>
      <c r="C3141" s="1" t="s">
        <v>19628</v>
      </c>
      <c r="D3141" s="1" t="s">
        <v>5007</v>
      </c>
      <c r="E3141" s="1" t="s">
        <v>5008</v>
      </c>
      <c r="F3141" s="54">
        <v>1943</v>
      </c>
      <c r="G3141" s="1" t="s">
        <v>19628</v>
      </c>
      <c r="I3141" t="str">
        <f t="shared" si="98"/>
        <v>朝报月刊</v>
      </c>
      <c r="K3141" t="e">
        <f>VLOOKUP(I3141,Apabi!$H:$H,1,FALSE)</f>
        <v>#N/A</v>
      </c>
      <c r="M3141" t="e">
        <f>VLOOKUP(I3141,'Shanghai TSG'!$C:$C,1,FALSE)</f>
        <v>#N/A</v>
      </c>
      <c r="O3141" t="e">
        <f>VLOOKUP(I3141,'Hytong (not in CrossAsia)'!$C:$C,1,FALSE)</f>
        <v>#N/A</v>
      </c>
      <c r="Q3141" s="9" t="str">
        <f t="shared" si="99"/>
        <v>nur hier</v>
      </c>
    </row>
    <row r="3142" spans="1:17">
      <c r="A3142" s="1" t="s">
        <v>5009</v>
      </c>
      <c r="B3142" s="1" t="s">
        <v>5010</v>
      </c>
      <c r="C3142" s="1" t="s">
        <v>19628</v>
      </c>
      <c r="D3142" s="1" t="s">
        <v>4647</v>
      </c>
      <c r="E3142" s="1" t="s">
        <v>19647</v>
      </c>
      <c r="F3142" s="54">
        <v>1935</v>
      </c>
      <c r="G3142" s="1" t="s">
        <v>19628</v>
      </c>
      <c r="I3142" t="str">
        <f t="shared" si="98"/>
        <v>赣声</v>
      </c>
      <c r="K3142" t="e">
        <f>VLOOKUP(I3142,Apabi!$H:$H,1,FALSE)</f>
        <v>#N/A</v>
      </c>
      <c r="M3142" t="e">
        <f>VLOOKUP(I3142,'Shanghai TSG'!$C:$C,1,FALSE)</f>
        <v>#N/A</v>
      </c>
      <c r="O3142" t="e">
        <f>VLOOKUP(I3142,'Hytong (not in CrossAsia)'!$C:$C,1,FALSE)</f>
        <v>#N/A</v>
      </c>
      <c r="Q3142" s="9" t="str">
        <f t="shared" si="99"/>
        <v>nur hier</v>
      </c>
    </row>
    <row r="3143" spans="1:17" ht="23.25">
      <c r="A3143" s="1" t="s">
        <v>4648</v>
      </c>
      <c r="B3143" s="1" t="s">
        <v>4649</v>
      </c>
      <c r="C3143" s="1" t="s">
        <v>19628</v>
      </c>
      <c r="D3143" s="1" t="s">
        <v>4650</v>
      </c>
      <c r="E3143" s="1" t="s">
        <v>13189</v>
      </c>
      <c r="F3143" s="54">
        <v>1946</v>
      </c>
      <c r="G3143" s="1" t="s">
        <v>19628</v>
      </c>
      <c r="I3143" t="str">
        <f t="shared" si="98"/>
        <v>华夏</v>
      </c>
      <c r="K3143" t="e">
        <f>VLOOKUP(I3143,Apabi!$H:$H,1,FALSE)</f>
        <v>#N/A</v>
      </c>
      <c r="M3143" t="e">
        <f>VLOOKUP(I3143,'Shanghai TSG'!$C:$C,1,FALSE)</f>
        <v>#N/A</v>
      </c>
      <c r="O3143" t="e">
        <f>VLOOKUP(I3143,'Hytong (not in CrossAsia)'!$C:$C,1,FALSE)</f>
        <v>#N/A</v>
      </c>
      <c r="Q3143" s="9" t="str">
        <f t="shared" si="99"/>
        <v>nur hier</v>
      </c>
    </row>
    <row r="3144" spans="1:17">
      <c r="A3144" s="1" t="s">
        <v>4651</v>
      </c>
      <c r="B3144" s="1" t="s">
        <v>4652</v>
      </c>
      <c r="C3144" s="1" t="s">
        <v>19628</v>
      </c>
      <c r="D3144" s="1" t="s">
        <v>4653</v>
      </c>
      <c r="E3144" s="1" t="s">
        <v>19339</v>
      </c>
      <c r="F3144" s="54">
        <v>1945</v>
      </c>
      <c r="G3144" s="1" t="s">
        <v>19628</v>
      </c>
      <c r="I3144" t="str">
        <f t="shared" si="98"/>
        <v>北平邮刊</v>
      </c>
      <c r="K3144" t="e">
        <f>VLOOKUP(I3144,Apabi!$H:$H,1,FALSE)</f>
        <v>#N/A</v>
      </c>
      <c r="M3144" t="e">
        <f>VLOOKUP(I3144,'Shanghai TSG'!$C:$C,1,FALSE)</f>
        <v>#N/A</v>
      </c>
      <c r="O3144" t="e">
        <f>VLOOKUP(I3144,'Hytong (not in CrossAsia)'!$C:$C,1,FALSE)</f>
        <v>#N/A</v>
      </c>
      <c r="Q3144" s="9" t="str">
        <f t="shared" si="99"/>
        <v>nur hier</v>
      </c>
    </row>
    <row r="3145" spans="1:17">
      <c r="A3145" s="1" t="s">
        <v>4654</v>
      </c>
      <c r="B3145" s="1" t="s">
        <v>4655</v>
      </c>
      <c r="C3145" s="1" t="s">
        <v>19628</v>
      </c>
      <c r="D3145" s="1" t="s">
        <v>4656</v>
      </c>
      <c r="E3145" s="1" t="s">
        <v>19647</v>
      </c>
      <c r="F3145" s="51" t="s">
        <v>19628</v>
      </c>
      <c r="G3145" s="1" t="s">
        <v>19305</v>
      </c>
      <c r="I3145" t="str">
        <f t="shared" si="98"/>
        <v>海潮周报</v>
      </c>
      <c r="K3145" t="e">
        <f>VLOOKUP(I3145,Apabi!$H:$H,1,FALSE)</f>
        <v>#N/A</v>
      </c>
      <c r="M3145" t="e">
        <f>VLOOKUP(I3145,'Shanghai TSG'!$C:$C,1,FALSE)</f>
        <v>#N/A</v>
      </c>
      <c r="O3145" t="e">
        <f>VLOOKUP(I3145,'Hytong (not in CrossAsia)'!$C:$C,1,FALSE)</f>
        <v>#N/A</v>
      </c>
      <c r="Q3145" s="9" t="str">
        <f t="shared" si="99"/>
        <v>nur hier</v>
      </c>
    </row>
    <row r="3146" spans="1:17">
      <c r="A3146" s="1" t="s">
        <v>4657</v>
      </c>
      <c r="B3146" s="1" t="s">
        <v>4658</v>
      </c>
      <c r="C3146" s="1" t="s">
        <v>19628</v>
      </c>
      <c r="D3146" s="1" t="s">
        <v>4659</v>
      </c>
      <c r="E3146" s="1" t="s">
        <v>19344</v>
      </c>
      <c r="F3146" s="54">
        <v>1947</v>
      </c>
      <c r="G3146" s="1" t="s">
        <v>19635</v>
      </c>
      <c r="I3146" t="str">
        <f t="shared" si="98"/>
        <v>世间解</v>
      </c>
      <c r="K3146" t="e">
        <f>VLOOKUP(I3146,Apabi!$H:$H,1,FALSE)</f>
        <v>#N/A</v>
      </c>
      <c r="M3146" t="e">
        <f>VLOOKUP(I3146,'Shanghai TSG'!$C:$C,1,FALSE)</f>
        <v>#N/A</v>
      </c>
      <c r="O3146" t="e">
        <f>VLOOKUP(I3146,'Hytong (not in CrossAsia)'!$C:$C,1,FALSE)</f>
        <v>#N/A</v>
      </c>
      <c r="Q3146" s="9" t="str">
        <f t="shared" si="99"/>
        <v>nur hier</v>
      </c>
    </row>
    <row r="3147" spans="1:17" ht="23.25">
      <c r="A3147" s="1" t="s">
        <v>4660</v>
      </c>
      <c r="B3147" s="1" t="s">
        <v>4661</v>
      </c>
      <c r="C3147" s="1" t="s">
        <v>4662</v>
      </c>
      <c r="D3147" s="1" t="s">
        <v>4663</v>
      </c>
      <c r="E3147" s="1" t="s">
        <v>5008</v>
      </c>
      <c r="F3147" s="54">
        <v>1941</v>
      </c>
      <c r="G3147" s="1" t="s">
        <v>19628</v>
      </c>
      <c r="I3147" t="str">
        <f t="shared" si="98"/>
        <v>蓝田青年</v>
      </c>
      <c r="K3147" t="e">
        <f>VLOOKUP(I3147,Apabi!$H:$H,1,FALSE)</f>
        <v>#N/A</v>
      </c>
      <c r="M3147" t="e">
        <f>VLOOKUP(I3147,'Shanghai TSG'!$C:$C,1,FALSE)</f>
        <v>#N/A</v>
      </c>
      <c r="O3147" t="e">
        <f>VLOOKUP(I3147,'Hytong (not in CrossAsia)'!$C:$C,1,FALSE)</f>
        <v>#N/A</v>
      </c>
      <c r="Q3147" s="9" t="str">
        <f t="shared" si="99"/>
        <v>nur hier</v>
      </c>
    </row>
    <row r="3148" spans="1:17">
      <c r="A3148" s="1" t="s">
        <v>4664</v>
      </c>
      <c r="B3148" s="1" t="s">
        <v>4665</v>
      </c>
      <c r="C3148" s="1" t="s">
        <v>19628</v>
      </c>
      <c r="D3148" s="1" t="s">
        <v>4666</v>
      </c>
      <c r="E3148" s="1" t="s">
        <v>19647</v>
      </c>
      <c r="F3148" s="51" t="s">
        <v>19628</v>
      </c>
      <c r="G3148" s="1" t="s">
        <v>19628</v>
      </c>
      <c r="I3148" t="str">
        <f t="shared" si="98"/>
        <v>新创造</v>
      </c>
      <c r="K3148" t="str">
        <f>VLOOKUP(I3148,Apabi!$H:$H,1,FALSE)</f>
        <v>新创造</v>
      </c>
      <c r="M3148" t="str">
        <f>VLOOKUP(I3148,'Shanghai TSG'!$C:$C,1,FALSE)</f>
        <v>新创造</v>
      </c>
      <c r="O3148" t="e">
        <f>VLOOKUP(I3148,'Hytong (not in CrossAsia)'!$C:$C,1,FALSE)</f>
        <v>#N/A</v>
      </c>
      <c r="Q3148" s="9" t="str">
        <f t="shared" si="99"/>
        <v>Doppel</v>
      </c>
    </row>
    <row r="3149" spans="1:17">
      <c r="A3149" s="1" t="s">
        <v>4667</v>
      </c>
      <c r="B3149" s="1" t="s">
        <v>4668</v>
      </c>
      <c r="C3149" s="1" t="s">
        <v>19628</v>
      </c>
      <c r="D3149" s="1" t="s">
        <v>4669</v>
      </c>
      <c r="E3149" s="1" t="s">
        <v>19628</v>
      </c>
      <c r="F3149" s="51" t="s">
        <v>19628</v>
      </c>
      <c r="G3149" s="1" t="s">
        <v>19628</v>
      </c>
      <c r="I3149" t="str">
        <f t="shared" si="98"/>
        <v>新纪元周</v>
      </c>
      <c r="K3149" t="e">
        <f>VLOOKUP(I3149,Apabi!$H:$H,1,FALSE)</f>
        <v>#N/A</v>
      </c>
      <c r="M3149" t="str">
        <f>VLOOKUP(I3149,'Shanghai TSG'!$C:$C,1,FALSE)</f>
        <v>新纪元周</v>
      </c>
      <c r="O3149" t="e">
        <f>VLOOKUP(I3149,'Hytong (not in CrossAsia)'!$C:$C,1,FALSE)</f>
        <v>#N/A</v>
      </c>
      <c r="Q3149" s="9" t="str">
        <f t="shared" si="99"/>
        <v>Doppel</v>
      </c>
    </row>
    <row r="3150" spans="1:17">
      <c r="A3150" s="1" t="s">
        <v>4670</v>
      </c>
      <c r="B3150" s="1" t="s">
        <v>4671</v>
      </c>
      <c r="C3150" s="1" t="s">
        <v>19628</v>
      </c>
      <c r="D3150" s="1" t="s">
        <v>4672</v>
      </c>
      <c r="E3150" s="1" t="s">
        <v>19647</v>
      </c>
      <c r="F3150" s="54">
        <v>1938</v>
      </c>
      <c r="G3150" s="1" t="s">
        <v>19305</v>
      </c>
      <c r="I3150" t="str">
        <f t="shared" si="98"/>
        <v>汗血周刊</v>
      </c>
      <c r="K3150" t="e">
        <f>VLOOKUP(I3150,Apabi!$H:$H,1,FALSE)</f>
        <v>#N/A</v>
      </c>
      <c r="M3150" t="e">
        <f>VLOOKUP(I3150,'Shanghai TSG'!$C:$C,1,FALSE)</f>
        <v>#N/A</v>
      </c>
      <c r="O3150" t="e">
        <f>VLOOKUP(I3150,'Hytong (not in CrossAsia)'!$C:$C,1,FALSE)</f>
        <v>#N/A</v>
      </c>
      <c r="Q3150" s="9" t="str">
        <f t="shared" si="99"/>
        <v>nur hier</v>
      </c>
    </row>
    <row r="3151" spans="1:17">
      <c r="A3151" s="1" t="s">
        <v>4673</v>
      </c>
      <c r="B3151" s="1" t="s">
        <v>4674</v>
      </c>
      <c r="C3151" s="1" t="s">
        <v>19628</v>
      </c>
      <c r="D3151" s="1" t="s">
        <v>4675</v>
      </c>
      <c r="E3151" s="1" t="s">
        <v>19628</v>
      </c>
      <c r="F3151" s="51" t="s">
        <v>19628</v>
      </c>
      <c r="G3151" s="1" t="s">
        <v>19628</v>
      </c>
      <c r="I3151" t="str">
        <f t="shared" si="98"/>
        <v>春雷</v>
      </c>
      <c r="K3151" t="str">
        <f>VLOOKUP(I3151,Apabi!$H:$H,1,FALSE)</f>
        <v>春雷</v>
      </c>
      <c r="M3151" t="e">
        <f>VLOOKUP(I3151,'Shanghai TSG'!$C:$C,1,FALSE)</f>
        <v>#N/A</v>
      </c>
      <c r="O3151" t="e">
        <f>VLOOKUP(I3151,'Hytong (not in CrossAsia)'!$C:$C,1,FALSE)</f>
        <v>#N/A</v>
      </c>
      <c r="Q3151" s="9" t="str">
        <f t="shared" si="99"/>
        <v>Doppel</v>
      </c>
    </row>
    <row r="3152" spans="1:17" ht="23.25">
      <c r="A3152" s="1" t="s">
        <v>4676</v>
      </c>
      <c r="B3152" s="1" t="s">
        <v>4677</v>
      </c>
      <c r="C3152" s="1" t="s">
        <v>19628</v>
      </c>
      <c r="D3152" s="1" t="s">
        <v>5043</v>
      </c>
      <c r="E3152" s="1" t="s">
        <v>5044</v>
      </c>
      <c r="F3152" s="54">
        <v>1932</v>
      </c>
      <c r="G3152" s="1" t="s">
        <v>19773</v>
      </c>
      <c r="I3152" t="str">
        <f t="shared" si="98"/>
        <v>河南中原</v>
      </c>
      <c r="K3152" t="e">
        <f>VLOOKUP(I3152,Apabi!$H:$H,1,FALSE)</f>
        <v>#N/A</v>
      </c>
      <c r="M3152" t="e">
        <f>VLOOKUP(I3152,'Shanghai TSG'!$C:$C,1,FALSE)</f>
        <v>#N/A</v>
      </c>
      <c r="O3152" t="e">
        <f>VLOOKUP(I3152,'Hytong (not in CrossAsia)'!$C:$C,1,FALSE)</f>
        <v>#N/A</v>
      </c>
      <c r="Q3152" s="9" t="str">
        <f t="shared" si="99"/>
        <v>nur hier</v>
      </c>
    </row>
    <row r="3153" spans="1:17">
      <c r="A3153" s="1" t="s">
        <v>5045</v>
      </c>
      <c r="B3153" s="1" t="s">
        <v>5046</v>
      </c>
      <c r="C3153" s="1" t="s">
        <v>19628</v>
      </c>
      <c r="D3153" s="1" t="s">
        <v>5047</v>
      </c>
      <c r="E3153" s="1" t="s">
        <v>19647</v>
      </c>
      <c r="F3153" s="51" t="s">
        <v>19628</v>
      </c>
      <c r="G3153" s="1" t="s">
        <v>19628</v>
      </c>
      <c r="I3153" t="str">
        <f t="shared" si="98"/>
        <v>理综月刊</v>
      </c>
      <c r="K3153" t="e">
        <f>VLOOKUP(I3153,Apabi!$H:$H,1,FALSE)</f>
        <v>#N/A</v>
      </c>
      <c r="M3153" t="e">
        <f>VLOOKUP(I3153,'Shanghai TSG'!$C:$C,1,FALSE)</f>
        <v>#N/A</v>
      </c>
      <c r="O3153" t="e">
        <f>VLOOKUP(I3153,'Hytong (not in CrossAsia)'!$C:$C,1,FALSE)</f>
        <v>#N/A</v>
      </c>
      <c r="Q3153" s="9" t="str">
        <f t="shared" si="99"/>
        <v>nur hier</v>
      </c>
    </row>
    <row r="3154" spans="1:17">
      <c r="A3154" s="1" t="s">
        <v>5048</v>
      </c>
      <c r="B3154" s="1" t="s">
        <v>5049</v>
      </c>
      <c r="C3154" s="1" t="s">
        <v>19628</v>
      </c>
      <c r="D3154" s="1" t="s">
        <v>5050</v>
      </c>
      <c r="E3154" s="1" t="s">
        <v>19638</v>
      </c>
      <c r="F3154" s="54">
        <v>1945</v>
      </c>
      <c r="G3154" s="1" t="s">
        <v>19635</v>
      </c>
      <c r="I3154" t="str">
        <f t="shared" si="98"/>
        <v>新使命</v>
      </c>
      <c r="K3154" t="e">
        <f>VLOOKUP(I3154,Apabi!$H:$H,1,FALSE)</f>
        <v>#N/A</v>
      </c>
      <c r="M3154" t="e">
        <f>VLOOKUP(I3154,'Shanghai TSG'!$C:$C,1,FALSE)</f>
        <v>#N/A</v>
      </c>
      <c r="O3154" t="e">
        <f>VLOOKUP(I3154,'Hytong (not in CrossAsia)'!$C:$C,1,FALSE)</f>
        <v>#N/A</v>
      </c>
      <c r="Q3154" s="9" t="str">
        <f t="shared" si="99"/>
        <v>nur hier</v>
      </c>
    </row>
    <row r="3155" spans="1:17">
      <c r="A3155" s="1" t="s">
        <v>5051</v>
      </c>
      <c r="B3155" s="1" t="s">
        <v>5052</v>
      </c>
      <c r="C3155" s="1" t="s">
        <v>19628</v>
      </c>
      <c r="D3155" s="1" t="s">
        <v>19628</v>
      </c>
      <c r="E3155" s="1" t="s">
        <v>19183</v>
      </c>
      <c r="F3155" s="54">
        <v>1931</v>
      </c>
      <c r="G3155" s="1" t="s">
        <v>19635</v>
      </c>
      <c r="I3155" t="str">
        <f t="shared" si="98"/>
        <v>东北丛刊</v>
      </c>
      <c r="K3155" t="str">
        <f>VLOOKUP(I3155,Apabi!$H:$H,1,FALSE)</f>
        <v>东北丛刊</v>
      </c>
      <c r="M3155" t="e">
        <f>VLOOKUP(I3155,'Shanghai TSG'!$C:$C,1,FALSE)</f>
        <v>#N/A</v>
      </c>
      <c r="O3155" t="e">
        <f>VLOOKUP(I3155,'Hytong (not in CrossAsia)'!$C:$C,1,FALSE)</f>
        <v>#N/A</v>
      </c>
      <c r="Q3155" s="9" t="str">
        <f t="shared" si="99"/>
        <v>Doppel</v>
      </c>
    </row>
    <row r="3156" spans="1:17">
      <c r="A3156" s="1" t="s">
        <v>5053</v>
      </c>
      <c r="B3156" s="1" t="s">
        <v>5054</v>
      </c>
      <c r="C3156" s="1" t="s">
        <v>19628</v>
      </c>
      <c r="D3156" s="1" t="s">
        <v>5055</v>
      </c>
      <c r="E3156" s="1" t="s">
        <v>19647</v>
      </c>
      <c r="F3156" s="54">
        <v>1931</v>
      </c>
      <c r="G3156" s="1" t="s">
        <v>19773</v>
      </c>
      <c r="I3156" t="str">
        <f t="shared" si="98"/>
        <v>复旦季刊</v>
      </c>
      <c r="K3156" t="e">
        <f>VLOOKUP(I3156,Apabi!$H:$H,1,FALSE)</f>
        <v>#N/A</v>
      </c>
      <c r="M3156" t="e">
        <f>VLOOKUP(I3156,'Shanghai TSG'!$C:$C,1,FALSE)</f>
        <v>#N/A</v>
      </c>
      <c r="O3156" t="e">
        <f>VLOOKUP(I3156,'Hytong (not in CrossAsia)'!$C:$C,1,FALSE)</f>
        <v>#N/A</v>
      </c>
      <c r="Q3156" s="9" t="str">
        <f t="shared" si="99"/>
        <v>nur hier</v>
      </c>
    </row>
    <row r="3157" spans="1:17">
      <c r="A3157" s="1" t="s">
        <v>5056</v>
      </c>
      <c r="B3157" s="1" t="s">
        <v>5057</v>
      </c>
      <c r="C3157" s="1" t="s">
        <v>19628</v>
      </c>
      <c r="D3157" s="1" t="s">
        <v>5058</v>
      </c>
      <c r="E3157" s="1" t="s">
        <v>19647</v>
      </c>
      <c r="F3157" s="51" t="s">
        <v>19628</v>
      </c>
      <c r="G3157" s="1" t="s">
        <v>19635</v>
      </c>
      <c r="I3157" t="str">
        <f t="shared" si="98"/>
        <v>金城月刊</v>
      </c>
      <c r="K3157" t="e">
        <f>VLOOKUP(I3157,Apabi!$H:$H,1,FALSE)</f>
        <v>#N/A</v>
      </c>
      <c r="M3157" t="e">
        <f>VLOOKUP(I3157,'Shanghai TSG'!$C:$C,1,FALSE)</f>
        <v>#N/A</v>
      </c>
      <c r="O3157" t="e">
        <f>VLOOKUP(I3157,'Hytong (not in CrossAsia)'!$C:$C,1,FALSE)</f>
        <v>#N/A</v>
      </c>
      <c r="Q3157" s="9" t="str">
        <f t="shared" si="99"/>
        <v>nur hier</v>
      </c>
    </row>
    <row r="3158" spans="1:17">
      <c r="A3158" s="1" t="s">
        <v>5059</v>
      </c>
      <c r="B3158" s="1" t="s">
        <v>5060</v>
      </c>
      <c r="C3158" s="1" t="s">
        <v>19628</v>
      </c>
      <c r="D3158" s="1" t="s">
        <v>5061</v>
      </c>
      <c r="E3158" s="1" t="s">
        <v>13566</v>
      </c>
      <c r="F3158" s="54">
        <v>1934</v>
      </c>
      <c r="G3158" s="1" t="s">
        <v>19440</v>
      </c>
      <c r="I3158" t="str">
        <f t="shared" si="98"/>
        <v>金城</v>
      </c>
      <c r="K3158" t="e">
        <f>VLOOKUP(I3158,Apabi!$H:$H,1,FALSE)</f>
        <v>#N/A</v>
      </c>
      <c r="M3158" t="e">
        <f>VLOOKUP(I3158,'Shanghai TSG'!$C:$C,1,FALSE)</f>
        <v>#N/A</v>
      </c>
      <c r="O3158" t="e">
        <f>VLOOKUP(I3158,'Hytong (not in CrossAsia)'!$C:$C,1,FALSE)</f>
        <v>#N/A</v>
      </c>
      <c r="Q3158" s="9" t="str">
        <f t="shared" si="99"/>
        <v>nur hier</v>
      </c>
    </row>
    <row r="3159" spans="1:17" ht="23.25">
      <c r="A3159" s="1" t="s">
        <v>5062</v>
      </c>
      <c r="B3159" s="1" t="s">
        <v>5063</v>
      </c>
      <c r="C3159" s="1" t="s">
        <v>5064</v>
      </c>
      <c r="D3159" s="1" t="s">
        <v>5065</v>
      </c>
      <c r="E3159" s="1" t="s">
        <v>19647</v>
      </c>
      <c r="F3159" s="54">
        <v>1935</v>
      </c>
      <c r="G3159" s="1" t="s">
        <v>19635</v>
      </c>
      <c r="I3159" t="str">
        <f t="shared" si="98"/>
        <v>长虹</v>
      </c>
      <c r="K3159" t="e">
        <f>VLOOKUP(I3159,Apabi!$H:$H,1,FALSE)</f>
        <v>#N/A</v>
      </c>
      <c r="M3159" t="e">
        <f>VLOOKUP(I3159,'Shanghai TSG'!$C:$C,1,FALSE)</f>
        <v>#N/A</v>
      </c>
      <c r="O3159" t="e">
        <f>VLOOKUP(I3159,'Hytong (not in CrossAsia)'!$C:$C,1,FALSE)</f>
        <v>#N/A</v>
      </c>
      <c r="Q3159" s="9" t="str">
        <f t="shared" si="99"/>
        <v>nur hier</v>
      </c>
    </row>
    <row r="3160" spans="1:17">
      <c r="A3160" s="1" t="s">
        <v>5066</v>
      </c>
      <c r="B3160" s="1" t="s">
        <v>5067</v>
      </c>
      <c r="C3160" s="1" t="s">
        <v>5068</v>
      </c>
      <c r="D3160" s="1" t="s">
        <v>5068</v>
      </c>
      <c r="E3160" s="1" t="s">
        <v>19638</v>
      </c>
      <c r="F3160" s="54">
        <v>1940</v>
      </c>
      <c r="G3160" s="1" t="s">
        <v>19635</v>
      </c>
      <c r="I3160" t="str">
        <f t="shared" si="98"/>
        <v>海风</v>
      </c>
      <c r="K3160" t="e">
        <f>VLOOKUP(I3160,Apabi!$H:$H,1,FALSE)</f>
        <v>#N/A</v>
      </c>
      <c r="M3160" t="e">
        <f>VLOOKUP(I3160,'Shanghai TSG'!$C:$C,1,FALSE)</f>
        <v>#N/A</v>
      </c>
      <c r="O3160" t="e">
        <f>VLOOKUP(I3160,'Hytong (not in CrossAsia)'!$C:$C,1,FALSE)</f>
        <v>#N/A</v>
      </c>
      <c r="Q3160" s="9" t="str">
        <f t="shared" si="99"/>
        <v>nur hier</v>
      </c>
    </row>
    <row r="3161" spans="1:17">
      <c r="A3161" s="1" t="s">
        <v>5069</v>
      </c>
      <c r="B3161" s="1" t="s">
        <v>5070</v>
      </c>
      <c r="C3161" s="1" t="s">
        <v>19628</v>
      </c>
      <c r="D3161" s="1" t="s">
        <v>5071</v>
      </c>
      <c r="E3161" s="1" t="s">
        <v>20776</v>
      </c>
      <c r="F3161" s="51" t="s">
        <v>19628</v>
      </c>
      <c r="G3161" s="1" t="s">
        <v>19628</v>
      </c>
      <c r="I3161" t="str">
        <f t="shared" si="98"/>
        <v>集美周刊</v>
      </c>
      <c r="K3161" t="e">
        <f>VLOOKUP(I3161,Apabi!$H:$H,1,FALSE)</f>
        <v>#N/A</v>
      </c>
      <c r="M3161" t="str">
        <f>VLOOKUP(I3161,'Shanghai TSG'!$C:$C,1,FALSE)</f>
        <v>集美周刊</v>
      </c>
      <c r="O3161" t="e">
        <f>VLOOKUP(I3161,'Hytong (not in CrossAsia)'!$C:$C,1,FALSE)</f>
        <v>#N/A</v>
      </c>
      <c r="Q3161" s="9" t="str">
        <f t="shared" si="99"/>
        <v>Doppel</v>
      </c>
    </row>
    <row r="3162" spans="1:17" ht="23.25">
      <c r="A3162" s="1" t="s">
        <v>5072</v>
      </c>
      <c r="B3162" s="1" t="s">
        <v>5073</v>
      </c>
      <c r="C3162" s="1" t="s">
        <v>19628</v>
      </c>
      <c r="D3162" s="1" t="s">
        <v>5074</v>
      </c>
      <c r="E3162" s="1" t="s">
        <v>21103</v>
      </c>
      <c r="F3162" s="54">
        <v>1940</v>
      </c>
      <c r="G3162" s="1" t="s">
        <v>19628</v>
      </c>
      <c r="I3162" t="str">
        <f t="shared" si="98"/>
        <v>湖南妇女</v>
      </c>
      <c r="K3162" t="e">
        <f>VLOOKUP(I3162,Apabi!$H:$H,1,FALSE)</f>
        <v>#N/A</v>
      </c>
      <c r="M3162" t="e">
        <f>VLOOKUP(I3162,'Shanghai TSG'!$C:$C,1,FALSE)</f>
        <v>#N/A</v>
      </c>
      <c r="O3162" t="e">
        <f>VLOOKUP(I3162,'Hytong (not in CrossAsia)'!$C:$C,1,FALSE)</f>
        <v>#N/A</v>
      </c>
      <c r="Q3162" s="9" t="str">
        <f t="shared" si="99"/>
        <v>nur hier</v>
      </c>
    </row>
    <row r="3163" spans="1:17">
      <c r="A3163" s="1" t="s">
        <v>5075</v>
      </c>
      <c r="B3163" s="1" t="s">
        <v>5076</v>
      </c>
      <c r="C3163" s="1" t="s">
        <v>19628</v>
      </c>
      <c r="D3163" s="1" t="s">
        <v>5077</v>
      </c>
      <c r="E3163" s="1" t="s">
        <v>19339</v>
      </c>
      <c r="F3163" s="54">
        <v>1932</v>
      </c>
      <c r="G3163" s="1" t="s">
        <v>19628</v>
      </c>
      <c r="I3163" t="str">
        <f t="shared" si="98"/>
        <v>新路</v>
      </c>
      <c r="K3163" t="e">
        <f>VLOOKUP(I3163,Apabi!$H:$H,1,FALSE)</f>
        <v>#N/A</v>
      </c>
      <c r="M3163" t="str">
        <f>VLOOKUP(I3163,'Shanghai TSG'!$C:$C,1,FALSE)</f>
        <v>新路</v>
      </c>
      <c r="O3163" t="e">
        <f>VLOOKUP(I3163,'Hytong (not in CrossAsia)'!$C:$C,1,FALSE)</f>
        <v>#N/A</v>
      </c>
      <c r="Q3163" s="9" t="str">
        <f t="shared" si="99"/>
        <v>Doppel</v>
      </c>
    </row>
    <row r="3164" spans="1:17">
      <c r="A3164" s="1" t="s">
        <v>5078</v>
      </c>
      <c r="B3164" s="1" t="s">
        <v>5079</v>
      </c>
      <c r="C3164" s="1" t="s">
        <v>19628</v>
      </c>
      <c r="D3164" s="1" t="s">
        <v>5080</v>
      </c>
      <c r="E3164" s="1" t="s">
        <v>13460</v>
      </c>
      <c r="F3164" s="54">
        <v>1947</v>
      </c>
      <c r="G3164" s="1" t="s">
        <v>19773</v>
      </c>
      <c r="I3164" t="str">
        <f t="shared" si="98"/>
        <v>浙江学报</v>
      </c>
      <c r="K3164" t="str">
        <f>VLOOKUP(I3164,Apabi!$H:$H,1,FALSE)</f>
        <v>浙江学报</v>
      </c>
      <c r="M3164" t="e">
        <f>VLOOKUP(I3164,'Shanghai TSG'!$C:$C,1,FALSE)</f>
        <v>#N/A</v>
      </c>
      <c r="O3164" t="e">
        <f>VLOOKUP(I3164,'Hytong (not in CrossAsia)'!$C:$C,1,FALSE)</f>
        <v>#N/A</v>
      </c>
      <c r="Q3164" s="9" t="str">
        <f t="shared" si="99"/>
        <v>Doppel</v>
      </c>
    </row>
    <row r="3165" spans="1:17">
      <c r="A3165" s="1" t="s">
        <v>5081</v>
      </c>
      <c r="B3165" s="1" t="s">
        <v>5082</v>
      </c>
      <c r="C3165" s="1" t="s">
        <v>19628</v>
      </c>
      <c r="D3165" s="1" t="s">
        <v>5083</v>
      </c>
      <c r="E3165" s="1" t="s">
        <v>19754</v>
      </c>
      <c r="F3165" s="54">
        <v>1919</v>
      </c>
      <c r="G3165" s="1" t="s">
        <v>19305</v>
      </c>
      <c r="I3165" t="str">
        <f t="shared" si="98"/>
        <v>星期评论</v>
      </c>
      <c r="K3165" t="e">
        <f>VLOOKUP(I3165,Apabi!$H:$H,1,FALSE)</f>
        <v>#N/A</v>
      </c>
      <c r="M3165" t="e">
        <f>VLOOKUP(I3165,'Shanghai TSG'!$C:$C,1,FALSE)</f>
        <v>#N/A</v>
      </c>
      <c r="O3165" t="e">
        <f>VLOOKUP(I3165,'Hytong (not in CrossAsia)'!$C:$C,1,FALSE)</f>
        <v>#N/A</v>
      </c>
      <c r="Q3165" s="9" t="str">
        <f t="shared" si="99"/>
        <v>nur hier</v>
      </c>
    </row>
    <row r="3166" spans="1:17" ht="23.25">
      <c r="A3166" s="1" t="s">
        <v>5084</v>
      </c>
      <c r="B3166" s="1" t="s">
        <v>5085</v>
      </c>
      <c r="C3166" s="1" t="s">
        <v>5086</v>
      </c>
      <c r="D3166" s="1" t="s">
        <v>19628</v>
      </c>
      <c r="E3166" s="1" t="s">
        <v>19647</v>
      </c>
      <c r="F3166" s="51" t="s">
        <v>19628</v>
      </c>
      <c r="G3166" s="1" t="s">
        <v>10282</v>
      </c>
      <c r="I3166" t="str">
        <f t="shared" si="98"/>
        <v>沙仑</v>
      </c>
      <c r="K3166" t="e">
        <f>VLOOKUP(I3166,Apabi!$H:$H,1,FALSE)</f>
        <v>#N/A</v>
      </c>
      <c r="M3166" t="e">
        <f>VLOOKUP(I3166,'Shanghai TSG'!$C:$C,1,FALSE)</f>
        <v>#N/A</v>
      </c>
      <c r="O3166" t="e">
        <f>VLOOKUP(I3166,'Hytong (not in CrossAsia)'!$C:$C,1,FALSE)</f>
        <v>#N/A</v>
      </c>
      <c r="Q3166" s="9" t="str">
        <f t="shared" si="99"/>
        <v>nur hier</v>
      </c>
    </row>
    <row r="3167" spans="1:17" ht="23.25">
      <c r="A3167" s="1" t="s">
        <v>5087</v>
      </c>
      <c r="B3167" s="1" t="s">
        <v>5088</v>
      </c>
      <c r="C3167" s="1" t="s">
        <v>19628</v>
      </c>
      <c r="D3167" s="1" t="s">
        <v>5089</v>
      </c>
      <c r="E3167" s="1" t="s">
        <v>5090</v>
      </c>
      <c r="F3167" s="54">
        <v>1931</v>
      </c>
      <c r="G3167" s="1" t="s">
        <v>19628</v>
      </c>
      <c r="I3167" t="str">
        <f t="shared" si="98"/>
        <v>峨眉丛刊</v>
      </c>
      <c r="K3167" t="e">
        <f>VLOOKUP(I3167,Apabi!$H:$H,1,FALSE)</f>
        <v>#N/A</v>
      </c>
      <c r="M3167" t="e">
        <f>VLOOKUP(I3167,'Shanghai TSG'!$C:$C,1,FALSE)</f>
        <v>#N/A</v>
      </c>
      <c r="O3167" t="e">
        <f>VLOOKUP(I3167,'Hytong (not in CrossAsia)'!$C:$C,1,FALSE)</f>
        <v>#N/A</v>
      </c>
      <c r="Q3167" s="9" t="str">
        <f t="shared" si="99"/>
        <v>nur hier</v>
      </c>
    </row>
    <row r="3168" spans="1:17">
      <c r="A3168" s="1" t="s">
        <v>5091</v>
      </c>
      <c r="B3168" s="1" t="s">
        <v>5092</v>
      </c>
      <c r="C3168" s="1" t="s">
        <v>19628</v>
      </c>
      <c r="D3168" s="1" t="s">
        <v>17450</v>
      </c>
      <c r="E3168" s="1" t="s">
        <v>19647</v>
      </c>
      <c r="F3168" s="54">
        <v>1929</v>
      </c>
      <c r="G3168" s="1" t="s">
        <v>19305</v>
      </c>
      <c r="I3168" t="str">
        <f t="shared" si="98"/>
        <v>海风周报</v>
      </c>
      <c r="K3168" t="e">
        <f>VLOOKUP(I3168,Apabi!$H:$H,1,FALSE)</f>
        <v>#N/A</v>
      </c>
      <c r="M3168" t="e">
        <f>VLOOKUP(I3168,'Shanghai TSG'!$C:$C,1,FALSE)</f>
        <v>#N/A</v>
      </c>
      <c r="O3168" t="e">
        <f>VLOOKUP(I3168,'Hytong (not in CrossAsia)'!$C:$C,1,FALSE)</f>
        <v>#N/A</v>
      </c>
      <c r="Q3168" s="9" t="str">
        <f t="shared" si="99"/>
        <v>nur hier</v>
      </c>
    </row>
    <row r="3169" spans="1:17">
      <c r="A3169" s="1" t="s">
        <v>5093</v>
      </c>
      <c r="B3169" s="1" t="s">
        <v>5094</v>
      </c>
      <c r="C3169" s="1" t="s">
        <v>19628</v>
      </c>
      <c r="D3169" s="1" t="s">
        <v>5095</v>
      </c>
      <c r="E3169" s="1" t="s">
        <v>19336</v>
      </c>
      <c r="F3169" s="54">
        <v>1937</v>
      </c>
      <c r="G3169" s="1" t="s">
        <v>19254</v>
      </c>
      <c r="I3169" t="str">
        <f t="shared" si="98"/>
        <v>中央时事</v>
      </c>
      <c r="K3169" t="e">
        <f>VLOOKUP(I3169,Apabi!$H:$H,1,FALSE)</f>
        <v>#N/A</v>
      </c>
      <c r="M3169" t="e">
        <f>VLOOKUP(I3169,'Shanghai TSG'!$C:$C,1,FALSE)</f>
        <v>#N/A</v>
      </c>
      <c r="O3169" t="e">
        <f>VLOOKUP(I3169,'Hytong (not in CrossAsia)'!$C:$C,1,FALSE)</f>
        <v>#N/A</v>
      </c>
      <c r="Q3169" s="9" t="str">
        <f t="shared" si="99"/>
        <v>nur hier</v>
      </c>
    </row>
    <row r="3170" spans="1:17">
      <c r="A3170" s="1" t="s">
        <v>5096</v>
      </c>
      <c r="B3170" s="1" t="s">
        <v>5097</v>
      </c>
      <c r="C3170" s="1" t="s">
        <v>5098</v>
      </c>
      <c r="D3170" s="1" t="s">
        <v>19628</v>
      </c>
      <c r="E3170" s="1" t="s">
        <v>19647</v>
      </c>
      <c r="F3170" s="54">
        <v>1937</v>
      </c>
      <c r="G3170" s="1" t="s">
        <v>13404</v>
      </c>
      <c r="I3170" t="str">
        <f t="shared" si="98"/>
        <v>共信</v>
      </c>
      <c r="K3170" t="e">
        <f>VLOOKUP(I3170,Apabi!$H:$H,1,FALSE)</f>
        <v>#N/A</v>
      </c>
      <c r="M3170" t="e">
        <f>VLOOKUP(I3170,'Shanghai TSG'!$C:$C,1,FALSE)</f>
        <v>#N/A</v>
      </c>
      <c r="O3170" t="e">
        <f>VLOOKUP(I3170,'Hytong (not in CrossAsia)'!$C:$C,1,FALSE)</f>
        <v>#N/A</v>
      </c>
      <c r="Q3170" s="9" t="str">
        <f t="shared" si="99"/>
        <v>nur hier</v>
      </c>
    </row>
    <row r="3171" spans="1:17">
      <c r="A3171" s="1" t="s">
        <v>5099</v>
      </c>
      <c r="B3171" s="1" t="s">
        <v>5100</v>
      </c>
      <c r="C3171" s="1" t="s">
        <v>19628</v>
      </c>
      <c r="D3171" s="1" t="s">
        <v>5101</v>
      </c>
      <c r="E3171" s="1" t="s">
        <v>19647</v>
      </c>
      <c r="F3171" s="54">
        <v>1935</v>
      </c>
      <c r="G3171" s="1" t="s">
        <v>19305</v>
      </c>
      <c r="I3171" t="str">
        <f t="shared" si="98"/>
        <v>国大周刊</v>
      </c>
      <c r="K3171" t="e">
        <f>VLOOKUP(I3171,Apabi!$H:$H,1,FALSE)</f>
        <v>#N/A</v>
      </c>
      <c r="M3171" t="str">
        <f>VLOOKUP(I3171,'Shanghai TSG'!$C:$C,1,FALSE)</f>
        <v>国大周刊</v>
      </c>
      <c r="O3171" t="e">
        <f>VLOOKUP(I3171,'Hytong (not in CrossAsia)'!$C:$C,1,FALSE)</f>
        <v>#N/A</v>
      </c>
      <c r="Q3171" s="9" t="str">
        <f t="shared" si="99"/>
        <v>Doppel</v>
      </c>
    </row>
    <row r="3172" spans="1:17" ht="23.25">
      <c r="A3172" s="1" t="s">
        <v>5102</v>
      </c>
      <c r="B3172" s="1" t="s">
        <v>5103</v>
      </c>
      <c r="C3172" s="1" t="s">
        <v>19628</v>
      </c>
      <c r="D3172" s="1" t="s">
        <v>19628</v>
      </c>
      <c r="E3172" s="1" t="s">
        <v>5104</v>
      </c>
      <c r="F3172" s="51" t="s">
        <v>19628</v>
      </c>
      <c r="G3172" s="1" t="s">
        <v>19628</v>
      </c>
      <c r="I3172" t="str">
        <f t="shared" si="98"/>
        <v>合作</v>
      </c>
      <c r="K3172" t="e">
        <f>VLOOKUP(I3172,Apabi!$H:$H,1,FALSE)</f>
        <v>#N/A</v>
      </c>
      <c r="M3172" t="str">
        <f>VLOOKUP(I3172,'Shanghai TSG'!$C:$C,1,FALSE)</f>
        <v>合作</v>
      </c>
      <c r="O3172" t="e">
        <f>VLOOKUP(I3172,'Hytong (not in CrossAsia)'!$C:$C,1,FALSE)</f>
        <v>#N/A</v>
      </c>
      <c r="Q3172" s="9" t="str">
        <f t="shared" si="99"/>
        <v>Doppel</v>
      </c>
    </row>
    <row r="3173" spans="1:17">
      <c r="A3173" s="1" t="s">
        <v>5105</v>
      </c>
      <c r="B3173" s="1" t="s">
        <v>5106</v>
      </c>
      <c r="C3173" s="1" t="s">
        <v>19628</v>
      </c>
      <c r="D3173" s="1" t="s">
        <v>5107</v>
      </c>
      <c r="E3173" s="1" t="s">
        <v>19647</v>
      </c>
      <c r="F3173" s="54">
        <v>1913</v>
      </c>
      <c r="G3173" s="1" t="s">
        <v>19635</v>
      </c>
      <c r="I3173" t="str">
        <f t="shared" si="98"/>
        <v>自由杂志</v>
      </c>
      <c r="K3173" t="e">
        <f>VLOOKUP(I3173,Apabi!$H:$H,1,FALSE)</f>
        <v>#N/A</v>
      </c>
      <c r="M3173" t="e">
        <f>VLOOKUP(I3173,'Shanghai TSG'!$C:$C,1,FALSE)</f>
        <v>#N/A</v>
      </c>
      <c r="O3173" t="e">
        <f>VLOOKUP(I3173,'Hytong (not in CrossAsia)'!$C:$C,1,FALSE)</f>
        <v>#N/A</v>
      </c>
      <c r="Q3173" s="9" t="str">
        <f t="shared" si="99"/>
        <v>nur hier</v>
      </c>
    </row>
    <row r="3174" spans="1:17">
      <c r="A3174" s="1" t="s">
        <v>5108</v>
      </c>
      <c r="B3174" s="1" t="s">
        <v>5109</v>
      </c>
      <c r="C3174" s="1" t="s">
        <v>19628</v>
      </c>
      <c r="D3174" s="1" t="s">
        <v>5110</v>
      </c>
      <c r="E3174" s="1" t="s">
        <v>19647</v>
      </c>
      <c r="F3174" s="54">
        <v>1945</v>
      </c>
      <c r="G3174" s="1" t="s">
        <v>19635</v>
      </c>
      <c r="I3174" t="str">
        <f t="shared" si="98"/>
        <v>莘莘月刊</v>
      </c>
      <c r="K3174" t="e">
        <f>VLOOKUP(I3174,Apabi!$H:$H,1,FALSE)</f>
        <v>#N/A</v>
      </c>
      <c r="M3174" t="e">
        <f>VLOOKUP(I3174,'Shanghai TSG'!$C:$C,1,FALSE)</f>
        <v>#N/A</v>
      </c>
      <c r="O3174" t="str">
        <f>VLOOKUP(I3174,'Hytong (not in CrossAsia)'!$C:$C,1,FALSE)</f>
        <v>莘莘月刊</v>
      </c>
      <c r="Q3174" s="9" t="str">
        <f t="shared" si="99"/>
        <v>Doppel</v>
      </c>
    </row>
    <row r="3175" spans="1:17">
      <c r="A3175" s="1" t="s">
        <v>5111</v>
      </c>
      <c r="B3175" s="1" t="s">
        <v>5112</v>
      </c>
      <c r="C3175" s="1" t="s">
        <v>19628</v>
      </c>
      <c r="D3175" s="1" t="s">
        <v>19628</v>
      </c>
      <c r="E3175" s="1" t="s">
        <v>19628</v>
      </c>
      <c r="F3175" s="51" t="s">
        <v>19628</v>
      </c>
      <c r="G3175" s="1" t="s">
        <v>19628</v>
      </c>
      <c r="I3175" t="str">
        <f t="shared" si="98"/>
        <v>会员通讯</v>
      </c>
      <c r="K3175" t="e">
        <f>VLOOKUP(I3175,Apabi!$H:$H,1,FALSE)</f>
        <v>#N/A</v>
      </c>
      <c r="M3175" t="e">
        <f>VLOOKUP(I3175,'Shanghai TSG'!$C:$C,1,FALSE)</f>
        <v>#N/A</v>
      </c>
      <c r="O3175" t="e">
        <f>VLOOKUP(I3175,'Hytong (not in CrossAsia)'!$C:$C,1,FALSE)</f>
        <v>#N/A</v>
      </c>
      <c r="Q3175" s="9" t="str">
        <f t="shared" si="99"/>
        <v>nur hier</v>
      </c>
    </row>
    <row r="3176" spans="1:17">
      <c r="A3176" s="1" t="s">
        <v>5113</v>
      </c>
      <c r="B3176" s="1" t="s">
        <v>5114</v>
      </c>
      <c r="C3176" s="1" t="s">
        <v>19628</v>
      </c>
      <c r="D3176" s="1" t="s">
        <v>4669</v>
      </c>
      <c r="E3176" s="1" t="s">
        <v>19647</v>
      </c>
      <c r="F3176" s="51" t="s">
        <v>19628</v>
      </c>
      <c r="G3176" s="1" t="s">
        <v>19305</v>
      </c>
      <c r="I3176" t="str">
        <f t="shared" si="98"/>
        <v>新纪元</v>
      </c>
      <c r="K3176" t="e">
        <f>VLOOKUP(I3176,Apabi!$H:$H,1,FALSE)</f>
        <v>#N/A</v>
      </c>
      <c r="M3176" t="e">
        <f>VLOOKUP(I3176,'Shanghai TSG'!$C:$C,1,FALSE)</f>
        <v>#N/A</v>
      </c>
      <c r="O3176" t="e">
        <f>VLOOKUP(I3176,'Hytong (not in CrossAsia)'!$C:$C,1,FALSE)</f>
        <v>#N/A</v>
      </c>
      <c r="Q3176" s="9" t="str">
        <f t="shared" si="99"/>
        <v>nur hier</v>
      </c>
    </row>
    <row r="3177" spans="1:17">
      <c r="A3177" s="1" t="s">
        <v>5115</v>
      </c>
      <c r="B3177" s="1" t="s">
        <v>5116</v>
      </c>
      <c r="C3177" s="1" t="s">
        <v>19628</v>
      </c>
      <c r="D3177" s="1" t="s">
        <v>18417</v>
      </c>
      <c r="E3177" s="1" t="s">
        <v>10936</v>
      </c>
      <c r="F3177" s="51" t="s">
        <v>19628</v>
      </c>
      <c r="G3177" s="1" t="s">
        <v>19642</v>
      </c>
      <c r="I3177" t="str">
        <f t="shared" si="98"/>
        <v>抗建半月</v>
      </c>
      <c r="K3177" t="e">
        <f>VLOOKUP(I3177,Apabi!$H:$H,1,FALSE)</f>
        <v>#N/A</v>
      </c>
      <c r="M3177" t="e">
        <f>VLOOKUP(I3177,'Shanghai TSG'!$C:$C,1,FALSE)</f>
        <v>#N/A</v>
      </c>
      <c r="O3177" t="e">
        <f>VLOOKUP(I3177,'Hytong (not in CrossAsia)'!$C:$C,1,FALSE)</f>
        <v>#N/A</v>
      </c>
      <c r="Q3177" s="9" t="str">
        <f t="shared" si="99"/>
        <v>nur hier</v>
      </c>
    </row>
    <row r="3178" spans="1:17">
      <c r="A3178" s="1" t="s">
        <v>5117</v>
      </c>
      <c r="B3178" s="1" t="s">
        <v>5118</v>
      </c>
      <c r="C3178" s="1" t="s">
        <v>19628</v>
      </c>
      <c r="D3178" s="1" t="s">
        <v>5119</v>
      </c>
      <c r="E3178" s="1" t="s">
        <v>19336</v>
      </c>
      <c r="F3178" s="54">
        <v>1948</v>
      </c>
      <c r="G3178" s="1" t="s">
        <v>19635</v>
      </c>
      <c r="I3178" t="str">
        <f t="shared" si="98"/>
        <v>蒙藏月报</v>
      </c>
      <c r="K3178" t="e">
        <f>VLOOKUP(I3178,Apabi!$H:$H,1,FALSE)</f>
        <v>#N/A</v>
      </c>
      <c r="M3178" t="str">
        <f>VLOOKUP(I3178,'Shanghai TSG'!$C:$C,1,FALSE)</f>
        <v>蒙藏月报</v>
      </c>
      <c r="O3178" t="e">
        <f>VLOOKUP(I3178,'Hytong (not in CrossAsia)'!$C:$C,1,FALSE)</f>
        <v>#N/A</v>
      </c>
      <c r="Q3178" s="9" t="str">
        <f t="shared" si="99"/>
        <v>Doppel</v>
      </c>
    </row>
    <row r="3179" spans="1:17">
      <c r="A3179" s="1" t="s">
        <v>5120</v>
      </c>
      <c r="B3179" s="1" t="s">
        <v>4754</v>
      </c>
      <c r="C3179" s="1" t="s">
        <v>19628</v>
      </c>
      <c r="D3179" s="1" t="s">
        <v>4755</v>
      </c>
      <c r="E3179" s="1" t="s">
        <v>19647</v>
      </c>
      <c r="F3179" s="54">
        <v>1936</v>
      </c>
      <c r="G3179" s="1" t="s">
        <v>19349</v>
      </c>
      <c r="I3179" t="str">
        <f t="shared" si="98"/>
        <v>工读半月</v>
      </c>
      <c r="K3179" t="e">
        <f>VLOOKUP(I3179,Apabi!$H:$H,1,FALSE)</f>
        <v>#N/A</v>
      </c>
      <c r="M3179" t="e">
        <f>VLOOKUP(I3179,'Shanghai TSG'!$C:$C,1,FALSE)</f>
        <v>#N/A</v>
      </c>
      <c r="O3179" t="e">
        <f>VLOOKUP(I3179,'Hytong (not in CrossAsia)'!$C:$C,1,FALSE)</f>
        <v>#N/A</v>
      </c>
      <c r="Q3179" s="9" t="str">
        <f t="shared" si="99"/>
        <v>nur hier</v>
      </c>
    </row>
    <row r="3180" spans="1:17">
      <c r="A3180" s="1" t="s">
        <v>4756</v>
      </c>
      <c r="B3180" s="1" t="s">
        <v>4757</v>
      </c>
      <c r="C3180" s="1" t="s">
        <v>19628</v>
      </c>
      <c r="D3180" s="1" t="s">
        <v>4758</v>
      </c>
      <c r="E3180" s="1" t="s">
        <v>18946</v>
      </c>
      <c r="F3180" s="54">
        <v>1923</v>
      </c>
      <c r="G3180" s="1" t="s">
        <v>19292</v>
      </c>
      <c r="I3180" t="str">
        <f t="shared" si="98"/>
        <v>宗圣学报</v>
      </c>
      <c r="K3180" t="e">
        <f>VLOOKUP(I3180,Apabi!$H:$H,1,FALSE)</f>
        <v>#N/A</v>
      </c>
      <c r="M3180" t="e">
        <f>VLOOKUP(I3180,'Shanghai TSG'!$C:$C,1,FALSE)</f>
        <v>#N/A</v>
      </c>
      <c r="O3180" t="e">
        <f>VLOOKUP(I3180,'Hytong (not in CrossAsia)'!$C:$C,1,FALSE)</f>
        <v>#N/A</v>
      </c>
      <c r="Q3180" s="9" t="str">
        <f t="shared" si="99"/>
        <v>nur hier</v>
      </c>
    </row>
    <row r="3181" spans="1:17">
      <c r="A3181" s="1" t="s">
        <v>4759</v>
      </c>
      <c r="B3181" s="1" t="s">
        <v>4760</v>
      </c>
      <c r="C3181" s="1" t="s">
        <v>19628</v>
      </c>
      <c r="D3181" s="1" t="s">
        <v>4761</v>
      </c>
      <c r="E3181" s="1" t="s">
        <v>19336</v>
      </c>
      <c r="F3181" s="54">
        <v>1947</v>
      </c>
      <c r="G3181" s="1" t="s">
        <v>19635</v>
      </c>
      <c r="I3181" t="str">
        <f t="shared" si="98"/>
        <v>现代学报</v>
      </c>
      <c r="K3181" t="e">
        <f>VLOOKUP(I3181,Apabi!$H:$H,1,FALSE)</f>
        <v>#N/A</v>
      </c>
      <c r="M3181" t="str">
        <f>VLOOKUP(I3181,'Shanghai TSG'!$C:$C,1,FALSE)</f>
        <v>现代学报</v>
      </c>
      <c r="O3181" t="e">
        <f>VLOOKUP(I3181,'Hytong (not in CrossAsia)'!$C:$C,1,FALSE)</f>
        <v>#N/A</v>
      </c>
      <c r="Q3181" s="9" t="str">
        <f t="shared" si="99"/>
        <v>Doppel</v>
      </c>
    </row>
    <row r="3182" spans="1:17">
      <c r="A3182" s="1" t="s">
        <v>4762</v>
      </c>
      <c r="B3182" s="1" t="s">
        <v>4763</v>
      </c>
      <c r="C3182" s="1" t="s">
        <v>19628</v>
      </c>
      <c r="D3182" s="1" t="s">
        <v>19628</v>
      </c>
      <c r="E3182" s="1" t="s">
        <v>19628</v>
      </c>
      <c r="F3182" s="51" t="s">
        <v>19628</v>
      </c>
      <c r="G3182" s="1" t="s">
        <v>19635</v>
      </c>
      <c r="I3182" t="str">
        <f t="shared" si="98"/>
        <v>狮子吼月</v>
      </c>
      <c r="K3182" t="e">
        <f>VLOOKUP(I3182,Apabi!$H:$H,1,FALSE)</f>
        <v>#N/A</v>
      </c>
      <c r="M3182" t="str">
        <f>VLOOKUP(I3182,'Shanghai TSG'!$C:$C,1,FALSE)</f>
        <v>狮子吼月</v>
      </c>
      <c r="O3182" t="str">
        <f>VLOOKUP(I3182,'Hytong (not in CrossAsia)'!$C:$C,1,FALSE)</f>
        <v>狮子吼月</v>
      </c>
      <c r="Q3182" s="9" t="str">
        <f t="shared" si="99"/>
        <v>Doppel</v>
      </c>
    </row>
    <row r="3183" spans="1:17">
      <c r="A3183" s="1" t="s">
        <v>4764</v>
      </c>
      <c r="B3183" s="1" t="s">
        <v>4765</v>
      </c>
      <c r="C3183" s="1" t="s">
        <v>19628</v>
      </c>
      <c r="D3183" s="1" t="s">
        <v>4766</v>
      </c>
      <c r="E3183" s="1" t="s">
        <v>19376</v>
      </c>
      <c r="F3183" s="54">
        <v>1948</v>
      </c>
      <c r="G3183" s="1" t="s">
        <v>19635</v>
      </c>
      <c r="I3183" t="str">
        <f t="shared" si="98"/>
        <v>民友</v>
      </c>
      <c r="K3183" t="e">
        <f>VLOOKUP(I3183,Apabi!$H:$H,1,FALSE)</f>
        <v>#N/A</v>
      </c>
      <c r="M3183" t="e">
        <f>VLOOKUP(I3183,'Shanghai TSG'!$C:$C,1,FALSE)</f>
        <v>#N/A</v>
      </c>
      <c r="O3183" t="e">
        <f>VLOOKUP(I3183,'Hytong (not in CrossAsia)'!$C:$C,1,FALSE)</f>
        <v>#N/A</v>
      </c>
      <c r="Q3183" s="9" t="str">
        <f t="shared" si="99"/>
        <v>nur hier</v>
      </c>
    </row>
    <row r="3184" spans="1:17">
      <c r="A3184" s="1" t="s">
        <v>4767</v>
      </c>
      <c r="B3184" s="1" t="s">
        <v>4768</v>
      </c>
      <c r="C3184" s="1" t="s">
        <v>19628</v>
      </c>
      <c r="D3184" s="1" t="s">
        <v>18203</v>
      </c>
      <c r="E3184" s="1" t="s">
        <v>19647</v>
      </c>
      <c r="F3184" s="51" t="s">
        <v>19628</v>
      </c>
      <c r="G3184" s="1" t="s">
        <v>19635</v>
      </c>
      <c r="I3184" t="str">
        <f t="shared" si="98"/>
        <v>业余生活</v>
      </c>
      <c r="K3184" t="e">
        <f>VLOOKUP(I3184,Apabi!$H:$H,1,FALSE)</f>
        <v>#N/A</v>
      </c>
      <c r="M3184" t="str">
        <f>VLOOKUP(I3184,'Shanghai TSG'!$C:$C,1,FALSE)</f>
        <v>业余生活</v>
      </c>
      <c r="O3184" t="e">
        <f>VLOOKUP(I3184,'Hytong (not in CrossAsia)'!$C:$C,1,FALSE)</f>
        <v>#N/A</v>
      </c>
      <c r="Q3184" s="9" t="str">
        <f t="shared" si="99"/>
        <v>Doppel</v>
      </c>
    </row>
    <row r="3185" spans="1:17">
      <c r="A3185" s="1" t="s">
        <v>4769</v>
      </c>
      <c r="B3185" s="1" t="s">
        <v>4770</v>
      </c>
      <c r="C3185" s="1" t="s">
        <v>19628</v>
      </c>
      <c r="D3185" s="1" t="s">
        <v>4771</v>
      </c>
      <c r="E3185" s="1" t="s">
        <v>19647</v>
      </c>
      <c r="F3185" s="54">
        <v>1933</v>
      </c>
      <c r="G3185" s="1" t="s">
        <v>19635</v>
      </c>
      <c r="I3185" t="str">
        <f t="shared" si="98"/>
        <v>新垒</v>
      </c>
      <c r="K3185" t="e">
        <f>VLOOKUP(I3185,Apabi!$H:$H,1,FALSE)</f>
        <v>#N/A</v>
      </c>
      <c r="M3185" t="str">
        <f>VLOOKUP(I3185,'Shanghai TSG'!$C:$C,1,FALSE)</f>
        <v>新垒</v>
      </c>
      <c r="O3185" t="e">
        <f>VLOOKUP(I3185,'Hytong (not in CrossAsia)'!$C:$C,1,FALSE)</f>
        <v>#N/A</v>
      </c>
      <c r="Q3185" s="9" t="str">
        <f t="shared" si="99"/>
        <v>Doppel</v>
      </c>
    </row>
    <row r="3186" spans="1:17" ht="23.25">
      <c r="A3186" s="1" t="s">
        <v>4772</v>
      </c>
      <c r="B3186" s="1" t="s">
        <v>4773</v>
      </c>
      <c r="C3186" s="1" t="s">
        <v>19628</v>
      </c>
      <c r="D3186" s="1" t="s">
        <v>20892</v>
      </c>
      <c r="E3186" s="1" t="s">
        <v>4774</v>
      </c>
      <c r="F3186" s="54">
        <v>1934</v>
      </c>
      <c r="G3186" s="1" t="s">
        <v>19773</v>
      </c>
      <c r="I3186" t="str">
        <f t="shared" si="98"/>
        <v>振华季刊</v>
      </c>
      <c r="K3186" t="e">
        <f>VLOOKUP(I3186,Apabi!$H:$H,1,FALSE)</f>
        <v>#N/A</v>
      </c>
      <c r="M3186" t="str">
        <f>VLOOKUP(I3186,'Shanghai TSG'!$C:$C,1,FALSE)</f>
        <v>振华季刊</v>
      </c>
      <c r="O3186" t="e">
        <f>VLOOKUP(I3186,'Hytong (not in CrossAsia)'!$C:$C,1,FALSE)</f>
        <v>#N/A</v>
      </c>
      <c r="Q3186" s="9" t="str">
        <f t="shared" si="99"/>
        <v>Doppel</v>
      </c>
    </row>
    <row r="3187" spans="1:17">
      <c r="A3187" s="1" t="s">
        <v>4775</v>
      </c>
      <c r="B3187" s="1" t="s">
        <v>4776</v>
      </c>
      <c r="C3187" s="1" t="s">
        <v>19628</v>
      </c>
      <c r="D3187" s="1" t="s">
        <v>4777</v>
      </c>
      <c r="E3187" s="1" t="s">
        <v>19336</v>
      </c>
      <c r="F3187" s="54">
        <v>1937</v>
      </c>
      <c r="G3187" s="1" t="s">
        <v>19628</v>
      </c>
      <c r="I3187" t="str">
        <f t="shared" si="98"/>
        <v>现实生活</v>
      </c>
      <c r="K3187" t="e">
        <f>VLOOKUP(I3187,Apabi!$H:$H,1,FALSE)</f>
        <v>#N/A</v>
      </c>
      <c r="M3187" t="e">
        <f>VLOOKUP(I3187,'Shanghai TSG'!$C:$C,1,FALSE)</f>
        <v>#N/A</v>
      </c>
      <c r="O3187" t="e">
        <f>VLOOKUP(I3187,'Hytong (not in CrossAsia)'!$C:$C,1,FALSE)</f>
        <v>#N/A</v>
      </c>
      <c r="Q3187" s="9" t="str">
        <f t="shared" si="99"/>
        <v>nur hier</v>
      </c>
    </row>
    <row r="3188" spans="1:17">
      <c r="A3188" s="1" t="s">
        <v>4778</v>
      </c>
      <c r="B3188" s="1" t="s">
        <v>4779</v>
      </c>
      <c r="C3188" s="1" t="s">
        <v>19628</v>
      </c>
      <c r="D3188" s="1" t="s">
        <v>4780</v>
      </c>
      <c r="E3188" s="1" t="s">
        <v>19302</v>
      </c>
      <c r="F3188" s="54">
        <v>1932</v>
      </c>
      <c r="G3188" s="1" t="s">
        <v>19642</v>
      </c>
      <c r="I3188" t="str">
        <f t="shared" si="98"/>
        <v>先导半月</v>
      </c>
      <c r="K3188" t="e">
        <f>VLOOKUP(I3188,Apabi!$H:$H,1,FALSE)</f>
        <v>#N/A</v>
      </c>
      <c r="M3188" t="e">
        <f>VLOOKUP(I3188,'Shanghai TSG'!$C:$C,1,FALSE)</f>
        <v>#N/A</v>
      </c>
      <c r="O3188" t="e">
        <f>VLOOKUP(I3188,'Hytong (not in CrossAsia)'!$C:$C,1,FALSE)</f>
        <v>#N/A</v>
      </c>
      <c r="Q3188" s="9" t="str">
        <f t="shared" si="99"/>
        <v>nur hier</v>
      </c>
    </row>
    <row r="3189" spans="1:17">
      <c r="A3189" s="1" t="s">
        <v>4781</v>
      </c>
      <c r="B3189" s="1" t="s">
        <v>4782</v>
      </c>
      <c r="C3189" s="1" t="s">
        <v>19628</v>
      </c>
      <c r="D3189" s="1" t="s">
        <v>4783</v>
      </c>
      <c r="E3189" s="1" t="s">
        <v>19336</v>
      </c>
      <c r="F3189" s="54">
        <v>1932</v>
      </c>
      <c r="G3189" s="1" t="s">
        <v>19327</v>
      </c>
      <c r="I3189" t="str">
        <f t="shared" si="98"/>
        <v>旁观</v>
      </c>
      <c r="K3189" t="e">
        <f>VLOOKUP(I3189,Apabi!$H:$H,1,FALSE)</f>
        <v>#N/A</v>
      </c>
      <c r="M3189" t="e">
        <f>VLOOKUP(I3189,'Shanghai TSG'!$C:$C,1,FALSE)</f>
        <v>#N/A</v>
      </c>
      <c r="O3189" t="e">
        <f>VLOOKUP(I3189,'Hytong (not in CrossAsia)'!$C:$C,1,FALSE)</f>
        <v>#N/A</v>
      </c>
      <c r="Q3189" s="9" t="str">
        <f t="shared" si="99"/>
        <v>nur hier</v>
      </c>
    </row>
    <row r="3190" spans="1:17" ht="23.25">
      <c r="A3190" s="1" t="s">
        <v>4784</v>
      </c>
      <c r="B3190" s="1" t="s">
        <v>4785</v>
      </c>
      <c r="C3190" s="1" t="s">
        <v>19628</v>
      </c>
      <c r="D3190" s="1" t="s">
        <v>4786</v>
      </c>
      <c r="E3190" s="1" t="s">
        <v>21103</v>
      </c>
      <c r="F3190" s="51" t="s">
        <v>19628</v>
      </c>
      <c r="G3190" s="1" t="s">
        <v>19642</v>
      </c>
      <c r="I3190" t="str">
        <f t="shared" si="98"/>
        <v>创导半月</v>
      </c>
      <c r="K3190" t="e">
        <f>VLOOKUP(I3190,Apabi!$H:$H,1,FALSE)</f>
        <v>#N/A</v>
      </c>
      <c r="M3190" t="e">
        <f>VLOOKUP(I3190,'Shanghai TSG'!$C:$C,1,FALSE)</f>
        <v>#N/A</v>
      </c>
      <c r="O3190" t="e">
        <f>VLOOKUP(I3190,'Hytong (not in CrossAsia)'!$C:$C,1,FALSE)</f>
        <v>#N/A</v>
      </c>
      <c r="Q3190" s="9" t="str">
        <f t="shared" si="99"/>
        <v>nur hier</v>
      </c>
    </row>
    <row r="3191" spans="1:17">
      <c r="A3191" s="1" t="s">
        <v>4787</v>
      </c>
      <c r="B3191" s="1" t="s">
        <v>4788</v>
      </c>
      <c r="C3191" s="1" t="s">
        <v>19628</v>
      </c>
      <c r="D3191" s="1" t="s">
        <v>4789</v>
      </c>
      <c r="E3191" s="1" t="s">
        <v>19336</v>
      </c>
      <c r="F3191" s="54">
        <v>1941</v>
      </c>
      <c r="G3191" s="1" t="s">
        <v>19305</v>
      </c>
      <c r="I3191" t="str">
        <f t="shared" si="98"/>
        <v>大侠魂周</v>
      </c>
      <c r="K3191" t="e">
        <f>VLOOKUP(I3191,Apabi!$H:$H,1,FALSE)</f>
        <v>#N/A</v>
      </c>
      <c r="M3191" t="e">
        <f>VLOOKUP(I3191,'Shanghai TSG'!$C:$C,1,FALSE)</f>
        <v>#N/A</v>
      </c>
      <c r="O3191" t="e">
        <f>VLOOKUP(I3191,'Hytong (not in CrossAsia)'!$C:$C,1,FALSE)</f>
        <v>#N/A</v>
      </c>
      <c r="Q3191" s="9" t="str">
        <f t="shared" si="99"/>
        <v>nur hier</v>
      </c>
    </row>
    <row r="3192" spans="1:17">
      <c r="A3192" s="1" t="s">
        <v>4790</v>
      </c>
      <c r="B3192" s="1" t="s">
        <v>4791</v>
      </c>
      <c r="C3192" s="1" t="s">
        <v>19628</v>
      </c>
      <c r="D3192" s="1" t="s">
        <v>4792</v>
      </c>
      <c r="E3192" s="1" t="s">
        <v>19302</v>
      </c>
      <c r="F3192" s="51" t="s">
        <v>19628</v>
      </c>
      <c r="G3192" s="1" t="s">
        <v>19628</v>
      </c>
      <c r="I3192" t="str">
        <f t="shared" si="98"/>
        <v>南洋通俗</v>
      </c>
      <c r="K3192" t="e">
        <f>VLOOKUP(I3192,Apabi!$H:$H,1,FALSE)</f>
        <v>#N/A</v>
      </c>
      <c r="M3192" t="e">
        <f>VLOOKUP(I3192,'Shanghai TSG'!$C:$C,1,FALSE)</f>
        <v>#N/A</v>
      </c>
      <c r="O3192" t="e">
        <f>VLOOKUP(I3192,'Hytong (not in CrossAsia)'!$C:$C,1,FALSE)</f>
        <v>#N/A</v>
      </c>
      <c r="Q3192" s="9" t="str">
        <f t="shared" si="99"/>
        <v>nur hier</v>
      </c>
    </row>
    <row r="3193" spans="1:17">
      <c r="A3193" s="1" t="s">
        <v>4793</v>
      </c>
      <c r="B3193" s="1" t="s">
        <v>4794</v>
      </c>
      <c r="C3193" s="1" t="s">
        <v>19628</v>
      </c>
      <c r="D3193" s="1" t="s">
        <v>4795</v>
      </c>
      <c r="E3193" s="1" t="s">
        <v>19647</v>
      </c>
      <c r="F3193" s="51" t="s">
        <v>19628</v>
      </c>
      <c r="G3193" s="1" t="s">
        <v>19628</v>
      </c>
      <c r="I3193" t="str">
        <f t="shared" si="98"/>
        <v>伙友报</v>
      </c>
      <c r="K3193" t="e">
        <f>VLOOKUP(I3193,Apabi!$H:$H,1,FALSE)</f>
        <v>#N/A</v>
      </c>
      <c r="M3193" t="e">
        <f>VLOOKUP(I3193,'Shanghai TSG'!$C:$C,1,FALSE)</f>
        <v>#N/A</v>
      </c>
      <c r="O3193" t="e">
        <f>VLOOKUP(I3193,'Hytong (not in CrossAsia)'!$C:$C,1,FALSE)</f>
        <v>#N/A</v>
      </c>
      <c r="Q3193" s="9" t="str">
        <f t="shared" si="99"/>
        <v>nur hier</v>
      </c>
    </row>
    <row r="3194" spans="1:17">
      <c r="A3194" s="1" t="s">
        <v>4796</v>
      </c>
      <c r="B3194" s="1" t="s">
        <v>4797</v>
      </c>
      <c r="C3194" s="1" t="s">
        <v>4798</v>
      </c>
      <c r="D3194" s="1" t="s">
        <v>4799</v>
      </c>
      <c r="E3194" s="1" t="s">
        <v>19628</v>
      </c>
      <c r="F3194" s="51" t="s">
        <v>19628</v>
      </c>
      <c r="G3194" s="1" t="s">
        <v>19628</v>
      </c>
      <c r="I3194" t="str">
        <f t="shared" si="98"/>
        <v>纵横</v>
      </c>
      <c r="K3194" t="e">
        <f>VLOOKUP(I3194,Apabi!$H:$H,1,FALSE)</f>
        <v>#N/A</v>
      </c>
      <c r="M3194" t="str">
        <f>VLOOKUP(I3194,'Shanghai TSG'!$C:$C,1,FALSE)</f>
        <v>纵横</v>
      </c>
      <c r="O3194" t="e">
        <f>VLOOKUP(I3194,'Hytong (not in CrossAsia)'!$C:$C,1,FALSE)</f>
        <v>#N/A</v>
      </c>
      <c r="Q3194" s="9" t="str">
        <f t="shared" si="99"/>
        <v>Doppel</v>
      </c>
    </row>
    <row r="3195" spans="1:17">
      <c r="A3195" s="1" t="s">
        <v>4800</v>
      </c>
      <c r="B3195" s="1" t="s">
        <v>4801</v>
      </c>
      <c r="C3195" s="1" t="s">
        <v>19628</v>
      </c>
      <c r="D3195" s="1" t="s">
        <v>4802</v>
      </c>
      <c r="E3195" s="1" t="s">
        <v>19336</v>
      </c>
      <c r="F3195" s="54">
        <v>1934</v>
      </c>
      <c r="G3195" s="1" t="s">
        <v>19292</v>
      </c>
      <c r="I3195" t="str">
        <f t="shared" si="98"/>
        <v>文社月刊</v>
      </c>
      <c r="K3195" t="str">
        <f>VLOOKUP(I3195,Apabi!$H:$H,1,FALSE)</f>
        <v>文社月刊</v>
      </c>
      <c r="M3195" t="e">
        <f>VLOOKUP(I3195,'Shanghai TSG'!$C:$C,1,FALSE)</f>
        <v>#N/A</v>
      </c>
      <c r="O3195" t="e">
        <f>VLOOKUP(I3195,'Hytong (not in CrossAsia)'!$C:$C,1,FALSE)</f>
        <v>#N/A</v>
      </c>
      <c r="Q3195" s="9" t="str">
        <f t="shared" si="99"/>
        <v>Doppel</v>
      </c>
    </row>
    <row r="3196" spans="1:17">
      <c r="A3196" s="1" t="s">
        <v>4803</v>
      </c>
      <c r="B3196" s="1" t="s">
        <v>4804</v>
      </c>
      <c r="C3196" s="1" t="s">
        <v>4805</v>
      </c>
      <c r="D3196" s="1" t="s">
        <v>19628</v>
      </c>
      <c r="E3196" s="1" t="s">
        <v>19302</v>
      </c>
      <c r="F3196" s="54">
        <v>1938</v>
      </c>
      <c r="G3196" s="1" t="s">
        <v>19327</v>
      </c>
      <c r="I3196" t="str">
        <f t="shared" si="98"/>
        <v>狂潮旬刊</v>
      </c>
      <c r="K3196" t="e">
        <f>VLOOKUP(I3196,Apabi!$H:$H,1,FALSE)</f>
        <v>#N/A</v>
      </c>
      <c r="M3196" t="e">
        <f>VLOOKUP(I3196,'Shanghai TSG'!$C:$C,1,FALSE)</f>
        <v>#N/A</v>
      </c>
      <c r="O3196" t="e">
        <f>VLOOKUP(I3196,'Hytong (not in CrossAsia)'!$C:$C,1,FALSE)</f>
        <v>#N/A</v>
      </c>
      <c r="Q3196" s="9" t="str">
        <f t="shared" si="99"/>
        <v>nur hier</v>
      </c>
    </row>
    <row r="3197" spans="1:17" ht="23.25">
      <c r="A3197" s="1" t="s">
        <v>4806</v>
      </c>
      <c r="B3197" s="1" t="s">
        <v>4807</v>
      </c>
      <c r="C3197" s="1" t="s">
        <v>4808</v>
      </c>
      <c r="D3197" s="1" t="s">
        <v>19628</v>
      </c>
      <c r="E3197" s="1" t="s">
        <v>4809</v>
      </c>
      <c r="F3197" s="51" t="s">
        <v>19628</v>
      </c>
      <c r="G3197" s="1" t="s">
        <v>19628</v>
      </c>
      <c r="I3197" t="str">
        <f t="shared" si="98"/>
        <v>饶平青年</v>
      </c>
      <c r="K3197" t="e">
        <f>VLOOKUP(I3197,Apabi!$H:$H,1,FALSE)</f>
        <v>#N/A</v>
      </c>
      <c r="M3197" t="e">
        <f>VLOOKUP(I3197,'Shanghai TSG'!$C:$C,1,FALSE)</f>
        <v>#N/A</v>
      </c>
      <c r="O3197" t="e">
        <f>VLOOKUP(I3197,'Hytong (not in CrossAsia)'!$C:$C,1,FALSE)</f>
        <v>#N/A</v>
      </c>
      <c r="Q3197" s="9" t="str">
        <f t="shared" si="99"/>
        <v>nur hier</v>
      </c>
    </row>
    <row r="3198" spans="1:17">
      <c r="A3198" s="1" t="s">
        <v>4810</v>
      </c>
      <c r="B3198" s="1" t="s">
        <v>4811</v>
      </c>
      <c r="C3198" s="1" t="s">
        <v>19628</v>
      </c>
      <c r="D3198" s="1" t="s">
        <v>4812</v>
      </c>
      <c r="E3198" s="1" t="s">
        <v>19647</v>
      </c>
      <c r="F3198" s="54">
        <v>1947</v>
      </c>
      <c r="G3198" s="1" t="s">
        <v>19305</v>
      </c>
      <c r="I3198" t="str">
        <f t="shared" si="98"/>
        <v>评论报</v>
      </c>
      <c r="K3198" t="e">
        <f>VLOOKUP(I3198,Apabi!$H:$H,1,FALSE)</f>
        <v>#N/A</v>
      </c>
      <c r="M3198" t="str">
        <f>VLOOKUP(I3198,'Shanghai TSG'!$C:$C,1,FALSE)</f>
        <v>评论报</v>
      </c>
      <c r="O3198" t="e">
        <f>VLOOKUP(I3198,'Hytong (not in CrossAsia)'!$C:$C,1,FALSE)</f>
        <v>#N/A</v>
      </c>
      <c r="Q3198" s="9" t="str">
        <f t="shared" si="99"/>
        <v>Doppel</v>
      </c>
    </row>
    <row r="3199" spans="1:17">
      <c r="A3199" s="1" t="s">
        <v>4813</v>
      </c>
      <c r="B3199" s="1" t="s">
        <v>4814</v>
      </c>
      <c r="C3199" s="1" t="s">
        <v>19628</v>
      </c>
      <c r="D3199" s="1" t="s">
        <v>4815</v>
      </c>
      <c r="E3199" s="1" t="s">
        <v>13323</v>
      </c>
      <c r="F3199" s="54">
        <v>1949</v>
      </c>
      <c r="G3199" s="1" t="s">
        <v>19292</v>
      </c>
      <c r="I3199" t="str">
        <f t="shared" si="98"/>
        <v>贵州文献</v>
      </c>
      <c r="K3199" t="e">
        <f>VLOOKUP(I3199,Apabi!$H:$H,1,FALSE)</f>
        <v>#N/A</v>
      </c>
      <c r="M3199" t="e">
        <f>VLOOKUP(I3199,'Shanghai TSG'!$C:$C,1,FALSE)</f>
        <v>#N/A</v>
      </c>
      <c r="O3199" t="e">
        <f>VLOOKUP(I3199,'Hytong (not in CrossAsia)'!$C:$C,1,FALSE)</f>
        <v>#N/A</v>
      </c>
      <c r="Q3199" s="9" t="str">
        <f t="shared" si="99"/>
        <v>nur hier</v>
      </c>
    </row>
    <row r="3200" spans="1:17" ht="23.25">
      <c r="A3200" s="1" t="s">
        <v>4816</v>
      </c>
      <c r="B3200" s="1" t="s">
        <v>4817</v>
      </c>
      <c r="C3200" s="1" t="s">
        <v>19628</v>
      </c>
      <c r="D3200" s="1" t="s">
        <v>4818</v>
      </c>
      <c r="E3200" s="1" t="s">
        <v>4819</v>
      </c>
      <c r="F3200" s="51" t="s">
        <v>19628</v>
      </c>
      <c r="G3200" s="1" t="s">
        <v>19628</v>
      </c>
      <c r="I3200" t="str">
        <f t="shared" si="98"/>
        <v>大地</v>
      </c>
      <c r="K3200" t="e">
        <f>VLOOKUP(I3200,Apabi!$H:$H,1,FALSE)</f>
        <v>#N/A</v>
      </c>
      <c r="M3200" t="e">
        <f>VLOOKUP(I3200,'Shanghai TSG'!$C:$C,1,FALSE)</f>
        <v>#N/A</v>
      </c>
      <c r="O3200" t="e">
        <f>VLOOKUP(I3200,'Hytong (not in CrossAsia)'!$C:$C,1,FALSE)</f>
        <v>#N/A</v>
      </c>
      <c r="Q3200" s="9" t="str">
        <f t="shared" si="99"/>
        <v>nur hier</v>
      </c>
    </row>
    <row r="3201" spans="1:17" ht="34.5">
      <c r="A3201" s="1" t="s">
        <v>4820</v>
      </c>
      <c r="B3201" s="1" t="s">
        <v>4821</v>
      </c>
      <c r="C3201" s="1" t="s">
        <v>4822</v>
      </c>
      <c r="D3201" s="1" t="s">
        <v>4823</v>
      </c>
      <c r="E3201" s="1" t="s">
        <v>13566</v>
      </c>
      <c r="F3201" s="54">
        <v>1941</v>
      </c>
      <c r="G3201" s="1" t="s">
        <v>19315</v>
      </c>
      <c r="I3201" t="str">
        <f t="shared" si="98"/>
        <v>读者文摘</v>
      </c>
      <c r="K3201" t="e">
        <f>VLOOKUP(I3201,Apabi!$H:$H,1,FALSE)</f>
        <v>#N/A</v>
      </c>
      <c r="M3201" t="str">
        <f>VLOOKUP(I3201,'Shanghai TSG'!$C:$C,1,FALSE)</f>
        <v>读者文摘</v>
      </c>
      <c r="O3201" t="e">
        <f>VLOOKUP(I3201,'Hytong (not in CrossAsia)'!$C:$C,1,FALSE)</f>
        <v>#N/A</v>
      </c>
      <c r="Q3201" s="9" t="str">
        <f t="shared" si="99"/>
        <v>Doppel</v>
      </c>
    </row>
    <row r="3202" spans="1:17">
      <c r="A3202" s="1" t="s">
        <v>4824</v>
      </c>
      <c r="B3202" s="1" t="s">
        <v>4825</v>
      </c>
      <c r="C3202" s="1" t="s">
        <v>18093</v>
      </c>
      <c r="D3202" s="1" t="s">
        <v>19628</v>
      </c>
      <c r="E3202" s="1" t="s">
        <v>19376</v>
      </c>
      <c r="F3202" s="54">
        <v>1932</v>
      </c>
      <c r="G3202" s="1" t="s">
        <v>19642</v>
      </c>
      <c r="I3202" t="str">
        <f t="shared" si="98"/>
        <v>改进半月</v>
      </c>
      <c r="K3202" t="e">
        <f>VLOOKUP(I3202,Apabi!$H:$H,1,FALSE)</f>
        <v>#N/A</v>
      </c>
      <c r="M3202" t="e">
        <f>VLOOKUP(I3202,'Shanghai TSG'!$C:$C,1,FALSE)</f>
        <v>#N/A</v>
      </c>
      <c r="O3202" t="e">
        <f>VLOOKUP(I3202,'Hytong (not in CrossAsia)'!$C:$C,1,FALSE)</f>
        <v>#N/A</v>
      </c>
      <c r="Q3202" s="9" t="str">
        <f t="shared" si="99"/>
        <v>nur hier</v>
      </c>
    </row>
    <row r="3203" spans="1:17">
      <c r="A3203" s="1" t="s">
        <v>4826</v>
      </c>
      <c r="B3203" s="1" t="s">
        <v>4827</v>
      </c>
      <c r="C3203" s="1" t="s">
        <v>19628</v>
      </c>
      <c r="D3203" s="1" t="s">
        <v>4828</v>
      </c>
      <c r="E3203" s="1" t="s">
        <v>4829</v>
      </c>
      <c r="F3203" s="51">
        <v>1941</v>
      </c>
      <c r="G3203" s="1" t="s">
        <v>19628</v>
      </c>
      <c r="I3203" t="str">
        <f t="shared" ref="I3203:I3266" si="100">MID(B3203,1,4)</f>
        <v>广肇月刊</v>
      </c>
      <c r="K3203" t="e">
        <f>VLOOKUP(I3203,Apabi!$H:$H,1,FALSE)</f>
        <v>#N/A</v>
      </c>
      <c r="M3203" t="e">
        <f>VLOOKUP(I3203,'Shanghai TSG'!$C:$C,1,FALSE)</f>
        <v>#N/A</v>
      </c>
      <c r="O3203" t="e">
        <f>VLOOKUP(I3203,'Hytong (not in CrossAsia)'!$C:$C,1,FALSE)</f>
        <v>#N/A</v>
      </c>
      <c r="Q3203" s="9" t="str">
        <f t="shared" ref="Q3203:Q3266" si="101">(IF(AND(ISNA(K3203),ISNA(M3203),ISNA(O3203)),"nur hier","Doppel"))</f>
        <v>nur hier</v>
      </c>
    </row>
    <row r="3204" spans="1:17">
      <c r="A3204" s="1" t="s">
        <v>4468</v>
      </c>
      <c r="B3204" s="1" t="s">
        <v>4469</v>
      </c>
      <c r="C3204" s="1" t="s">
        <v>19628</v>
      </c>
      <c r="D3204" s="1" t="s">
        <v>4470</v>
      </c>
      <c r="E3204" s="1" t="s">
        <v>13006</v>
      </c>
      <c r="F3204" s="51" t="s">
        <v>19628</v>
      </c>
      <c r="G3204" s="1" t="s">
        <v>19577</v>
      </c>
      <c r="I3204" t="str">
        <f t="shared" si="100"/>
        <v>铭贤周刊</v>
      </c>
      <c r="K3204" t="e">
        <f>VLOOKUP(I3204,Apabi!$H:$H,1,FALSE)</f>
        <v>#N/A</v>
      </c>
      <c r="M3204" t="e">
        <f>VLOOKUP(I3204,'Shanghai TSG'!$C:$C,1,FALSE)</f>
        <v>#N/A</v>
      </c>
      <c r="O3204" t="e">
        <f>VLOOKUP(I3204,'Hytong (not in CrossAsia)'!$C:$C,1,FALSE)</f>
        <v>#N/A</v>
      </c>
      <c r="Q3204" s="9" t="str">
        <f t="shared" si="101"/>
        <v>nur hier</v>
      </c>
    </row>
    <row r="3205" spans="1:17">
      <c r="A3205" s="1" t="s">
        <v>4471</v>
      </c>
      <c r="B3205" s="1" t="s">
        <v>4472</v>
      </c>
      <c r="C3205" s="1" t="s">
        <v>19628</v>
      </c>
      <c r="D3205" s="1" t="s">
        <v>19628</v>
      </c>
      <c r="E3205" s="1" t="s">
        <v>19339</v>
      </c>
      <c r="F3205" s="54">
        <v>1940</v>
      </c>
      <c r="G3205" s="1" t="s">
        <v>19628</v>
      </c>
      <c r="I3205" t="str">
        <f t="shared" si="100"/>
        <v>行健半月</v>
      </c>
      <c r="K3205" t="e">
        <f>VLOOKUP(I3205,Apabi!$H:$H,1,FALSE)</f>
        <v>#N/A</v>
      </c>
      <c r="M3205" t="e">
        <f>VLOOKUP(I3205,'Shanghai TSG'!$C:$C,1,FALSE)</f>
        <v>#N/A</v>
      </c>
      <c r="O3205" t="e">
        <f>VLOOKUP(I3205,'Hytong (not in CrossAsia)'!$C:$C,1,FALSE)</f>
        <v>#N/A</v>
      </c>
      <c r="Q3205" s="9" t="str">
        <f t="shared" si="101"/>
        <v>nur hier</v>
      </c>
    </row>
    <row r="3206" spans="1:17">
      <c r="A3206" s="1" t="s">
        <v>4473</v>
      </c>
      <c r="B3206" s="1" t="s">
        <v>4474</v>
      </c>
      <c r="C3206" s="1" t="s">
        <v>19628</v>
      </c>
      <c r="D3206" s="1" t="s">
        <v>19628</v>
      </c>
      <c r="E3206" s="1" t="s">
        <v>18570</v>
      </c>
      <c r="F3206" s="51">
        <v>1932</v>
      </c>
      <c r="G3206" s="1" t="s">
        <v>19628</v>
      </c>
      <c r="I3206" t="str">
        <f t="shared" si="100"/>
        <v>广东月刊</v>
      </c>
      <c r="K3206" t="e">
        <f>VLOOKUP(I3206,Apabi!$H:$H,1,FALSE)</f>
        <v>#N/A</v>
      </c>
      <c r="M3206" t="e">
        <f>VLOOKUP(I3206,'Shanghai TSG'!$C:$C,1,FALSE)</f>
        <v>#N/A</v>
      </c>
      <c r="O3206" t="e">
        <f>VLOOKUP(I3206,'Hytong (not in CrossAsia)'!$C:$C,1,FALSE)</f>
        <v>#N/A</v>
      </c>
      <c r="Q3206" s="9" t="str">
        <f t="shared" si="101"/>
        <v>nur hier</v>
      </c>
    </row>
    <row r="3207" spans="1:17">
      <c r="A3207" s="1" t="s">
        <v>4475</v>
      </c>
      <c r="B3207" s="1" t="s">
        <v>4476</v>
      </c>
      <c r="C3207" s="1" t="s">
        <v>19628</v>
      </c>
      <c r="D3207" s="1" t="s">
        <v>19628</v>
      </c>
      <c r="E3207" s="1" t="s">
        <v>19628</v>
      </c>
      <c r="F3207" s="54">
        <v>1944</v>
      </c>
      <c r="G3207" s="1" t="s">
        <v>19628</v>
      </c>
      <c r="I3207" t="str">
        <f t="shared" si="100"/>
        <v>中华周刊</v>
      </c>
      <c r="K3207" t="e">
        <f>VLOOKUP(I3207,Apabi!$H:$H,1,FALSE)</f>
        <v>#N/A</v>
      </c>
      <c r="M3207" t="e">
        <f>VLOOKUP(I3207,'Shanghai TSG'!$C:$C,1,FALSE)</f>
        <v>#N/A</v>
      </c>
      <c r="O3207" t="e">
        <f>VLOOKUP(I3207,'Hytong (not in CrossAsia)'!$C:$C,1,FALSE)</f>
        <v>#N/A</v>
      </c>
      <c r="Q3207" s="9" t="str">
        <f t="shared" si="101"/>
        <v>nur hier</v>
      </c>
    </row>
    <row r="3208" spans="1:17">
      <c r="A3208" s="1" t="s">
        <v>4477</v>
      </c>
      <c r="B3208" s="1" t="s">
        <v>4478</v>
      </c>
      <c r="C3208" s="1" t="s">
        <v>19628</v>
      </c>
      <c r="D3208" s="1" t="s">
        <v>19628</v>
      </c>
      <c r="E3208" s="1" t="s">
        <v>19628</v>
      </c>
      <c r="F3208" s="54">
        <v>1935</v>
      </c>
      <c r="G3208" s="1" t="s">
        <v>19628</v>
      </c>
      <c r="I3208" t="str">
        <f t="shared" si="100"/>
        <v>白地月刊</v>
      </c>
      <c r="K3208" t="e">
        <f>VLOOKUP(I3208,Apabi!$H:$H,1,FALSE)</f>
        <v>#N/A</v>
      </c>
      <c r="M3208" t="e">
        <f>VLOOKUP(I3208,'Shanghai TSG'!$C:$C,1,FALSE)</f>
        <v>#N/A</v>
      </c>
      <c r="O3208" t="e">
        <f>VLOOKUP(I3208,'Hytong (not in CrossAsia)'!$C:$C,1,FALSE)</f>
        <v>#N/A</v>
      </c>
      <c r="Q3208" s="9" t="str">
        <f t="shared" si="101"/>
        <v>nur hier</v>
      </c>
    </row>
    <row r="3209" spans="1:17">
      <c r="A3209" s="1" t="s">
        <v>4479</v>
      </c>
      <c r="B3209" s="1" t="s">
        <v>4480</v>
      </c>
      <c r="C3209" s="1" t="s">
        <v>19628</v>
      </c>
      <c r="D3209" s="1" t="s">
        <v>4481</v>
      </c>
      <c r="E3209" s="1" t="s">
        <v>19638</v>
      </c>
      <c r="F3209" s="54">
        <v>1944</v>
      </c>
      <c r="G3209" s="1" t="s">
        <v>19327</v>
      </c>
      <c r="I3209" t="str">
        <f t="shared" si="100"/>
        <v>四川青年</v>
      </c>
      <c r="K3209" t="e">
        <f>VLOOKUP(I3209,Apabi!$H:$H,1,FALSE)</f>
        <v>#N/A</v>
      </c>
      <c r="M3209" t="e">
        <f>VLOOKUP(I3209,'Shanghai TSG'!$C:$C,1,FALSE)</f>
        <v>#N/A</v>
      </c>
      <c r="O3209" t="e">
        <f>VLOOKUP(I3209,'Hytong (not in CrossAsia)'!$C:$C,1,FALSE)</f>
        <v>#N/A</v>
      </c>
      <c r="Q3209" s="9" t="str">
        <f t="shared" si="101"/>
        <v>nur hier</v>
      </c>
    </row>
    <row r="3210" spans="1:17">
      <c r="A3210" s="1" t="s">
        <v>4482</v>
      </c>
      <c r="B3210" s="1" t="s">
        <v>4483</v>
      </c>
      <c r="C3210" s="1" t="s">
        <v>19628</v>
      </c>
      <c r="D3210" s="1" t="s">
        <v>19628</v>
      </c>
      <c r="E3210" s="1" t="s">
        <v>19647</v>
      </c>
      <c r="F3210" s="54">
        <v>1949</v>
      </c>
      <c r="G3210" s="1" t="s">
        <v>19628</v>
      </c>
      <c r="I3210" t="str">
        <f t="shared" si="100"/>
        <v>欧游漫记</v>
      </c>
      <c r="K3210" t="e">
        <f>VLOOKUP(I3210,Apabi!$H:$H,1,FALSE)</f>
        <v>#N/A</v>
      </c>
      <c r="M3210" t="e">
        <f>VLOOKUP(I3210,'Shanghai TSG'!$C:$C,1,FALSE)</f>
        <v>#N/A</v>
      </c>
      <c r="O3210" t="e">
        <f>VLOOKUP(I3210,'Hytong (not in CrossAsia)'!$C:$C,1,FALSE)</f>
        <v>#N/A</v>
      </c>
      <c r="Q3210" s="9" t="str">
        <f t="shared" si="101"/>
        <v>nur hier</v>
      </c>
    </row>
    <row r="3211" spans="1:17">
      <c r="A3211" s="1" t="s">
        <v>4484</v>
      </c>
      <c r="B3211" s="1" t="s">
        <v>4485</v>
      </c>
      <c r="C3211" s="1" t="s">
        <v>19628</v>
      </c>
      <c r="D3211" s="1" t="s">
        <v>10771</v>
      </c>
      <c r="E3211" s="1" t="s">
        <v>19339</v>
      </c>
      <c r="F3211" s="54">
        <v>1930</v>
      </c>
      <c r="G3211" s="1" t="s">
        <v>19642</v>
      </c>
      <c r="I3211" t="str">
        <f t="shared" si="100"/>
        <v>北新</v>
      </c>
      <c r="K3211" t="e">
        <f>VLOOKUP(I3211,Apabi!$H:$H,1,FALSE)</f>
        <v>#N/A</v>
      </c>
      <c r="M3211" t="e">
        <f>VLOOKUP(I3211,'Shanghai TSG'!$C:$C,1,FALSE)</f>
        <v>#N/A</v>
      </c>
      <c r="O3211" t="e">
        <f>VLOOKUP(I3211,'Hytong (not in CrossAsia)'!$C:$C,1,FALSE)</f>
        <v>#N/A</v>
      </c>
      <c r="Q3211" s="9" t="str">
        <f t="shared" si="101"/>
        <v>nur hier</v>
      </c>
    </row>
    <row r="3212" spans="1:17">
      <c r="A3212" s="1" t="s">
        <v>4486</v>
      </c>
      <c r="B3212" s="1" t="s">
        <v>4487</v>
      </c>
      <c r="C3212" s="1" t="s">
        <v>19628</v>
      </c>
      <c r="D3212" s="1" t="s">
        <v>19628</v>
      </c>
      <c r="E3212" s="1" t="s">
        <v>4488</v>
      </c>
      <c r="F3212" s="51">
        <v>1940</v>
      </c>
      <c r="G3212" s="1" t="s">
        <v>19628</v>
      </c>
      <c r="I3212" t="str">
        <f t="shared" si="100"/>
        <v xml:space="preserve">前线  </v>
      </c>
      <c r="K3212" t="e">
        <f>VLOOKUP(I3212,Apabi!$H:$H,1,FALSE)</f>
        <v>#N/A</v>
      </c>
      <c r="M3212" t="e">
        <f>VLOOKUP(I3212,'Shanghai TSG'!$C:$C,1,FALSE)</f>
        <v>#N/A</v>
      </c>
      <c r="O3212" t="e">
        <f>VLOOKUP(I3212,'Hytong (not in CrossAsia)'!$C:$C,1,FALSE)</f>
        <v>#N/A</v>
      </c>
      <c r="Q3212" s="9" t="str">
        <f t="shared" si="101"/>
        <v>nur hier</v>
      </c>
    </row>
    <row r="3213" spans="1:17" ht="23.25">
      <c r="A3213" s="1" t="s">
        <v>4489</v>
      </c>
      <c r="B3213" s="1" t="s">
        <v>4490</v>
      </c>
      <c r="C3213" s="1" t="s">
        <v>19628</v>
      </c>
      <c r="D3213" s="1" t="s">
        <v>4491</v>
      </c>
      <c r="E3213" s="1" t="s">
        <v>4492</v>
      </c>
      <c r="F3213" s="54">
        <v>1948</v>
      </c>
      <c r="G3213" s="1" t="s">
        <v>19642</v>
      </c>
      <c r="I3213" t="str">
        <f t="shared" si="100"/>
        <v>友谊</v>
      </c>
      <c r="K3213" t="e">
        <f>VLOOKUP(I3213,Apabi!$H:$H,1,FALSE)</f>
        <v>#N/A</v>
      </c>
      <c r="M3213" t="e">
        <f>VLOOKUP(I3213,'Shanghai TSG'!$C:$C,1,FALSE)</f>
        <v>#N/A</v>
      </c>
      <c r="O3213" t="e">
        <f>VLOOKUP(I3213,'Hytong (not in CrossAsia)'!$C:$C,1,FALSE)</f>
        <v>#N/A</v>
      </c>
      <c r="Q3213" s="9" t="str">
        <f t="shared" si="101"/>
        <v>nur hier</v>
      </c>
    </row>
    <row r="3214" spans="1:17">
      <c r="A3214" s="1" t="s">
        <v>4493</v>
      </c>
      <c r="B3214" s="1" t="s">
        <v>4494</v>
      </c>
      <c r="C3214" s="1" t="s">
        <v>4495</v>
      </c>
      <c r="D3214" s="1" t="s">
        <v>4496</v>
      </c>
      <c r="E3214" s="1" t="s">
        <v>19326</v>
      </c>
      <c r="F3214" s="54">
        <v>1936</v>
      </c>
      <c r="G3214" s="1" t="s">
        <v>19635</v>
      </c>
      <c r="I3214" t="str">
        <f t="shared" si="100"/>
        <v>世界动态</v>
      </c>
      <c r="K3214" t="e">
        <f>VLOOKUP(I3214,Apabi!$H:$H,1,FALSE)</f>
        <v>#N/A</v>
      </c>
      <c r="M3214" t="e">
        <f>VLOOKUP(I3214,'Shanghai TSG'!$C:$C,1,FALSE)</f>
        <v>#N/A</v>
      </c>
      <c r="O3214" t="e">
        <f>VLOOKUP(I3214,'Hytong (not in CrossAsia)'!$C:$C,1,FALSE)</f>
        <v>#N/A</v>
      </c>
      <c r="Q3214" s="9" t="str">
        <f t="shared" si="101"/>
        <v>nur hier</v>
      </c>
    </row>
    <row r="3215" spans="1:17">
      <c r="A3215" s="1" t="s">
        <v>4497</v>
      </c>
      <c r="B3215" s="1" t="s">
        <v>4498</v>
      </c>
      <c r="C3215" s="1" t="s">
        <v>4862</v>
      </c>
      <c r="D3215" s="1" t="s">
        <v>19628</v>
      </c>
      <c r="E3215" s="1" t="s">
        <v>19821</v>
      </c>
      <c r="F3215" s="51">
        <v>1945</v>
      </c>
      <c r="G3215" s="1" t="s">
        <v>19628</v>
      </c>
      <c r="I3215" t="str">
        <f t="shared" si="100"/>
        <v>纵横谈</v>
      </c>
      <c r="K3215" t="e">
        <f>VLOOKUP(I3215,Apabi!$H:$H,1,FALSE)</f>
        <v>#N/A</v>
      </c>
      <c r="M3215" t="e">
        <f>VLOOKUP(I3215,'Shanghai TSG'!$C:$C,1,FALSE)</f>
        <v>#N/A</v>
      </c>
      <c r="O3215" t="e">
        <f>VLOOKUP(I3215,'Hytong (not in CrossAsia)'!$C:$C,1,FALSE)</f>
        <v>#N/A</v>
      </c>
      <c r="Q3215" s="9" t="str">
        <f t="shared" si="101"/>
        <v>nur hier</v>
      </c>
    </row>
    <row r="3216" spans="1:17" ht="23.25">
      <c r="A3216" s="1" t="s">
        <v>4863</v>
      </c>
      <c r="B3216" s="1" t="s">
        <v>4864</v>
      </c>
      <c r="C3216" s="1" t="s">
        <v>19628</v>
      </c>
      <c r="D3216" s="1" t="s">
        <v>4865</v>
      </c>
      <c r="E3216" s="1" t="s">
        <v>18678</v>
      </c>
      <c r="F3216" s="51">
        <v>1933</v>
      </c>
      <c r="G3216" s="1" t="s">
        <v>19628</v>
      </c>
      <c r="I3216" t="str">
        <f t="shared" si="100"/>
        <v>绥靖旬刊</v>
      </c>
      <c r="K3216" t="e">
        <f>VLOOKUP(I3216,Apabi!$H:$H,1,FALSE)</f>
        <v>#N/A</v>
      </c>
      <c r="M3216" t="e">
        <f>VLOOKUP(I3216,'Shanghai TSG'!$C:$C,1,FALSE)</f>
        <v>#N/A</v>
      </c>
      <c r="O3216" t="e">
        <f>VLOOKUP(I3216,'Hytong (not in CrossAsia)'!$C:$C,1,FALSE)</f>
        <v>#N/A</v>
      </c>
      <c r="Q3216" s="9" t="str">
        <f t="shared" si="101"/>
        <v>nur hier</v>
      </c>
    </row>
    <row r="3217" spans="1:17">
      <c r="A3217" s="1" t="s">
        <v>4866</v>
      </c>
      <c r="B3217" s="1" t="s">
        <v>4867</v>
      </c>
      <c r="C3217" s="1" t="s">
        <v>19628</v>
      </c>
      <c r="D3217" s="1" t="s">
        <v>19628</v>
      </c>
      <c r="E3217" s="1" t="s">
        <v>19628</v>
      </c>
      <c r="F3217" s="51">
        <v>1948</v>
      </c>
      <c r="G3217" s="1" t="s">
        <v>19628</v>
      </c>
      <c r="I3217" t="str">
        <f t="shared" si="100"/>
        <v>创进周刊</v>
      </c>
      <c r="K3217" t="e">
        <f>VLOOKUP(I3217,Apabi!$H:$H,1,FALSE)</f>
        <v>#N/A</v>
      </c>
      <c r="M3217" t="e">
        <f>VLOOKUP(I3217,'Shanghai TSG'!$C:$C,1,FALSE)</f>
        <v>#N/A</v>
      </c>
      <c r="O3217" t="e">
        <f>VLOOKUP(I3217,'Hytong (not in CrossAsia)'!$C:$C,1,FALSE)</f>
        <v>#N/A</v>
      </c>
      <c r="Q3217" s="9" t="str">
        <f t="shared" si="101"/>
        <v>nur hier</v>
      </c>
    </row>
    <row r="3218" spans="1:17">
      <c r="A3218" s="1" t="s">
        <v>4868</v>
      </c>
      <c r="B3218" s="1" t="s">
        <v>4869</v>
      </c>
      <c r="C3218" s="1" t="s">
        <v>19628</v>
      </c>
      <c r="D3218" s="1" t="s">
        <v>4870</v>
      </c>
      <c r="E3218" s="1" t="s">
        <v>19628</v>
      </c>
      <c r="F3218" s="51" t="s">
        <v>19628</v>
      </c>
      <c r="G3218" s="1" t="s">
        <v>19628</v>
      </c>
      <c r="I3218" t="str">
        <f t="shared" si="100"/>
        <v>太平</v>
      </c>
      <c r="K3218" t="e">
        <f>VLOOKUP(I3218,Apabi!$H:$H,1,FALSE)</f>
        <v>#N/A</v>
      </c>
      <c r="M3218" t="str">
        <f>VLOOKUP(I3218,'Shanghai TSG'!$C:$C,1,FALSE)</f>
        <v>太平</v>
      </c>
      <c r="O3218" t="e">
        <f>VLOOKUP(I3218,'Hytong (not in CrossAsia)'!$C:$C,1,FALSE)</f>
        <v>#N/A</v>
      </c>
      <c r="Q3218" s="9" t="str">
        <f t="shared" si="101"/>
        <v>Doppel</v>
      </c>
    </row>
    <row r="3219" spans="1:17">
      <c r="A3219" s="1" t="s">
        <v>4871</v>
      </c>
      <c r="B3219" s="1" t="s">
        <v>4872</v>
      </c>
      <c r="C3219" s="1" t="s">
        <v>19628</v>
      </c>
      <c r="D3219" s="1" t="s">
        <v>4873</v>
      </c>
      <c r="E3219" s="1" t="s">
        <v>18550</v>
      </c>
      <c r="F3219" s="54">
        <v>1938</v>
      </c>
      <c r="G3219" s="1" t="s">
        <v>19635</v>
      </c>
      <c r="I3219" t="str">
        <f t="shared" si="100"/>
        <v>自由中国</v>
      </c>
      <c r="K3219" t="e">
        <f>VLOOKUP(I3219,Apabi!$H:$H,1,FALSE)</f>
        <v>#N/A</v>
      </c>
      <c r="M3219" t="e">
        <f>VLOOKUP(I3219,'Shanghai TSG'!$C:$C,1,FALSE)</f>
        <v>#N/A</v>
      </c>
      <c r="O3219" t="e">
        <f>VLOOKUP(I3219,'Hytong (not in CrossAsia)'!$C:$C,1,FALSE)</f>
        <v>#N/A</v>
      </c>
      <c r="Q3219" s="9" t="str">
        <f t="shared" si="101"/>
        <v>nur hier</v>
      </c>
    </row>
    <row r="3220" spans="1:17">
      <c r="A3220" s="1" t="s">
        <v>4874</v>
      </c>
      <c r="B3220" s="1" t="s">
        <v>4875</v>
      </c>
      <c r="C3220" s="1" t="s">
        <v>19628</v>
      </c>
      <c r="D3220" s="1" t="s">
        <v>19628</v>
      </c>
      <c r="E3220" s="1" t="s">
        <v>19628</v>
      </c>
      <c r="F3220" s="51" t="s">
        <v>19628</v>
      </c>
      <c r="G3220" s="1" t="s">
        <v>19628</v>
      </c>
      <c r="I3220" t="str">
        <f t="shared" si="100"/>
        <v>砭群丛报</v>
      </c>
      <c r="K3220" t="e">
        <f>VLOOKUP(I3220,Apabi!$H:$H,1,FALSE)</f>
        <v>#N/A</v>
      </c>
      <c r="M3220" t="str">
        <f>VLOOKUP(I3220,'Shanghai TSG'!$C:$C,1,FALSE)</f>
        <v>砭群丛报</v>
      </c>
      <c r="O3220" t="e">
        <f>VLOOKUP(I3220,'Hytong (not in CrossAsia)'!$C:$C,1,FALSE)</f>
        <v>#N/A</v>
      </c>
      <c r="Q3220" s="9" t="str">
        <f t="shared" si="101"/>
        <v>Doppel</v>
      </c>
    </row>
    <row r="3221" spans="1:17" ht="23.25">
      <c r="A3221" s="1" t="s">
        <v>4876</v>
      </c>
      <c r="B3221" s="1" t="s">
        <v>4877</v>
      </c>
      <c r="C3221" s="1" t="s">
        <v>19628</v>
      </c>
      <c r="D3221" s="1" t="s">
        <v>19628</v>
      </c>
      <c r="E3221" s="1" t="s">
        <v>4878</v>
      </c>
      <c r="F3221" s="51">
        <v>1949</v>
      </c>
      <c r="G3221" s="1" t="s">
        <v>19628</v>
      </c>
      <c r="I3221" t="str">
        <f t="shared" si="100"/>
        <v>青年学习</v>
      </c>
      <c r="K3221" t="e">
        <f>VLOOKUP(I3221,Apabi!$H:$H,1,FALSE)</f>
        <v>#N/A</v>
      </c>
      <c r="M3221" t="e">
        <f>VLOOKUP(I3221,'Shanghai TSG'!$C:$C,1,FALSE)</f>
        <v>#N/A</v>
      </c>
      <c r="O3221" t="e">
        <f>VLOOKUP(I3221,'Hytong (not in CrossAsia)'!$C:$C,1,FALSE)</f>
        <v>#N/A</v>
      </c>
      <c r="Q3221" s="9" t="str">
        <f t="shared" si="101"/>
        <v>nur hier</v>
      </c>
    </row>
    <row r="3222" spans="1:17">
      <c r="A3222" s="1" t="s">
        <v>4879</v>
      </c>
      <c r="B3222" s="1" t="s">
        <v>4880</v>
      </c>
      <c r="C3222" s="1" t="s">
        <v>19628</v>
      </c>
      <c r="D3222" s="1" t="s">
        <v>4881</v>
      </c>
      <c r="E3222" s="1" t="s">
        <v>19628</v>
      </c>
      <c r="F3222" s="54">
        <v>1938</v>
      </c>
      <c r="G3222" s="1" t="s">
        <v>19315</v>
      </c>
      <c r="I3222" t="str">
        <f t="shared" si="100"/>
        <v>总动员</v>
      </c>
      <c r="K3222" t="e">
        <f>VLOOKUP(I3222,Apabi!$H:$H,1,FALSE)</f>
        <v>#N/A</v>
      </c>
      <c r="M3222" t="e">
        <f>VLOOKUP(I3222,'Shanghai TSG'!$C:$C,1,FALSE)</f>
        <v>#N/A</v>
      </c>
      <c r="O3222" t="e">
        <f>VLOOKUP(I3222,'Hytong (not in CrossAsia)'!$C:$C,1,FALSE)</f>
        <v>#N/A</v>
      </c>
      <c r="Q3222" s="9" t="str">
        <f t="shared" si="101"/>
        <v>nur hier</v>
      </c>
    </row>
    <row r="3223" spans="1:17">
      <c r="A3223" s="1" t="s">
        <v>4882</v>
      </c>
      <c r="B3223" s="1" t="s">
        <v>4883</v>
      </c>
      <c r="C3223" s="1" t="s">
        <v>19628</v>
      </c>
      <c r="D3223" s="1" t="s">
        <v>4884</v>
      </c>
      <c r="E3223" s="1" t="s">
        <v>19336</v>
      </c>
      <c r="F3223" s="51">
        <v>1946</v>
      </c>
      <c r="G3223" s="1" t="s">
        <v>19349</v>
      </c>
      <c r="I3223" t="str">
        <f t="shared" si="100"/>
        <v>曙光</v>
      </c>
      <c r="K3223" t="str">
        <f>VLOOKUP(I3223,Apabi!$H:$H,1,FALSE)</f>
        <v>曙光</v>
      </c>
      <c r="M3223" t="str">
        <f>VLOOKUP(I3223,'Shanghai TSG'!$C:$C,1,FALSE)</f>
        <v>曙光</v>
      </c>
      <c r="O3223" t="e">
        <f>VLOOKUP(I3223,'Hytong (not in CrossAsia)'!$C:$C,1,FALSE)</f>
        <v>#N/A</v>
      </c>
      <c r="Q3223" s="9" t="str">
        <f t="shared" si="101"/>
        <v>Doppel</v>
      </c>
    </row>
    <row r="3224" spans="1:17">
      <c r="A3224" s="1" t="s">
        <v>4885</v>
      </c>
      <c r="B3224" s="1" t="s">
        <v>4886</v>
      </c>
      <c r="C3224" s="1" t="s">
        <v>19628</v>
      </c>
      <c r="D3224" s="1" t="s">
        <v>16723</v>
      </c>
      <c r="E3224" s="1" t="s">
        <v>19628</v>
      </c>
      <c r="F3224" s="54">
        <v>1938</v>
      </c>
      <c r="G3224" s="1" t="s">
        <v>19628</v>
      </c>
      <c r="I3224" t="str">
        <f t="shared" si="100"/>
        <v>时与潮半</v>
      </c>
      <c r="K3224" t="e">
        <f>VLOOKUP(I3224,Apabi!$H:$H,1,FALSE)</f>
        <v>#N/A</v>
      </c>
      <c r="M3224" t="e">
        <f>VLOOKUP(I3224,'Shanghai TSG'!$C:$C,1,FALSE)</f>
        <v>#N/A</v>
      </c>
      <c r="O3224" t="e">
        <f>VLOOKUP(I3224,'Hytong (not in CrossAsia)'!$C:$C,1,FALSE)</f>
        <v>#N/A</v>
      </c>
      <c r="Q3224" s="9" t="str">
        <f t="shared" si="101"/>
        <v>nur hier</v>
      </c>
    </row>
    <row r="3225" spans="1:17">
      <c r="A3225" s="1" t="s">
        <v>4887</v>
      </c>
      <c r="B3225" s="1" t="s">
        <v>4888</v>
      </c>
      <c r="C3225" s="1" t="s">
        <v>19628</v>
      </c>
      <c r="D3225" s="1" t="s">
        <v>4889</v>
      </c>
      <c r="E3225" s="1" t="s">
        <v>13656</v>
      </c>
      <c r="F3225" s="51">
        <v>1939</v>
      </c>
      <c r="G3225" s="1" t="s">
        <v>19315</v>
      </c>
      <c r="I3225" t="str">
        <f t="shared" si="100"/>
        <v>之大通讯</v>
      </c>
      <c r="K3225" t="e">
        <f>VLOOKUP(I3225,Apabi!$H:$H,1,FALSE)</f>
        <v>#N/A</v>
      </c>
      <c r="M3225" t="e">
        <f>VLOOKUP(I3225,'Shanghai TSG'!$C:$C,1,FALSE)</f>
        <v>#N/A</v>
      </c>
      <c r="O3225" t="e">
        <f>VLOOKUP(I3225,'Hytong (not in CrossAsia)'!$C:$C,1,FALSE)</f>
        <v>#N/A</v>
      </c>
      <c r="Q3225" s="9" t="str">
        <f t="shared" si="101"/>
        <v>nur hier</v>
      </c>
    </row>
    <row r="3226" spans="1:17">
      <c r="A3226" s="1" t="s">
        <v>4890</v>
      </c>
      <c r="B3226" s="1" t="s">
        <v>4891</v>
      </c>
      <c r="C3226" s="1" t="s">
        <v>19628</v>
      </c>
      <c r="D3226" s="1" t="s">
        <v>19628</v>
      </c>
      <c r="E3226" s="1" t="s">
        <v>19628</v>
      </c>
      <c r="F3226" s="51">
        <v>1913</v>
      </c>
      <c r="G3226" s="1" t="s">
        <v>19628</v>
      </c>
      <c r="I3226" t="str">
        <f t="shared" si="100"/>
        <v>香江杂志</v>
      </c>
      <c r="K3226" t="e">
        <f>VLOOKUP(I3226,Apabi!$H:$H,1,FALSE)</f>
        <v>#N/A</v>
      </c>
      <c r="M3226" t="e">
        <f>VLOOKUP(I3226,'Shanghai TSG'!$C:$C,1,FALSE)</f>
        <v>#N/A</v>
      </c>
      <c r="O3226" t="e">
        <f>VLOOKUP(I3226,'Hytong (not in CrossAsia)'!$C:$C,1,FALSE)</f>
        <v>#N/A</v>
      </c>
      <c r="Q3226" s="9" t="str">
        <f t="shared" si="101"/>
        <v>nur hier</v>
      </c>
    </row>
    <row r="3227" spans="1:17">
      <c r="A3227" s="1" t="s">
        <v>4892</v>
      </c>
      <c r="B3227" s="1" t="s">
        <v>4893</v>
      </c>
      <c r="C3227" s="1" t="s">
        <v>19628</v>
      </c>
      <c r="D3227" s="1" t="s">
        <v>4894</v>
      </c>
      <c r="E3227" s="1" t="s">
        <v>19628</v>
      </c>
      <c r="F3227" s="54">
        <v>1938</v>
      </c>
      <c r="G3227" s="1" t="s">
        <v>19628</v>
      </c>
      <c r="I3227" t="str">
        <f t="shared" si="100"/>
        <v>实业月刊</v>
      </c>
      <c r="K3227" t="str">
        <f>VLOOKUP(I3227,Apabi!$H:$H,1,FALSE)</f>
        <v>实业月刊</v>
      </c>
      <c r="M3227" t="str">
        <f>VLOOKUP(I3227,'Shanghai TSG'!$C:$C,1,FALSE)</f>
        <v>实业月刊</v>
      </c>
      <c r="O3227" t="e">
        <f>VLOOKUP(I3227,'Hytong (not in CrossAsia)'!$C:$C,1,FALSE)</f>
        <v>#N/A</v>
      </c>
      <c r="Q3227" s="9" t="str">
        <f t="shared" si="101"/>
        <v>Doppel</v>
      </c>
    </row>
    <row r="3228" spans="1:17">
      <c r="A3228" s="1" t="s">
        <v>4895</v>
      </c>
      <c r="B3228" s="1" t="s">
        <v>4896</v>
      </c>
      <c r="C3228" s="1" t="s">
        <v>19628</v>
      </c>
      <c r="D3228" s="1" t="s">
        <v>4897</v>
      </c>
      <c r="E3228" s="1" t="s">
        <v>19628</v>
      </c>
      <c r="F3228" s="51">
        <v>1945</v>
      </c>
      <c r="G3228" s="1" t="s">
        <v>19628</v>
      </c>
      <c r="I3228" t="str">
        <f t="shared" si="100"/>
        <v>开明少年</v>
      </c>
      <c r="K3228" t="e">
        <f>VLOOKUP(I3228,Apabi!$H:$H,1,FALSE)</f>
        <v>#N/A</v>
      </c>
      <c r="M3228" t="str">
        <f>VLOOKUP(I3228,'Shanghai TSG'!$C:$C,1,FALSE)</f>
        <v>开明少年</v>
      </c>
      <c r="O3228" t="e">
        <f>VLOOKUP(I3228,'Hytong (not in CrossAsia)'!$C:$C,1,FALSE)</f>
        <v>#N/A</v>
      </c>
      <c r="Q3228" s="9" t="str">
        <f t="shared" si="101"/>
        <v>Doppel</v>
      </c>
    </row>
    <row r="3229" spans="1:17">
      <c r="A3229" s="1" t="s">
        <v>4898</v>
      </c>
      <c r="B3229" s="1" t="s">
        <v>4899</v>
      </c>
      <c r="C3229" s="1" t="s">
        <v>19628</v>
      </c>
      <c r="D3229" s="1" t="s">
        <v>19628</v>
      </c>
      <c r="E3229" s="1" t="s">
        <v>4900</v>
      </c>
      <c r="F3229" s="54">
        <v>1944</v>
      </c>
      <c r="G3229" s="1" t="s">
        <v>19315</v>
      </c>
      <c r="I3229" t="str">
        <f t="shared" si="100"/>
        <v>新血轮月</v>
      </c>
      <c r="K3229" t="e">
        <f>VLOOKUP(I3229,Apabi!$H:$H,1,FALSE)</f>
        <v>#N/A</v>
      </c>
      <c r="M3229" t="e">
        <f>VLOOKUP(I3229,'Shanghai TSG'!$C:$C,1,FALSE)</f>
        <v>#N/A</v>
      </c>
      <c r="O3229" t="e">
        <f>VLOOKUP(I3229,'Hytong (not in CrossAsia)'!$C:$C,1,FALSE)</f>
        <v>#N/A</v>
      </c>
      <c r="Q3229" s="9" t="str">
        <f t="shared" si="101"/>
        <v>nur hier</v>
      </c>
    </row>
    <row r="3230" spans="1:17">
      <c r="A3230" s="1" t="s">
        <v>4901</v>
      </c>
      <c r="B3230" s="1" t="s">
        <v>4902</v>
      </c>
      <c r="C3230" s="1" t="s">
        <v>19628</v>
      </c>
      <c r="D3230" s="1" t="s">
        <v>4903</v>
      </c>
      <c r="E3230" s="1" t="s">
        <v>19647</v>
      </c>
      <c r="F3230" s="54">
        <v>1938</v>
      </c>
      <c r="G3230" s="1" t="s">
        <v>19349</v>
      </c>
      <c r="I3230" t="str">
        <f t="shared" si="100"/>
        <v>新知</v>
      </c>
      <c r="K3230" t="e">
        <f>VLOOKUP(I3230,Apabi!$H:$H,1,FALSE)</f>
        <v>#N/A</v>
      </c>
      <c r="M3230" t="e">
        <f>VLOOKUP(I3230,'Shanghai TSG'!$C:$C,1,FALSE)</f>
        <v>#N/A</v>
      </c>
      <c r="O3230" t="e">
        <f>VLOOKUP(I3230,'Hytong (not in CrossAsia)'!$C:$C,1,FALSE)</f>
        <v>#N/A</v>
      </c>
      <c r="Q3230" s="9" t="str">
        <f t="shared" si="101"/>
        <v>nur hier</v>
      </c>
    </row>
    <row r="3231" spans="1:17">
      <c r="A3231" s="1" t="s">
        <v>4904</v>
      </c>
      <c r="B3231" s="1" t="s">
        <v>4905</v>
      </c>
      <c r="C3231" s="1" t="s">
        <v>19628</v>
      </c>
      <c r="D3231" s="1" t="s">
        <v>4906</v>
      </c>
      <c r="E3231" s="1" t="s">
        <v>19291</v>
      </c>
      <c r="F3231" s="54">
        <v>1940</v>
      </c>
      <c r="G3231" s="1" t="s">
        <v>19349</v>
      </c>
      <c r="I3231" t="str">
        <f t="shared" si="100"/>
        <v>公余生活</v>
      </c>
      <c r="K3231" t="e">
        <f>VLOOKUP(I3231,Apabi!$H:$H,1,FALSE)</f>
        <v>#N/A</v>
      </c>
      <c r="M3231" t="e">
        <f>VLOOKUP(I3231,'Shanghai TSG'!$C:$C,1,FALSE)</f>
        <v>#N/A</v>
      </c>
      <c r="O3231" t="e">
        <f>VLOOKUP(I3231,'Hytong (not in CrossAsia)'!$C:$C,1,FALSE)</f>
        <v>#N/A</v>
      </c>
      <c r="Q3231" s="9" t="str">
        <f t="shared" si="101"/>
        <v>nur hier</v>
      </c>
    </row>
    <row r="3232" spans="1:17">
      <c r="A3232" s="1" t="s">
        <v>4907</v>
      </c>
      <c r="B3232" s="1" t="s">
        <v>4908</v>
      </c>
      <c r="C3232" s="1" t="s">
        <v>19628</v>
      </c>
      <c r="D3232" s="1" t="s">
        <v>4909</v>
      </c>
      <c r="E3232" s="1" t="s">
        <v>19638</v>
      </c>
      <c r="F3232" s="54">
        <v>1946</v>
      </c>
      <c r="G3232" s="1" t="s">
        <v>19635</v>
      </c>
      <c r="I3232" t="str">
        <f t="shared" si="100"/>
        <v>现代读物</v>
      </c>
      <c r="K3232" t="e">
        <f>VLOOKUP(I3232,Apabi!$H:$H,1,FALSE)</f>
        <v>#N/A</v>
      </c>
      <c r="M3232" t="str">
        <f>VLOOKUP(I3232,'Shanghai TSG'!$C:$C,1,FALSE)</f>
        <v>现代读物</v>
      </c>
      <c r="O3232" t="e">
        <f>VLOOKUP(I3232,'Hytong (not in CrossAsia)'!$C:$C,1,FALSE)</f>
        <v>#N/A</v>
      </c>
      <c r="Q3232" s="9" t="str">
        <f t="shared" si="101"/>
        <v>Doppel</v>
      </c>
    </row>
    <row r="3233" spans="1:17">
      <c r="A3233" s="1" t="s">
        <v>4910</v>
      </c>
      <c r="B3233" s="1" t="s">
        <v>4911</v>
      </c>
      <c r="C3233" s="1" t="s">
        <v>19628</v>
      </c>
      <c r="D3233" s="1" t="s">
        <v>4912</v>
      </c>
      <c r="E3233" s="1" t="s">
        <v>19336</v>
      </c>
      <c r="F3233" s="54">
        <v>1948</v>
      </c>
      <c r="G3233" s="1" t="s">
        <v>19642</v>
      </c>
      <c r="I3233" t="str">
        <f t="shared" si="100"/>
        <v>西北通讯</v>
      </c>
      <c r="K3233" t="e">
        <f>VLOOKUP(I3233,Apabi!$H:$H,1,FALSE)</f>
        <v>#N/A</v>
      </c>
      <c r="M3233" t="e">
        <f>VLOOKUP(I3233,'Shanghai TSG'!$C:$C,1,FALSE)</f>
        <v>#N/A</v>
      </c>
      <c r="O3233" t="e">
        <f>VLOOKUP(I3233,'Hytong (not in CrossAsia)'!$C:$C,1,FALSE)</f>
        <v>#N/A</v>
      </c>
      <c r="Q3233" s="9" t="str">
        <f t="shared" si="101"/>
        <v>nur hier</v>
      </c>
    </row>
    <row r="3234" spans="1:17">
      <c r="A3234" s="1" t="s">
        <v>4913</v>
      </c>
      <c r="B3234" s="1" t="s">
        <v>4914</v>
      </c>
      <c r="C3234" s="1" t="s">
        <v>19628</v>
      </c>
      <c r="D3234" s="1" t="s">
        <v>4915</v>
      </c>
      <c r="E3234" s="1" t="s">
        <v>13503</v>
      </c>
      <c r="F3234" s="51">
        <v>1933</v>
      </c>
      <c r="G3234" s="1" t="s">
        <v>19315</v>
      </c>
      <c r="I3234" t="str">
        <f t="shared" si="100"/>
        <v>嘘风</v>
      </c>
      <c r="K3234" t="e">
        <f>VLOOKUP(I3234,Apabi!$H:$H,1,FALSE)</f>
        <v>#N/A</v>
      </c>
      <c r="M3234" t="str">
        <f>VLOOKUP(I3234,'Shanghai TSG'!$C:$C,1,FALSE)</f>
        <v>嘘风</v>
      </c>
      <c r="O3234" t="e">
        <f>VLOOKUP(I3234,'Hytong (not in CrossAsia)'!$C:$C,1,FALSE)</f>
        <v>#N/A</v>
      </c>
      <c r="Q3234" s="9" t="str">
        <f t="shared" si="101"/>
        <v>Doppel</v>
      </c>
    </row>
    <row r="3235" spans="1:17">
      <c r="A3235" s="1" t="s">
        <v>4916</v>
      </c>
      <c r="B3235" s="1" t="s">
        <v>4917</v>
      </c>
      <c r="C3235" s="1" t="s">
        <v>19628</v>
      </c>
      <c r="D3235" s="1" t="s">
        <v>19628</v>
      </c>
      <c r="E3235" s="1" t="s">
        <v>4918</v>
      </c>
      <c r="F3235" s="54">
        <v>1947</v>
      </c>
      <c r="G3235" s="1" t="s">
        <v>19635</v>
      </c>
      <c r="I3235" t="str">
        <f t="shared" si="100"/>
        <v>西北之声</v>
      </c>
      <c r="K3235" t="e">
        <f>VLOOKUP(I3235,Apabi!$H:$H,1,FALSE)</f>
        <v>#N/A</v>
      </c>
      <c r="M3235" t="e">
        <f>VLOOKUP(I3235,'Shanghai TSG'!$C:$C,1,FALSE)</f>
        <v>#N/A</v>
      </c>
      <c r="O3235" t="e">
        <f>VLOOKUP(I3235,'Hytong (not in CrossAsia)'!$C:$C,1,FALSE)</f>
        <v>#N/A</v>
      </c>
      <c r="Q3235" s="9" t="str">
        <f t="shared" si="101"/>
        <v>nur hier</v>
      </c>
    </row>
    <row r="3236" spans="1:17">
      <c r="A3236" s="1" t="s">
        <v>4919</v>
      </c>
      <c r="B3236" s="1" t="s">
        <v>4920</v>
      </c>
      <c r="C3236" s="1" t="s">
        <v>19628</v>
      </c>
      <c r="D3236" s="1" t="s">
        <v>4921</v>
      </c>
      <c r="E3236" s="1" t="s">
        <v>19326</v>
      </c>
      <c r="F3236" s="54">
        <v>1948</v>
      </c>
      <c r="G3236" s="1" t="s">
        <v>19773</v>
      </c>
      <c r="I3236" t="str">
        <f t="shared" si="100"/>
        <v>助产学报</v>
      </c>
      <c r="K3236" t="e">
        <f>VLOOKUP(I3236,Apabi!$H:$H,1,FALSE)</f>
        <v>#N/A</v>
      </c>
      <c r="M3236" t="e">
        <f>VLOOKUP(I3236,'Shanghai TSG'!$C:$C,1,FALSE)</f>
        <v>#N/A</v>
      </c>
      <c r="O3236" t="e">
        <f>VLOOKUP(I3236,'Hytong (not in CrossAsia)'!$C:$C,1,FALSE)</f>
        <v>#N/A</v>
      </c>
      <c r="Q3236" s="9" t="str">
        <f t="shared" si="101"/>
        <v>nur hier</v>
      </c>
    </row>
    <row r="3237" spans="1:17" ht="23.25">
      <c r="A3237" s="1" t="s">
        <v>4922</v>
      </c>
      <c r="B3237" s="1" t="s">
        <v>4923</v>
      </c>
      <c r="C3237" s="1" t="s">
        <v>4924</v>
      </c>
      <c r="D3237" s="1" t="s">
        <v>19628</v>
      </c>
      <c r="E3237" s="1" t="s">
        <v>19647</v>
      </c>
      <c r="F3237" s="54">
        <v>1937</v>
      </c>
      <c r="G3237" s="1" t="s">
        <v>19635</v>
      </c>
      <c r="I3237" t="str">
        <f t="shared" si="100"/>
        <v>更生</v>
      </c>
      <c r="K3237" t="e">
        <f>VLOOKUP(I3237,Apabi!$H:$H,1,FALSE)</f>
        <v>#N/A</v>
      </c>
      <c r="M3237" t="e">
        <f>VLOOKUP(I3237,'Shanghai TSG'!$C:$C,1,FALSE)</f>
        <v>#N/A</v>
      </c>
      <c r="O3237" t="e">
        <f>VLOOKUP(I3237,'Hytong (not in CrossAsia)'!$C:$C,1,FALSE)</f>
        <v>#N/A</v>
      </c>
      <c r="Q3237" s="9" t="str">
        <f t="shared" si="101"/>
        <v>nur hier</v>
      </c>
    </row>
    <row r="3238" spans="1:17">
      <c r="A3238" s="1" t="s">
        <v>4925</v>
      </c>
      <c r="B3238" s="1" t="s">
        <v>4926</v>
      </c>
      <c r="C3238" s="1" t="s">
        <v>19628</v>
      </c>
      <c r="D3238" s="1" t="s">
        <v>4927</v>
      </c>
      <c r="E3238" s="1" t="s">
        <v>19647</v>
      </c>
      <c r="F3238" s="54">
        <v>1931</v>
      </c>
      <c r="G3238" s="1" t="s">
        <v>19628</v>
      </c>
      <c r="I3238" t="str">
        <f t="shared" si="100"/>
        <v>摇篮</v>
      </c>
      <c r="K3238" t="e">
        <f>VLOOKUP(I3238,Apabi!$H:$H,1,FALSE)</f>
        <v>#N/A</v>
      </c>
      <c r="M3238" t="e">
        <f>VLOOKUP(I3238,'Shanghai TSG'!$C:$C,1,FALSE)</f>
        <v>#N/A</v>
      </c>
      <c r="O3238" t="e">
        <f>VLOOKUP(I3238,'Hytong (not in CrossAsia)'!$C:$C,1,FALSE)</f>
        <v>#N/A</v>
      </c>
      <c r="Q3238" s="9" t="str">
        <f t="shared" si="101"/>
        <v>nur hier</v>
      </c>
    </row>
    <row r="3239" spans="1:17">
      <c r="A3239" s="1" t="s">
        <v>4928</v>
      </c>
      <c r="B3239" s="1" t="s">
        <v>4929</v>
      </c>
      <c r="C3239" s="1" t="s">
        <v>19628</v>
      </c>
      <c r="D3239" s="1" t="s">
        <v>4930</v>
      </c>
      <c r="E3239" s="1" t="s">
        <v>19647</v>
      </c>
      <c r="F3239" s="54">
        <v>1948</v>
      </c>
      <c r="G3239" s="1" t="s">
        <v>19642</v>
      </c>
      <c r="I3239" t="str">
        <f t="shared" si="100"/>
        <v>文艺青年</v>
      </c>
      <c r="K3239" t="e">
        <f>VLOOKUP(I3239,Apabi!$H:$H,1,FALSE)</f>
        <v>#N/A</v>
      </c>
      <c r="M3239" t="e">
        <f>VLOOKUP(I3239,'Shanghai TSG'!$C:$C,1,FALSE)</f>
        <v>#N/A</v>
      </c>
      <c r="O3239" t="e">
        <f>VLOOKUP(I3239,'Hytong (not in CrossAsia)'!$C:$C,1,FALSE)</f>
        <v>#N/A</v>
      </c>
      <c r="Q3239" s="9" t="str">
        <f t="shared" si="101"/>
        <v>nur hier</v>
      </c>
    </row>
    <row r="3240" spans="1:17">
      <c r="A3240" s="1" t="s">
        <v>4931</v>
      </c>
      <c r="B3240" s="1" t="s">
        <v>4932</v>
      </c>
      <c r="C3240" s="1" t="s">
        <v>19628</v>
      </c>
      <c r="D3240" s="1" t="s">
        <v>4933</v>
      </c>
      <c r="E3240" s="1" t="s">
        <v>19638</v>
      </c>
      <c r="F3240" s="51">
        <v>1939</v>
      </c>
      <c r="G3240" s="1" t="s">
        <v>19628</v>
      </c>
      <c r="I3240" t="str">
        <f t="shared" si="100"/>
        <v>时代精神</v>
      </c>
      <c r="K3240" t="e">
        <f>VLOOKUP(I3240,Apabi!$H:$H,1,FALSE)</f>
        <v>#N/A</v>
      </c>
      <c r="M3240" t="str">
        <f>VLOOKUP(I3240,'Shanghai TSG'!$C:$C,1,FALSE)</f>
        <v>时代精神</v>
      </c>
      <c r="O3240" t="e">
        <f>VLOOKUP(I3240,'Hytong (not in CrossAsia)'!$C:$C,1,FALSE)</f>
        <v>#N/A</v>
      </c>
      <c r="Q3240" s="9" t="str">
        <f t="shared" si="101"/>
        <v>Doppel</v>
      </c>
    </row>
    <row r="3241" spans="1:17">
      <c r="A3241" s="1" t="s">
        <v>4934</v>
      </c>
      <c r="B3241" s="1" t="s">
        <v>4935</v>
      </c>
      <c r="C3241" s="1" t="s">
        <v>19628</v>
      </c>
      <c r="D3241" s="1" t="s">
        <v>4936</v>
      </c>
      <c r="E3241" s="1" t="s">
        <v>19310</v>
      </c>
      <c r="F3241" s="54">
        <v>1935</v>
      </c>
      <c r="G3241" s="1" t="s">
        <v>19315</v>
      </c>
      <c r="I3241" t="str">
        <f t="shared" si="100"/>
        <v>大众生活</v>
      </c>
      <c r="K3241" t="e">
        <f>VLOOKUP(I3241,Apabi!$H:$H,1,FALSE)</f>
        <v>#N/A</v>
      </c>
      <c r="M3241" t="e">
        <f>VLOOKUP(I3241,'Shanghai TSG'!$C:$C,1,FALSE)</f>
        <v>#N/A</v>
      </c>
      <c r="O3241" t="e">
        <f>VLOOKUP(I3241,'Hytong (not in CrossAsia)'!$C:$C,1,FALSE)</f>
        <v>#N/A</v>
      </c>
      <c r="Q3241" s="9" t="str">
        <f t="shared" si="101"/>
        <v>nur hier</v>
      </c>
    </row>
    <row r="3242" spans="1:17">
      <c r="A3242" s="1" t="s">
        <v>4937</v>
      </c>
      <c r="B3242" s="1" t="s">
        <v>4938</v>
      </c>
      <c r="C3242" s="1" t="s">
        <v>19628</v>
      </c>
      <c r="D3242" s="1" t="s">
        <v>4939</v>
      </c>
      <c r="E3242" s="1" t="s">
        <v>19647</v>
      </c>
      <c r="F3242" s="54">
        <v>1934</v>
      </c>
      <c r="G3242" s="1" t="s">
        <v>19305</v>
      </c>
      <c r="I3242" t="str">
        <f t="shared" si="100"/>
        <v>一周间</v>
      </c>
      <c r="K3242" t="str">
        <f>VLOOKUP(I3242,Apabi!$H:$H,1,FALSE)</f>
        <v>一周间</v>
      </c>
      <c r="M3242" t="e">
        <f>VLOOKUP(I3242,'Shanghai TSG'!$C:$C,1,FALSE)</f>
        <v>#N/A</v>
      </c>
      <c r="O3242" t="e">
        <f>VLOOKUP(I3242,'Hytong (not in CrossAsia)'!$C:$C,1,FALSE)</f>
        <v>#N/A</v>
      </c>
      <c r="Q3242" s="9" t="str">
        <f t="shared" si="101"/>
        <v>Doppel</v>
      </c>
    </row>
    <row r="3243" spans="1:17">
      <c r="A3243" s="1" t="s">
        <v>4569</v>
      </c>
      <c r="B3243" s="1" t="s">
        <v>4570</v>
      </c>
      <c r="C3243" s="1" t="s">
        <v>19628</v>
      </c>
      <c r="D3243" s="1" t="s">
        <v>4571</v>
      </c>
      <c r="E3243" s="1" t="s">
        <v>19647</v>
      </c>
      <c r="F3243" s="51">
        <v>1935</v>
      </c>
      <c r="G3243" s="1" t="s">
        <v>19340</v>
      </c>
      <c r="I3243" t="str">
        <f t="shared" si="100"/>
        <v>南诏季刊</v>
      </c>
      <c r="K3243" t="e">
        <f>VLOOKUP(I3243,Apabi!$H:$H,1,FALSE)</f>
        <v>#N/A</v>
      </c>
      <c r="M3243" t="e">
        <f>VLOOKUP(I3243,'Shanghai TSG'!$C:$C,1,FALSE)</f>
        <v>#N/A</v>
      </c>
      <c r="O3243" t="e">
        <f>VLOOKUP(I3243,'Hytong (not in CrossAsia)'!$C:$C,1,FALSE)</f>
        <v>#N/A</v>
      </c>
      <c r="Q3243" s="9" t="str">
        <f t="shared" si="101"/>
        <v>nur hier</v>
      </c>
    </row>
    <row r="3244" spans="1:17" ht="23.25">
      <c r="A3244" s="1" t="s">
        <v>4572</v>
      </c>
      <c r="B3244" s="1" t="s">
        <v>4573</v>
      </c>
      <c r="C3244" s="1" t="s">
        <v>19628</v>
      </c>
      <c r="D3244" s="1" t="s">
        <v>19628</v>
      </c>
      <c r="E3244" s="1" t="s">
        <v>19647</v>
      </c>
      <c r="F3244" s="51" t="s">
        <v>19628</v>
      </c>
      <c r="G3244" s="1" t="s">
        <v>19628</v>
      </c>
      <c r="I3244" t="str">
        <f t="shared" si="100"/>
        <v>大夏大学</v>
      </c>
      <c r="K3244" t="e">
        <f>VLOOKUP(I3244,Apabi!$H:$H,1,FALSE)</f>
        <v>#N/A</v>
      </c>
      <c r="M3244" t="e">
        <f>VLOOKUP(I3244,'Shanghai TSG'!$C:$C,1,FALSE)</f>
        <v>#N/A</v>
      </c>
      <c r="O3244" t="e">
        <f>VLOOKUP(I3244,'Hytong (not in CrossAsia)'!$C:$C,1,FALSE)</f>
        <v>#N/A</v>
      </c>
      <c r="Q3244" s="9" t="str">
        <f t="shared" si="101"/>
        <v>nur hier</v>
      </c>
    </row>
    <row r="3245" spans="1:17">
      <c r="A3245" s="1" t="s">
        <v>4574</v>
      </c>
      <c r="B3245" s="1" t="s">
        <v>4575</v>
      </c>
      <c r="C3245" s="1" t="s">
        <v>19628</v>
      </c>
      <c r="D3245" s="1" t="s">
        <v>19628</v>
      </c>
      <c r="E3245" s="1" t="s">
        <v>19647</v>
      </c>
      <c r="F3245" s="51">
        <v>1931</v>
      </c>
      <c r="G3245" s="1" t="s">
        <v>19349</v>
      </c>
      <c r="I3245" t="str">
        <f t="shared" si="100"/>
        <v>主张与批</v>
      </c>
      <c r="K3245" t="e">
        <f>VLOOKUP(I3245,Apabi!$H:$H,1,FALSE)</f>
        <v>#N/A</v>
      </c>
      <c r="M3245" t="e">
        <f>VLOOKUP(I3245,'Shanghai TSG'!$C:$C,1,FALSE)</f>
        <v>#N/A</v>
      </c>
      <c r="O3245" t="e">
        <f>VLOOKUP(I3245,'Hytong (not in CrossAsia)'!$C:$C,1,FALSE)</f>
        <v>#N/A</v>
      </c>
      <c r="Q3245" s="9" t="str">
        <f t="shared" si="101"/>
        <v>nur hier</v>
      </c>
    </row>
    <row r="3246" spans="1:17">
      <c r="A3246" s="1" t="s">
        <v>4576</v>
      </c>
      <c r="B3246" s="1" t="s">
        <v>4577</v>
      </c>
      <c r="C3246" s="1" t="s">
        <v>19628</v>
      </c>
      <c r="D3246" s="1" t="s">
        <v>19628</v>
      </c>
      <c r="E3246" s="1" t="s">
        <v>4578</v>
      </c>
      <c r="F3246" s="51">
        <v>1931</v>
      </c>
      <c r="G3246" s="1" t="s">
        <v>19349</v>
      </c>
      <c r="I3246" t="str">
        <f t="shared" si="100"/>
        <v>湘中半月</v>
      </c>
      <c r="K3246" t="e">
        <f>VLOOKUP(I3246,Apabi!$H:$H,1,FALSE)</f>
        <v>#N/A</v>
      </c>
      <c r="M3246" t="e">
        <f>VLOOKUP(I3246,'Shanghai TSG'!$C:$C,1,FALSE)</f>
        <v>#N/A</v>
      </c>
      <c r="O3246" t="e">
        <f>VLOOKUP(I3246,'Hytong (not in CrossAsia)'!$C:$C,1,FALSE)</f>
        <v>#N/A</v>
      </c>
      <c r="Q3246" s="9" t="str">
        <f t="shared" si="101"/>
        <v>nur hier</v>
      </c>
    </row>
    <row r="3247" spans="1:17">
      <c r="A3247" s="1" t="s">
        <v>4579</v>
      </c>
      <c r="B3247" s="1" t="s">
        <v>4580</v>
      </c>
      <c r="C3247" s="1" t="s">
        <v>19628</v>
      </c>
      <c r="D3247" s="1" t="s">
        <v>19628</v>
      </c>
      <c r="E3247" s="1" t="s">
        <v>19628</v>
      </c>
      <c r="F3247" s="51" t="s">
        <v>19628</v>
      </c>
      <c r="G3247" s="1" t="s">
        <v>19628</v>
      </c>
      <c r="I3247" t="str">
        <f t="shared" si="100"/>
        <v>时代写真</v>
      </c>
      <c r="K3247" t="e">
        <f>VLOOKUP(I3247,Apabi!$H:$H,1,FALSE)</f>
        <v>#N/A</v>
      </c>
      <c r="M3247" t="e">
        <f>VLOOKUP(I3247,'Shanghai TSG'!$C:$C,1,FALSE)</f>
        <v>#N/A</v>
      </c>
      <c r="O3247" t="e">
        <f>VLOOKUP(I3247,'Hytong (not in CrossAsia)'!$C:$C,1,FALSE)</f>
        <v>#N/A</v>
      </c>
      <c r="Q3247" s="9" t="str">
        <f t="shared" si="101"/>
        <v>nur hier</v>
      </c>
    </row>
    <row r="3248" spans="1:17">
      <c r="A3248" s="1" t="s">
        <v>4581</v>
      </c>
      <c r="B3248" s="1" t="s">
        <v>4582</v>
      </c>
      <c r="C3248" s="1" t="s">
        <v>19628</v>
      </c>
      <c r="D3248" s="1" t="s">
        <v>19628</v>
      </c>
      <c r="E3248" s="1" t="s">
        <v>13492</v>
      </c>
      <c r="F3248" s="51">
        <v>1909</v>
      </c>
      <c r="G3248" s="1" t="s">
        <v>13404</v>
      </c>
      <c r="I3248" t="str">
        <f t="shared" si="100"/>
        <v>江苏自治</v>
      </c>
      <c r="K3248" t="e">
        <f>VLOOKUP(I3248,Apabi!$H:$H,1,FALSE)</f>
        <v>#N/A</v>
      </c>
      <c r="M3248" t="e">
        <f>VLOOKUP(I3248,'Shanghai TSG'!$C:$C,1,FALSE)</f>
        <v>#N/A</v>
      </c>
      <c r="O3248" t="e">
        <f>VLOOKUP(I3248,'Hytong (not in CrossAsia)'!$C:$C,1,FALSE)</f>
        <v>#N/A</v>
      </c>
      <c r="Q3248" s="9" t="str">
        <f t="shared" si="101"/>
        <v>nur hier</v>
      </c>
    </row>
    <row r="3249" spans="1:17">
      <c r="A3249" s="1" t="s">
        <v>4583</v>
      </c>
      <c r="B3249" s="1" t="s">
        <v>4584</v>
      </c>
      <c r="C3249" s="1" t="s">
        <v>19628</v>
      </c>
      <c r="D3249" s="1" t="s">
        <v>4585</v>
      </c>
      <c r="E3249" s="1" t="s">
        <v>19647</v>
      </c>
      <c r="F3249" s="54">
        <v>1914</v>
      </c>
      <c r="G3249" s="1" t="s">
        <v>19628</v>
      </c>
      <c r="I3249" t="str">
        <f t="shared" si="100"/>
        <v>礼拜三</v>
      </c>
      <c r="K3249" t="e">
        <f>VLOOKUP(I3249,Apabi!$H:$H,1,FALSE)</f>
        <v>#N/A</v>
      </c>
      <c r="M3249" t="e">
        <f>VLOOKUP(I3249,'Shanghai TSG'!$C:$C,1,FALSE)</f>
        <v>#N/A</v>
      </c>
      <c r="O3249" t="e">
        <f>VLOOKUP(I3249,'Hytong (not in CrossAsia)'!$C:$C,1,FALSE)</f>
        <v>#N/A</v>
      </c>
      <c r="Q3249" s="9" t="str">
        <f t="shared" si="101"/>
        <v>nur hier</v>
      </c>
    </row>
    <row r="3250" spans="1:17">
      <c r="A3250" s="1" t="s">
        <v>4586</v>
      </c>
      <c r="B3250" s="1" t="s">
        <v>4587</v>
      </c>
      <c r="C3250" s="1" t="s">
        <v>19628</v>
      </c>
      <c r="D3250" s="1" t="s">
        <v>19628</v>
      </c>
      <c r="E3250" s="1" t="s">
        <v>19628</v>
      </c>
      <c r="F3250" s="51" t="s">
        <v>19628</v>
      </c>
      <c r="G3250" s="1" t="s">
        <v>19628</v>
      </c>
      <c r="I3250" t="str">
        <f t="shared" si="100"/>
        <v>前锋周报</v>
      </c>
      <c r="K3250" t="e">
        <f>VLOOKUP(I3250,Apabi!$H:$H,1,FALSE)</f>
        <v>#N/A</v>
      </c>
      <c r="M3250" t="e">
        <f>VLOOKUP(I3250,'Shanghai TSG'!$C:$C,1,FALSE)</f>
        <v>#N/A</v>
      </c>
      <c r="O3250" t="e">
        <f>VLOOKUP(I3250,'Hytong (not in CrossAsia)'!$C:$C,1,FALSE)</f>
        <v>#N/A</v>
      </c>
      <c r="Q3250" s="9" t="str">
        <f t="shared" si="101"/>
        <v>nur hier</v>
      </c>
    </row>
    <row r="3251" spans="1:17">
      <c r="A3251" s="1" t="s">
        <v>4588</v>
      </c>
      <c r="B3251" s="1" t="s">
        <v>4589</v>
      </c>
      <c r="C3251" s="1" t="s">
        <v>19628</v>
      </c>
      <c r="D3251" s="1" t="s">
        <v>16985</v>
      </c>
      <c r="E3251" s="1" t="s">
        <v>19647</v>
      </c>
      <c r="F3251" s="54">
        <v>1927</v>
      </c>
      <c r="G3251" s="1" t="s">
        <v>19628</v>
      </c>
      <c r="I3251" t="str">
        <f t="shared" si="100"/>
        <v>狂飚汇刊</v>
      </c>
      <c r="K3251" t="e">
        <f>VLOOKUP(I3251,Apabi!$H:$H,1,FALSE)</f>
        <v>#N/A</v>
      </c>
      <c r="M3251" t="e">
        <f>VLOOKUP(I3251,'Shanghai TSG'!$C:$C,1,FALSE)</f>
        <v>#N/A</v>
      </c>
      <c r="O3251" t="e">
        <f>VLOOKUP(I3251,'Hytong (not in CrossAsia)'!$C:$C,1,FALSE)</f>
        <v>#N/A</v>
      </c>
      <c r="Q3251" s="9" t="str">
        <f t="shared" si="101"/>
        <v>nur hier</v>
      </c>
    </row>
    <row r="3252" spans="1:17">
      <c r="A3252" s="1" t="s">
        <v>4590</v>
      </c>
      <c r="B3252" s="1" t="s">
        <v>4591</v>
      </c>
      <c r="C3252" s="1" t="s">
        <v>19628</v>
      </c>
      <c r="D3252" s="1" t="s">
        <v>19628</v>
      </c>
      <c r="E3252" s="1" t="s">
        <v>19339</v>
      </c>
      <c r="F3252" s="54">
        <v>1940</v>
      </c>
      <c r="G3252" s="1" t="s">
        <v>19628</v>
      </c>
      <c r="I3252" t="str">
        <f t="shared" si="100"/>
        <v>新光杂志</v>
      </c>
      <c r="K3252" t="e">
        <f>VLOOKUP(I3252,Apabi!$H:$H,1,FALSE)</f>
        <v>#N/A</v>
      </c>
      <c r="M3252" t="str">
        <f>VLOOKUP(I3252,'Shanghai TSG'!$C:$C,1,FALSE)</f>
        <v>新光杂志</v>
      </c>
      <c r="O3252" t="e">
        <f>VLOOKUP(I3252,'Hytong (not in CrossAsia)'!$C:$C,1,FALSE)</f>
        <v>#N/A</v>
      </c>
      <c r="Q3252" s="9" t="str">
        <f t="shared" si="101"/>
        <v>Doppel</v>
      </c>
    </row>
    <row r="3253" spans="1:17">
      <c r="A3253" s="1" t="s">
        <v>4592</v>
      </c>
      <c r="B3253" s="1" t="s">
        <v>4593</v>
      </c>
      <c r="C3253" s="1" t="s">
        <v>19628</v>
      </c>
      <c r="D3253" s="1" t="s">
        <v>19628</v>
      </c>
      <c r="E3253" s="1" t="s">
        <v>19638</v>
      </c>
      <c r="F3253" s="54">
        <v>1944</v>
      </c>
      <c r="G3253" s="1" t="s">
        <v>19628</v>
      </c>
      <c r="I3253" t="str">
        <f t="shared" si="100"/>
        <v>捍卫</v>
      </c>
      <c r="K3253" t="e">
        <f>VLOOKUP(I3253,Apabi!$H:$H,1,FALSE)</f>
        <v>#N/A</v>
      </c>
      <c r="M3253" t="e">
        <f>VLOOKUP(I3253,'Shanghai TSG'!$C:$C,1,FALSE)</f>
        <v>#N/A</v>
      </c>
      <c r="O3253" t="e">
        <f>VLOOKUP(I3253,'Hytong (not in CrossAsia)'!$C:$C,1,FALSE)</f>
        <v>#N/A</v>
      </c>
      <c r="Q3253" s="9" t="str">
        <f t="shared" si="101"/>
        <v>nur hier</v>
      </c>
    </row>
    <row r="3254" spans="1:17">
      <c r="A3254" s="1" t="s">
        <v>4594</v>
      </c>
      <c r="B3254" s="1" t="s">
        <v>4595</v>
      </c>
      <c r="C3254" s="1" t="s">
        <v>17039</v>
      </c>
      <c r="D3254" s="1" t="s">
        <v>4596</v>
      </c>
      <c r="E3254" s="1" t="s">
        <v>19821</v>
      </c>
      <c r="F3254" s="54">
        <v>1923</v>
      </c>
      <c r="G3254" s="1" t="s">
        <v>19635</v>
      </c>
      <c r="I3254" t="str">
        <f t="shared" si="100"/>
        <v>现代生活</v>
      </c>
      <c r="K3254" t="e">
        <f>VLOOKUP(I3254,Apabi!$H:$H,1,FALSE)</f>
        <v>#N/A</v>
      </c>
      <c r="M3254" t="str">
        <f>VLOOKUP(I3254,'Shanghai TSG'!$C:$C,1,FALSE)</f>
        <v>现代生活</v>
      </c>
      <c r="O3254" t="e">
        <f>VLOOKUP(I3254,'Hytong (not in CrossAsia)'!$C:$C,1,FALSE)</f>
        <v>#N/A</v>
      </c>
      <c r="Q3254" s="9" t="str">
        <f t="shared" si="101"/>
        <v>Doppel</v>
      </c>
    </row>
    <row r="3255" spans="1:17">
      <c r="A3255" s="1" t="s">
        <v>4597</v>
      </c>
      <c r="B3255" s="1" t="s">
        <v>4598</v>
      </c>
      <c r="C3255" s="1" t="s">
        <v>19628</v>
      </c>
      <c r="D3255" s="1" t="s">
        <v>4599</v>
      </c>
      <c r="E3255" s="1" t="s">
        <v>19638</v>
      </c>
      <c r="F3255" s="54">
        <v>1939</v>
      </c>
      <c r="G3255" s="1" t="s">
        <v>19315</v>
      </c>
      <c r="I3255" t="str">
        <f t="shared" si="100"/>
        <v>服务月刊</v>
      </c>
      <c r="K3255" t="e">
        <f>VLOOKUP(I3255,Apabi!$H:$H,1,FALSE)</f>
        <v>#N/A</v>
      </c>
      <c r="M3255" t="e">
        <f>VLOOKUP(I3255,'Shanghai TSG'!$C:$C,1,FALSE)</f>
        <v>#N/A</v>
      </c>
      <c r="O3255" t="e">
        <f>VLOOKUP(I3255,'Hytong (not in CrossAsia)'!$C:$C,1,FALSE)</f>
        <v>#N/A</v>
      </c>
      <c r="Q3255" s="9" t="str">
        <f t="shared" si="101"/>
        <v>nur hier</v>
      </c>
    </row>
    <row r="3256" spans="1:17">
      <c r="A3256" s="1" t="s">
        <v>4600</v>
      </c>
      <c r="B3256" s="1" t="s">
        <v>4601</v>
      </c>
      <c r="C3256" s="1" t="s">
        <v>19628</v>
      </c>
      <c r="D3256" s="1" t="s">
        <v>4602</v>
      </c>
      <c r="E3256" s="1" t="s">
        <v>19821</v>
      </c>
      <c r="F3256" s="51">
        <v>1947</v>
      </c>
      <c r="G3256" s="1" t="s">
        <v>19628</v>
      </c>
      <c r="I3256" t="str">
        <f t="shared" si="100"/>
        <v>实业导报</v>
      </c>
      <c r="K3256" t="e">
        <f>VLOOKUP(I3256,Apabi!$H:$H,1,FALSE)</f>
        <v>#N/A</v>
      </c>
      <c r="M3256" t="str">
        <f>VLOOKUP(I3256,'Shanghai TSG'!$C:$C,1,FALSE)</f>
        <v>实业导报</v>
      </c>
      <c r="O3256" t="e">
        <f>VLOOKUP(I3256,'Hytong (not in CrossAsia)'!$C:$C,1,FALSE)</f>
        <v>#N/A</v>
      </c>
      <c r="Q3256" s="9" t="str">
        <f t="shared" si="101"/>
        <v>Doppel</v>
      </c>
    </row>
    <row r="3257" spans="1:17" ht="23.25">
      <c r="A3257" s="1" t="s">
        <v>4603</v>
      </c>
      <c r="B3257" s="1" t="s">
        <v>4604</v>
      </c>
      <c r="C3257" s="1" t="s">
        <v>4605</v>
      </c>
      <c r="D3257" s="1" t="s">
        <v>19628</v>
      </c>
      <c r="E3257" s="1" t="s">
        <v>4606</v>
      </c>
      <c r="F3257" s="54">
        <v>1948</v>
      </c>
      <c r="G3257" s="1" t="s">
        <v>19305</v>
      </c>
      <c r="I3257" t="str">
        <f t="shared" si="100"/>
        <v>风下</v>
      </c>
      <c r="K3257" t="e">
        <f>VLOOKUP(I3257,Apabi!$H:$H,1,FALSE)</f>
        <v>#N/A</v>
      </c>
      <c r="M3257" t="e">
        <f>VLOOKUP(I3257,'Shanghai TSG'!$C:$C,1,FALSE)</f>
        <v>#N/A</v>
      </c>
      <c r="O3257" t="e">
        <f>VLOOKUP(I3257,'Hytong (not in CrossAsia)'!$C:$C,1,FALSE)</f>
        <v>#N/A</v>
      </c>
      <c r="Q3257" s="9" t="str">
        <f t="shared" si="101"/>
        <v>nur hier</v>
      </c>
    </row>
    <row r="3258" spans="1:17">
      <c r="A3258" s="1" t="s">
        <v>4607</v>
      </c>
      <c r="B3258" s="1" t="s">
        <v>4608</v>
      </c>
      <c r="C3258" s="1" t="s">
        <v>19628</v>
      </c>
      <c r="D3258" s="1" t="s">
        <v>4609</v>
      </c>
      <c r="E3258" s="1" t="s">
        <v>19647</v>
      </c>
      <c r="F3258" s="51">
        <v>1938</v>
      </c>
      <c r="G3258" s="1" t="s">
        <v>19577</v>
      </c>
      <c r="I3258" t="str">
        <f t="shared" si="100"/>
        <v>新语周刊</v>
      </c>
      <c r="K3258" t="e">
        <f>VLOOKUP(I3258,Apabi!$H:$H,1,FALSE)</f>
        <v>#N/A</v>
      </c>
      <c r="M3258" t="str">
        <f>VLOOKUP(I3258,'Shanghai TSG'!$C:$C,1,FALSE)</f>
        <v>新语周刊</v>
      </c>
      <c r="O3258" t="e">
        <f>VLOOKUP(I3258,'Hytong (not in CrossAsia)'!$C:$C,1,FALSE)</f>
        <v>#N/A</v>
      </c>
      <c r="Q3258" s="9" t="str">
        <f t="shared" si="101"/>
        <v>Doppel</v>
      </c>
    </row>
    <row r="3259" spans="1:17">
      <c r="A3259" s="1" t="s">
        <v>4610</v>
      </c>
      <c r="B3259" s="1" t="s">
        <v>4611</v>
      </c>
      <c r="C3259" s="1" t="s">
        <v>19628</v>
      </c>
      <c r="D3259" s="1" t="s">
        <v>19628</v>
      </c>
      <c r="E3259" s="1" t="s">
        <v>19647</v>
      </c>
      <c r="F3259" s="51">
        <v>1925</v>
      </c>
      <c r="G3259" s="1" t="s">
        <v>13493</v>
      </c>
      <c r="I3259" t="str">
        <f t="shared" si="100"/>
        <v>凤藻</v>
      </c>
      <c r="K3259" t="e">
        <f>VLOOKUP(I3259,Apabi!$H:$H,1,FALSE)</f>
        <v>#N/A</v>
      </c>
      <c r="M3259" t="e">
        <f>VLOOKUP(I3259,'Shanghai TSG'!$C:$C,1,FALSE)</f>
        <v>#N/A</v>
      </c>
      <c r="O3259" t="e">
        <f>VLOOKUP(I3259,'Hytong (not in CrossAsia)'!$C:$C,1,FALSE)</f>
        <v>#N/A</v>
      </c>
      <c r="Q3259" s="9" t="str">
        <f t="shared" si="101"/>
        <v>nur hier</v>
      </c>
    </row>
    <row r="3260" spans="1:17">
      <c r="A3260" s="1" t="s">
        <v>4612</v>
      </c>
      <c r="B3260" s="1" t="s">
        <v>4613</v>
      </c>
      <c r="C3260" s="1" t="s">
        <v>19628</v>
      </c>
      <c r="D3260" s="1" t="s">
        <v>19628</v>
      </c>
      <c r="E3260" s="1" t="s">
        <v>19628</v>
      </c>
      <c r="F3260" s="51">
        <v>1923</v>
      </c>
      <c r="G3260" s="1" t="s">
        <v>19315</v>
      </c>
      <c r="I3260" t="str">
        <f t="shared" si="100"/>
        <v>市一月刊</v>
      </c>
      <c r="K3260" t="e">
        <f>VLOOKUP(I3260,Apabi!$H:$H,1,FALSE)</f>
        <v>#N/A</v>
      </c>
      <c r="M3260" t="e">
        <f>VLOOKUP(I3260,'Shanghai TSG'!$C:$C,1,FALSE)</f>
        <v>#N/A</v>
      </c>
      <c r="O3260" t="e">
        <f>VLOOKUP(I3260,'Hytong (not in CrossAsia)'!$C:$C,1,FALSE)</f>
        <v>#N/A</v>
      </c>
      <c r="Q3260" s="9" t="str">
        <f t="shared" si="101"/>
        <v>nur hier</v>
      </c>
    </row>
    <row r="3261" spans="1:17">
      <c r="A3261" s="1" t="s">
        <v>4614</v>
      </c>
      <c r="B3261" s="1" t="s">
        <v>4615</v>
      </c>
      <c r="C3261" s="1" t="s">
        <v>19628</v>
      </c>
      <c r="D3261" s="1" t="s">
        <v>19628</v>
      </c>
      <c r="E3261" s="1" t="s">
        <v>19647</v>
      </c>
      <c r="F3261" s="51">
        <v>1915</v>
      </c>
      <c r="G3261" s="1" t="s">
        <v>19628</v>
      </c>
      <c r="I3261" t="str">
        <f t="shared" si="100"/>
        <v>双星杂志</v>
      </c>
      <c r="K3261" t="e">
        <f>VLOOKUP(I3261,Apabi!$H:$H,1,FALSE)</f>
        <v>#N/A</v>
      </c>
      <c r="M3261" t="e">
        <f>VLOOKUP(I3261,'Shanghai TSG'!$C:$C,1,FALSE)</f>
        <v>#N/A</v>
      </c>
      <c r="O3261" t="e">
        <f>VLOOKUP(I3261,'Hytong (not in CrossAsia)'!$C:$C,1,FALSE)</f>
        <v>#N/A</v>
      </c>
      <c r="Q3261" s="9" t="str">
        <f t="shared" si="101"/>
        <v>nur hier</v>
      </c>
    </row>
    <row r="3262" spans="1:17">
      <c r="A3262" s="1" t="s">
        <v>4616</v>
      </c>
      <c r="B3262" s="1" t="s">
        <v>4617</v>
      </c>
      <c r="C3262" s="1" t="s">
        <v>19628</v>
      </c>
      <c r="D3262" s="1" t="s">
        <v>4618</v>
      </c>
      <c r="E3262" s="1" t="s">
        <v>19326</v>
      </c>
      <c r="F3262" s="51" t="s">
        <v>19628</v>
      </c>
      <c r="G3262" s="1" t="s">
        <v>19292</v>
      </c>
      <c r="I3262" t="str">
        <f t="shared" si="100"/>
        <v>探讨与批</v>
      </c>
      <c r="K3262" t="e">
        <f>VLOOKUP(I3262,Apabi!$H:$H,1,FALSE)</f>
        <v>#N/A</v>
      </c>
      <c r="M3262" t="e">
        <f>VLOOKUP(I3262,'Shanghai TSG'!$C:$C,1,FALSE)</f>
        <v>#N/A</v>
      </c>
      <c r="O3262" t="e">
        <f>VLOOKUP(I3262,'Hytong (not in CrossAsia)'!$C:$C,1,FALSE)</f>
        <v>#N/A</v>
      </c>
      <c r="Q3262" s="9" t="str">
        <f t="shared" si="101"/>
        <v>nur hier</v>
      </c>
    </row>
    <row r="3263" spans="1:17">
      <c r="A3263" s="1" t="s">
        <v>4619</v>
      </c>
      <c r="B3263" s="1" t="s">
        <v>4620</v>
      </c>
      <c r="C3263" s="1" t="s">
        <v>19628</v>
      </c>
      <c r="D3263" s="1" t="s">
        <v>16711</v>
      </c>
      <c r="E3263" s="1" t="s">
        <v>13006</v>
      </c>
      <c r="F3263" s="51">
        <v>1939</v>
      </c>
      <c r="G3263" s="1" t="s">
        <v>19628</v>
      </c>
      <c r="I3263" t="str">
        <f t="shared" si="100"/>
        <v>西线</v>
      </c>
      <c r="K3263" t="e">
        <f>VLOOKUP(I3263,Apabi!$H:$H,1,FALSE)</f>
        <v>#N/A</v>
      </c>
      <c r="M3263" t="e">
        <f>VLOOKUP(I3263,'Shanghai TSG'!$C:$C,1,FALSE)</f>
        <v>#N/A</v>
      </c>
      <c r="O3263" t="e">
        <f>VLOOKUP(I3263,'Hytong (not in CrossAsia)'!$C:$C,1,FALSE)</f>
        <v>#N/A</v>
      </c>
      <c r="Q3263" s="9" t="str">
        <f t="shared" si="101"/>
        <v>nur hier</v>
      </c>
    </row>
    <row r="3264" spans="1:17">
      <c r="A3264" s="1" t="s">
        <v>4621</v>
      </c>
      <c r="B3264" s="1" t="s">
        <v>4622</v>
      </c>
      <c r="C3264" s="1" t="s">
        <v>19628</v>
      </c>
      <c r="D3264" s="1" t="s">
        <v>4623</v>
      </c>
      <c r="E3264" s="1" t="s">
        <v>14215</v>
      </c>
      <c r="F3264" s="54">
        <v>1938</v>
      </c>
      <c r="G3264" s="1" t="s">
        <v>19628</v>
      </c>
      <c r="I3264" t="str">
        <f t="shared" si="100"/>
        <v>火炬</v>
      </c>
      <c r="K3264" t="e">
        <f>VLOOKUP(I3264,Apabi!$H:$H,1,FALSE)</f>
        <v>#N/A</v>
      </c>
      <c r="M3264" t="e">
        <f>VLOOKUP(I3264,'Shanghai TSG'!$C:$C,1,FALSE)</f>
        <v>#N/A</v>
      </c>
      <c r="O3264" t="e">
        <f>VLOOKUP(I3264,'Hytong (not in CrossAsia)'!$C:$C,1,FALSE)</f>
        <v>#N/A</v>
      </c>
      <c r="Q3264" s="9" t="str">
        <f t="shared" si="101"/>
        <v>nur hier</v>
      </c>
    </row>
    <row r="3265" spans="1:17">
      <c r="A3265" s="1" t="s">
        <v>4624</v>
      </c>
      <c r="B3265" s="1" t="s">
        <v>4625</v>
      </c>
      <c r="C3265" s="1" t="s">
        <v>19628</v>
      </c>
      <c r="D3265" s="1" t="s">
        <v>19628</v>
      </c>
      <c r="E3265" s="1" t="s">
        <v>21657</v>
      </c>
      <c r="F3265" s="54">
        <v>1938</v>
      </c>
      <c r="G3265" s="1" t="s">
        <v>19292</v>
      </c>
      <c r="I3265" t="str">
        <f t="shared" si="100"/>
        <v>国民公论</v>
      </c>
      <c r="K3265" t="e">
        <f>VLOOKUP(I3265,Apabi!$H:$H,1,FALSE)</f>
        <v>#N/A</v>
      </c>
      <c r="M3265" t="str">
        <f>VLOOKUP(I3265,'Shanghai TSG'!$C:$C,1,FALSE)</f>
        <v>国民公论</v>
      </c>
      <c r="O3265" t="e">
        <f>VLOOKUP(I3265,'Hytong (not in CrossAsia)'!$C:$C,1,FALSE)</f>
        <v>#N/A</v>
      </c>
      <c r="Q3265" s="9" t="str">
        <f t="shared" si="101"/>
        <v>Doppel</v>
      </c>
    </row>
    <row r="3266" spans="1:17">
      <c r="A3266" s="1" t="s">
        <v>4626</v>
      </c>
      <c r="B3266" s="1" t="s">
        <v>4627</v>
      </c>
      <c r="C3266" s="1" t="s">
        <v>19628</v>
      </c>
      <c r="D3266" s="1" t="s">
        <v>4628</v>
      </c>
      <c r="E3266" s="1" t="s">
        <v>19336</v>
      </c>
      <c r="F3266" s="51">
        <v>1948</v>
      </c>
      <c r="G3266" s="1" t="s">
        <v>19628</v>
      </c>
      <c r="I3266" t="str">
        <f t="shared" si="100"/>
        <v>中西新闻</v>
      </c>
      <c r="K3266" t="e">
        <f>VLOOKUP(I3266,Apabi!$H:$H,1,FALSE)</f>
        <v>#N/A</v>
      </c>
      <c r="M3266" t="e">
        <f>VLOOKUP(I3266,'Shanghai TSG'!$C:$C,1,FALSE)</f>
        <v>#N/A</v>
      </c>
      <c r="O3266" t="e">
        <f>VLOOKUP(I3266,'Hytong (not in CrossAsia)'!$C:$C,1,FALSE)</f>
        <v>#N/A</v>
      </c>
      <c r="Q3266" s="9" t="str">
        <f t="shared" si="101"/>
        <v>nur hier</v>
      </c>
    </row>
    <row r="3267" spans="1:17">
      <c r="A3267" s="1" t="s">
        <v>4629</v>
      </c>
      <c r="B3267" s="1" t="s">
        <v>4630</v>
      </c>
      <c r="C3267" s="1" t="s">
        <v>19628</v>
      </c>
      <c r="D3267" s="1" t="s">
        <v>19628</v>
      </c>
      <c r="E3267" s="1" t="s">
        <v>21127</v>
      </c>
      <c r="F3267" s="54">
        <v>1942</v>
      </c>
      <c r="G3267" s="1" t="s">
        <v>19315</v>
      </c>
      <c r="I3267" t="str">
        <f t="shared" ref="I3267:I3330" si="102">MID(B3267,1,4)</f>
        <v>阵中月刊</v>
      </c>
      <c r="K3267" t="e">
        <f>VLOOKUP(I3267,Apabi!$H:$H,1,FALSE)</f>
        <v>#N/A</v>
      </c>
      <c r="M3267" t="e">
        <f>VLOOKUP(I3267,'Shanghai TSG'!$C:$C,1,FALSE)</f>
        <v>#N/A</v>
      </c>
      <c r="O3267" t="e">
        <f>VLOOKUP(I3267,'Hytong (not in CrossAsia)'!$C:$C,1,FALSE)</f>
        <v>#N/A</v>
      </c>
      <c r="Q3267" s="9" t="str">
        <f t="shared" ref="Q3267:Q3330" si="103">(IF(AND(ISNA(K3267),ISNA(M3267),ISNA(O3267)),"nur hier","Doppel"))</f>
        <v>nur hier</v>
      </c>
    </row>
    <row r="3268" spans="1:17">
      <c r="A3268" s="1" t="s">
        <v>4631</v>
      </c>
      <c r="B3268" s="1" t="s">
        <v>4632</v>
      </c>
      <c r="C3268" s="1" t="s">
        <v>19628</v>
      </c>
      <c r="D3268" s="1" t="s">
        <v>19628</v>
      </c>
      <c r="E3268" s="1" t="s">
        <v>19339</v>
      </c>
      <c r="F3268" s="51">
        <v>1935</v>
      </c>
      <c r="G3268" s="1" t="s">
        <v>19628</v>
      </c>
      <c r="I3268" t="str">
        <f t="shared" si="102"/>
        <v>盘石杂志</v>
      </c>
      <c r="K3268" t="e">
        <f>VLOOKUP(I3268,Apabi!$H:$H,1,FALSE)</f>
        <v>#N/A</v>
      </c>
      <c r="M3268" t="e">
        <f>VLOOKUP(I3268,'Shanghai TSG'!$C:$C,1,FALSE)</f>
        <v>#N/A</v>
      </c>
      <c r="O3268" t="e">
        <f>VLOOKUP(I3268,'Hytong (not in CrossAsia)'!$C:$C,1,FALSE)</f>
        <v>#N/A</v>
      </c>
      <c r="Q3268" s="9" t="str">
        <f t="shared" si="103"/>
        <v>nur hier</v>
      </c>
    </row>
    <row r="3269" spans="1:17">
      <c r="A3269" s="1" t="s">
        <v>4633</v>
      </c>
      <c r="B3269" s="1" t="s">
        <v>4634</v>
      </c>
      <c r="C3269" s="1" t="s">
        <v>19628</v>
      </c>
      <c r="D3269" s="1" t="s">
        <v>19386</v>
      </c>
      <c r="E3269" s="1" t="s">
        <v>19336</v>
      </c>
      <c r="F3269" s="54">
        <v>1937</v>
      </c>
      <c r="G3269" s="1" t="s">
        <v>19642</v>
      </c>
      <c r="I3269" t="str">
        <f t="shared" si="102"/>
        <v>时事类编</v>
      </c>
      <c r="K3269" t="e">
        <f>VLOOKUP(I3269,Apabi!$H:$H,1,FALSE)</f>
        <v>#N/A</v>
      </c>
      <c r="M3269" t="str">
        <f>VLOOKUP(I3269,'Shanghai TSG'!$C:$C,1,FALSE)</f>
        <v>时事类编</v>
      </c>
      <c r="O3269" t="e">
        <f>VLOOKUP(I3269,'Hytong (not in CrossAsia)'!$C:$C,1,FALSE)</f>
        <v>#N/A</v>
      </c>
      <c r="Q3269" s="9" t="str">
        <f t="shared" si="103"/>
        <v>Doppel</v>
      </c>
    </row>
    <row r="3270" spans="1:17">
      <c r="A3270" s="1" t="s">
        <v>4635</v>
      </c>
      <c r="B3270" s="1" t="s">
        <v>4636</v>
      </c>
      <c r="C3270" s="1" t="s">
        <v>19628</v>
      </c>
      <c r="D3270" s="1" t="s">
        <v>4637</v>
      </c>
      <c r="E3270" s="1" t="s">
        <v>19336</v>
      </c>
      <c r="F3270" s="54">
        <v>1934</v>
      </c>
      <c r="G3270" s="1" t="s">
        <v>19635</v>
      </c>
      <c r="I3270" t="str">
        <f t="shared" si="102"/>
        <v>不忘</v>
      </c>
      <c r="K3270" t="e">
        <f>VLOOKUP(I3270,Apabi!$H:$H,1,FALSE)</f>
        <v>#N/A</v>
      </c>
      <c r="M3270" t="e">
        <f>VLOOKUP(I3270,'Shanghai TSG'!$C:$C,1,FALSE)</f>
        <v>#N/A</v>
      </c>
      <c r="O3270" t="e">
        <f>VLOOKUP(I3270,'Hytong (not in CrossAsia)'!$C:$C,1,FALSE)</f>
        <v>#N/A</v>
      </c>
      <c r="Q3270" s="9" t="str">
        <f t="shared" si="103"/>
        <v>nur hier</v>
      </c>
    </row>
    <row r="3271" spans="1:17">
      <c r="A3271" s="1" t="s">
        <v>4638</v>
      </c>
      <c r="B3271" s="1" t="s">
        <v>4639</v>
      </c>
      <c r="C3271" s="1" t="s">
        <v>19628</v>
      </c>
      <c r="D3271" s="1" t="s">
        <v>4640</v>
      </c>
      <c r="E3271" s="1" t="s">
        <v>19647</v>
      </c>
      <c r="F3271" s="51">
        <v>1948</v>
      </c>
      <c r="G3271" s="1" t="s">
        <v>19577</v>
      </c>
      <c r="I3271" t="str">
        <f t="shared" si="102"/>
        <v>钮司</v>
      </c>
      <c r="K3271" t="e">
        <f>VLOOKUP(I3271,Apabi!$H:$H,1,FALSE)</f>
        <v>#N/A</v>
      </c>
      <c r="M3271" t="str">
        <f>VLOOKUP(I3271,'Shanghai TSG'!$C:$C,1,FALSE)</f>
        <v>钮司</v>
      </c>
      <c r="O3271" t="e">
        <f>VLOOKUP(I3271,'Hytong (not in CrossAsia)'!$C:$C,1,FALSE)</f>
        <v>#N/A</v>
      </c>
      <c r="Q3271" s="9" t="str">
        <f t="shared" si="103"/>
        <v>Doppel</v>
      </c>
    </row>
    <row r="3272" spans="1:17">
      <c r="A3272" s="1" t="s">
        <v>4641</v>
      </c>
      <c r="B3272" s="1" t="s">
        <v>4642</v>
      </c>
      <c r="C3272" s="1" t="s">
        <v>19628</v>
      </c>
      <c r="D3272" s="1" t="s">
        <v>4643</v>
      </c>
      <c r="E3272" s="1" t="s">
        <v>13262</v>
      </c>
      <c r="F3272" s="51">
        <v>1939</v>
      </c>
      <c r="G3272" s="1" t="s">
        <v>19315</v>
      </c>
      <c r="I3272" t="str">
        <f t="shared" si="102"/>
        <v>刀与笔</v>
      </c>
      <c r="K3272" t="e">
        <f>VLOOKUP(I3272,Apabi!$H:$H,1,FALSE)</f>
        <v>#N/A</v>
      </c>
      <c r="M3272" t="e">
        <f>VLOOKUP(I3272,'Shanghai TSG'!$C:$C,1,FALSE)</f>
        <v>#N/A</v>
      </c>
      <c r="O3272" t="e">
        <f>VLOOKUP(I3272,'Hytong (not in CrossAsia)'!$C:$C,1,FALSE)</f>
        <v>#N/A</v>
      </c>
      <c r="Q3272" s="9" t="str">
        <f t="shared" si="103"/>
        <v>nur hier</v>
      </c>
    </row>
    <row r="3273" spans="1:17">
      <c r="A3273" s="1" t="s">
        <v>4644</v>
      </c>
      <c r="B3273" s="1" t="s">
        <v>4645</v>
      </c>
      <c r="C3273" s="1" t="s">
        <v>19628</v>
      </c>
      <c r="D3273" s="1" t="s">
        <v>4646</v>
      </c>
      <c r="E3273" s="1" t="s">
        <v>13648</v>
      </c>
      <c r="F3273" s="54">
        <v>1948</v>
      </c>
      <c r="G3273" s="1" t="s">
        <v>19635</v>
      </c>
      <c r="I3273" t="str">
        <f t="shared" si="102"/>
        <v>工作竞赛</v>
      </c>
      <c r="K3273" t="e">
        <f>VLOOKUP(I3273,Apabi!$H:$H,1,FALSE)</f>
        <v>#N/A</v>
      </c>
      <c r="M3273" t="e">
        <f>VLOOKUP(I3273,'Shanghai TSG'!$C:$C,1,FALSE)</f>
        <v>#N/A</v>
      </c>
      <c r="O3273" t="e">
        <f>VLOOKUP(I3273,'Hytong (not in CrossAsia)'!$C:$C,1,FALSE)</f>
        <v>#N/A</v>
      </c>
      <c r="Q3273" s="9" t="str">
        <f t="shared" si="103"/>
        <v>nur hier</v>
      </c>
    </row>
    <row r="3274" spans="1:17">
      <c r="A3274" s="1" t="s">
        <v>4297</v>
      </c>
      <c r="B3274" s="1" t="s">
        <v>4298</v>
      </c>
      <c r="C3274" s="1" t="s">
        <v>19628</v>
      </c>
      <c r="D3274" s="1" t="s">
        <v>4299</v>
      </c>
      <c r="E3274" s="1" t="s">
        <v>19339</v>
      </c>
      <c r="F3274" s="54">
        <v>1920</v>
      </c>
      <c r="G3274" s="1" t="s">
        <v>19628</v>
      </c>
      <c r="I3274" t="str">
        <f t="shared" si="102"/>
        <v>光明</v>
      </c>
      <c r="K3274" t="e">
        <f>VLOOKUP(I3274,Apabi!$H:$H,1,FALSE)</f>
        <v>#N/A</v>
      </c>
      <c r="M3274" t="e">
        <f>VLOOKUP(I3274,'Shanghai TSG'!$C:$C,1,FALSE)</f>
        <v>#N/A</v>
      </c>
      <c r="O3274" t="e">
        <f>VLOOKUP(I3274,'Hytong (not in CrossAsia)'!$C:$C,1,FALSE)</f>
        <v>#N/A</v>
      </c>
      <c r="Q3274" s="9" t="str">
        <f t="shared" si="103"/>
        <v>nur hier</v>
      </c>
    </row>
    <row r="3275" spans="1:17">
      <c r="A3275" s="1" t="s">
        <v>4300</v>
      </c>
      <c r="B3275" s="1" t="s">
        <v>4301</v>
      </c>
      <c r="C3275" s="1" t="s">
        <v>19628</v>
      </c>
      <c r="D3275" s="1" t="s">
        <v>19628</v>
      </c>
      <c r="E3275" s="1" t="s">
        <v>19628</v>
      </c>
      <c r="F3275" s="51" t="s">
        <v>19628</v>
      </c>
      <c r="G3275" s="1" t="s">
        <v>19628</v>
      </c>
      <c r="I3275" t="str">
        <f t="shared" si="102"/>
        <v>中央日报</v>
      </c>
      <c r="K3275" t="e">
        <f>VLOOKUP(I3275,Apabi!$H:$H,1,FALSE)</f>
        <v>#N/A</v>
      </c>
      <c r="M3275" t="e">
        <f>VLOOKUP(I3275,'Shanghai TSG'!$C:$C,1,FALSE)</f>
        <v>#N/A</v>
      </c>
      <c r="O3275" t="e">
        <f>VLOOKUP(I3275,'Hytong (not in CrossAsia)'!$C:$C,1,FALSE)</f>
        <v>#N/A</v>
      </c>
      <c r="Q3275" s="9" t="str">
        <f t="shared" si="103"/>
        <v>nur hier</v>
      </c>
    </row>
    <row r="3276" spans="1:17">
      <c r="A3276" s="1" t="s">
        <v>4302</v>
      </c>
      <c r="B3276" s="1" t="s">
        <v>4303</v>
      </c>
      <c r="C3276" s="1" t="s">
        <v>19628</v>
      </c>
      <c r="D3276" s="1" t="s">
        <v>19628</v>
      </c>
      <c r="E3276" s="1" t="s">
        <v>21119</v>
      </c>
      <c r="F3276" s="54">
        <v>1947</v>
      </c>
      <c r="G3276" s="1" t="s">
        <v>19628</v>
      </c>
      <c r="I3276" t="str">
        <f t="shared" si="102"/>
        <v>燎原</v>
      </c>
      <c r="K3276" t="e">
        <f>VLOOKUP(I3276,Apabi!$H:$H,1,FALSE)</f>
        <v>#N/A</v>
      </c>
      <c r="M3276" t="e">
        <f>VLOOKUP(I3276,'Shanghai TSG'!$C:$C,1,FALSE)</f>
        <v>#N/A</v>
      </c>
      <c r="O3276" t="e">
        <f>VLOOKUP(I3276,'Hytong (not in CrossAsia)'!$C:$C,1,FALSE)</f>
        <v>#N/A</v>
      </c>
      <c r="Q3276" s="9" t="str">
        <f t="shared" si="103"/>
        <v>nur hier</v>
      </c>
    </row>
    <row r="3277" spans="1:17">
      <c r="A3277" s="1" t="s">
        <v>4304</v>
      </c>
      <c r="B3277" s="1" t="s">
        <v>4305</v>
      </c>
      <c r="C3277" s="1" t="s">
        <v>19628</v>
      </c>
      <c r="D3277" s="1" t="s">
        <v>4306</v>
      </c>
      <c r="E3277" s="1" t="s">
        <v>19647</v>
      </c>
      <c r="F3277" s="54">
        <v>1942</v>
      </c>
      <c r="G3277" s="1" t="s">
        <v>19635</v>
      </c>
      <c r="I3277" t="str">
        <f t="shared" si="102"/>
        <v>西风副刊</v>
      </c>
      <c r="K3277" t="e">
        <f>VLOOKUP(I3277,Apabi!$H:$H,1,FALSE)</f>
        <v>#N/A</v>
      </c>
      <c r="M3277" t="e">
        <f>VLOOKUP(I3277,'Shanghai TSG'!$C:$C,1,FALSE)</f>
        <v>#N/A</v>
      </c>
      <c r="O3277" t="e">
        <f>VLOOKUP(I3277,'Hytong (not in CrossAsia)'!$C:$C,1,FALSE)</f>
        <v>#N/A</v>
      </c>
      <c r="Q3277" s="9" t="str">
        <f t="shared" si="103"/>
        <v>nur hier</v>
      </c>
    </row>
    <row r="3278" spans="1:17" ht="23.25">
      <c r="A3278" s="1" t="s">
        <v>4307</v>
      </c>
      <c r="B3278" s="1" t="s">
        <v>4308</v>
      </c>
      <c r="C3278" s="1" t="s">
        <v>19628</v>
      </c>
      <c r="D3278" s="1" t="s">
        <v>4309</v>
      </c>
      <c r="E3278" s="1" t="s">
        <v>13904</v>
      </c>
      <c r="F3278" s="51">
        <v>1948</v>
      </c>
      <c r="G3278" s="1" t="s">
        <v>19340</v>
      </c>
      <c r="I3278" t="str">
        <f t="shared" si="102"/>
        <v>国立中山</v>
      </c>
      <c r="K3278" t="str">
        <f>VLOOKUP(I3278,Apabi!$H:$H,1,FALSE)</f>
        <v>国立中山</v>
      </c>
      <c r="M3278" t="str">
        <f>VLOOKUP(I3278,'Shanghai TSG'!$C:$C,1,FALSE)</f>
        <v>国立中山</v>
      </c>
      <c r="O3278" t="e">
        <f>VLOOKUP(I3278,'Hytong (not in CrossAsia)'!$C:$C,1,FALSE)</f>
        <v>#N/A</v>
      </c>
      <c r="Q3278" s="9" t="str">
        <f t="shared" si="103"/>
        <v>Doppel</v>
      </c>
    </row>
    <row r="3279" spans="1:17">
      <c r="A3279" s="1" t="s">
        <v>4310</v>
      </c>
      <c r="B3279" s="1" t="s">
        <v>4311</v>
      </c>
      <c r="C3279" s="1" t="s">
        <v>19628</v>
      </c>
      <c r="D3279" s="1" t="s">
        <v>19628</v>
      </c>
      <c r="E3279" s="1" t="s">
        <v>4312</v>
      </c>
      <c r="F3279" s="54">
        <v>1938</v>
      </c>
      <c r="G3279" s="1" t="s">
        <v>19628</v>
      </c>
      <c r="I3279" t="str">
        <f t="shared" si="102"/>
        <v>合作与民</v>
      </c>
      <c r="K3279" t="e">
        <f>VLOOKUP(I3279,Apabi!$H:$H,1,FALSE)</f>
        <v>#N/A</v>
      </c>
      <c r="M3279" t="e">
        <f>VLOOKUP(I3279,'Shanghai TSG'!$C:$C,1,FALSE)</f>
        <v>#N/A</v>
      </c>
      <c r="O3279" t="e">
        <f>VLOOKUP(I3279,'Hytong (not in CrossAsia)'!$C:$C,1,FALSE)</f>
        <v>#N/A</v>
      </c>
      <c r="Q3279" s="9" t="str">
        <f t="shared" si="103"/>
        <v>nur hier</v>
      </c>
    </row>
    <row r="3280" spans="1:17">
      <c r="A3280" s="1" t="s">
        <v>4313</v>
      </c>
      <c r="B3280" s="1" t="s">
        <v>4314</v>
      </c>
      <c r="C3280" s="1" t="s">
        <v>19628</v>
      </c>
      <c r="D3280" s="1" t="s">
        <v>4315</v>
      </c>
      <c r="E3280" s="1" t="s">
        <v>19647</v>
      </c>
      <c r="F3280" s="54">
        <v>1940</v>
      </c>
      <c r="G3280" s="1" t="s">
        <v>19292</v>
      </c>
      <c r="I3280" t="str">
        <f t="shared" si="102"/>
        <v>青年</v>
      </c>
      <c r="K3280" t="str">
        <f>VLOOKUP(I3280,Apabi!$H:$H,1,FALSE)</f>
        <v>青年</v>
      </c>
      <c r="M3280" t="str">
        <f>VLOOKUP(I3280,'Shanghai TSG'!$C:$C,1,FALSE)</f>
        <v>青年</v>
      </c>
      <c r="O3280" t="e">
        <f>VLOOKUP(I3280,'Hytong (not in CrossAsia)'!$C:$C,1,FALSE)</f>
        <v>#N/A</v>
      </c>
      <c r="Q3280" s="9" t="str">
        <f t="shared" si="103"/>
        <v>Doppel</v>
      </c>
    </row>
    <row r="3281" spans="1:17">
      <c r="A3281" s="1" t="s">
        <v>4316</v>
      </c>
      <c r="B3281" s="1" t="s">
        <v>4317</v>
      </c>
      <c r="C3281" s="1" t="s">
        <v>19628</v>
      </c>
      <c r="D3281" s="1" t="s">
        <v>4318</v>
      </c>
      <c r="E3281" s="1" t="s">
        <v>12685</v>
      </c>
      <c r="F3281" s="51" t="s">
        <v>19628</v>
      </c>
      <c r="G3281" s="1" t="s">
        <v>19628</v>
      </c>
      <c r="I3281" t="str">
        <f t="shared" si="102"/>
        <v>喋血</v>
      </c>
      <c r="K3281" t="e">
        <f>VLOOKUP(I3281,Apabi!$H:$H,1,FALSE)</f>
        <v>#N/A</v>
      </c>
      <c r="M3281" t="e">
        <f>VLOOKUP(I3281,'Shanghai TSG'!$C:$C,1,FALSE)</f>
        <v>#N/A</v>
      </c>
      <c r="O3281" t="e">
        <f>VLOOKUP(I3281,'Hytong (not in CrossAsia)'!$C:$C,1,FALSE)</f>
        <v>#N/A</v>
      </c>
      <c r="Q3281" s="9" t="str">
        <f t="shared" si="103"/>
        <v>nur hier</v>
      </c>
    </row>
    <row r="3282" spans="1:17">
      <c r="A3282" s="1" t="s">
        <v>4319</v>
      </c>
      <c r="B3282" s="1" t="s">
        <v>4320</v>
      </c>
      <c r="C3282" s="1" t="s">
        <v>19628</v>
      </c>
      <c r="D3282" s="1" t="s">
        <v>19628</v>
      </c>
      <c r="E3282" s="1" t="s">
        <v>19628</v>
      </c>
      <c r="F3282" s="51" t="s">
        <v>19628</v>
      </c>
      <c r="G3282" s="1" t="s">
        <v>19628</v>
      </c>
      <c r="I3282" t="str">
        <f t="shared" si="102"/>
        <v>唤起</v>
      </c>
      <c r="K3282" t="e">
        <f>VLOOKUP(I3282,Apabi!$H:$H,1,FALSE)</f>
        <v>#N/A</v>
      </c>
      <c r="M3282" t="e">
        <f>VLOOKUP(I3282,'Shanghai TSG'!$C:$C,1,FALSE)</f>
        <v>#N/A</v>
      </c>
      <c r="O3282" t="e">
        <f>VLOOKUP(I3282,'Hytong (not in CrossAsia)'!$C:$C,1,FALSE)</f>
        <v>#N/A</v>
      </c>
      <c r="Q3282" s="9" t="str">
        <f t="shared" si="103"/>
        <v>nur hier</v>
      </c>
    </row>
    <row r="3283" spans="1:17">
      <c r="A3283" s="1" t="s">
        <v>4321</v>
      </c>
      <c r="B3283" s="1" t="s">
        <v>4322</v>
      </c>
      <c r="C3283" s="1" t="s">
        <v>19628</v>
      </c>
      <c r="D3283" s="1" t="s">
        <v>4323</v>
      </c>
      <c r="E3283" s="1" t="s">
        <v>19628</v>
      </c>
      <c r="F3283" s="51">
        <v>1940</v>
      </c>
      <c r="G3283" s="1" t="s">
        <v>19628</v>
      </c>
      <c r="I3283" t="str">
        <f t="shared" si="102"/>
        <v>群力</v>
      </c>
      <c r="K3283" t="e">
        <f>VLOOKUP(I3283,Apabi!$H:$H,1,FALSE)</f>
        <v>#N/A</v>
      </c>
      <c r="M3283" t="str">
        <f>VLOOKUP(I3283,'Shanghai TSG'!$C:$C,1,FALSE)</f>
        <v>群力</v>
      </c>
      <c r="O3283" t="e">
        <f>VLOOKUP(I3283,'Hytong (not in CrossAsia)'!$C:$C,1,FALSE)</f>
        <v>#N/A</v>
      </c>
      <c r="Q3283" s="9" t="str">
        <f t="shared" si="103"/>
        <v>Doppel</v>
      </c>
    </row>
    <row r="3284" spans="1:17">
      <c r="A3284" s="1" t="s">
        <v>4324</v>
      </c>
      <c r="B3284" s="1" t="s">
        <v>4325</v>
      </c>
      <c r="C3284" s="1" t="s">
        <v>19628</v>
      </c>
      <c r="D3284" s="1" t="s">
        <v>4678</v>
      </c>
      <c r="E3284" s="1" t="s">
        <v>18963</v>
      </c>
      <c r="F3284" s="54">
        <v>1940</v>
      </c>
      <c r="G3284" s="1" t="s">
        <v>19305</v>
      </c>
      <c r="I3284" t="str">
        <f t="shared" si="102"/>
        <v>今日评论</v>
      </c>
      <c r="K3284" t="e">
        <f>VLOOKUP(I3284,Apabi!$H:$H,1,FALSE)</f>
        <v>#N/A</v>
      </c>
      <c r="M3284" t="e">
        <f>VLOOKUP(I3284,'Shanghai TSG'!$C:$C,1,FALSE)</f>
        <v>#N/A</v>
      </c>
      <c r="O3284" t="e">
        <f>VLOOKUP(I3284,'Hytong (not in CrossAsia)'!$C:$C,1,FALSE)</f>
        <v>#N/A</v>
      </c>
      <c r="Q3284" s="9" t="str">
        <f t="shared" si="103"/>
        <v>nur hier</v>
      </c>
    </row>
    <row r="3285" spans="1:17">
      <c r="A3285" s="1" t="s">
        <v>4679</v>
      </c>
      <c r="B3285" s="1" t="s">
        <v>4680</v>
      </c>
      <c r="C3285" s="1" t="s">
        <v>19628</v>
      </c>
      <c r="D3285" s="1" t="s">
        <v>4681</v>
      </c>
      <c r="E3285" s="1" t="s">
        <v>19647</v>
      </c>
      <c r="F3285" s="51">
        <v>1942</v>
      </c>
      <c r="G3285" s="1" t="s">
        <v>19628</v>
      </c>
      <c r="I3285" t="str">
        <f t="shared" si="102"/>
        <v>绿茶</v>
      </c>
      <c r="K3285" t="e">
        <f>VLOOKUP(I3285,Apabi!$H:$H,1,FALSE)</f>
        <v>#N/A</v>
      </c>
      <c r="M3285" t="str">
        <f>VLOOKUP(I3285,'Shanghai TSG'!$C:$C,1,FALSE)</f>
        <v>绿茶</v>
      </c>
      <c r="O3285" t="e">
        <f>VLOOKUP(I3285,'Hytong (not in CrossAsia)'!$C:$C,1,FALSE)</f>
        <v>#N/A</v>
      </c>
      <c r="Q3285" s="9" t="str">
        <f t="shared" si="103"/>
        <v>Doppel</v>
      </c>
    </row>
    <row r="3286" spans="1:17">
      <c r="A3286" s="1" t="s">
        <v>4682</v>
      </c>
      <c r="B3286" s="1" t="s">
        <v>4683</v>
      </c>
      <c r="C3286" s="1" t="s">
        <v>19628</v>
      </c>
      <c r="D3286" s="1" t="s">
        <v>19628</v>
      </c>
      <c r="E3286" s="1" t="s">
        <v>19647</v>
      </c>
      <c r="F3286" s="51">
        <v>1938</v>
      </c>
      <c r="G3286" s="1" t="s">
        <v>19349</v>
      </c>
      <c r="I3286" t="str">
        <f t="shared" si="102"/>
        <v>国际文摘</v>
      </c>
      <c r="K3286" t="e">
        <f>VLOOKUP(I3286,Apabi!$H:$H,1,FALSE)</f>
        <v>#N/A</v>
      </c>
      <c r="M3286" t="str">
        <f>VLOOKUP(I3286,'Shanghai TSG'!$C:$C,1,FALSE)</f>
        <v>国际文摘</v>
      </c>
      <c r="O3286" t="e">
        <f>VLOOKUP(I3286,'Hytong (not in CrossAsia)'!$C:$C,1,FALSE)</f>
        <v>#N/A</v>
      </c>
      <c r="Q3286" s="9" t="str">
        <f t="shared" si="103"/>
        <v>Doppel</v>
      </c>
    </row>
    <row r="3287" spans="1:17">
      <c r="A3287" s="1" t="s">
        <v>4684</v>
      </c>
      <c r="B3287" s="1" t="s">
        <v>4685</v>
      </c>
      <c r="C3287" s="1" t="s">
        <v>19628</v>
      </c>
      <c r="D3287" s="1" t="s">
        <v>14028</v>
      </c>
      <c r="E3287" s="1" t="s">
        <v>18550</v>
      </c>
      <c r="F3287" s="54">
        <v>1934</v>
      </c>
      <c r="G3287" s="1" t="s">
        <v>19817</v>
      </c>
      <c r="I3287" t="str">
        <f t="shared" si="102"/>
        <v>检验年刊</v>
      </c>
      <c r="K3287" t="e">
        <f>VLOOKUP(I3287,Apabi!$H:$H,1,FALSE)</f>
        <v>#N/A</v>
      </c>
      <c r="M3287" t="str">
        <f>VLOOKUP(I3287,'Shanghai TSG'!$C:$C,1,FALSE)</f>
        <v>检验年刊</v>
      </c>
      <c r="O3287" t="str">
        <f>VLOOKUP(I3287,'Hytong (not in CrossAsia)'!$C:$C,1,FALSE)</f>
        <v>检验年刊</v>
      </c>
      <c r="Q3287" s="9" t="str">
        <f t="shared" si="103"/>
        <v>Doppel</v>
      </c>
    </row>
    <row r="3288" spans="1:17">
      <c r="A3288" s="1" t="s">
        <v>4686</v>
      </c>
      <c r="B3288" s="1" t="s">
        <v>4687</v>
      </c>
      <c r="C3288" s="1" t="s">
        <v>19628</v>
      </c>
      <c r="D3288" s="1" t="s">
        <v>17462</v>
      </c>
      <c r="E3288" s="1" t="s">
        <v>19291</v>
      </c>
      <c r="F3288" s="54">
        <v>1947</v>
      </c>
      <c r="G3288" s="1" t="s">
        <v>19642</v>
      </c>
      <c r="I3288" t="str">
        <f t="shared" si="102"/>
        <v>新道理</v>
      </c>
      <c r="K3288" t="e">
        <f>VLOOKUP(I3288,Apabi!$H:$H,1,FALSE)</f>
        <v>#N/A</v>
      </c>
      <c r="M3288" t="str">
        <f>VLOOKUP(I3288,'Shanghai TSG'!$C:$C,1,FALSE)</f>
        <v>新道理</v>
      </c>
      <c r="O3288" t="e">
        <f>VLOOKUP(I3288,'Hytong (not in CrossAsia)'!$C:$C,1,FALSE)</f>
        <v>#N/A</v>
      </c>
      <c r="Q3288" s="9" t="str">
        <f t="shared" si="103"/>
        <v>Doppel</v>
      </c>
    </row>
    <row r="3289" spans="1:17" ht="23.25">
      <c r="A3289" s="1" t="s">
        <v>4688</v>
      </c>
      <c r="B3289" s="1" t="s">
        <v>4689</v>
      </c>
      <c r="C3289" s="1" t="s">
        <v>19628</v>
      </c>
      <c r="D3289" s="1" t="s">
        <v>4690</v>
      </c>
      <c r="E3289" s="1" t="s">
        <v>4691</v>
      </c>
      <c r="F3289" s="54">
        <v>1920</v>
      </c>
      <c r="G3289" s="1" t="s">
        <v>19642</v>
      </c>
      <c r="I3289" t="str">
        <f t="shared" si="102"/>
        <v>自治</v>
      </c>
      <c r="K3289" t="e">
        <f>VLOOKUP(I3289,Apabi!$H:$H,1,FALSE)</f>
        <v>#N/A</v>
      </c>
      <c r="M3289" t="e">
        <f>VLOOKUP(I3289,'Shanghai TSG'!$C:$C,1,FALSE)</f>
        <v>#N/A</v>
      </c>
      <c r="O3289" t="e">
        <f>VLOOKUP(I3289,'Hytong (not in CrossAsia)'!$C:$C,1,FALSE)</f>
        <v>#N/A</v>
      </c>
      <c r="Q3289" s="9" t="str">
        <f t="shared" si="103"/>
        <v>nur hier</v>
      </c>
    </row>
    <row r="3290" spans="1:17">
      <c r="A3290" s="1" t="s">
        <v>4692</v>
      </c>
      <c r="B3290" s="1" t="s">
        <v>4693</v>
      </c>
      <c r="C3290" s="1" t="s">
        <v>19628</v>
      </c>
      <c r="D3290" s="1" t="s">
        <v>19628</v>
      </c>
      <c r="E3290" s="1" t="s">
        <v>19628</v>
      </c>
      <c r="F3290" s="51">
        <v>1949</v>
      </c>
      <c r="G3290" s="1" t="s">
        <v>19628</v>
      </c>
      <c r="I3290" t="str">
        <f t="shared" si="102"/>
        <v>野风周刊</v>
      </c>
      <c r="K3290" t="e">
        <f>VLOOKUP(I3290,Apabi!$H:$H,1,FALSE)</f>
        <v>#N/A</v>
      </c>
      <c r="M3290" t="str">
        <f>VLOOKUP(I3290,'Shanghai TSG'!$C:$C,1,FALSE)</f>
        <v>野风周刊</v>
      </c>
      <c r="O3290" t="e">
        <f>VLOOKUP(I3290,'Hytong (not in CrossAsia)'!$C:$C,1,FALSE)</f>
        <v>#N/A</v>
      </c>
      <c r="Q3290" s="9" t="str">
        <f t="shared" si="103"/>
        <v>Doppel</v>
      </c>
    </row>
    <row r="3291" spans="1:17" ht="23.25">
      <c r="A3291" s="1" t="s">
        <v>4694</v>
      </c>
      <c r="B3291" s="1" t="s">
        <v>4695</v>
      </c>
      <c r="C3291" s="1" t="s">
        <v>4696</v>
      </c>
      <c r="D3291" s="1" t="s">
        <v>19628</v>
      </c>
      <c r="E3291" s="1" t="s">
        <v>18839</v>
      </c>
      <c r="F3291" s="54">
        <v>1948</v>
      </c>
      <c r="G3291" s="1" t="s">
        <v>19642</v>
      </c>
      <c r="I3291" t="str">
        <f t="shared" si="102"/>
        <v>国立中正</v>
      </c>
      <c r="K3291" t="e">
        <f>VLOOKUP(I3291,Apabi!$H:$H,1,FALSE)</f>
        <v>#N/A</v>
      </c>
      <c r="M3291" t="e">
        <f>VLOOKUP(I3291,'Shanghai TSG'!$C:$C,1,FALSE)</f>
        <v>#N/A</v>
      </c>
      <c r="O3291" t="e">
        <f>VLOOKUP(I3291,'Hytong (not in CrossAsia)'!$C:$C,1,FALSE)</f>
        <v>#N/A</v>
      </c>
      <c r="Q3291" s="9" t="str">
        <f t="shared" si="103"/>
        <v>nur hier</v>
      </c>
    </row>
    <row r="3292" spans="1:17">
      <c r="A3292" s="1" t="s">
        <v>4697</v>
      </c>
      <c r="B3292" s="1" t="s">
        <v>4698</v>
      </c>
      <c r="C3292" s="1" t="s">
        <v>19628</v>
      </c>
      <c r="D3292" s="1" t="s">
        <v>4699</v>
      </c>
      <c r="E3292" s="1" t="s">
        <v>19647</v>
      </c>
      <c r="F3292" s="54">
        <v>1943</v>
      </c>
      <c r="G3292" s="1" t="s">
        <v>19642</v>
      </c>
      <c r="I3292" t="str">
        <f t="shared" si="102"/>
        <v>宣传通讯</v>
      </c>
      <c r="K3292" t="e">
        <f>VLOOKUP(I3292,Apabi!$H:$H,1,FALSE)</f>
        <v>#N/A</v>
      </c>
      <c r="M3292" t="e">
        <f>VLOOKUP(I3292,'Shanghai TSG'!$C:$C,1,FALSE)</f>
        <v>#N/A</v>
      </c>
      <c r="O3292" t="e">
        <f>VLOOKUP(I3292,'Hytong (not in CrossAsia)'!$C:$C,1,FALSE)</f>
        <v>#N/A</v>
      </c>
      <c r="Q3292" s="9" t="str">
        <f t="shared" si="103"/>
        <v>nur hier</v>
      </c>
    </row>
    <row r="3293" spans="1:17">
      <c r="A3293" s="1" t="s">
        <v>4700</v>
      </c>
      <c r="B3293" s="1" t="s">
        <v>4701</v>
      </c>
      <c r="C3293" s="1" t="s">
        <v>19628</v>
      </c>
      <c r="D3293" s="1" t="s">
        <v>19628</v>
      </c>
      <c r="E3293" s="1" t="s">
        <v>19638</v>
      </c>
      <c r="F3293" s="51">
        <v>1943</v>
      </c>
      <c r="G3293" s="1" t="s">
        <v>19628</v>
      </c>
      <c r="I3293" t="str">
        <f t="shared" si="102"/>
        <v>墾訉</v>
      </c>
      <c r="K3293" t="e">
        <f>VLOOKUP(I3293,Apabi!$H:$H,1,FALSE)</f>
        <v>#N/A</v>
      </c>
      <c r="M3293" t="e">
        <f>VLOOKUP(I3293,'Shanghai TSG'!$C:$C,1,FALSE)</f>
        <v>#N/A</v>
      </c>
      <c r="O3293" t="e">
        <f>VLOOKUP(I3293,'Hytong (not in CrossAsia)'!$C:$C,1,FALSE)</f>
        <v>#N/A</v>
      </c>
      <c r="Q3293" s="9" t="str">
        <f t="shared" si="103"/>
        <v>nur hier</v>
      </c>
    </row>
    <row r="3294" spans="1:17">
      <c r="A3294" s="1" t="s">
        <v>4702</v>
      </c>
      <c r="B3294" s="1" t="s">
        <v>4703</v>
      </c>
      <c r="C3294" s="1" t="s">
        <v>19628</v>
      </c>
      <c r="D3294" s="1" t="s">
        <v>19628</v>
      </c>
      <c r="E3294" s="1" t="s">
        <v>19647</v>
      </c>
      <c r="F3294" s="54">
        <v>1925</v>
      </c>
      <c r="G3294" s="1" t="s">
        <v>19628</v>
      </c>
      <c r="I3294" t="str">
        <f t="shared" si="102"/>
        <v>兴华报</v>
      </c>
      <c r="K3294" t="e">
        <f>VLOOKUP(I3294,Apabi!$H:$H,1,FALSE)</f>
        <v>#N/A</v>
      </c>
      <c r="M3294" t="e">
        <f>VLOOKUP(I3294,'Shanghai TSG'!$C:$C,1,FALSE)</f>
        <v>#N/A</v>
      </c>
      <c r="O3294" t="e">
        <f>VLOOKUP(I3294,'Hytong (not in CrossAsia)'!$C:$C,1,FALSE)</f>
        <v>#N/A</v>
      </c>
      <c r="Q3294" s="9" t="str">
        <f t="shared" si="103"/>
        <v>nur hier</v>
      </c>
    </row>
    <row r="3295" spans="1:17" ht="23.25">
      <c r="A3295" s="1" t="s">
        <v>4704</v>
      </c>
      <c r="B3295" s="1" t="s">
        <v>4705</v>
      </c>
      <c r="C3295" s="1" t="s">
        <v>19628</v>
      </c>
      <c r="D3295" s="1" t="s">
        <v>4706</v>
      </c>
      <c r="E3295" s="1" t="s">
        <v>19070</v>
      </c>
      <c r="F3295" s="51" t="s">
        <v>19628</v>
      </c>
      <c r="G3295" s="1" t="s">
        <v>19292</v>
      </c>
      <c r="I3295" t="str">
        <f t="shared" si="102"/>
        <v>训练通讯</v>
      </c>
      <c r="K3295" t="e">
        <f>VLOOKUP(I3295,Apabi!$H:$H,1,FALSE)</f>
        <v>#N/A</v>
      </c>
      <c r="M3295" t="e">
        <f>VLOOKUP(I3295,'Shanghai TSG'!$C:$C,1,FALSE)</f>
        <v>#N/A</v>
      </c>
      <c r="O3295" t="e">
        <f>VLOOKUP(I3295,'Hytong (not in CrossAsia)'!$C:$C,1,FALSE)</f>
        <v>#N/A</v>
      </c>
      <c r="Q3295" s="9" t="str">
        <f t="shared" si="103"/>
        <v>nur hier</v>
      </c>
    </row>
    <row r="3296" spans="1:17">
      <c r="A3296" s="1" t="s">
        <v>4707</v>
      </c>
      <c r="B3296" s="1" t="s">
        <v>4708</v>
      </c>
      <c r="C3296" s="1" t="s">
        <v>19628</v>
      </c>
      <c r="D3296" s="1" t="s">
        <v>4709</v>
      </c>
      <c r="E3296" s="1" t="s">
        <v>19647</v>
      </c>
      <c r="F3296" s="54">
        <v>1931</v>
      </c>
      <c r="G3296" s="1" t="s">
        <v>19315</v>
      </c>
      <c r="I3296" t="str">
        <f t="shared" si="102"/>
        <v>流火月刊</v>
      </c>
      <c r="K3296" t="e">
        <f>VLOOKUP(I3296,Apabi!$H:$H,1,FALSE)</f>
        <v>#N/A</v>
      </c>
      <c r="M3296" t="e">
        <f>VLOOKUP(I3296,'Shanghai TSG'!$C:$C,1,FALSE)</f>
        <v>#N/A</v>
      </c>
      <c r="O3296" t="e">
        <f>VLOOKUP(I3296,'Hytong (not in CrossAsia)'!$C:$C,1,FALSE)</f>
        <v>#N/A</v>
      </c>
      <c r="Q3296" s="9" t="str">
        <f t="shared" si="103"/>
        <v>nur hier</v>
      </c>
    </row>
    <row r="3297" spans="1:17">
      <c r="A3297" s="1" t="s">
        <v>4710</v>
      </c>
      <c r="B3297" s="1" t="s">
        <v>4711</v>
      </c>
      <c r="C3297" s="1" t="s">
        <v>19628</v>
      </c>
      <c r="D3297" s="1" t="s">
        <v>4712</v>
      </c>
      <c r="E3297" s="1" t="s">
        <v>18993</v>
      </c>
      <c r="F3297" s="54">
        <v>1934</v>
      </c>
      <c r="G3297" s="1" t="s">
        <v>19642</v>
      </c>
      <c r="I3297" t="str">
        <f t="shared" si="102"/>
        <v>行务通讯</v>
      </c>
      <c r="K3297" t="e">
        <f>VLOOKUP(I3297,Apabi!$H:$H,1,FALSE)</f>
        <v>#N/A</v>
      </c>
      <c r="M3297" t="e">
        <f>VLOOKUP(I3297,'Shanghai TSG'!$C:$C,1,FALSE)</f>
        <v>#N/A</v>
      </c>
      <c r="O3297" t="e">
        <f>VLOOKUP(I3297,'Hytong (not in CrossAsia)'!$C:$C,1,FALSE)</f>
        <v>#N/A</v>
      </c>
      <c r="Q3297" s="9" t="str">
        <f t="shared" si="103"/>
        <v>nur hier</v>
      </c>
    </row>
    <row r="3298" spans="1:17">
      <c r="A3298" s="1" t="s">
        <v>4713</v>
      </c>
      <c r="B3298" s="1" t="s">
        <v>4714</v>
      </c>
      <c r="C3298" s="1" t="s">
        <v>19628</v>
      </c>
      <c r="D3298" s="1" t="s">
        <v>4715</v>
      </c>
      <c r="E3298" s="1" t="s">
        <v>19376</v>
      </c>
      <c r="F3298" s="54">
        <v>1948</v>
      </c>
      <c r="G3298" s="1" t="s">
        <v>19635</v>
      </c>
      <c r="I3298" t="str">
        <f t="shared" si="102"/>
        <v>民友月刊</v>
      </c>
      <c r="K3298" t="e">
        <f>VLOOKUP(I3298,Apabi!$H:$H,1,FALSE)</f>
        <v>#N/A</v>
      </c>
      <c r="M3298" t="e">
        <f>VLOOKUP(I3298,'Shanghai TSG'!$C:$C,1,FALSE)</f>
        <v>#N/A</v>
      </c>
      <c r="O3298" t="e">
        <f>VLOOKUP(I3298,'Hytong (not in CrossAsia)'!$C:$C,1,FALSE)</f>
        <v>#N/A</v>
      </c>
      <c r="Q3298" s="9" t="str">
        <f t="shared" si="103"/>
        <v>nur hier</v>
      </c>
    </row>
    <row r="3299" spans="1:17">
      <c r="A3299" s="1" t="s">
        <v>4716</v>
      </c>
      <c r="B3299" s="1" t="s">
        <v>4717</v>
      </c>
      <c r="C3299" s="1" t="s">
        <v>19628</v>
      </c>
      <c r="D3299" s="1" t="s">
        <v>4718</v>
      </c>
      <c r="E3299" s="1" t="s">
        <v>19769</v>
      </c>
      <c r="F3299" s="54">
        <v>1941</v>
      </c>
      <c r="G3299" s="1" t="s">
        <v>19315</v>
      </c>
      <c r="I3299" t="str">
        <f t="shared" si="102"/>
        <v>江苏月刊</v>
      </c>
      <c r="K3299" t="e">
        <f>VLOOKUP(I3299,Apabi!$H:$H,1,FALSE)</f>
        <v>#N/A</v>
      </c>
      <c r="M3299" t="e">
        <f>VLOOKUP(I3299,'Shanghai TSG'!$C:$C,1,FALSE)</f>
        <v>#N/A</v>
      </c>
      <c r="O3299" t="e">
        <f>VLOOKUP(I3299,'Hytong (not in CrossAsia)'!$C:$C,1,FALSE)</f>
        <v>#N/A</v>
      </c>
      <c r="Q3299" s="9" t="str">
        <f t="shared" si="103"/>
        <v>nur hier</v>
      </c>
    </row>
    <row r="3300" spans="1:17">
      <c r="A3300" s="1" t="s">
        <v>4719</v>
      </c>
      <c r="B3300" s="1" t="s">
        <v>4720</v>
      </c>
      <c r="C3300" s="1" t="s">
        <v>19628</v>
      </c>
      <c r="D3300" s="1" t="s">
        <v>19628</v>
      </c>
      <c r="E3300" s="1" t="s">
        <v>19628</v>
      </c>
      <c r="F3300" s="54">
        <v>1941</v>
      </c>
      <c r="G3300" s="1" t="s">
        <v>19628</v>
      </c>
      <c r="I3300" t="str">
        <f t="shared" si="102"/>
        <v>荆凡</v>
      </c>
      <c r="K3300" t="e">
        <f>VLOOKUP(I3300,Apabi!$H:$H,1,FALSE)</f>
        <v>#N/A</v>
      </c>
      <c r="M3300" t="e">
        <f>VLOOKUP(I3300,'Shanghai TSG'!$C:$C,1,FALSE)</f>
        <v>#N/A</v>
      </c>
      <c r="O3300" t="e">
        <f>VLOOKUP(I3300,'Hytong (not in CrossAsia)'!$C:$C,1,FALSE)</f>
        <v>#N/A</v>
      </c>
      <c r="Q3300" s="9" t="str">
        <f t="shared" si="103"/>
        <v>nur hier</v>
      </c>
    </row>
    <row r="3301" spans="1:17">
      <c r="A3301" s="1" t="s">
        <v>4721</v>
      </c>
      <c r="B3301" s="1" t="s">
        <v>4722</v>
      </c>
      <c r="C3301" s="1" t="s">
        <v>19628</v>
      </c>
      <c r="D3301" s="1" t="s">
        <v>4723</v>
      </c>
      <c r="E3301" s="1" t="s">
        <v>19339</v>
      </c>
      <c r="F3301" s="54">
        <v>1936</v>
      </c>
      <c r="G3301" s="1" t="s">
        <v>19349</v>
      </c>
      <c r="I3301" t="str">
        <f t="shared" si="102"/>
        <v>现代评坛</v>
      </c>
      <c r="K3301" t="e">
        <f>VLOOKUP(I3301,Apabi!$H:$H,1,FALSE)</f>
        <v>#N/A</v>
      </c>
      <c r="M3301" t="str">
        <f>VLOOKUP(I3301,'Shanghai TSG'!$C:$C,1,FALSE)</f>
        <v>现代评坛</v>
      </c>
      <c r="O3301" t="e">
        <f>VLOOKUP(I3301,'Hytong (not in CrossAsia)'!$C:$C,1,FALSE)</f>
        <v>#N/A</v>
      </c>
      <c r="Q3301" s="9" t="str">
        <f t="shared" si="103"/>
        <v>Doppel</v>
      </c>
    </row>
    <row r="3302" spans="1:17" ht="23.25">
      <c r="A3302" s="1" t="s">
        <v>4724</v>
      </c>
      <c r="B3302" s="1" t="s">
        <v>4725</v>
      </c>
      <c r="C3302" s="1" t="s">
        <v>19628</v>
      </c>
      <c r="D3302" s="1" t="s">
        <v>4726</v>
      </c>
      <c r="E3302" s="1" t="s">
        <v>19647</v>
      </c>
      <c r="F3302" s="54">
        <v>1937</v>
      </c>
      <c r="G3302" s="1" t="s">
        <v>4727</v>
      </c>
      <c r="I3302" t="str">
        <f t="shared" si="102"/>
        <v>同工</v>
      </c>
      <c r="K3302" t="e">
        <f>VLOOKUP(I3302,Apabi!$H:$H,1,FALSE)</f>
        <v>#N/A</v>
      </c>
      <c r="M3302" t="e">
        <f>VLOOKUP(I3302,'Shanghai TSG'!$C:$C,1,FALSE)</f>
        <v>#N/A</v>
      </c>
      <c r="O3302" t="e">
        <f>VLOOKUP(I3302,'Hytong (not in CrossAsia)'!$C:$C,1,FALSE)</f>
        <v>#N/A</v>
      </c>
      <c r="Q3302" s="9" t="str">
        <f t="shared" si="103"/>
        <v>nur hier</v>
      </c>
    </row>
    <row r="3303" spans="1:17">
      <c r="A3303" s="1" t="s">
        <v>4728</v>
      </c>
      <c r="B3303" s="1" t="s">
        <v>4729</v>
      </c>
      <c r="C3303" s="1" t="s">
        <v>19628</v>
      </c>
      <c r="D3303" s="1" t="s">
        <v>4730</v>
      </c>
      <c r="E3303" s="1" t="s">
        <v>19647</v>
      </c>
      <c r="F3303" s="54">
        <v>1937</v>
      </c>
      <c r="G3303" s="1" t="s">
        <v>19642</v>
      </c>
      <c r="I3303" t="str">
        <f t="shared" si="102"/>
        <v>生活学校</v>
      </c>
      <c r="K3303" t="e">
        <f>VLOOKUP(I3303,Apabi!$H:$H,1,FALSE)</f>
        <v>#N/A</v>
      </c>
      <c r="M3303" t="e">
        <f>VLOOKUP(I3303,'Shanghai TSG'!$C:$C,1,FALSE)</f>
        <v>#N/A</v>
      </c>
      <c r="O3303" t="e">
        <f>VLOOKUP(I3303,'Hytong (not in CrossAsia)'!$C:$C,1,FALSE)</f>
        <v>#N/A</v>
      </c>
      <c r="Q3303" s="9" t="str">
        <f t="shared" si="103"/>
        <v>nur hier</v>
      </c>
    </row>
    <row r="3304" spans="1:17">
      <c r="A3304" s="1" t="s">
        <v>10344</v>
      </c>
      <c r="B3304" s="1" t="s">
        <v>10345</v>
      </c>
      <c r="C3304" s="1" t="s">
        <v>19628</v>
      </c>
      <c r="D3304" s="1" t="s">
        <v>10346</v>
      </c>
      <c r="E3304" s="1" t="s">
        <v>19344</v>
      </c>
      <c r="F3304" s="54">
        <v>1946</v>
      </c>
      <c r="G3304" s="1" t="s">
        <v>19305</v>
      </c>
      <c r="I3304" t="str">
        <f t="shared" si="102"/>
        <v>天下周刊</v>
      </c>
      <c r="K3304" t="e">
        <f>VLOOKUP(I3304,Apabi!$H:$H,1,FALSE)</f>
        <v>#N/A</v>
      </c>
      <c r="M3304" t="e">
        <f>VLOOKUP(I3304,'Shanghai TSG'!$C:$C,1,FALSE)</f>
        <v>#N/A</v>
      </c>
      <c r="O3304" t="e">
        <f>VLOOKUP(I3304,'Hytong (not in CrossAsia)'!$C:$C,1,FALSE)</f>
        <v>#N/A</v>
      </c>
      <c r="Q3304" s="9" t="str">
        <f t="shared" si="103"/>
        <v>nur hier</v>
      </c>
    </row>
    <row r="3305" spans="1:17">
      <c r="A3305" s="1" t="s">
        <v>10347</v>
      </c>
      <c r="B3305" s="1" t="s">
        <v>10348</v>
      </c>
      <c r="C3305" s="1" t="s">
        <v>19628</v>
      </c>
      <c r="D3305" s="1" t="s">
        <v>19628</v>
      </c>
      <c r="E3305" s="1" t="s">
        <v>19647</v>
      </c>
      <c r="F3305" s="54">
        <v>1938</v>
      </c>
      <c r="G3305" s="1" t="s">
        <v>19349</v>
      </c>
      <c r="I3305" t="str">
        <f t="shared" si="102"/>
        <v xml:space="preserve">辛报  </v>
      </c>
      <c r="K3305" t="e">
        <f>VLOOKUP(I3305,Apabi!$H:$H,1,FALSE)</f>
        <v>#N/A</v>
      </c>
      <c r="M3305" t="e">
        <f>VLOOKUP(I3305,'Shanghai TSG'!$C:$C,1,FALSE)</f>
        <v>#N/A</v>
      </c>
      <c r="O3305" t="e">
        <f>VLOOKUP(I3305,'Hytong (not in CrossAsia)'!$C:$C,1,FALSE)</f>
        <v>#N/A</v>
      </c>
      <c r="Q3305" s="9" t="str">
        <f t="shared" si="103"/>
        <v>nur hier</v>
      </c>
    </row>
    <row r="3306" spans="1:17">
      <c r="A3306" s="1" t="s">
        <v>10349</v>
      </c>
      <c r="B3306" s="1" t="s">
        <v>10350</v>
      </c>
      <c r="C3306" s="1" t="s">
        <v>19628</v>
      </c>
      <c r="D3306" s="1" t="s">
        <v>10351</v>
      </c>
      <c r="E3306" s="1" t="s">
        <v>19647</v>
      </c>
      <c r="F3306" s="54">
        <v>1949</v>
      </c>
      <c r="G3306" s="1" t="s">
        <v>19349</v>
      </c>
      <c r="I3306" t="str">
        <f t="shared" si="102"/>
        <v>再造</v>
      </c>
      <c r="K3306" t="e">
        <f>VLOOKUP(I3306,Apabi!$H:$H,1,FALSE)</f>
        <v>#N/A</v>
      </c>
      <c r="M3306" t="e">
        <f>VLOOKUP(I3306,'Shanghai TSG'!$C:$C,1,FALSE)</f>
        <v>#N/A</v>
      </c>
      <c r="O3306" t="e">
        <f>VLOOKUP(I3306,'Hytong (not in CrossAsia)'!$C:$C,1,FALSE)</f>
        <v>#N/A</v>
      </c>
      <c r="Q3306" s="9" t="str">
        <f t="shared" si="103"/>
        <v>nur hier</v>
      </c>
    </row>
    <row r="3307" spans="1:17">
      <c r="A3307" s="1" t="s">
        <v>10352</v>
      </c>
      <c r="B3307" s="1" t="s">
        <v>10353</v>
      </c>
      <c r="C3307" s="1" t="s">
        <v>19628</v>
      </c>
      <c r="D3307" s="1" t="s">
        <v>19628</v>
      </c>
      <c r="E3307" s="1" t="s">
        <v>19647</v>
      </c>
      <c r="F3307" s="54">
        <v>1941</v>
      </c>
      <c r="G3307" s="1" t="s">
        <v>19349</v>
      </c>
      <c r="I3307" t="str">
        <f t="shared" si="102"/>
        <v>华文每日</v>
      </c>
      <c r="K3307" t="e">
        <f>VLOOKUP(I3307,Apabi!$H:$H,1,FALSE)</f>
        <v>#N/A</v>
      </c>
      <c r="M3307" t="str">
        <f>VLOOKUP(I3307,'Shanghai TSG'!$C:$C,1,FALSE)</f>
        <v>华文每日</v>
      </c>
      <c r="O3307" t="e">
        <f>VLOOKUP(I3307,'Hytong (not in CrossAsia)'!$C:$C,1,FALSE)</f>
        <v>#N/A</v>
      </c>
      <c r="Q3307" s="9" t="str">
        <f t="shared" si="103"/>
        <v>Doppel</v>
      </c>
    </row>
    <row r="3308" spans="1:17">
      <c r="A3308" s="1" t="s">
        <v>10354</v>
      </c>
      <c r="B3308" s="1" t="s">
        <v>10355</v>
      </c>
      <c r="C3308" s="1" t="s">
        <v>19628</v>
      </c>
      <c r="D3308" s="1" t="s">
        <v>19628</v>
      </c>
      <c r="E3308" s="1" t="s">
        <v>19628</v>
      </c>
      <c r="F3308" s="51" t="s">
        <v>19628</v>
      </c>
      <c r="G3308" s="1" t="s">
        <v>19628</v>
      </c>
      <c r="I3308" t="str">
        <f t="shared" si="102"/>
        <v>竞存月刊</v>
      </c>
      <c r="K3308" t="e">
        <f>VLOOKUP(I3308,Apabi!$H:$H,1,FALSE)</f>
        <v>#N/A</v>
      </c>
      <c r="M3308" t="e">
        <f>VLOOKUP(I3308,'Shanghai TSG'!$C:$C,1,FALSE)</f>
        <v>#N/A</v>
      </c>
      <c r="O3308" t="e">
        <f>VLOOKUP(I3308,'Hytong (not in CrossAsia)'!$C:$C,1,FALSE)</f>
        <v>#N/A</v>
      </c>
      <c r="Q3308" s="9" t="str">
        <f t="shared" si="103"/>
        <v>nur hier</v>
      </c>
    </row>
    <row r="3309" spans="1:17">
      <c r="A3309" s="1" t="s">
        <v>10356</v>
      </c>
      <c r="B3309" s="1" t="s">
        <v>10357</v>
      </c>
      <c r="C3309" s="1" t="s">
        <v>19628</v>
      </c>
      <c r="D3309" s="1" t="s">
        <v>10358</v>
      </c>
      <c r="E3309" s="1" t="s">
        <v>19326</v>
      </c>
      <c r="F3309" s="54">
        <v>1944</v>
      </c>
      <c r="G3309" s="1" t="s">
        <v>19773</v>
      </c>
      <c r="I3309" t="str">
        <f t="shared" si="102"/>
        <v>中德学志</v>
      </c>
      <c r="K3309" t="e">
        <f>VLOOKUP(I3309,Apabi!$H:$H,1,FALSE)</f>
        <v>#N/A</v>
      </c>
      <c r="M3309" t="e">
        <f>VLOOKUP(I3309,'Shanghai TSG'!$C:$C,1,FALSE)</f>
        <v>#N/A</v>
      </c>
      <c r="O3309" t="e">
        <f>VLOOKUP(I3309,'Hytong (not in CrossAsia)'!$C:$C,1,FALSE)</f>
        <v>#N/A</v>
      </c>
      <c r="Q3309" s="9" t="str">
        <f t="shared" si="103"/>
        <v>nur hier</v>
      </c>
    </row>
    <row r="3310" spans="1:17">
      <c r="A3310" s="1" t="s">
        <v>10359</v>
      </c>
      <c r="B3310" s="1" t="s">
        <v>10360</v>
      </c>
      <c r="C3310" s="1" t="s">
        <v>19628</v>
      </c>
      <c r="D3310" s="1" t="s">
        <v>10361</v>
      </c>
      <c r="E3310" s="1" t="s">
        <v>19647</v>
      </c>
      <c r="F3310" s="54">
        <v>1932</v>
      </c>
      <c r="G3310" s="1" t="s">
        <v>19628</v>
      </c>
      <c r="I3310" t="str">
        <f t="shared" si="102"/>
        <v>前路</v>
      </c>
      <c r="K3310" t="e">
        <f>VLOOKUP(I3310,Apabi!$H:$H,1,FALSE)</f>
        <v>#N/A</v>
      </c>
      <c r="M3310" t="e">
        <f>VLOOKUP(I3310,'Shanghai TSG'!$C:$C,1,FALSE)</f>
        <v>#N/A</v>
      </c>
      <c r="O3310" t="e">
        <f>VLOOKUP(I3310,'Hytong (not in CrossAsia)'!$C:$C,1,FALSE)</f>
        <v>#N/A</v>
      </c>
      <c r="Q3310" s="9" t="str">
        <f t="shared" si="103"/>
        <v>nur hier</v>
      </c>
    </row>
    <row r="3311" spans="1:17">
      <c r="A3311" s="1" t="s">
        <v>10362</v>
      </c>
      <c r="B3311" s="1" t="s">
        <v>10363</v>
      </c>
      <c r="C3311" s="1" t="s">
        <v>19628</v>
      </c>
      <c r="D3311" s="1" t="s">
        <v>10364</v>
      </c>
      <c r="E3311" s="1" t="s">
        <v>20631</v>
      </c>
      <c r="F3311" s="54">
        <v>1928</v>
      </c>
      <c r="G3311" s="1" t="s">
        <v>19010</v>
      </c>
      <c r="I3311" t="str">
        <f t="shared" si="102"/>
        <v>水荇</v>
      </c>
      <c r="K3311" t="e">
        <f>VLOOKUP(I3311,Apabi!$H:$H,1,FALSE)</f>
        <v>#N/A</v>
      </c>
      <c r="M3311" t="e">
        <f>VLOOKUP(I3311,'Shanghai TSG'!$C:$C,1,FALSE)</f>
        <v>#N/A</v>
      </c>
      <c r="O3311" t="e">
        <f>VLOOKUP(I3311,'Hytong (not in CrossAsia)'!$C:$C,1,FALSE)</f>
        <v>#N/A</v>
      </c>
      <c r="Q3311" s="9" t="str">
        <f t="shared" si="103"/>
        <v>nur hier</v>
      </c>
    </row>
    <row r="3312" spans="1:17">
      <c r="A3312" s="1" t="s">
        <v>10365</v>
      </c>
      <c r="B3312" s="1" t="s">
        <v>10366</v>
      </c>
      <c r="C3312" s="1" t="s">
        <v>19628</v>
      </c>
      <c r="D3312" s="1" t="s">
        <v>10367</v>
      </c>
      <c r="E3312" s="1" t="s">
        <v>20057</v>
      </c>
      <c r="F3312" s="54">
        <v>1947</v>
      </c>
      <c r="G3312" s="1" t="s">
        <v>19628</v>
      </c>
      <c r="I3312" t="str">
        <f t="shared" si="102"/>
        <v>楚风月刊</v>
      </c>
      <c r="K3312" t="e">
        <f>VLOOKUP(I3312,Apabi!$H:$H,1,FALSE)</f>
        <v>#N/A</v>
      </c>
      <c r="M3312" t="e">
        <f>VLOOKUP(I3312,'Shanghai TSG'!$C:$C,1,FALSE)</f>
        <v>#N/A</v>
      </c>
      <c r="O3312" t="e">
        <f>VLOOKUP(I3312,'Hytong (not in CrossAsia)'!$C:$C,1,FALSE)</f>
        <v>#N/A</v>
      </c>
      <c r="Q3312" s="9" t="str">
        <f t="shared" si="103"/>
        <v>nur hier</v>
      </c>
    </row>
    <row r="3313" spans="1:17">
      <c r="A3313" s="1" t="s">
        <v>10368</v>
      </c>
      <c r="B3313" s="1" t="s">
        <v>10369</v>
      </c>
      <c r="C3313" s="1" t="s">
        <v>19628</v>
      </c>
      <c r="D3313" s="1" t="s">
        <v>19628</v>
      </c>
      <c r="E3313" s="1" t="s">
        <v>19647</v>
      </c>
      <c r="F3313" s="54">
        <v>1933</v>
      </c>
      <c r="G3313" s="1" t="s">
        <v>19628</v>
      </c>
      <c r="I3313" t="str">
        <f t="shared" si="102"/>
        <v>学艺百号</v>
      </c>
      <c r="K3313" t="e">
        <f>VLOOKUP(I3313,Apabi!$H:$H,1,FALSE)</f>
        <v>#N/A</v>
      </c>
      <c r="M3313" t="e">
        <f>VLOOKUP(I3313,'Shanghai TSG'!$C:$C,1,FALSE)</f>
        <v>#N/A</v>
      </c>
      <c r="O3313" t="e">
        <f>VLOOKUP(I3313,'Hytong (not in CrossAsia)'!$C:$C,1,FALSE)</f>
        <v>#N/A</v>
      </c>
      <c r="Q3313" s="9" t="str">
        <f t="shared" si="103"/>
        <v>nur hier</v>
      </c>
    </row>
    <row r="3314" spans="1:17">
      <c r="A3314" s="1" t="s">
        <v>10011</v>
      </c>
      <c r="B3314" s="1" t="s">
        <v>10012</v>
      </c>
      <c r="C3314" s="1" t="s">
        <v>19628</v>
      </c>
      <c r="D3314" s="1" t="s">
        <v>19628</v>
      </c>
      <c r="E3314" s="1" t="s">
        <v>19339</v>
      </c>
      <c r="F3314" s="51" t="s">
        <v>19628</v>
      </c>
      <c r="G3314" s="1" t="s">
        <v>19628</v>
      </c>
      <c r="I3314" t="str">
        <f t="shared" si="102"/>
        <v>道德浅言</v>
      </c>
      <c r="K3314" t="e">
        <f>VLOOKUP(I3314,Apabi!$H:$H,1,FALSE)</f>
        <v>#N/A</v>
      </c>
      <c r="M3314" t="e">
        <f>VLOOKUP(I3314,'Shanghai TSG'!$C:$C,1,FALSE)</f>
        <v>#N/A</v>
      </c>
      <c r="O3314" t="str">
        <f>VLOOKUP(I3314,'Hytong (not in CrossAsia)'!$C:$C,1,FALSE)</f>
        <v>道德浅言</v>
      </c>
      <c r="Q3314" s="9" t="str">
        <f t="shared" si="103"/>
        <v>Doppel</v>
      </c>
    </row>
    <row r="3315" spans="1:17">
      <c r="A3315" s="1" t="s">
        <v>10013</v>
      </c>
      <c r="B3315" s="1" t="s">
        <v>10014</v>
      </c>
      <c r="C3315" s="1" t="s">
        <v>19628</v>
      </c>
      <c r="D3315" s="1" t="s">
        <v>19628</v>
      </c>
      <c r="E3315" s="1" t="s">
        <v>19628</v>
      </c>
      <c r="F3315" s="51">
        <v>1923</v>
      </c>
      <c r="G3315" s="1" t="s">
        <v>19628</v>
      </c>
      <c r="I3315" t="str">
        <f t="shared" si="102"/>
        <v>南洋华侨</v>
      </c>
      <c r="K3315" t="e">
        <f>VLOOKUP(I3315,Apabi!$H:$H,1,FALSE)</f>
        <v>#N/A</v>
      </c>
      <c r="M3315" t="e">
        <f>VLOOKUP(I3315,'Shanghai TSG'!$C:$C,1,FALSE)</f>
        <v>#N/A</v>
      </c>
      <c r="O3315" t="e">
        <f>VLOOKUP(I3315,'Hytong (not in CrossAsia)'!$C:$C,1,FALSE)</f>
        <v>#N/A</v>
      </c>
      <c r="Q3315" s="9" t="str">
        <f t="shared" si="103"/>
        <v>nur hier</v>
      </c>
    </row>
    <row r="3316" spans="1:17">
      <c r="A3316" s="1" t="s">
        <v>10015</v>
      </c>
      <c r="B3316" s="1" t="s">
        <v>10016</v>
      </c>
      <c r="C3316" s="1" t="s">
        <v>19628</v>
      </c>
      <c r="D3316" s="1" t="s">
        <v>11430</v>
      </c>
      <c r="E3316" s="1" t="s">
        <v>19647</v>
      </c>
      <c r="F3316" s="54">
        <v>1937</v>
      </c>
      <c r="G3316" s="1" t="s">
        <v>19577</v>
      </c>
      <c r="I3316" t="str">
        <f t="shared" si="102"/>
        <v>民鸣月刊</v>
      </c>
      <c r="K3316" t="e">
        <f>VLOOKUP(I3316,Apabi!$H:$H,1,FALSE)</f>
        <v>#N/A</v>
      </c>
      <c r="M3316" t="e">
        <f>VLOOKUP(I3316,'Shanghai TSG'!$C:$C,1,FALSE)</f>
        <v>#N/A</v>
      </c>
      <c r="O3316" t="e">
        <f>VLOOKUP(I3316,'Hytong (not in CrossAsia)'!$C:$C,1,FALSE)</f>
        <v>#N/A</v>
      </c>
      <c r="Q3316" s="9" t="str">
        <f t="shared" si="103"/>
        <v>nur hier</v>
      </c>
    </row>
    <row r="3317" spans="1:17" ht="23.25">
      <c r="A3317" s="1" t="s">
        <v>10017</v>
      </c>
      <c r="B3317" s="1" t="s">
        <v>10018</v>
      </c>
      <c r="C3317" s="1" t="s">
        <v>10019</v>
      </c>
      <c r="D3317" s="1" t="s">
        <v>19628</v>
      </c>
      <c r="E3317" s="1" t="s">
        <v>19647</v>
      </c>
      <c r="F3317" s="54">
        <v>1929</v>
      </c>
      <c r="G3317" s="1" t="s">
        <v>10020</v>
      </c>
      <c r="I3317" t="str">
        <f t="shared" si="102"/>
        <v>长虹周刊</v>
      </c>
      <c r="K3317" t="e">
        <f>VLOOKUP(I3317,Apabi!$H:$H,1,FALSE)</f>
        <v>#N/A</v>
      </c>
      <c r="M3317" t="e">
        <f>VLOOKUP(I3317,'Shanghai TSG'!$C:$C,1,FALSE)</f>
        <v>#N/A</v>
      </c>
      <c r="O3317" t="e">
        <f>VLOOKUP(I3317,'Hytong (not in CrossAsia)'!$C:$C,1,FALSE)</f>
        <v>#N/A</v>
      </c>
      <c r="Q3317" s="9" t="str">
        <f t="shared" si="103"/>
        <v>nur hier</v>
      </c>
    </row>
    <row r="3318" spans="1:17">
      <c r="A3318" s="1" t="s">
        <v>10021</v>
      </c>
      <c r="B3318" s="1" t="s">
        <v>10022</v>
      </c>
      <c r="C3318" s="1" t="s">
        <v>19628</v>
      </c>
      <c r="D3318" s="1" t="s">
        <v>19628</v>
      </c>
      <c r="E3318" s="1" t="s">
        <v>21153</v>
      </c>
      <c r="F3318" s="54">
        <v>1937</v>
      </c>
      <c r="G3318" s="1" t="s">
        <v>19628</v>
      </c>
      <c r="I3318" t="str">
        <f t="shared" si="102"/>
        <v>警醒</v>
      </c>
      <c r="K3318" t="e">
        <f>VLOOKUP(I3318,Apabi!$H:$H,1,FALSE)</f>
        <v>#N/A</v>
      </c>
      <c r="M3318" t="str">
        <f>VLOOKUP(I3318,'Shanghai TSG'!$C:$C,1,FALSE)</f>
        <v>警醒</v>
      </c>
      <c r="O3318" t="e">
        <f>VLOOKUP(I3318,'Hytong (not in CrossAsia)'!$C:$C,1,FALSE)</f>
        <v>#N/A</v>
      </c>
      <c r="Q3318" s="9" t="str">
        <f t="shared" si="103"/>
        <v>Doppel</v>
      </c>
    </row>
    <row r="3319" spans="1:17">
      <c r="A3319" s="1" t="s">
        <v>10023</v>
      </c>
      <c r="B3319" s="1" t="s">
        <v>10024</v>
      </c>
      <c r="C3319" s="1" t="s">
        <v>19628</v>
      </c>
      <c r="D3319" s="1" t="s">
        <v>19628</v>
      </c>
      <c r="E3319" s="1" t="s">
        <v>10025</v>
      </c>
      <c r="F3319" s="51" t="s">
        <v>19628</v>
      </c>
      <c r="G3319" s="1" t="s">
        <v>19628</v>
      </c>
      <c r="I3319" t="str">
        <f t="shared" si="102"/>
        <v>锦师通讯</v>
      </c>
      <c r="K3319" t="e">
        <f>VLOOKUP(I3319,Apabi!$H:$H,1,FALSE)</f>
        <v>#N/A</v>
      </c>
      <c r="M3319" t="str">
        <f>VLOOKUP(I3319,'Shanghai TSG'!$C:$C,1,FALSE)</f>
        <v>锦师通讯</v>
      </c>
      <c r="O3319" t="e">
        <f>VLOOKUP(I3319,'Hytong (not in CrossAsia)'!$C:$C,1,FALSE)</f>
        <v>#N/A</v>
      </c>
      <c r="Q3319" s="9" t="str">
        <f t="shared" si="103"/>
        <v>Doppel</v>
      </c>
    </row>
    <row r="3320" spans="1:17">
      <c r="A3320" s="1" t="s">
        <v>10026</v>
      </c>
      <c r="B3320" s="1" t="s">
        <v>10027</v>
      </c>
      <c r="C3320" s="1" t="s">
        <v>10028</v>
      </c>
      <c r="D3320" s="1" t="s">
        <v>19628</v>
      </c>
      <c r="E3320" s="1" t="s">
        <v>19376</v>
      </c>
      <c r="F3320" s="54">
        <v>1935</v>
      </c>
      <c r="G3320" s="1" t="s">
        <v>19773</v>
      </c>
      <c r="I3320" t="str">
        <f t="shared" si="102"/>
        <v>黄埔季刊</v>
      </c>
      <c r="K3320" t="e">
        <f>VLOOKUP(I3320,Apabi!$H:$H,1,FALSE)</f>
        <v>#N/A</v>
      </c>
      <c r="M3320" t="str">
        <f>VLOOKUP(I3320,'Shanghai TSG'!$C:$C,1,FALSE)</f>
        <v>黄埔季刊</v>
      </c>
      <c r="O3320" t="e">
        <f>VLOOKUP(I3320,'Hytong (not in CrossAsia)'!$C:$C,1,FALSE)</f>
        <v>#N/A</v>
      </c>
      <c r="Q3320" s="9" t="str">
        <f t="shared" si="103"/>
        <v>Doppel</v>
      </c>
    </row>
    <row r="3321" spans="1:17">
      <c r="A3321" s="1" t="s">
        <v>10029</v>
      </c>
      <c r="B3321" s="1" t="s">
        <v>10030</v>
      </c>
      <c r="C3321" s="1" t="s">
        <v>19628</v>
      </c>
      <c r="D3321" s="1" t="s">
        <v>10031</v>
      </c>
      <c r="E3321" s="1" t="s">
        <v>19302</v>
      </c>
      <c r="F3321" s="51">
        <v>1937</v>
      </c>
      <c r="G3321" s="1" t="s">
        <v>19628</v>
      </c>
      <c r="I3321" t="str">
        <f t="shared" si="102"/>
        <v>青年动力</v>
      </c>
      <c r="K3321" t="e">
        <f>VLOOKUP(I3321,Apabi!$H:$H,1,FALSE)</f>
        <v>#N/A</v>
      </c>
      <c r="M3321" t="e">
        <f>VLOOKUP(I3321,'Shanghai TSG'!$C:$C,1,FALSE)</f>
        <v>#N/A</v>
      </c>
      <c r="O3321" t="e">
        <f>VLOOKUP(I3321,'Hytong (not in CrossAsia)'!$C:$C,1,FALSE)</f>
        <v>#N/A</v>
      </c>
      <c r="Q3321" s="9" t="str">
        <f t="shared" si="103"/>
        <v>nur hier</v>
      </c>
    </row>
    <row r="3322" spans="1:17">
      <c r="A3322" s="1" t="s">
        <v>10032</v>
      </c>
      <c r="B3322" s="1" t="s">
        <v>10033</v>
      </c>
      <c r="C3322" s="1" t="s">
        <v>10034</v>
      </c>
      <c r="D3322" s="1" t="s">
        <v>10035</v>
      </c>
      <c r="E3322" s="1" t="s">
        <v>19348</v>
      </c>
      <c r="F3322" s="51">
        <v>1947</v>
      </c>
      <c r="G3322" s="1" t="s">
        <v>19628</v>
      </c>
      <c r="I3322" t="str">
        <f t="shared" si="102"/>
        <v>现实与理</v>
      </c>
      <c r="K3322" t="e">
        <f>VLOOKUP(I3322,Apabi!$H:$H,1,FALSE)</f>
        <v>#N/A</v>
      </c>
      <c r="M3322" t="e">
        <f>VLOOKUP(I3322,'Shanghai TSG'!$C:$C,1,FALSE)</f>
        <v>#N/A</v>
      </c>
      <c r="O3322" t="e">
        <f>VLOOKUP(I3322,'Hytong (not in CrossAsia)'!$C:$C,1,FALSE)</f>
        <v>#N/A</v>
      </c>
      <c r="Q3322" s="9" t="str">
        <f t="shared" si="103"/>
        <v>nur hier</v>
      </c>
    </row>
    <row r="3323" spans="1:17">
      <c r="A3323" s="1" t="s">
        <v>10036</v>
      </c>
      <c r="B3323" s="1" t="s">
        <v>10037</v>
      </c>
      <c r="C3323" s="1" t="s">
        <v>19628</v>
      </c>
      <c r="D3323" s="1" t="s">
        <v>19628</v>
      </c>
      <c r="E3323" s="1" t="s">
        <v>21094</v>
      </c>
      <c r="F3323" s="54">
        <v>1919</v>
      </c>
      <c r="G3323" s="1" t="s">
        <v>19628</v>
      </c>
      <c r="I3323" t="str">
        <f t="shared" si="102"/>
        <v>新湖南</v>
      </c>
      <c r="K3323" t="e">
        <f>VLOOKUP(I3323,Apabi!$H:$H,1,FALSE)</f>
        <v>#N/A</v>
      </c>
      <c r="M3323" t="e">
        <f>VLOOKUP(I3323,'Shanghai TSG'!$C:$C,1,FALSE)</f>
        <v>#N/A</v>
      </c>
      <c r="O3323" t="e">
        <f>VLOOKUP(I3323,'Hytong (not in CrossAsia)'!$C:$C,1,FALSE)</f>
        <v>#N/A</v>
      </c>
      <c r="Q3323" s="9" t="str">
        <f t="shared" si="103"/>
        <v>nur hier</v>
      </c>
    </row>
    <row r="3324" spans="1:17">
      <c r="A3324" s="1" t="s">
        <v>10038</v>
      </c>
      <c r="B3324" s="1" t="s">
        <v>10039</v>
      </c>
      <c r="C3324" s="1" t="s">
        <v>19628</v>
      </c>
      <c r="D3324" s="1" t="s">
        <v>10040</v>
      </c>
      <c r="E3324" s="1" t="s">
        <v>19302</v>
      </c>
      <c r="F3324" s="51" t="s">
        <v>19628</v>
      </c>
      <c r="G3324" s="1" t="s">
        <v>19327</v>
      </c>
      <c r="I3324" t="str">
        <f t="shared" si="102"/>
        <v>灵子旬刊</v>
      </c>
      <c r="K3324" t="e">
        <f>VLOOKUP(I3324,Apabi!$H:$H,1,FALSE)</f>
        <v>#N/A</v>
      </c>
      <c r="M3324" t="e">
        <f>VLOOKUP(I3324,'Shanghai TSG'!$C:$C,1,FALSE)</f>
        <v>#N/A</v>
      </c>
      <c r="O3324" t="e">
        <f>VLOOKUP(I3324,'Hytong (not in CrossAsia)'!$C:$C,1,FALSE)</f>
        <v>#N/A</v>
      </c>
      <c r="Q3324" s="9" t="str">
        <f t="shared" si="103"/>
        <v>nur hier</v>
      </c>
    </row>
    <row r="3325" spans="1:17">
      <c r="A3325" s="1" t="s">
        <v>10041</v>
      </c>
      <c r="B3325" s="1" t="s">
        <v>10042</v>
      </c>
      <c r="C3325" s="1" t="s">
        <v>19628</v>
      </c>
      <c r="D3325" s="1" t="s">
        <v>10043</v>
      </c>
      <c r="E3325" s="1" t="s">
        <v>19647</v>
      </c>
      <c r="F3325" s="54">
        <v>1945</v>
      </c>
      <c r="G3325" s="1" t="s">
        <v>19635</v>
      </c>
      <c r="I3325" t="str">
        <f t="shared" si="102"/>
        <v>文潮</v>
      </c>
      <c r="K3325" t="e">
        <f>VLOOKUP(I3325,Apabi!$H:$H,1,FALSE)</f>
        <v>#N/A</v>
      </c>
      <c r="M3325" t="e">
        <f>VLOOKUP(I3325,'Shanghai TSG'!$C:$C,1,FALSE)</f>
        <v>#N/A</v>
      </c>
      <c r="O3325" t="e">
        <f>VLOOKUP(I3325,'Hytong (not in CrossAsia)'!$C:$C,1,FALSE)</f>
        <v>#N/A</v>
      </c>
      <c r="Q3325" s="9" t="str">
        <f t="shared" si="103"/>
        <v>nur hier</v>
      </c>
    </row>
    <row r="3326" spans="1:17">
      <c r="A3326" s="1" t="s">
        <v>10044</v>
      </c>
      <c r="B3326" s="1" t="s">
        <v>10045</v>
      </c>
      <c r="C3326" s="1" t="s">
        <v>10046</v>
      </c>
      <c r="D3326" s="1" t="s">
        <v>10047</v>
      </c>
      <c r="E3326" s="1" t="s">
        <v>13151</v>
      </c>
      <c r="F3326" s="51" t="s">
        <v>19628</v>
      </c>
      <c r="G3326" s="1" t="s">
        <v>19628</v>
      </c>
      <c r="I3326" t="str">
        <f t="shared" si="102"/>
        <v>山东自治</v>
      </c>
      <c r="K3326" t="e">
        <f>VLOOKUP(I3326,Apabi!$H:$H,1,FALSE)</f>
        <v>#N/A</v>
      </c>
      <c r="M3326" t="e">
        <f>VLOOKUP(I3326,'Shanghai TSG'!$C:$C,1,FALSE)</f>
        <v>#N/A</v>
      </c>
      <c r="O3326" t="e">
        <f>VLOOKUP(I3326,'Hytong (not in CrossAsia)'!$C:$C,1,FALSE)</f>
        <v>#N/A</v>
      </c>
      <c r="Q3326" s="9" t="str">
        <f t="shared" si="103"/>
        <v>nur hier</v>
      </c>
    </row>
    <row r="3327" spans="1:17" ht="23.25">
      <c r="A3327" s="1" t="s">
        <v>10048</v>
      </c>
      <c r="B3327" s="1" t="s">
        <v>10049</v>
      </c>
      <c r="C3327" s="1" t="s">
        <v>18966</v>
      </c>
      <c r="D3327" s="1" t="s">
        <v>10050</v>
      </c>
      <c r="E3327" s="1" t="s">
        <v>19647</v>
      </c>
      <c r="F3327" s="54">
        <v>1928</v>
      </c>
      <c r="G3327" s="1" t="s">
        <v>10282</v>
      </c>
      <c r="I3327" t="str">
        <f t="shared" si="102"/>
        <v>太阳月刊</v>
      </c>
      <c r="K3327" t="e">
        <f>VLOOKUP(I3327,Apabi!$H:$H,1,FALSE)</f>
        <v>#N/A</v>
      </c>
      <c r="M3327" t="e">
        <f>VLOOKUP(I3327,'Shanghai TSG'!$C:$C,1,FALSE)</f>
        <v>#N/A</v>
      </c>
      <c r="O3327" t="str">
        <f>VLOOKUP(I3327,'Hytong (not in CrossAsia)'!$C:$C,1,FALSE)</f>
        <v>太阳月刊</v>
      </c>
      <c r="Q3327" s="9" t="str">
        <f t="shared" si="103"/>
        <v>Doppel</v>
      </c>
    </row>
    <row r="3328" spans="1:17">
      <c r="A3328" s="1" t="s">
        <v>10051</v>
      </c>
      <c r="B3328" s="1" t="s">
        <v>10052</v>
      </c>
      <c r="C3328" s="1" t="s">
        <v>19628</v>
      </c>
      <c r="D3328" s="1" t="s">
        <v>10053</v>
      </c>
      <c r="E3328" s="1" t="s">
        <v>18823</v>
      </c>
      <c r="F3328" s="54">
        <v>1937</v>
      </c>
      <c r="G3328" s="1" t="s">
        <v>19635</v>
      </c>
      <c r="I3328" t="str">
        <f t="shared" si="102"/>
        <v>振济月刊</v>
      </c>
      <c r="K3328" t="e">
        <f>VLOOKUP(I3328,Apabi!$H:$H,1,FALSE)</f>
        <v>#N/A</v>
      </c>
      <c r="M3328" t="e">
        <f>VLOOKUP(I3328,'Shanghai TSG'!$C:$C,1,FALSE)</f>
        <v>#N/A</v>
      </c>
      <c r="O3328" t="str">
        <f>VLOOKUP(I3328,'Hytong (not in CrossAsia)'!$C:$C,1,FALSE)</f>
        <v>振济月刊</v>
      </c>
      <c r="Q3328" s="9" t="str">
        <f t="shared" si="103"/>
        <v>Doppel</v>
      </c>
    </row>
    <row r="3329" spans="1:17">
      <c r="A3329" s="1" t="s">
        <v>10054</v>
      </c>
      <c r="B3329" s="1" t="s">
        <v>10055</v>
      </c>
      <c r="C3329" s="1" t="s">
        <v>19628</v>
      </c>
      <c r="D3329" s="1" t="s">
        <v>10056</v>
      </c>
      <c r="E3329" s="1" t="s">
        <v>19339</v>
      </c>
      <c r="F3329" s="51" t="s">
        <v>19628</v>
      </c>
      <c r="G3329" s="1" t="s">
        <v>19628</v>
      </c>
      <c r="I3329" t="str">
        <f t="shared" si="102"/>
        <v>新陆</v>
      </c>
      <c r="K3329" t="e">
        <f>VLOOKUP(I3329,Apabi!$H:$H,1,FALSE)</f>
        <v>#N/A</v>
      </c>
      <c r="M3329" t="str">
        <f>VLOOKUP(I3329,'Shanghai TSG'!$C:$C,1,FALSE)</f>
        <v>新陆</v>
      </c>
      <c r="O3329" t="e">
        <f>VLOOKUP(I3329,'Hytong (not in CrossAsia)'!$C:$C,1,FALSE)</f>
        <v>#N/A</v>
      </c>
      <c r="Q3329" s="9" t="str">
        <f t="shared" si="103"/>
        <v>Doppel</v>
      </c>
    </row>
    <row r="3330" spans="1:17">
      <c r="A3330" s="1" t="s">
        <v>10057</v>
      </c>
      <c r="B3330" s="1" t="s">
        <v>10058</v>
      </c>
      <c r="C3330" s="1" t="s">
        <v>19628</v>
      </c>
      <c r="D3330" s="1" t="s">
        <v>19628</v>
      </c>
      <c r="E3330" s="1" t="s">
        <v>19647</v>
      </c>
      <c r="F3330" s="51" t="s">
        <v>19628</v>
      </c>
      <c r="G3330" s="1" t="s">
        <v>19305</v>
      </c>
      <c r="I3330" t="str">
        <f t="shared" si="102"/>
        <v>沪大周刊</v>
      </c>
      <c r="K3330" t="e">
        <f>VLOOKUP(I3330,Apabi!$H:$H,1,FALSE)</f>
        <v>#N/A</v>
      </c>
      <c r="M3330" t="str">
        <f>VLOOKUP(I3330,'Shanghai TSG'!$C:$C,1,FALSE)</f>
        <v>沪大周刊</v>
      </c>
      <c r="O3330" t="e">
        <f>VLOOKUP(I3330,'Hytong (not in CrossAsia)'!$C:$C,1,FALSE)</f>
        <v>#N/A</v>
      </c>
      <c r="Q3330" s="9" t="str">
        <f t="shared" si="103"/>
        <v>Doppel</v>
      </c>
    </row>
    <row r="3331" spans="1:17">
      <c r="A3331" s="1" t="s">
        <v>10059</v>
      </c>
      <c r="B3331" s="1" t="s">
        <v>10060</v>
      </c>
      <c r="C3331" s="1" t="s">
        <v>10061</v>
      </c>
      <c r="D3331" s="1" t="s">
        <v>19721</v>
      </c>
      <c r="E3331" s="1" t="s">
        <v>19647</v>
      </c>
      <c r="F3331" s="54">
        <v>1944</v>
      </c>
      <c r="G3331" s="1" t="s">
        <v>19642</v>
      </c>
      <c r="I3331" t="str">
        <f t="shared" ref="I3331:I3394" si="104">MID(B3331,1,4)</f>
        <v>古今</v>
      </c>
      <c r="K3331" t="e">
        <f>VLOOKUP(I3331,Apabi!$H:$H,1,FALSE)</f>
        <v>#N/A</v>
      </c>
      <c r="M3331" t="e">
        <f>VLOOKUP(I3331,'Shanghai TSG'!$C:$C,1,FALSE)</f>
        <v>#N/A</v>
      </c>
      <c r="O3331" t="e">
        <f>VLOOKUP(I3331,'Hytong (not in CrossAsia)'!$C:$C,1,FALSE)</f>
        <v>#N/A</v>
      </c>
      <c r="Q3331" s="9" t="str">
        <f t="shared" ref="Q3331:Q3394" si="105">(IF(AND(ISNA(K3331),ISNA(M3331),ISNA(O3331)),"nur hier","Doppel"))</f>
        <v>nur hier</v>
      </c>
    </row>
    <row r="3332" spans="1:17">
      <c r="A3332" s="1" t="s">
        <v>10062</v>
      </c>
      <c r="B3332" s="1" t="s">
        <v>10063</v>
      </c>
      <c r="C3332" s="1" t="s">
        <v>19628</v>
      </c>
      <c r="D3332" s="1" t="s">
        <v>19628</v>
      </c>
      <c r="E3332" s="1" t="s">
        <v>19298</v>
      </c>
      <c r="F3332" s="51" t="s">
        <v>19628</v>
      </c>
      <c r="G3332" s="1" t="s">
        <v>19305</v>
      </c>
      <c r="I3332" t="str">
        <f t="shared" si="104"/>
        <v>统一评论</v>
      </c>
      <c r="K3332" t="e">
        <f>VLOOKUP(I3332,Apabi!$H:$H,1,FALSE)</f>
        <v>#N/A</v>
      </c>
      <c r="M3332" t="str">
        <f>VLOOKUP(I3332,'Shanghai TSG'!$C:$C,1,FALSE)</f>
        <v>统一评论</v>
      </c>
      <c r="O3332" t="e">
        <f>VLOOKUP(I3332,'Hytong (not in CrossAsia)'!$C:$C,1,FALSE)</f>
        <v>#N/A</v>
      </c>
      <c r="Q3332" s="9" t="str">
        <f t="shared" si="105"/>
        <v>Doppel</v>
      </c>
    </row>
    <row r="3333" spans="1:17">
      <c r="A3333" s="1" t="s">
        <v>10064</v>
      </c>
      <c r="B3333" s="1" t="s">
        <v>10065</v>
      </c>
      <c r="C3333" s="1" t="s">
        <v>19628</v>
      </c>
      <c r="D3333" s="1" t="s">
        <v>10066</v>
      </c>
      <c r="E3333" s="1" t="s">
        <v>19647</v>
      </c>
      <c r="F3333" s="54">
        <v>1941</v>
      </c>
      <c r="G3333" s="1" t="s">
        <v>19628</v>
      </c>
      <c r="I3333" t="str">
        <f t="shared" si="104"/>
        <v>赣声季刊</v>
      </c>
      <c r="K3333" t="e">
        <f>VLOOKUP(I3333,Apabi!$H:$H,1,FALSE)</f>
        <v>#N/A</v>
      </c>
      <c r="M3333" t="e">
        <f>VLOOKUP(I3333,'Shanghai TSG'!$C:$C,1,FALSE)</f>
        <v>#N/A</v>
      </c>
      <c r="O3333" t="e">
        <f>VLOOKUP(I3333,'Hytong (not in CrossAsia)'!$C:$C,1,FALSE)</f>
        <v>#N/A</v>
      </c>
      <c r="Q3333" s="9" t="str">
        <f t="shared" si="105"/>
        <v>nur hier</v>
      </c>
    </row>
    <row r="3334" spans="1:17">
      <c r="A3334" s="1" t="s">
        <v>10067</v>
      </c>
      <c r="B3334" s="1" t="s">
        <v>10068</v>
      </c>
      <c r="C3334" s="1" t="s">
        <v>19628</v>
      </c>
      <c r="D3334" s="1" t="s">
        <v>10069</v>
      </c>
      <c r="E3334" s="1" t="s">
        <v>19647</v>
      </c>
      <c r="F3334" s="54">
        <v>1928</v>
      </c>
      <c r="G3334" s="1" t="s">
        <v>19635</v>
      </c>
      <c r="I3334" t="str">
        <f t="shared" si="104"/>
        <v>澎湃</v>
      </c>
      <c r="K3334" t="e">
        <f>VLOOKUP(I3334,Apabi!$H:$H,1,FALSE)</f>
        <v>#N/A</v>
      </c>
      <c r="M3334" t="e">
        <f>VLOOKUP(I3334,'Shanghai TSG'!$C:$C,1,FALSE)</f>
        <v>#N/A</v>
      </c>
      <c r="O3334" t="e">
        <f>VLOOKUP(I3334,'Hytong (not in CrossAsia)'!$C:$C,1,FALSE)</f>
        <v>#N/A</v>
      </c>
      <c r="Q3334" s="9" t="str">
        <f t="shared" si="105"/>
        <v>nur hier</v>
      </c>
    </row>
    <row r="3335" spans="1:17">
      <c r="A3335" s="1" t="s">
        <v>10070</v>
      </c>
      <c r="B3335" s="1" t="s">
        <v>10071</v>
      </c>
      <c r="C3335" s="1" t="s">
        <v>19628</v>
      </c>
      <c r="D3335" s="1" t="s">
        <v>19628</v>
      </c>
      <c r="E3335" s="1" t="s">
        <v>19628</v>
      </c>
      <c r="F3335" s="51" t="s">
        <v>19628</v>
      </c>
      <c r="G3335" s="1" t="s">
        <v>19628</v>
      </c>
      <c r="I3335" t="str">
        <f t="shared" si="104"/>
        <v>广益声</v>
      </c>
      <c r="K3335" t="e">
        <f>VLOOKUP(I3335,Apabi!$H:$H,1,FALSE)</f>
        <v>#N/A</v>
      </c>
      <c r="M3335" t="e">
        <f>VLOOKUP(I3335,'Shanghai TSG'!$C:$C,1,FALSE)</f>
        <v>#N/A</v>
      </c>
      <c r="O3335" t="e">
        <f>VLOOKUP(I3335,'Hytong (not in CrossAsia)'!$C:$C,1,FALSE)</f>
        <v>#N/A</v>
      </c>
      <c r="Q3335" s="9" t="str">
        <f t="shared" si="105"/>
        <v>nur hier</v>
      </c>
    </row>
    <row r="3336" spans="1:17">
      <c r="A3336" s="1" t="s">
        <v>10072</v>
      </c>
      <c r="B3336" s="1" t="s">
        <v>10073</v>
      </c>
      <c r="C3336" s="1" t="s">
        <v>19628</v>
      </c>
      <c r="D3336" s="1" t="s">
        <v>10074</v>
      </c>
      <c r="E3336" s="1" t="s">
        <v>19628</v>
      </c>
      <c r="F3336" s="54">
        <v>1931</v>
      </c>
      <c r="G3336" s="1" t="s">
        <v>19628</v>
      </c>
      <c r="I3336" t="str">
        <f t="shared" si="104"/>
        <v>民众三日</v>
      </c>
      <c r="K3336" t="str">
        <f>VLOOKUP(I3336,Apabi!$H:$H,1,FALSE)</f>
        <v>民众三日</v>
      </c>
      <c r="M3336" t="e">
        <f>VLOOKUP(I3336,'Shanghai TSG'!$C:$C,1,FALSE)</f>
        <v>#N/A</v>
      </c>
      <c r="O3336" t="e">
        <f>VLOOKUP(I3336,'Hytong (not in CrossAsia)'!$C:$C,1,FALSE)</f>
        <v>#N/A</v>
      </c>
      <c r="Q3336" s="9" t="str">
        <f t="shared" si="105"/>
        <v>Doppel</v>
      </c>
    </row>
    <row r="3337" spans="1:17">
      <c r="A3337" s="1" t="s">
        <v>10075</v>
      </c>
      <c r="B3337" s="1" t="s">
        <v>10076</v>
      </c>
      <c r="C3337" s="1" t="s">
        <v>19628</v>
      </c>
      <c r="D3337" s="1" t="s">
        <v>17813</v>
      </c>
      <c r="E3337" s="1" t="s">
        <v>19647</v>
      </c>
      <c r="F3337" s="51" t="s">
        <v>19628</v>
      </c>
      <c r="G3337" s="1" t="s">
        <v>19628</v>
      </c>
      <c r="I3337" t="str">
        <f t="shared" si="104"/>
        <v>狂飚</v>
      </c>
      <c r="K3337" t="e">
        <f>VLOOKUP(I3337,Apabi!$H:$H,1,FALSE)</f>
        <v>#N/A</v>
      </c>
      <c r="M3337" t="e">
        <f>VLOOKUP(I3337,'Shanghai TSG'!$C:$C,1,FALSE)</f>
        <v>#N/A</v>
      </c>
      <c r="O3337" t="e">
        <f>VLOOKUP(I3337,'Hytong (not in CrossAsia)'!$C:$C,1,FALSE)</f>
        <v>#N/A</v>
      </c>
      <c r="Q3337" s="9" t="str">
        <f t="shared" si="105"/>
        <v>nur hier</v>
      </c>
    </row>
    <row r="3338" spans="1:17">
      <c r="A3338" s="1" t="s">
        <v>10077</v>
      </c>
      <c r="B3338" s="1" t="s">
        <v>10078</v>
      </c>
      <c r="C3338" s="1" t="s">
        <v>19628</v>
      </c>
      <c r="D3338" s="1" t="s">
        <v>9729</v>
      </c>
      <c r="E3338" s="1" t="s">
        <v>19647</v>
      </c>
      <c r="F3338" s="54">
        <v>1936</v>
      </c>
      <c r="G3338" s="1" t="s">
        <v>19327</v>
      </c>
      <c r="I3338" t="str">
        <f t="shared" si="104"/>
        <v>自力旬刊</v>
      </c>
      <c r="K3338" t="e">
        <f>VLOOKUP(I3338,Apabi!$H:$H,1,FALSE)</f>
        <v>#N/A</v>
      </c>
      <c r="M3338" t="e">
        <f>VLOOKUP(I3338,'Shanghai TSG'!$C:$C,1,FALSE)</f>
        <v>#N/A</v>
      </c>
      <c r="O3338" t="e">
        <f>VLOOKUP(I3338,'Hytong (not in CrossAsia)'!$C:$C,1,FALSE)</f>
        <v>#N/A</v>
      </c>
      <c r="Q3338" s="9" t="str">
        <f t="shared" si="105"/>
        <v>nur hier</v>
      </c>
    </row>
    <row r="3339" spans="1:17">
      <c r="A3339" s="1" t="s">
        <v>9730</v>
      </c>
      <c r="B3339" s="1" t="s">
        <v>9731</v>
      </c>
      <c r="C3339" s="1" t="s">
        <v>19628</v>
      </c>
      <c r="D3339" s="1" t="s">
        <v>9732</v>
      </c>
      <c r="E3339" s="1" t="s">
        <v>19336</v>
      </c>
      <c r="F3339" s="51" t="s">
        <v>19628</v>
      </c>
      <c r="G3339" s="1" t="s">
        <v>19628</v>
      </c>
      <c r="I3339" t="str">
        <f t="shared" si="104"/>
        <v>是非公论</v>
      </c>
      <c r="K3339" t="e">
        <f>VLOOKUP(I3339,Apabi!$H:$H,1,FALSE)</f>
        <v>#N/A</v>
      </c>
      <c r="M3339" t="e">
        <f>VLOOKUP(I3339,'Shanghai TSG'!$C:$C,1,FALSE)</f>
        <v>#N/A</v>
      </c>
      <c r="O3339" t="e">
        <f>VLOOKUP(I3339,'Hytong (not in CrossAsia)'!$C:$C,1,FALSE)</f>
        <v>#N/A</v>
      </c>
      <c r="Q3339" s="9" t="str">
        <f t="shared" si="105"/>
        <v>nur hier</v>
      </c>
    </row>
    <row r="3340" spans="1:17">
      <c r="A3340" s="1" t="s">
        <v>9733</v>
      </c>
      <c r="B3340" s="1" t="s">
        <v>9734</v>
      </c>
      <c r="C3340" s="1" t="s">
        <v>19628</v>
      </c>
      <c r="D3340" s="1" t="s">
        <v>9735</v>
      </c>
      <c r="E3340" s="1" t="s">
        <v>21354</v>
      </c>
      <c r="F3340" s="51" t="s">
        <v>19628</v>
      </c>
      <c r="G3340" s="1" t="s">
        <v>19628</v>
      </c>
      <c r="I3340" t="str">
        <f t="shared" si="104"/>
        <v>新阶段</v>
      </c>
      <c r="K3340" t="e">
        <f>VLOOKUP(I3340,Apabi!$H:$H,1,FALSE)</f>
        <v>#N/A</v>
      </c>
      <c r="M3340" t="e">
        <f>VLOOKUP(I3340,'Shanghai TSG'!$C:$C,1,FALSE)</f>
        <v>#N/A</v>
      </c>
      <c r="O3340" t="e">
        <f>VLOOKUP(I3340,'Hytong (not in CrossAsia)'!$C:$C,1,FALSE)</f>
        <v>#N/A</v>
      </c>
      <c r="Q3340" s="9" t="str">
        <f t="shared" si="105"/>
        <v>nur hier</v>
      </c>
    </row>
    <row r="3341" spans="1:17">
      <c r="A3341" s="1" t="s">
        <v>9736</v>
      </c>
      <c r="B3341" s="1" t="s">
        <v>9737</v>
      </c>
      <c r="C3341" s="1" t="s">
        <v>9738</v>
      </c>
      <c r="D3341" s="1" t="s">
        <v>19628</v>
      </c>
      <c r="E3341" s="1" t="s">
        <v>19336</v>
      </c>
      <c r="F3341" s="54">
        <v>1922</v>
      </c>
      <c r="G3341" s="1" t="s">
        <v>19628</v>
      </c>
      <c r="I3341" t="str">
        <f t="shared" si="104"/>
        <v>学衡</v>
      </c>
      <c r="K3341" t="e">
        <f>VLOOKUP(I3341,Apabi!$H:$H,1,FALSE)</f>
        <v>#N/A</v>
      </c>
      <c r="M3341" t="str">
        <f>VLOOKUP(I3341,'Shanghai TSG'!$C:$C,1,FALSE)</f>
        <v>学衡</v>
      </c>
      <c r="O3341" t="e">
        <f>VLOOKUP(I3341,'Hytong (not in CrossAsia)'!$C:$C,1,FALSE)</f>
        <v>#N/A</v>
      </c>
      <c r="Q3341" s="9" t="str">
        <f t="shared" si="105"/>
        <v>Doppel</v>
      </c>
    </row>
    <row r="3342" spans="1:17">
      <c r="A3342" s="1" t="s">
        <v>9739</v>
      </c>
      <c r="B3342" s="1" t="s">
        <v>9740</v>
      </c>
      <c r="C3342" s="1" t="s">
        <v>19628</v>
      </c>
      <c r="D3342" s="1" t="s">
        <v>9741</v>
      </c>
      <c r="E3342" s="1" t="s">
        <v>19247</v>
      </c>
      <c r="F3342" s="54">
        <v>1925</v>
      </c>
      <c r="G3342" s="1" t="s">
        <v>19440</v>
      </c>
      <c r="I3342" t="str">
        <f t="shared" si="104"/>
        <v>莽原</v>
      </c>
      <c r="K3342" t="e">
        <f>VLOOKUP(I3342,Apabi!$H:$H,1,FALSE)</f>
        <v>#N/A</v>
      </c>
      <c r="M3342" t="str">
        <f>VLOOKUP(I3342,'Shanghai TSG'!$C:$C,1,FALSE)</f>
        <v>莽原</v>
      </c>
      <c r="O3342" t="e">
        <f>VLOOKUP(I3342,'Hytong (not in CrossAsia)'!$C:$C,1,FALSE)</f>
        <v>#N/A</v>
      </c>
      <c r="Q3342" s="9" t="str">
        <f t="shared" si="105"/>
        <v>Doppel</v>
      </c>
    </row>
    <row r="3343" spans="1:17">
      <c r="A3343" s="1" t="s">
        <v>9742</v>
      </c>
      <c r="B3343" s="1" t="s">
        <v>9743</v>
      </c>
      <c r="C3343" s="1" t="s">
        <v>19628</v>
      </c>
      <c r="D3343" s="1" t="s">
        <v>19628</v>
      </c>
      <c r="E3343" s="1" t="s">
        <v>19628</v>
      </c>
      <c r="F3343" s="51" t="s">
        <v>19628</v>
      </c>
      <c r="G3343" s="1" t="s">
        <v>19628</v>
      </c>
      <c r="I3343" t="str">
        <f t="shared" si="104"/>
        <v>国立师范</v>
      </c>
      <c r="K3343" t="e">
        <f>VLOOKUP(I3343,Apabi!$H:$H,1,FALSE)</f>
        <v>#N/A</v>
      </c>
      <c r="M3343" t="e">
        <f>VLOOKUP(I3343,'Shanghai TSG'!$C:$C,1,FALSE)</f>
        <v>#N/A</v>
      </c>
      <c r="O3343" t="e">
        <f>VLOOKUP(I3343,'Hytong (not in CrossAsia)'!$C:$C,1,FALSE)</f>
        <v>#N/A</v>
      </c>
      <c r="Q3343" s="9" t="str">
        <f t="shared" si="105"/>
        <v>nur hier</v>
      </c>
    </row>
    <row r="3344" spans="1:17">
      <c r="A3344" s="1" t="s">
        <v>9744</v>
      </c>
      <c r="B3344" s="1" t="s">
        <v>9745</v>
      </c>
      <c r="C3344" s="1" t="s">
        <v>19628</v>
      </c>
      <c r="D3344" s="1" t="s">
        <v>19628</v>
      </c>
      <c r="E3344" s="1" t="s">
        <v>19628</v>
      </c>
      <c r="F3344" s="51" t="s">
        <v>19628</v>
      </c>
      <c r="G3344" s="1" t="s">
        <v>19628</v>
      </c>
      <c r="I3344" t="str">
        <f t="shared" si="104"/>
        <v>新鲁会刊</v>
      </c>
      <c r="K3344" t="e">
        <f>VLOOKUP(I3344,Apabi!$H:$H,1,FALSE)</f>
        <v>#N/A</v>
      </c>
      <c r="M3344" t="e">
        <f>VLOOKUP(I3344,'Shanghai TSG'!$C:$C,1,FALSE)</f>
        <v>#N/A</v>
      </c>
      <c r="O3344" t="e">
        <f>VLOOKUP(I3344,'Hytong (not in CrossAsia)'!$C:$C,1,FALSE)</f>
        <v>#N/A</v>
      </c>
      <c r="Q3344" s="9" t="str">
        <f t="shared" si="105"/>
        <v>nur hier</v>
      </c>
    </row>
    <row r="3345" spans="1:17">
      <c r="A3345" s="1" t="s">
        <v>9746</v>
      </c>
      <c r="B3345" s="1" t="s">
        <v>9747</v>
      </c>
      <c r="C3345" s="1" t="s">
        <v>19628</v>
      </c>
      <c r="D3345" s="1" t="s">
        <v>19628</v>
      </c>
      <c r="E3345" s="1" t="s">
        <v>19628</v>
      </c>
      <c r="F3345" s="51" t="s">
        <v>19628</v>
      </c>
      <c r="G3345" s="1" t="s">
        <v>19628</v>
      </c>
      <c r="I3345" t="str">
        <f t="shared" si="104"/>
        <v>摇蓝</v>
      </c>
      <c r="K3345" t="e">
        <f>VLOOKUP(I3345,Apabi!$H:$H,1,FALSE)</f>
        <v>#N/A</v>
      </c>
      <c r="M3345" t="e">
        <f>VLOOKUP(I3345,'Shanghai TSG'!$C:$C,1,FALSE)</f>
        <v>#N/A</v>
      </c>
      <c r="O3345" t="e">
        <f>VLOOKUP(I3345,'Hytong (not in CrossAsia)'!$C:$C,1,FALSE)</f>
        <v>#N/A</v>
      </c>
      <c r="Q3345" s="9" t="str">
        <f t="shared" si="105"/>
        <v>nur hier</v>
      </c>
    </row>
    <row r="3346" spans="1:17" ht="23.25">
      <c r="A3346" s="1" t="s">
        <v>9748</v>
      </c>
      <c r="B3346" s="1" t="s">
        <v>9749</v>
      </c>
      <c r="C3346" s="1" t="s">
        <v>9750</v>
      </c>
      <c r="D3346" s="1" t="s">
        <v>19628</v>
      </c>
      <c r="E3346" s="1" t="s">
        <v>4774</v>
      </c>
      <c r="F3346" s="54">
        <v>1932</v>
      </c>
      <c r="G3346" s="1" t="s">
        <v>19642</v>
      </c>
      <c r="I3346" t="str">
        <f t="shared" si="104"/>
        <v>珊瑚</v>
      </c>
      <c r="K3346" t="e">
        <f>VLOOKUP(I3346,Apabi!$H:$H,1,FALSE)</f>
        <v>#N/A</v>
      </c>
      <c r="M3346" t="e">
        <f>VLOOKUP(I3346,'Shanghai TSG'!$C:$C,1,FALSE)</f>
        <v>#N/A</v>
      </c>
      <c r="O3346" t="e">
        <f>VLOOKUP(I3346,'Hytong (not in CrossAsia)'!$C:$C,1,FALSE)</f>
        <v>#N/A</v>
      </c>
      <c r="Q3346" s="9" t="str">
        <f t="shared" si="105"/>
        <v>nur hier</v>
      </c>
    </row>
    <row r="3347" spans="1:17">
      <c r="A3347" s="1" t="s">
        <v>9751</v>
      </c>
      <c r="B3347" s="1" t="s">
        <v>9752</v>
      </c>
      <c r="C3347" s="1" t="s">
        <v>20679</v>
      </c>
      <c r="D3347" s="1" t="s">
        <v>19628</v>
      </c>
      <c r="E3347" s="1" t="s">
        <v>19647</v>
      </c>
      <c r="F3347" s="54">
        <v>1922</v>
      </c>
      <c r="G3347" s="1" t="s">
        <v>19635</v>
      </c>
      <c r="I3347" t="str">
        <f t="shared" si="104"/>
        <v>广益杂志</v>
      </c>
      <c r="K3347" t="e">
        <f>VLOOKUP(I3347,Apabi!$H:$H,1,FALSE)</f>
        <v>#N/A</v>
      </c>
      <c r="M3347" t="str">
        <f>VLOOKUP(I3347,'Shanghai TSG'!$C:$C,1,FALSE)</f>
        <v>广益杂志</v>
      </c>
      <c r="O3347" t="e">
        <f>VLOOKUP(I3347,'Hytong (not in CrossAsia)'!$C:$C,1,FALSE)</f>
        <v>#N/A</v>
      </c>
      <c r="Q3347" s="9" t="str">
        <f t="shared" si="105"/>
        <v>Doppel</v>
      </c>
    </row>
    <row r="3348" spans="1:17">
      <c r="A3348" s="1" t="s">
        <v>9753</v>
      </c>
      <c r="B3348" s="1" t="s">
        <v>9754</v>
      </c>
      <c r="C3348" s="1" t="s">
        <v>19628</v>
      </c>
      <c r="D3348" s="1" t="s">
        <v>9755</v>
      </c>
      <c r="E3348" s="1" t="s">
        <v>19339</v>
      </c>
      <c r="F3348" s="54">
        <v>1937</v>
      </c>
      <c r="G3348" s="1" t="s">
        <v>19577</v>
      </c>
      <c r="I3348" t="str">
        <f t="shared" si="104"/>
        <v>歌谣</v>
      </c>
      <c r="K3348" t="e">
        <f>VLOOKUP(I3348,Apabi!$H:$H,1,FALSE)</f>
        <v>#N/A</v>
      </c>
      <c r="M3348" t="e">
        <f>VLOOKUP(I3348,'Shanghai TSG'!$C:$C,1,FALSE)</f>
        <v>#N/A</v>
      </c>
      <c r="O3348" t="e">
        <f>VLOOKUP(I3348,'Hytong (not in CrossAsia)'!$C:$C,1,FALSE)</f>
        <v>#N/A</v>
      </c>
      <c r="Q3348" s="9" t="str">
        <f t="shared" si="105"/>
        <v>nur hier</v>
      </c>
    </row>
    <row r="3349" spans="1:17" ht="23.25">
      <c r="A3349" s="1" t="s">
        <v>9756</v>
      </c>
      <c r="B3349" s="1" t="s">
        <v>9757</v>
      </c>
      <c r="C3349" s="1" t="s">
        <v>19628</v>
      </c>
      <c r="D3349" s="1" t="s">
        <v>9758</v>
      </c>
      <c r="E3349" s="1" t="s">
        <v>20530</v>
      </c>
      <c r="F3349" s="54">
        <v>1934</v>
      </c>
      <c r="G3349" s="1" t="s">
        <v>19635</v>
      </c>
      <c r="I3349" t="str">
        <f t="shared" si="104"/>
        <v>南方杂志</v>
      </c>
      <c r="K3349" t="e">
        <f>VLOOKUP(I3349,Apabi!$H:$H,1,FALSE)</f>
        <v>#N/A</v>
      </c>
      <c r="M3349" t="e">
        <f>VLOOKUP(I3349,'Shanghai TSG'!$C:$C,1,FALSE)</f>
        <v>#N/A</v>
      </c>
      <c r="O3349" t="e">
        <f>VLOOKUP(I3349,'Hytong (not in CrossAsia)'!$C:$C,1,FALSE)</f>
        <v>#N/A</v>
      </c>
      <c r="Q3349" s="9" t="str">
        <f t="shared" si="105"/>
        <v>nur hier</v>
      </c>
    </row>
    <row r="3350" spans="1:17">
      <c r="A3350" s="1" t="s">
        <v>9759</v>
      </c>
      <c r="B3350" s="1" t="s">
        <v>9760</v>
      </c>
      <c r="C3350" s="1" t="s">
        <v>19628</v>
      </c>
      <c r="D3350" s="1" t="s">
        <v>9761</v>
      </c>
      <c r="E3350" s="1" t="s">
        <v>19326</v>
      </c>
      <c r="F3350" s="54">
        <v>1931</v>
      </c>
      <c r="G3350" s="1" t="s">
        <v>19635</v>
      </c>
      <c r="I3350" t="str">
        <f t="shared" si="104"/>
        <v>现代月刊</v>
      </c>
      <c r="K3350" t="e">
        <f>VLOOKUP(I3350,Apabi!$H:$H,1,FALSE)</f>
        <v>#N/A</v>
      </c>
      <c r="M3350" t="e">
        <f>VLOOKUP(I3350,'Shanghai TSG'!$C:$C,1,FALSE)</f>
        <v>#N/A</v>
      </c>
      <c r="O3350" t="e">
        <f>VLOOKUP(I3350,'Hytong (not in CrossAsia)'!$C:$C,1,FALSE)</f>
        <v>#N/A</v>
      </c>
      <c r="Q3350" s="9" t="str">
        <f t="shared" si="105"/>
        <v>nur hier</v>
      </c>
    </row>
    <row r="3351" spans="1:17">
      <c r="A3351" s="1" t="s">
        <v>9762</v>
      </c>
      <c r="B3351" s="1" t="s">
        <v>9763</v>
      </c>
      <c r="C3351" s="1" t="s">
        <v>19628</v>
      </c>
      <c r="D3351" s="1" t="s">
        <v>9764</v>
      </c>
      <c r="E3351" s="1" t="s">
        <v>19302</v>
      </c>
      <c r="F3351" s="54">
        <v>1947</v>
      </c>
      <c r="G3351" s="1" t="s">
        <v>19628</v>
      </c>
      <c r="I3351" t="str">
        <f t="shared" si="104"/>
        <v>学术丛刊</v>
      </c>
      <c r="K3351" t="e">
        <f>VLOOKUP(I3351,Apabi!$H:$H,1,FALSE)</f>
        <v>#N/A</v>
      </c>
      <c r="M3351" t="str">
        <f>VLOOKUP(I3351,'Shanghai TSG'!$C:$C,1,FALSE)</f>
        <v>学术丛刊</v>
      </c>
      <c r="O3351" t="e">
        <f>VLOOKUP(I3351,'Hytong (not in CrossAsia)'!$C:$C,1,FALSE)</f>
        <v>#N/A</v>
      </c>
      <c r="Q3351" s="9" t="str">
        <f t="shared" si="105"/>
        <v>Doppel</v>
      </c>
    </row>
    <row r="3352" spans="1:17" ht="23.25">
      <c r="A3352" s="1" t="s">
        <v>10114</v>
      </c>
      <c r="B3352" s="1" t="s">
        <v>10115</v>
      </c>
      <c r="C3352" s="1" t="s">
        <v>19628</v>
      </c>
      <c r="D3352" s="1" t="s">
        <v>10116</v>
      </c>
      <c r="E3352" s="1" t="s">
        <v>13656</v>
      </c>
      <c r="F3352" s="54">
        <v>1933</v>
      </c>
      <c r="G3352" s="1" t="s">
        <v>19628</v>
      </c>
      <c r="I3352" t="str">
        <f t="shared" si="104"/>
        <v>之江期刊</v>
      </c>
      <c r="K3352" t="e">
        <f>VLOOKUP(I3352,Apabi!$H:$H,1,FALSE)</f>
        <v>#N/A</v>
      </c>
      <c r="M3352" t="e">
        <f>VLOOKUP(I3352,'Shanghai TSG'!$C:$C,1,FALSE)</f>
        <v>#N/A</v>
      </c>
      <c r="O3352" t="str">
        <f>VLOOKUP(I3352,'Hytong (not in CrossAsia)'!$C:$C,1,FALSE)</f>
        <v>之江期刊</v>
      </c>
      <c r="Q3352" s="9" t="str">
        <f t="shared" si="105"/>
        <v>Doppel</v>
      </c>
    </row>
    <row r="3353" spans="1:17">
      <c r="A3353" s="1" t="s">
        <v>10117</v>
      </c>
      <c r="B3353" s="1" t="s">
        <v>10118</v>
      </c>
      <c r="C3353" s="1" t="s">
        <v>19628</v>
      </c>
      <c r="D3353" s="1" t="s">
        <v>10119</v>
      </c>
      <c r="E3353" s="1" t="s">
        <v>19647</v>
      </c>
      <c r="F3353" s="54">
        <v>1926</v>
      </c>
      <c r="G3353" s="1" t="s">
        <v>19635</v>
      </c>
      <c r="I3353" t="str">
        <f t="shared" si="104"/>
        <v>华国月刊</v>
      </c>
      <c r="K3353" t="e">
        <f>VLOOKUP(I3353,Apabi!$H:$H,1,FALSE)</f>
        <v>#N/A</v>
      </c>
      <c r="M3353" t="e">
        <f>VLOOKUP(I3353,'Shanghai TSG'!$C:$C,1,FALSE)</f>
        <v>#N/A</v>
      </c>
      <c r="O3353" t="e">
        <f>VLOOKUP(I3353,'Hytong (not in CrossAsia)'!$C:$C,1,FALSE)</f>
        <v>#N/A</v>
      </c>
      <c r="Q3353" s="9" t="str">
        <f t="shared" si="105"/>
        <v>nur hier</v>
      </c>
    </row>
    <row r="3354" spans="1:17">
      <c r="A3354" s="1" t="s">
        <v>10120</v>
      </c>
      <c r="B3354" s="1" t="s">
        <v>10121</v>
      </c>
      <c r="C3354" s="1" t="s">
        <v>19628</v>
      </c>
      <c r="D3354" s="1" t="s">
        <v>10122</v>
      </c>
      <c r="E3354" s="1" t="s">
        <v>19647</v>
      </c>
      <c r="F3354" s="54">
        <v>1935</v>
      </c>
      <c r="G3354" s="1" t="s">
        <v>19635</v>
      </c>
      <c r="I3354" t="str">
        <f t="shared" si="104"/>
        <v>人道</v>
      </c>
      <c r="K3354" t="e">
        <f>VLOOKUP(I3354,Apabi!$H:$H,1,FALSE)</f>
        <v>#N/A</v>
      </c>
      <c r="M3354" t="e">
        <f>VLOOKUP(I3354,'Shanghai TSG'!$C:$C,1,FALSE)</f>
        <v>#N/A</v>
      </c>
      <c r="O3354" t="e">
        <f>VLOOKUP(I3354,'Hytong (not in CrossAsia)'!$C:$C,1,FALSE)</f>
        <v>#N/A</v>
      </c>
      <c r="Q3354" s="9" t="str">
        <f t="shared" si="105"/>
        <v>nur hier</v>
      </c>
    </row>
    <row r="3355" spans="1:17">
      <c r="A3355" s="1" t="s">
        <v>10123</v>
      </c>
      <c r="B3355" s="1" t="s">
        <v>10124</v>
      </c>
      <c r="C3355" s="1" t="s">
        <v>10125</v>
      </c>
      <c r="D3355" s="1" t="s">
        <v>10125</v>
      </c>
      <c r="E3355" s="1" t="s">
        <v>19302</v>
      </c>
      <c r="F3355" s="51" t="s">
        <v>19628</v>
      </c>
      <c r="G3355" s="1" t="s">
        <v>19628</v>
      </c>
      <c r="I3355" t="str">
        <f t="shared" si="104"/>
        <v>贯澈评论</v>
      </c>
      <c r="K3355" t="e">
        <f>VLOOKUP(I3355,Apabi!$H:$H,1,FALSE)</f>
        <v>#N/A</v>
      </c>
      <c r="M3355" t="e">
        <f>VLOOKUP(I3355,'Shanghai TSG'!$C:$C,1,FALSE)</f>
        <v>#N/A</v>
      </c>
      <c r="O3355" t="e">
        <f>VLOOKUP(I3355,'Hytong (not in CrossAsia)'!$C:$C,1,FALSE)</f>
        <v>#N/A</v>
      </c>
      <c r="Q3355" s="9" t="str">
        <f t="shared" si="105"/>
        <v>nur hier</v>
      </c>
    </row>
    <row r="3356" spans="1:17" ht="23.25">
      <c r="A3356" s="1" t="s">
        <v>10126</v>
      </c>
      <c r="B3356" s="1" t="s">
        <v>10127</v>
      </c>
      <c r="C3356" s="1" t="s">
        <v>19628</v>
      </c>
      <c r="D3356" s="1" t="s">
        <v>10128</v>
      </c>
      <c r="E3356" s="1" t="s">
        <v>19647</v>
      </c>
      <c r="F3356" s="54">
        <v>1932</v>
      </c>
      <c r="G3356" s="1" t="s">
        <v>13688</v>
      </c>
      <c r="I3356" t="str">
        <f t="shared" si="104"/>
        <v>上海市工</v>
      </c>
      <c r="K3356" t="e">
        <f>VLOOKUP(I3356,Apabi!$H:$H,1,FALSE)</f>
        <v>#N/A</v>
      </c>
      <c r="M3356" t="e">
        <f>VLOOKUP(I3356,'Shanghai TSG'!$C:$C,1,FALSE)</f>
        <v>#N/A</v>
      </c>
      <c r="O3356" t="e">
        <f>VLOOKUP(I3356,'Hytong (not in CrossAsia)'!$C:$C,1,FALSE)</f>
        <v>#N/A</v>
      </c>
      <c r="Q3356" s="9" t="str">
        <f t="shared" si="105"/>
        <v>nur hier</v>
      </c>
    </row>
    <row r="3357" spans="1:17">
      <c r="A3357" s="1" t="s">
        <v>10129</v>
      </c>
      <c r="B3357" s="1" t="s">
        <v>10130</v>
      </c>
      <c r="C3357" s="1" t="s">
        <v>19628</v>
      </c>
      <c r="D3357" s="1" t="s">
        <v>10131</v>
      </c>
      <c r="E3357" s="1" t="s">
        <v>19647</v>
      </c>
      <c r="F3357" s="54">
        <v>1944</v>
      </c>
      <c r="G3357" s="1" t="s">
        <v>19635</v>
      </c>
      <c r="I3357" t="str">
        <f t="shared" si="104"/>
        <v>新亚细亚</v>
      </c>
      <c r="K3357" t="e">
        <f>VLOOKUP(I3357,Apabi!$H:$H,1,FALSE)</f>
        <v>#N/A</v>
      </c>
      <c r="M3357" t="str">
        <f>VLOOKUP(I3357,'Shanghai TSG'!$C:$C,1,FALSE)</f>
        <v>新亚细亚</v>
      </c>
      <c r="O3357" t="e">
        <f>VLOOKUP(I3357,'Hytong (not in CrossAsia)'!$C:$C,1,FALSE)</f>
        <v>#N/A</v>
      </c>
      <c r="Q3357" s="9" t="str">
        <f t="shared" si="105"/>
        <v>Doppel</v>
      </c>
    </row>
    <row r="3358" spans="1:17">
      <c r="A3358" s="1" t="s">
        <v>10132</v>
      </c>
      <c r="B3358" s="1" t="s">
        <v>10133</v>
      </c>
      <c r="C3358" s="1" t="s">
        <v>19628</v>
      </c>
      <c r="D3358" s="1" t="s">
        <v>10134</v>
      </c>
      <c r="E3358" s="1" t="s">
        <v>19795</v>
      </c>
      <c r="F3358" s="51" t="s">
        <v>19628</v>
      </c>
      <c r="G3358" s="1" t="s">
        <v>19628</v>
      </c>
      <c r="I3358" t="str">
        <f t="shared" si="104"/>
        <v>香岛学生</v>
      </c>
      <c r="K3358" t="e">
        <f>VLOOKUP(I3358,Apabi!$H:$H,1,FALSE)</f>
        <v>#N/A</v>
      </c>
      <c r="M3358" t="e">
        <f>VLOOKUP(I3358,'Shanghai TSG'!$C:$C,1,FALSE)</f>
        <v>#N/A</v>
      </c>
      <c r="O3358" t="e">
        <f>VLOOKUP(I3358,'Hytong (not in CrossAsia)'!$C:$C,1,FALSE)</f>
        <v>#N/A</v>
      </c>
      <c r="Q3358" s="9" t="str">
        <f t="shared" si="105"/>
        <v>nur hier</v>
      </c>
    </row>
    <row r="3359" spans="1:17">
      <c r="A3359" s="1" t="s">
        <v>10135</v>
      </c>
      <c r="B3359" s="1" t="s">
        <v>10136</v>
      </c>
      <c r="C3359" s="1" t="s">
        <v>19628</v>
      </c>
      <c r="D3359" s="1" t="s">
        <v>10137</v>
      </c>
      <c r="E3359" s="1" t="s">
        <v>19647</v>
      </c>
      <c r="F3359" s="54">
        <v>1934</v>
      </c>
      <c r="G3359" s="1" t="s">
        <v>19292</v>
      </c>
      <c r="I3359" t="str">
        <f t="shared" si="104"/>
        <v>大夏期刊</v>
      </c>
      <c r="K3359" t="e">
        <f>VLOOKUP(I3359,Apabi!$H:$H,1,FALSE)</f>
        <v>#N/A</v>
      </c>
      <c r="M3359" t="e">
        <f>VLOOKUP(I3359,'Shanghai TSG'!$C:$C,1,FALSE)</f>
        <v>#N/A</v>
      </c>
      <c r="O3359" t="e">
        <f>VLOOKUP(I3359,'Hytong (not in CrossAsia)'!$C:$C,1,FALSE)</f>
        <v>#N/A</v>
      </c>
      <c r="Q3359" s="9" t="str">
        <f t="shared" si="105"/>
        <v>nur hier</v>
      </c>
    </row>
    <row r="3360" spans="1:17">
      <c r="A3360" s="1" t="s">
        <v>10138</v>
      </c>
      <c r="B3360" s="1" t="s">
        <v>10139</v>
      </c>
      <c r="C3360" s="1" t="s">
        <v>10140</v>
      </c>
      <c r="D3360" s="1" t="s">
        <v>19628</v>
      </c>
      <c r="E3360" s="1" t="s">
        <v>19638</v>
      </c>
      <c r="F3360" s="51" t="s">
        <v>19628</v>
      </c>
      <c r="G3360" s="1" t="s">
        <v>19628</v>
      </c>
      <c r="I3360" t="str">
        <f t="shared" si="104"/>
        <v>会务物刊</v>
      </c>
      <c r="K3360" t="e">
        <f>VLOOKUP(I3360,Apabi!$H:$H,1,FALSE)</f>
        <v>#N/A</v>
      </c>
      <c r="M3360" t="e">
        <f>VLOOKUP(I3360,'Shanghai TSG'!$C:$C,1,FALSE)</f>
        <v>#N/A</v>
      </c>
      <c r="O3360" t="e">
        <f>VLOOKUP(I3360,'Hytong (not in CrossAsia)'!$C:$C,1,FALSE)</f>
        <v>#N/A</v>
      </c>
      <c r="Q3360" s="9" t="str">
        <f t="shared" si="105"/>
        <v>nur hier</v>
      </c>
    </row>
    <row r="3361" spans="1:17">
      <c r="A3361" s="1" t="s">
        <v>10141</v>
      </c>
      <c r="B3361" s="1" t="s">
        <v>10142</v>
      </c>
      <c r="C3361" s="1" t="s">
        <v>19628</v>
      </c>
      <c r="D3361" s="1" t="s">
        <v>10143</v>
      </c>
      <c r="E3361" s="1" t="s">
        <v>10144</v>
      </c>
      <c r="F3361" s="54">
        <v>1928</v>
      </c>
      <c r="G3361" s="1" t="s">
        <v>19567</v>
      </c>
      <c r="I3361" t="str">
        <f t="shared" si="104"/>
        <v>醒钟</v>
      </c>
      <c r="K3361" t="e">
        <f>VLOOKUP(I3361,Apabi!$H:$H,1,FALSE)</f>
        <v>#N/A</v>
      </c>
      <c r="M3361" t="str">
        <f>VLOOKUP(I3361,'Shanghai TSG'!$C:$C,1,FALSE)</f>
        <v>醒钟</v>
      </c>
      <c r="O3361" t="e">
        <f>VLOOKUP(I3361,'Hytong (not in CrossAsia)'!$C:$C,1,FALSE)</f>
        <v>#N/A</v>
      </c>
      <c r="Q3361" s="9" t="str">
        <f t="shared" si="105"/>
        <v>Doppel</v>
      </c>
    </row>
    <row r="3362" spans="1:17" ht="23.25">
      <c r="A3362" s="1" t="s">
        <v>10145</v>
      </c>
      <c r="B3362" s="1" t="s">
        <v>10146</v>
      </c>
      <c r="C3362" s="1" t="s">
        <v>10147</v>
      </c>
      <c r="D3362" s="1" t="s">
        <v>10148</v>
      </c>
      <c r="E3362" s="1" t="s">
        <v>19647</v>
      </c>
      <c r="F3362" s="51" t="s">
        <v>19628</v>
      </c>
      <c r="G3362" s="1" t="s">
        <v>19628</v>
      </c>
      <c r="I3362" t="str">
        <f t="shared" si="104"/>
        <v>乐艺</v>
      </c>
      <c r="K3362" t="e">
        <f>VLOOKUP(I3362,Apabi!$H:$H,1,FALSE)</f>
        <v>#N/A</v>
      </c>
      <c r="M3362" t="str">
        <f>VLOOKUP(I3362,'Shanghai TSG'!$C:$C,1,FALSE)</f>
        <v>乐艺</v>
      </c>
      <c r="O3362" t="e">
        <f>VLOOKUP(I3362,'Hytong (not in CrossAsia)'!$C:$C,1,FALSE)</f>
        <v>#N/A</v>
      </c>
      <c r="Q3362" s="9" t="str">
        <f t="shared" si="105"/>
        <v>Doppel</v>
      </c>
    </row>
    <row r="3363" spans="1:17">
      <c r="A3363" s="1" t="s">
        <v>10149</v>
      </c>
      <c r="B3363" s="1" t="s">
        <v>10150</v>
      </c>
      <c r="C3363" s="1" t="s">
        <v>19628</v>
      </c>
      <c r="D3363" s="1" t="s">
        <v>10151</v>
      </c>
      <c r="E3363" s="1" t="s">
        <v>19336</v>
      </c>
      <c r="F3363" s="54">
        <v>1942</v>
      </c>
      <c r="G3363" s="1" t="s">
        <v>19292</v>
      </c>
      <c r="I3363" t="str">
        <f t="shared" si="104"/>
        <v>经世</v>
      </c>
      <c r="K3363" t="e">
        <f>VLOOKUP(I3363,Apabi!$H:$H,1,FALSE)</f>
        <v>#N/A</v>
      </c>
      <c r="M3363" t="str">
        <f>VLOOKUP(I3363,'Shanghai TSG'!$C:$C,1,FALSE)</f>
        <v>经世</v>
      </c>
      <c r="O3363" t="e">
        <f>VLOOKUP(I3363,'Hytong (not in CrossAsia)'!$C:$C,1,FALSE)</f>
        <v>#N/A</v>
      </c>
      <c r="Q3363" s="9" t="str">
        <f t="shared" si="105"/>
        <v>Doppel</v>
      </c>
    </row>
    <row r="3364" spans="1:17">
      <c r="A3364" s="1" t="s">
        <v>10152</v>
      </c>
      <c r="B3364" s="1" t="s">
        <v>10153</v>
      </c>
      <c r="C3364" s="1" t="s">
        <v>19628</v>
      </c>
      <c r="D3364" s="1" t="s">
        <v>17085</v>
      </c>
      <c r="E3364" s="1" t="s">
        <v>19647</v>
      </c>
      <c r="F3364" s="54">
        <v>1916</v>
      </c>
      <c r="G3364" s="1" t="s">
        <v>19327</v>
      </c>
      <c r="I3364" t="str">
        <f t="shared" si="104"/>
        <v>礼拜六</v>
      </c>
      <c r="K3364" t="e">
        <f>VLOOKUP(I3364,Apabi!$H:$H,1,FALSE)</f>
        <v>#N/A</v>
      </c>
      <c r="M3364" t="str">
        <f>VLOOKUP(I3364,'Shanghai TSG'!$C:$C,1,FALSE)</f>
        <v>礼拜六</v>
      </c>
      <c r="O3364" t="e">
        <f>VLOOKUP(I3364,'Hytong (not in CrossAsia)'!$C:$C,1,FALSE)</f>
        <v>#N/A</v>
      </c>
      <c r="Q3364" s="9" t="str">
        <f t="shared" si="105"/>
        <v>Doppel</v>
      </c>
    </row>
    <row r="3365" spans="1:17" ht="23.25">
      <c r="A3365" s="1" t="s">
        <v>10154</v>
      </c>
      <c r="B3365" s="1" t="s">
        <v>10155</v>
      </c>
      <c r="C3365" s="1" t="s">
        <v>10156</v>
      </c>
      <c r="D3365" s="1" t="s">
        <v>19628</v>
      </c>
      <c r="E3365" s="1" t="s">
        <v>13120</v>
      </c>
      <c r="F3365" s="54">
        <v>1947</v>
      </c>
      <c r="G3365" s="1" t="s">
        <v>19642</v>
      </c>
      <c r="I3365" t="str">
        <f t="shared" si="104"/>
        <v>自由世界</v>
      </c>
      <c r="K3365" t="e">
        <f>VLOOKUP(I3365,Apabi!$H:$H,1,FALSE)</f>
        <v>#N/A</v>
      </c>
      <c r="M3365" t="e">
        <f>VLOOKUP(I3365,'Shanghai TSG'!$C:$C,1,FALSE)</f>
        <v>#N/A</v>
      </c>
      <c r="O3365" t="e">
        <f>VLOOKUP(I3365,'Hytong (not in CrossAsia)'!$C:$C,1,FALSE)</f>
        <v>#N/A</v>
      </c>
      <c r="Q3365" s="9" t="str">
        <f t="shared" si="105"/>
        <v>nur hier</v>
      </c>
    </row>
    <row r="3366" spans="1:17">
      <c r="A3366" s="1" t="s">
        <v>10157</v>
      </c>
      <c r="B3366" s="1" t="s">
        <v>10158</v>
      </c>
      <c r="C3366" s="1" t="s">
        <v>19628</v>
      </c>
      <c r="D3366" s="1" t="s">
        <v>10159</v>
      </c>
      <c r="E3366" s="1" t="s">
        <v>19196</v>
      </c>
      <c r="F3366" s="51" t="s">
        <v>19628</v>
      </c>
      <c r="G3366" s="1" t="s">
        <v>19315</v>
      </c>
      <c r="I3366" t="str">
        <f t="shared" si="104"/>
        <v>山东盐务</v>
      </c>
      <c r="K3366" t="e">
        <f>VLOOKUP(I3366,Apabi!$H:$H,1,FALSE)</f>
        <v>#N/A</v>
      </c>
      <c r="M3366" t="e">
        <f>VLOOKUP(I3366,'Shanghai TSG'!$C:$C,1,FALSE)</f>
        <v>#N/A</v>
      </c>
      <c r="O3366" t="e">
        <f>VLOOKUP(I3366,'Hytong (not in CrossAsia)'!$C:$C,1,FALSE)</f>
        <v>#N/A</v>
      </c>
      <c r="Q3366" s="9" t="str">
        <f t="shared" si="105"/>
        <v>nur hier</v>
      </c>
    </row>
    <row r="3367" spans="1:17">
      <c r="A3367" s="1" t="s">
        <v>10160</v>
      </c>
      <c r="B3367" s="1" t="s">
        <v>10161</v>
      </c>
      <c r="C3367" s="1" t="s">
        <v>19628</v>
      </c>
      <c r="D3367" s="1" t="s">
        <v>19628</v>
      </c>
      <c r="E3367" s="1" t="s">
        <v>13460</v>
      </c>
      <c r="F3367" s="51" t="s">
        <v>19628</v>
      </c>
      <c r="G3367" s="1" t="s">
        <v>19315</v>
      </c>
      <c r="I3367" t="str">
        <f t="shared" si="104"/>
        <v>廓清</v>
      </c>
      <c r="K3367" t="str">
        <f>VLOOKUP(I3367,Apabi!$H:$H,1,FALSE)</f>
        <v>廓清</v>
      </c>
      <c r="M3367" t="str">
        <f>VLOOKUP(I3367,'Shanghai TSG'!$C:$C,1,FALSE)</f>
        <v>廓清</v>
      </c>
      <c r="O3367" t="e">
        <f>VLOOKUP(I3367,'Hytong (not in CrossAsia)'!$C:$C,1,FALSE)</f>
        <v>#N/A</v>
      </c>
      <c r="Q3367" s="9" t="str">
        <f t="shared" si="105"/>
        <v>Doppel</v>
      </c>
    </row>
    <row r="3368" spans="1:17">
      <c r="A3368" s="1" t="s">
        <v>10162</v>
      </c>
      <c r="B3368" s="1" t="s">
        <v>10163</v>
      </c>
      <c r="C3368" s="1" t="s">
        <v>10164</v>
      </c>
      <c r="D3368" s="1" t="s">
        <v>19628</v>
      </c>
      <c r="E3368" s="1" t="s">
        <v>19754</v>
      </c>
      <c r="F3368" s="54">
        <v>1946</v>
      </c>
      <c r="G3368" s="1" t="s">
        <v>19305</v>
      </c>
      <c r="I3368" t="str">
        <f t="shared" si="104"/>
        <v>报报</v>
      </c>
      <c r="K3368" t="e">
        <f>VLOOKUP(I3368,Apabi!$H:$H,1,FALSE)</f>
        <v>#N/A</v>
      </c>
      <c r="M3368" t="e">
        <f>VLOOKUP(I3368,'Shanghai TSG'!$C:$C,1,FALSE)</f>
        <v>#N/A</v>
      </c>
      <c r="O3368" t="e">
        <f>VLOOKUP(I3368,'Hytong (not in CrossAsia)'!$C:$C,1,FALSE)</f>
        <v>#N/A</v>
      </c>
      <c r="Q3368" s="9" t="str">
        <f t="shared" si="105"/>
        <v>nur hier</v>
      </c>
    </row>
    <row r="3369" spans="1:17">
      <c r="A3369" s="1" t="s">
        <v>10165</v>
      </c>
      <c r="B3369" s="1" t="s">
        <v>10166</v>
      </c>
      <c r="C3369" s="1" t="s">
        <v>10167</v>
      </c>
      <c r="D3369" s="1" t="s">
        <v>10168</v>
      </c>
      <c r="E3369" s="1" t="s">
        <v>19647</v>
      </c>
      <c r="F3369" s="51" t="s">
        <v>19628</v>
      </c>
      <c r="G3369" s="1" t="s">
        <v>19315</v>
      </c>
      <c r="I3369" t="str">
        <f t="shared" si="104"/>
        <v>中国新书</v>
      </c>
      <c r="K3369" t="e">
        <f>VLOOKUP(I3369,Apabi!$H:$H,1,FALSE)</f>
        <v>#N/A</v>
      </c>
      <c r="M3369" t="e">
        <f>VLOOKUP(I3369,'Shanghai TSG'!$C:$C,1,FALSE)</f>
        <v>#N/A</v>
      </c>
      <c r="O3369" t="e">
        <f>VLOOKUP(I3369,'Hytong (not in CrossAsia)'!$C:$C,1,FALSE)</f>
        <v>#N/A</v>
      </c>
      <c r="Q3369" s="9" t="str">
        <f t="shared" si="105"/>
        <v>nur hier</v>
      </c>
    </row>
    <row r="3370" spans="1:17">
      <c r="A3370" s="1" t="s">
        <v>10169</v>
      </c>
      <c r="B3370" s="1" t="s">
        <v>10170</v>
      </c>
      <c r="C3370" s="1" t="s">
        <v>19628</v>
      </c>
      <c r="D3370" s="1" t="s">
        <v>10171</v>
      </c>
      <c r="E3370" s="1" t="s">
        <v>19647</v>
      </c>
      <c r="F3370" s="54">
        <v>1937</v>
      </c>
      <c r="G3370" s="1" t="s">
        <v>19635</v>
      </c>
      <c r="I3370" t="str">
        <f t="shared" si="104"/>
        <v>国际丛报</v>
      </c>
      <c r="K3370" t="e">
        <f>VLOOKUP(I3370,Apabi!$H:$H,1,FALSE)</f>
        <v>#N/A</v>
      </c>
      <c r="M3370" t="str">
        <f>VLOOKUP(I3370,'Shanghai TSG'!$C:$C,1,FALSE)</f>
        <v>国际丛报</v>
      </c>
      <c r="O3370" t="e">
        <f>VLOOKUP(I3370,'Hytong (not in CrossAsia)'!$C:$C,1,FALSE)</f>
        <v>#N/A</v>
      </c>
      <c r="Q3370" s="9" t="str">
        <f t="shared" si="105"/>
        <v>Doppel</v>
      </c>
    </row>
    <row r="3371" spans="1:17">
      <c r="A3371" s="1" t="s">
        <v>10172</v>
      </c>
      <c r="B3371" s="1" t="s">
        <v>10173</v>
      </c>
      <c r="C3371" s="1" t="s">
        <v>19628</v>
      </c>
      <c r="D3371" s="1" t="s">
        <v>10174</v>
      </c>
      <c r="E3371" s="1" t="s">
        <v>10175</v>
      </c>
      <c r="F3371" s="54">
        <v>1928</v>
      </c>
      <c r="G3371" s="1" t="s">
        <v>19773</v>
      </c>
      <c r="I3371" t="str">
        <f t="shared" si="104"/>
        <v>新月</v>
      </c>
      <c r="K3371" t="e">
        <f>VLOOKUP(I3371,Apabi!$H:$H,1,FALSE)</f>
        <v>#N/A</v>
      </c>
      <c r="M3371" t="str">
        <f>VLOOKUP(I3371,'Shanghai TSG'!$C:$C,1,FALSE)</f>
        <v>新月</v>
      </c>
      <c r="O3371" t="e">
        <f>VLOOKUP(I3371,'Hytong (not in CrossAsia)'!$C:$C,1,FALSE)</f>
        <v>#N/A</v>
      </c>
      <c r="Q3371" s="9" t="str">
        <f t="shared" si="105"/>
        <v>Doppel</v>
      </c>
    </row>
    <row r="3372" spans="1:17" ht="23.25">
      <c r="A3372" s="1" t="s">
        <v>10176</v>
      </c>
      <c r="B3372" s="1" t="s">
        <v>10177</v>
      </c>
      <c r="C3372" s="1" t="s">
        <v>19628</v>
      </c>
      <c r="D3372" s="1" t="s">
        <v>19628</v>
      </c>
      <c r="E3372" s="1" t="s">
        <v>19339</v>
      </c>
      <c r="F3372" s="54">
        <v>1917</v>
      </c>
      <c r="G3372" s="1" t="s">
        <v>13660</v>
      </c>
      <c r="I3372" t="str">
        <f t="shared" si="104"/>
        <v>北京大学</v>
      </c>
      <c r="K3372" t="e">
        <f>VLOOKUP(I3372,Apabi!$H:$H,1,FALSE)</f>
        <v>#N/A</v>
      </c>
      <c r="M3372" t="e">
        <f>VLOOKUP(I3372,'Shanghai TSG'!$C:$C,1,FALSE)</f>
        <v>#N/A</v>
      </c>
      <c r="O3372" t="e">
        <f>VLOOKUP(I3372,'Hytong (not in CrossAsia)'!$C:$C,1,FALSE)</f>
        <v>#N/A</v>
      </c>
      <c r="Q3372" s="9" t="str">
        <f t="shared" si="105"/>
        <v>nur hier</v>
      </c>
    </row>
    <row r="3373" spans="1:17">
      <c r="A3373" s="1" t="s">
        <v>10178</v>
      </c>
      <c r="B3373" s="1" t="s">
        <v>10179</v>
      </c>
      <c r="C3373" s="1" t="s">
        <v>19628</v>
      </c>
      <c r="D3373" s="1" t="s">
        <v>10180</v>
      </c>
      <c r="E3373" s="1" t="s">
        <v>19647</v>
      </c>
      <c r="F3373" s="54">
        <v>1935</v>
      </c>
      <c r="G3373" s="1" t="s">
        <v>19773</v>
      </c>
      <c r="I3373" t="str">
        <f t="shared" si="104"/>
        <v>东北消息</v>
      </c>
      <c r="K3373" t="e">
        <f>VLOOKUP(I3373,Apabi!$H:$H,1,FALSE)</f>
        <v>#N/A</v>
      </c>
      <c r="M3373" t="e">
        <f>VLOOKUP(I3373,'Shanghai TSG'!$C:$C,1,FALSE)</f>
        <v>#N/A</v>
      </c>
      <c r="O3373" t="e">
        <f>VLOOKUP(I3373,'Hytong (not in CrossAsia)'!$C:$C,1,FALSE)</f>
        <v>#N/A</v>
      </c>
      <c r="Q3373" s="9" t="str">
        <f t="shared" si="105"/>
        <v>nur hier</v>
      </c>
    </row>
    <row r="3374" spans="1:17">
      <c r="A3374" s="1" t="s">
        <v>10181</v>
      </c>
      <c r="B3374" s="1" t="s">
        <v>10182</v>
      </c>
      <c r="C3374" s="1" t="s">
        <v>19628</v>
      </c>
      <c r="D3374" s="1" t="s">
        <v>10183</v>
      </c>
      <c r="E3374" s="1" t="s">
        <v>13492</v>
      </c>
      <c r="F3374" s="51" t="s">
        <v>19628</v>
      </c>
      <c r="G3374" s="1" t="s">
        <v>19628</v>
      </c>
      <c r="I3374" t="str">
        <f t="shared" si="104"/>
        <v>苏衡半月</v>
      </c>
      <c r="K3374" t="e">
        <f>VLOOKUP(I3374,Apabi!$H:$H,1,FALSE)</f>
        <v>#N/A</v>
      </c>
      <c r="M3374" t="e">
        <f>VLOOKUP(I3374,'Shanghai TSG'!$C:$C,1,FALSE)</f>
        <v>#N/A</v>
      </c>
      <c r="O3374" t="e">
        <f>VLOOKUP(I3374,'Hytong (not in CrossAsia)'!$C:$C,1,FALSE)</f>
        <v>#N/A</v>
      </c>
      <c r="Q3374" s="9" t="str">
        <f t="shared" si="105"/>
        <v>nur hier</v>
      </c>
    </row>
    <row r="3375" spans="1:17">
      <c r="A3375" s="1" t="s">
        <v>10184</v>
      </c>
      <c r="B3375" s="1" t="s">
        <v>10185</v>
      </c>
      <c r="C3375" s="1" t="s">
        <v>19628</v>
      </c>
      <c r="D3375" s="1" t="s">
        <v>10186</v>
      </c>
      <c r="E3375" s="1" t="s">
        <v>19298</v>
      </c>
      <c r="F3375" s="51" t="s">
        <v>19628</v>
      </c>
      <c r="G3375" s="1" t="s">
        <v>19628</v>
      </c>
      <c r="I3375" t="str">
        <f t="shared" si="104"/>
        <v>互助周刊</v>
      </c>
      <c r="K3375" t="e">
        <f>VLOOKUP(I3375,Apabi!$H:$H,1,FALSE)</f>
        <v>#N/A</v>
      </c>
      <c r="M3375" t="e">
        <f>VLOOKUP(I3375,'Shanghai TSG'!$C:$C,1,FALSE)</f>
        <v>#N/A</v>
      </c>
      <c r="O3375" t="e">
        <f>VLOOKUP(I3375,'Hytong (not in CrossAsia)'!$C:$C,1,FALSE)</f>
        <v>#N/A</v>
      </c>
      <c r="Q3375" s="9" t="str">
        <f t="shared" si="105"/>
        <v>nur hier</v>
      </c>
    </row>
    <row r="3376" spans="1:17">
      <c r="A3376" s="1" t="s">
        <v>10187</v>
      </c>
      <c r="B3376" s="1" t="s">
        <v>10188</v>
      </c>
      <c r="C3376" s="1" t="s">
        <v>10189</v>
      </c>
      <c r="D3376" s="1" t="s">
        <v>10190</v>
      </c>
      <c r="E3376" s="1" t="s">
        <v>19647</v>
      </c>
      <c r="F3376" s="51" t="s">
        <v>19628</v>
      </c>
      <c r="G3376" s="1" t="s">
        <v>19628</v>
      </c>
      <c r="I3376" t="str">
        <f t="shared" si="104"/>
        <v>读物</v>
      </c>
      <c r="K3376" t="e">
        <f>VLOOKUP(I3376,Apabi!$H:$H,1,FALSE)</f>
        <v>#N/A</v>
      </c>
      <c r="M3376" t="str">
        <f>VLOOKUP(I3376,'Shanghai TSG'!$C:$C,1,FALSE)</f>
        <v>读物</v>
      </c>
      <c r="O3376" t="e">
        <f>VLOOKUP(I3376,'Hytong (not in CrossAsia)'!$C:$C,1,FALSE)</f>
        <v>#N/A</v>
      </c>
      <c r="Q3376" s="9" t="str">
        <f t="shared" si="105"/>
        <v>Doppel</v>
      </c>
    </row>
    <row r="3377" spans="1:17">
      <c r="A3377" s="1" t="s">
        <v>10191</v>
      </c>
      <c r="B3377" s="1" t="s">
        <v>10192</v>
      </c>
      <c r="C3377" s="1" t="s">
        <v>19628</v>
      </c>
      <c r="D3377" s="1" t="s">
        <v>10193</v>
      </c>
      <c r="E3377" s="1" t="s">
        <v>18963</v>
      </c>
      <c r="F3377" s="54">
        <v>1947</v>
      </c>
      <c r="G3377" s="1" t="s">
        <v>19243</v>
      </c>
      <c r="I3377" t="str">
        <f t="shared" si="104"/>
        <v>边疆人文</v>
      </c>
      <c r="K3377" t="e">
        <f>VLOOKUP(I3377,Apabi!$H:$H,1,FALSE)</f>
        <v>#N/A</v>
      </c>
      <c r="M3377" t="e">
        <f>VLOOKUP(I3377,'Shanghai TSG'!$C:$C,1,FALSE)</f>
        <v>#N/A</v>
      </c>
      <c r="O3377" t="e">
        <f>VLOOKUP(I3377,'Hytong (not in CrossAsia)'!$C:$C,1,FALSE)</f>
        <v>#N/A</v>
      </c>
      <c r="Q3377" s="9" t="str">
        <f t="shared" si="105"/>
        <v>nur hier</v>
      </c>
    </row>
    <row r="3378" spans="1:17">
      <c r="A3378" s="1" t="s">
        <v>10194</v>
      </c>
      <c r="B3378" s="1" t="s">
        <v>10195</v>
      </c>
      <c r="C3378" s="1" t="s">
        <v>19628</v>
      </c>
      <c r="D3378" s="1" t="s">
        <v>9834</v>
      </c>
      <c r="E3378" s="1" t="s">
        <v>13648</v>
      </c>
      <c r="F3378" s="54">
        <v>1937</v>
      </c>
      <c r="G3378" s="1" t="s">
        <v>19635</v>
      </c>
      <c r="I3378" t="str">
        <f t="shared" si="104"/>
        <v>气象月刊</v>
      </c>
      <c r="K3378" t="str">
        <f>VLOOKUP(I3378,Apabi!$H:$H,1,FALSE)</f>
        <v>气象月刊</v>
      </c>
      <c r="M3378" t="str">
        <f>VLOOKUP(I3378,'Shanghai TSG'!$C:$C,1,FALSE)</f>
        <v>气象月刊</v>
      </c>
      <c r="O3378" t="e">
        <f>VLOOKUP(I3378,'Hytong (not in CrossAsia)'!$C:$C,1,FALSE)</f>
        <v>#N/A</v>
      </c>
      <c r="Q3378" s="9" t="str">
        <f t="shared" si="105"/>
        <v>Doppel</v>
      </c>
    </row>
    <row r="3379" spans="1:17">
      <c r="A3379" s="1" t="s">
        <v>9835</v>
      </c>
      <c r="B3379" s="1" t="s">
        <v>9836</v>
      </c>
      <c r="C3379" s="1" t="s">
        <v>19628</v>
      </c>
      <c r="D3379" s="1" t="s">
        <v>9837</v>
      </c>
      <c r="E3379" s="1" t="s">
        <v>19647</v>
      </c>
      <c r="F3379" s="54">
        <v>1949</v>
      </c>
      <c r="G3379" s="1" t="s">
        <v>19292</v>
      </c>
      <c r="I3379" t="str">
        <f t="shared" si="104"/>
        <v>子曰丛刊</v>
      </c>
      <c r="K3379" t="e">
        <f>VLOOKUP(I3379,Apabi!$H:$H,1,FALSE)</f>
        <v>#N/A</v>
      </c>
      <c r="M3379" t="e">
        <f>VLOOKUP(I3379,'Shanghai TSG'!$C:$C,1,FALSE)</f>
        <v>#N/A</v>
      </c>
      <c r="O3379" t="str">
        <f>VLOOKUP(I3379,'Hytong (not in CrossAsia)'!$C:$C,1,FALSE)</f>
        <v>子曰丛刊</v>
      </c>
      <c r="Q3379" s="9" t="str">
        <f t="shared" si="105"/>
        <v>Doppel</v>
      </c>
    </row>
    <row r="3380" spans="1:17">
      <c r="A3380" s="1" t="s">
        <v>9838</v>
      </c>
      <c r="B3380" s="1" t="s">
        <v>9839</v>
      </c>
      <c r="C3380" s="1" t="s">
        <v>19628</v>
      </c>
      <c r="D3380" s="1" t="s">
        <v>9840</v>
      </c>
      <c r="E3380" s="1" t="s">
        <v>19339</v>
      </c>
      <c r="F3380" s="54">
        <v>1917</v>
      </c>
      <c r="G3380" s="1" t="s">
        <v>19642</v>
      </c>
      <c r="I3380" t="str">
        <f t="shared" si="104"/>
        <v>环球</v>
      </c>
      <c r="K3380" t="e">
        <f>VLOOKUP(I3380,Apabi!$H:$H,1,FALSE)</f>
        <v>#N/A</v>
      </c>
      <c r="M3380" t="str">
        <f>VLOOKUP(I3380,'Shanghai TSG'!$C:$C,1,FALSE)</f>
        <v>环球</v>
      </c>
      <c r="O3380" t="e">
        <f>VLOOKUP(I3380,'Hytong (not in CrossAsia)'!$C:$C,1,FALSE)</f>
        <v>#N/A</v>
      </c>
      <c r="Q3380" s="9" t="str">
        <f t="shared" si="105"/>
        <v>Doppel</v>
      </c>
    </row>
    <row r="3381" spans="1:17">
      <c r="A3381" s="1" t="s">
        <v>9841</v>
      </c>
      <c r="B3381" s="1" t="s">
        <v>9842</v>
      </c>
      <c r="C3381" s="1" t="s">
        <v>19628</v>
      </c>
      <c r="D3381" s="1" t="s">
        <v>18847</v>
      </c>
      <c r="E3381" s="1" t="s">
        <v>19647</v>
      </c>
      <c r="F3381" s="51" t="s">
        <v>19628</v>
      </c>
      <c r="G3381" s="1" t="s">
        <v>19628</v>
      </c>
      <c r="I3381" t="str">
        <f t="shared" si="104"/>
        <v>商务印书</v>
      </c>
      <c r="K3381" t="e">
        <f>VLOOKUP(I3381,Apabi!$H:$H,1,FALSE)</f>
        <v>#N/A</v>
      </c>
      <c r="M3381" t="str">
        <f>VLOOKUP(I3381,'Shanghai TSG'!$C:$C,1,FALSE)</f>
        <v>商务印书</v>
      </c>
      <c r="O3381" t="e">
        <f>VLOOKUP(I3381,'Hytong (not in CrossAsia)'!$C:$C,1,FALSE)</f>
        <v>#N/A</v>
      </c>
      <c r="Q3381" s="9" t="str">
        <f t="shared" si="105"/>
        <v>Doppel</v>
      </c>
    </row>
    <row r="3382" spans="1:17">
      <c r="A3382" s="1" t="s">
        <v>9843</v>
      </c>
      <c r="B3382" s="1" t="s">
        <v>9844</v>
      </c>
      <c r="C3382" s="1" t="s">
        <v>19628</v>
      </c>
      <c r="D3382" s="1" t="s">
        <v>9845</v>
      </c>
      <c r="E3382" s="1" t="s">
        <v>19647</v>
      </c>
      <c r="F3382" s="54">
        <v>1932</v>
      </c>
      <c r="G3382" s="1" t="s">
        <v>19305</v>
      </c>
      <c r="I3382" t="str">
        <f t="shared" si="104"/>
        <v>唯生</v>
      </c>
      <c r="K3382" t="e">
        <f>VLOOKUP(I3382,Apabi!$H:$H,1,FALSE)</f>
        <v>#N/A</v>
      </c>
      <c r="M3382" t="e">
        <f>VLOOKUP(I3382,'Shanghai TSG'!$C:$C,1,FALSE)</f>
        <v>#N/A</v>
      </c>
      <c r="O3382" t="e">
        <f>VLOOKUP(I3382,'Hytong (not in CrossAsia)'!$C:$C,1,FALSE)</f>
        <v>#N/A</v>
      </c>
      <c r="Q3382" s="9" t="str">
        <f t="shared" si="105"/>
        <v>nur hier</v>
      </c>
    </row>
    <row r="3383" spans="1:17">
      <c r="A3383" s="1" t="s">
        <v>9846</v>
      </c>
      <c r="B3383" s="1" t="s">
        <v>9847</v>
      </c>
      <c r="C3383" s="1" t="s">
        <v>9848</v>
      </c>
      <c r="D3383" s="1" t="s">
        <v>19628</v>
      </c>
      <c r="E3383" s="1" t="s">
        <v>19376</v>
      </c>
      <c r="F3383" s="54">
        <v>1941</v>
      </c>
      <c r="G3383" s="1" t="s">
        <v>19305</v>
      </c>
      <c r="I3383" t="str">
        <f t="shared" si="104"/>
        <v>空讯</v>
      </c>
      <c r="K3383" t="e">
        <f>VLOOKUP(I3383,Apabi!$H:$H,1,FALSE)</f>
        <v>#N/A</v>
      </c>
      <c r="M3383" t="e">
        <f>VLOOKUP(I3383,'Shanghai TSG'!$C:$C,1,FALSE)</f>
        <v>#N/A</v>
      </c>
      <c r="O3383" t="e">
        <f>VLOOKUP(I3383,'Hytong (not in CrossAsia)'!$C:$C,1,FALSE)</f>
        <v>#N/A</v>
      </c>
      <c r="Q3383" s="9" t="str">
        <f t="shared" si="105"/>
        <v>nur hier</v>
      </c>
    </row>
    <row r="3384" spans="1:17">
      <c r="A3384" s="1" t="s">
        <v>9849</v>
      </c>
      <c r="B3384" s="1" t="s">
        <v>9850</v>
      </c>
      <c r="C3384" s="1" t="s">
        <v>19628</v>
      </c>
      <c r="D3384" s="1" t="s">
        <v>9851</v>
      </c>
      <c r="E3384" s="1" t="s">
        <v>13566</v>
      </c>
      <c r="F3384" s="54">
        <v>1945</v>
      </c>
      <c r="G3384" s="1" t="s">
        <v>19292</v>
      </c>
      <c r="I3384" t="str">
        <f t="shared" si="104"/>
        <v>新西北</v>
      </c>
      <c r="K3384" t="e">
        <f>VLOOKUP(I3384,Apabi!$H:$H,1,FALSE)</f>
        <v>#N/A</v>
      </c>
      <c r="M3384" t="str">
        <f>VLOOKUP(I3384,'Shanghai TSG'!$C:$C,1,FALSE)</f>
        <v>新西北</v>
      </c>
      <c r="O3384" t="e">
        <f>VLOOKUP(I3384,'Hytong (not in CrossAsia)'!$C:$C,1,FALSE)</f>
        <v>#N/A</v>
      </c>
      <c r="Q3384" s="9" t="str">
        <f t="shared" si="105"/>
        <v>Doppel</v>
      </c>
    </row>
    <row r="3385" spans="1:17">
      <c r="A3385" s="1" t="s">
        <v>9852</v>
      </c>
      <c r="B3385" s="1" t="s">
        <v>9853</v>
      </c>
      <c r="C3385" s="1" t="s">
        <v>19628</v>
      </c>
      <c r="D3385" s="1" t="s">
        <v>19628</v>
      </c>
      <c r="E3385" s="1" t="s">
        <v>9854</v>
      </c>
      <c r="F3385" s="54">
        <v>1916</v>
      </c>
      <c r="G3385" s="1" t="s">
        <v>13493</v>
      </c>
      <c r="I3385" t="str">
        <f t="shared" si="104"/>
        <v>邘江杂志</v>
      </c>
      <c r="K3385" t="e">
        <f>VLOOKUP(I3385,Apabi!$H:$H,1,FALSE)</f>
        <v>#N/A</v>
      </c>
      <c r="M3385" t="e">
        <f>VLOOKUP(I3385,'Shanghai TSG'!$C:$C,1,FALSE)</f>
        <v>#N/A</v>
      </c>
      <c r="O3385" t="e">
        <f>VLOOKUP(I3385,'Hytong (not in CrossAsia)'!$C:$C,1,FALSE)</f>
        <v>#N/A</v>
      </c>
      <c r="Q3385" s="9" t="str">
        <f t="shared" si="105"/>
        <v>nur hier</v>
      </c>
    </row>
    <row r="3386" spans="1:17">
      <c r="A3386" s="1" t="s">
        <v>9855</v>
      </c>
      <c r="B3386" s="1" t="s">
        <v>9856</v>
      </c>
      <c r="C3386" s="1" t="s">
        <v>19628</v>
      </c>
      <c r="D3386" s="1" t="s">
        <v>19628</v>
      </c>
      <c r="E3386" s="1" t="s">
        <v>19628</v>
      </c>
      <c r="F3386" s="54">
        <v>1924</v>
      </c>
      <c r="G3386" s="1" t="s">
        <v>19628</v>
      </c>
      <c r="I3386" t="str">
        <f t="shared" si="104"/>
        <v>玉田季刊</v>
      </c>
      <c r="K3386" t="e">
        <f>VLOOKUP(I3386,Apabi!$H:$H,1,FALSE)</f>
        <v>#N/A</v>
      </c>
      <c r="M3386" t="e">
        <f>VLOOKUP(I3386,'Shanghai TSG'!$C:$C,1,FALSE)</f>
        <v>#N/A</v>
      </c>
      <c r="O3386" t="e">
        <f>VLOOKUP(I3386,'Hytong (not in CrossAsia)'!$C:$C,1,FALSE)</f>
        <v>#N/A</v>
      </c>
      <c r="Q3386" s="9" t="str">
        <f t="shared" si="105"/>
        <v>nur hier</v>
      </c>
    </row>
    <row r="3387" spans="1:17">
      <c r="A3387" s="1" t="s">
        <v>9857</v>
      </c>
      <c r="B3387" s="1" t="s">
        <v>9858</v>
      </c>
      <c r="C3387" s="1" t="s">
        <v>19628</v>
      </c>
      <c r="D3387" s="1" t="s">
        <v>9859</v>
      </c>
      <c r="E3387" s="1" t="s">
        <v>19597</v>
      </c>
      <c r="F3387" s="54">
        <v>1943</v>
      </c>
      <c r="G3387" s="1" t="s">
        <v>19635</v>
      </c>
      <c r="I3387" t="str">
        <f t="shared" si="104"/>
        <v>天地</v>
      </c>
      <c r="K3387" t="e">
        <f>VLOOKUP(I3387,Apabi!$H:$H,1,FALSE)</f>
        <v>#N/A</v>
      </c>
      <c r="M3387" t="e">
        <f>VLOOKUP(I3387,'Shanghai TSG'!$C:$C,1,FALSE)</f>
        <v>#N/A</v>
      </c>
      <c r="O3387" t="e">
        <f>VLOOKUP(I3387,'Hytong (not in CrossAsia)'!$C:$C,1,FALSE)</f>
        <v>#N/A</v>
      </c>
      <c r="Q3387" s="9" t="str">
        <f t="shared" si="105"/>
        <v>nur hier</v>
      </c>
    </row>
    <row r="3388" spans="1:17">
      <c r="A3388" s="1" t="s">
        <v>9860</v>
      </c>
      <c r="B3388" s="1" t="s">
        <v>9861</v>
      </c>
      <c r="C3388" s="1" t="s">
        <v>19628</v>
      </c>
      <c r="D3388" s="1" t="s">
        <v>19628</v>
      </c>
      <c r="E3388" s="1" t="s">
        <v>19628</v>
      </c>
      <c r="F3388" s="54">
        <v>1933</v>
      </c>
      <c r="G3388" s="1" t="s">
        <v>19628</v>
      </c>
      <c r="I3388" t="str">
        <f t="shared" si="104"/>
        <v>飇</v>
      </c>
      <c r="K3388" t="e">
        <f>VLOOKUP(I3388,Apabi!$H:$H,1,FALSE)</f>
        <v>#N/A</v>
      </c>
      <c r="M3388" t="e">
        <f>VLOOKUP(I3388,'Shanghai TSG'!$C:$C,1,FALSE)</f>
        <v>#N/A</v>
      </c>
      <c r="O3388" t="e">
        <f>VLOOKUP(I3388,'Hytong (not in CrossAsia)'!$C:$C,1,FALSE)</f>
        <v>#N/A</v>
      </c>
      <c r="Q3388" s="9" t="str">
        <f t="shared" si="105"/>
        <v>nur hier</v>
      </c>
    </row>
    <row r="3389" spans="1:17">
      <c r="A3389" s="1" t="s">
        <v>9862</v>
      </c>
      <c r="B3389" s="1" t="s">
        <v>9863</v>
      </c>
      <c r="C3389" s="1" t="s">
        <v>19628</v>
      </c>
      <c r="D3389" s="1" t="s">
        <v>9864</v>
      </c>
      <c r="E3389" s="1" t="s">
        <v>19638</v>
      </c>
      <c r="F3389" s="54">
        <v>1914</v>
      </c>
      <c r="G3389" s="1" t="s">
        <v>19628</v>
      </c>
      <c r="I3389" t="str">
        <f t="shared" si="104"/>
        <v>中华司机</v>
      </c>
      <c r="K3389" t="e">
        <f>VLOOKUP(I3389,Apabi!$H:$H,1,FALSE)</f>
        <v>#N/A</v>
      </c>
      <c r="M3389" t="e">
        <f>VLOOKUP(I3389,'Shanghai TSG'!$C:$C,1,FALSE)</f>
        <v>#N/A</v>
      </c>
      <c r="O3389" t="e">
        <f>VLOOKUP(I3389,'Hytong (not in CrossAsia)'!$C:$C,1,FALSE)</f>
        <v>#N/A</v>
      </c>
      <c r="Q3389" s="9" t="str">
        <f t="shared" si="105"/>
        <v>nur hier</v>
      </c>
    </row>
    <row r="3390" spans="1:17">
      <c r="A3390" s="1" t="s">
        <v>9865</v>
      </c>
      <c r="B3390" s="1" t="s">
        <v>9866</v>
      </c>
      <c r="C3390" s="1" t="s">
        <v>19628</v>
      </c>
      <c r="D3390" s="1" t="s">
        <v>19628</v>
      </c>
      <c r="E3390" s="1" t="s">
        <v>19628</v>
      </c>
      <c r="F3390" s="54">
        <v>1921</v>
      </c>
      <c r="G3390" s="1" t="s">
        <v>19628</v>
      </c>
      <c r="I3390" t="str">
        <f t="shared" si="104"/>
        <v>饭后钟</v>
      </c>
      <c r="K3390" t="e">
        <f>VLOOKUP(I3390,Apabi!$H:$H,1,FALSE)</f>
        <v>#N/A</v>
      </c>
      <c r="M3390" t="str">
        <f>VLOOKUP(I3390,'Shanghai TSG'!$C:$C,1,FALSE)</f>
        <v>饭后钟</v>
      </c>
      <c r="O3390" t="e">
        <f>VLOOKUP(I3390,'Hytong (not in CrossAsia)'!$C:$C,1,FALSE)</f>
        <v>#N/A</v>
      </c>
      <c r="Q3390" s="9" t="str">
        <f t="shared" si="105"/>
        <v>Doppel</v>
      </c>
    </row>
    <row r="3391" spans="1:17">
      <c r="A3391" s="1" t="s">
        <v>9867</v>
      </c>
      <c r="B3391" s="1" t="s">
        <v>9868</v>
      </c>
      <c r="C3391" s="1" t="s">
        <v>19628</v>
      </c>
      <c r="D3391" s="1" t="s">
        <v>9869</v>
      </c>
      <c r="E3391" s="1" t="s">
        <v>19628</v>
      </c>
      <c r="F3391" s="51" t="s">
        <v>19628</v>
      </c>
      <c r="G3391" s="1" t="s">
        <v>19577</v>
      </c>
      <c r="I3391" t="str">
        <f t="shared" si="104"/>
        <v>真话周刊</v>
      </c>
      <c r="K3391" t="e">
        <f>VLOOKUP(I3391,Apabi!$H:$H,1,FALSE)</f>
        <v>#N/A</v>
      </c>
      <c r="M3391" t="e">
        <f>VLOOKUP(I3391,'Shanghai TSG'!$C:$C,1,FALSE)</f>
        <v>#N/A</v>
      </c>
      <c r="O3391" t="e">
        <f>VLOOKUP(I3391,'Hytong (not in CrossAsia)'!$C:$C,1,FALSE)</f>
        <v>#N/A</v>
      </c>
      <c r="Q3391" s="9" t="str">
        <f t="shared" si="105"/>
        <v>nur hier</v>
      </c>
    </row>
    <row r="3392" spans="1:17">
      <c r="A3392" s="1" t="s">
        <v>9870</v>
      </c>
      <c r="B3392" s="1" t="s">
        <v>9871</v>
      </c>
      <c r="C3392" s="1" t="s">
        <v>19628</v>
      </c>
      <c r="D3392" s="1" t="s">
        <v>9872</v>
      </c>
      <c r="E3392" s="1" t="s">
        <v>13205</v>
      </c>
      <c r="F3392" s="54">
        <v>1947</v>
      </c>
      <c r="G3392" s="1" t="s">
        <v>19642</v>
      </c>
      <c r="I3392" t="str">
        <f t="shared" si="104"/>
        <v>湖北训练</v>
      </c>
      <c r="K3392" t="e">
        <f>VLOOKUP(I3392,Apabi!$H:$H,1,FALSE)</f>
        <v>#N/A</v>
      </c>
      <c r="M3392" t="str">
        <f>VLOOKUP(I3392,'Shanghai TSG'!$C:$C,1,FALSE)</f>
        <v>湖北训练</v>
      </c>
      <c r="O3392" t="e">
        <f>VLOOKUP(I3392,'Hytong (not in CrossAsia)'!$C:$C,1,FALSE)</f>
        <v>#N/A</v>
      </c>
      <c r="Q3392" s="9" t="str">
        <f t="shared" si="105"/>
        <v>Doppel</v>
      </c>
    </row>
    <row r="3393" spans="1:17" ht="23.25">
      <c r="A3393" s="1" t="s">
        <v>9873</v>
      </c>
      <c r="B3393" s="1" t="s">
        <v>9874</v>
      </c>
      <c r="C3393" s="1" t="s">
        <v>19628</v>
      </c>
      <c r="D3393" s="1" t="s">
        <v>9875</v>
      </c>
      <c r="E3393" s="1" t="s">
        <v>19326</v>
      </c>
      <c r="F3393" s="54">
        <v>1929</v>
      </c>
      <c r="G3393" s="1" t="s">
        <v>19628</v>
      </c>
      <c r="I3393" t="str">
        <f t="shared" si="104"/>
        <v>共进</v>
      </c>
      <c r="K3393" t="e">
        <f>VLOOKUP(I3393,Apabi!$H:$H,1,FALSE)</f>
        <v>#N/A</v>
      </c>
      <c r="M3393" t="e">
        <f>VLOOKUP(I3393,'Shanghai TSG'!$C:$C,1,FALSE)</f>
        <v>#N/A</v>
      </c>
      <c r="O3393" t="e">
        <f>VLOOKUP(I3393,'Hytong (not in CrossAsia)'!$C:$C,1,FALSE)</f>
        <v>#N/A</v>
      </c>
      <c r="Q3393" s="9" t="str">
        <f t="shared" si="105"/>
        <v>nur hier</v>
      </c>
    </row>
    <row r="3394" spans="1:17">
      <c r="A3394" s="1" t="s">
        <v>9876</v>
      </c>
      <c r="B3394" s="1" t="s">
        <v>9877</v>
      </c>
      <c r="C3394" s="1" t="s">
        <v>19628</v>
      </c>
      <c r="D3394" s="1" t="s">
        <v>9878</v>
      </c>
      <c r="E3394" s="1" t="s">
        <v>18946</v>
      </c>
      <c r="F3394" s="54">
        <v>1935</v>
      </c>
      <c r="G3394" s="1" t="s">
        <v>19642</v>
      </c>
      <c r="I3394" t="str">
        <f t="shared" si="104"/>
        <v>生生</v>
      </c>
      <c r="K3394" t="e">
        <f>VLOOKUP(I3394,Apabi!$H:$H,1,FALSE)</f>
        <v>#N/A</v>
      </c>
      <c r="M3394" t="e">
        <f>VLOOKUP(I3394,'Shanghai TSG'!$C:$C,1,FALSE)</f>
        <v>#N/A</v>
      </c>
      <c r="O3394" t="e">
        <f>VLOOKUP(I3394,'Hytong (not in CrossAsia)'!$C:$C,1,FALSE)</f>
        <v>#N/A</v>
      </c>
      <c r="Q3394" s="9" t="str">
        <f t="shared" si="105"/>
        <v>nur hier</v>
      </c>
    </row>
    <row r="3395" spans="1:17">
      <c r="A3395" s="1" t="s">
        <v>9879</v>
      </c>
      <c r="B3395" s="1" t="s">
        <v>9880</v>
      </c>
      <c r="C3395" s="1" t="s">
        <v>19628</v>
      </c>
      <c r="D3395" s="1" t="s">
        <v>9881</v>
      </c>
      <c r="E3395" s="1" t="s">
        <v>21119</v>
      </c>
      <c r="F3395" s="54">
        <v>1946</v>
      </c>
      <c r="G3395" s="1" t="s">
        <v>19577</v>
      </c>
      <c r="I3395" t="str">
        <f t="shared" ref="I3395:I3458" si="106">MID(B3395,1,4)</f>
        <v>民主周刊</v>
      </c>
      <c r="K3395" t="e">
        <f>VLOOKUP(I3395,Apabi!$H:$H,1,FALSE)</f>
        <v>#N/A</v>
      </c>
      <c r="M3395" t="e">
        <f>VLOOKUP(I3395,'Shanghai TSG'!$C:$C,1,FALSE)</f>
        <v>#N/A</v>
      </c>
      <c r="O3395" t="e">
        <f>VLOOKUP(I3395,'Hytong (not in CrossAsia)'!$C:$C,1,FALSE)</f>
        <v>#N/A</v>
      </c>
      <c r="Q3395" s="9" t="str">
        <f t="shared" ref="Q3395:Q3458" si="107">(IF(AND(ISNA(K3395),ISNA(M3395),ISNA(O3395)),"nur hier","Doppel"))</f>
        <v>nur hier</v>
      </c>
    </row>
    <row r="3396" spans="1:17">
      <c r="A3396" s="1" t="s">
        <v>9882</v>
      </c>
      <c r="B3396" s="1" t="s">
        <v>9883</v>
      </c>
      <c r="C3396" s="1" t="s">
        <v>19628</v>
      </c>
      <c r="D3396" s="1" t="s">
        <v>9884</v>
      </c>
      <c r="E3396" s="1" t="s">
        <v>19638</v>
      </c>
      <c r="F3396" s="51" t="s">
        <v>19628</v>
      </c>
      <c r="G3396" s="1" t="s">
        <v>19315</v>
      </c>
      <c r="I3396" t="str">
        <f t="shared" si="106"/>
        <v>新世界月</v>
      </c>
      <c r="K3396" t="e">
        <f>VLOOKUP(I3396,Apabi!$H:$H,1,FALSE)</f>
        <v>#N/A</v>
      </c>
      <c r="M3396" t="e">
        <f>VLOOKUP(I3396,'Shanghai TSG'!$C:$C,1,FALSE)</f>
        <v>#N/A</v>
      </c>
      <c r="O3396" t="e">
        <f>VLOOKUP(I3396,'Hytong (not in CrossAsia)'!$C:$C,1,FALSE)</f>
        <v>#N/A</v>
      </c>
      <c r="Q3396" s="9" t="str">
        <f t="shared" si="107"/>
        <v>nur hier</v>
      </c>
    </row>
    <row r="3397" spans="1:17">
      <c r="A3397" s="1" t="s">
        <v>9885</v>
      </c>
      <c r="B3397" s="1" t="s">
        <v>9886</v>
      </c>
      <c r="C3397" s="1" t="s">
        <v>19628</v>
      </c>
      <c r="D3397" s="1" t="s">
        <v>9887</v>
      </c>
      <c r="E3397" s="1" t="s">
        <v>19628</v>
      </c>
      <c r="F3397" s="51" t="s">
        <v>19628</v>
      </c>
      <c r="G3397" s="1" t="s">
        <v>19628</v>
      </c>
      <c r="I3397" t="str">
        <f t="shared" si="106"/>
        <v>洪声</v>
      </c>
      <c r="K3397" t="e">
        <f>VLOOKUP(I3397,Apabi!$H:$H,1,FALSE)</f>
        <v>#N/A</v>
      </c>
      <c r="M3397" t="e">
        <f>VLOOKUP(I3397,'Shanghai TSG'!$C:$C,1,FALSE)</f>
        <v>#N/A</v>
      </c>
      <c r="O3397" t="e">
        <f>VLOOKUP(I3397,'Hytong (not in CrossAsia)'!$C:$C,1,FALSE)</f>
        <v>#N/A</v>
      </c>
      <c r="Q3397" s="9" t="str">
        <f t="shared" si="107"/>
        <v>nur hier</v>
      </c>
    </row>
    <row r="3398" spans="1:17">
      <c r="A3398" s="1" t="s">
        <v>9888</v>
      </c>
      <c r="B3398" s="1" t="s">
        <v>9889</v>
      </c>
      <c r="C3398" s="1" t="s">
        <v>19628</v>
      </c>
      <c r="D3398" s="1" t="s">
        <v>9890</v>
      </c>
      <c r="E3398" s="1" t="s">
        <v>19298</v>
      </c>
      <c r="F3398" s="51" t="s">
        <v>19628</v>
      </c>
      <c r="G3398" s="1" t="s">
        <v>19628</v>
      </c>
      <c r="I3398" t="str">
        <f t="shared" si="106"/>
        <v>机声</v>
      </c>
      <c r="K3398" t="e">
        <f>VLOOKUP(I3398,Apabi!$H:$H,1,FALSE)</f>
        <v>#N/A</v>
      </c>
      <c r="M3398" t="e">
        <f>VLOOKUP(I3398,'Shanghai TSG'!$C:$C,1,FALSE)</f>
        <v>#N/A</v>
      </c>
      <c r="O3398" t="e">
        <f>VLOOKUP(I3398,'Hytong (not in CrossAsia)'!$C:$C,1,FALSE)</f>
        <v>#N/A</v>
      </c>
      <c r="Q3398" s="9" t="str">
        <f t="shared" si="107"/>
        <v>nur hier</v>
      </c>
    </row>
    <row r="3399" spans="1:17">
      <c r="A3399" s="1" t="s">
        <v>9891</v>
      </c>
      <c r="B3399" s="1" t="s">
        <v>9892</v>
      </c>
      <c r="C3399" s="1" t="s">
        <v>19628</v>
      </c>
      <c r="D3399" s="1" t="s">
        <v>19628</v>
      </c>
      <c r="E3399" s="1" t="s">
        <v>19647</v>
      </c>
      <c r="F3399" s="54">
        <v>1937</v>
      </c>
      <c r="G3399" s="1" t="s">
        <v>19628</v>
      </c>
      <c r="I3399" t="str">
        <f t="shared" si="106"/>
        <v>激流</v>
      </c>
      <c r="K3399" t="e">
        <f>VLOOKUP(I3399,Apabi!$H:$H,1,FALSE)</f>
        <v>#N/A</v>
      </c>
      <c r="M3399" t="e">
        <f>VLOOKUP(I3399,'Shanghai TSG'!$C:$C,1,FALSE)</f>
        <v>#N/A</v>
      </c>
      <c r="O3399" t="e">
        <f>VLOOKUP(I3399,'Hytong (not in CrossAsia)'!$C:$C,1,FALSE)</f>
        <v>#N/A</v>
      </c>
      <c r="Q3399" s="9" t="str">
        <f t="shared" si="107"/>
        <v>nur hier</v>
      </c>
    </row>
    <row r="3400" spans="1:17">
      <c r="A3400" s="1" t="s">
        <v>9893</v>
      </c>
      <c r="B3400" s="1" t="s">
        <v>9894</v>
      </c>
      <c r="C3400" s="1" t="s">
        <v>19628</v>
      </c>
      <c r="D3400" s="1" t="s">
        <v>9895</v>
      </c>
      <c r="E3400" s="1" t="s">
        <v>19647</v>
      </c>
      <c r="F3400" s="54">
        <v>1914</v>
      </c>
      <c r="G3400" s="1" t="s">
        <v>19327</v>
      </c>
      <c r="I3400" t="str">
        <f t="shared" si="106"/>
        <v>上海公报</v>
      </c>
      <c r="K3400" t="e">
        <f>VLOOKUP(I3400,Apabi!$H:$H,1,FALSE)</f>
        <v>#N/A</v>
      </c>
      <c r="M3400" t="str">
        <f>VLOOKUP(I3400,'Shanghai TSG'!$C:$C,1,FALSE)</f>
        <v>上海公报</v>
      </c>
      <c r="O3400" t="e">
        <f>VLOOKUP(I3400,'Hytong (not in CrossAsia)'!$C:$C,1,FALSE)</f>
        <v>#N/A</v>
      </c>
      <c r="Q3400" s="9" t="str">
        <f t="shared" si="107"/>
        <v>Doppel</v>
      </c>
    </row>
    <row r="3401" spans="1:17">
      <c r="A3401" s="1" t="s">
        <v>9896</v>
      </c>
      <c r="B3401" s="1" t="s">
        <v>9897</v>
      </c>
      <c r="C3401" s="1" t="s">
        <v>19628</v>
      </c>
      <c r="D3401" s="1" t="s">
        <v>19628</v>
      </c>
      <c r="E3401" s="1" t="s">
        <v>19769</v>
      </c>
      <c r="F3401" s="51" t="s">
        <v>19628</v>
      </c>
      <c r="G3401" s="1" t="s">
        <v>19628</v>
      </c>
      <c r="I3401" t="str">
        <f t="shared" si="106"/>
        <v>东吴通迅</v>
      </c>
      <c r="K3401" t="e">
        <f>VLOOKUP(I3401,Apabi!$H:$H,1,FALSE)</f>
        <v>#N/A</v>
      </c>
      <c r="M3401" t="e">
        <f>VLOOKUP(I3401,'Shanghai TSG'!$C:$C,1,FALSE)</f>
        <v>#N/A</v>
      </c>
      <c r="O3401" t="e">
        <f>VLOOKUP(I3401,'Hytong (not in CrossAsia)'!$C:$C,1,FALSE)</f>
        <v>#N/A</v>
      </c>
      <c r="Q3401" s="9" t="str">
        <f t="shared" si="107"/>
        <v>nur hier</v>
      </c>
    </row>
    <row r="3402" spans="1:17" ht="23.25">
      <c r="A3402" s="1" t="s">
        <v>9552</v>
      </c>
      <c r="B3402" s="1" t="s">
        <v>9553</v>
      </c>
      <c r="C3402" s="1" t="s">
        <v>19628</v>
      </c>
      <c r="D3402" s="1" t="s">
        <v>9554</v>
      </c>
      <c r="E3402" s="1" t="s">
        <v>19356</v>
      </c>
      <c r="F3402" s="54">
        <v>1940</v>
      </c>
      <c r="G3402" s="1" t="s">
        <v>19349</v>
      </c>
      <c r="I3402" t="str">
        <f t="shared" si="106"/>
        <v>队员通讯</v>
      </c>
      <c r="K3402" t="e">
        <f>VLOOKUP(I3402,Apabi!$H:$H,1,FALSE)</f>
        <v>#N/A</v>
      </c>
      <c r="M3402" t="e">
        <f>VLOOKUP(I3402,'Shanghai TSG'!$C:$C,1,FALSE)</f>
        <v>#N/A</v>
      </c>
      <c r="O3402" t="e">
        <f>VLOOKUP(I3402,'Hytong (not in CrossAsia)'!$C:$C,1,FALSE)</f>
        <v>#N/A</v>
      </c>
      <c r="Q3402" s="9" t="str">
        <f t="shared" si="107"/>
        <v>nur hier</v>
      </c>
    </row>
    <row r="3403" spans="1:17">
      <c r="A3403" s="1" t="s">
        <v>9555</v>
      </c>
      <c r="B3403" s="1" t="s">
        <v>9556</v>
      </c>
      <c r="C3403" s="1" t="s">
        <v>19628</v>
      </c>
      <c r="D3403" s="1" t="s">
        <v>19628</v>
      </c>
      <c r="E3403" s="1" t="s">
        <v>18461</v>
      </c>
      <c r="F3403" s="51" t="s">
        <v>19628</v>
      </c>
      <c r="G3403" s="1" t="s">
        <v>19628</v>
      </c>
      <c r="I3403" t="str">
        <f t="shared" si="106"/>
        <v>菸草通讯</v>
      </c>
      <c r="K3403" t="e">
        <f>VLOOKUP(I3403,Apabi!$H:$H,1,FALSE)</f>
        <v>#N/A</v>
      </c>
      <c r="M3403" t="e">
        <f>VLOOKUP(I3403,'Shanghai TSG'!$C:$C,1,FALSE)</f>
        <v>#N/A</v>
      </c>
      <c r="O3403" t="e">
        <f>VLOOKUP(I3403,'Hytong (not in CrossAsia)'!$C:$C,1,FALSE)</f>
        <v>#N/A</v>
      </c>
      <c r="Q3403" s="9" t="str">
        <f t="shared" si="107"/>
        <v>nur hier</v>
      </c>
    </row>
    <row r="3404" spans="1:17">
      <c r="A3404" s="1" t="s">
        <v>9557</v>
      </c>
      <c r="B3404" s="1" t="s">
        <v>9558</v>
      </c>
      <c r="C3404" s="1" t="s">
        <v>19628</v>
      </c>
      <c r="D3404" s="1" t="s">
        <v>19628</v>
      </c>
      <c r="E3404" s="1" t="s">
        <v>19339</v>
      </c>
      <c r="F3404" s="54">
        <v>1940</v>
      </c>
      <c r="G3404" s="1" t="s">
        <v>19243</v>
      </c>
      <c r="I3404" t="str">
        <f t="shared" si="106"/>
        <v>合作讯</v>
      </c>
      <c r="K3404" t="e">
        <f>VLOOKUP(I3404,Apabi!$H:$H,1,FALSE)</f>
        <v>#N/A</v>
      </c>
      <c r="M3404" t="e">
        <f>VLOOKUP(I3404,'Shanghai TSG'!$C:$C,1,FALSE)</f>
        <v>#N/A</v>
      </c>
      <c r="O3404" t="e">
        <f>VLOOKUP(I3404,'Hytong (not in CrossAsia)'!$C:$C,1,FALSE)</f>
        <v>#N/A</v>
      </c>
      <c r="Q3404" s="9" t="str">
        <f t="shared" si="107"/>
        <v>nur hier</v>
      </c>
    </row>
    <row r="3405" spans="1:17">
      <c r="A3405" s="1" t="s">
        <v>9559</v>
      </c>
      <c r="B3405" s="1" t="s">
        <v>9560</v>
      </c>
      <c r="C3405" s="1" t="s">
        <v>19628</v>
      </c>
      <c r="D3405" s="1" t="s">
        <v>9561</v>
      </c>
      <c r="E3405" s="1" t="s">
        <v>19326</v>
      </c>
      <c r="F3405" s="54">
        <v>1929</v>
      </c>
      <c r="G3405" s="1" t="s">
        <v>19642</v>
      </c>
      <c r="I3405" t="str">
        <f t="shared" si="106"/>
        <v>河北半月</v>
      </c>
      <c r="K3405" t="e">
        <f>VLOOKUP(I3405,Apabi!$H:$H,1,FALSE)</f>
        <v>#N/A</v>
      </c>
      <c r="M3405" t="e">
        <f>VLOOKUP(I3405,'Shanghai TSG'!$C:$C,1,FALSE)</f>
        <v>#N/A</v>
      </c>
      <c r="O3405" t="e">
        <f>VLOOKUP(I3405,'Hytong (not in CrossAsia)'!$C:$C,1,FALSE)</f>
        <v>#N/A</v>
      </c>
      <c r="Q3405" s="9" t="str">
        <f t="shared" si="107"/>
        <v>nur hier</v>
      </c>
    </row>
    <row r="3406" spans="1:17">
      <c r="A3406" s="1" t="s">
        <v>9562</v>
      </c>
      <c r="B3406" s="1" t="s">
        <v>9563</v>
      </c>
      <c r="C3406" s="1" t="s">
        <v>19628</v>
      </c>
      <c r="D3406" s="1" t="s">
        <v>9564</v>
      </c>
      <c r="E3406" s="1" t="s">
        <v>19647</v>
      </c>
      <c r="F3406" s="54">
        <v>1948</v>
      </c>
      <c r="G3406" s="1" t="s">
        <v>19628</v>
      </c>
      <c r="I3406" t="str">
        <f t="shared" si="106"/>
        <v>新人旬刊</v>
      </c>
      <c r="K3406" t="e">
        <f>VLOOKUP(I3406,Apabi!$H:$H,1,FALSE)</f>
        <v>#N/A</v>
      </c>
      <c r="M3406" t="e">
        <f>VLOOKUP(I3406,'Shanghai TSG'!$C:$C,1,FALSE)</f>
        <v>#N/A</v>
      </c>
      <c r="O3406" t="e">
        <f>VLOOKUP(I3406,'Hytong (not in CrossAsia)'!$C:$C,1,FALSE)</f>
        <v>#N/A</v>
      </c>
      <c r="Q3406" s="9" t="str">
        <f t="shared" si="107"/>
        <v>nur hier</v>
      </c>
    </row>
    <row r="3407" spans="1:17">
      <c r="A3407" s="1" t="s">
        <v>9565</v>
      </c>
      <c r="B3407" s="1" t="s">
        <v>9566</v>
      </c>
      <c r="C3407" s="1" t="s">
        <v>19628</v>
      </c>
      <c r="D3407" s="1" t="s">
        <v>9567</v>
      </c>
      <c r="E3407" s="1" t="s">
        <v>19647</v>
      </c>
      <c r="F3407" s="54">
        <v>1915</v>
      </c>
      <c r="G3407" s="1" t="s">
        <v>19635</v>
      </c>
      <c r="I3407" t="str">
        <f t="shared" si="106"/>
        <v>女子杂志</v>
      </c>
      <c r="K3407" t="e">
        <f>VLOOKUP(I3407,Apabi!$H:$H,1,FALSE)</f>
        <v>#N/A</v>
      </c>
      <c r="M3407" t="e">
        <f>VLOOKUP(I3407,'Shanghai TSG'!$C:$C,1,FALSE)</f>
        <v>#N/A</v>
      </c>
      <c r="O3407" t="e">
        <f>VLOOKUP(I3407,'Hytong (not in CrossAsia)'!$C:$C,1,FALSE)</f>
        <v>#N/A</v>
      </c>
      <c r="Q3407" s="9" t="str">
        <f t="shared" si="107"/>
        <v>nur hier</v>
      </c>
    </row>
    <row r="3408" spans="1:17">
      <c r="A3408" s="1" t="s">
        <v>9568</v>
      </c>
      <c r="B3408" s="1" t="s">
        <v>9569</v>
      </c>
      <c r="C3408" s="1" t="s">
        <v>19628</v>
      </c>
      <c r="D3408" s="1" t="s">
        <v>9570</v>
      </c>
      <c r="E3408" s="1" t="s">
        <v>7862</v>
      </c>
      <c r="F3408" s="54">
        <v>1939</v>
      </c>
      <c r="G3408" s="1" t="s">
        <v>19635</v>
      </c>
      <c r="I3408" t="str">
        <f t="shared" si="106"/>
        <v>西南导报</v>
      </c>
      <c r="K3408" t="e">
        <f>VLOOKUP(I3408,Apabi!$H:$H,1,FALSE)</f>
        <v>#N/A</v>
      </c>
      <c r="M3408" t="e">
        <f>VLOOKUP(I3408,'Shanghai TSG'!$C:$C,1,FALSE)</f>
        <v>#N/A</v>
      </c>
      <c r="O3408" t="e">
        <f>VLOOKUP(I3408,'Hytong (not in CrossAsia)'!$C:$C,1,FALSE)</f>
        <v>#N/A</v>
      </c>
      <c r="Q3408" s="9" t="str">
        <f t="shared" si="107"/>
        <v>nur hier</v>
      </c>
    </row>
    <row r="3409" spans="1:17">
      <c r="A3409" s="1" t="s">
        <v>9571</v>
      </c>
      <c r="B3409" s="1" t="s">
        <v>9572</v>
      </c>
      <c r="C3409" s="1" t="s">
        <v>19628</v>
      </c>
      <c r="D3409" s="1" t="s">
        <v>9573</v>
      </c>
      <c r="E3409" s="1" t="s">
        <v>19628</v>
      </c>
      <c r="F3409" s="54">
        <v>1931</v>
      </c>
      <c r="G3409" s="1" t="s">
        <v>19628</v>
      </c>
      <c r="I3409" t="str">
        <f t="shared" si="106"/>
        <v>新北方月</v>
      </c>
      <c r="K3409" t="e">
        <f>VLOOKUP(I3409,Apabi!$H:$H,1,FALSE)</f>
        <v>#N/A</v>
      </c>
      <c r="M3409" t="e">
        <f>VLOOKUP(I3409,'Shanghai TSG'!$C:$C,1,FALSE)</f>
        <v>#N/A</v>
      </c>
      <c r="O3409" t="e">
        <f>VLOOKUP(I3409,'Hytong (not in CrossAsia)'!$C:$C,1,FALSE)</f>
        <v>#N/A</v>
      </c>
      <c r="Q3409" s="9" t="str">
        <f t="shared" si="107"/>
        <v>nur hier</v>
      </c>
    </row>
    <row r="3410" spans="1:17">
      <c r="A3410" s="1" t="s">
        <v>9574</v>
      </c>
      <c r="B3410" s="1" t="s">
        <v>9575</v>
      </c>
      <c r="C3410" s="1" t="s">
        <v>19628</v>
      </c>
      <c r="D3410" s="1" t="s">
        <v>9576</v>
      </c>
      <c r="E3410" s="1" t="s">
        <v>19628</v>
      </c>
      <c r="F3410" s="51" t="s">
        <v>19628</v>
      </c>
      <c r="G3410" s="1" t="s">
        <v>19349</v>
      </c>
      <c r="I3410" t="str">
        <f t="shared" si="106"/>
        <v>青光半月</v>
      </c>
      <c r="K3410" t="e">
        <f>VLOOKUP(I3410,Apabi!$H:$H,1,FALSE)</f>
        <v>#N/A</v>
      </c>
      <c r="M3410" t="e">
        <f>VLOOKUP(I3410,'Shanghai TSG'!$C:$C,1,FALSE)</f>
        <v>#N/A</v>
      </c>
      <c r="O3410" t="e">
        <f>VLOOKUP(I3410,'Hytong (not in CrossAsia)'!$C:$C,1,FALSE)</f>
        <v>#N/A</v>
      </c>
      <c r="Q3410" s="9" t="str">
        <f t="shared" si="107"/>
        <v>nur hier</v>
      </c>
    </row>
    <row r="3411" spans="1:17">
      <c r="A3411" s="1" t="s">
        <v>9577</v>
      </c>
      <c r="B3411" s="1" t="s">
        <v>9578</v>
      </c>
      <c r="C3411" s="1" t="s">
        <v>19628</v>
      </c>
      <c r="D3411" s="1" t="s">
        <v>9579</v>
      </c>
      <c r="E3411" s="1" t="s">
        <v>19628</v>
      </c>
      <c r="F3411" s="51" t="s">
        <v>19628</v>
      </c>
      <c r="G3411" s="1" t="s">
        <v>13404</v>
      </c>
      <c r="I3411" t="str">
        <f t="shared" si="106"/>
        <v>战魂</v>
      </c>
      <c r="K3411" t="e">
        <f>VLOOKUP(I3411,Apabi!$H:$H,1,FALSE)</f>
        <v>#N/A</v>
      </c>
      <c r="M3411" t="e">
        <f>VLOOKUP(I3411,'Shanghai TSG'!$C:$C,1,FALSE)</f>
        <v>#N/A</v>
      </c>
      <c r="O3411" t="e">
        <f>VLOOKUP(I3411,'Hytong (not in CrossAsia)'!$C:$C,1,FALSE)</f>
        <v>#N/A</v>
      </c>
      <c r="Q3411" s="9" t="str">
        <f t="shared" si="107"/>
        <v>nur hier</v>
      </c>
    </row>
    <row r="3412" spans="1:17">
      <c r="A3412" s="1" t="s">
        <v>9580</v>
      </c>
      <c r="B3412" s="1" t="s">
        <v>9581</v>
      </c>
      <c r="C3412" s="1" t="s">
        <v>19628</v>
      </c>
      <c r="D3412" s="1" t="s">
        <v>9582</v>
      </c>
      <c r="E3412" s="1" t="s">
        <v>13006</v>
      </c>
      <c r="F3412" s="51" t="s">
        <v>19628</v>
      </c>
      <c r="G3412" s="1" t="s">
        <v>19628</v>
      </c>
      <c r="I3412" t="str">
        <f t="shared" si="106"/>
        <v>黄河战旗</v>
      </c>
      <c r="K3412" t="e">
        <f>VLOOKUP(I3412,Apabi!$H:$H,1,FALSE)</f>
        <v>#N/A</v>
      </c>
      <c r="M3412" t="e">
        <f>VLOOKUP(I3412,'Shanghai TSG'!$C:$C,1,FALSE)</f>
        <v>#N/A</v>
      </c>
      <c r="O3412" t="e">
        <f>VLOOKUP(I3412,'Hytong (not in CrossAsia)'!$C:$C,1,FALSE)</f>
        <v>#N/A</v>
      </c>
      <c r="Q3412" s="9" t="str">
        <f t="shared" si="107"/>
        <v>nur hier</v>
      </c>
    </row>
    <row r="3413" spans="1:17">
      <c r="A3413" s="1" t="s">
        <v>9583</v>
      </c>
      <c r="B3413" s="1" t="s">
        <v>9584</v>
      </c>
      <c r="C3413" s="1" t="s">
        <v>18966</v>
      </c>
      <c r="D3413" s="1" t="s">
        <v>9585</v>
      </c>
      <c r="E3413" s="1" t="s">
        <v>19647</v>
      </c>
      <c r="F3413" s="54">
        <v>1931</v>
      </c>
      <c r="G3413" s="1" t="s">
        <v>19292</v>
      </c>
      <c r="I3413" t="str">
        <f t="shared" si="106"/>
        <v>北斗</v>
      </c>
      <c r="K3413" t="str">
        <f>VLOOKUP(I3413,Apabi!$H:$H,1,FALSE)</f>
        <v>北斗</v>
      </c>
      <c r="M3413" t="e">
        <f>VLOOKUP(I3413,'Shanghai TSG'!$C:$C,1,FALSE)</f>
        <v>#N/A</v>
      </c>
      <c r="O3413" t="e">
        <f>VLOOKUP(I3413,'Hytong (not in CrossAsia)'!$C:$C,1,FALSE)</f>
        <v>#N/A</v>
      </c>
      <c r="Q3413" s="9" t="str">
        <f t="shared" si="107"/>
        <v>Doppel</v>
      </c>
    </row>
    <row r="3414" spans="1:17">
      <c r="A3414" s="1" t="s">
        <v>9586</v>
      </c>
      <c r="B3414" s="1" t="s">
        <v>9587</v>
      </c>
      <c r="C3414" s="1" t="s">
        <v>19628</v>
      </c>
      <c r="D3414" s="1" t="s">
        <v>19628</v>
      </c>
      <c r="E3414" s="1" t="s">
        <v>19628</v>
      </c>
      <c r="F3414" s="54">
        <v>1940</v>
      </c>
      <c r="G3414" s="1" t="s">
        <v>19628</v>
      </c>
      <c r="I3414" t="str">
        <f t="shared" si="106"/>
        <v>七七</v>
      </c>
      <c r="K3414" t="e">
        <f>VLOOKUP(I3414,Apabi!$H:$H,1,FALSE)</f>
        <v>#N/A</v>
      </c>
      <c r="M3414" t="e">
        <f>VLOOKUP(I3414,'Shanghai TSG'!$C:$C,1,FALSE)</f>
        <v>#N/A</v>
      </c>
      <c r="O3414" t="e">
        <f>VLOOKUP(I3414,'Hytong (not in CrossAsia)'!$C:$C,1,FALSE)</f>
        <v>#N/A</v>
      </c>
      <c r="Q3414" s="9" t="str">
        <f t="shared" si="107"/>
        <v>nur hier</v>
      </c>
    </row>
    <row r="3415" spans="1:17">
      <c r="A3415" s="1" t="s">
        <v>9588</v>
      </c>
      <c r="B3415" s="1" t="s">
        <v>9589</v>
      </c>
      <c r="C3415" s="1" t="s">
        <v>19628</v>
      </c>
      <c r="D3415" s="1" t="s">
        <v>9932</v>
      </c>
      <c r="E3415" s="1" t="s">
        <v>18839</v>
      </c>
      <c r="F3415" s="54">
        <v>1947</v>
      </c>
      <c r="G3415" s="1" t="s">
        <v>19635</v>
      </c>
      <c r="I3415" t="str">
        <f t="shared" si="106"/>
        <v>客观月刊</v>
      </c>
      <c r="K3415" t="str">
        <f>VLOOKUP(I3415,Apabi!$H:$H,1,FALSE)</f>
        <v>客观月刊</v>
      </c>
      <c r="M3415" t="e">
        <f>VLOOKUP(I3415,'Shanghai TSG'!$C:$C,1,FALSE)</f>
        <v>#N/A</v>
      </c>
      <c r="O3415" t="e">
        <f>VLOOKUP(I3415,'Hytong (not in CrossAsia)'!$C:$C,1,FALSE)</f>
        <v>#N/A</v>
      </c>
      <c r="Q3415" s="9" t="str">
        <f t="shared" si="107"/>
        <v>Doppel</v>
      </c>
    </row>
    <row r="3416" spans="1:17">
      <c r="A3416" s="1" t="s">
        <v>9933</v>
      </c>
      <c r="B3416" s="1" t="s">
        <v>9934</v>
      </c>
      <c r="C3416" s="1" t="s">
        <v>19628</v>
      </c>
      <c r="D3416" s="1" t="s">
        <v>19628</v>
      </c>
      <c r="E3416" s="1" t="s">
        <v>13492</v>
      </c>
      <c r="F3416" s="54">
        <v>1929</v>
      </c>
      <c r="G3416" s="1" t="s">
        <v>19628</v>
      </c>
      <c r="I3416" t="str">
        <f t="shared" si="106"/>
        <v>扬子江月</v>
      </c>
      <c r="K3416" t="e">
        <f>VLOOKUP(I3416,Apabi!$H:$H,1,FALSE)</f>
        <v>#N/A</v>
      </c>
      <c r="M3416" t="e">
        <f>VLOOKUP(I3416,'Shanghai TSG'!$C:$C,1,FALSE)</f>
        <v>#N/A</v>
      </c>
      <c r="O3416" t="e">
        <f>VLOOKUP(I3416,'Hytong (not in CrossAsia)'!$C:$C,1,FALSE)</f>
        <v>#N/A</v>
      </c>
      <c r="Q3416" s="9" t="str">
        <f t="shared" si="107"/>
        <v>nur hier</v>
      </c>
    </row>
    <row r="3417" spans="1:17">
      <c r="A3417" s="1" t="s">
        <v>9935</v>
      </c>
      <c r="B3417" s="1" t="s">
        <v>9936</v>
      </c>
      <c r="C3417" s="1" t="s">
        <v>19628</v>
      </c>
      <c r="D3417" s="1" t="s">
        <v>9937</v>
      </c>
      <c r="E3417" s="1" t="s">
        <v>19344</v>
      </c>
      <c r="F3417" s="51" t="s">
        <v>19628</v>
      </c>
      <c r="G3417" s="1" t="s">
        <v>19628</v>
      </c>
      <c r="I3417" t="str">
        <f t="shared" si="106"/>
        <v>实业月报</v>
      </c>
      <c r="K3417" t="e">
        <f>VLOOKUP(I3417,Apabi!$H:$H,1,FALSE)</f>
        <v>#N/A</v>
      </c>
      <c r="M3417" t="e">
        <f>VLOOKUP(I3417,'Shanghai TSG'!$C:$C,1,FALSE)</f>
        <v>#N/A</v>
      </c>
      <c r="O3417" t="e">
        <f>VLOOKUP(I3417,'Hytong (not in CrossAsia)'!$C:$C,1,FALSE)</f>
        <v>#N/A</v>
      </c>
      <c r="Q3417" s="9" t="str">
        <f t="shared" si="107"/>
        <v>nur hier</v>
      </c>
    </row>
    <row r="3418" spans="1:17">
      <c r="A3418" s="1" t="s">
        <v>9938</v>
      </c>
      <c r="B3418" s="1" t="s">
        <v>9939</v>
      </c>
      <c r="C3418" s="1" t="s">
        <v>19628</v>
      </c>
      <c r="D3418" s="1" t="s">
        <v>9940</v>
      </c>
      <c r="E3418" s="1" t="s">
        <v>19647</v>
      </c>
      <c r="F3418" s="51" t="s">
        <v>19628</v>
      </c>
      <c r="G3418" s="1" t="s">
        <v>19628</v>
      </c>
      <c r="I3418" t="str">
        <f t="shared" si="106"/>
        <v>天风</v>
      </c>
      <c r="K3418" t="e">
        <f>VLOOKUP(I3418,Apabi!$H:$H,1,FALSE)</f>
        <v>#N/A</v>
      </c>
      <c r="M3418" t="e">
        <f>VLOOKUP(I3418,'Shanghai TSG'!$C:$C,1,FALSE)</f>
        <v>#N/A</v>
      </c>
      <c r="O3418" t="e">
        <f>VLOOKUP(I3418,'Hytong (not in CrossAsia)'!$C:$C,1,FALSE)</f>
        <v>#N/A</v>
      </c>
      <c r="Q3418" s="9" t="str">
        <f t="shared" si="107"/>
        <v>nur hier</v>
      </c>
    </row>
    <row r="3419" spans="1:17">
      <c r="A3419" s="1" t="s">
        <v>9941</v>
      </c>
      <c r="B3419" s="1" t="s">
        <v>9942</v>
      </c>
      <c r="C3419" s="1" t="s">
        <v>19628</v>
      </c>
      <c r="D3419" s="1" t="s">
        <v>19628</v>
      </c>
      <c r="E3419" s="1" t="s">
        <v>20582</v>
      </c>
      <c r="F3419" s="51" t="s">
        <v>19628</v>
      </c>
      <c r="G3419" s="1" t="s">
        <v>19628</v>
      </c>
      <c r="I3419" t="str">
        <f t="shared" si="106"/>
        <v>无锡白话</v>
      </c>
      <c r="K3419" t="e">
        <f>VLOOKUP(I3419,Apabi!$H:$H,1,FALSE)</f>
        <v>#N/A</v>
      </c>
      <c r="M3419" t="str">
        <f>VLOOKUP(I3419,'Shanghai TSG'!$C:$C,1,FALSE)</f>
        <v>无锡白话</v>
      </c>
      <c r="O3419" t="e">
        <f>VLOOKUP(I3419,'Hytong (not in CrossAsia)'!$C:$C,1,FALSE)</f>
        <v>#N/A</v>
      </c>
      <c r="Q3419" s="9" t="str">
        <f t="shared" si="107"/>
        <v>Doppel</v>
      </c>
    </row>
    <row r="3420" spans="1:17">
      <c r="A3420" s="1" t="s">
        <v>9943</v>
      </c>
      <c r="B3420" s="1" t="s">
        <v>9944</v>
      </c>
      <c r="C3420" s="1" t="s">
        <v>19628</v>
      </c>
      <c r="D3420" s="1" t="s">
        <v>19628</v>
      </c>
      <c r="E3420" s="1" t="s">
        <v>19628</v>
      </c>
      <c r="F3420" s="51" t="s">
        <v>19628</v>
      </c>
      <c r="G3420" s="1" t="s">
        <v>19315</v>
      </c>
      <c r="I3420" t="str">
        <f t="shared" si="106"/>
        <v>省资中校</v>
      </c>
      <c r="K3420" t="e">
        <f>VLOOKUP(I3420,Apabi!$H:$H,1,FALSE)</f>
        <v>#N/A</v>
      </c>
      <c r="M3420" t="e">
        <f>VLOOKUP(I3420,'Shanghai TSG'!$C:$C,1,FALSE)</f>
        <v>#N/A</v>
      </c>
      <c r="O3420" t="e">
        <f>VLOOKUP(I3420,'Hytong (not in CrossAsia)'!$C:$C,1,FALSE)</f>
        <v>#N/A</v>
      </c>
      <c r="Q3420" s="9" t="str">
        <f t="shared" si="107"/>
        <v>nur hier</v>
      </c>
    </row>
    <row r="3421" spans="1:17">
      <c r="A3421" s="1" t="s">
        <v>9945</v>
      </c>
      <c r="B3421" s="1" t="s">
        <v>9946</v>
      </c>
      <c r="C3421" s="1" t="s">
        <v>19628</v>
      </c>
      <c r="D3421" s="1" t="s">
        <v>9947</v>
      </c>
      <c r="E3421" s="1" t="s">
        <v>19339</v>
      </c>
      <c r="F3421" s="54">
        <v>1944</v>
      </c>
      <c r="G3421" s="1" t="s">
        <v>19628</v>
      </c>
      <c r="I3421" t="str">
        <f t="shared" si="106"/>
        <v>新民报</v>
      </c>
      <c r="K3421" t="e">
        <f>VLOOKUP(I3421,Apabi!$H:$H,1,FALSE)</f>
        <v>#N/A</v>
      </c>
      <c r="M3421" t="str">
        <f>VLOOKUP(I3421,'Shanghai TSG'!$C:$C,1,FALSE)</f>
        <v>新民报</v>
      </c>
      <c r="O3421" t="e">
        <f>VLOOKUP(I3421,'Hytong (not in CrossAsia)'!$C:$C,1,FALSE)</f>
        <v>#N/A</v>
      </c>
      <c r="Q3421" s="9" t="str">
        <f t="shared" si="107"/>
        <v>Doppel</v>
      </c>
    </row>
    <row r="3422" spans="1:17">
      <c r="A3422" s="1" t="s">
        <v>9948</v>
      </c>
      <c r="B3422" s="1" t="s">
        <v>9949</v>
      </c>
      <c r="C3422" s="1" t="s">
        <v>19807</v>
      </c>
      <c r="D3422" s="1" t="s">
        <v>9950</v>
      </c>
      <c r="E3422" s="1" t="s">
        <v>19628</v>
      </c>
      <c r="F3422" s="54">
        <v>1931</v>
      </c>
      <c r="G3422" s="1" t="s">
        <v>19315</v>
      </c>
      <c r="I3422" t="str">
        <f t="shared" si="106"/>
        <v>学术月刊</v>
      </c>
      <c r="K3422" t="e">
        <f>VLOOKUP(I3422,Apabi!$H:$H,1,FALSE)</f>
        <v>#N/A</v>
      </c>
      <c r="M3422" t="str">
        <f>VLOOKUP(I3422,'Shanghai TSG'!$C:$C,1,FALSE)</f>
        <v>学术月刊</v>
      </c>
      <c r="O3422" t="e">
        <f>VLOOKUP(I3422,'Hytong (not in CrossAsia)'!$C:$C,1,FALSE)</f>
        <v>#N/A</v>
      </c>
      <c r="Q3422" s="9" t="str">
        <f t="shared" si="107"/>
        <v>Doppel</v>
      </c>
    </row>
    <row r="3423" spans="1:17" ht="23.25">
      <c r="A3423" s="1" t="s">
        <v>9951</v>
      </c>
      <c r="B3423" s="1" t="s">
        <v>9952</v>
      </c>
      <c r="C3423" s="1" t="s">
        <v>19628</v>
      </c>
      <c r="D3423" s="1" t="s">
        <v>9953</v>
      </c>
      <c r="E3423" s="1" t="s">
        <v>18344</v>
      </c>
      <c r="F3423" s="54">
        <v>1933</v>
      </c>
      <c r="G3423" s="1" t="s">
        <v>19315</v>
      </c>
      <c r="I3423" t="str">
        <f t="shared" si="106"/>
        <v>陕西省地</v>
      </c>
      <c r="K3423" t="e">
        <f>VLOOKUP(I3423,Apabi!$H:$H,1,FALSE)</f>
        <v>#N/A</v>
      </c>
      <c r="M3423" t="e">
        <f>VLOOKUP(I3423,'Shanghai TSG'!$C:$C,1,FALSE)</f>
        <v>#N/A</v>
      </c>
      <c r="O3423" t="e">
        <f>VLOOKUP(I3423,'Hytong (not in CrossAsia)'!$C:$C,1,FALSE)</f>
        <v>#N/A</v>
      </c>
      <c r="Q3423" s="9" t="str">
        <f t="shared" si="107"/>
        <v>nur hier</v>
      </c>
    </row>
    <row r="3424" spans="1:17">
      <c r="A3424" s="1" t="s">
        <v>9954</v>
      </c>
      <c r="B3424" s="1" t="s">
        <v>9955</v>
      </c>
      <c r="C3424" s="1" t="s">
        <v>19628</v>
      </c>
      <c r="D3424" s="1" t="s">
        <v>9956</v>
      </c>
      <c r="E3424" s="1" t="s">
        <v>19336</v>
      </c>
      <c r="F3424" s="54">
        <v>1931</v>
      </c>
      <c r="G3424" s="1" t="s">
        <v>19635</v>
      </c>
      <c r="I3424" t="str">
        <f t="shared" si="106"/>
        <v>自求</v>
      </c>
      <c r="K3424" t="e">
        <f>VLOOKUP(I3424,Apabi!$H:$H,1,FALSE)</f>
        <v>#N/A</v>
      </c>
      <c r="M3424" t="e">
        <f>VLOOKUP(I3424,'Shanghai TSG'!$C:$C,1,FALSE)</f>
        <v>#N/A</v>
      </c>
      <c r="O3424" t="e">
        <f>VLOOKUP(I3424,'Hytong (not in CrossAsia)'!$C:$C,1,FALSE)</f>
        <v>#N/A</v>
      </c>
      <c r="Q3424" s="9" t="str">
        <f t="shared" si="107"/>
        <v>nur hier</v>
      </c>
    </row>
    <row r="3425" spans="1:17">
      <c r="A3425" s="1" t="s">
        <v>9957</v>
      </c>
      <c r="B3425" s="1" t="s">
        <v>9958</v>
      </c>
      <c r="C3425" s="1" t="s">
        <v>19628</v>
      </c>
      <c r="D3425" s="1" t="s">
        <v>9959</v>
      </c>
      <c r="E3425" s="1" t="s">
        <v>19339</v>
      </c>
      <c r="F3425" s="54">
        <v>1936</v>
      </c>
      <c r="G3425" s="1" t="s">
        <v>19577</v>
      </c>
      <c r="I3425" t="str">
        <f t="shared" si="106"/>
        <v>北大周刊</v>
      </c>
      <c r="K3425" t="e">
        <f>VLOOKUP(I3425,Apabi!$H:$H,1,FALSE)</f>
        <v>#N/A</v>
      </c>
      <c r="M3425" t="e">
        <f>VLOOKUP(I3425,'Shanghai TSG'!$C:$C,1,FALSE)</f>
        <v>#N/A</v>
      </c>
      <c r="O3425" t="e">
        <f>VLOOKUP(I3425,'Hytong (not in CrossAsia)'!$C:$C,1,FALSE)</f>
        <v>#N/A</v>
      </c>
      <c r="Q3425" s="9" t="str">
        <f t="shared" si="107"/>
        <v>nur hier</v>
      </c>
    </row>
    <row r="3426" spans="1:17">
      <c r="A3426" s="1" t="s">
        <v>9960</v>
      </c>
      <c r="B3426" s="1" t="s">
        <v>9961</v>
      </c>
      <c r="C3426" s="1" t="s">
        <v>19628</v>
      </c>
      <c r="D3426" s="1" t="s">
        <v>9962</v>
      </c>
      <c r="E3426" s="1" t="s">
        <v>19647</v>
      </c>
      <c r="F3426" s="54">
        <v>1948</v>
      </c>
      <c r="G3426" s="1" t="s">
        <v>19628</v>
      </c>
      <c r="I3426" t="str">
        <f t="shared" si="106"/>
        <v>自由新闻</v>
      </c>
      <c r="K3426" t="e">
        <f>VLOOKUP(I3426,Apabi!$H:$H,1,FALSE)</f>
        <v>#N/A</v>
      </c>
      <c r="M3426" t="e">
        <f>VLOOKUP(I3426,'Shanghai TSG'!$C:$C,1,FALSE)</f>
        <v>#N/A</v>
      </c>
      <c r="O3426" t="e">
        <f>VLOOKUP(I3426,'Hytong (not in CrossAsia)'!$C:$C,1,FALSE)</f>
        <v>#N/A</v>
      </c>
      <c r="Q3426" s="9" t="str">
        <f t="shared" si="107"/>
        <v>nur hier</v>
      </c>
    </row>
    <row r="3427" spans="1:17">
      <c r="A3427" s="1" t="s">
        <v>9963</v>
      </c>
      <c r="B3427" s="1" t="s">
        <v>9964</v>
      </c>
      <c r="C3427" s="1" t="s">
        <v>19628</v>
      </c>
      <c r="D3427" s="1" t="s">
        <v>19628</v>
      </c>
      <c r="E3427" s="1" t="s">
        <v>19336</v>
      </c>
      <c r="F3427" s="54">
        <v>1943</v>
      </c>
      <c r="G3427" s="1" t="s">
        <v>19628</v>
      </c>
      <c r="I3427" t="str">
        <f t="shared" si="106"/>
        <v>南大期刊</v>
      </c>
      <c r="K3427" t="e">
        <f>VLOOKUP(I3427,Apabi!$H:$H,1,FALSE)</f>
        <v>#N/A</v>
      </c>
      <c r="M3427" t="e">
        <f>VLOOKUP(I3427,'Shanghai TSG'!$C:$C,1,FALSE)</f>
        <v>#N/A</v>
      </c>
      <c r="O3427" t="e">
        <f>VLOOKUP(I3427,'Hytong (not in CrossAsia)'!$C:$C,1,FALSE)</f>
        <v>#N/A</v>
      </c>
      <c r="Q3427" s="9" t="str">
        <f t="shared" si="107"/>
        <v>nur hier</v>
      </c>
    </row>
    <row r="3428" spans="1:17">
      <c r="A3428" s="1" t="s">
        <v>9965</v>
      </c>
      <c r="B3428" s="1" t="s">
        <v>9966</v>
      </c>
      <c r="C3428" s="1" t="s">
        <v>19628</v>
      </c>
      <c r="D3428" s="1" t="s">
        <v>9967</v>
      </c>
      <c r="E3428" s="1" t="s">
        <v>19647</v>
      </c>
      <c r="F3428" s="54">
        <v>1929</v>
      </c>
      <c r="G3428" s="1" t="s">
        <v>19315</v>
      </c>
      <c r="I3428" t="str">
        <f t="shared" si="106"/>
        <v>吴淞月刊</v>
      </c>
      <c r="K3428" t="e">
        <f>VLOOKUP(I3428,Apabi!$H:$H,1,FALSE)</f>
        <v>#N/A</v>
      </c>
      <c r="M3428" t="e">
        <f>VLOOKUP(I3428,'Shanghai TSG'!$C:$C,1,FALSE)</f>
        <v>#N/A</v>
      </c>
      <c r="O3428" t="e">
        <f>VLOOKUP(I3428,'Hytong (not in CrossAsia)'!$C:$C,1,FALSE)</f>
        <v>#N/A</v>
      </c>
      <c r="Q3428" s="9" t="str">
        <f t="shared" si="107"/>
        <v>nur hier</v>
      </c>
    </row>
    <row r="3429" spans="1:17" ht="23.25">
      <c r="A3429" s="1" t="s">
        <v>9968</v>
      </c>
      <c r="B3429" s="1" t="s">
        <v>9969</v>
      </c>
      <c r="C3429" s="1" t="s">
        <v>9970</v>
      </c>
      <c r="D3429" s="1" t="s">
        <v>9971</v>
      </c>
      <c r="E3429" s="1" t="s">
        <v>19821</v>
      </c>
      <c r="F3429" s="54">
        <v>1935</v>
      </c>
      <c r="G3429" s="1" t="s">
        <v>19292</v>
      </c>
      <c r="I3429" t="str">
        <f t="shared" si="106"/>
        <v>西风</v>
      </c>
      <c r="K3429" t="e">
        <f>VLOOKUP(I3429,Apabi!$H:$H,1,FALSE)</f>
        <v>#N/A</v>
      </c>
      <c r="M3429" t="e">
        <f>VLOOKUP(I3429,'Shanghai TSG'!$C:$C,1,FALSE)</f>
        <v>#N/A</v>
      </c>
      <c r="O3429" t="e">
        <f>VLOOKUP(I3429,'Hytong (not in CrossAsia)'!$C:$C,1,FALSE)</f>
        <v>#N/A</v>
      </c>
      <c r="Q3429" s="9" t="str">
        <f t="shared" si="107"/>
        <v>nur hier</v>
      </c>
    </row>
    <row r="3430" spans="1:17">
      <c r="A3430" s="1" t="s">
        <v>9972</v>
      </c>
      <c r="B3430" s="1" t="s">
        <v>9973</v>
      </c>
      <c r="C3430" s="1" t="s">
        <v>19628</v>
      </c>
      <c r="D3430" s="1" t="s">
        <v>9974</v>
      </c>
      <c r="E3430" s="1" t="s">
        <v>19647</v>
      </c>
      <c r="F3430" s="54">
        <v>1947</v>
      </c>
      <c r="G3430" s="1" t="s">
        <v>19635</v>
      </c>
      <c r="I3430" t="str">
        <f t="shared" si="106"/>
        <v>新生中国</v>
      </c>
      <c r="K3430" t="e">
        <f>VLOOKUP(I3430,Apabi!$H:$H,1,FALSE)</f>
        <v>#N/A</v>
      </c>
      <c r="M3430" t="str">
        <f>VLOOKUP(I3430,'Shanghai TSG'!$C:$C,1,FALSE)</f>
        <v>新生中国</v>
      </c>
      <c r="O3430" t="e">
        <f>VLOOKUP(I3430,'Hytong (not in CrossAsia)'!$C:$C,1,FALSE)</f>
        <v>#N/A</v>
      </c>
      <c r="Q3430" s="9" t="str">
        <f t="shared" si="107"/>
        <v>Doppel</v>
      </c>
    </row>
    <row r="3431" spans="1:17">
      <c r="A3431" s="1" t="s">
        <v>9975</v>
      </c>
      <c r="B3431" s="1" t="s">
        <v>9976</v>
      </c>
      <c r="C3431" s="1" t="s">
        <v>19628</v>
      </c>
      <c r="D3431" s="1" t="s">
        <v>9977</v>
      </c>
      <c r="E3431" s="1" t="s">
        <v>19647</v>
      </c>
      <c r="F3431" s="54">
        <v>1939</v>
      </c>
      <c r="G3431" s="1" t="s">
        <v>19628</v>
      </c>
      <c r="I3431" t="str">
        <f t="shared" si="106"/>
        <v>中行</v>
      </c>
      <c r="K3431" t="e">
        <f>VLOOKUP(I3431,Apabi!$H:$H,1,FALSE)</f>
        <v>#N/A</v>
      </c>
      <c r="M3431" t="e">
        <f>VLOOKUP(I3431,'Shanghai TSG'!$C:$C,1,FALSE)</f>
        <v>#N/A</v>
      </c>
      <c r="O3431" t="e">
        <f>VLOOKUP(I3431,'Hytong (not in CrossAsia)'!$C:$C,1,FALSE)</f>
        <v>#N/A</v>
      </c>
      <c r="Q3431" s="9" t="str">
        <f t="shared" si="107"/>
        <v>nur hier</v>
      </c>
    </row>
    <row r="3432" spans="1:17">
      <c r="A3432" s="1" t="s">
        <v>9978</v>
      </c>
      <c r="B3432" s="1" t="s">
        <v>9979</v>
      </c>
      <c r="C3432" s="1" t="s">
        <v>19628</v>
      </c>
      <c r="D3432" s="1" t="s">
        <v>9980</v>
      </c>
      <c r="E3432" s="1" t="s">
        <v>19647</v>
      </c>
      <c r="F3432" s="54">
        <v>1915</v>
      </c>
      <c r="G3432" s="1" t="s">
        <v>19642</v>
      </c>
      <c r="I3432" t="str">
        <f t="shared" si="106"/>
        <v>雅言杂志</v>
      </c>
      <c r="K3432" t="e">
        <f>VLOOKUP(I3432,Apabi!$H:$H,1,FALSE)</f>
        <v>#N/A</v>
      </c>
      <c r="M3432" t="e">
        <f>VLOOKUP(I3432,'Shanghai TSG'!$C:$C,1,FALSE)</f>
        <v>#N/A</v>
      </c>
      <c r="O3432" t="e">
        <f>VLOOKUP(I3432,'Hytong (not in CrossAsia)'!$C:$C,1,FALSE)</f>
        <v>#N/A</v>
      </c>
      <c r="Q3432" s="9" t="str">
        <f t="shared" si="107"/>
        <v>nur hier</v>
      </c>
    </row>
    <row r="3433" spans="1:17">
      <c r="A3433" s="1" t="s">
        <v>9981</v>
      </c>
      <c r="B3433" s="1" t="s">
        <v>9982</v>
      </c>
      <c r="C3433" s="1" t="s">
        <v>19628</v>
      </c>
      <c r="D3433" s="1" t="s">
        <v>9983</v>
      </c>
      <c r="E3433" s="1" t="s">
        <v>19376</v>
      </c>
      <c r="F3433" s="54">
        <v>1948</v>
      </c>
      <c r="G3433" s="1" t="s">
        <v>19327</v>
      </c>
      <c r="I3433" t="str">
        <f t="shared" si="106"/>
        <v>国立四川</v>
      </c>
      <c r="K3433" t="e">
        <f>VLOOKUP(I3433,Apabi!$H:$H,1,FALSE)</f>
        <v>#N/A</v>
      </c>
      <c r="M3433" t="e">
        <f>VLOOKUP(I3433,'Shanghai TSG'!$C:$C,1,FALSE)</f>
        <v>#N/A</v>
      </c>
      <c r="O3433" t="e">
        <f>VLOOKUP(I3433,'Hytong (not in CrossAsia)'!$C:$C,1,FALSE)</f>
        <v>#N/A</v>
      </c>
      <c r="Q3433" s="9" t="str">
        <f t="shared" si="107"/>
        <v>nur hier</v>
      </c>
    </row>
    <row r="3434" spans="1:17">
      <c r="A3434" s="1" t="s">
        <v>9984</v>
      </c>
      <c r="B3434" s="1" t="s">
        <v>9985</v>
      </c>
      <c r="C3434" s="1" t="s">
        <v>19628</v>
      </c>
      <c r="D3434" s="1" t="s">
        <v>16585</v>
      </c>
      <c r="E3434" s="1" t="s">
        <v>19647</v>
      </c>
      <c r="F3434" s="54">
        <v>1942</v>
      </c>
      <c r="G3434" s="1" t="s">
        <v>19567</v>
      </c>
      <c r="I3434" t="str">
        <f t="shared" si="106"/>
        <v>文摘副刊</v>
      </c>
      <c r="K3434" t="e">
        <f>VLOOKUP(I3434,Apabi!$H:$H,1,FALSE)</f>
        <v>#N/A</v>
      </c>
      <c r="M3434" t="e">
        <f>VLOOKUP(I3434,'Shanghai TSG'!$C:$C,1,FALSE)</f>
        <v>#N/A</v>
      </c>
      <c r="O3434" t="e">
        <f>VLOOKUP(I3434,'Hytong (not in CrossAsia)'!$C:$C,1,FALSE)</f>
        <v>#N/A</v>
      </c>
      <c r="Q3434" s="9" t="str">
        <f t="shared" si="107"/>
        <v>nur hier</v>
      </c>
    </row>
    <row r="3435" spans="1:17">
      <c r="A3435" s="1" t="s">
        <v>9986</v>
      </c>
      <c r="B3435" s="1" t="s">
        <v>9987</v>
      </c>
      <c r="C3435" s="1" t="s">
        <v>19628</v>
      </c>
      <c r="D3435" s="1" t="s">
        <v>19628</v>
      </c>
      <c r="E3435" s="1" t="s">
        <v>19628</v>
      </c>
      <c r="F3435" s="54">
        <v>1942</v>
      </c>
      <c r="G3435" s="1" t="s">
        <v>19315</v>
      </c>
      <c r="I3435" t="str">
        <f t="shared" si="106"/>
        <v>新闻月刊</v>
      </c>
      <c r="K3435" t="e">
        <f>VLOOKUP(I3435,Apabi!$H:$H,1,FALSE)</f>
        <v>#N/A</v>
      </c>
      <c r="M3435" t="e">
        <f>VLOOKUP(I3435,'Shanghai TSG'!$C:$C,1,FALSE)</f>
        <v>#N/A</v>
      </c>
      <c r="O3435" t="e">
        <f>VLOOKUP(I3435,'Hytong (not in CrossAsia)'!$C:$C,1,FALSE)</f>
        <v>#N/A</v>
      </c>
      <c r="Q3435" s="9" t="str">
        <f t="shared" si="107"/>
        <v>nur hier</v>
      </c>
    </row>
    <row r="3436" spans="1:17">
      <c r="A3436" s="1" t="s">
        <v>9988</v>
      </c>
      <c r="B3436" s="1" t="s">
        <v>9989</v>
      </c>
      <c r="C3436" s="1" t="s">
        <v>19628</v>
      </c>
      <c r="D3436" s="1" t="s">
        <v>9990</v>
      </c>
      <c r="E3436" s="1" t="s">
        <v>14191</v>
      </c>
      <c r="F3436" s="54">
        <v>1935</v>
      </c>
      <c r="G3436" s="1" t="s">
        <v>19628</v>
      </c>
      <c r="I3436" t="str">
        <f t="shared" si="106"/>
        <v>励学</v>
      </c>
      <c r="K3436" t="e">
        <f>VLOOKUP(I3436,Apabi!$H:$H,1,FALSE)</f>
        <v>#N/A</v>
      </c>
      <c r="M3436" t="str">
        <f>VLOOKUP(I3436,'Shanghai TSG'!$C:$C,1,FALSE)</f>
        <v>励学</v>
      </c>
      <c r="O3436" t="e">
        <f>VLOOKUP(I3436,'Hytong (not in CrossAsia)'!$C:$C,1,FALSE)</f>
        <v>#N/A</v>
      </c>
      <c r="Q3436" s="9" t="str">
        <f t="shared" si="107"/>
        <v>Doppel</v>
      </c>
    </row>
    <row r="3437" spans="1:17">
      <c r="A3437" s="1" t="s">
        <v>9991</v>
      </c>
      <c r="B3437" s="1" t="s">
        <v>9992</v>
      </c>
      <c r="C3437" s="1" t="s">
        <v>19628</v>
      </c>
      <c r="D3437" s="1" t="s">
        <v>9993</v>
      </c>
      <c r="E3437" s="1" t="s">
        <v>19376</v>
      </c>
      <c r="F3437" s="54">
        <v>1948</v>
      </c>
      <c r="G3437" s="1" t="s">
        <v>19305</v>
      </c>
      <c r="I3437" t="str">
        <f t="shared" si="106"/>
        <v>现实文摘</v>
      </c>
      <c r="K3437" t="e">
        <f>VLOOKUP(I3437,Apabi!$H:$H,1,FALSE)</f>
        <v>#N/A</v>
      </c>
      <c r="M3437" t="str">
        <f>VLOOKUP(I3437,'Shanghai TSG'!$C:$C,1,FALSE)</f>
        <v>现实文摘</v>
      </c>
      <c r="O3437" t="e">
        <f>VLOOKUP(I3437,'Hytong (not in CrossAsia)'!$C:$C,1,FALSE)</f>
        <v>#N/A</v>
      </c>
      <c r="Q3437" s="9" t="str">
        <f t="shared" si="107"/>
        <v>Doppel</v>
      </c>
    </row>
    <row r="3438" spans="1:17">
      <c r="A3438" s="1" t="s">
        <v>9994</v>
      </c>
      <c r="B3438" s="1" t="s">
        <v>9995</v>
      </c>
      <c r="C3438" s="1" t="s">
        <v>19628</v>
      </c>
      <c r="D3438" s="1" t="s">
        <v>9996</v>
      </c>
      <c r="E3438" s="1" t="s">
        <v>19769</v>
      </c>
      <c r="F3438" s="54">
        <v>1935</v>
      </c>
      <c r="G3438" s="1" t="s">
        <v>19349</v>
      </c>
      <c r="I3438" t="str">
        <f t="shared" si="106"/>
        <v>制言半月</v>
      </c>
      <c r="K3438" t="e">
        <f>VLOOKUP(I3438,Apabi!$H:$H,1,FALSE)</f>
        <v>#N/A</v>
      </c>
      <c r="M3438" t="e">
        <f>VLOOKUP(I3438,'Shanghai TSG'!$C:$C,1,FALSE)</f>
        <v>#N/A</v>
      </c>
      <c r="O3438" t="str">
        <f>VLOOKUP(I3438,'Hytong (not in CrossAsia)'!$C:$C,1,FALSE)</f>
        <v>制言半月</v>
      </c>
      <c r="Q3438" s="9" t="str">
        <f t="shared" si="107"/>
        <v>Doppel</v>
      </c>
    </row>
    <row r="3439" spans="1:17">
      <c r="A3439" s="1" t="s">
        <v>9997</v>
      </c>
      <c r="B3439" s="1" t="s">
        <v>9998</v>
      </c>
      <c r="C3439" s="1" t="s">
        <v>19628</v>
      </c>
      <c r="D3439" s="1" t="s">
        <v>9999</v>
      </c>
      <c r="E3439" s="1" t="s">
        <v>19647</v>
      </c>
      <c r="F3439" s="54">
        <v>1935</v>
      </c>
      <c r="G3439" s="1" t="s">
        <v>19635</v>
      </c>
      <c r="I3439" t="str">
        <f t="shared" si="106"/>
        <v>上海民友</v>
      </c>
      <c r="K3439" t="e">
        <f>VLOOKUP(I3439,Apabi!$H:$H,1,FALSE)</f>
        <v>#N/A</v>
      </c>
      <c r="M3439" t="e">
        <f>VLOOKUP(I3439,'Shanghai TSG'!$C:$C,1,FALSE)</f>
        <v>#N/A</v>
      </c>
      <c r="O3439" t="e">
        <f>VLOOKUP(I3439,'Hytong (not in CrossAsia)'!$C:$C,1,FALSE)</f>
        <v>#N/A</v>
      </c>
      <c r="Q3439" s="9" t="str">
        <f t="shared" si="107"/>
        <v>nur hier</v>
      </c>
    </row>
    <row r="3440" spans="1:17">
      <c r="A3440" s="1" t="s">
        <v>10000</v>
      </c>
      <c r="B3440" s="1" t="s">
        <v>10001</v>
      </c>
      <c r="C3440" s="1" t="s">
        <v>13396</v>
      </c>
      <c r="D3440" s="1" t="s">
        <v>10002</v>
      </c>
      <c r="E3440" s="1" t="s">
        <v>19647</v>
      </c>
      <c r="F3440" s="54">
        <v>1945</v>
      </c>
      <c r="G3440" s="1" t="s">
        <v>19305</v>
      </c>
      <c r="I3440" t="str">
        <f t="shared" si="106"/>
        <v>民众周刊</v>
      </c>
      <c r="K3440" t="e">
        <f>VLOOKUP(I3440,Apabi!$H:$H,1,FALSE)</f>
        <v>#N/A</v>
      </c>
      <c r="M3440" t="e">
        <f>VLOOKUP(I3440,'Shanghai TSG'!$C:$C,1,FALSE)</f>
        <v>#N/A</v>
      </c>
      <c r="O3440" t="e">
        <f>VLOOKUP(I3440,'Hytong (not in CrossAsia)'!$C:$C,1,FALSE)</f>
        <v>#N/A</v>
      </c>
      <c r="Q3440" s="9" t="str">
        <f t="shared" si="107"/>
        <v>nur hier</v>
      </c>
    </row>
    <row r="3441" spans="1:17">
      <c r="A3441" s="1" t="s">
        <v>10003</v>
      </c>
      <c r="B3441" s="1" t="s">
        <v>10004</v>
      </c>
      <c r="C3441" s="1" t="s">
        <v>19628</v>
      </c>
      <c r="D3441" s="1" t="s">
        <v>10005</v>
      </c>
      <c r="E3441" s="1" t="s">
        <v>19326</v>
      </c>
      <c r="F3441" s="54">
        <v>1948</v>
      </c>
      <c r="G3441" s="1" t="s">
        <v>19305</v>
      </c>
      <c r="I3441" t="str">
        <f t="shared" si="106"/>
        <v>新路周刊</v>
      </c>
      <c r="K3441" t="e">
        <f>VLOOKUP(I3441,Apabi!$H:$H,1,FALSE)</f>
        <v>#N/A</v>
      </c>
      <c r="M3441" t="str">
        <f>VLOOKUP(I3441,'Shanghai TSG'!$C:$C,1,FALSE)</f>
        <v>新路周刊</v>
      </c>
      <c r="O3441" t="e">
        <f>VLOOKUP(I3441,'Hytong (not in CrossAsia)'!$C:$C,1,FALSE)</f>
        <v>#N/A</v>
      </c>
      <c r="Q3441" s="9" t="str">
        <f t="shared" si="107"/>
        <v>Doppel</v>
      </c>
    </row>
    <row r="3442" spans="1:17">
      <c r="A3442" s="1" t="s">
        <v>10006</v>
      </c>
      <c r="B3442" s="1" t="s">
        <v>10007</v>
      </c>
      <c r="C3442" s="1" t="s">
        <v>19628</v>
      </c>
      <c r="D3442" s="1" t="s">
        <v>10008</v>
      </c>
      <c r="E3442" s="1" t="s">
        <v>21657</v>
      </c>
      <c r="F3442" s="54">
        <v>1946</v>
      </c>
      <c r="G3442" s="1" t="s">
        <v>19315</v>
      </c>
      <c r="I3442" t="str">
        <f t="shared" si="106"/>
        <v>幸福</v>
      </c>
      <c r="K3442" t="e">
        <f>VLOOKUP(I3442,Apabi!$H:$H,1,FALSE)</f>
        <v>#N/A</v>
      </c>
      <c r="M3442" t="e">
        <f>VLOOKUP(I3442,'Shanghai TSG'!$C:$C,1,FALSE)</f>
        <v>#N/A</v>
      </c>
      <c r="O3442" t="e">
        <f>VLOOKUP(I3442,'Hytong (not in CrossAsia)'!$C:$C,1,FALSE)</f>
        <v>#N/A</v>
      </c>
      <c r="Q3442" s="9" t="str">
        <f t="shared" si="107"/>
        <v>nur hier</v>
      </c>
    </row>
    <row r="3443" spans="1:17">
      <c r="A3443" s="1" t="s">
        <v>10009</v>
      </c>
      <c r="B3443" s="1" t="s">
        <v>10010</v>
      </c>
      <c r="C3443" s="1" t="s">
        <v>9668</v>
      </c>
      <c r="D3443" s="1" t="s">
        <v>19628</v>
      </c>
      <c r="E3443" s="1" t="s">
        <v>19647</v>
      </c>
      <c r="F3443" s="54">
        <v>1948</v>
      </c>
      <c r="G3443" s="1" t="s">
        <v>19635</v>
      </c>
      <c r="I3443" t="str">
        <f t="shared" si="106"/>
        <v>亚洲世纪</v>
      </c>
      <c r="K3443" t="e">
        <f>VLOOKUP(I3443,Apabi!$H:$H,1,FALSE)</f>
        <v>#N/A</v>
      </c>
      <c r="M3443" t="e">
        <f>VLOOKUP(I3443,'Shanghai TSG'!$C:$C,1,FALSE)</f>
        <v>#N/A</v>
      </c>
      <c r="O3443" t="e">
        <f>VLOOKUP(I3443,'Hytong (not in CrossAsia)'!$C:$C,1,FALSE)</f>
        <v>#N/A</v>
      </c>
      <c r="Q3443" s="9" t="str">
        <f t="shared" si="107"/>
        <v>nur hier</v>
      </c>
    </row>
    <row r="3444" spans="1:17">
      <c r="A3444" s="1" t="s">
        <v>9669</v>
      </c>
      <c r="B3444" s="1" t="s">
        <v>9670</v>
      </c>
      <c r="C3444" s="1" t="s">
        <v>19628</v>
      </c>
      <c r="D3444" s="1" t="s">
        <v>9671</v>
      </c>
      <c r="E3444" s="1" t="s">
        <v>13205</v>
      </c>
      <c r="F3444" s="54">
        <v>1930</v>
      </c>
      <c r="G3444" s="1" t="s">
        <v>19567</v>
      </c>
      <c r="I3444" t="str">
        <f t="shared" si="106"/>
        <v>日出</v>
      </c>
      <c r="K3444" t="e">
        <f>VLOOKUP(I3444,Apabi!$H:$H,1,FALSE)</f>
        <v>#N/A</v>
      </c>
      <c r="M3444" t="e">
        <f>VLOOKUP(I3444,'Shanghai TSG'!$C:$C,1,FALSE)</f>
        <v>#N/A</v>
      </c>
      <c r="O3444" t="e">
        <f>VLOOKUP(I3444,'Hytong (not in CrossAsia)'!$C:$C,1,FALSE)</f>
        <v>#N/A</v>
      </c>
      <c r="Q3444" s="9" t="str">
        <f t="shared" si="107"/>
        <v>nur hier</v>
      </c>
    </row>
    <row r="3445" spans="1:17">
      <c r="A3445" s="1" t="s">
        <v>9672</v>
      </c>
      <c r="B3445" s="1" t="s">
        <v>9673</v>
      </c>
      <c r="C3445" s="1" t="s">
        <v>19628</v>
      </c>
      <c r="D3445" s="1" t="s">
        <v>9674</v>
      </c>
      <c r="E3445" s="1" t="s">
        <v>19638</v>
      </c>
      <c r="F3445" s="54">
        <v>1945</v>
      </c>
      <c r="G3445" s="1" t="s">
        <v>19628</v>
      </c>
      <c r="I3445" t="str">
        <f t="shared" si="106"/>
        <v>国际时论</v>
      </c>
      <c r="K3445" t="e">
        <f>VLOOKUP(I3445,Apabi!$H:$H,1,FALSE)</f>
        <v>#N/A</v>
      </c>
      <c r="M3445" t="e">
        <f>VLOOKUP(I3445,'Shanghai TSG'!$C:$C,1,FALSE)</f>
        <v>#N/A</v>
      </c>
      <c r="O3445" t="e">
        <f>VLOOKUP(I3445,'Hytong (not in CrossAsia)'!$C:$C,1,FALSE)</f>
        <v>#N/A</v>
      </c>
      <c r="Q3445" s="9" t="str">
        <f t="shared" si="107"/>
        <v>nur hier</v>
      </c>
    </row>
    <row r="3446" spans="1:17">
      <c r="A3446" s="1" t="s">
        <v>9675</v>
      </c>
      <c r="B3446" s="1" t="s">
        <v>9676</v>
      </c>
      <c r="C3446" s="1" t="s">
        <v>19628</v>
      </c>
      <c r="D3446" s="1" t="s">
        <v>9677</v>
      </c>
      <c r="E3446" s="1" t="s">
        <v>19628</v>
      </c>
      <c r="F3446" s="54">
        <v>1945</v>
      </c>
      <c r="G3446" s="1" t="s">
        <v>19577</v>
      </c>
      <c r="I3446" t="str">
        <f t="shared" si="106"/>
        <v>新军周刊</v>
      </c>
      <c r="K3446" t="e">
        <f>VLOOKUP(I3446,Apabi!$H:$H,1,FALSE)</f>
        <v>#N/A</v>
      </c>
      <c r="M3446" t="e">
        <f>VLOOKUP(I3446,'Shanghai TSG'!$C:$C,1,FALSE)</f>
        <v>#N/A</v>
      </c>
      <c r="O3446" t="e">
        <f>VLOOKUP(I3446,'Hytong (not in CrossAsia)'!$C:$C,1,FALSE)</f>
        <v>#N/A</v>
      </c>
      <c r="Q3446" s="9" t="str">
        <f t="shared" si="107"/>
        <v>nur hier</v>
      </c>
    </row>
    <row r="3447" spans="1:17">
      <c r="A3447" s="1" t="s">
        <v>9678</v>
      </c>
      <c r="B3447" s="1" t="s">
        <v>9679</v>
      </c>
      <c r="C3447" s="1" t="s">
        <v>19628</v>
      </c>
      <c r="D3447" s="1" t="s">
        <v>9680</v>
      </c>
      <c r="E3447" s="1" t="s">
        <v>19647</v>
      </c>
      <c r="F3447" s="54">
        <v>1911</v>
      </c>
      <c r="G3447" s="1" t="s">
        <v>19327</v>
      </c>
      <c r="I3447" t="str">
        <f t="shared" si="106"/>
        <v>国风报</v>
      </c>
      <c r="K3447" t="e">
        <f>VLOOKUP(I3447,Apabi!$H:$H,1,FALSE)</f>
        <v>#N/A</v>
      </c>
      <c r="M3447" t="str">
        <f>VLOOKUP(I3447,'Shanghai TSG'!$C:$C,1,FALSE)</f>
        <v>国风报</v>
      </c>
      <c r="O3447" t="e">
        <f>VLOOKUP(I3447,'Hytong (not in CrossAsia)'!$C:$C,1,FALSE)</f>
        <v>#N/A</v>
      </c>
      <c r="Q3447" s="9" t="str">
        <f t="shared" si="107"/>
        <v>Doppel</v>
      </c>
    </row>
    <row r="3448" spans="1:17">
      <c r="A3448" s="1" t="s">
        <v>9681</v>
      </c>
      <c r="B3448" s="1" t="s">
        <v>9682</v>
      </c>
      <c r="C3448" s="1" t="s">
        <v>19628</v>
      </c>
      <c r="D3448" s="1" t="s">
        <v>9683</v>
      </c>
      <c r="E3448" s="1" t="s">
        <v>20454</v>
      </c>
      <c r="F3448" s="54">
        <v>1947</v>
      </c>
      <c r="G3448" s="1" t="s">
        <v>19635</v>
      </c>
      <c r="I3448" t="str">
        <f t="shared" si="106"/>
        <v>康导月刊</v>
      </c>
      <c r="K3448" t="e">
        <f>VLOOKUP(I3448,Apabi!$H:$H,1,FALSE)</f>
        <v>#N/A</v>
      </c>
      <c r="M3448" t="str">
        <f>VLOOKUP(I3448,'Shanghai TSG'!$C:$C,1,FALSE)</f>
        <v>康导月刊</v>
      </c>
      <c r="O3448" t="e">
        <f>VLOOKUP(I3448,'Hytong (not in CrossAsia)'!$C:$C,1,FALSE)</f>
        <v>#N/A</v>
      </c>
      <c r="Q3448" s="9" t="str">
        <f t="shared" si="107"/>
        <v>Doppel</v>
      </c>
    </row>
    <row r="3449" spans="1:17">
      <c r="A3449" s="1" t="s">
        <v>9684</v>
      </c>
      <c r="B3449" s="1" t="s">
        <v>9685</v>
      </c>
      <c r="C3449" s="1" t="s">
        <v>19628</v>
      </c>
      <c r="D3449" s="1" t="s">
        <v>9686</v>
      </c>
      <c r="E3449" s="1" t="s">
        <v>19326</v>
      </c>
      <c r="F3449" s="54">
        <v>1935</v>
      </c>
      <c r="G3449" s="1" t="s">
        <v>19635</v>
      </c>
      <c r="I3449" t="str">
        <f t="shared" si="106"/>
        <v>北强月刊</v>
      </c>
      <c r="K3449" t="e">
        <f>VLOOKUP(I3449,Apabi!$H:$H,1,FALSE)</f>
        <v>#N/A</v>
      </c>
      <c r="M3449" t="e">
        <f>VLOOKUP(I3449,'Shanghai TSG'!$C:$C,1,FALSE)</f>
        <v>#N/A</v>
      </c>
      <c r="O3449" t="e">
        <f>VLOOKUP(I3449,'Hytong (not in CrossAsia)'!$C:$C,1,FALSE)</f>
        <v>#N/A</v>
      </c>
      <c r="Q3449" s="9" t="str">
        <f t="shared" si="107"/>
        <v>nur hier</v>
      </c>
    </row>
    <row r="3450" spans="1:17">
      <c r="A3450" s="1" t="s">
        <v>15315</v>
      </c>
      <c r="B3450" s="1" t="s">
        <v>15316</v>
      </c>
      <c r="C3450" s="1" t="s">
        <v>19628</v>
      </c>
      <c r="D3450" s="1" t="s">
        <v>19628</v>
      </c>
      <c r="E3450" s="1" t="s">
        <v>19628</v>
      </c>
      <c r="F3450" s="54">
        <v>1934</v>
      </c>
      <c r="G3450" s="1" t="s">
        <v>19628</v>
      </c>
      <c r="I3450" t="str">
        <f t="shared" si="106"/>
        <v>灯塔</v>
      </c>
      <c r="K3450" t="e">
        <f>VLOOKUP(I3450,Apabi!$H:$H,1,FALSE)</f>
        <v>#N/A</v>
      </c>
      <c r="M3450" t="e">
        <f>VLOOKUP(I3450,'Shanghai TSG'!$C:$C,1,FALSE)</f>
        <v>#N/A</v>
      </c>
      <c r="O3450" t="e">
        <f>VLOOKUP(I3450,'Hytong (not in CrossAsia)'!$C:$C,1,FALSE)</f>
        <v>#N/A</v>
      </c>
      <c r="Q3450" s="9" t="str">
        <f t="shared" si="107"/>
        <v>nur hier</v>
      </c>
    </row>
    <row r="3451" spans="1:17">
      <c r="A3451" s="1" t="s">
        <v>15317</v>
      </c>
      <c r="B3451" s="1" t="s">
        <v>15318</v>
      </c>
      <c r="C3451" s="1" t="s">
        <v>19628</v>
      </c>
      <c r="D3451" s="1" t="s">
        <v>15319</v>
      </c>
      <c r="E3451" s="1" t="s">
        <v>19638</v>
      </c>
      <c r="F3451" s="54">
        <v>1942</v>
      </c>
      <c r="G3451" s="1" t="s">
        <v>19635</v>
      </c>
      <c r="I3451" t="str">
        <f t="shared" si="106"/>
        <v>东北</v>
      </c>
      <c r="K3451" t="str">
        <f>VLOOKUP(I3451,Apabi!$H:$H,1,FALSE)</f>
        <v>东北</v>
      </c>
      <c r="M3451" t="e">
        <f>VLOOKUP(I3451,'Shanghai TSG'!$C:$C,1,FALSE)</f>
        <v>#N/A</v>
      </c>
      <c r="O3451" t="e">
        <f>VLOOKUP(I3451,'Hytong (not in CrossAsia)'!$C:$C,1,FALSE)</f>
        <v>#N/A</v>
      </c>
      <c r="Q3451" s="9" t="str">
        <f t="shared" si="107"/>
        <v>Doppel</v>
      </c>
    </row>
    <row r="3452" spans="1:17">
      <c r="A3452" s="1" t="s">
        <v>15320</v>
      </c>
      <c r="B3452" s="1" t="s">
        <v>15321</v>
      </c>
      <c r="C3452" s="1" t="s">
        <v>19628</v>
      </c>
      <c r="D3452" s="1" t="s">
        <v>19628</v>
      </c>
      <c r="E3452" s="1" t="s">
        <v>19628</v>
      </c>
      <c r="F3452" s="51" t="s">
        <v>19628</v>
      </c>
      <c r="G3452" s="1" t="s">
        <v>19628</v>
      </c>
      <c r="I3452" t="str">
        <f t="shared" si="106"/>
        <v>江海大众</v>
      </c>
      <c r="K3452" t="e">
        <f>VLOOKUP(I3452,Apabi!$H:$H,1,FALSE)</f>
        <v>#N/A</v>
      </c>
      <c r="M3452" t="e">
        <f>VLOOKUP(I3452,'Shanghai TSG'!$C:$C,1,FALSE)</f>
        <v>#N/A</v>
      </c>
      <c r="O3452" t="e">
        <f>VLOOKUP(I3452,'Hytong (not in CrossAsia)'!$C:$C,1,FALSE)</f>
        <v>#N/A</v>
      </c>
      <c r="Q3452" s="9" t="str">
        <f t="shared" si="107"/>
        <v>nur hier</v>
      </c>
    </row>
    <row r="3453" spans="1:17">
      <c r="A3453" s="1" t="s">
        <v>15322</v>
      </c>
      <c r="B3453" s="1" t="s">
        <v>15323</v>
      </c>
      <c r="C3453" s="1" t="s">
        <v>19628</v>
      </c>
      <c r="D3453" s="1" t="s">
        <v>15324</v>
      </c>
      <c r="E3453" s="1" t="s">
        <v>19326</v>
      </c>
      <c r="F3453" s="54">
        <v>1937</v>
      </c>
      <c r="G3453" s="1" t="s">
        <v>19305</v>
      </c>
      <c r="I3453" t="str">
        <f t="shared" si="106"/>
        <v>黄胄周刊</v>
      </c>
      <c r="K3453" t="e">
        <f>VLOOKUP(I3453,Apabi!$H:$H,1,FALSE)</f>
        <v>#N/A</v>
      </c>
      <c r="M3453" t="e">
        <f>VLOOKUP(I3453,'Shanghai TSG'!$C:$C,1,FALSE)</f>
        <v>#N/A</v>
      </c>
      <c r="O3453" t="e">
        <f>VLOOKUP(I3453,'Hytong (not in CrossAsia)'!$C:$C,1,FALSE)</f>
        <v>#N/A</v>
      </c>
      <c r="Q3453" s="9" t="str">
        <f t="shared" si="107"/>
        <v>nur hier</v>
      </c>
    </row>
    <row r="3454" spans="1:17">
      <c r="A3454" s="1" t="s">
        <v>15325</v>
      </c>
      <c r="B3454" s="1" t="s">
        <v>15326</v>
      </c>
      <c r="C3454" s="1" t="s">
        <v>19628</v>
      </c>
      <c r="D3454" s="1" t="s">
        <v>19628</v>
      </c>
      <c r="E3454" s="1" t="s">
        <v>19628</v>
      </c>
      <c r="F3454" s="51" t="s">
        <v>19628</v>
      </c>
      <c r="G3454" s="1" t="s">
        <v>19628</v>
      </c>
      <c r="I3454" t="str">
        <f t="shared" si="106"/>
        <v>天明月刊</v>
      </c>
      <c r="K3454" t="e">
        <f>VLOOKUP(I3454,Apabi!$H:$H,1,FALSE)</f>
        <v>#N/A</v>
      </c>
      <c r="M3454" t="e">
        <f>VLOOKUP(I3454,'Shanghai TSG'!$C:$C,1,FALSE)</f>
        <v>#N/A</v>
      </c>
      <c r="O3454" t="e">
        <f>VLOOKUP(I3454,'Hytong (not in CrossAsia)'!$C:$C,1,FALSE)</f>
        <v>#N/A</v>
      </c>
      <c r="Q3454" s="9" t="str">
        <f t="shared" si="107"/>
        <v>nur hier</v>
      </c>
    </row>
    <row r="3455" spans="1:17">
      <c r="A3455" s="1" t="s">
        <v>15327</v>
      </c>
      <c r="B3455" s="1" t="s">
        <v>15328</v>
      </c>
      <c r="C3455" s="1" t="s">
        <v>19628</v>
      </c>
      <c r="D3455" s="1" t="s">
        <v>15329</v>
      </c>
      <c r="E3455" s="1" t="s">
        <v>19628</v>
      </c>
      <c r="F3455" s="51" t="s">
        <v>19628</v>
      </c>
      <c r="G3455" s="1" t="s">
        <v>19628</v>
      </c>
      <c r="I3455" t="str">
        <f t="shared" si="106"/>
        <v>新大夏</v>
      </c>
      <c r="K3455" t="e">
        <f>VLOOKUP(I3455,Apabi!$H:$H,1,FALSE)</f>
        <v>#N/A</v>
      </c>
      <c r="M3455" t="str">
        <f>VLOOKUP(I3455,'Shanghai TSG'!$C:$C,1,FALSE)</f>
        <v>新大夏</v>
      </c>
      <c r="O3455" t="e">
        <f>VLOOKUP(I3455,'Hytong (not in CrossAsia)'!$C:$C,1,FALSE)</f>
        <v>#N/A</v>
      </c>
      <c r="Q3455" s="9" t="str">
        <f t="shared" si="107"/>
        <v>Doppel</v>
      </c>
    </row>
    <row r="3456" spans="1:17">
      <c r="A3456" s="1" t="s">
        <v>15330</v>
      </c>
      <c r="B3456" s="1" t="s">
        <v>15331</v>
      </c>
      <c r="C3456" s="1" t="s">
        <v>15332</v>
      </c>
      <c r="D3456" s="1" t="s">
        <v>15333</v>
      </c>
      <c r="E3456" s="1" t="s">
        <v>20530</v>
      </c>
      <c r="F3456" s="54">
        <v>1946</v>
      </c>
      <c r="G3456" s="1" t="s">
        <v>19628</v>
      </c>
      <c r="I3456" t="str">
        <f t="shared" si="106"/>
        <v>茶话</v>
      </c>
      <c r="K3456" t="e">
        <f>VLOOKUP(I3456,Apabi!$H:$H,1,FALSE)</f>
        <v>#N/A</v>
      </c>
      <c r="M3456" t="str">
        <f>VLOOKUP(I3456,'Shanghai TSG'!$C:$C,1,FALSE)</f>
        <v>茶话</v>
      </c>
      <c r="O3456" t="e">
        <f>VLOOKUP(I3456,'Hytong (not in CrossAsia)'!$C:$C,1,FALSE)</f>
        <v>#N/A</v>
      </c>
      <c r="Q3456" s="9" t="str">
        <f t="shared" si="107"/>
        <v>Doppel</v>
      </c>
    </row>
    <row r="3457" spans="1:17">
      <c r="A3457" s="1" t="s">
        <v>15334</v>
      </c>
      <c r="B3457" s="1" t="s">
        <v>15335</v>
      </c>
      <c r="C3457" s="1" t="s">
        <v>19628</v>
      </c>
      <c r="D3457" s="1" t="s">
        <v>15336</v>
      </c>
      <c r="E3457" s="1" t="s">
        <v>19647</v>
      </c>
      <c r="F3457" s="54">
        <v>1948</v>
      </c>
      <c r="G3457" s="1" t="s">
        <v>19628</v>
      </c>
      <c r="I3457" t="str">
        <f t="shared" si="106"/>
        <v>开明</v>
      </c>
      <c r="K3457" t="e">
        <f>VLOOKUP(I3457,Apabi!$H:$H,1,FALSE)</f>
        <v>#N/A</v>
      </c>
      <c r="M3457" t="str">
        <f>VLOOKUP(I3457,'Shanghai TSG'!$C:$C,1,FALSE)</f>
        <v>开明</v>
      </c>
      <c r="O3457" t="e">
        <f>VLOOKUP(I3457,'Hytong (not in CrossAsia)'!$C:$C,1,FALSE)</f>
        <v>#N/A</v>
      </c>
      <c r="Q3457" s="9" t="str">
        <f t="shared" si="107"/>
        <v>Doppel</v>
      </c>
    </row>
    <row r="3458" spans="1:17">
      <c r="A3458" s="1" t="s">
        <v>15337</v>
      </c>
      <c r="B3458" s="1" t="s">
        <v>15338</v>
      </c>
      <c r="C3458" s="1" t="s">
        <v>19628</v>
      </c>
      <c r="D3458" s="1" t="s">
        <v>19628</v>
      </c>
      <c r="E3458" s="1" t="s">
        <v>19628</v>
      </c>
      <c r="F3458" s="51" t="s">
        <v>19628</v>
      </c>
      <c r="G3458" s="1" t="s">
        <v>19628</v>
      </c>
      <c r="I3458" t="str">
        <f t="shared" si="106"/>
        <v>留美言论</v>
      </c>
      <c r="K3458" t="e">
        <f>VLOOKUP(I3458,Apabi!$H:$H,1,FALSE)</f>
        <v>#N/A</v>
      </c>
      <c r="M3458" t="e">
        <f>VLOOKUP(I3458,'Shanghai TSG'!$C:$C,1,FALSE)</f>
        <v>#N/A</v>
      </c>
      <c r="O3458" t="e">
        <f>VLOOKUP(I3458,'Hytong (not in CrossAsia)'!$C:$C,1,FALSE)</f>
        <v>#N/A</v>
      </c>
      <c r="Q3458" s="9" t="str">
        <f t="shared" si="107"/>
        <v>nur hier</v>
      </c>
    </row>
    <row r="3459" spans="1:17">
      <c r="A3459" s="1" t="s">
        <v>15339</v>
      </c>
      <c r="B3459" s="1" t="s">
        <v>15340</v>
      </c>
      <c r="C3459" s="1" t="s">
        <v>19628</v>
      </c>
      <c r="D3459" s="1" t="s">
        <v>19628</v>
      </c>
      <c r="E3459" s="1" t="s">
        <v>19628</v>
      </c>
      <c r="F3459" s="54">
        <v>1934</v>
      </c>
      <c r="G3459" s="1" t="s">
        <v>19628</v>
      </c>
      <c r="I3459" t="str">
        <f t="shared" ref="I3459:I3522" si="108">MID(B3459,1,4)</f>
        <v>边铎半月</v>
      </c>
      <c r="K3459" t="e">
        <f>VLOOKUP(I3459,Apabi!$H:$H,1,FALSE)</f>
        <v>#N/A</v>
      </c>
      <c r="M3459" t="e">
        <f>VLOOKUP(I3459,'Shanghai TSG'!$C:$C,1,FALSE)</f>
        <v>#N/A</v>
      </c>
      <c r="O3459" t="e">
        <f>VLOOKUP(I3459,'Hytong (not in CrossAsia)'!$C:$C,1,FALSE)</f>
        <v>#N/A</v>
      </c>
      <c r="Q3459" s="9" t="str">
        <f t="shared" ref="Q3459:Q3522" si="109">(IF(AND(ISNA(K3459),ISNA(M3459),ISNA(O3459)),"nur hier","Doppel"))</f>
        <v>nur hier</v>
      </c>
    </row>
    <row r="3460" spans="1:17">
      <c r="A3460" s="1" t="s">
        <v>15341</v>
      </c>
      <c r="B3460" s="1" t="s">
        <v>15342</v>
      </c>
      <c r="C3460" s="1" t="s">
        <v>19628</v>
      </c>
      <c r="D3460" s="1" t="s">
        <v>15343</v>
      </c>
      <c r="E3460" s="1" t="s">
        <v>19628</v>
      </c>
      <c r="F3460" s="51" t="s">
        <v>19628</v>
      </c>
      <c r="G3460" s="1" t="s">
        <v>19628</v>
      </c>
      <c r="I3460" t="str">
        <f t="shared" si="108"/>
        <v>再生杂志</v>
      </c>
      <c r="K3460" t="e">
        <f>VLOOKUP(I3460,Apabi!$H:$H,1,FALSE)</f>
        <v>#N/A</v>
      </c>
      <c r="M3460" t="e">
        <f>VLOOKUP(I3460,'Shanghai TSG'!$C:$C,1,FALSE)</f>
        <v>#N/A</v>
      </c>
      <c r="O3460" t="e">
        <f>VLOOKUP(I3460,'Hytong (not in CrossAsia)'!$C:$C,1,FALSE)</f>
        <v>#N/A</v>
      </c>
      <c r="Q3460" s="9" t="str">
        <f t="shared" si="109"/>
        <v>nur hier</v>
      </c>
    </row>
    <row r="3461" spans="1:17">
      <c r="A3461" s="1" t="s">
        <v>15344</v>
      </c>
      <c r="B3461" s="1" t="s">
        <v>15345</v>
      </c>
      <c r="C3461" s="1" t="s">
        <v>19628</v>
      </c>
      <c r="D3461" s="1" t="s">
        <v>19628</v>
      </c>
      <c r="E3461" s="1" t="s">
        <v>19647</v>
      </c>
      <c r="F3461" s="54">
        <v>1930</v>
      </c>
      <c r="G3461" s="1" t="s">
        <v>19254</v>
      </c>
      <c r="I3461" t="str">
        <f t="shared" si="108"/>
        <v>复旦五日</v>
      </c>
      <c r="K3461" t="e">
        <f>VLOOKUP(I3461,Apabi!$H:$H,1,FALSE)</f>
        <v>#N/A</v>
      </c>
      <c r="M3461" t="e">
        <f>VLOOKUP(I3461,'Shanghai TSG'!$C:$C,1,FALSE)</f>
        <v>#N/A</v>
      </c>
      <c r="O3461" t="e">
        <f>VLOOKUP(I3461,'Hytong (not in CrossAsia)'!$C:$C,1,FALSE)</f>
        <v>#N/A</v>
      </c>
      <c r="Q3461" s="9" t="str">
        <f t="shared" si="109"/>
        <v>nur hier</v>
      </c>
    </row>
    <row r="3462" spans="1:17">
      <c r="A3462" s="1" t="s">
        <v>15346</v>
      </c>
      <c r="B3462" s="1" t="s">
        <v>15347</v>
      </c>
      <c r="C3462" s="1" t="s">
        <v>19628</v>
      </c>
      <c r="D3462" s="1" t="s">
        <v>19628</v>
      </c>
      <c r="E3462" s="1" t="s">
        <v>19628</v>
      </c>
      <c r="F3462" s="51" t="s">
        <v>19628</v>
      </c>
      <c r="G3462" s="1" t="s">
        <v>19628</v>
      </c>
      <c r="I3462" t="str">
        <f t="shared" si="108"/>
        <v>防共月刊</v>
      </c>
      <c r="K3462" t="e">
        <f>VLOOKUP(I3462,Apabi!$H:$H,1,FALSE)</f>
        <v>#N/A</v>
      </c>
      <c r="M3462" t="e">
        <f>VLOOKUP(I3462,'Shanghai TSG'!$C:$C,1,FALSE)</f>
        <v>#N/A</v>
      </c>
      <c r="O3462" t="e">
        <f>VLOOKUP(I3462,'Hytong (not in CrossAsia)'!$C:$C,1,FALSE)</f>
        <v>#N/A</v>
      </c>
      <c r="Q3462" s="9" t="str">
        <f t="shared" si="109"/>
        <v>nur hier</v>
      </c>
    </row>
    <row r="3463" spans="1:17">
      <c r="A3463" s="1" t="s">
        <v>14977</v>
      </c>
      <c r="B3463" s="1" t="s">
        <v>14978</v>
      </c>
      <c r="C3463" s="1" t="s">
        <v>19628</v>
      </c>
      <c r="D3463" s="1" t="s">
        <v>19628</v>
      </c>
      <c r="E3463" s="1" t="s">
        <v>19628</v>
      </c>
      <c r="F3463" s="51" t="s">
        <v>19628</v>
      </c>
      <c r="G3463" s="1" t="s">
        <v>19628</v>
      </c>
      <c r="I3463" t="str">
        <f t="shared" si="108"/>
        <v>轴心旬刊</v>
      </c>
      <c r="K3463" t="e">
        <f>VLOOKUP(I3463,Apabi!$H:$H,1,FALSE)</f>
        <v>#N/A</v>
      </c>
      <c r="M3463" t="e">
        <f>VLOOKUP(I3463,'Shanghai TSG'!$C:$C,1,FALSE)</f>
        <v>#N/A</v>
      </c>
      <c r="O3463" t="e">
        <f>VLOOKUP(I3463,'Hytong (not in CrossAsia)'!$C:$C,1,FALSE)</f>
        <v>#N/A</v>
      </c>
      <c r="Q3463" s="9" t="str">
        <f t="shared" si="109"/>
        <v>nur hier</v>
      </c>
    </row>
    <row r="3464" spans="1:17">
      <c r="A3464" s="1" t="s">
        <v>14979</v>
      </c>
      <c r="B3464" s="1" t="s">
        <v>14980</v>
      </c>
      <c r="C3464" s="1" t="s">
        <v>19628</v>
      </c>
      <c r="D3464" s="1" t="s">
        <v>14981</v>
      </c>
      <c r="E3464" s="1" t="s">
        <v>19628</v>
      </c>
      <c r="F3464" s="51" t="s">
        <v>19628</v>
      </c>
      <c r="G3464" s="1" t="s">
        <v>19628</v>
      </c>
      <c r="I3464" t="str">
        <f t="shared" si="108"/>
        <v>华北文化</v>
      </c>
      <c r="K3464" t="e">
        <f>VLOOKUP(I3464,Apabi!$H:$H,1,FALSE)</f>
        <v>#N/A</v>
      </c>
      <c r="M3464" t="e">
        <f>VLOOKUP(I3464,'Shanghai TSG'!$C:$C,1,FALSE)</f>
        <v>#N/A</v>
      </c>
      <c r="O3464" t="e">
        <f>VLOOKUP(I3464,'Hytong (not in CrossAsia)'!$C:$C,1,FALSE)</f>
        <v>#N/A</v>
      </c>
      <c r="Q3464" s="9" t="str">
        <f t="shared" si="109"/>
        <v>nur hier</v>
      </c>
    </row>
    <row r="3465" spans="1:17">
      <c r="A3465" s="1" t="s">
        <v>14982</v>
      </c>
      <c r="B3465" s="1" t="s">
        <v>14983</v>
      </c>
      <c r="C3465" s="1" t="s">
        <v>19628</v>
      </c>
      <c r="D3465" s="1" t="s">
        <v>14984</v>
      </c>
      <c r="E3465" s="1" t="s">
        <v>19647</v>
      </c>
      <c r="F3465" s="54">
        <v>1949</v>
      </c>
      <c r="G3465" s="1" t="s">
        <v>19305</v>
      </c>
      <c r="I3465" t="str">
        <f t="shared" si="108"/>
        <v>京沪周刊</v>
      </c>
      <c r="K3465" t="e">
        <f>VLOOKUP(I3465,Apabi!$H:$H,1,FALSE)</f>
        <v>#N/A</v>
      </c>
      <c r="M3465" t="e">
        <f>VLOOKUP(I3465,'Shanghai TSG'!$C:$C,1,FALSE)</f>
        <v>#N/A</v>
      </c>
      <c r="O3465" t="e">
        <f>VLOOKUP(I3465,'Hytong (not in CrossAsia)'!$C:$C,1,FALSE)</f>
        <v>#N/A</v>
      </c>
      <c r="Q3465" s="9" t="str">
        <f t="shared" si="109"/>
        <v>nur hier</v>
      </c>
    </row>
    <row r="3466" spans="1:17">
      <c r="A3466" s="1" t="s">
        <v>14985</v>
      </c>
      <c r="B3466" s="1" t="s">
        <v>14986</v>
      </c>
      <c r="C3466" s="1" t="s">
        <v>19628</v>
      </c>
      <c r="D3466" s="1" t="s">
        <v>19628</v>
      </c>
      <c r="E3466" s="1" t="s">
        <v>19628</v>
      </c>
      <c r="F3466" s="51" t="s">
        <v>19628</v>
      </c>
      <c r="G3466" s="1" t="s">
        <v>19628</v>
      </c>
      <c r="I3466" t="str">
        <f t="shared" si="108"/>
        <v>中英周刊</v>
      </c>
      <c r="K3466" t="e">
        <f>VLOOKUP(I3466,Apabi!$H:$H,1,FALSE)</f>
        <v>#N/A</v>
      </c>
      <c r="M3466" t="e">
        <f>VLOOKUP(I3466,'Shanghai TSG'!$C:$C,1,FALSE)</f>
        <v>#N/A</v>
      </c>
      <c r="O3466" t="e">
        <f>VLOOKUP(I3466,'Hytong (not in CrossAsia)'!$C:$C,1,FALSE)</f>
        <v>#N/A</v>
      </c>
      <c r="Q3466" s="9" t="str">
        <f t="shared" si="109"/>
        <v>nur hier</v>
      </c>
    </row>
    <row r="3467" spans="1:17" ht="23.25">
      <c r="A3467" s="1" t="s">
        <v>14987</v>
      </c>
      <c r="B3467" s="1" t="s">
        <v>14988</v>
      </c>
      <c r="C3467" s="1" t="s">
        <v>19628</v>
      </c>
      <c r="D3467" s="1" t="s">
        <v>19628</v>
      </c>
      <c r="E3467" s="1" t="s">
        <v>7621</v>
      </c>
      <c r="F3467" s="51" t="s">
        <v>19628</v>
      </c>
      <c r="G3467" s="1" t="s">
        <v>19628</v>
      </c>
      <c r="I3467" t="str">
        <f t="shared" si="108"/>
        <v>湖北论坛</v>
      </c>
      <c r="K3467" t="e">
        <f>VLOOKUP(I3467,Apabi!$H:$H,1,FALSE)</f>
        <v>#N/A</v>
      </c>
      <c r="M3467" t="e">
        <f>VLOOKUP(I3467,'Shanghai TSG'!$C:$C,1,FALSE)</f>
        <v>#N/A</v>
      </c>
      <c r="O3467" t="e">
        <f>VLOOKUP(I3467,'Hytong (not in CrossAsia)'!$C:$C,1,FALSE)</f>
        <v>#N/A</v>
      </c>
      <c r="Q3467" s="9" t="str">
        <f t="shared" si="109"/>
        <v>nur hier</v>
      </c>
    </row>
    <row r="3468" spans="1:17">
      <c r="A3468" s="1" t="s">
        <v>14989</v>
      </c>
      <c r="B3468" s="1" t="s">
        <v>14990</v>
      </c>
      <c r="C3468" s="1" t="s">
        <v>19628</v>
      </c>
      <c r="D3468" s="1" t="s">
        <v>19628</v>
      </c>
      <c r="E3468" s="1" t="s">
        <v>4606</v>
      </c>
      <c r="F3468" s="51" t="s">
        <v>19628</v>
      </c>
      <c r="G3468" s="1" t="s">
        <v>19628</v>
      </c>
      <c r="I3468" t="str">
        <f t="shared" si="108"/>
        <v>南钟</v>
      </c>
      <c r="K3468" t="e">
        <f>VLOOKUP(I3468,Apabi!$H:$H,1,FALSE)</f>
        <v>#N/A</v>
      </c>
      <c r="M3468" t="e">
        <f>VLOOKUP(I3468,'Shanghai TSG'!$C:$C,1,FALSE)</f>
        <v>#N/A</v>
      </c>
      <c r="O3468" t="e">
        <f>VLOOKUP(I3468,'Hytong (not in CrossAsia)'!$C:$C,1,FALSE)</f>
        <v>#N/A</v>
      </c>
      <c r="Q3468" s="9" t="str">
        <f t="shared" si="109"/>
        <v>nur hier</v>
      </c>
    </row>
    <row r="3469" spans="1:17">
      <c r="A3469" s="1" t="s">
        <v>14991</v>
      </c>
      <c r="B3469" s="1" t="s">
        <v>14992</v>
      </c>
      <c r="C3469" s="1" t="s">
        <v>19628</v>
      </c>
      <c r="D3469" s="1" t="s">
        <v>19628</v>
      </c>
      <c r="E3469" s="1" t="s">
        <v>19647</v>
      </c>
      <c r="F3469" s="51" t="s">
        <v>19628</v>
      </c>
      <c r="G3469" s="1" t="s">
        <v>19628</v>
      </c>
      <c r="I3469" t="str">
        <f t="shared" si="108"/>
        <v>邮典</v>
      </c>
      <c r="K3469" t="e">
        <f>VLOOKUP(I3469,Apabi!$H:$H,1,FALSE)</f>
        <v>#N/A</v>
      </c>
      <c r="M3469" t="str">
        <f>VLOOKUP(I3469,'Shanghai TSG'!$C:$C,1,FALSE)</f>
        <v>邮典</v>
      </c>
      <c r="O3469" t="e">
        <f>VLOOKUP(I3469,'Hytong (not in CrossAsia)'!$C:$C,1,FALSE)</f>
        <v>#N/A</v>
      </c>
      <c r="Q3469" s="9" t="str">
        <f t="shared" si="109"/>
        <v>Doppel</v>
      </c>
    </row>
    <row r="3470" spans="1:17">
      <c r="A3470" s="1" t="s">
        <v>14993</v>
      </c>
      <c r="B3470" s="1" t="s">
        <v>14994</v>
      </c>
      <c r="C3470" s="1" t="s">
        <v>19628</v>
      </c>
      <c r="D3470" s="1" t="s">
        <v>14995</v>
      </c>
      <c r="E3470" s="1" t="s">
        <v>19344</v>
      </c>
      <c r="F3470" s="54">
        <v>1937</v>
      </c>
      <c r="G3470" s="1" t="s">
        <v>19642</v>
      </c>
      <c r="I3470" t="str">
        <f t="shared" si="108"/>
        <v>木铎</v>
      </c>
      <c r="K3470" t="e">
        <f>VLOOKUP(I3470,Apabi!$H:$H,1,FALSE)</f>
        <v>#N/A</v>
      </c>
      <c r="M3470" t="e">
        <f>VLOOKUP(I3470,'Shanghai TSG'!$C:$C,1,FALSE)</f>
        <v>#N/A</v>
      </c>
      <c r="O3470" t="e">
        <f>VLOOKUP(I3470,'Hytong (not in CrossAsia)'!$C:$C,1,FALSE)</f>
        <v>#N/A</v>
      </c>
      <c r="Q3470" s="9" t="str">
        <f t="shared" si="109"/>
        <v>nur hier</v>
      </c>
    </row>
    <row r="3471" spans="1:17">
      <c r="A3471" s="1" t="s">
        <v>14996</v>
      </c>
      <c r="B3471" s="1" t="s">
        <v>14997</v>
      </c>
      <c r="C3471" s="1" t="s">
        <v>19628</v>
      </c>
      <c r="D3471" s="1" t="s">
        <v>14998</v>
      </c>
      <c r="E3471" s="1" t="s">
        <v>19336</v>
      </c>
      <c r="F3471" s="54">
        <v>1947</v>
      </c>
      <c r="G3471" s="1" t="s">
        <v>14999</v>
      </c>
      <c r="I3471" t="str">
        <f t="shared" si="108"/>
        <v>同仇汇刊</v>
      </c>
      <c r="K3471" t="e">
        <f>VLOOKUP(I3471,Apabi!$H:$H,1,FALSE)</f>
        <v>#N/A</v>
      </c>
      <c r="M3471" t="e">
        <f>VLOOKUP(I3471,'Shanghai TSG'!$C:$C,1,FALSE)</f>
        <v>#N/A</v>
      </c>
      <c r="O3471" t="e">
        <f>VLOOKUP(I3471,'Hytong (not in CrossAsia)'!$C:$C,1,FALSE)</f>
        <v>#N/A</v>
      </c>
      <c r="Q3471" s="9" t="str">
        <f t="shared" si="109"/>
        <v>nur hier</v>
      </c>
    </row>
    <row r="3472" spans="1:17">
      <c r="A3472" s="1" t="s">
        <v>15000</v>
      </c>
      <c r="B3472" s="1" t="s">
        <v>15001</v>
      </c>
      <c r="C3472" s="1" t="s">
        <v>19628</v>
      </c>
      <c r="D3472" s="1" t="s">
        <v>15002</v>
      </c>
      <c r="E3472" s="1" t="s">
        <v>19647</v>
      </c>
      <c r="F3472" s="51" t="s">
        <v>19628</v>
      </c>
      <c r="G3472" s="1" t="s">
        <v>19628</v>
      </c>
      <c r="I3472" t="str">
        <f t="shared" si="108"/>
        <v>兴建月刊</v>
      </c>
      <c r="K3472" t="e">
        <f>VLOOKUP(I3472,Apabi!$H:$H,1,FALSE)</f>
        <v>#N/A</v>
      </c>
      <c r="M3472" t="e">
        <f>VLOOKUP(I3472,'Shanghai TSG'!$C:$C,1,FALSE)</f>
        <v>#N/A</v>
      </c>
      <c r="O3472" t="e">
        <f>VLOOKUP(I3472,'Hytong (not in CrossAsia)'!$C:$C,1,FALSE)</f>
        <v>#N/A</v>
      </c>
      <c r="Q3472" s="9" t="str">
        <f t="shared" si="109"/>
        <v>nur hier</v>
      </c>
    </row>
    <row r="3473" spans="1:17">
      <c r="A3473" s="1" t="s">
        <v>15003</v>
      </c>
      <c r="B3473" s="1" t="s">
        <v>15004</v>
      </c>
      <c r="C3473" s="1" t="s">
        <v>19628</v>
      </c>
      <c r="D3473" s="1" t="s">
        <v>19628</v>
      </c>
      <c r="E3473" s="1" t="s">
        <v>19628</v>
      </c>
      <c r="F3473" s="51" t="s">
        <v>19628</v>
      </c>
      <c r="G3473" s="1" t="s">
        <v>19628</v>
      </c>
      <c r="I3473" t="str">
        <f t="shared" si="108"/>
        <v>震光</v>
      </c>
      <c r="K3473" t="e">
        <f>VLOOKUP(I3473,Apabi!$H:$H,1,FALSE)</f>
        <v>#N/A</v>
      </c>
      <c r="M3473" t="str">
        <f>VLOOKUP(I3473,'Shanghai TSG'!$C:$C,1,FALSE)</f>
        <v>震光</v>
      </c>
      <c r="O3473" t="e">
        <f>VLOOKUP(I3473,'Hytong (not in CrossAsia)'!$C:$C,1,FALSE)</f>
        <v>#N/A</v>
      </c>
      <c r="Q3473" s="9" t="str">
        <f t="shared" si="109"/>
        <v>Doppel</v>
      </c>
    </row>
    <row r="3474" spans="1:17">
      <c r="A3474" s="1" t="s">
        <v>15005</v>
      </c>
      <c r="B3474" s="1" t="s">
        <v>15006</v>
      </c>
      <c r="C3474" s="1" t="s">
        <v>19628</v>
      </c>
      <c r="D3474" s="1" t="s">
        <v>19628</v>
      </c>
      <c r="E3474" s="1" t="s">
        <v>19628</v>
      </c>
      <c r="F3474" s="51" t="s">
        <v>19628</v>
      </c>
      <c r="G3474" s="1" t="s">
        <v>19628</v>
      </c>
      <c r="I3474" t="str">
        <f t="shared" si="108"/>
        <v>礼拜日周</v>
      </c>
      <c r="K3474" t="e">
        <f>VLOOKUP(I3474,Apabi!$H:$H,1,FALSE)</f>
        <v>#N/A</v>
      </c>
      <c r="M3474" t="str">
        <f>VLOOKUP(I3474,'Shanghai TSG'!$C:$C,1,FALSE)</f>
        <v>礼拜日周</v>
      </c>
      <c r="O3474" t="str">
        <f>VLOOKUP(I3474,'Hytong (not in CrossAsia)'!$C:$C,1,FALSE)</f>
        <v>礼拜日周</v>
      </c>
      <c r="Q3474" s="9" t="str">
        <f t="shared" si="109"/>
        <v>Doppel</v>
      </c>
    </row>
    <row r="3475" spans="1:17">
      <c r="A3475" s="1" t="s">
        <v>15007</v>
      </c>
      <c r="B3475" s="1" t="s">
        <v>15008</v>
      </c>
      <c r="C3475" s="1" t="s">
        <v>19628</v>
      </c>
      <c r="D3475" s="1" t="s">
        <v>15009</v>
      </c>
      <c r="E3475" s="1" t="s">
        <v>19628</v>
      </c>
      <c r="F3475" s="51" t="s">
        <v>19628</v>
      </c>
      <c r="G3475" s="1" t="s">
        <v>19628</v>
      </c>
      <c r="I3475" t="str">
        <f t="shared" si="108"/>
        <v>战时生活</v>
      </c>
      <c r="K3475" t="e">
        <f>VLOOKUP(I3475,Apabi!$H:$H,1,FALSE)</f>
        <v>#N/A</v>
      </c>
      <c r="M3475" t="str">
        <f>VLOOKUP(I3475,'Shanghai TSG'!$C:$C,1,FALSE)</f>
        <v>战时生活</v>
      </c>
      <c r="O3475" t="e">
        <f>VLOOKUP(I3475,'Hytong (not in CrossAsia)'!$C:$C,1,FALSE)</f>
        <v>#N/A</v>
      </c>
      <c r="Q3475" s="9" t="str">
        <f t="shared" si="109"/>
        <v>Doppel</v>
      </c>
    </row>
    <row r="3476" spans="1:17">
      <c r="A3476" s="1" t="s">
        <v>15010</v>
      </c>
      <c r="B3476" s="1" t="s">
        <v>15011</v>
      </c>
      <c r="C3476" s="1" t="s">
        <v>19628</v>
      </c>
      <c r="D3476" s="1" t="s">
        <v>15012</v>
      </c>
      <c r="E3476" s="1" t="s">
        <v>19628</v>
      </c>
      <c r="F3476" s="51" t="s">
        <v>19628</v>
      </c>
      <c r="G3476" s="1" t="s">
        <v>19628</v>
      </c>
      <c r="I3476" t="str">
        <f t="shared" si="108"/>
        <v>新战线</v>
      </c>
      <c r="K3476" t="e">
        <f>VLOOKUP(I3476,Apabi!$H:$H,1,FALSE)</f>
        <v>#N/A</v>
      </c>
      <c r="M3476" t="str">
        <f>VLOOKUP(I3476,'Shanghai TSG'!$C:$C,1,FALSE)</f>
        <v>新战线</v>
      </c>
      <c r="O3476" t="e">
        <f>VLOOKUP(I3476,'Hytong (not in CrossAsia)'!$C:$C,1,FALSE)</f>
        <v>#N/A</v>
      </c>
      <c r="Q3476" s="9" t="str">
        <f t="shared" si="109"/>
        <v>Doppel</v>
      </c>
    </row>
    <row r="3477" spans="1:17">
      <c r="A3477" s="1" t="s">
        <v>15013</v>
      </c>
      <c r="B3477" s="1" t="s">
        <v>15014</v>
      </c>
      <c r="C3477" s="1" t="s">
        <v>19628</v>
      </c>
      <c r="D3477" s="1" t="s">
        <v>15015</v>
      </c>
      <c r="E3477" s="1" t="s">
        <v>19647</v>
      </c>
      <c r="F3477" s="54">
        <v>1935</v>
      </c>
      <c r="G3477" s="1" t="s">
        <v>19642</v>
      </c>
      <c r="I3477" t="str">
        <f t="shared" si="108"/>
        <v>黑白半月</v>
      </c>
      <c r="K3477" t="e">
        <f>VLOOKUP(I3477,Apabi!$H:$H,1,FALSE)</f>
        <v>#N/A</v>
      </c>
      <c r="M3477" t="e">
        <f>VLOOKUP(I3477,'Shanghai TSG'!$C:$C,1,FALSE)</f>
        <v>#N/A</v>
      </c>
      <c r="O3477" t="e">
        <f>VLOOKUP(I3477,'Hytong (not in CrossAsia)'!$C:$C,1,FALSE)</f>
        <v>#N/A</v>
      </c>
      <c r="Q3477" s="9" t="str">
        <f t="shared" si="109"/>
        <v>nur hier</v>
      </c>
    </row>
    <row r="3478" spans="1:17">
      <c r="A3478" s="1" t="s">
        <v>15016</v>
      </c>
      <c r="B3478" s="1" t="s">
        <v>15017</v>
      </c>
      <c r="C3478" s="1" t="s">
        <v>19628</v>
      </c>
      <c r="D3478" s="1" t="s">
        <v>15018</v>
      </c>
      <c r="E3478" s="1" t="s">
        <v>19628</v>
      </c>
      <c r="F3478" s="51" t="s">
        <v>19628</v>
      </c>
      <c r="G3478" s="1" t="s">
        <v>19628</v>
      </c>
      <c r="I3478" t="str">
        <f t="shared" si="108"/>
        <v>微音月刊</v>
      </c>
      <c r="K3478" t="e">
        <f>VLOOKUP(I3478,Apabi!$H:$H,1,FALSE)</f>
        <v>#N/A</v>
      </c>
      <c r="M3478" t="str">
        <f>VLOOKUP(I3478,'Shanghai TSG'!$C:$C,1,FALSE)</f>
        <v>微音月刊</v>
      </c>
      <c r="O3478" t="e">
        <f>VLOOKUP(I3478,'Hytong (not in CrossAsia)'!$C:$C,1,FALSE)</f>
        <v>#N/A</v>
      </c>
      <c r="Q3478" s="9" t="str">
        <f t="shared" si="109"/>
        <v>Doppel</v>
      </c>
    </row>
    <row r="3479" spans="1:17">
      <c r="A3479" s="1" t="s">
        <v>15019</v>
      </c>
      <c r="B3479" s="1" t="s">
        <v>15020</v>
      </c>
      <c r="C3479" s="1" t="s">
        <v>19628</v>
      </c>
      <c r="D3479" s="1" t="s">
        <v>15021</v>
      </c>
      <c r="E3479" s="1" t="s">
        <v>19628</v>
      </c>
      <c r="F3479" s="51" t="s">
        <v>19628</v>
      </c>
      <c r="G3479" s="1" t="s">
        <v>19628</v>
      </c>
      <c r="I3479" t="str">
        <f t="shared" si="108"/>
        <v>时潮月刊</v>
      </c>
      <c r="K3479" t="e">
        <f>VLOOKUP(I3479,Apabi!$H:$H,1,FALSE)</f>
        <v>#N/A</v>
      </c>
      <c r="M3479" t="e">
        <f>VLOOKUP(I3479,'Shanghai TSG'!$C:$C,1,FALSE)</f>
        <v>#N/A</v>
      </c>
      <c r="O3479" t="e">
        <f>VLOOKUP(I3479,'Hytong (not in CrossAsia)'!$C:$C,1,FALSE)</f>
        <v>#N/A</v>
      </c>
      <c r="Q3479" s="9" t="str">
        <f t="shared" si="109"/>
        <v>nur hier</v>
      </c>
    </row>
    <row r="3480" spans="1:17">
      <c r="A3480" s="1" t="s">
        <v>15022</v>
      </c>
      <c r="B3480" s="1" t="s">
        <v>15023</v>
      </c>
      <c r="C3480" s="1" t="s">
        <v>19628</v>
      </c>
      <c r="D3480" s="1" t="s">
        <v>19628</v>
      </c>
      <c r="E3480" s="1" t="s">
        <v>19628</v>
      </c>
      <c r="F3480" s="54">
        <v>1925</v>
      </c>
      <c r="G3480" s="1" t="s">
        <v>19628</v>
      </c>
      <c r="I3480" t="str">
        <f t="shared" si="108"/>
        <v>晨报周年</v>
      </c>
      <c r="K3480" t="e">
        <f>VLOOKUP(I3480,Apabi!$H:$H,1,FALSE)</f>
        <v>#N/A</v>
      </c>
      <c r="M3480" t="e">
        <f>VLOOKUP(I3480,'Shanghai TSG'!$C:$C,1,FALSE)</f>
        <v>#N/A</v>
      </c>
      <c r="O3480" t="e">
        <f>VLOOKUP(I3480,'Hytong (not in CrossAsia)'!$C:$C,1,FALSE)</f>
        <v>#N/A</v>
      </c>
      <c r="Q3480" s="9" t="str">
        <f t="shared" si="109"/>
        <v>nur hier</v>
      </c>
    </row>
    <row r="3481" spans="1:17">
      <c r="A3481" s="1" t="s">
        <v>15024</v>
      </c>
      <c r="B3481" s="1" t="s">
        <v>15025</v>
      </c>
      <c r="C3481" s="1" t="s">
        <v>15026</v>
      </c>
      <c r="D3481" s="1" t="s">
        <v>19628</v>
      </c>
      <c r="E3481" s="1" t="s">
        <v>19647</v>
      </c>
      <c r="F3481" s="54">
        <v>1934</v>
      </c>
      <c r="G3481" s="1" t="s">
        <v>19642</v>
      </c>
      <c r="I3481" t="str">
        <f t="shared" si="108"/>
        <v>民生</v>
      </c>
      <c r="K3481" t="e">
        <f>VLOOKUP(I3481,Apabi!$H:$H,1,FALSE)</f>
        <v>#N/A</v>
      </c>
      <c r="M3481" t="e">
        <f>VLOOKUP(I3481,'Shanghai TSG'!$C:$C,1,FALSE)</f>
        <v>#N/A</v>
      </c>
      <c r="O3481" t="e">
        <f>VLOOKUP(I3481,'Hytong (not in CrossAsia)'!$C:$C,1,FALSE)</f>
        <v>#N/A</v>
      </c>
      <c r="Q3481" s="9" t="str">
        <f t="shared" si="109"/>
        <v>nur hier</v>
      </c>
    </row>
    <row r="3482" spans="1:17">
      <c r="A3482" s="1" t="s">
        <v>15027</v>
      </c>
      <c r="B3482" s="1" t="s">
        <v>15395</v>
      </c>
      <c r="C3482" s="1" t="s">
        <v>19628</v>
      </c>
      <c r="D3482" s="1" t="s">
        <v>15396</v>
      </c>
      <c r="E3482" s="1" t="s">
        <v>19628</v>
      </c>
      <c r="F3482" s="51" t="s">
        <v>19628</v>
      </c>
      <c r="G3482" s="1" t="s">
        <v>19628</v>
      </c>
      <c r="I3482" t="str">
        <f t="shared" si="108"/>
        <v>南鍼</v>
      </c>
      <c r="K3482" t="e">
        <f>VLOOKUP(I3482,Apabi!$H:$H,1,FALSE)</f>
        <v>#N/A</v>
      </c>
      <c r="M3482" t="e">
        <f>VLOOKUP(I3482,'Shanghai TSG'!$C:$C,1,FALSE)</f>
        <v>#N/A</v>
      </c>
      <c r="O3482" t="e">
        <f>VLOOKUP(I3482,'Hytong (not in CrossAsia)'!$C:$C,1,FALSE)</f>
        <v>#N/A</v>
      </c>
      <c r="Q3482" s="9" t="str">
        <f t="shared" si="109"/>
        <v>nur hier</v>
      </c>
    </row>
    <row r="3483" spans="1:17">
      <c r="A3483" s="1" t="s">
        <v>15397</v>
      </c>
      <c r="B3483" s="1" t="s">
        <v>15398</v>
      </c>
      <c r="C3483" s="1" t="s">
        <v>19628</v>
      </c>
      <c r="D3483" s="1" t="s">
        <v>19628</v>
      </c>
      <c r="E3483" s="1" t="s">
        <v>19628</v>
      </c>
      <c r="F3483" s="51" t="s">
        <v>19628</v>
      </c>
      <c r="G3483" s="1" t="s">
        <v>19628</v>
      </c>
      <c r="I3483" t="str">
        <f t="shared" si="108"/>
        <v>燕京月刊</v>
      </c>
      <c r="K3483" t="e">
        <f>VLOOKUP(I3483,Apabi!$H:$H,1,FALSE)</f>
        <v>#N/A</v>
      </c>
      <c r="M3483" t="str">
        <f>VLOOKUP(I3483,'Shanghai TSG'!$C:$C,1,FALSE)</f>
        <v>燕京月刊</v>
      </c>
      <c r="O3483" t="e">
        <f>VLOOKUP(I3483,'Hytong (not in CrossAsia)'!$C:$C,1,FALSE)</f>
        <v>#N/A</v>
      </c>
      <c r="Q3483" s="9" t="str">
        <f t="shared" si="109"/>
        <v>Doppel</v>
      </c>
    </row>
    <row r="3484" spans="1:17">
      <c r="A3484" s="1" t="s">
        <v>15399</v>
      </c>
      <c r="B3484" s="1" t="s">
        <v>15400</v>
      </c>
      <c r="C3484" s="1" t="s">
        <v>19628</v>
      </c>
      <c r="D3484" s="1" t="s">
        <v>15401</v>
      </c>
      <c r="E3484" s="1" t="s">
        <v>19628</v>
      </c>
      <c r="F3484" s="51" t="s">
        <v>19628</v>
      </c>
      <c r="G3484" s="1" t="s">
        <v>19628</v>
      </c>
      <c r="I3484" t="str">
        <f t="shared" si="108"/>
        <v>津声</v>
      </c>
      <c r="K3484" t="e">
        <f>VLOOKUP(I3484,Apabi!$H:$H,1,FALSE)</f>
        <v>#N/A</v>
      </c>
      <c r="M3484" t="e">
        <f>VLOOKUP(I3484,'Shanghai TSG'!$C:$C,1,FALSE)</f>
        <v>#N/A</v>
      </c>
      <c r="O3484" t="e">
        <f>VLOOKUP(I3484,'Hytong (not in CrossAsia)'!$C:$C,1,FALSE)</f>
        <v>#N/A</v>
      </c>
      <c r="Q3484" s="9" t="str">
        <f t="shared" si="109"/>
        <v>nur hier</v>
      </c>
    </row>
    <row r="3485" spans="1:17">
      <c r="A3485" s="1" t="s">
        <v>15402</v>
      </c>
      <c r="B3485" s="1" t="s">
        <v>15403</v>
      </c>
      <c r="C3485" s="1" t="s">
        <v>19628</v>
      </c>
      <c r="D3485" s="1" t="s">
        <v>15404</v>
      </c>
      <c r="E3485" s="1" t="s">
        <v>18963</v>
      </c>
      <c r="F3485" s="54">
        <v>1947</v>
      </c>
      <c r="G3485" s="1" t="s">
        <v>19440</v>
      </c>
      <c r="I3485" t="str">
        <f t="shared" si="108"/>
        <v>大家</v>
      </c>
      <c r="K3485" t="e">
        <f>VLOOKUP(I3485,Apabi!$H:$H,1,FALSE)</f>
        <v>#N/A</v>
      </c>
      <c r="M3485" t="e">
        <f>VLOOKUP(I3485,'Shanghai TSG'!$C:$C,1,FALSE)</f>
        <v>#N/A</v>
      </c>
      <c r="O3485" t="e">
        <f>VLOOKUP(I3485,'Hytong (not in CrossAsia)'!$C:$C,1,FALSE)</f>
        <v>#N/A</v>
      </c>
      <c r="Q3485" s="9" t="str">
        <f t="shared" si="109"/>
        <v>nur hier</v>
      </c>
    </row>
    <row r="3486" spans="1:17">
      <c r="A3486" s="1" t="s">
        <v>15405</v>
      </c>
      <c r="B3486" s="1" t="s">
        <v>15406</v>
      </c>
      <c r="C3486" s="1" t="s">
        <v>19628</v>
      </c>
      <c r="D3486" s="1" t="s">
        <v>15407</v>
      </c>
      <c r="E3486" s="1" t="s">
        <v>19628</v>
      </c>
      <c r="F3486" s="51" t="s">
        <v>19628</v>
      </c>
      <c r="G3486" s="1" t="s">
        <v>19628</v>
      </c>
      <c r="I3486" t="str">
        <f t="shared" si="108"/>
        <v>新五四</v>
      </c>
      <c r="K3486" t="e">
        <f>VLOOKUP(I3486,Apabi!$H:$H,1,FALSE)</f>
        <v>#N/A</v>
      </c>
      <c r="M3486" t="e">
        <f>VLOOKUP(I3486,'Shanghai TSG'!$C:$C,1,FALSE)</f>
        <v>#N/A</v>
      </c>
      <c r="O3486" t="e">
        <f>VLOOKUP(I3486,'Hytong (not in CrossAsia)'!$C:$C,1,FALSE)</f>
        <v>#N/A</v>
      </c>
      <c r="Q3486" s="9" t="str">
        <f t="shared" si="109"/>
        <v>nur hier</v>
      </c>
    </row>
    <row r="3487" spans="1:17">
      <c r="A3487" s="1" t="s">
        <v>15408</v>
      </c>
      <c r="B3487" s="1" t="s">
        <v>15409</v>
      </c>
      <c r="C3487" s="1" t="s">
        <v>19628</v>
      </c>
      <c r="D3487" s="1" t="s">
        <v>19628</v>
      </c>
      <c r="E3487" s="1" t="s">
        <v>19628</v>
      </c>
      <c r="F3487" s="54">
        <v>1926</v>
      </c>
      <c r="G3487" s="1" t="s">
        <v>19628</v>
      </c>
      <c r="I3487" t="str">
        <f t="shared" si="108"/>
        <v>报余</v>
      </c>
      <c r="K3487" t="e">
        <f>VLOOKUP(I3487,Apabi!$H:$H,1,FALSE)</f>
        <v>#N/A</v>
      </c>
      <c r="M3487" t="e">
        <f>VLOOKUP(I3487,'Shanghai TSG'!$C:$C,1,FALSE)</f>
        <v>#N/A</v>
      </c>
      <c r="O3487" t="e">
        <f>VLOOKUP(I3487,'Hytong (not in CrossAsia)'!$C:$C,1,FALSE)</f>
        <v>#N/A</v>
      </c>
      <c r="Q3487" s="9" t="str">
        <f t="shared" si="109"/>
        <v>nur hier</v>
      </c>
    </row>
    <row r="3488" spans="1:17">
      <c r="A3488" s="1" t="s">
        <v>15410</v>
      </c>
      <c r="B3488" s="1" t="s">
        <v>15411</v>
      </c>
      <c r="C3488" s="1" t="s">
        <v>19628</v>
      </c>
      <c r="D3488" s="1" t="s">
        <v>19628</v>
      </c>
      <c r="E3488" s="1" t="s">
        <v>19628</v>
      </c>
      <c r="F3488" s="51" t="s">
        <v>19628</v>
      </c>
      <c r="G3488" s="1" t="s">
        <v>19628</v>
      </c>
      <c r="I3488" t="str">
        <f t="shared" si="108"/>
        <v>清华</v>
      </c>
      <c r="K3488" t="e">
        <f>VLOOKUP(I3488,Apabi!$H:$H,1,FALSE)</f>
        <v>#N/A</v>
      </c>
      <c r="M3488" t="str">
        <f>VLOOKUP(I3488,'Shanghai TSG'!$C:$C,1,FALSE)</f>
        <v>清华</v>
      </c>
      <c r="O3488" t="e">
        <f>VLOOKUP(I3488,'Hytong (not in CrossAsia)'!$C:$C,1,FALSE)</f>
        <v>#N/A</v>
      </c>
      <c r="Q3488" s="9" t="str">
        <f t="shared" si="109"/>
        <v>Doppel</v>
      </c>
    </row>
    <row r="3489" spans="1:17">
      <c r="A3489" s="1" t="s">
        <v>15412</v>
      </c>
      <c r="B3489" s="1" t="s">
        <v>15413</v>
      </c>
      <c r="C3489" s="1" t="s">
        <v>15414</v>
      </c>
      <c r="D3489" s="1" t="s">
        <v>19628</v>
      </c>
      <c r="E3489" s="1" t="s">
        <v>19339</v>
      </c>
      <c r="F3489" s="54">
        <v>1932</v>
      </c>
      <c r="G3489" s="1" t="s">
        <v>19628</v>
      </c>
      <c r="I3489" t="str">
        <f t="shared" si="108"/>
        <v>女朋友</v>
      </c>
      <c r="K3489" t="e">
        <f>VLOOKUP(I3489,Apabi!$H:$H,1,FALSE)</f>
        <v>#N/A</v>
      </c>
      <c r="M3489" t="e">
        <f>VLOOKUP(I3489,'Shanghai TSG'!$C:$C,1,FALSE)</f>
        <v>#N/A</v>
      </c>
      <c r="O3489" t="e">
        <f>VLOOKUP(I3489,'Hytong (not in CrossAsia)'!$C:$C,1,FALSE)</f>
        <v>#N/A</v>
      </c>
      <c r="Q3489" s="9" t="str">
        <f t="shared" si="109"/>
        <v>nur hier</v>
      </c>
    </row>
    <row r="3490" spans="1:17">
      <c r="A3490" s="1" t="s">
        <v>15415</v>
      </c>
      <c r="B3490" s="1" t="s">
        <v>15416</v>
      </c>
      <c r="C3490" s="1" t="s">
        <v>19628</v>
      </c>
      <c r="D3490" s="1" t="s">
        <v>15417</v>
      </c>
      <c r="E3490" s="1" t="s">
        <v>19628</v>
      </c>
      <c r="F3490" s="51" t="s">
        <v>19628</v>
      </c>
      <c r="G3490" s="1" t="s">
        <v>19628</v>
      </c>
      <c r="I3490" t="str">
        <f t="shared" si="108"/>
        <v>太平洋周</v>
      </c>
      <c r="K3490" t="e">
        <f>VLOOKUP(I3490,Apabi!$H:$H,1,FALSE)</f>
        <v>#N/A</v>
      </c>
      <c r="M3490" t="e">
        <f>VLOOKUP(I3490,'Shanghai TSG'!$C:$C,1,FALSE)</f>
        <v>#N/A</v>
      </c>
      <c r="O3490" t="e">
        <f>VLOOKUP(I3490,'Hytong (not in CrossAsia)'!$C:$C,1,FALSE)</f>
        <v>#N/A</v>
      </c>
      <c r="Q3490" s="9" t="str">
        <f t="shared" si="109"/>
        <v>nur hier</v>
      </c>
    </row>
    <row r="3491" spans="1:17">
      <c r="A3491" s="1" t="s">
        <v>15418</v>
      </c>
      <c r="B3491" s="1" t="s">
        <v>15419</v>
      </c>
      <c r="C3491" s="1" t="s">
        <v>19628</v>
      </c>
      <c r="D3491" s="1" t="s">
        <v>15420</v>
      </c>
      <c r="E3491" s="1" t="s">
        <v>19336</v>
      </c>
      <c r="F3491" s="54">
        <v>1937</v>
      </c>
      <c r="G3491" s="1" t="s">
        <v>19773</v>
      </c>
      <c r="I3491" t="str">
        <f t="shared" si="108"/>
        <v>合作论文</v>
      </c>
      <c r="K3491" t="e">
        <f>VLOOKUP(I3491,Apabi!$H:$H,1,FALSE)</f>
        <v>#N/A</v>
      </c>
      <c r="M3491" t="e">
        <f>VLOOKUP(I3491,'Shanghai TSG'!$C:$C,1,FALSE)</f>
        <v>#N/A</v>
      </c>
      <c r="O3491" t="e">
        <f>VLOOKUP(I3491,'Hytong (not in CrossAsia)'!$C:$C,1,FALSE)</f>
        <v>#N/A</v>
      </c>
      <c r="Q3491" s="9" t="str">
        <f t="shared" si="109"/>
        <v>nur hier</v>
      </c>
    </row>
    <row r="3492" spans="1:17">
      <c r="A3492" s="1" t="s">
        <v>15421</v>
      </c>
      <c r="B3492" s="1" t="s">
        <v>15422</v>
      </c>
      <c r="C3492" s="1" t="s">
        <v>19628</v>
      </c>
      <c r="D3492" s="1" t="s">
        <v>19628</v>
      </c>
      <c r="E3492" s="1" t="s">
        <v>19628</v>
      </c>
      <c r="F3492" s="51" t="s">
        <v>19628</v>
      </c>
      <c r="G3492" s="1" t="s">
        <v>19628</v>
      </c>
      <c r="I3492" t="str">
        <f t="shared" si="108"/>
        <v>湖南团訉</v>
      </c>
      <c r="K3492" t="e">
        <f>VLOOKUP(I3492,Apabi!$H:$H,1,FALSE)</f>
        <v>#N/A</v>
      </c>
      <c r="M3492" t="e">
        <f>VLOOKUP(I3492,'Shanghai TSG'!$C:$C,1,FALSE)</f>
        <v>#N/A</v>
      </c>
      <c r="O3492" t="e">
        <f>VLOOKUP(I3492,'Hytong (not in CrossAsia)'!$C:$C,1,FALSE)</f>
        <v>#N/A</v>
      </c>
      <c r="Q3492" s="9" t="str">
        <f t="shared" si="109"/>
        <v>nur hier</v>
      </c>
    </row>
    <row r="3493" spans="1:17">
      <c r="A3493" s="1" t="s">
        <v>15423</v>
      </c>
      <c r="B3493" s="1" t="s">
        <v>15424</v>
      </c>
      <c r="C3493" s="1" t="s">
        <v>19628</v>
      </c>
      <c r="D3493" s="1" t="s">
        <v>15425</v>
      </c>
      <c r="E3493" s="1" t="s">
        <v>19647</v>
      </c>
      <c r="F3493" s="54">
        <v>1929</v>
      </c>
      <c r="G3493" s="1" t="s">
        <v>19635</v>
      </c>
      <c r="I3493" t="str">
        <f t="shared" si="108"/>
        <v>新生命</v>
      </c>
      <c r="K3493" t="e">
        <f>VLOOKUP(I3493,Apabi!$H:$H,1,FALSE)</f>
        <v>#N/A</v>
      </c>
      <c r="M3493" t="str">
        <f>VLOOKUP(I3493,'Shanghai TSG'!$C:$C,1,FALSE)</f>
        <v>新生命</v>
      </c>
      <c r="O3493" t="e">
        <f>VLOOKUP(I3493,'Hytong (not in CrossAsia)'!$C:$C,1,FALSE)</f>
        <v>#N/A</v>
      </c>
      <c r="Q3493" s="9" t="str">
        <f t="shared" si="109"/>
        <v>Doppel</v>
      </c>
    </row>
    <row r="3494" spans="1:17">
      <c r="A3494" s="1" t="s">
        <v>15426</v>
      </c>
      <c r="B3494" s="1" t="s">
        <v>15427</v>
      </c>
      <c r="C3494" s="1" t="s">
        <v>19628</v>
      </c>
      <c r="D3494" s="1" t="s">
        <v>19628</v>
      </c>
      <c r="E3494" s="1" t="s">
        <v>19628</v>
      </c>
      <c r="F3494" s="51" t="s">
        <v>19628</v>
      </c>
      <c r="G3494" s="1" t="s">
        <v>19628</v>
      </c>
      <c r="I3494" t="str">
        <f t="shared" si="108"/>
        <v>公馀杂志</v>
      </c>
      <c r="K3494" t="e">
        <f>VLOOKUP(I3494,Apabi!$H:$H,1,FALSE)</f>
        <v>#N/A</v>
      </c>
      <c r="M3494" t="e">
        <f>VLOOKUP(I3494,'Shanghai TSG'!$C:$C,1,FALSE)</f>
        <v>#N/A</v>
      </c>
      <c r="O3494" t="e">
        <f>VLOOKUP(I3494,'Hytong (not in CrossAsia)'!$C:$C,1,FALSE)</f>
        <v>#N/A</v>
      </c>
      <c r="Q3494" s="9" t="str">
        <f t="shared" si="109"/>
        <v>nur hier</v>
      </c>
    </row>
    <row r="3495" spans="1:17">
      <c r="A3495" s="1" t="s">
        <v>15428</v>
      </c>
      <c r="B3495" s="1" t="s">
        <v>15429</v>
      </c>
      <c r="C3495" s="1" t="s">
        <v>19628</v>
      </c>
      <c r="D3495" s="1" t="s">
        <v>15430</v>
      </c>
      <c r="E3495" s="1" t="s">
        <v>19944</v>
      </c>
      <c r="F3495" s="54">
        <v>1942</v>
      </c>
      <c r="G3495" s="1" t="s">
        <v>19635</v>
      </c>
      <c r="I3495" t="str">
        <f t="shared" si="108"/>
        <v>新南星</v>
      </c>
      <c r="K3495" t="e">
        <f>VLOOKUP(I3495,Apabi!$H:$H,1,FALSE)</f>
        <v>#N/A</v>
      </c>
      <c r="M3495" t="str">
        <f>VLOOKUP(I3495,'Shanghai TSG'!$C:$C,1,FALSE)</f>
        <v>新南星</v>
      </c>
      <c r="O3495" t="e">
        <f>VLOOKUP(I3495,'Hytong (not in CrossAsia)'!$C:$C,1,FALSE)</f>
        <v>#N/A</v>
      </c>
      <c r="Q3495" s="9" t="str">
        <f t="shared" si="109"/>
        <v>Doppel</v>
      </c>
    </row>
    <row r="3496" spans="1:17">
      <c r="A3496" s="1" t="s">
        <v>15431</v>
      </c>
      <c r="B3496" s="1" t="s">
        <v>15432</v>
      </c>
      <c r="C3496" s="1" t="s">
        <v>19628</v>
      </c>
      <c r="D3496" s="1" t="s">
        <v>19628</v>
      </c>
      <c r="E3496" s="1" t="s">
        <v>19628</v>
      </c>
      <c r="F3496" s="51" t="s">
        <v>19628</v>
      </c>
      <c r="G3496" s="1" t="s">
        <v>19628</v>
      </c>
      <c r="I3496" t="str">
        <f t="shared" si="108"/>
        <v>民主世界</v>
      </c>
      <c r="K3496" t="e">
        <f>VLOOKUP(I3496,Apabi!$H:$H,1,FALSE)</f>
        <v>#N/A</v>
      </c>
      <c r="M3496" t="e">
        <f>VLOOKUP(I3496,'Shanghai TSG'!$C:$C,1,FALSE)</f>
        <v>#N/A</v>
      </c>
      <c r="O3496" t="e">
        <f>VLOOKUP(I3496,'Hytong (not in CrossAsia)'!$C:$C,1,FALSE)</f>
        <v>#N/A</v>
      </c>
      <c r="Q3496" s="9" t="str">
        <f t="shared" si="109"/>
        <v>nur hier</v>
      </c>
    </row>
    <row r="3497" spans="1:17">
      <c r="A3497" s="1" t="s">
        <v>15433</v>
      </c>
      <c r="B3497" s="1" t="s">
        <v>15434</v>
      </c>
      <c r="C3497" s="1" t="s">
        <v>19628</v>
      </c>
      <c r="D3497" s="1" t="s">
        <v>15435</v>
      </c>
      <c r="E3497" s="1" t="s">
        <v>19628</v>
      </c>
      <c r="F3497" s="51" t="s">
        <v>19628</v>
      </c>
      <c r="G3497" s="1" t="s">
        <v>19628</v>
      </c>
      <c r="I3497" t="str">
        <f t="shared" si="108"/>
        <v>皎月月刊</v>
      </c>
      <c r="K3497" t="e">
        <f>VLOOKUP(I3497,Apabi!$H:$H,1,FALSE)</f>
        <v>#N/A</v>
      </c>
      <c r="M3497" t="e">
        <f>VLOOKUP(I3497,'Shanghai TSG'!$C:$C,1,FALSE)</f>
        <v>#N/A</v>
      </c>
      <c r="O3497" t="e">
        <f>VLOOKUP(I3497,'Hytong (not in CrossAsia)'!$C:$C,1,FALSE)</f>
        <v>#N/A</v>
      </c>
      <c r="Q3497" s="9" t="str">
        <f t="shared" si="109"/>
        <v>nur hier</v>
      </c>
    </row>
    <row r="3498" spans="1:17">
      <c r="A3498" s="1" t="s">
        <v>15436</v>
      </c>
      <c r="B3498" s="1" t="s">
        <v>15437</v>
      </c>
      <c r="C3498" s="1" t="s">
        <v>19628</v>
      </c>
      <c r="D3498" s="1" t="s">
        <v>15438</v>
      </c>
      <c r="E3498" s="1" t="s">
        <v>19628</v>
      </c>
      <c r="F3498" s="51" t="s">
        <v>19628</v>
      </c>
      <c r="G3498" s="1" t="s">
        <v>19628</v>
      </c>
      <c r="I3498" t="str">
        <f t="shared" si="108"/>
        <v>汗血</v>
      </c>
      <c r="K3498" t="e">
        <f>VLOOKUP(I3498,Apabi!$H:$H,1,FALSE)</f>
        <v>#N/A</v>
      </c>
      <c r="M3498" t="e">
        <f>VLOOKUP(I3498,'Shanghai TSG'!$C:$C,1,FALSE)</f>
        <v>#N/A</v>
      </c>
      <c r="O3498" t="e">
        <f>VLOOKUP(I3498,'Hytong (not in CrossAsia)'!$C:$C,1,FALSE)</f>
        <v>#N/A</v>
      </c>
      <c r="Q3498" s="9" t="str">
        <f t="shared" si="109"/>
        <v>nur hier</v>
      </c>
    </row>
    <row r="3499" spans="1:17">
      <c r="A3499" s="1" t="s">
        <v>15439</v>
      </c>
      <c r="B3499" s="1" t="s">
        <v>15440</v>
      </c>
      <c r="C3499" s="1" t="s">
        <v>19628</v>
      </c>
      <c r="D3499" s="1" t="s">
        <v>15441</v>
      </c>
      <c r="E3499" s="1" t="s">
        <v>19628</v>
      </c>
      <c r="F3499" s="51" t="s">
        <v>19628</v>
      </c>
      <c r="G3499" s="1" t="s">
        <v>19628</v>
      </c>
      <c r="I3499" t="str">
        <f t="shared" si="108"/>
        <v>留东季刊</v>
      </c>
      <c r="K3499" t="e">
        <f>VLOOKUP(I3499,Apabi!$H:$H,1,FALSE)</f>
        <v>#N/A</v>
      </c>
      <c r="M3499" t="e">
        <f>VLOOKUP(I3499,'Shanghai TSG'!$C:$C,1,FALSE)</f>
        <v>#N/A</v>
      </c>
      <c r="O3499" t="e">
        <f>VLOOKUP(I3499,'Hytong (not in CrossAsia)'!$C:$C,1,FALSE)</f>
        <v>#N/A</v>
      </c>
      <c r="Q3499" s="9" t="str">
        <f t="shared" si="109"/>
        <v>nur hier</v>
      </c>
    </row>
    <row r="3500" spans="1:17">
      <c r="A3500" s="1" t="s">
        <v>15442</v>
      </c>
      <c r="B3500" s="1" t="s">
        <v>15443</v>
      </c>
      <c r="C3500" s="1" t="s">
        <v>15444</v>
      </c>
      <c r="D3500" s="1" t="s">
        <v>19628</v>
      </c>
      <c r="E3500" s="1" t="s">
        <v>19344</v>
      </c>
      <c r="F3500" s="54">
        <v>1946</v>
      </c>
      <c r="G3500" s="1" t="s">
        <v>19642</v>
      </c>
      <c r="I3500" t="str">
        <f t="shared" si="108"/>
        <v>民言</v>
      </c>
      <c r="K3500" t="e">
        <f>VLOOKUP(I3500,Apabi!$H:$H,1,FALSE)</f>
        <v>#N/A</v>
      </c>
      <c r="M3500" t="e">
        <f>VLOOKUP(I3500,'Shanghai TSG'!$C:$C,1,FALSE)</f>
        <v>#N/A</v>
      </c>
      <c r="O3500" t="e">
        <f>VLOOKUP(I3500,'Hytong (not in CrossAsia)'!$C:$C,1,FALSE)</f>
        <v>#N/A</v>
      </c>
      <c r="Q3500" s="9" t="str">
        <f t="shared" si="109"/>
        <v>nur hier</v>
      </c>
    </row>
    <row r="3501" spans="1:17">
      <c r="A3501" s="1" t="s">
        <v>15445</v>
      </c>
      <c r="B3501" s="1" t="s">
        <v>15446</v>
      </c>
      <c r="C3501" s="1" t="s">
        <v>19628</v>
      </c>
      <c r="D3501" s="1" t="s">
        <v>15447</v>
      </c>
      <c r="E3501" s="1" t="s">
        <v>19628</v>
      </c>
      <c r="F3501" s="51" t="s">
        <v>19628</v>
      </c>
      <c r="G3501" s="1" t="s">
        <v>19628</v>
      </c>
      <c r="I3501" t="str">
        <f t="shared" si="108"/>
        <v>明日</v>
      </c>
      <c r="K3501" t="e">
        <f>VLOOKUP(I3501,Apabi!$H:$H,1,FALSE)</f>
        <v>#N/A</v>
      </c>
      <c r="M3501" t="e">
        <f>VLOOKUP(I3501,'Shanghai TSG'!$C:$C,1,FALSE)</f>
        <v>#N/A</v>
      </c>
      <c r="O3501" t="e">
        <f>VLOOKUP(I3501,'Hytong (not in CrossAsia)'!$C:$C,1,FALSE)</f>
        <v>#N/A</v>
      </c>
      <c r="Q3501" s="9" t="str">
        <f t="shared" si="109"/>
        <v>nur hier</v>
      </c>
    </row>
    <row r="3502" spans="1:17">
      <c r="A3502" s="1" t="s">
        <v>15448</v>
      </c>
      <c r="B3502" s="1" t="s">
        <v>15449</v>
      </c>
      <c r="C3502" s="1" t="s">
        <v>19628</v>
      </c>
      <c r="D3502" s="1" t="s">
        <v>15450</v>
      </c>
      <c r="E3502" s="1" t="s">
        <v>19336</v>
      </c>
      <c r="F3502" s="54">
        <v>1948</v>
      </c>
      <c r="G3502" s="1" t="s">
        <v>15451</v>
      </c>
      <c r="I3502" t="str">
        <f t="shared" si="108"/>
        <v>天下一家</v>
      </c>
      <c r="K3502" t="e">
        <f>VLOOKUP(I3502,Apabi!$H:$H,1,FALSE)</f>
        <v>#N/A</v>
      </c>
      <c r="M3502" t="e">
        <f>VLOOKUP(I3502,'Shanghai TSG'!$C:$C,1,FALSE)</f>
        <v>#N/A</v>
      </c>
      <c r="O3502" t="e">
        <f>VLOOKUP(I3502,'Hytong (not in CrossAsia)'!$C:$C,1,FALSE)</f>
        <v>#N/A</v>
      </c>
      <c r="Q3502" s="9" t="str">
        <f t="shared" si="109"/>
        <v>nur hier</v>
      </c>
    </row>
    <row r="3503" spans="1:17">
      <c r="A3503" s="1" t="s">
        <v>15452</v>
      </c>
      <c r="B3503" s="1" t="s">
        <v>15453</v>
      </c>
      <c r="C3503" s="1" t="s">
        <v>19628</v>
      </c>
      <c r="D3503" s="1" t="s">
        <v>19628</v>
      </c>
      <c r="E3503" s="1" t="s">
        <v>19628</v>
      </c>
      <c r="F3503" s="51" t="s">
        <v>19628</v>
      </c>
      <c r="G3503" s="1" t="s">
        <v>19628</v>
      </c>
      <c r="I3503" t="str">
        <f t="shared" si="108"/>
        <v>友声杂志</v>
      </c>
      <c r="K3503" t="e">
        <f>VLOOKUP(I3503,Apabi!$H:$H,1,FALSE)</f>
        <v>#N/A</v>
      </c>
      <c r="M3503" t="e">
        <f>VLOOKUP(I3503,'Shanghai TSG'!$C:$C,1,FALSE)</f>
        <v>#N/A</v>
      </c>
      <c r="O3503" t="e">
        <f>VLOOKUP(I3503,'Hytong (not in CrossAsia)'!$C:$C,1,FALSE)</f>
        <v>#N/A</v>
      </c>
      <c r="Q3503" s="9" t="str">
        <f t="shared" si="109"/>
        <v>nur hier</v>
      </c>
    </row>
    <row r="3504" spans="1:17">
      <c r="A3504" s="1" t="s">
        <v>15454</v>
      </c>
      <c r="B3504" s="1" t="s">
        <v>15455</v>
      </c>
      <c r="C3504" s="1" t="s">
        <v>19628</v>
      </c>
      <c r="D3504" s="1" t="s">
        <v>19628</v>
      </c>
      <c r="E3504" s="1" t="s">
        <v>19628</v>
      </c>
      <c r="F3504" s="51" t="s">
        <v>19628</v>
      </c>
      <c r="G3504" s="1" t="s">
        <v>19628</v>
      </c>
      <c r="I3504" t="str">
        <f t="shared" si="108"/>
        <v>京报</v>
      </c>
      <c r="K3504" t="e">
        <f>VLOOKUP(I3504,Apabi!$H:$H,1,FALSE)</f>
        <v>#N/A</v>
      </c>
      <c r="M3504" t="e">
        <f>VLOOKUP(I3504,'Shanghai TSG'!$C:$C,1,FALSE)</f>
        <v>#N/A</v>
      </c>
      <c r="O3504" t="e">
        <f>VLOOKUP(I3504,'Hytong (not in CrossAsia)'!$C:$C,1,FALSE)</f>
        <v>#N/A</v>
      </c>
      <c r="Q3504" s="9" t="str">
        <f t="shared" si="109"/>
        <v>nur hier</v>
      </c>
    </row>
    <row r="3505" spans="1:17">
      <c r="A3505" s="1" t="s">
        <v>15456</v>
      </c>
      <c r="B3505" s="1" t="s">
        <v>15457</v>
      </c>
      <c r="C3505" s="1" t="s">
        <v>16985</v>
      </c>
      <c r="D3505" s="1" t="s">
        <v>15458</v>
      </c>
      <c r="E3505" s="1" t="s">
        <v>19647</v>
      </c>
      <c r="F3505" s="54">
        <v>1934</v>
      </c>
      <c r="G3505" s="1" t="s">
        <v>19642</v>
      </c>
      <c r="I3505" t="str">
        <f t="shared" si="108"/>
        <v>新语林</v>
      </c>
      <c r="K3505" t="e">
        <f>VLOOKUP(I3505,Apabi!$H:$H,1,FALSE)</f>
        <v>#N/A</v>
      </c>
      <c r="M3505" t="str">
        <f>VLOOKUP(I3505,'Shanghai TSG'!$C:$C,1,FALSE)</f>
        <v>新语林</v>
      </c>
      <c r="O3505" t="e">
        <f>VLOOKUP(I3505,'Hytong (not in CrossAsia)'!$C:$C,1,FALSE)</f>
        <v>#N/A</v>
      </c>
      <c r="Q3505" s="9" t="str">
        <f t="shared" si="109"/>
        <v>Doppel</v>
      </c>
    </row>
    <row r="3506" spans="1:17" ht="23.25">
      <c r="A3506" s="1" t="s">
        <v>15459</v>
      </c>
      <c r="B3506" s="1" t="s">
        <v>15460</v>
      </c>
      <c r="C3506" s="1" t="s">
        <v>19628</v>
      </c>
      <c r="D3506" s="1" t="s">
        <v>15461</v>
      </c>
      <c r="E3506" s="1" t="s">
        <v>19326</v>
      </c>
      <c r="F3506" s="54">
        <v>1937</v>
      </c>
      <c r="G3506" s="1" t="s">
        <v>15462</v>
      </c>
      <c r="I3506" t="str">
        <f t="shared" si="108"/>
        <v>民众周报</v>
      </c>
      <c r="K3506" t="e">
        <f>VLOOKUP(I3506,Apabi!$H:$H,1,FALSE)</f>
        <v>#N/A</v>
      </c>
      <c r="M3506" t="e">
        <f>VLOOKUP(I3506,'Shanghai TSG'!$C:$C,1,FALSE)</f>
        <v>#N/A</v>
      </c>
      <c r="O3506" t="e">
        <f>VLOOKUP(I3506,'Hytong (not in CrossAsia)'!$C:$C,1,FALSE)</f>
        <v>#N/A</v>
      </c>
      <c r="Q3506" s="9" t="str">
        <f t="shared" si="109"/>
        <v>nur hier</v>
      </c>
    </row>
    <row r="3507" spans="1:17" ht="45.75">
      <c r="A3507" s="1" t="s">
        <v>15463</v>
      </c>
      <c r="B3507" s="1" t="s">
        <v>15464</v>
      </c>
      <c r="C3507" s="1" t="s">
        <v>15465</v>
      </c>
      <c r="D3507" s="1" t="s">
        <v>15466</v>
      </c>
      <c r="E3507" s="1" t="s">
        <v>18993</v>
      </c>
      <c r="F3507" s="51" t="s">
        <v>19628</v>
      </c>
      <c r="G3507" s="1" t="s">
        <v>19635</v>
      </c>
      <c r="I3507" t="str">
        <f t="shared" si="108"/>
        <v>资料报道</v>
      </c>
      <c r="K3507" t="e">
        <f>VLOOKUP(I3507,Apabi!$H:$H,1,FALSE)</f>
        <v>#N/A</v>
      </c>
      <c r="M3507" t="e">
        <f>VLOOKUP(I3507,'Shanghai TSG'!$C:$C,1,FALSE)</f>
        <v>#N/A</v>
      </c>
      <c r="O3507" t="e">
        <f>VLOOKUP(I3507,'Hytong (not in CrossAsia)'!$C:$C,1,FALSE)</f>
        <v>#N/A</v>
      </c>
      <c r="Q3507" s="9" t="str">
        <f t="shared" si="109"/>
        <v>nur hier</v>
      </c>
    </row>
    <row r="3508" spans="1:17" ht="23.25">
      <c r="A3508" s="1" t="s">
        <v>15467</v>
      </c>
      <c r="B3508" s="1" t="s">
        <v>15468</v>
      </c>
      <c r="C3508" s="1" t="s">
        <v>15469</v>
      </c>
      <c r="D3508" s="1" t="s">
        <v>19628</v>
      </c>
      <c r="E3508" s="1" t="s">
        <v>19647</v>
      </c>
      <c r="F3508" s="54">
        <v>1929</v>
      </c>
      <c r="G3508" s="1" t="s">
        <v>19635</v>
      </c>
      <c r="I3508" t="str">
        <f t="shared" si="108"/>
        <v>新流月报</v>
      </c>
      <c r="K3508" t="e">
        <f>VLOOKUP(I3508,Apabi!$H:$H,1,FALSE)</f>
        <v>#N/A</v>
      </c>
      <c r="M3508" t="e">
        <f>VLOOKUP(I3508,'Shanghai TSG'!$C:$C,1,FALSE)</f>
        <v>#N/A</v>
      </c>
      <c r="O3508" t="str">
        <f>VLOOKUP(I3508,'Hytong (not in CrossAsia)'!$C:$C,1,FALSE)</f>
        <v>新流月报</v>
      </c>
      <c r="Q3508" s="9" t="str">
        <f t="shared" si="109"/>
        <v>Doppel</v>
      </c>
    </row>
    <row r="3509" spans="1:17">
      <c r="A3509" s="1" t="s">
        <v>15470</v>
      </c>
      <c r="B3509" s="1" t="s">
        <v>15471</v>
      </c>
      <c r="C3509" s="1" t="s">
        <v>19628</v>
      </c>
      <c r="D3509" s="1" t="s">
        <v>15472</v>
      </c>
      <c r="E3509" s="1" t="s">
        <v>19348</v>
      </c>
      <c r="F3509" s="54">
        <v>1948</v>
      </c>
      <c r="G3509" s="1" t="s">
        <v>19635</v>
      </c>
      <c r="I3509" t="str">
        <f t="shared" si="108"/>
        <v>联勤月报</v>
      </c>
      <c r="K3509" t="e">
        <f>VLOOKUP(I3509,Apabi!$H:$H,1,FALSE)</f>
        <v>#N/A</v>
      </c>
      <c r="M3509" t="str">
        <f>VLOOKUP(I3509,'Shanghai TSG'!$C:$C,1,FALSE)</f>
        <v>联勤月报</v>
      </c>
      <c r="O3509" t="e">
        <f>VLOOKUP(I3509,'Hytong (not in CrossAsia)'!$C:$C,1,FALSE)</f>
        <v>#N/A</v>
      </c>
      <c r="Q3509" s="9" t="str">
        <f t="shared" si="109"/>
        <v>Doppel</v>
      </c>
    </row>
    <row r="3510" spans="1:17">
      <c r="A3510" s="1" t="s">
        <v>15110</v>
      </c>
      <c r="B3510" s="1" t="s">
        <v>15111</v>
      </c>
      <c r="C3510" s="1" t="s">
        <v>15112</v>
      </c>
      <c r="D3510" s="1" t="s">
        <v>19628</v>
      </c>
      <c r="E3510" s="1" t="s">
        <v>19647</v>
      </c>
      <c r="F3510" s="51" t="s">
        <v>19628</v>
      </c>
      <c r="G3510" s="1" t="s">
        <v>19642</v>
      </c>
      <c r="I3510" t="str">
        <f t="shared" si="108"/>
        <v>少年知识</v>
      </c>
      <c r="K3510" t="e">
        <f>VLOOKUP(I3510,Apabi!$H:$H,1,FALSE)</f>
        <v>#N/A</v>
      </c>
      <c r="M3510" t="e">
        <f>VLOOKUP(I3510,'Shanghai TSG'!$C:$C,1,FALSE)</f>
        <v>#N/A</v>
      </c>
      <c r="O3510" t="e">
        <f>VLOOKUP(I3510,'Hytong (not in CrossAsia)'!$C:$C,1,FALSE)</f>
        <v>#N/A</v>
      </c>
      <c r="Q3510" s="9" t="str">
        <f t="shared" si="109"/>
        <v>nur hier</v>
      </c>
    </row>
    <row r="3511" spans="1:17" ht="23.25">
      <c r="A3511" s="1" t="s">
        <v>15113</v>
      </c>
      <c r="B3511" s="1" t="s">
        <v>15114</v>
      </c>
      <c r="C3511" s="1" t="s">
        <v>19628</v>
      </c>
      <c r="D3511" s="1" t="s">
        <v>15115</v>
      </c>
      <c r="E3511" s="1" t="s">
        <v>15116</v>
      </c>
      <c r="F3511" s="54">
        <v>1944</v>
      </c>
      <c r="G3511" s="1" t="s">
        <v>19773</v>
      </c>
      <c r="I3511" t="str">
        <f t="shared" si="108"/>
        <v>公馀季刊</v>
      </c>
      <c r="K3511" t="e">
        <f>VLOOKUP(I3511,Apabi!$H:$H,1,FALSE)</f>
        <v>#N/A</v>
      </c>
      <c r="M3511" t="e">
        <f>VLOOKUP(I3511,'Shanghai TSG'!$C:$C,1,FALSE)</f>
        <v>#N/A</v>
      </c>
      <c r="O3511" t="e">
        <f>VLOOKUP(I3511,'Hytong (not in CrossAsia)'!$C:$C,1,FALSE)</f>
        <v>#N/A</v>
      </c>
      <c r="Q3511" s="9" t="str">
        <f t="shared" si="109"/>
        <v>nur hier</v>
      </c>
    </row>
    <row r="3512" spans="1:17">
      <c r="A3512" s="1" t="s">
        <v>15117</v>
      </c>
      <c r="B3512" s="1" t="s">
        <v>15118</v>
      </c>
      <c r="C3512" s="1" t="s">
        <v>19628</v>
      </c>
      <c r="D3512" s="1" t="s">
        <v>15119</v>
      </c>
      <c r="E3512" s="1" t="s">
        <v>13492</v>
      </c>
      <c r="F3512" s="54">
        <v>1947</v>
      </c>
      <c r="G3512" s="1" t="s">
        <v>19628</v>
      </c>
      <c r="I3512" t="str">
        <f t="shared" si="108"/>
        <v>集成</v>
      </c>
      <c r="K3512" t="e">
        <f>VLOOKUP(I3512,Apabi!$H:$H,1,FALSE)</f>
        <v>#N/A</v>
      </c>
      <c r="M3512" t="str">
        <f>VLOOKUP(I3512,'Shanghai TSG'!$C:$C,1,FALSE)</f>
        <v>集成</v>
      </c>
      <c r="O3512" t="e">
        <f>VLOOKUP(I3512,'Hytong (not in CrossAsia)'!$C:$C,1,FALSE)</f>
        <v>#N/A</v>
      </c>
      <c r="Q3512" s="9" t="str">
        <f t="shared" si="109"/>
        <v>Doppel</v>
      </c>
    </row>
    <row r="3513" spans="1:17">
      <c r="A3513" s="1" t="s">
        <v>15120</v>
      </c>
      <c r="B3513" s="1" t="s">
        <v>15121</v>
      </c>
      <c r="C3513" s="1" t="s">
        <v>15122</v>
      </c>
      <c r="D3513" s="1" t="s">
        <v>15123</v>
      </c>
      <c r="E3513" s="1" t="s">
        <v>19647</v>
      </c>
      <c r="F3513" s="51" t="s">
        <v>19628</v>
      </c>
      <c r="G3513" s="1" t="s">
        <v>19628</v>
      </c>
      <c r="I3513" t="str">
        <f t="shared" si="108"/>
        <v>洁茜</v>
      </c>
      <c r="K3513" t="e">
        <f>VLOOKUP(I3513,Apabi!$H:$H,1,FALSE)</f>
        <v>#N/A</v>
      </c>
      <c r="M3513" t="e">
        <f>VLOOKUP(I3513,'Shanghai TSG'!$C:$C,1,FALSE)</f>
        <v>#N/A</v>
      </c>
      <c r="O3513" t="e">
        <f>VLOOKUP(I3513,'Hytong (not in CrossAsia)'!$C:$C,1,FALSE)</f>
        <v>#N/A</v>
      </c>
      <c r="Q3513" s="9" t="str">
        <f t="shared" si="109"/>
        <v>nur hier</v>
      </c>
    </row>
    <row r="3514" spans="1:17">
      <c r="A3514" s="1" t="s">
        <v>15124</v>
      </c>
      <c r="B3514" s="1" t="s">
        <v>15125</v>
      </c>
      <c r="C3514" s="1" t="s">
        <v>19628</v>
      </c>
      <c r="D3514" s="1" t="s">
        <v>18496</v>
      </c>
      <c r="E3514" s="1" t="s">
        <v>19339</v>
      </c>
      <c r="F3514" s="54">
        <v>1924</v>
      </c>
      <c r="G3514" s="1" t="s">
        <v>19635</v>
      </c>
      <c r="I3514" t="str">
        <f t="shared" si="108"/>
        <v>少年中国</v>
      </c>
      <c r="K3514" t="e">
        <f>VLOOKUP(I3514,Apabi!$H:$H,1,FALSE)</f>
        <v>#N/A</v>
      </c>
      <c r="M3514" t="e">
        <f>VLOOKUP(I3514,'Shanghai TSG'!$C:$C,1,FALSE)</f>
        <v>#N/A</v>
      </c>
      <c r="O3514" t="e">
        <f>VLOOKUP(I3514,'Hytong (not in CrossAsia)'!$C:$C,1,FALSE)</f>
        <v>#N/A</v>
      </c>
      <c r="Q3514" s="9" t="str">
        <f t="shared" si="109"/>
        <v>nur hier</v>
      </c>
    </row>
    <row r="3515" spans="1:17">
      <c r="A3515" s="1" t="s">
        <v>15126</v>
      </c>
      <c r="B3515" s="1" t="s">
        <v>15127</v>
      </c>
      <c r="C3515" s="1" t="s">
        <v>15128</v>
      </c>
      <c r="D3515" s="1" t="s">
        <v>19347</v>
      </c>
      <c r="E3515" s="1" t="s">
        <v>19348</v>
      </c>
      <c r="F3515" s="51" t="s">
        <v>19628</v>
      </c>
      <c r="G3515" s="1" t="s">
        <v>19642</v>
      </c>
      <c r="I3515" t="str">
        <f t="shared" si="108"/>
        <v>国风</v>
      </c>
      <c r="K3515" t="e">
        <f>VLOOKUP(I3515,Apabi!$H:$H,1,FALSE)</f>
        <v>#N/A</v>
      </c>
      <c r="M3515" t="str">
        <f>VLOOKUP(I3515,'Shanghai TSG'!$C:$C,1,FALSE)</f>
        <v>国风</v>
      </c>
      <c r="O3515" t="e">
        <f>VLOOKUP(I3515,'Hytong (not in CrossAsia)'!$C:$C,1,FALSE)</f>
        <v>#N/A</v>
      </c>
      <c r="Q3515" s="9" t="str">
        <f t="shared" si="109"/>
        <v>Doppel</v>
      </c>
    </row>
    <row r="3516" spans="1:17">
      <c r="A3516" s="1" t="s">
        <v>15129</v>
      </c>
      <c r="B3516" s="1" t="s">
        <v>15130</v>
      </c>
      <c r="C3516" s="1" t="s">
        <v>19628</v>
      </c>
      <c r="D3516" s="1" t="s">
        <v>15131</v>
      </c>
      <c r="E3516" s="1" t="s">
        <v>10211</v>
      </c>
      <c r="F3516" s="54">
        <v>1936</v>
      </c>
      <c r="G3516" s="1" t="s">
        <v>19305</v>
      </c>
      <c r="I3516" t="str">
        <f t="shared" si="108"/>
        <v>长沙周报</v>
      </c>
      <c r="K3516" t="e">
        <f>VLOOKUP(I3516,Apabi!$H:$H,1,FALSE)</f>
        <v>#N/A</v>
      </c>
      <c r="M3516" t="e">
        <f>VLOOKUP(I3516,'Shanghai TSG'!$C:$C,1,FALSE)</f>
        <v>#N/A</v>
      </c>
      <c r="O3516" t="e">
        <f>VLOOKUP(I3516,'Hytong (not in CrossAsia)'!$C:$C,1,FALSE)</f>
        <v>#N/A</v>
      </c>
      <c r="Q3516" s="9" t="str">
        <f t="shared" si="109"/>
        <v>nur hier</v>
      </c>
    </row>
    <row r="3517" spans="1:17" ht="23.25">
      <c r="A3517" s="1" t="s">
        <v>15132</v>
      </c>
      <c r="B3517" s="1" t="s">
        <v>15133</v>
      </c>
      <c r="C3517" s="1" t="s">
        <v>15134</v>
      </c>
      <c r="D3517" s="1" t="s">
        <v>15134</v>
      </c>
      <c r="E3517" s="1" t="s">
        <v>19647</v>
      </c>
      <c r="F3517" s="51" t="s">
        <v>19628</v>
      </c>
      <c r="G3517" s="1" t="s">
        <v>19628</v>
      </c>
      <c r="I3517" t="str">
        <f t="shared" si="108"/>
        <v>桂潮</v>
      </c>
      <c r="K3517" t="e">
        <f>VLOOKUP(I3517,Apabi!$H:$H,1,FALSE)</f>
        <v>#N/A</v>
      </c>
      <c r="M3517" t="str">
        <f>VLOOKUP(I3517,'Shanghai TSG'!$C:$C,1,FALSE)</f>
        <v>桂潮</v>
      </c>
      <c r="O3517" t="e">
        <f>VLOOKUP(I3517,'Hytong (not in CrossAsia)'!$C:$C,1,FALSE)</f>
        <v>#N/A</v>
      </c>
      <c r="Q3517" s="9" t="str">
        <f t="shared" si="109"/>
        <v>Doppel</v>
      </c>
    </row>
    <row r="3518" spans="1:17">
      <c r="A3518" s="1" t="s">
        <v>15135</v>
      </c>
      <c r="B3518" s="1" t="s">
        <v>15136</v>
      </c>
      <c r="C3518" s="1" t="s">
        <v>15137</v>
      </c>
      <c r="D3518" s="1" t="s">
        <v>15137</v>
      </c>
      <c r="E3518" s="1" t="s">
        <v>19348</v>
      </c>
      <c r="F3518" s="51" t="s">
        <v>19628</v>
      </c>
      <c r="G3518" s="1" t="s">
        <v>19635</v>
      </c>
      <c r="I3518" t="str">
        <f t="shared" si="108"/>
        <v>时事月报</v>
      </c>
      <c r="K3518" t="e">
        <f>VLOOKUP(I3518,Apabi!$H:$H,1,FALSE)</f>
        <v>#N/A</v>
      </c>
      <c r="M3518" t="str">
        <f>VLOOKUP(I3518,'Shanghai TSG'!$C:$C,1,FALSE)</f>
        <v>时事月报</v>
      </c>
      <c r="O3518" t="e">
        <f>VLOOKUP(I3518,'Hytong (not in CrossAsia)'!$C:$C,1,FALSE)</f>
        <v>#N/A</v>
      </c>
      <c r="Q3518" s="9" t="str">
        <f t="shared" si="109"/>
        <v>Doppel</v>
      </c>
    </row>
    <row r="3519" spans="1:17">
      <c r="A3519" s="1" t="s">
        <v>15138</v>
      </c>
      <c r="B3519" s="1" t="s">
        <v>15139</v>
      </c>
      <c r="C3519" s="1" t="s">
        <v>19628</v>
      </c>
      <c r="D3519" s="1" t="s">
        <v>15140</v>
      </c>
      <c r="E3519" s="1" t="s">
        <v>19336</v>
      </c>
      <c r="F3519" s="54">
        <v>1930</v>
      </c>
      <c r="G3519" s="1" t="s">
        <v>15141</v>
      </c>
      <c r="I3519" t="str">
        <f t="shared" si="108"/>
        <v>无锡年鉴</v>
      </c>
      <c r="K3519" t="e">
        <f>VLOOKUP(I3519,Apabi!$H:$H,1,FALSE)</f>
        <v>#N/A</v>
      </c>
      <c r="M3519" t="e">
        <f>VLOOKUP(I3519,'Shanghai TSG'!$C:$C,1,FALSE)</f>
        <v>#N/A</v>
      </c>
      <c r="O3519" t="e">
        <f>VLOOKUP(I3519,'Hytong (not in CrossAsia)'!$C:$C,1,FALSE)</f>
        <v>#N/A</v>
      </c>
      <c r="Q3519" s="9" t="str">
        <f t="shared" si="109"/>
        <v>nur hier</v>
      </c>
    </row>
    <row r="3520" spans="1:17">
      <c r="A3520" s="1" t="s">
        <v>15142</v>
      </c>
      <c r="B3520" s="1" t="s">
        <v>15143</v>
      </c>
      <c r="C3520" s="1" t="s">
        <v>19628</v>
      </c>
      <c r="D3520" s="1" t="s">
        <v>15144</v>
      </c>
      <c r="E3520" s="1" t="s">
        <v>19628</v>
      </c>
      <c r="F3520" s="51" t="s">
        <v>19628</v>
      </c>
      <c r="G3520" s="1" t="s">
        <v>19628</v>
      </c>
      <c r="I3520" t="str">
        <f t="shared" si="108"/>
        <v>联合增刊</v>
      </c>
      <c r="K3520" t="e">
        <f>VLOOKUP(I3520,Apabi!$H:$H,1,FALSE)</f>
        <v>#N/A</v>
      </c>
      <c r="M3520" t="str">
        <f>VLOOKUP(I3520,'Shanghai TSG'!$C:$C,1,FALSE)</f>
        <v>联合增刊</v>
      </c>
      <c r="O3520" t="e">
        <f>VLOOKUP(I3520,'Hytong (not in CrossAsia)'!$C:$C,1,FALSE)</f>
        <v>#N/A</v>
      </c>
      <c r="Q3520" s="9" t="str">
        <f t="shared" si="109"/>
        <v>Doppel</v>
      </c>
    </row>
    <row r="3521" spans="1:17">
      <c r="A3521" s="1" t="s">
        <v>15145</v>
      </c>
      <c r="B3521" s="1" t="s">
        <v>15146</v>
      </c>
      <c r="C3521" s="1" t="s">
        <v>19628</v>
      </c>
      <c r="D3521" s="1" t="s">
        <v>19628</v>
      </c>
      <c r="E3521" s="1" t="s">
        <v>19628</v>
      </c>
      <c r="F3521" s="51" t="s">
        <v>19628</v>
      </c>
      <c r="G3521" s="1" t="s">
        <v>19628</v>
      </c>
      <c r="I3521" t="str">
        <f t="shared" si="108"/>
        <v>大家看</v>
      </c>
      <c r="K3521" t="e">
        <f>VLOOKUP(I3521,Apabi!$H:$H,1,FALSE)</f>
        <v>#N/A</v>
      </c>
      <c r="M3521" t="e">
        <f>VLOOKUP(I3521,'Shanghai TSG'!$C:$C,1,FALSE)</f>
        <v>#N/A</v>
      </c>
      <c r="O3521" t="e">
        <f>VLOOKUP(I3521,'Hytong (not in CrossAsia)'!$C:$C,1,FALSE)</f>
        <v>#N/A</v>
      </c>
      <c r="Q3521" s="9" t="str">
        <f t="shared" si="109"/>
        <v>nur hier</v>
      </c>
    </row>
    <row r="3522" spans="1:17">
      <c r="A3522" s="1" t="s">
        <v>15147</v>
      </c>
      <c r="B3522" s="1" t="s">
        <v>15148</v>
      </c>
      <c r="C3522" s="1" t="s">
        <v>19628</v>
      </c>
      <c r="D3522" s="1" t="s">
        <v>15149</v>
      </c>
      <c r="E3522" s="1" t="s">
        <v>19628</v>
      </c>
      <c r="F3522" s="51" t="s">
        <v>19628</v>
      </c>
      <c r="G3522" s="1" t="s">
        <v>19628</v>
      </c>
      <c r="I3522" t="str">
        <f t="shared" si="108"/>
        <v>知识</v>
      </c>
      <c r="K3522" t="str">
        <f>VLOOKUP(I3522,Apabi!$H:$H,1,FALSE)</f>
        <v>知识</v>
      </c>
      <c r="M3522" t="e">
        <f>VLOOKUP(I3522,'Shanghai TSG'!$C:$C,1,FALSE)</f>
        <v>#N/A</v>
      </c>
      <c r="O3522" t="e">
        <f>VLOOKUP(I3522,'Hytong (not in CrossAsia)'!$C:$C,1,FALSE)</f>
        <v>#N/A</v>
      </c>
      <c r="Q3522" s="9" t="str">
        <f t="shared" si="109"/>
        <v>Doppel</v>
      </c>
    </row>
    <row r="3523" spans="1:17">
      <c r="A3523" s="1" t="s">
        <v>15150</v>
      </c>
      <c r="B3523" s="1" t="s">
        <v>15151</v>
      </c>
      <c r="C3523" s="1" t="s">
        <v>19628</v>
      </c>
      <c r="D3523" s="1" t="s">
        <v>19628</v>
      </c>
      <c r="E3523" s="1" t="s">
        <v>19628</v>
      </c>
      <c r="F3523" s="51" t="s">
        <v>19628</v>
      </c>
      <c r="G3523" s="1" t="s">
        <v>19628</v>
      </c>
      <c r="I3523" t="str">
        <f t="shared" ref="I3523:I3586" si="110">MID(B3523,1,4)</f>
        <v>涛声</v>
      </c>
      <c r="K3523" t="e">
        <f>VLOOKUP(I3523,Apabi!$H:$H,1,FALSE)</f>
        <v>#N/A</v>
      </c>
      <c r="M3523" t="str">
        <f>VLOOKUP(I3523,'Shanghai TSG'!$C:$C,1,FALSE)</f>
        <v>涛声</v>
      </c>
      <c r="O3523" t="e">
        <f>VLOOKUP(I3523,'Hytong (not in CrossAsia)'!$C:$C,1,FALSE)</f>
        <v>#N/A</v>
      </c>
      <c r="Q3523" s="9" t="str">
        <f t="shared" ref="Q3523:Q3586" si="111">(IF(AND(ISNA(K3523),ISNA(M3523),ISNA(O3523)),"nur hier","Doppel"))</f>
        <v>Doppel</v>
      </c>
    </row>
    <row r="3524" spans="1:17">
      <c r="A3524" s="1" t="s">
        <v>15152</v>
      </c>
      <c r="B3524" s="1" t="s">
        <v>15153</v>
      </c>
      <c r="C3524" s="1" t="s">
        <v>19628</v>
      </c>
      <c r="D3524" s="1" t="s">
        <v>15154</v>
      </c>
      <c r="E3524" s="1" t="s">
        <v>19336</v>
      </c>
      <c r="F3524" s="54">
        <v>1948</v>
      </c>
      <c r="G3524" s="1" t="s">
        <v>19642</v>
      </c>
      <c r="I3524" t="str">
        <f t="shared" si="110"/>
        <v>自由与进</v>
      </c>
      <c r="K3524" t="e">
        <f>VLOOKUP(I3524,Apabi!$H:$H,1,FALSE)</f>
        <v>#N/A</v>
      </c>
      <c r="M3524" t="e">
        <f>VLOOKUP(I3524,'Shanghai TSG'!$C:$C,1,FALSE)</f>
        <v>#N/A</v>
      </c>
      <c r="O3524" t="e">
        <f>VLOOKUP(I3524,'Hytong (not in CrossAsia)'!$C:$C,1,FALSE)</f>
        <v>#N/A</v>
      </c>
      <c r="Q3524" s="9" t="str">
        <f t="shared" si="111"/>
        <v>nur hier</v>
      </c>
    </row>
    <row r="3525" spans="1:17">
      <c r="A3525" s="1" t="s">
        <v>15155</v>
      </c>
      <c r="B3525" s="1" t="s">
        <v>15156</v>
      </c>
      <c r="C3525" s="1" t="s">
        <v>19628</v>
      </c>
      <c r="D3525" s="1" t="s">
        <v>19628</v>
      </c>
      <c r="E3525" s="1" t="s">
        <v>19628</v>
      </c>
      <c r="F3525" s="54">
        <v>1927</v>
      </c>
      <c r="G3525" s="1" t="s">
        <v>19628</v>
      </c>
      <c r="I3525" t="str">
        <f t="shared" si="110"/>
        <v>黄埔潮</v>
      </c>
      <c r="K3525" t="e">
        <f>VLOOKUP(I3525,Apabi!$H:$H,1,FALSE)</f>
        <v>#N/A</v>
      </c>
      <c r="M3525" t="str">
        <f>VLOOKUP(I3525,'Shanghai TSG'!$C:$C,1,FALSE)</f>
        <v>黄埔潮</v>
      </c>
      <c r="O3525" t="e">
        <f>VLOOKUP(I3525,'Hytong (not in CrossAsia)'!$C:$C,1,FALSE)</f>
        <v>#N/A</v>
      </c>
      <c r="Q3525" s="9" t="str">
        <f t="shared" si="111"/>
        <v>Doppel</v>
      </c>
    </row>
    <row r="3526" spans="1:17">
      <c r="A3526" s="1" t="s">
        <v>15157</v>
      </c>
      <c r="B3526" s="1" t="s">
        <v>15158</v>
      </c>
      <c r="C3526" s="1" t="s">
        <v>19628</v>
      </c>
      <c r="D3526" s="1" t="s">
        <v>19628</v>
      </c>
      <c r="E3526" s="1" t="s">
        <v>19628</v>
      </c>
      <c r="F3526" s="51" t="s">
        <v>19628</v>
      </c>
      <c r="G3526" s="1" t="s">
        <v>19628</v>
      </c>
      <c r="I3526" t="str">
        <f t="shared" si="110"/>
        <v>华西协合</v>
      </c>
      <c r="K3526" t="e">
        <f>VLOOKUP(I3526,Apabi!$H:$H,1,FALSE)</f>
        <v>#N/A</v>
      </c>
      <c r="M3526" t="str">
        <f>VLOOKUP(I3526,'Shanghai TSG'!$C:$C,1,FALSE)</f>
        <v>华西协合</v>
      </c>
      <c r="O3526" t="e">
        <f>VLOOKUP(I3526,'Hytong (not in CrossAsia)'!$C:$C,1,FALSE)</f>
        <v>#N/A</v>
      </c>
      <c r="Q3526" s="9" t="str">
        <f t="shared" si="111"/>
        <v>Doppel</v>
      </c>
    </row>
    <row r="3527" spans="1:17">
      <c r="A3527" s="1" t="s">
        <v>15159</v>
      </c>
      <c r="B3527" s="1" t="s">
        <v>15160</v>
      </c>
      <c r="C3527" s="1" t="s">
        <v>19628</v>
      </c>
      <c r="D3527" s="1" t="s">
        <v>19628</v>
      </c>
      <c r="E3527" s="1" t="s">
        <v>19628</v>
      </c>
      <c r="F3527" s="51" t="s">
        <v>19628</v>
      </c>
      <c r="G3527" s="1" t="s">
        <v>19628</v>
      </c>
      <c r="I3527" t="str">
        <f t="shared" si="110"/>
        <v>华声半月</v>
      </c>
      <c r="K3527" t="e">
        <f>VLOOKUP(I3527,Apabi!$H:$H,1,FALSE)</f>
        <v>#N/A</v>
      </c>
      <c r="M3527" t="e">
        <f>VLOOKUP(I3527,'Shanghai TSG'!$C:$C,1,FALSE)</f>
        <v>#N/A</v>
      </c>
      <c r="O3527" t="e">
        <f>VLOOKUP(I3527,'Hytong (not in CrossAsia)'!$C:$C,1,FALSE)</f>
        <v>#N/A</v>
      </c>
      <c r="Q3527" s="9" t="str">
        <f t="shared" si="111"/>
        <v>nur hier</v>
      </c>
    </row>
    <row r="3528" spans="1:17">
      <c r="A3528" s="1" t="s">
        <v>15161</v>
      </c>
      <c r="B3528" s="1" t="s">
        <v>15162</v>
      </c>
      <c r="C3528" s="1" t="s">
        <v>19628</v>
      </c>
      <c r="D3528" s="1" t="s">
        <v>17595</v>
      </c>
      <c r="E3528" s="1" t="s">
        <v>19628</v>
      </c>
      <c r="F3528" s="51" t="s">
        <v>19628</v>
      </c>
      <c r="G3528" s="1" t="s">
        <v>19628</v>
      </c>
      <c r="I3528" t="str">
        <f t="shared" si="110"/>
        <v>新书月刊</v>
      </c>
      <c r="K3528" t="e">
        <f>VLOOKUP(I3528,Apabi!$H:$H,1,FALSE)</f>
        <v>#N/A</v>
      </c>
      <c r="M3528" t="str">
        <f>VLOOKUP(I3528,'Shanghai TSG'!$C:$C,1,FALSE)</f>
        <v>新书月刊</v>
      </c>
      <c r="O3528" t="e">
        <f>VLOOKUP(I3528,'Hytong (not in CrossAsia)'!$C:$C,1,FALSE)</f>
        <v>#N/A</v>
      </c>
      <c r="Q3528" s="9" t="str">
        <f t="shared" si="111"/>
        <v>Doppel</v>
      </c>
    </row>
    <row r="3529" spans="1:17">
      <c r="A3529" s="1" t="s">
        <v>14794</v>
      </c>
      <c r="B3529" s="1" t="s">
        <v>14795</v>
      </c>
      <c r="C3529" s="1" t="s">
        <v>19628</v>
      </c>
      <c r="D3529" s="1" t="s">
        <v>14796</v>
      </c>
      <c r="E3529" s="1" t="s">
        <v>19647</v>
      </c>
      <c r="F3529" s="54">
        <v>1949</v>
      </c>
      <c r="G3529" s="1" t="s">
        <v>19292</v>
      </c>
      <c r="I3529" t="str">
        <f t="shared" si="110"/>
        <v>人生杂志</v>
      </c>
      <c r="K3529" t="e">
        <f>VLOOKUP(I3529,Apabi!$H:$H,1,FALSE)</f>
        <v>#N/A</v>
      </c>
      <c r="M3529" t="e">
        <f>VLOOKUP(I3529,'Shanghai TSG'!$C:$C,1,FALSE)</f>
        <v>#N/A</v>
      </c>
      <c r="O3529" t="e">
        <f>VLOOKUP(I3529,'Hytong (not in CrossAsia)'!$C:$C,1,FALSE)</f>
        <v>#N/A</v>
      </c>
      <c r="Q3529" s="9" t="str">
        <f t="shared" si="111"/>
        <v>nur hier</v>
      </c>
    </row>
    <row r="3530" spans="1:17">
      <c r="A3530" s="1" t="s">
        <v>14797</v>
      </c>
      <c r="B3530" s="1" t="s">
        <v>14798</v>
      </c>
      <c r="C3530" s="1" t="s">
        <v>19628</v>
      </c>
      <c r="D3530" s="1" t="s">
        <v>14799</v>
      </c>
      <c r="E3530" s="1" t="s">
        <v>19628</v>
      </c>
      <c r="F3530" s="51" t="s">
        <v>19628</v>
      </c>
      <c r="G3530" s="1" t="s">
        <v>19628</v>
      </c>
      <c r="I3530" t="str">
        <f t="shared" si="110"/>
        <v>摩登青年</v>
      </c>
      <c r="K3530" t="e">
        <f>VLOOKUP(I3530,Apabi!$H:$H,1,FALSE)</f>
        <v>#N/A</v>
      </c>
      <c r="M3530" t="e">
        <f>VLOOKUP(I3530,'Shanghai TSG'!$C:$C,1,FALSE)</f>
        <v>#N/A</v>
      </c>
      <c r="O3530" t="e">
        <f>VLOOKUP(I3530,'Hytong (not in CrossAsia)'!$C:$C,1,FALSE)</f>
        <v>#N/A</v>
      </c>
      <c r="Q3530" s="9" t="str">
        <f t="shared" si="111"/>
        <v>nur hier</v>
      </c>
    </row>
    <row r="3531" spans="1:17">
      <c r="A3531" s="1" t="s">
        <v>14800</v>
      </c>
      <c r="B3531" s="1" t="s">
        <v>14801</v>
      </c>
      <c r="C3531" s="1" t="s">
        <v>19628</v>
      </c>
      <c r="D3531" s="1" t="s">
        <v>19628</v>
      </c>
      <c r="E3531" s="1" t="s">
        <v>19628</v>
      </c>
      <c r="F3531" s="51" t="s">
        <v>19628</v>
      </c>
      <c r="G3531" s="1" t="s">
        <v>19628</v>
      </c>
      <c r="I3531" t="str">
        <f t="shared" si="110"/>
        <v>中央杂志</v>
      </c>
      <c r="K3531" t="e">
        <f>VLOOKUP(I3531,Apabi!$H:$H,1,FALSE)</f>
        <v>#N/A</v>
      </c>
      <c r="M3531" t="e">
        <f>VLOOKUP(I3531,'Shanghai TSG'!$C:$C,1,FALSE)</f>
        <v>#N/A</v>
      </c>
      <c r="O3531" t="e">
        <f>VLOOKUP(I3531,'Hytong (not in CrossAsia)'!$C:$C,1,FALSE)</f>
        <v>#N/A</v>
      </c>
      <c r="Q3531" s="9" t="str">
        <f t="shared" si="111"/>
        <v>nur hier</v>
      </c>
    </row>
    <row r="3532" spans="1:17">
      <c r="A3532" s="1" t="s">
        <v>14802</v>
      </c>
      <c r="B3532" s="1" t="s">
        <v>14803</v>
      </c>
      <c r="C3532" s="1" t="s">
        <v>18676</v>
      </c>
      <c r="D3532" s="1" t="s">
        <v>14804</v>
      </c>
      <c r="E3532" s="1" t="s">
        <v>19628</v>
      </c>
      <c r="F3532" s="51" t="s">
        <v>19628</v>
      </c>
      <c r="G3532" s="1" t="s">
        <v>19628</v>
      </c>
      <c r="I3532" t="str">
        <f t="shared" si="110"/>
        <v>新华月报</v>
      </c>
      <c r="K3532" t="e">
        <f>VLOOKUP(I3532,Apabi!$H:$H,1,FALSE)</f>
        <v>#N/A</v>
      </c>
      <c r="M3532" t="e">
        <f>VLOOKUP(I3532,'Shanghai TSG'!$C:$C,1,FALSE)</f>
        <v>#N/A</v>
      </c>
      <c r="O3532" t="e">
        <f>VLOOKUP(I3532,'Hytong (not in CrossAsia)'!$C:$C,1,FALSE)</f>
        <v>#N/A</v>
      </c>
      <c r="Q3532" s="9" t="str">
        <f t="shared" si="111"/>
        <v>nur hier</v>
      </c>
    </row>
    <row r="3533" spans="1:17">
      <c r="A3533" s="1" t="s">
        <v>14805</v>
      </c>
      <c r="B3533" s="1" t="s">
        <v>14806</v>
      </c>
      <c r="C3533" s="1" t="s">
        <v>19628</v>
      </c>
      <c r="D3533" s="1" t="s">
        <v>14807</v>
      </c>
      <c r="E3533" s="1" t="s">
        <v>21657</v>
      </c>
      <c r="F3533" s="54">
        <v>1938</v>
      </c>
      <c r="G3533" s="1" t="s">
        <v>19635</v>
      </c>
      <c r="I3533" t="str">
        <f t="shared" si="110"/>
        <v>民风</v>
      </c>
      <c r="K3533" t="e">
        <f>VLOOKUP(I3533,Apabi!$H:$H,1,FALSE)</f>
        <v>#N/A</v>
      </c>
      <c r="M3533" t="e">
        <f>VLOOKUP(I3533,'Shanghai TSG'!$C:$C,1,FALSE)</f>
        <v>#N/A</v>
      </c>
      <c r="O3533" t="e">
        <f>VLOOKUP(I3533,'Hytong (not in CrossAsia)'!$C:$C,1,FALSE)</f>
        <v>#N/A</v>
      </c>
      <c r="Q3533" s="9" t="str">
        <f t="shared" si="111"/>
        <v>nur hier</v>
      </c>
    </row>
    <row r="3534" spans="1:17">
      <c r="A3534" s="1" t="s">
        <v>14808</v>
      </c>
      <c r="B3534" s="1" t="s">
        <v>14809</v>
      </c>
      <c r="C3534" s="1" t="s">
        <v>19628</v>
      </c>
      <c r="D3534" s="1" t="s">
        <v>14810</v>
      </c>
      <c r="E3534" s="1" t="s">
        <v>19628</v>
      </c>
      <c r="F3534" s="51" t="s">
        <v>19628</v>
      </c>
      <c r="G3534" s="1" t="s">
        <v>19628</v>
      </c>
      <c r="I3534" t="str">
        <f t="shared" si="110"/>
        <v>国是月刊</v>
      </c>
      <c r="K3534" t="e">
        <f>VLOOKUP(I3534,Apabi!$H:$H,1,FALSE)</f>
        <v>#N/A</v>
      </c>
      <c r="M3534" t="e">
        <f>VLOOKUP(I3534,'Shanghai TSG'!$C:$C,1,FALSE)</f>
        <v>#N/A</v>
      </c>
      <c r="O3534" t="e">
        <f>VLOOKUP(I3534,'Hytong (not in CrossAsia)'!$C:$C,1,FALSE)</f>
        <v>#N/A</v>
      </c>
      <c r="Q3534" s="9" t="str">
        <f t="shared" si="111"/>
        <v>nur hier</v>
      </c>
    </row>
    <row r="3535" spans="1:17">
      <c r="A3535" s="1" t="s">
        <v>14811</v>
      </c>
      <c r="B3535" s="1" t="s">
        <v>14812</v>
      </c>
      <c r="C3535" s="1" t="s">
        <v>19628</v>
      </c>
      <c r="D3535" s="1" t="s">
        <v>14813</v>
      </c>
      <c r="E3535" s="1" t="s">
        <v>19326</v>
      </c>
      <c r="F3535" s="54">
        <v>1935</v>
      </c>
      <c r="G3535" s="1" t="s">
        <v>19010</v>
      </c>
      <c r="I3535" t="str">
        <f t="shared" si="110"/>
        <v>东北旬刊</v>
      </c>
      <c r="K3535" t="e">
        <f>VLOOKUP(I3535,Apabi!$H:$H,1,FALSE)</f>
        <v>#N/A</v>
      </c>
      <c r="M3535" t="e">
        <f>VLOOKUP(I3535,'Shanghai TSG'!$C:$C,1,FALSE)</f>
        <v>#N/A</v>
      </c>
      <c r="O3535" t="e">
        <f>VLOOKUP(I3535,'Hytong (not in CrossAsia)'!$C:$C,1,FALSE)</f>
        <v>#N/A</v>
      </c>
      <c r="Q3535" s="9" t="str">
        <f t="shared" si="111"/>
        <v>nur hier</v>
      </c>
    </row>
    <row r="3536" spans="1:17">
      <c r="A3536" s="1" t="s">
        <v>14814</v>
      </c>
      <c r="B3536" s="1" t="s">
        <v>14815</v>
      </c>
      <c r="C3536" s="1" t="s">
        <v>19628</v>
      </c>
      <c r="D3536" s="1" t="s">
        <v>14816</v>
      </c>
      <c r="E3536" s="1" t="s">
        <v>19628</v>
      </c>
      <c r="F3536" s="51" t="s">
        <v>19628</v>
      </c>
      <c r="G3536" s="1" t="s">
        <v>19628</v>
      </c>
      <c r="I3536" t="str">
        <f t="shared" si="110"/>
        <v>方便月刊</v>
      </c>
      <c r="K3536" t="e">
        <f>VLOOKUP(I3536,Apabi!$H:$H,1,FALSE)</f>
        <v>#N/A</v>
      </c>
      <c r="M3536" t="e">
        <f>VLOOKUP(I3536,'Shanghai TSG'!$C:$C,1,FALSE)</f>
        <v>#N/A</v>
      </c>
      <c r="O3536" t="e">
        <f>VLOOKUP(I3536,'Hytong (not in CrossAsia)'!$C:$C,1,FALSE)</f>
        <v>#N/A</v>
      </c>
      <c r="Q3536" s="9" t="str">
        <f t="shared" si="111"/>
        <v>nur hier</v>
      </c>
    </row>
    <row r="3537" spans="1:17">
      <c r="A3537" s="1" t="s">
        <v>14817</v>
      </c>
      <c r="B3537" s="1" t="s">
        <v>14818</v>
      </c>
      <c r="C3537" s="1" t="s">
        <v>19628</v>
      </c>
      <c r="D3537" s="1" t="s">
        <v>19628</v>
      </c>
      <c r="E3537" s="1" t="s">
        <v>19628</v>
      </c>
      <c r="F3537" s="51" t="s">
        <v>19628</v>
      </c>
      <c r="G3537" s="1" t="s">
        <v>19628</v>
      </c>
      <c r="I3537" t="str">
        <f t="shared" si="110"/>
        <v>浙东月刊</v>
      </c>
      <c r="K3537" t="e">
        <f>VLOOKUP(I3537,Apabi!$H:$H,1,FALSE)</f>
        <v>#N/A</v>
      </c>
      <c r="M3537" t="e">
        <f>VLOOKUP(I3537,'Shanghai TSG'!$C:$C,1,FALSE)</f>
        <v>#N/A</v>
      </c>
      <c r="O3537" t="e">
        <f>VLOOKUP(I3537,'Hytong (not in CrossAsia)'!$C:$C,1,FALSE)</f>
        <v>#N/A</v>
      </c>
      <c r="Q3537" s="9" t="str">
        <f t="shared" si="111"/>
        <v>nur hier</v>
      </c>
    </row>
    <row r="3538" spans="1:17">
      <c r="A3538" s="1" t="s">
        <v>14819</v>
      </c>
      <c r="B3538" s="1" t="s">
        <v>14820</v>
      </c>
      <c r="C3538" s="1" t="s">
        <v>19628</v>
      </c>
      <c r="D3538" s="1" t="s">
        <v>19628</v>
      </c>
      <c r="E3538" s="1" t="s">
        <v>19628</v>
      </c>
      <c r="F3538" s="51" t="s">
        <v>19628</v>
      </c>
      <c r="G3538" s="1" t="s">
        <v>19628</v>
      </c>
      <c r="I3538" t="str">
        <f t="shared" si="110"/>
        <v>微妙声</v>
      </c>
      <c r="K3538" t="e">
        <f>VLOOKUP(I3538,Apabi!$H:$H,1,FALSE)</f>
        <v>#N/A</v>
      </c>
      <c r="M3538" t="str">
        <f>VLOOKUP(I3538,'Shanghai TSG'!$C:$C,1,FALSE)</f>
        <v>微妙声</v>
      </c>
      <c r="O3538" t="e">
        <f>VLOOKUP(I3538,'Hytong (not in CrossAsia)'!$C:$C,1,FALSE)</f>
        <v>#N/A</v>
      </c>
      <c r="Q3538" s="9" t="str">
        <f t="shared" si="111"/>
        <v>Doppel</v>
      </c>
    </row>
    <row r="3539" spans="1:17">
      <c r="A3539" s="1" t="s">
        <v>14821</v>
      </c>
      <c r="B3539" s="1" t="s">
        <v>14822</v>
      </c>
      <c r="C3539" s="1" t="s">
        <v>19628</v>
      </c>
      <c r="D3539" s="1" t="s">
        <v>14823</v>
      </c>
      <c r="E3539" s="1" t="s">
        <v>19628</v>
      </c>
      <c r="F3539" s="51" t="s">
        <v>19628</v>
      </c>
      <c r="G3539" s="1" t="s">
        <v>19628</v>
      </c>
      <c r="I3539" t="str">
        <f t="shared" si="110"/>
        <v>血路</v>
      </c>
      <c r="K3539" t="e">
        <f>VLOOKUP(I3539,Apabi!$H:$H,1,FALSE)</f>
        <v>#N/A</v>
      </c>
      <c r="M3539" t="e">
        <f>VLOOKUP(I3539,'Shanghai TSG'!$C:$C,1,FALSE)</f>
        <v>#N/A</v>
      </c>
      <c r="O3539" t="e">
        <f>VLOOKUP(I3539,'Hytong (not in CrossAsia)'!$C:$C,1,FALSE)</f>
        <v>#N/A</v>
      </c>
      <c r="Q3539" s="9" t="str">
        <f t="shared" si="111"/>
        <v>nur hier</v>
      </c>
    </row>
    <row r="3540" spans="1:17">
      <c r="A3540" s="1" t="s">
        <v>14824</v>
      </c>
      <c r="B3540" s="1" t="s">
        <v>14825</v>
      </c>
      <c r="C3540" s="1" t="s">
        <v>19628</v>
      </c>
      <c r="D3540" s="1" t="s">
        <v>14826</v>
      </c>
      <c r="E3540" s="1" t="s">
        <v>7675</v>
      </c>
      <c r="F3540" s="54">
        <v>1948</v>
      </c>
      <c r="G3540" s="1" t="s">
        <v>19292</v>
      </c>
      <c r="I3540" t="str">
        <f t="shared" si="110"/>
        <v>中山文献</v>
      </c>
      <c r="K3540" t="e">
        <f>VLOOKUP(I3540,Apabi!$H:$H,1,FALSE)</f>
        <v>#N/A</v>
      </c>
      <c r="M3540" t="e">
        <f>VLOOKUP(I3540,'Shanghai TSG'!$C:$C,1,FALSE)</f>
        <v>#N/A</v>
      </c>
      <c r="O3540" t="e">
        <f>VLOOKUP(I3540,'Hytong (not in CrossAsia)'!$C:$C,1,FALSE)</f>
        <v>#N/A</v>
      </c>
      <c r="Q3540" s="9" t="str">
        <f t="shared" si="111"/>
        <v>nur hier</v>
      </c>
    </row>
    <row r="3541" spans="1:17">
      <c r="A3541" s="1" t="s">
        <v>14827</v>
      </c>
      <c r="B3541" s="1" t="s">
        <v>14828</v>
      </c>
      <c r="C3541" s="1" t="s">
        <v>19628</v>
      </c>
      <c r="D3541" s="1" t="s">
        <v>14829</v>
      </c>
      <c r="E3541" s="1" t="s">
        <v>19647</v>
      </c>
      <c r="F3541" s="54">
        <v>1937</v>
      </c>
      <c r="G3541" s="1" t="s">
        <v>19635</v>
      </c>
      <c r="I3541" t="str">
        <f t="shared" si="110"/>
        <v>棉业月刊</v>
      </c>
      <c r="K3541" t="e">
        <f>VLOOKUP(I3541,Apabi!$H:$H,1,FALSE)</f>
        <v>#N/A</v>
      </c>
      <c r="M3541" t="str">
        <f>VLOOKUP(I3541,'Shanghai TSG'!$C:$C,1,FALSE)</f>
        <v>棉业月刊</v>
      </c>
      <c r="O3541" t="e">
        <f>VLOOKUP(I3541,'Hytong (not in CrossAsia)'!$C:$C,1,FALSE)</f>
        <v>#N/A</v>
      </c>
      <c r="Q3541" s="9" t="str">
        <f t="shared" si="111"/>
        <v>Doppel</v>
      </c>
    </row>
    <row r="3542" spans="1:17" ht="23.25">
      <c r="A3542" s="1" t="s">
        <v>14830</v>
      </c>
      <c r="B3542" s="1" t="s">
        <v>14831</v>
      </c>
      <c r="C3542" s="1" t="s">
        <v>19628</v>
      </c>
      <c r="D3542" s="1" t="s">
        <v>19628</v>
      </c>
      <c r="E3542" s="1" t="s">
        <v>13295</v>
      </c>
      <c r="F3542" s="51" t="s">
        <v>19628</v>
      </c>
      <c r="G3542" s="1" t="s">
        <v>19628</v>
      </c>
      <c r="I3542" t="str">
        <f t="shared" si="110"/>
        <v>中国论闻</v>
      </c>
      <c r="K3542" t="e">
        <f>VLOOKUP(I3542,Apabi!$H:$H,1,FALSE)</f>
        <v>#N/A</v>
      </c>
      <c r="M3542" t="e">
        <f>VLOOKUP(I3542,'Shanghai TSG'!$C:$C,1,FALSE)</f>
        <v>#N/A</v>
      </c>
      <c r="O3542" t="e">
        <f>VLOOKUP(I3542,'Hytong (not in CrossAsia)'!$C:$C,1,FALSE)</f>
        <v>#N/A</v>
      </c>
      <c r="Q3542" s="9" t="str">
        <f t="shared" si="111"/>
        <v>nur hier</v>
      </c>
    </row>
    <row r="3543" spans="1:17">
      <c r="A3543" s="1" t="s">
        <v>14832</v>
      </c>
      <c r="B3543" s="1" t="s">
        <v>14833</v>
      </c>
      <c r="C3543" s="1" t="s">
        <v>19628</v>
      </c>
      <c r="D3543" s="1" t="s">
        <v>19628</v>
      </c>
      <c r="E3543" s="1" t="s">
        <v>19628</v>
      </c>
      <c r="F3543" s="51" t="s">
        <v>19628</v>
      </c>
      <c r="G3543" s="1" t="s">
        <v>19628</v>
      </c>
      <c r="I3543" t="str">
        <f t="shared" si="110"/>
        <v>礼拜六周</v>
      </c>
      <c r="K3543" t="e">
        <f>VLOOKUP(I3543,Apabi!$H:$H,1,FALSE)</f>
        <v>#N/A</v>
      </c>
      <c r="M3543" t="e">
        <f>VLOOKUP(I3543,'Shanghai TSG'!$C:$C,1,FALSE)</f>
        <v>#N/A</v>
      </c>
      <c r="O3543" t="e">
        <f>VLOOKUP(I3543,'Hytong (not in CrossAsia)'!$C:$C,1,FALSE)</f>
        <v>#N/A</v>
      </c>
      <c r="Q3543" s="9" t="str">
        <f t="shared" si="111"/>
        <v>nur hier</v>
      </c>
    </row>
    <row r="3544" spans="1:17">
      <c r="A3544" s="1" t="s">
        <v>14834</v>
      </c>
      <c r="B3544" s="1" t="s">
        <v>14835</v>
      </c>
      <c r="C3544" s="1" t="s">
        <v>19628</v>
      </c>
      <c r="D3544" s="1" t="s">
        <v>14836</v>
      </c>
      <c r="E3544" s="1" t="s">
        <v>19339</v>
      </c>
      <c r="F3544" s="51" t="s">
        <v>19628</v>
      </c>
      <c r="G3544" s="1" t="s">
        <v>19628</v>
      </c>
      <c r="I3544" t="str">
        <f t="shared" si="110"/>
        <v>世界论坛</v>
      </c>
      <c r="K3544" t="e">
        <f>VLOOKUP(I3544,Apabi!$H:$H,1,FALSE)</f>
        <v>#N/A</v>
      </c>
      <c r="M3544" t="e">
        <f>VLOOKUP(I3544,'Shanghai TSG'!$C:$C,1,FALSE)</f>
        <v>#N/A</v>
      </c>
      <c r="O3544" t="e">
        <f>VLOOKUP(I3544,'Hytong (not in CrossAsia)'!$C:$C,1,FALSE)</f>
        <v>#N/A</v>
      </c>
      <c r="Q3544" s="9" t="str">
        <f t="shared" si="111"/>
        <v>nur hier</v>
      </c>
    </row>
    <row r="3545" spans="1:17">
      <c r="A3545" s="1" t="s">
        <v>14837</v>
      </c>
      <c r="B3545" s="1" t="s">
        <v>14838</v>
      </c>
      <c r="C3545" s="1" t="s">
        <v>19628</v>
      </c>
      <c r="D3545" s="1" t="s">
        <v>14839</v>
      </c>
      <c r="E3545" s="1" t="s">
        <v>19336</v>
      </c>
      <c r="F3545" s="54">
        <v>1943</v>
      </c>
      <c r="G3545" s="1" t="s">
        <v>19440</v>
      </c>
      <c r="I3545" t="str">
        <f t="shared" si="110"/>
        <v>学海</v>
      </c>
      <c r="K3545" t="e">
        <f>VLOOKUP(I3545,Apabi!$H:$H,1,FALSE)</f>
        <v>#N/A</v>
      </c>
      <c r="M3545" t="str">
        <f>VLOOKUP(I3545,'Shanghai TSG'!$C:$C,1,FALSE)</f>
        <v>学海</v>
      </c>
      <c r="O3545" t="e">
        <f>VLOOKUP(I3545,'Hytong (not in CrossAsia)'!$C:$C,1,FALSE)</f>
        <v>#N/A</v>
      </c>
      <c r="Q3545" s="9" t="str">
        <f t="shared" si="111"/>
        <v>Doppel</v>
      </c>
    </row>
    <row r="3546" spans="1:17">
      <c r="A3546" s="1" t="s">
        <v>14840</v>
      </c>
      <c r="B3546" s="1" t="s">
        <v>14841</v>
      </c>
      <c r="C3546" s="1" t="s">
        <v>19628</v>
      </c>
      <c r="D3546" s="1" t="s">
        <v>19628</v>
      </c>
      <c r="E3546" s="1" t="s">
        <v>19628</v>
      </c>
      <c r="F3546" s="51" t="s">
        <v>19628</v>
      </c>
      <c r="G3546" s="1" t="s">
        <v>19628</v>
      </c>
      <c r="I3546" t="str">
        <f t="shared" si="110"/>
        <v>胶济月刊</v>
      </c>
      <c r="K3546" t="e">
        <f>VLOOKUP(I3546,Apabi!$H:$H,1,FALSE)</f>
        <v>#N/A</v>
      </c>
      <c r="M3546" t="e">
        <f>VLOOKUP(I3546,'Shanghai TSG'!$C:$C,1,FALSE)</f>
        <v>#N/A</v>
      </c>
      <c r="O3546" t="e">
        <f>VLOOKUP(I3546,'Hytong (not in CrossAsia)'!$C:$C,1,FALSE)</f>
        <v>#N/A</v>
      </c>
      <c r="Q3546" s="9" t="str">
        <f t="shared" si="111"/>
        <v>nur hier</v>
      </c>
    </row>
    <row r="3547" spans="1:17">
      <c r="A3547" s="1" t="s">
        <v>14842</v>
      </c>
      <c r="B3547" s="1" t="s">
        <v>14843</v>
      </c>
      <c r="C3547" s="1" t="s">
        <v>19628</v>
      </c>
      <c r="D3547" s="1" t="s">
        <v>19628</v>
      </c>
      <c r="E3547" s="1" t="s">
        <v>19336</v>
      </c>
      <c r="F3547" s="51" t="s">
        <v>19628</v>
      </c>
      <c r="G3547" s="1" t="s">
        <v>19628</v>
      </c>
      <c r="I3547" t="str">
        <f t="shared" si="110"/>
        <v>乐友</v>
      </c>
      <c r="K3547" t="e">
        <f>VLOOKUP(I3547,Apabi!$H:$H,1,FALSE)</f>
        <v>#N/A</v>
      </c>
      <c r="M3547" t="e">
        <f>VLOOKUP(I3547,'Shanghai TSG'!$C:$C,1,FALSE)</f>
        <v>#N/A</v>
      </c>
      <c r="O3547" t="e">
        <f>VLOOKUP(I3547,'Hytong (not in CrossAsia)'!$C:$C,1,FALSE)</f>
        <v>#N/A</v>
      </c>
      <c r="Q3547" s="9" t="str">
        <f t="shared" si="111"/>
        <v>nur hier</v>
      </c>
    </row>
    <row r="3548" spans="1:17">
      <c r="A3548" s="1" t="s">
        <v>14844</v>
      </c>
      <c r="B3548" s="1" t="s">
        <v>14845</v>
      </c>
      <c r="C3548" s="1" t="s">
        <v>19628</v>
      </c>
      <c r="D3548" s="1" t="s">
        <v>15211</v>
      </c>
      <c r="E3548" s="1" t="s">
        <v>19628</v>
      </c>
      <c r="F3548" s="51" t="s">
        <v>19628</v>
      </c>
      <c r="G3548" s="1" t="s">
        <v>19628</v>
      </c>
      <c r="I3548" t="str">
        <f t="shared" si="110"/>
        <v>国力月刊</v>
      </c>
      <c r="K3548" t="e">
        <f>VLOOKUP(I3548,Apabi!$H:$H,1,FALSE)</f>
        <v>#N/A</v>
      </c>
      <c r="M3548" t="e">
        <f>VLOOKUP(I3548,'Shanghai TSG'!$C:$C,1,FALSE)</f>
        <v>#N/A</v>
      </c>
      <c r="O3548" t="e">
        <f>VLOOKUP(I3548,'Hytong (not in CrossAsia)'!$C:$C,1,FALSE)</f>
        <v>#N/A</v>
      </c>
      <c r="Q3548" s="9" t="str">
        <f t="shared" si="111"/>
        <v>nur hier</v>
      </c>
    </row>
    <row r="3549" spans="1:17">
      <c r="A3549" s="1" t="s">
        <v>15212</v>
      </c>
      <c r="B3549" s="1" t="s">
        <v>15213</v>
      </c>
      <c r="C3549" s="1" t="s">
        <v>19628</v>
      </c>
      <c r="D3549" s="1" t="s">
        <v>15214</v>
      </c>
      <c r="E3549" s="1" t="s">
        <v>19628</v>
      </c>
      <c r="F3549" s="51" t="s">
        <v>19628</v>
      </c>
      <c r="G3549" s="1" t="s">
        <v>19628</v>
      </c>
      <c r="I3549" t="str">
        <f t="shared" si="110"/>
        <v>胜利</v>
      </c>
      <c r="K3549" t="e">
        <f>VLOOKUP(I3549,Apabi!$H:$H,1,FALSE)</f>
        <v>#N/A</v>
      </c>
      <c r="M3549" t="str">
        <f>VLOOKUP(I3549,'Shanghai TSG'!$C:$C,1,FALSE)</f>
        <v>胜利</v>
      </c>
      <c r="O3549" t="e">
        <f>VLOOKUP(I3549,'Hytong (not in CrossAsia)'!$C:$C,1,FALSE)</f>
        <v>#N/A</v>
      </c>
      <c r="Q3549" s="9" t="str">
        <f t="shared" si="111"/>
        <v>Doppel</v>
      </c>
    </row>
    <row r="3550" spans="1:17">
      <c r="A3550" s="1" t="s">
        <v>15215</v>
      </c>
      <c r="B3550" s="1" t="s">
        <v>15216</v>
      </c>
      <c r="C3550" s="1" t="s">
        <v>17306</v>
      </c>
      <c r="D3550" s="1" t="s">
        <v>19628</v>
      </c>
      <c r="E3550" s="1" t="s">
        <v>19336</v>
      </c>
      <c r="F3550" s="51" t="s">
        <v>19628</v>
      </c>
      <c r="G3550" s="1" t="s">
        <v>19628</v>
      </c>
      <c r="I3550" t="str">
        <f t="shared" si="110"/>
        <v>益世周刊</v>
      </c>
      <c r="K3550" t="e">
        <f>VLOOKUP(I3550,Apabi!$H:$H,1,FALSE)</f>
        <v>#N/A</v>
      </c>
      <c r="M3550" t="e">
        <f>VLOOKUP(I3550,'Shanghai TSG'!$C:$C,1,FALSE)</f>
        <v>#N/A</v>
      </c>
      <c r="O3550" t="e">
        <f>VLOOKUP(I3550,'Hytong (not in CrossAsia)'!$C:$C,1,FALSE)</f>
        <v>#N/A</v>
      </c>
      <c r="Q3550" s="9" t="str">
        <f t="shared" si="111"/>
        <v>nur hier</v>
      </c>
    </row>
    <row r="3551" spans="1:17">
      <c r="A3551" s="1" t="s">
        <v>15217</v>
      </c>
      <c r="B3551" s="1" t="s">
        <v>15218</v>
      </c>
      <c r="C3551" s="1" t="s">
        <v>19628</v>
      </c>
      <c r="D3551" s="1" t="s">
        <v>19628</v>
      </c>
      <c r="E3551" s="1" t="s">
        <v>19628</v>
      </c>
      <c r="F3551" s="51" t="s">
        <v>19628</v>
      </c>
      <c r="G3551" s="1" t="s">
        <v>19628</v>
      </c>
      <c r="I3551" t="str">
        <f t="shared" si="110"/>
        <v>努力学报</v>
      </c>
      <c r="K3551" t="e">
        <f>VLOOKUP(I3551,Apabi!$H:$H,1,FALSE)</f>
        <v>#N/A</v>
      </c>
      <c r="M3551" t="e">
        <f>VLOOKUP(I3551,'Shanghai TSG'!$C:$C,1,FALSE)</f>
        <v>#N/A</v>
      </c>
      <c r="O3551" t="str">
        <f>VLOOKUP(I3551,'Hytong (not in CrossAsia)'!$C:$C,1,FALSE)</f>
        <v>努力学报</v>
      </c>
      <c r="Q3551" s="9" t="str">
        <f t="shared" si="111"/>
        <v>Doppel</v>
      </c>
    </row>
    <row r="3552" spans="1:17">
      <c r="A3552" s="1" t="s">
        <v>15219</v>
      </c>
      <c r="B3552" s="1" t="s">
        <v>15220</v>
      </c>
      <c r="C3552" s="1" t="s">
        <v>15221</v>
      </c>
      <c r="D3552" s="1" t="s">
        <v>19628</v>
      </c>
      <c r="E3552" s="1" t="s">
        <v>19647</v>
      </c>
      <c r="F3552" s="54">
        <v>1949</v>
      </c>
      <c r="G3552" s="1" t="s">
        <v>19635</v>
      </c>
      <c r="I3552" t="str">
        <f t="shared" si="110"/>
        <v>眼界</v>
      </c>
      <c r="K3552" t="e">
        <f>VLOOKUP(I3552,Apabi!$H:$H,1,FALSE)</f>
        <v>#N/A</v>
      </c>
      <c r="M3552" t="e">
        <f>VLOOKUP(I3552,'Shanghai TSG'!$C:$C,1,FALSE)</f>
        <v>#N/A</v>
      </c>
      <c r="O3552" t="e">
        <f>VLOOKUP(I3552,'Hytong (not in CrossAsia)'!$C:$C,1,FALSE)</f>
        <v>#N/A</v>
      </c>
      <c r="Q3552" s="9" t="str">
        <f t="shared" si="111"/>
        <v>nur hier</v>
      </c>
    </row>
    <row r="3553" spans="1:17">
      <c r="A3553" s="1" t="s">
        <v>15222</v>
      </c>
      <c r="B3553" s="1" t="s">
        <v>15223</v>
      </c>
      <c r="C3553" s="1" t="s">
        <v>19628</v>
      </c>
      <c r="D3553" s="1" t="s">
        <v>15224</v>
      </c>
      <c r="E3553" s="1" t="s">
        <v>19647</v>
      </c>
      <c r="F3553" s="54">
        <v>1948</v>
      </c>
      <c r="G3553" s="1" t="s">
        <v>19635</v>
      </c>
      <c r="I3553" t="str">
        <f t="shared" si="110"/>
        <v>前锋</v>
      </c>
      <c r="K3553" t="str">
        <f>VLOOKUP(I3553,Apabi!$H:$H,1,FALSE)</f>
        <v>前锋</v>
      </c>
      <c r="M3553" t="e">
        <f>VLOOKUP(I3553,'Shanghai TSG'!$C:$C,1,FALSE)</f>
        <v>#N/A</v>
      </c>
      <c r="O3553" t="e">
        <f>VLOOKUP(I3553,'Hytong (not in CrossAsia)'!$C:$C,1,FALSE)</f>
        <v>#N/A</v>
      </c>
      <c r="Q3553" s="9" t="str">
        <f t="shared" si="111"/>
        <v>Doppel</v>
      </c>
    </row>
    <row r="3554" spans="1:17">
      <c r="A3554" s="1" t="s">
        <v>15225</v>
      </c>
      <c r="B3554" s="1" t="s">
        <v>15226</v>
      </c>
      <c r="C3554" s="1" t="s">
        <v>19628</v>
      </c>
      <c r="D3554" s="1" t="s">
        <v>19628</v>
      </c>
      <c r="E3554" s="1" t="s">
        <v>19628</v>
      </c>
      <c r="F3554" s="54">
        <v>1930</v>
      </c>
      <c r="G3554" s="1" t="s">
        <v>19817</v>
      </c>
      <c r="I3554" t="str">
        <f t="shared" si="110"/>
        <v>广东留平</v>
      </c>
      <c r="K3554" t="e">
        <f>VLOOKUP(I3554,Apabi!$H:$H,1,FALSE)</f>
        <v>#N/A</v>
      </c>
      <c r="M3554" t="e">
        <f>VLOOKUP(I3554,'Shanghai TSG'!$C:$C,1,FALSE)</f>
        <v>#N/A</v>
      </c>
      <c r="O3554" t="e">
        <f>VLOOKUP(I3554,'Hytong (not in CrossAsia)'!$C:$C,1,FALSE)</f>
        <v>#N/A</v>
      </c>
      <c r="Q3554" s="9" t="str">
        <f t="shared" si="111"/>
        <v>nur hier</v>
      </c>
    </row>
    <row r="3555" spans="1:17">
      <c r="A3555" s="1" t="s">
        <v>15227</v>
      </c>
      <c r="B3555" s="1" t="s">
        <v>15228</v>
      </c>
      <c r="C3555" s="1" t="s">
        <v>19628</v>
      </c>
      <c r="D3555" s="1" t="s">
        <v>15229</v>
      </c>
      <c r="E3555" s="1" t="s">
        <v>19647</v>
      </c>
      <c r="F3555" s="54">
        <v>1949</v>
      </c>
      <c r="G3555" s="1" t="s">
        <v>19635</v>
      </c>
      <c r="I3555" t="str">
        <f t="shared" si="110"/>
        <v>永安月刊</v>
      </c>
      <c r="K3555" t="e">
        <f>VLOOKUP(I3555,Apabi!$H:$H,1,FALSE)</f>
        <v>#N/A</v>
      </c>
      <c r="M3555" t="e">
        <f>VLOOKUP(I3555,'Shanghai TSG'!$C:$C,1,FALSE)</f>
        <v>#N/A</v>
      </c>
      <c r="O3555" t="e">
        <f>VLOOKUP(I3555,'Hytong (not in CrossAsia)'!$C:$C,1,FALSE)</f>
        <v>#N/A</v>
      </c>
      <c r="Q3555" s="9" t="str">
        <f t="shared" si="111"/>
        <v>nur hier</v>
      </c>
    </row>
    <row r="3556" spans="1:17">
      <c r="A3556" s="1" t="s">
        <v>15230</v>
      </c>
      <c r="B3556" s="1" t="s">
        <v>15231</v>
      </c>
      <c r="C3556" s="1" t="s">
        <v>19628</v>
      </c>
      <c r="D3556" s="1" t="s">
        <v>15232</v>
      </c>
      <c r="E3556" s="1" t="s">
        <v>19647</v>
      </c>
      <c r="F3556" s="54">
        <v>1933</v>
      </c>
      <c r="G3556" s="1" t="s">
        <v>19305</v>
      </c>
      <c r="I3556" t="str">
        <f t="shared" si="110"/>
        <v>民治评论</v>
      </c>
      <c r="K3556" t="e">
        <f>VLOOKUP(I3556,Apabi!$H:$H,1,FALSE)</f>
        <v>#N/A</v>
      </c>
      <c r="M3556" t="e">
        <f>VLOOKUP(I3556,'Shanghai TSG'!$C:$C,1,FALSE)</f>
        <v>#N/A</v>
      </c>
      <c r="O3556" t="e">
        <f>VLOOKUP(I3556,'Hytong (not in CrossAsia)'!$C:$C,1,FALSE)</f>
        <v>#N/A</v>
      </c>
      <c r="Q3556" s="9" t="str">
        <f t="shared" si="111"/>
        <v>nur hier</v>
      </c>
    </row>
    <row r="3557" spans="1:17">
      <c r="A3557" s="1" t="s">
        <v>15233</v>
      </c>
      <c r="B3557" s="1" t="s">
        <v>15234</v>
      </c>
      <c r="C3557" s="1" t="s">
        <v>19628</v>
      </c>
      <c r="D3557" s="1" t="s">
        <v>15235</v>
      </c>
      <c r="E3557" s="1" t="s">
        <v>19647</v>
      </c>
      <c r="F3557" s="54">
        <v>1941</v>
      </c>
      <c r="G3557" s="1" t="s">
        <v>19635</v>
      </c>
      <c r="I3557" t="str">
        <f t="shared" si="110"/>
        <v>弘化月刊</v>
      </c>
      <c r="K3557" t="str">
        <f>VLOOKUP(I3557,Apabi!$H:$H,1,FALSE)</f>
        <v>弘化月刊</v>
      </c>
      <c r="M3557" t="e">
        <f>VLOOKUP(I3557,'Shanghai TSG'!$C:$C,1,FALSE)</f>
        <v>#N/A</v>
      </c>
      <c r="O3557" t="e">
        <f>VLOOKUP(I3557,'Hytong (not in CrossAsia)'!$C:$C,1,FALSE)</f>
        <v>#N/A</v>
      </c>
      <c r="Q3557" s="9" t="str">
        <f t="shared" si="111"/>
        <v>Doppel</v>
      </c>
    </row>
    <row r="3558" spans="1:17">
      <c r="A3558" s="1" t="s">
        <v>15236</v>
      </c>
      <c r="B3558" s="1" t="s">
        <v>15237</v>
      </c>
      <c r="C3558" s="1" t="s">
        <v>11398</v>
      </c>
      <c r="D3558" s="1" t="s">
        <v>19628</v>
      </c>
      <c r="E3558" s="1" t="s">
        <v>19404</v>
      </c>
      <c r="F3558" s="54">
        <v>1923</v>
      </c>
      <c r="G3558" s="1" t="s">
        <v>10466</v>
      </c>
      <c r="I3558" t="str">
        <f t="shared" si="110"/>
        <v>新时代</v>
      </c>
      <c r="K3558" t="e">
        <f>VLOOKUP(I3558,Apabi!$H:$H,1,FALSE)</f>
        <v>#N/A</v>
      </c>
      <c r="M3558" t="str">
        <f>VLOOKUP(I3558,'Shanghai TSG'!$C:$C,1,FALSE)</f>
        <v>新时代</v>
      </c>
      <c r="O3558" t="e">
        <f>VLOOKUP(I3558,'Hytong (not in CrossAsia)'!$C:$C,1,FALSE)</f>
        <v>#N/A</v>
      </c>
      <c r="Q3558" s="9" t="str">
        <f t="shared" si="111"/>
        <v>Doppel</v>
      </c>
    </row>
    <row r="3559" spans="1:17">
      <c r="A3559" s="1" t="s">
        <v>15238</v>
      </c>
      <c r="B3559" s="1" t="s">
        <v>15239</v>
      </c>
      <c r="C3559" s="1" t="s">
        <v>19628</v>
      </c>
      <c r="D3559" s="1" t="s">
        <v>15240</v>
      </c>
      <c r="E3559" s="1" t="s">
        <v>19310</v>
      </c>
      <c r="F3559" s="54">
        <v>1934</v>
      </c>
      <c r="G3559" s="1" t="s">
        <v>19315</v>
      </c>
      <c r="I3559" t="str">
        <f t="shared" si="110"/>
        <v>万象</v>
      </c>
      <c r="K3559" t="e">
        <f>VLOOKUP(I3559,Apabi!$H:$H,1,FALSE)</f>
        <v>#N/A</v>
      </c>
      <c r="M3559" t="str">
        <f>VLOOKUP(I3559,'Shanghai TSG'!$C:$C,1,FALSE)</f>
        <v>万象</v>
      </c>
      <c r="O3559" t="e">
        <f>VLOOKUP(I3559,'Hytong (not in CrossAsia)'!$C:$C,1,FALSE)</f>
        <v>#N/A</v>
      </c>
      <c r="Q3559" s="9" t="str">
        <f t="shared" si="111"/>
        <v>Doppel</v>
      </c>
    </row>
    <row r="3560" spans="1:17">
      <c r="A3560" s="1" t="s">
        <v>15241</v>
      </c>
      <c r="B3560" s="1" t="s">
        <v>15242</v>
      </c>
      <c r="C3560" s="1" t="s">
        <v>19628</v>
      </c>
      <c r="D3560" s="1" t="s">
        <v>15243</v>
      </c>
      <c r="E3560" s="1" t="s">
        <v>19754</v>
      </c>
      <c r="F3560" s="54">
        <v>1940</v>
      </c>
      <c r="G3560" s="1" t="s">
        <v>19628</v>
      </c>
      <c r="I3560" t="str">
        <f t="shared" si="110"/>
        <v>东北论坛</v>
      </c>
      <c r="K3560" t="e">
        <f>VLOOKUP(I3560,Apabi!$H:$H,1,FALSE)</f>
        <v>#N/A</v>
      </c>
      <c r="M3560" t="e">
        <f>VLOOKUP(I3560,'Shanghai TSG'!$C:$C,1,FALSE)</f>
        <v>#N/A</v>
      </c>
      <c r="O3560" t="e">
        <f>VLOOKUP(I3560,'Hytong (not in CrossAsia)'!$C:$C,1,FALSE)</f>
        <v>#N/A</v>
      </c>
      <c r="Q3560" s="9" t="str">
        <f t="shared" si="111"/>
        <v>nur hier</v>
      </c>
    </row>
    <row r="3561" spans="1:17">
      <c r="A3561" s="1" t="s">
        <v>15244</v>
      </c>
      <c r="B3561" s="1" t="s">
        <v>15245</v>
      </c>
      <c r="C3561" s="1" t="s">
        <v>19628</v>
      </c>
      <c r="D3561" s="1" t="s">
        <v>19628</v>
      </c>
      <c r="E3561" s="1" t="s">
        <v>19628</v>
      </c>
      <c r="F3561" s="51" t="s">
        <v>19628</v>
      </c>
      <c r="G3561" s="1" t="s">
        <v>19628</v>
      </c>
      <c r="I3561" t="str">
        <f t="shared" si="110"/>
        <v>狂流文艺</v>
      </c>
      <c r="K3561" t="e">
        <f>VLOOKUP(I3561,Apabi!$H:$H,1,FALSE)</f>
        <v>#N/A</v>
      </c>
      <c r="M3561" t="e">
        <f>VLOOKUP(I3561,'Shanghai TSG'!$C:$C,1,FALSE)</f>
        <v>#N/A</v>
      </c>
      <c r="O3561" t="e">
        <f>VLOOKUP(I3561,'Hytong (not in CrossAsia)'!$C:$C,1,FALSE)</f>
        <v>#N/A</v>
      </c>
      <c r="Q3561" s="9" t="str">
        <f t="shared" si="111"/>
        <v>nur hier</v>
      </c>
    </row>
    <row r="3562" spans="1:17" ht="23.25">
      <c r="A3562" s="1" t="s">
        <v>15246</v>
      </c>
      <c r="B3562" s="1" t="s">
        <v>15247</v>
      </c>
      <c r="C3562" s="1" t="s">
        <v>15248</v>
      </c>
      <c r="D3562" s="1" t="s">
        <v>19628</v>
      </c>
      <c r="E3562" s="1" t="s">
        <v>15249</v>
      </c>
      <c r="F3562" s="51" t="s">
        <v>19628</v>
      </c>
      <c r="G3562" s="1" t="s">
        <v>19628</v>
      </c>
      <c r="I3562" t="str">
        <f t="shared" si="110"/>
        <v>新广风月</v>
      </c>
      <c r="K3562" t="e">
        <f>VLOOKUP(I3562,Apabi!$H:$H,1,FALSE)</f>
        <v>#N/A</v>
      </c>
      <c r="M3562" t="e">
        <f>VLOOKUP(I3562,'Shanghai TSG'!$C:$C,1,FALSE)</f>
        <v>#N/A</v>
      </c>
      <c r="O3562" t="e">
        <f>VLOOKUP(I3562,'Hytong (not in CrossAsia)'!$C:$C,1,FALSE)</f>
        <v>#N/A</v>
      </c>
      <c r="Q3562" s="9" t="str">
        <f t="shared" si="111"/>
        <v>nur hier</v>
      </c>
    </row>
    <row r="3563" spans="1:17" ht="23.25">
      <c r="A3563" s="1" t="s">
        <v>15250</v>
      </c>
      <c r="B3563" s="1" t="s">
        <v>15251</v>
      </c>
      <c r="C3563" s="1" t="s">
        <v>15252</v>
      </c>
      <c r="D3563" s="1" t="s">
        <v>19628</v>
      </c>
      <c r="E3563" s="1" t="s">
        <v>19647</v>
      </c>
      <c r="F3563" s="54">
        <v>1935</v>
      </c>
      <c r="G3563" s="1" t="s">
        <v>19292</v>
      </c>
      <c r="I3563" t="str">
        <f t="shared" si="110"/>
        <v>新上海</v>
      </c>
      <c r="K3563" t="e">
        <f>VLOOKUP(I3563,Apabi!$H:$H,1,FALSE)</f>
        <v>#N/A</v>
      </c>
      <c r="M3563" t="str">
        <f>VLOOKUP(I3563,'Shanghai TSG'!$C:$C,1,FALSE)</f>
        <v>新上海</v>
      </c>
      <c r="O3563" t="e">
        <f>VLOOKUP(I3563,'Hytong (not in CrossAsia)'!$C:$C,1,FALSE)</f>
        <v>#N/A</v>
      </c>
      <c r="Q3563" s="9" t="str">
        <f t="shared" si="111"/>
        <v>Doppel</v>
      </c>
    </row>
    <row r="3564" spans="1:17">
      <c r="A3564" s="1" t="s">
        <v>15253</v>
      </c>
      <c r="B3564" s="1" t="s">
        <v>15254</v>
      </c>
      <c r="C3564" s="1" t="s">
        <v>19628</v>
      </c>
      <c r="D3564" s="1" t="s">
        <v>15255</v>
      </c>
      <c r="E3564" s="1" t="s">
        <v>19339</v>
      </c>
      <c r="F3564" s="54">
        <v>1927</v>
      </c>
      <c r="G3564" s="1" t="s">
        <v>19305</v>
      </c>
      <c r="I3564" t="str">
        <f t="shared" si="110"/>
        <v>甲寅周刊</v>
      </c>
      <c r="K3564" t="e">
        <f>VLOOKUP(I3564,Apabi!$H:$H,1,FALSE)</f>
        <v>#N/A</v>
      </c>
      <c r="M3564" t="e">
        <f>VLOOKUP(I3564,'Shanghai TSG'!$C:$C,1,FALSE)</f>
        <v>#N/A</v>
      </c>
      <c r="O3564" t="e">
        <f>VLOOKUP(I3564,'Hytong (not in CrossAsia)'!$C:$C,1,FALSE)</f>
        <v>#N/A</v>
      </c>
      <c r="Q3564" s="9" t="str">
        <f t="shared" si="111"/>
        <v>nur hier</v>
      </c>
    </row>
    <row r="3565" spans="1:17">
      <c r="A3565" s="1" t="s">
        <v>15256</v>
      </c>
      <c r="B3565" s="1" t="s">
        <v>15257</v>
      </c>
      <c r="C3565" s="1" t="s">
        <v>19628</v>
      </c>
      <c r="D3565" s="1" t="s">
        <v>15258</v>
      </c>
      <c r="E3565" s="1" t="s">
        <v>19647</v>
      </c>
      <c r="F3565" s="54">
        <v>1926</v>
      </c>
      <c r="G3565" s="1" t="s">
        <v>19635</v>
      </c>
      <c r="I3565" t="str">
        <f t="shared" si="110"/>
        <v>智识</v>
      </c>
      <c r="K3565" t="e">
        <f>VLOOKUP(I3565,Apabi!$H:$H,1,FALSE)</f>
        <v>#N/A</v>
      </c>
      <c r="M3565" t="str">
        <f>VLOOKUP(I3565,'Shanghai TSG'!$C:$C,1,FALSE)</f>
        <v>智识</v>
      </c>
      <c r="O3565" t="e">
        <f>VLOOKUP(I3565,'Hytong (not in CrossAsia)'!$C:$C,1,FALSE)</f>
        <v>#N/A</v>
      </c>
      <c r="Q3565" s="9" t="str">
        <f t="shared" si="111"/>
        <v>Doppel</v>
      </c>
    </row>
    <row r="3566" spans="1:17">
      <c r="A3566" s="1" t="s">
        <v>15259</v>
      </c>
      <c r="B3566" s="1" t="s">
        <v>15260</v>
      </c>
      <c r="C3566" s="1" t="s">
        <v>19628</v>
      </c>
      <c r="D3566" s="1" t="s">
        <v>15261</v>
      </c>
      <c r="E3566" s="1" t="s">
        <v>19647</v>
      </c>
      <c r="F3566" s="54">
        <v>1943</v>
      </c>
      <c r="G3566" s="1" t="s">
        <v>19305</v>
      </c>
      <c r="I3566" t="str">
        <f t="shared" si="110"/>
        <v>新都周刊</v>
      </c>
      <c r="K3566" t="e">
        <f>VLOOKUP(I3566,Apabi!$H:$H,1,FALSE)</f>
        <v>#N/A</v>
      </c>
      <c r="M3566" t="str">
        <f>VLOOKUP(I3566,'Shanghai TSG'!$C:$C,1,FALSE)</f>
        <v>新都周刊</v>
      </c>
      <c r="O3566" t="str">
        <f>VLOOKUP(I3566,'Hytong (not in CrossAsia)'!$C:$C,1,FALSE)</f>
        <v>新都周刊</v>
      </c>
      <c r="Q3566" s="9" t="str">
        <f t="shared" si="111"/>
        <v>Doppel</v>
      </c>
    </row>
    <row r="3567" spans="1:17">
      <c r="A3567" s="1" t="s">
        <v>15262</v>
      </c>
      <c r="B3567" s="1" t="s">
        <v>15263</v>
      </c>
      <c r="C3567" s="1" t="s">
        <v>19628</v>
      </c>
      <c r="D3567" s="1" t="s">
        <v>15264</v>
      </c>
      <c r="E3567" s="1" t="s">
        <v>19344</v>
      </c>
      <c r="F3567" s="51" t="s">
        <v>19628</v>
      </c>
      <c r="G3567" s="1" t="s">
        <v>19628</v>
      </c>
      <c r="I3567" t="str">
        <f t="shared" si="110"/>
        <v>青年半月</v>
      </c>
      <c r="K3567" t="e">
        <f>VLOOKUP(I3567,Apabi!$H:$H,1,FALSE)</f>
        <v>#N/A</v>
      </c>
      <c r="M3567" t="e">
        <f>VLOOKUP(I3567,'Shanghai TSG'!$C:$C,1,FALSE)</f>
        <v>#N/A</v>
      </c>
      <c r="O3567" t="e">
        <f>VLOOKUP(I3567,'Hytong (not in CrossAsia)'!$C:$C,1,FALSE)</f>
        <v>#N/A</v>
      </c>
      <c r="Q3567" s="9" t="str">
        <f t="shared" si="111"/>
        <v>nur hier</v>
      </c>
    </row>
    <row r="3568" spans="1:17">
      <c r="A3568" s="1" t="s">
        <v>15265</v>
      </c>
      <c r="B3568" s="1" t="s">
        <v>15266</v>
      </c>
      <c r="C3568" s="1" t="s">
        <v>19628</v>
      </c>
      <c r="D3568" s="1" t="s">
        <v>19628</v>
      </c>
      <c r="E3568" s="1" t="s">
        <v>21119</v>
      </c>
      <c r="F3568" s="51" t="s">
        <v>19628</v>
      </c>
      <c r="G3568" s="1" t="s">
        <v>19628</v>
      </c>
      <c r="I3568" t="str">
        <f t="shared" si="110"/>
        <v>正师月刊</v>
      </c>
      <c r="K3568" t="e">
        <f>VLOOKUP(I3568,Apabi!$H:$H,1,FALSE)</f>
        <v>#N/A</v>
      </c>
      <c r="M3568" t="e">
        <f>VLOOKUP(I3568,'Shanghai TSG'!$C:$C,1,FALSE)</f>
        <v>#N/A</v>
      </c>
      <c r="O3568" t="e">
        <f>VLOOKUP(I3568,'Hytong (not in CrossAsia)'!$C:$C,1,FALSE)</f>
        <v>#N/A</v>
      </c>
      <c r="Q3568" s="9" t="str">
        <f t="shared" si="111"/>
        <v>nur hier</v>
      </c>
    </row>
    <row r="3569" spans="1:17">
      <c r="A3569" s="1" t="s">
        <v>15267</v>
      </c>
      <c r="B3569" s="1" t="s">
        <v>15268</v>
      </c>
      <c r="C3569" s="1" t="s">
        <v>19628</v>
      </c>
      <c r="D3569" s="1" t="s">
        <v>19628</v>
      </c>
      <c r="E3569" s="1" t="s">
        <v>19628</v>
      </c>
      <c r="F3569" s="51" t="s">
        <v>19628</v>
      </c>
      <c r="G3569" s="1" t="s">
        <v>19628</v>
      </c>
      <c r="I3569" t="str">
        <f t="shared" si="110"/>
        <v>青云杂志</v>
      </c>
      <c r="K3569" t="e">
        <f>VLOOKUP(I3569,Apabi!$H:$H,1,FALSE)</f>
        <v>#N/A</v>
      </c>
      <c r="M3569" t="e">
        <f>VLOOKUP(I3569,'Shanghai TSG'!$C:$C,1,FALSE)</f>
        <v>#N/A</v>
      </c>
      <c r="O3569" t="e">
        <f>VLOOKUP(I3569,'Hytong (not in CrossAsia)'!$C:$C,1,FALSE)</f>
        <v>#N/A</v>
      </c>
      <c r="Q3569" s="9" t="str">
        <f t="shared" si="111"/>
        <v>nur hier</v>
      </c>
    </row>
    <row r="3570" spans="1:17">
      <c r="A3570" s="1" t="s">
        <v>15269</v>
      </c>
      <c r="B3570" s="1" t="s">
        <v>15270</v>
      </c>
      <c r="C3570" s="1" t="s">
        <v>19628</v>
      </c>
      <c r="D3570" s="1" t="s">
        <v>19628</v>
      </c>
      <c r="E3570" s="1" t="s">
        <v>19647</v>
      </c>
      <c r="F3570" s="51" t="s">
        <v>19628</v>
      </c>
      <c r="G3570" s="1" t="s">
        <v>19628</v>
      </c>
      <c r="I3570" t="str">
        <f t="shared" si="110"/>
        <v>通向报</v>
      </c>
      <c r="K3570" t="e">
        <f>VLOOKUP(I3570,Apabi!$H:$H,1,FALSE)</f>
        <v>#N/A</v>
      </c>
      <c r="M3570" t="e">
        <f>VLOOKUP(I3570,'Shanghai TSG'!$C:$C,1,FALSE)</f>
        <v>#N/A</v>
      </c>
      <c r="O3570" t="e">
        <f>VLOOKUP(I3570,'Hytong (not in CrossAsia)'!$C:$C,1,FALSE)</f>
        <v>#N/A</v>
      </c>
      <c r="Q3570" s="9" t="str">
        <f t="shared" si="111"/>
        <v>nur hier</v>
      </c>
    </row>
    <row r="3571" spans="1:17">
      <c r="A3571" s="1" t="s">
        <v>15271</v>
      </c>
      <c r="B3571" s="1" t="s">
        <v>15272</v>
      </c>
      <c r="C3571" s="1" t="s">
        <v>19628</v>
      </c>
      <c r="D3571" s="1" t="s">
        <v>21352</v>
      </c>
      <c r="E3571" s="1" t="s">
        <v>19647</v>
      </c>
      <c r="F3571" s="54">
        <v>1931</v>
      </c>
      <c r="G3571" s="1" t="s">
        <v>19305</v>
      </c>
      <c r="I3571" t="str">
        <f t="shared" si="110"/>
        <v>大夏周报</v>
      </c>
      <c r="K3571" t="e">
        <f>VLOOKUP(I3571,Apabi!$H:$H,1,FALSE)</f>
        <v>#N/A</v>
      </c>
      <c r="M3571" t="e">
        <f>VLOOKUP(I3571,'Shanghai TSG'!$C:$C,1,FALSE)</f>
        <v>#N/A</v>
      </c>
      <c r="O3571" t="e">
        <f>VLOOKUP(I3571,'Hytong (not in CrossAsia)'!$C:$C,1,FALSE)</f>
        <v>#N/A</v>
      </c>
      <c r="Q3571" s="9" t="str">
        <f t="shared" si="111"/>
        <v>nur hier</v>
      </c>
    </row>
    <row r="3572" spans="1:17">
      <c r="A3572" s="1" t="s">
        <v>15273</v>
      </c>
      <c r="B3572" s="1" t="s">
        <v>15274</v>
      </c>
      <c r="C3572" s="1" t="s">
        <v>19628</v>
      </c>
      <c r="D3572" s="1" t="s">
        <v>15275</v>
      </c>
      <c r="E3572" s="1" t="s">
        <v>19344</v>
      </c>
      <c r="F3572" s="54">
        <v>1935</v>
      </c>
      <c r="G3572" s="1" t="s">
        <v>19292</v>
      </c>
      <c r="I3572" t="str">
        <f t="shared" si="110"/>
        <v>检验月刊</v>
      </c>
      <c r="K3572" t="e">
        <f>VLOOKUP(I3572,Apabi!$H:$H,1,FALSE)</f>
        <v>#N/A</v>
      </c>
      <c r="M3572" t="str">
        <f>VLOOKUP(I3572,'Shanghai TSG'!$C:$C,1,FALSE)</f>
        <v>检验月刊</v>
      </c>
      <c r="O3572" t="e">
        <f>VLOOKUP(I3572,'Hytong (not in CrossAsia)'!$C:$C,1,FALSE)</f>
        <v>#N/A</v>
      </c>
      <c r="Q3572" s="9" t="str">
        <f t="shared" si="111"/>
        <v>Doppel</v>
      </c>
    </row>
    <row r="3573" spans="1:17">
      <c r="A3573" s="1" t="s">
        <v>15276</v>
      </c>
      <c r="B3573" s="1" t="s">
        <v>15277</v>
      </c>
      <c r="C3573" s="1" t="s">
        <v>19628</v>
      </c>
      <c r="D3573" s="1" t="s">
        <v>15278</v>
      </c>
      <c r="E3573" s="1" t="s">
        <v>19647</v>
      </c>
      <c r="F3573" s="54">
        <v>1930</v>
      </c>
      <c r="G3573" s="1" t="s">
        <v>19315</v>
      </c>
      <c r="I3573" t="str">
        <f t="shared" si="110"/>
        <v>萌芽</v>
      </c>
      <c r="K3573" t="e">
        <f>VLOOKUP(I3573,Apabi!$H:$H,1,FALSE)</f>
        <v>#N/A</v>
      </c>
      <c r="M3573" t="str">
        <f>VLOOKUP(I3573,'Shanghai TSG'!$C:$C,1,FALSE)</f>
        <v>萌芽</v>
      </c>
      <c r="O3573" t="e">
        <f>VLOOKUP(I3573,'Hytong (not in CrossAsia)'!$C:$C,1,FALSE)</f>
        <v>#N/A</v>
      </c>
      <c r="Q3573" s="9" t="str">
        <f t="shared" si="111"/>
        <v>Doppel</v>
      </c>
    </row>
    <row r="3574" spans="1:17">
      <c r="A3574" s="1" t="s">
        <v>15279</v>
      </c>
      <c r="B3574" s="1" t="s">
        <v>15280</v>
      </c>
      <c r="C3574" s="1" t="s">
        <v>19628</v>
      </c>
      <c r="D3574" s="1" t="s">
        <v>19628</v>
      </c>
      <c r="E3574" s="1" t="s">
        <v>19647</v>
      </c>
      <c r="F3574" s="51" t="s">
        <v>19628</v>
      </c>
      <c r="G3574" s="1" t="s">
        <v>19628</v>
      </c>
      <c r="I3574" t="str">
        <f t="shared" si="110"/>
        <v>寒友</v>
      </c>
      <c r="K3574" t="e">
        <f>VLOOKUP(I3574,Apabi!$H:$H,1,FALSE)</f>
        <v>#N/A</v>
      </c>
      <c r="M3574" t="str">
        <f>VLOOKUP(I3574,'Shanghai TSG'!$C:$C,1,FALSE)</f>
        <v>寒友</v>
      </c>
      <c r="O3574" t="e">
        <f>VLOOKUP(I3574,'Hytong (not in CrossAsia)'!$C:$C,1,FALSE)</f>
        <v>#N/A</v>
      </c>
      <c r="Q3574" s="9" t="str">
        <f t="shared" si="111"/>
        <v>Doppel</v>
      </c>
    </row>
    <row r="3575" spans="1:17" ht="23.25">
      <c r="A3575" s="1" t="s">
        <v>15281</v>
      </c>
      <c r="B3575" s="1" t="s">
        <v>15282</v>
      </c>
      <c r="C3575" s="1" t="s">
        <v>19628</v>
      </c>
      <c r="D3575" s="1" t="s">
        <v>15283</v>
      </c>
      <c r="E3575" s="1" t="s">
        <v>18139</v>
      </c>
      <c r="F3575" s="51" t="s">
        <v>19628</v>
      </c>
      <c r="G3575" s="1" t="s">
        <v>19628</v>
      </c>
      <c r="I3575" t="str">
        <f t="shared" si="110"/>
        <v>大亨月刊</v>
      </c>
      <c r="K3575" t="e">
        <f>VLOOKUP(I3575,Apabi!$H:$H,1,FALSE)</f>
        <v>#N/A</v>
      </c>
      <c r="M3575" t="e">
        <f>VLOOKUP(I3575,'Shanghai TSG'!$C:$C,1,FALSE)</f>
        <v>#N/A</v>
      </c>
      <c r="O3575" t="e">
        <f>VLOOKUP(I3575,'Hytong (not in CrossAsia)'!$C:$C,1,FALSE)</f>
        <v>#N/A</v>
      </c>
      <c r="Q3575" s="9" t="str">
        <f t="shared" si="111"/>
        <v>nur hier</v>
      </c>
    </row>
    <row r="3576" spans="1:17">
      <c r="A3576" s="1" t="s">
        <v>15284</v>
      </c>
      <c r="B3576" s="1" t="s">
        <v>15285</v>
      </c>
      <c r="C3576" s="1" t="s">
        <v>19628</v>
      </c>
      <c r="D3576" s="1" t="s">
        <v>19628</v>
      </c>
      <c r="E3576" s="1" t="s">
        <v>19647</v>
      </c>
      <c r="F3576" s="54">
        <v>1947</v>
      </c>
      <c r="G3576" s="1" t="s">
        <v>19642</v>
      </c>
      <c r="I3576" t="str">
        <f t="shared" si="110"/>
        <v>宇宙风</v>
      </c>
      <c r="K3576" t="e">
        <f>VLOOKUP(I3576,Apabi!$H:$H,1,FALSE)</f>
        <v>#N/A</v>
      </c>
      <c r="M3576" t="e">
        <f>VLOOKUP(I3576,'Shanghai TSG'!$C:$C,1,FALSE)</f>
        <v>#N/A</v>
      </c>
      <c r="O3576" t="e">
        <f>VLOOKUP(I3576,'Hytong (not in CrossAsia)'!$C:$C,1,FALSE)</f>
        <v>#N/A</v>
      </c>
      <c r="Q3576" s="9" t="str">
        <f t="shared" si="111"/>
        <v>nur hier</v>
      </c>
    </row>
    <row r="3577" spans="1:17">
      <c r="A3577" s="1" t="s">
        <v>15286</v>
      </c>
      <c r="B3577" s="1" t="s">
        <v>15287</v>
      </c>
      <c r="C3577" s="1" t="s">
        <v>19628</v>
      </c>
      <c r="D3577" s="1" t="s">
        <v>15288</v>
      </c>
      <c r="E3577" s="1" t="s">
        <v>19336</v>
      </c>
      <c r="F3577" s="51" t="s">
        <v>19628</v>
      </c>
      <c r="G3577" s="1" t="s">
        <v>19628</v>
      </c>
      <c r="I3577" t="str">
        <f t="shared" si="110"/>
        <v>益世主日</v>
      </c>
      <c r="K3577" t="e">
        <f>VLOOKUP(I3577,Apabi!$H:$H,1,FALSE)</f>
        <v>#N/A</v>
      </c>
      <c r="M3577" t="str">
        <f>VLOOKUP(I3577,'Shanghai TSG'!$C:$C,1,FALSE)</f>
        <v>益世主日</v>
      </c>
      <c r="O3577" t="e">
        <f>VLOOKUP(I3577,'Hytong (not in CrossAsia)'!$C:$C,1,FALSE)</f>
        <v>#N/A</v>
      </c>
      <c r="Q3577" s="9" t="str">
        <f t="shared" si="111"/>
        <v>Doppel</v>
      </c>
    </row>
    <row r="3578" spans="1:17">
      <c r="A3578" s="1" t="s">
        <v>15289</v>
      </c>
      <c r="B3578" s="1" t="s">
        <v>15290</v>
      </c>
      <c r="C3578" s="1" t="s">
        <v>15291</v>
      </c>
      <c r="D3578" s="1" t="s">
        <v>15291</v>
      </c>
      <c r="E3578" s="1" t="s">
        <v>19647</v>
      </c>
      <c r="F3578" s="51" t="s">
        <v>19628</v>
      </c>
      <c r="G3578" s="1" t="s">
        <v>19628</v>
      </c>
      <c r="I3578" t="str">
        <f t="shared" si="110"/>
        <v>七天</v>
      </c>
      <c r="K3578" t="e">
        <f>VLOOKUP(I3578,Apabi!$H:$H,1,FALSE)</f>
        <v>#N/A</v>
      </c>
      <c r="M3578" t="e">
        <f>VLOOKUP(I3578,'Shanghai TSG'!$C:$C,1,FALSE)</f>
        <v>#N/A</v>
      </c>
      <c r="O3578" t="e">
        <f>VLOOKUP(I3578,'Hytong (not in CrossAsia)'!$C:$C,1,FALSE)</f>
        <v>#N/A</v>
      </c>
      <c r="Q3578" s="9" t="str">
        <f t="shared" si="111"/>
        <v>nur hier</v>
      </c>
    </row>
    <row r="3579" spans="1:17" ht="23.25">
      <c r="A3579" s="1" t="s">
        <v>15292</v>
      </c>
      <c r="B3579" s="1" t="s">
        <v>15293</v>
      </c>
      <c r="C3579" s="1" t="s">
        <v>19628</v>
      </c>
      <c r="D3579" s="1" t="s">
        <v>19628</v>
      </c>
      <c r="E3579" s="1" t="s">
        <v>16802</v>
      </c>
      <c r="F3579" s="54">
        <v>1926</v>
      </c>
      <c r="G3579" s="1" t="s">
        <v>19628</v>
      </c>
      <c r="I3579" t="str">
        <f t="shared" si="110"/>
        <v>潮潮</v>
      </c>
      <c r="K3579" t="e">
        <f>VLOOKUP(I3579,Apabi!$H:$H,1,FALSE)</f>
        <v>#N/A</v>
      </c>
      <c r="M3579" t="str">
        <f>VLOOKUP(I3579,'Shanghai TSG'!$C:$C,1,FALSE)</f>
        <v>潮潮</v>
      </c>
      <c r="O3579" t="e">
        <f>VLOOKUP(I3579,'Hytong (not in CrossAsia)'!$C:$C,1,FALSE)</f>
        <v>#N/A</v>
      </c>
      <c r="Q3579" s="9" t="str">
        <f t="shared" si="111"/>
        <v>Doppel</v>
      </c>
    </row>
    <row r="3580" spans="1:17">
      <c r="A3580" s="1" t="s">
        <v>14925</v>
      </c>
      <c r="B3580" s="1" t="s">
        <v>14926</v>
      </c>
      <c r="C3580" s="1" t="s">
        <v>19628</v>
      </c>
      <c r="D3580" s="1" t="s">
        <v>14927</v>
      </c>
      <c r="E3580" s="1" t="s">
        <v>19628</v>
      </c>
      <c r="F3580" s="51" t="s">
        <v>19628</v>
      </c>
      <c r="G3580" s="1" t="s">
        <v>19628</v>
      </c>
      <c r="I3580" t="str">
        <f t="shared" si="110"/>
        <v>民生周刊</v>
      </c>
      <c r="K3580" t="e">
        <f>VLOOKUP(I3580,Apabi!$H:$H,1,FALSE)</f>
        <v>#N/A</v>
      </c>
      <c r="M3580" t="e">
        <f>VLOOKUP(I3580,'Shanghai TSG'!$C:$C,1,FALSE)</f>
        <v>#N/A</v>
      </c>
      <c r="O3580" t="e">
        <f>VLOOKUP(I3580,'Hytong (not in CrossAsia)'!$C:$C,1,FALSE)</f>
        <v>#N/A</v>
      </c>
      <c r="Q3580" s="9" t="str">
        <f t="shared" si="111"/>
        <v>nur hier</v>
      </c>
    </row>
    <row r="3581" spans="1:17">
      <c r="A3581" s="1" t="s">
        <v>14928</v>
      </c>
      <c r="B3581" s="1" t="s">
        <v>14929</v>
      </c>
      <c r="C3581" s="1" t="s">
        <v>19628</v>
      </c>
      <c r="D3581" s="1" t="s">
        <v>16439</v>
      </c>
      <c r="E3581" s="1" t="s">
        <v>19647</v>
      </c>
      <c r="F3581" s="54">
        <v>1925</v>
      </c>
      <c r="G3581" s="1" t="s">
        <v>19305</v>
      </c>
      <c r="I3581" t="str">
        <f t="shared" si="110"/>
        <v>红玫瑰</v>
      </c>
      <c r="K3581" t="e">
        <f>VLOOKUP(I3581,Apabi!$H:$H,1,FALSE)</f>
        <v>#N/A</v>
      </c>
      <c r="M3581" t="e">
        <f>VLOOKUP(I3581,'Shanghai TSG'!$C:$C,1,FALSE)</f>
        <v>#N/A</v>
      </c>
      <c r="O3581" t="e">
        <f>VLOOKUP(I3581,'Hytong (not in CrossAsia)'!$C:$C,1,FALSE)</f>
        <v>#N/A</v>
      </c>
      <c r="Q3581" s="9" t="str">
        <f t="shared" si="111"/>
        <v>nur hier</v>
      </c>
    </row>
    <row r="3582" spans="1:17">
      <c r="A3582" s="1" t="s">
        <v>14930</v>
      </c>
      <c r="B3582" s="1" t="s">
        <v>14931</v>
      </c>
      <c r="C3582" s="1" t="s">
        <v>19628</v>
      </c>
      <c r="D3582" s="1" t="s">
        <v>19628</v>
      </c>
      <c r="E3582" s="1" t="s">
        <v>19628</v>
      </c>
      <c r="F3582" s="51" t="s">
        <v>19628</v>
      </c>
      <c r="G3582" s="1" t="s">
        <v>19628</v>
      </c>
      <c r="I3582" t="str">
        <f t="shared" si="110"/>
        <v>绥远文讯</v>
      </c>
      <c r="K3582" t="e">
        <f>VLOOKUP(I3582,Apabi!$H:$H,1,FALSE)</f>
        <v>#N/A</v>
      </c>
      <c r="M3582" t="e">
        <f>VLOOKUP(I3582,'Shanghai TSG'!$C:$C,1,FALSE)</f>
        <v>#N/A</v>
      </c>
      <c r="O3582" t="e">
        <f>VLOOKUP(I3582,'Hytong (not in CrossAsia)'!$C:$C,1,FALSE)</f>
        <v>#N/A</v>
      </c>
      <c r="Q3582" s="9" t="str">
        <f t="shared" si="111"/>
        <v>nur hier</v>
      </c>
    </row>
    <row r="3583" spans="1:17">
      <c r="A3583" s="1" t="s">
        <v>14932</v>
      </c>
      <c r="B3583" s="1" t="s">
        <v>14933</v>
      </c>
      <c r="C3583" s="1" t="s">
        <v>19628</v>
      </c>
      <c r="D3583" s="1" t="s">
        <v>18085</v>
      </c>
      <c r="E3583" s="1" t="s">
        <v>19336</v>
      </c>
      <c r="F3583" s="54">
        <v>1948</v>
      </c>
      <c r="G3583" s="1" t="s">
        <v>19773</v>
      </c>
      <c r="I3583" t="str">
        <f t="shared" si="110"/>
        <v>资源委员</v>
      </c>
      <c r="K3583" t="e">
        <f>VLOOKUP(I3583,Apabi!$H:$H,1,FALSE)</f>
        <v>#N/A</v>
      </c>
      <c r="M3583" t="str">
        <f>VLOOKUP(I3583,'Shanghai TSG'!$C:$C,1,FALSE)</f>
        <v>资源委员</v>
      </c>
      <c r="O3583" t="e">
        <f>VLOOKUP(I3583,'Hytong (not in CrossAsia)'!$C:$C,1,FALSE)</f>
        <v>#N/A</v>
      </c>
      <c r="Q3583" s="9" t="str">
        <f t="shared" si="111"/>
        <v>Doppel</v>
      </c>
    </row>
    <row r="3584" spans="1:17" ht="23.25">
      <c r="A3584" s="1" t="s">
        <v>14934</v>
      </c>
      <c r="B3584" s="1" t="s">
        <v>14935</v>
      </c>
      <c r="C3584" s="1" t="s">
        <v>19628</v>
      </c>
      <c r="D3584" s="1" t="s">
        <v>14936</v>
      </c>
      <c r="E3584" s="1" t="s">
        <v>14937</v>
      </c>
      <c r="F3584" s="51" t="s">
        <v>19628</v>
      </c>
      <c r="G3584" s="1" t="s">
        <v>19628</v>
      </c>
      <c r="I3584" t="str">
        <f t="shared" si="110"/>
        <v>广雅学生</v>
      </c>
      <c r="K3584" t="e">
        <f>VLOOKUP(I3584,Apabi!$H:$H,1,FALSE)</f>
        <v>#N/A</v>
      </c>
      <c r="M3584" t="e">
        <f>VLOOKUP(I3584,'Shanghai TSG'!$C:$C,1,FALSE)</f>
        <v>#N/A</v>
      </c>
      <c r="O3584" t="e">
        <f>VLOOKUP(I3584,'Hytong (not in CrossAsia)'!$C:$C,1,FALSE)</f>
        <v>#N/A</v>
      </c>
      <c r="Q3584" s="9" t="str">
        <f t="shared" si="111"/>
        <v>nur hier</v>
      </c>
    </row>
    <row r="3585" spans="1:17" ht="23.25">
      <c r="A3585" s="1" t="s">
        <v>14938</v>
      </c>
      <c r="B3585" s="1" t="s">
        <v>14939</v>
      </c>
      <c r="C3585" s="1" t="s">
        <v>19628</v>
      </c>
      <c r="D3585" s="1" t="s">
        <v>19628</v>
      </c>
      <c r="E3585" s="1" t="s">
        <v>20943</v>
      </c>
      <c r="F3585" s="54">
        <v>1926</v>
      </c>
      <c r="G3585" s="1" t="s">
        <v>19628</v>
      </c>
      <c r="I3585" t="str">
        <f t="shared" si="110"/>
        <v>埔中季刊</v>
      </c>
      <c r="K3585" t="e">
        <f>VLOOKUP(I3585,Apabi!$H:$H,1,FALSE)</f>
        <v>#N/A</v>
      </c>
      <c r="M3585" t="e">
        <f>VLOOKUP(I3585,'Shanghai TSG'!$C:$C,1,FALSE)</f>
        <v>#N/A</v>
      </c>
      <c r="O3585" t="e">
        <f>VLOOKUP(I3585,'Hytong (not in CrossAsia)'!$C:$C,1,FALSE)</f>
        <v>#N/A</v>
      </c>
      <c r="Q3585" s="9" t="str">
        <f t="shared" si="111"/>
        <v>nur hier</v>
      </c>
    </row>
    <row r="3586" spans="1:17">
      <c r="A3586" s="1" t="s">
        <v>14940</v>
      </c>
      <c r="B3586" s="1" t="s">
        <v>14941</v>
      </c>
      <c r="C3586" s="1" t="s">
        <v>19628</v>
      </c>
      <c r="D3586" s="1" t="s">
        <v>14942</v>
      </c>
      <c r="E3586" s="1" t="s">
        <v>19628</v>
      </c>
      <c r="F3586" s="51" t="s">
        <v>19628</v>
      </c>
      <c r="G3586" s="1" t="s">
        <v>19628</v>
      </c>
      <c r="I3586" t="str">
        <f t="shared" si="110"/>
        <v>音专通讯</v>
      </c>
      <c r="K3586" t="e">
        <f>VLOOKUP(I3586,Apabi!$H:$H,1,FALSE)</f>
        <v>#N/A</v>
      </c>
      <c r="M3586" t="e">
        <f>VLOOKUP(I3586,'Shanghai TSG'!$C:$C,1,FALSE)</f>
        <v>#N/A</v>
      </c>
      <c r="O3586" t="e">
        <f>VLOOKUP(I3586,'Hytong (not in CrossAsia)'!$C:$C,1,FALSE)</f>
        <v>#N/A</v>
      </c>
      <c r="Q3586" s="9" t="str">
        <f t="shared" si="111"/>
        <v>nur hier</v>
      </c>
    </row>
    <row r="3587" spans="1:17">
      <c r="A3587" s="1" t="s">
        <v>14943</v>
      </c>
      <c r="B3587" s="1" t="s">
        <v>14944</v>
      </c>
      <c r="C3587" s="1" t="s">
        <v>19628</v>
      </c>
      <c r="D3587" s="1" t="s">
        <v>14945</v>
      </c>
      <c r="E3587" s="1" t="s">
        <v>18678</v>
      </c>
      <c r="F3587" s="54">
        <v>1937</v>
      </c>
      <c r="G3587" s="1" t="s">
        <v>19315</v>
      </c>
      <c r="I3587" t="str">
        <f t="shared" ref="I3587:I3650" si="112">MID(B3587,1,4)</f>
        <v>热风</v>
      </c>
      <c r="K3587" t="str">
        <f>VLOOKUP(I3587,Apabi!$H:$H,1,FALSE)</f>
        <v>热风</v>
      </c>
      <c r="M3587" t="str">
        <f>VLOOKUP(I3587,'Shanghai TSG'!$C:$C,1,FALSE)</f>
        <v>热风</v>
      </c>
      <c r="O3587" t="e">
        <f>VLOOKUP(I3587,'Hytong (not in CrossAsia)'!$C:$C,1,FALSE)</f>
        <v>#N/A</v>
      </c>
      <c r="Q3587" s="9" t="str">
        <f t="shared" ref="Q3587:Q3650" si="113">(IF(AND(ISNA(K3587),ISNA(M3587),ISNA(O3587)),"nur hier","Doppel"))</f>
        <v>Doppel</v>
      </c>
    </row>
    <row r="3588" spans="1:17">
      <c r="A3588" s="1" t="s">
        <v>14946</v>
      </c>
      <c r="B3588" s="1" t="s">
        <v>14947</v>
      </c>
      <c r="C3588" s="1" t="s">
        <v>19628</v>
      </c>
      <c r="D3588" s="1" t="s">
        <v>5291</v>
      </c>
      <c r="E3588" s="1" t="s">
        <v>19344</v>
      </c>
      <c r="F3588" s="54">
        <v>1937</v>
      </c>
      <c r="G3588" s="1" t="s">
        <v>19292</v>
      </c>
      <c r="I3588" t="str">
        <f t="shared" si="112"/>
        <v>大道月刊</v>
      </c>
      <c r="K3588" t="e">
        <f>VLOOKUP(I3588,Apabi!$H:$H,1,FALSE)</f>
        <v>#N/A</v>
      </c>
      <c r="M3588" t="e">
        <f>VLOOKUP(I3588,'Shanghai TSG'!$C:$C,1,FALSE)</f>
        <v>#N/A</v>
      </c>
      <c r="O3588" t="e">
        <f>VLOOKUP(I3588,'Hytong (not in CrossAsia)'!$C:$C,1,FALSE)</f>
        <v>#N/A</v>
      </c>
      <c r="Q3588" s="9" t="str">
        <f t="shared" si="113"/>
        <v>nur hier</v>
      </c>
    </row>
    <row r="3589" spans="1:17" ht="23.25">
      <c r="A3589" s="1" t="s">
        <v>14948</v>
      </c>
      <c r="B3589" s="1" t="s">
        <v>14949</v>
      </c>
      <c r="C3589" s="1" t="s">
        <v>19628</v>
      </c>
      <c r="D3589" s="1" t="s">
        <v>14950</v>
      </c>
      <c r="E3589" s="1" t="s">
        <v>14951</v>
      </c>
      <c r="F3589" s="54">
        <v>1931</v>
      </c>
      <c r="G3589" s="1" t="s">
        <v>19635</v>
      </c>
      <c r="I3589" t="str">
        <f t="shared" si="112"/>
        <v>正言</v>
      </c>
      <c r="K3589" t="e">
        <f>VLOOKUP(I3589,Apabi!$H:$H,1,FALSE)</f>
        <v>#N/A</v>
      </c>
      <c r="M3589" t="e">
        <f>VLOOKUP(I3589,'Shanghai TSG'!$C:$C,1,FALSE)</f>
        <v>#N/A</v>
      </c>
      <c r="O3589" t="e">
        <f>VLOOKUP(I3589,'Hytong (not in CrossAsia)'!$C:$C,1,FALSE)</f>
        <v>#N/A</v>
      </c>
      <c r="Q3589" s="9" t="str">
        <f t="shared" si="113"/>
        <v>nur hier</v>
      </c>
    </row>
    <row r="3590" spans="1:17">
      <c r="A3590" s="1" t="s">
        <v>14952</v>
      </c>
      <c r="B3590" s="1" t="s">
        <v>14953</v>
      </c>
      <c r="C3590" s="1" t="s">
        <v>19628</v>
      </c>
      <c r="D3590" s="1" t="s">
        <v>14954</v>
      </c>
      <c r="E3590" s="1" t="s">
        <v>19647</v>
      </c>
      <c r="F3590" s="51" t="s">
        <v>19628</v>
      </c>
      <c r="G3590" s="1" t="s">
        <v>19628</v>
      </c>
      <c r="I3590" t="str">
        <f t="shared" si="112"/>
        <v>女铎</v>
      </c>
      <c r="K3590" t="e">
        <f>VLOOKUP(I3590,Apabi!$H:$H,1,FALSE)</f>
        <v>#N/A</v>
      </c>
      <c r="M3590" t="e">
        <f>VLOOKUP(I3590,'Shanghai TSG'!$C:$C,1,FALSE)</f>
        <v>#N/A</v>
      </c>
      <c r="O3590" t="e">
        <f>VLOOKUP(I3590,'Hytong (not in CrossAsia)'!$C:$C,1,FALSE)</f>
        <v>#N/A</v>
      </c>
      <c r="Q3590" s="9" t="str">
        <f t="shared" si="113"/>
        <v>nur hier</v>
      </c>
    </row>
    <row r="3591" spans="1:17">
      <c r="A3591" s="1" t="s">
        <v>14955</v>
      </c>
      <c r="B3591" s="1" t="s">
        <v>14956</v>
      </c>
      <c r="C3591" s="1" t="s">
        <v>14957</v>
      </c>
      <c r="D3591" s="1" t="s">
        <v>19628</v>
      </c>
      <c r="E3591" s="1" t="s">
        <v>19336</v>
      </c>
      <c r="F3591" s="54">
        <v>1948</v>
      </c>
      <c r="G3591" s="1" t="s">
        <v>19642</v>
      </c>
      <c r="I3591" t="str">
        <f t="shared" si="112"/>
        <v>自由天地</v>
      </c>
      <c r="K3591" t="e">
        <f>VLOOKUP(I3591,Apabi!$H:$H,1,FALSE)</f>
        <v>#N/A</v>
      </c>
      <c r="M3591" t="e">
        <f>VLOOKUP(I3591,'Shanghai TSG'!$C:$C,1,FALSE)</f>
        <v>#N/A</v>
      </c>
      <c r="O3591" t="str">
        <f>VLOOKUP(I3591,'Hytong (not in CrossAsia)'!$C:$C,1,FALSE)</f>
        <v>自由天地</v>
      </c>
      <c r="Q3591" s="9" t="str">
        <f t="shared" si="113"/>
        <v>Doppel</v>
      </c>
    </row>
    <row r="3592" spans="1:17">
      <c r="A3592" s="1" t="s">
        <v>14958</v>
      </c>
      <c r="B3592" s="1" t="s">
        <v>14959</v>
      </c>
      <c r="C3592" s="1" t="s">
        <v>19628</v>
      </c>
      <c r="D3592" s="1" t="s">
        <v>14960</v>
      </c>
      <c r="E3592" s="1" t="s">
        <v>19647</v>
      </c>
      <c r="F3592" s="54">
        <v>1939</v>
      </c>
      <c r="G3592" s="1" t="s">
        <v>19635</v>
      </c>
      <c r="I3592" t="str">
        <f t="shared" si="112"/>
        <v>大众言论</v>
      </c>
      <c r="K3592" t="e">
        <f>VLOOKUP(I3592,Apabi!$H:$H,1,FALSE)</f>
        <v>#N/A</v>
      </c>
      <c r="M3592" t="e">
        <f>VLOOKUP(I3592,'Shanghai TSG'!$C:$C,1,FALSE)</f>
        <v>#N/A</v>
      </c>
      <c r="O3592" t="e">
        <f>VLOOKUP(I3592,'Hytong (not in CrossAsia)'!$C:$C,1,FALSE)</f>
        <v>#N/A</v>
      </c>
      <c r="Q3592" s="9" t="str">
        <f t="shared" si="113"/>
        <v>nur hier</v>
      </c>
    </row>
    <row r="3593" spans="1:17">
      <c r="A3593" s="1" t="s">
        <v>14961</v>
      </c>
      <c r="B3593" s="1" t="s">
        <v>14962</v>
      </c>
      <c r="C3593" s="1" t="s">
        <v>19628</v>
      </c>
      <c r="D3593" s="1" t="s">
        <v>19628</v>
      </c>
      <c r="E3593" s="1" t="s">
        <v>19628</v>
      </c>
      <c r="F3593" s="51" t="s">
        <v>19628</v>
      </c>
      <c r="G3593" s="1" t="s">
        <v>19628</v>
      </c>
      <c r="I3593" t="str">
        <f t="shared" si="112"/>
        <v>艺云旬刊</v>
      </c>
      <c r="K3593" t="e">
        <f>VLOOKUP(I3593,Apabi!$H:$H,1,FALSE)</f>
        <v>#N/A</v>
      </c>
      <c r="M3593" t="e">
        <f>VLOOKUP(I3593,'Shanghai TSG'!$C:$C,1,FALSE)</f>
        <v>#N/A</v>
      </c>
      <c r="O3593" t="e">
        <f>VLOOKUP(I3593,'Hytong (not in CrossAsia)'!$C:$C,1,FALSE)</f>
        <v>#N/A</v>
      </c>
      <c r="Q3593" s="9" t="str">
        <f t="shared" si="113"/>
        <v>nur hier</v>
      </c>
    </row>
    <row r="3594" spans="1:17">
      <c r="A3594" s="1" t="s">
        <v>14963</v>
      </c>
      <c r="B3594" s="1" t="s">
        <v>14964</v>
      </c>
      <c r="C3594" s="1" t="s">
        <v>14965</v>
      </c>
      <c r="D3594" s="1" t="s">
        <v>14965</v>
      </c>
      <c r="E3594" s="1" t="s">
        <v>19647</v>
      </c>
      <c r="F3594" s="51" t="s">
        <v>19628</v>
      </c>
      <c r="G3594" s="1" t="s">
        <v>19305</v>
      </c>
      <c r="I3594" t="str">
        <f t="shared" si="112"/>
        <v>微言</v>
      </c>
      <c r="K3594" t="e">
        <f>VLOOKUP(I3594,Apabi!$H:$H,1,FALSE)</f>
        <v>#N/A</v>
      </c>
      <c r="M3594" t="str">
        <f>VLOOKUP(I3594,'Shanghai TSG'!$C:$C,1,FALSE)</f>
        <v>微言</v>
      </c>
      <c r="O3594" t="e">
        <f>VLOOKUP(I3594,'Hytong (not in CrossAsia)'!$C:$C,1,FALSE)</f>
        <v>#N/A</v>
      </c>
      <c r="Q3594" s="9" t="str">
        <f t="shared" si="113"/>
        <v>Doppel</v>
      </c>
    </row>
    <row r="3595" spans="1:17">
      <c r="A3595" s="1" t="s">
        <v>14966</v>
      </c>
      <c r="B3595" s="1" t="s">
        <v>14967</v>
      </c>
      <c r="C3595" s="1" t="s">
        <v>19628</v>
      </c>
      <c r="D3595" s="1" t="s">
        <v>19628</v>
      </c>
      <c r="E3595" s="1" t="s">
        <v>19628</v>
      </c>
      <c r="F3595" s="54">
        <v>1927</v>
      </c>
      <c r="G3595" s="1" t="s">
        <v>19628</v>
      </c>
      <c r="I3595" t="str">
        <f t="shared" si="112"/>
        <v>常识周刊</v>
      </c>
      <c r="K3595" t="e">
        <f>VLOOKUP(I3595,Apabi!$H:$H,1,FALSE)</f>
        <v>#N/A</v>
      </c>
      <c r="M3595" t="e">
        <f>VLOOKUP(I3595,'Shanghai TSG'!$C:$C,1,FALSE)</f>
        <v>#N/A</v>
      </c>
      <c r="O3595" t="e">
        <f>VLOOKUP(I3595,'Hytong (not in CrossAsia)'!$C:$C,1,FALSE)</f>
        <v>#N/A</v>
      </c>
      <c r="Q3595" s="9" t="str">
        <f t="shared" si="113"/>
        <v>nur hier</v>
      </c>
    </row>
    <row r="3596" spans="1:17" ht="23.25">
      <c r="A3596" s="1" t="s">
        <v>14968</v>
      </c>
      <c r="B3596" s="1" t="s">
        <v>14969</v>
      </c>
      <c r="C3596" s="1" t="s">
        <v>19628</v>
      </c>
      <c r="D3596" s="1" t="s">
        <v>14970</v>
      </c>
      <c r="E3596" s="1" t="s">
        <v>14971</v>
      </c>
      <c r="F3596" s="51" t="s">
        <v>19628</v>
      </c>
      <c r="G3596" s="1" t="s">
        <v>19628</v>
      </c>
      <c r="I3596" t="str">
        <f t="shared" si="112"/>
        <v>合作指导</v>
      </c>
      <c r="K3596" t="e">
        <f>VLOOKUP(I3596,Apabi!$H:$H,1,FALSE)</f>
        <v>#N/A</v>
      </c>
      <c r="M3596" t="e">
        <f>VLOOKUP(I3596,'Shanghai TSG'!$C:$C,1,FALSE)</f>
        <v>#N/A</v>
      </c>
      <c r="O3596" t="e">
        <f>VLOOKUP(I3596,'Hytong (not in CrossAsia)'!$C:$C,1,FALSE)</f>
        <v>#N/A</v>
      </c>
      <c r="Q3596" s="9" t="str">
        <f t="shared" si="113"/>
        <v>nur hier</v>
      </c>
    </row>
    <row r="3597" spans="1:17">
      <c r="A3597" s="1" t="s">
        <v>14972</v>
      </c>
      <c r="B3597" s="1" t="s">
        <v>14973</v>
      </c>
      <c r="C3597" s="1" t="s">
        <v>14974</v>
      </c>
      <c r="D3597" s="1" t="s">
        <v>19628</v>
      </c>
      <c r="E3597" s="1" t="s">
        <v>19647</v>
      </c>
      <c r="F3597" s="51" t="s">
        <v>19628</v>
      </c>
      <c r="G3597" s="1" t="s">
        <v>19628</v>
      </c>
      <c r="I3597" t="str">
        <f t="shared" si="112"/>
        <v>消息半周</v>
      </c>
      <c r="K3597" t="e">
        <f>VLOOKUP(I3597,Apabi!$H:$H,1,FALSE)</f>
        <v>#N/A</v>
      </c>
      <c r="M3597" t="e">
        <f>VLOOKUP(I3597,'Shanghai TSG'!$C:$C,1,FALSE)</f>
        <v>#N/A</v>
      </c>
      <c r="O3597" t="e">
        <f>VLOOKUP(I3597,'Hytong (not in CrossAsia)'!$C:$C,1,FALSE)</f>
        <v>#N/A</v>
      </c>
      <c r="Q3597" s="9" t="str">
        <f t="shared" si="113"/>
        <v>nur hier</v>
      </c>
    </row>
    <row r="3598" spans="1:17">
      <c r="A3598" s="1" t="s">
        <v>14975</v>
      </c>
      <c r="B3598" s="1" t="s">
        <v>14976</v>
      </c>
      <c r="C3598" s="1" t="s">
        <v>19628</v>
      </c>
      <c r="D3598" s="1" t="s">
        <v>14610</v>
      </c>
      <c r="E3598" s="1" t="s">
        <v>19326</v>
      </c>
      <c r="F3598" s="54">
        <v>1932</v>
      </c>
      <c r="G3598" s="1" t="s">
        <v>19305</v>
      </c>
      <c r="I3598" t="str">
        <f t="shared" si="112"/>
        <v>北方青年</v>
      </c>
      <c r="K3598" t="e">
        <f>VLOOKUP(I3598,Apabi!$H:$H,1,FALSE)</f>
        <v>#N/A</v>
      </c>
      <c r="M3598" t="e">
        <f>VLOOKUP(I3598,'Shanghai TSG'!$C:$C,1,FALSE)</f>
        <v>#N/A</v>
      </c>
      <c r="O3598" t="e">
        <f>VLOOKUP(I3598,'Hytong (not in CrossAsia)'!$C:$C,1,FALSE)</f>
        <v>#N/A</v>
      </c>
      <c r="Q3598" s="9" t="str">
        <f t="shared" si="113"/>
        <v>nur hier</v>
      </c>
    </row>
    <row r="3599" spans="1:17">
      <c r="A3599" s="1" t="s">
        <v>14611</v>
      </c>
      <c r="B3599" s="1" t="s">
        <v>14612</v>
      </c>
      <c r="C3599" s="1" t="s">
        <v>19628</v>
      </c>
      <c r="D3599" s="1" t="s">
        <v>14613</v>
      </c>
      <c r="E3599" s="1" t="s">
        <v>19647</v>
      </c>
      <c r="F3599" s="54">
        <v>1918</v>
      </c>
      <c r="G3599" s="1" t="s">
        <v>19010</v>
      </c>
      <c r="I3599" t="str">
        <f t="shared" si="112"/>
        <v>复旦</v>
      </c>
      <c r="K3599" t="e">
        <f>VLOOKUP(I3599,Apabi!$H:$H,1,FALSE)</f>
        <v>#N/A</v>
      </c>
      <c r="M3599" t="str">
        <f>VLOOKUP(I3599,'Shanghai TSG'!$C:$C,1,FALSE)</f>
        <v>复旦</v>
      </c>
      <c r="O3599" t="e">
        <f>VLOOKUP(I3599,'Hytong (not in CrossAsia)'!$C:$C,1,FALSE)</f>
        <v>#N/A</v>
      </c>
      <c r="Q3599" s="9" t="str">
        <f t="shared" si="113"/>
        <v>Doppel</v>
      </c>
    </row>
    <row r="3600" spans="1:17">
      <c r="A3600" s="1" t="s">
        <v>14614</v>
      </c>
      <c r="B3600" s="1" t="s">
        <v>14615</v>
      </c>
      <c r="C3600" s="1" t="s">
        <v>19628</v>
      </c>
      <c r="D3600" s="1" t="s">
        <v>14616</v>
      </c>
      <c r="E3600" s="1" t="s">
        <v>19628</v>
      </c>
      <c r="F3600" s="51" t="s">
        <v>19628</v>
      </c>
      <c r="G3600" s="1" t="s">
        <v>19628</v>
      </c>
      <c r="I3600" t="str">
        <f t="shared" si="112"/>
        <v>十日间</v>
      </c>
      <c r="K3600" t="e">
        <f>VLOOKUP(I3600,Apabi!$H:$H,1,FALSE)</f>
        <v>#N/A</v>
      </c>
      <c r="M3600" t="e">
        <f>VLOOKUP(I3600,'Shanghai TSG'!$C:$C,1,FALSE)</f>
        <v>#N/A</v>
      </c>
      <c r="O3600" t="e">
        <f>VLOOKUP(I3600,'Hytong (not in CrossAsia)'!$C:$C,1,FALSE)</f>
        <v>#N/A</v>
      </c>
      <c r="Q3600" s="9" t="str">
        <f t="shared" si="113"/>
        <v>nur hier</v>
      </c>
    </row>
    <row r="3601" spans="1:17">
      <c r="A3601" s="1" t="s">
        <v>14617</v>
      </c>
      <c r="B3601" s="1" t="s">
        <v>14618</v>
      </c>
      <c r="C3601" s="1" t="s">
        <v>19628</v>
      </c>
      <c r="D3601" s="1" t="s">
        <v>14619</v>
      </c>
      <c r="E3601" s="1" t="s">
        <v>14620</v>
      </c>
      <c r="F3601" s="51" t="s">
        <v>19628</v>
      </c>
      <c r="G3601" s="1" t="s">
        <v>19628</v>
      </c>
      <c r="I3601" t="str">
        <f t="shared" si="112"/>
        <v>中德校刊</v>
      </c>
      <c r="K3601" t="e">
        <f>VLOOKUP(I3601,Apabi!$H:$H,1,FALSE)</f>
        <v>#N/A</v>
      </c>
      <c r="M3601" t="e">
        <f>VLOOKUP(I3601,'Shanghai TSG'!$C:$C,1,FALSE)</f>
        <v>#N/A</v>
      </c>
      <c r="O3601" t="e">
        <f>VLOOKUP(I3601,'Hytong (not in CrossAsia)'!$C:$C,1,FALSE)</f>
        <v>#N/A</v>
      </c>
      <c r="Q3601" s="9" t="str">
        <f t="shared" si="113"/>
        <v>nur hier</v>
      </c>
    </row>
    <row r="3602" spans="1:17">
      <c r="A3602" s="1" t="s">
        <v>14621</v>
      </c>
      <c r="B3602" s="1" t="s">
        <v>14622</v>
      </c>
      <c r="C3602" s="1" t="s">
        <v>19628</v>
      </c>
      <c r="D3602" s="1" t="s">
        <v>14623</v>
      </c>
      <c r="E3602" s="1" t="s">
        <v>19628</v>
      </c>
      <c r="F3602" s="51" t="s">
        <v>19628</v>
      </c>
      <c r="G3602" s="1" t="s">
        <v>19628</v>
      </c>
      <c r="I3602" t="str">
        <f t="shared" si="112"/>
        <v>工作情况</v>
      </c>
      <c r="K3602" t="e">
        <f>VLOOKUP(I3602,Apabi!$H:$H,1,FALSE)</f>
        <v>#N/A</v>
      </c>
      <c r="M3602" t="e">
        <f>VLOOKUP(I3602,'Shanghai TSG'!$C:$C,1,FALSE)</f>
        <v>#N/A</v>
      </c>
      <c r="O3602" t="e">
        <f>VLOOKUP(I3602,'Hytong (not in CrossAsia)'!$C:$C,1,FALSE)</f>
        <v>#N/A</v>
      </c>
      <c r="Q3602" s="9" t="str">
        <f t="shared" si="113"/>
        <v>nur hier</v>
      </c>
    </row>
    <row r="3603" spans="1:17">
      <c r="A3603" s="1" t="s">
        <v>14624</v>
      </c>
      <c r="B3603" s="1" t="s">
        <v>14625</v>
      </c>
      <c r="C3603" s="1" t="s">
        <v>19628</v>
      </c>
      <c r="D3603" s="1" t="s">
        <v>14626</v>
      </c>
      <c r="E3603" s="1" t="s">
        <v>19628</v>
      </c>
      <c r="F3603" s="51" t="s">
        <v>19628</v>
      </c>
      <c r="G3603" s="1" t="s">
        <v>19628</v>
      </c>
      <c r="I3603" t="str">
        <f t="shared" si="112"/>
        <v>东方战友</v>
      </c>
      <c r="K3603" t="e">
        <f>VLOOKUP(I3603,Apabi!$H:$H,1,FALSE)</f>
        <v>#N/A</v>
      </c>
      <c r="M3603" t="e">
        <f>VLOOKUP(I3603,'Shanghai TSG'!$C:$C,1,FALSE)</f>
        <v>#N/A</v>
      </c>
      <c r="O3603" t="e">
        <f>VLOOKUP(I3603,'Hytong (not in CrossAsia)'!$C:$C,1,FALSE)</f>
        <v>#N/A</v>
      </c>
      <c r="Q3603" s="9" t="str">
        <f t="shared" si="113"/>
        <v>nur hier</v>
      </c>
    </row>
    <row r="3604" spans="1:17" ht="23.25">
      <c r="A3604" s="1" t="s">
        <v>14627</v>
      </c>
      <c r="B3604" s="1" t="s">
        <v>14628</v>
      </c>
      <c r="C3604" s="1" t="s">
        <v>19628</v>
      </c>
      <c r="D3604" s="1" t="s">
        <v>14629</v>
      </c>
      <c r="E3604" s="1" t="s">
        <v>15486</v>
      </c>
      <c r="F3604" s="51" t="s">
        <v>19628</v>
      </c>
      <c r="G3604" s="1" t="s">
        <v>19628</v>
      </c>
      <c r="I3604" t="str">
        <f t="shared" si="112"/>
        <v>员辐</v>
      </c>
      <c r="K3604" t="e">
        <f>VLOOKUP(I3604,Apabi!$H:$H,1,FALSE)</f>
        <v>#N/A</v>
      </c>
      <c r="M3604" t="e">
        <f>VLOOKUP(I3604,'Shanghai TSG'!$C:$C,1,FALSE)</f>
        <v>#N/A</v>
      </c>
      <c r="O3604" t="e">
        <f>VLOOKUP(I3604,'Hytong (not in CrossAsia)'!$C:$C,1,FALSE)</f>
        <v>#N/A</v>
      </c>
      <c r="Q3604" s="9" t="str">
        <f t="shared" si="113"/>
        <v>nur hier</v>
      </c>
    </row>
    <row r="3605" spans="1:17" ht="23.25">
      <c r="A3605" s="1" t="s">
        <v>14630</v>
      </c>
      <c r="B3605" s="1" t="s">
        <v>14631</v>
      </c>
      <c r="C3605" s="1" t="s">
        <v>19628</v>
      </c>
      <c r="D3605" s="1" t="s">
        <v>14632</v>
      </c>
      <c r="E3605" s="1" t="s">
        <v>21676</v>
      </c>
      <c r="F3605" s="51" t="s">
        <v>19628</v>
      </c>
      <c r="G3605" s="1" t="s">
        <v>19628</v>
      </c>
      <c r="I3605" t="str">
        <f t="shared" si="112"/>
        <v>广州杂志</v>
      </c>
      <c r="K3605" t="e">
        <f>VLOOKUP(I3605,Apabi!$H:$H,1,FALSE)</f>
        <v>#N/A</v>
      </c>
      <c r="M3605" t="e">
        <f>VLOOKUP(I3605,'Shanghai TSG'!$C:$C,1,FALSE)</f>
        <v>#N/A</v>
      </c>
      <c r="O3605" t="e">
        <f>VLOOKUP(I3605,'Hytong (not in CrossAsia)'!$C:$C,1,FALSE)</f>
        <v>#N/A</v>
      </c>
      <c r="Q3605" s="9" t="str">
        <f t="shared" si="113"/>
        <v>nur hier</v>
      </c>
    </row>
    <row r="3606" spans="1:17">
      <c r="A3606" s="1" t="s">
        <v>14633</v>
      </c>
      <c r="B3606" s="1" t="s">
        <v>14634</v>
      </c>
      <c r="C3606" s="1" t="s">
        <v>16439</v>
      </c>
      <c r="D3606" s="1" t="s">
        <v>14635</v>
      </c>
      <c r="E3606" s="1" t="s">
        <v>19647</v>
      </c>
      <c r="F3606" s="54">
        <v>1922</v>
      </c>
      <c r="G3606" s="1" t="s">
        <v>19305</v>
      </c>
      <c r="I3606" t="str">
        <f t="shared" si="112"/>
        <v>红杂志</v>
      </c>
      <c r="K3606" t="e">
        <f>VLOOKUP(I3606,Apabi!$H:$H,1,FALSE)</f>
        <v>#N/A</v>
      </c>
      <c r="M3606" t="e">
        <f>VLOOKUP(I3606,'Shanghai TSG'!$C:$C,1,FALSE)</f>
        <v>#N/A</v>
      </c>
      <c r="O3606" t="e">
        <f>VLOOKUP(I3606,'Hytong (not in CrossAsia)'!$C:$C,1,FALSE)</f>
        <v>#N/A</v>
      </c>
      <c r="Q3606" s="9" t="str">
        <f t="shared" si="113"/>
        <v>nur hier</v>
      </c>
    </row>
    <row r="3607" spans="1:17">
      <c r="A3607" s="1" t="s">
        <v>14636</v>
      </c>
      <c r="B3607" s="1" t="s">
        <v>14637</v>
      </c>
      <c r="C3607" s="1" t="s">
        <v>19628</v>
      </c>
      <c r="D3607" s="1" t="s">
        <v>14638</v>
      </c>
      <c r="E3607" s="1" t="s">
        <v>19628</v>
      </c>
      <c r="F3607" s="51" t="s">
        <v>19628</v>
      </c>
      <c r="G3607" s="1" t="s">
        <v>19628</v>
      </c>
      <c r="I3607" t="str">
        <f t="shared" si="112"/>
        <v>西北言论</v>
      </c>
      <c r="K3607" t="e">
        <f>VLOOKUP(I3607,Apabi!$H:$H,1,FALSE)</f>
        <v>#N/A</v>
      </c>
      <c r="M3607" t="e">
        <f>VLOOKUP(I3607,'Shanghai TSG'!$C:$C,1,FALSE)</f>
        <v>#N/A</v>
      </c>
      <c r="O3607" t="e">
        <f>VLOOKUP(I3607,'Hytong (not in CrossAsia)'!$C:$C,1,FALSE)</f>
        <v>#N/A</v>
      </c>
      <c r="Q3607" s="9" t="str">
        <f t="shared" si="113"/>
        <v>nur hier</v>
      </c>
    </row>
    <row r="3608" spans="1:17">
      <c r="A3608" s="1" t="s">
        <v>14639</v>
      </c>
      <c r="B3608" s="1" t="s">
        <v>14640</v>
      </c>
      <c r="C3608" s="1" t="s">
        <v>19628</v>
      </c>
      <c r="D3608" s="1" t="s">
        <v>10829</v>
      </c>
      <c r="E3608" s="1" t="s">
        <v>19336</v>
      </c>
      <c r="F3608" s="54">
        <v>1945</v>
      </c>
      <c r="G3608" s="1" t="s">
        <v>19635</v>
      </c>
      <c r="I3608" t="str">
        <f t="shared" si="112"/>
        <v>同声月刊</v>
      </c>
      <c r="K3608" t="e">
        <f>VLOOKUP(I3608,Apabi!$H:$H,1,FALSE)</f>
        <v>#N/A</v>
      </c>
      <c r="M3608" t="e">
        <f>VLOOKUP(I3608,'Shanghai TSG'!$C:$C,1,FALSE)</f>
        <v>#N/A</v>
      </c>
      <c r="O3608" t="str">
        <f>VLOOKUP(I3608,'Hytong (not in CrossAsia)'!$C:$C,1,FALSE)</f>
        <v>同声月刊</v>
      </c>
      <c r="Q3608" s="9" t="str">
        <f t="shared" si="113"/>
        <v>Doppel</v>
      </c>
    </row>
    <row r="3609" spans="1:17">
      <c r="A3609" s="1" t="s">
        <v>14641</v>
      </c>
      <c r="B3609" s="1" t="s">
        <v>14642</v>
      </c>
      <c r="C3609" s="1" t="s">
        <v>19628</v>
      </c>
      <c r="D3609" s="1" t="s">
        <v>14643</v>
      </c>
      <c r="E3609" s="1" t="s">
        <v>14644</v>
      </c>
      <c r="F3609" s="54">
        <v>1944</v>
      </c>
      <c r="G3609" s="1" t="s">
        <v>19635</v>
      </c>
      <c r="I3609" t="str">
        <f t="shared" si="112"/>
        <v>今文月刊</v>
      </c>
      <c r="K3609" t="e">
        <f>VLOOKUP(I3609,Apabi!$H:$H,1,FALSE)</f>
        <v>#N/A</v>
      </c>
      <c r="M3609" t="e">
        <f>VLOOKUP(I3609,'Shanghai TSG'!$C:$C,1,FALSE)</f>
        <v>#N/A</v>
      </c>
      <c r="O3609" t="e">
        <f>VLOOKUP(I3609,'Hytong (not in CrossAsia)'!$C:$C,1,FALSE)</f>
        <v>#N/A</v>
      </c>
      <c r="Q3609" s="9" t="str">
        <f t="shared" si="113"/>
        <v>nur hier</v>
      </c>
    </row>
    <row r="3610" spans="1:17">
      <c r="A3610" s="1" t="s">
        <v>14645</v>
      </c>
      <c r="B3610" s="1" t="s">
        <v>14646</v>
      </c>
      <c r="C3610" s="1" t="s">
        <v>18676</v>
      </c>
      <c r="D3610" s="1" t="s">
        <v>19628</v>
      </c>
      <c r="E3610" s="1" t="s">
        <v>19339</v>
      </c>
      <c r="F3610" s="54">
        <v>1927</v>
      </c>
      <c r="G3610" s="1" t="s">
        <v>21845</v>
      </c>
      <c r="I3610" t="str">
        <f t="shared" si="112"/>
        <v>无产青年</v>
      </c>
      <c r="K3610" t="e">
        <f>VLOOKUP(I3610,Apabi!$H:$H,1,FALSE)</f>
        <v>#N/A</v>
      </c>
      <c r="M3610" t="e">
        <f>VLOOKUP(I3610,'Shanghai TSG'!$C:$C,1,FALSE)</f>
        <v>#N/A</v>
      </c>
      <c r="O3610" t="e">
        <f>VLOOKUP(I3610,'Hytong (not in CrossAsia)'!$C:$C,1,FALSE)</f>
        <v>#N/A</v>
      </c>
      <c r="Q3610" s="9" t="str">
        <f t="shared" si="113"/>
        <v>nur hier</v>
      </c>
    </row>
    <row r="3611" spans="1:17">
      <c r="A3611" s="1" t="s">
        <v>14647</v>
      </c>
      <c r="B3611" s="1" t="s">
        <v>14648</v>
      </c>
      <c r="C3611" s="1" t="s">
        <v>19628</v>
      </c>
      <c r="D3611" s="1" t="s">
        <v>14649</v>
      </c>
      <c r="E3611" s="1" t="s">
        <v>19404</v>
      </c>
      <c r="F3611" s="54">
        <v>1946</v>
      </c>
      <c r="G3611" s="1" t="s">
        <v>19635</v>
      </c>
      <c r="I3611" t="str">
        <f t="shared" si="112"/>
        <v>真相</v>
      </c>
      <c r="K3611" t="e">
        <f>VLOOKUP(I3611,Apabi!$H:$H,1,FALSE)</f>
        <v>#N/A</v>
      </c>
      <c r="M3611" t="e">
        <f>VLOOKUP(I3611,'Shanghai TSG'!$C:$C,1,FALSE)</f>
        <v>#N/A</v>
      </c>
      <c r="O3611" t="e">
        <f>VLOOKUP(I3611,'Hytong (not in CrossAsia)'!$C:$C,1,FALSE)</f>
        <v>#N/A</v>
      </c>
      <c r="Q3611" s="9" t="str">
        <f t="shared" si="113"/>
        <v>nur hier</v>
      </c>
    </row>
    <row r="3612" spans="1:17">
      <c r="A3612" s="1" t="s">
        <v>14650</v>
      </c>
      <c r="B3612" s="1" t="s">
        <v>14651</v>
      </c>
      <c r="C3612" s="1" t="s">
        <v>14652</v>
      </c>
      <c r="D3612" s="1" t="s">
        <v>14653</v>
      </c>
      <c r="E3612" s="1" t="s">
        <v>19647</v>
      </c>
      <c r="F3612" s="51" t="s">
        <v>19628</v>
      </c>
      <c r="G3612" s="1" t="s">
        <v>19628</v>
      </c>
      <c r="I3612" t="str">
        <f t="shared" si="112"/>
        <v>山雨半月</v>
      </c>
      <c r="K3612" t="e">
        <f>VLOOKUP(I3612,Apabi!$H:$H,1,FALSE)</f>
        <v>#N/A</v>
      </c>
      <c r="M3612" t="e">
        <f>VLOOKUP(I3612,'Shanghai TSG'!$C:$C,1,FALSE)</f>
        <v>#N/A</v>
      </c>
      <c r="O3612" t="e">
        <f>VLOOKUP(I3612,'Hytong (not in CrossAsia)'!$C:$C,1,FALSE)</f>
        <v>#N/A</v>
      </c>
      <c r="Q3612" s="9" t="str">
        <f t="shared" si="113"/>
        <v>nur hier</v>
      </c>
    </row>
    <row r="3613" spans="1:17">
      <c r="A3613" s="1" t="s">
        <v>14654</v>
      </c>
      <c r="B3613" s="1" t="s">
        <v>14655</v>
      </c>
      <c r="C3613" s="1" t="s">
        <v>19628</v>
      </c>
      <c r="D3613" s="1" t="s">
        <v>14656</v>
      </c>
      <c r="E3613" s="1" t="s">
        <v>19326</v>
      </c>
      <c r="F3613" s="54">
        <v>1947</v>
      </c>
      <c r="G3613" s="1" t="s">
        <v>19635</v>
      </c>
      <c r="I3613" t="str">
        <f t="shared" si="112"/>
        <v>长江月刊</v>
      </c>
      <c r="K3613" t="e">
        <f>VLOOKUP(I3613,Apabi!$H:$H,1,FALSE)</f>
        <v>#N/A</v>
      </c>
      <c r="M3613" t="e">
        <f>VLOOKUP(I3613,'Shanghai TSG'!$C:$C,1,FALSE)</f>
        <v>#N/A</v>
      </c>
      <c r="O3613" t="e">
        <f>VLOOKUP(I3613,'Hytong (not in CrossAsia)'!$C:$C,1,FALSE)</f>
        <v>#N/A</v>
      </c>
      <c r="Q3613" s="9" t="str">
        <f t="shared" si="113"/>
        <v>nur hier</v>
      </c>
    </row>
    <row r="3614" spans="1:17">
      <c r="A3614" s="1" t="s">
        <v>14657</v>
      </c>
      <c r="B3614" s="1" t="s">
        <v>14658</v>
      </c>
      <c r="C3614" s="1" t="s">
        <v>19628</v>
      </c>
      <c r="D3614" s="1" t="s">
        <v>19628</v>
      </c>
      <c r="E3614" s="1" t="s">
        <v>19628</v>
      </c>
      <c r="F3614" s="51">
        <v>1922</v>
      </c>
      <c r="G3614" s="1" t="s">
        <v>19628</v>
      </c>
      <c r="I3614" t="str">
        <f t="shared" si="112"/>
        <v>紫罗兰华</v>
      </c>
      <c r="K3614" t="e">
        <f>VLOOKUP(I3614,Apabi!$H:$H,1,FALSE)</f>
        <v>#N/A</v>
      </c>
      <c r="M3614" t="e">
        <f>VLOOKUP(I3614,'Shanghai TSG'!$C:$C,1,FALSE)</f>
        <v>#N/A</v>
      </c>
      <c r="O3614" t="e">
        <f>VLOOKUP(I3614,'Hytong (not in CrossAsia)'!$C:$C,1,FALSE)</f>
        <v>#N/A</v>
      </c>
      <c r="Q3614" s="9" t="str">
        <f t="shared" si="113"/>
        <v>nur hier</v>
      </c>
    </row>
    <row r="3615" spans="1:17">
      <c r="A3615" s="1" t="s">
        <v>15028</v>
      </c>
      <c r="B3615" s="1" t="s">
        <v>15029</v>
      </c>
      <c r="C3615" s="1" t="s">
        <v>15030</v>
      </c>
      <c r="D3615" s="1" t="s">
        <v>19628</v>
      </c>
      <c r="E3615" s="1" t="s">
        <v>19647</v>
      </c>
      <c r="F3615" s="51">
        <v>1939</v>
      </c>
      <c r="G3615" s="1" t="s">
        <v>19628</v>
      </c>
      <c r="I3615" t="str">
        <f t="shared" si="112"/>
        <v>真理</v>
      </c>
      <c r="K3615" t="e">
        <f>VLOOKUP(I3615,Apabi!$H:$H,1,FALSE)</f>
        <v>#N/A</v>
      </c>
      <c r="M3615" t="e">
        <f>VLOOKUP(I3615,'Shanghai TSG'!$C:$C,1,FALSE)</f>
        <v>#N/A</v>
      </c>
      <c r="O3615" t="e">
        <f>VLOOKUP(I3615,'Hytong (not in CrossAsia)'!$C:$C,1,FALSE)</f>
        <v>#N/A</v>
      </c>
      <c r="Q3615" s="9" t="str">
        <f t="shared" si="113"/>
        <v>nur hier</v>
      </c>
    </row>
    <row r="3616" spans="1:17">
      <c r="A3616" s="1" t="s">
        <v>15031</v>
      </c>
      <c r="B3616" s="1" t="s">
        <v>15032</v>
      </c>
      <c r="C3616" s="1" t="s">
        <v>19628</v>
      </c>
      <c r="D3616" s="1" t="s">
        <v>15033</v>
      </c>
      <c r="E3616" s="1" t="s">
        <v>19326</v>
      </c>
      <c r="F3616" s="54">
        <v>1937</v>
      </c>
      <c r="G3616" s="1" t="s">
        <v>19635</v>
      </c>
      <c r="I3616" t="str">
        <f t="shared" si="112"/>
        <v>磐石杂志</v>
      </c>
      <c r="K3616" t="e">
        <f>VLOOKUP(I3616,Apabi!$H:$H,1,FALSE)</f>
        <v>#N/A</v>
      </c>
      <c r="M3616" t="str">
        <f>VLOOKUP(I3616,'Shanghai TSG'!$C:$C,1,FALSE)</f>
        <v>磐石杂志</v>
      </c>
      <c r="O3616" t="e">
        <f>VLOOKUP(I3616,'Hytong (not in CrossAsia)'!$C:$C,1,FALSE)</f>
        <v>#N/A</v>
      </c>
      <c r="Q3616" s="9" t="str">
        <f t="shared" si="113"/>
        <v>Doppel</v>
      </c>
    </row>
    <row r="3617" spans="1:17">
      <c r="A3617" s="1" t="s">
        <v>15034</v>
      </c>
      <c r="B3617" s="1" t="s">
        <v>15035</v>
      </c>
      <c r="C3617" s="1" t="s">
        <v>15036</v>
      </c>
      <c r="D3617" s="1" t="s">
        <v>15037</v>
      </c>
      <c r="E3617" s="1" t="s">
        <v>19298</v>
      </c>
      <c r="F3617" s="54">
        <v>1937</v>
      </c>
      <c r="G3617" s="1" t="s">
        <v>19635</v>
      </c>
      <c r="I3617" t="str">
        <f t="shared" si="112"/>
        <v>金箭</v>
      </c>
      <c r="K3617" t="e">
        <f>VLOOKUP(I3617,Apabi!$H:$H,1,FALSE)</f>
        <v>#N/A</v>
      </c>
      <c r="M3617" t="e">
        <f>VLOOKUP(I3617,'Shanghai TSG'!$C:$C,1,FALSE)</f>
        <v>#N/A</v>
      </c>
      <c r="O3617" t="e">
        <f>VLOOKUP(I3617,'Hytong (not in CrossAsia)'!$C:$C,1,FALSE)</f>
        <v>#N/A</v>
      </c>
      <c r="Q3617" s="9" t="str">
        <f t="shared" si="113"/>
        <v>nur hier</v>
      </c>
    </row>
    <row r="3618" spans="1:17">
      <c r="A3618" s="1" t="s">
        <v>15038</v>
      </c>
      <c r="B3618" s="1" t="s">
        <v>15039</v>
      </c>
      <c r="C3618" s="1" t="s">
        <v>19628</v>
      </c>
      <c r="D3618" s="1" t="s">
        <v>15040</v>
      </c>
      <c r="E3618" s="1" t="s">
        <v>19336</v>
      </c>
      <c r="F3618" s="54">
        <v>1937</v>
      </c>
      <c r="G3618" s="1" t="s">
        <v>19635</v>
      </c>
      <c r="I3618" t="str">
        <f t="shared" si="112"/>
        <v>中外月刊</v>
      </c>
      <c r="K3618" t="e">
        <f>VLOOKUP(I3618,Apabi!$H:$H,1,FALSE)</f>
        <v>#N/A</v>
      </c>
      <c r="M3618" t="e">
        <f>VLOOKUP(I3618,'Shanghai TSG'!$C:$C,1,FALSE)</f>
        <v>#N/A</v>
      </c>
      <c r="O3618" t="e">
        <f>VLOOKUP(I3618,'Hytong (not in CrossAsia)'!$C:$C,1,FALSE)</f>
        <v>#N/A</v>
      </c>
      <c r="Q3618" s="9" t="str">
        <f t="shared" si="113"/>
        <v>nur hier</v>
      </c>
    </row>
    <row r="3619" spans="1:17">
      <c r="A3619" s="1" t="s">
        <v>15041</v>
      </c>
      <c r="B3619" s="1" t="s">
        <v>15042</v>
      </c>
      <c r="C3619" s="1" t="s">
        <v>19628</v>
      </c>
      <c r="D3619" s="1" t="s">
        <v>15043</v>
      </c>
      <c r="E3619" s="1" t="s">
        <v>19326</v>
      </c>
      <c r="F3619" s="54">
        <v>1948</v>
      </c>
      <c r="G3619" s="1" t="s">
        <v>19635</v>
      </c>
      <c r="I3619" t="str">
        <f t="shared" si="112"/>
        <v>中国晨钟</v>
      </c>
      <c r="K3619" t="e">
        <f>VLOOKUP(I3619,Apabi!$H:$H,1,FALSE)</f>
        <v>#N/A</v>
      </c>
      <c r="M3619" t="e">
        <f>VLOOKUP(I3619,'Shanghai TSG'!$C:$C,1,FALSE)</f>
        <v>#N/A</v>
      </c>
      <c r="O3619" t="e">
        <f>VLOOKUP(I3619,'Hytong (not in CrossAsia)'!$C:$C,1,FALSE)</f>
        <v>#N/A</v>
      </c>
      <c r="Q3619" s="9" t="str">
        <f t="shared" si="113"/>
        <v>nur hier</v>
      </c>
    </row>
    <row r="3620" spans="1:17">
      <c r="A3620" s="1" t="s">
        <v>15044</v>
      </c>
      <c r="B3620" s="1" t="s">
        <v>15045</v>
      </c>
      <c r="C3620" s="1" t="s">
        <v>15046</v>
      </c>
      <c r="D3620" s="1" t="s">
        <v>15046</v>
      </c>
      <c r="E3620" s="1" t="s">
        <v>19647</v>
      </c>
      <c r="F3620" s="54">
        <v>1932</v>
      </c>
      <c r="G3620" s="1" t="s">
        <v>19305</v>
      </c>
      <c r="I3620" t="str">
        <f t="shared" si="112"/>
        <v>抗争</v>
      </c>
      <c r="K3620" t="e">
        <f>VLOOKUP(I3620,Apabi!$H:$H,1,FALSE)</f>
        <v>#N/A</v>
      </c>
      <c r="M3620" t="e">
        <f>VLOOKUP(I3620,'Shanghai TSG'!$C:$C,1,FALSE)</f>
        <v>#N/A</v>
      </c>
      <c r="O3620" t="e">
        <f>VLOOKUP(I3620,'Hytong (not in CrossAsia)'!$C:$C,1,FALSE)</f>
        <v>#N/A</v>
      </c>
      <c r="Q3620" s="9" t="str">
        <f t="shared" si="113"/>
        <v>nur hier</v>
      </c>
    </row>
    <row r="3621" spans="1:17">
      <c r="A3621" s="1" t="s">
        <v>15047</v>
      </c>
      <c r="B3621" s="1" t="s">
        <v>15048</v>
      </c>
      <c r="C3621" s="1" t="s">
        <v>15049</v>
      </c>
      <c r="D3621" s="1" t="s">
        <v>15050</v>
      </c>
      <c r="E3621" s="1" t="s">
        <v>19647</v>
      </c>
      <c r="F3621" s="54">
        <v>1934</v>
      </c>
      <c r="G3621" s="1" t="s">
        <v>19327</v>
      </c>
      <c r="I3621" t="str">
        <f t="shared" si="112"/>
        <v>四方</v>
      </c>
      <c r="K3621" t="e">
        <f>VLOOKUP(I3621,Apabi!$H:$H,1,FALSE)</f>
        <v>#N/A</v>
      </c>
      <c r="M3621" t="e">
        <f>VLOOKUP(I3621,'Shanghai TSG'!$C:$C,1,FALSE)</f>
        <v>#N/A</v>
      </c>
      <c r="O3621" t="e">
        <f>VLOOKUP(I3621,'Hytong (not in CrossAsia)'!$C:$C,1,FALSE)</f>
        <v>#N/A</v>
      </c>
      <c r="Q3621" s="9" t="str">
        <f t="shared" si="113"/>
        <v>nur hier</v>
      </c>
    </row>
    <row r="3622" spans="1:17">
      <c r="A3622" s="1" t="s">
        <v>15051</v>
      </c>
      <c r="B3622" s="1" t="s">
        <v>15052</v>
      </c>
      <c r="C3622" s="1" t="s">
        <v>19628</v>
      </c>
      <c r="D3622" s="1" t="s">
        <v>15053</v>
      </c>
      <c r="E3622" s="1" t="s">
        <v>19336</v>
      </c>
      <c r="F3622" s="54">
        <v>1941</v>
      </c>
      <c r="G3622" s="1" t="s">
        <v>19773</v>
      </c>
      <c r="I3622" t="str">
        <f t="shared" si="112"/>
        <v>中国社会</v>
      </c>
      <c r="K3622" t="e">
        <f>VLOOKUP(I3622,Apabi!$H:$H,1,FALSE)</f>
        <v>#N/A</v>
      </c>
      <c r="M3622" t="e">
        <f>VLOOKUP(I3622,'Shanghai TSG'!$C:$C,1,FALSE)</f>
        <v>#N/A</v>
      </c>
      <c r="O3622" t="e">
        <f>VLOOKUP(I3622,'Hytong (not in CrossAsia)'!$C:$C,1,FALSE)</f>
        <v>#N/A</v>
      </c>
      <c r="Q3622" s="9" t="str">
        <f t="shared" si="113"/>
        <v>nur hier</v>
      </c>
    </row>
    <row r="3623" spans="1:17">
      <c r="A3623" s="1" t="s">
        <v>15054</v>
      </c>
      <c r="B3623" s="1" t="s">
        <v>15055</v>
      </c>
      <c r="C3623" s="1" t="s">
        <v>15056</v>
      </c>
      <c r="D3623" s="1" t="s">
        <v>19628</v>
      </c>
      <c r="E3623" s="1" t="s">
        <v>19647</v>
      </c>
      <c r="F3623" s="51" t="s">
        <v>19628</v>
      </c>
      <c r="G3623" s="1" t="s">
        <v>19628</v>
      </c>
      <c r="I3623" t="str">
        <f t="shared" si="112"/>
        <v>上海生活</v>
      </c>
      <c r="K3623" t="e">
        <f>VLOOKUP(I3623,Apabi!$H:$H,1,FALSE)</f>
        <v>#N/A</v>
      </c>
      <c r="M3623" t="e">
        <f>VLOOKUP(I3623,'Shanghai TSG'!$C:$C,1,FALSE)</f>
        <v>#N/A</v>
      </c>
      <c r="O3623" t="e">
        <f>VLOOKUP(I3623,'Hytong (not in CrossAsia)'!$C:$C,1,FALSE)</f>
        <v>#N/A</v>
      </c>
      <c r="Q3623" s="9" t="str">
        <f t="shared" si="113"/>
        <v>nur hier</v>
      </c>
    </row>
    <row r="3624" spans="1:17">
      <c r="A3624" s="1" t="s">
        <v>15057</v>
      </c>
      <c r="B3624" s="1" t="s">
        <v>15058</v>
      </c>
      <c r="C3624" s="1" t="s">
        <v>19628</v>
      </c>
      <c r="D3624" s="1" t="s">
        <v>19628</v>
      </c>
      <c r="E3624" s="1" t="s">
        <v>19628</v>
      </c>
      <c r="F3624" s="51" t="s">
        <v>19628</v>
      </c>
      <c r="G3624" s="1" t="s">
        <v>19628</v>
      </c>
      <c r="I3624" t="str">
        <f t="shared" si="112"/>
        <v>曼谷杂志</v>
      </c>
      <c r="K3624" t="e">
        <f>VLOOKUP(I3624,Apabi!$H:$H,1,FALSE)</f>
        <v>#N/A</v>
      </c>
      <c r="M3624" t="e">
        <f>VLOOKUP(I3624,'Shanghai TSG'!$C:$C,1,FALSE)</f>
        <v>#N/A</v>
      </c>
      <c r="O3624" t="e">
        <f>VLOOKUP(I3624,'Hytong (not in CrossAsia)'!$C:$C,1,FALSE)</f>
        <v>#N/A</v>
      </c>
      <c r="Q3624" s="9" t="str">
        <f t="shared" si="113"/>
        <v>nur hier</v>
      </c>
    </row>
    <row r="3625" spans="1:17" ht="34.5">
      <c r="A3625" s="1" t="s">
        <v>15059</v>
      </c>
      <c r="B3625" s="1" t="s">
        <v>15060</v>
      </c>
      <c r="C3625" s="1" t="s">
        <v>15061</v>
      </c>
      <c r="D3625" s="1" t="s">
        <v>15061</v>
      </c>
      <c r="E3625" s="1" t="s">
        <v>19344</v>
      </c>
      <c r="F3625" s="51" t="s">
        <v>19628</v>
      </c>
      <c r="G3625" s="1" t="s">
        <v>19642</v>
      </c>
      <c r="I3625" t="str">
        <f t="shared" si="112"/>
        <v>精诚半月</v>
      </c>
      <c r="K3625" t="e">
        <f>VLOOKUP(I3625,Apabi!$H:$H,1,FALSE)</f>
        <v>#N/A</v>
      </c>
      <c r="M3625" t="e">
        <f>VLOOKUP(I3625,'Shanghai TSG'!$C:$C,1,FALSE)</f>
        <v>#N/A</v>
      </c>
      <c r="O3625" t="e">
        <f>VLOOKUP(I3625,'Hytong (not in CrossAsia)'!$C:$C,1,FALSE)</f>
        <v>#N/A</v>
      </c>
      <c r="Q3625" s="9" t="str">
        <f t="shared" si="113"/>
        <v>nur hier</v>
      </c>
    </row>
    <row r="3626" spans="1:17">
      <c r="A3626" s="1" t="s">
        <v>15062</v>
      </c>
      <c r="B3626" s="1" t="s">
        <v>15063</v>
      </c>
      <c r="C3626" s="1" t="s">
        <v>15064</v>
      </c>
      <c r="D3626" s="1" t="s">
        <v>15065</v>
      </c>
      <c r="E3626" s="1" t="s">
        <v>19795</v>
      </c>
      <c r="F3626" s="51" t="s">
        <v>19628</v>
      </c>
      <c r="G3626" s="1" t="s">
        <v>19635</v>
      </c>
      <c r="I3626" t="str">
        <f t="shared" si="112"/>
        <v>东华月刊</v>
      </c>
      <c r="K3626" t="e">
        <f>VLOOKUP(I3626,Apabi!$H:$H,1,FALSE)</f>
        <v>#N/A</v>
      </c>
      <c r="M3626" t="e">
        <f>VLOOKUP(I3626,'Shanghai TSG'!$C:$C,1,FALSE)</f>
        <v>#N/A</v>
      </c>
      <c r="O3626" t="e">
        <f>VLOOKUP(I3626,'Hytong (not in CrossAsia)'!$C:$C,1,FALSE)</f>
        <v>#N/A</v>
      </c>
      <c r="Q3626" s="9" t="str">
        <f t="shared" si="113"/>
        <v>nur hier</v>
      </c>
    </row>
    <row r="3627" spans="1:17">
      <c r="A3627" s="1" t="s">
        <v>15066</v>
      </c>
      <c r="B3627" s="1" t="s">
        <v>15067</v>
      </c>
      <c r="C3627" s="1" t="s">
        <v>15068</v>
      </c>
      <c r="D3627" s="1" t="s">
        <v>15069</v>
      </c>
      <c r="E3627" s="1" t="s">
        <v>19647</v>
      </c>
      <c r="F3627" s="54">
        <v>1933</v>
      </c>
      <c r="G3627" s="1" t="s">
        <v>19635</v>
      </c>
      <c r="I3627" t="str">
        <f t="shared" si="112"/>
        <v>读者月刊</v>
      </c>
      <c r="K3627" t="e">
        <f>VLOOKUP(I3627,Apabi!$H:$H,1,FALSE)</f>
        <v>#N/A</v>
      </c>
      <c r="M3627" t="e">
        <f>VLOOKUP(I3627,'Shanghai TSG'!$C:$C,1,FALSE)</f>
        <v>#N/A</v>
      </c>
      <c r="O3627" t="e">
        <f>VLOOKUP(I3627,'Hytong (not in CrossAsia)'!$C:$C,1,FALSE)</f>
        <v>#N/A</v>
      </c>
      <c r="Q3627" s="9" t="str">
        <f t="shared" si="113"/>
        <v>nur hier</v>
      </c>
    </row>
    <row r="3628" spans="1:17">
      <c r="A3628" s="1" t="s">
        <v>15070</v>
      </c>
      <c r="B3628" s="1" t="s">
        <v>15071</v>
      </c>
      <c r="C3628" s="1" t="s">
        <v>19628</v>
      </c>
      <c r="D3628" s="1" t="s">
        <v>15072</v>
      </c>
      <c r="E3628" s="1" t="s">
        <v>19310</v>
      </c>
      <c r="F3628" s="54">
        <v>1948</v>
      </c>
      <c r="G3628" s="1" t="s">
        <v>19327</v>
      </c>
      <c r="I3628" t="str">
        <f t="shared" si="112"/>
        <v>物调旬刊</v>
      </c>
      <c r="K3628" t="str">
        <f>VLOOKUP(I3628,Apabi!$H:$H,1,FALSE)</f>
        <v>物调旬刊</v>
      </c>
      <c r="M3628" t="e">
        <f>VLOOKUP(I3628,'Shanghai TSG'!$C:$C,1,FALSE)</f>
        <v>#N/A</v>
      </c>
      <c r="O3628" t="e">
        <f>VLOOKUP(I3628,'Hytong (not in CrossAsia)'!$C:$C,1,FALSE)</f>
        <v>#N/A</v>
      </c>
      <c r="Q3628" s="9" t="str">
        <f t="shared" si="113"/>
        <v>Doppel</v>
      </c>
    </row>
    <row r="3629" spans="1:17">
      <c r="A3629" s="1" t="s">
        <v>15073</v>
      </c>
      <c r="B3629" s="1" t="s">
        <v>15074</v>
      </c>
      <c r="C3629" s="1" t="s">
        <v>18120</v>
      </c>
      <c r="D3629" s="1" t="s">
        <v>15075</v>
      </c>
      <c r="E3629" s="1" t="s">
        <v>19647</v>
      </c>
      <c r="F3629" s="51" t="s">
        <v>19628</v>
      </c>
      <c r="G3629" s="1" t="s">
        <v>19635</v>
      </c>
      <c r="I3629" t="str">
        <f t="shared" si="112"/>
        <v>蓝皮书</v>
      </c>
      <c r="K3629" t="e">
        <f>VLOOKUP(I3629,Apabi!$H:$H,1,FALSE)</f>
        <v>#N/A</v>
      </c>
      <c r="M3629" t="e">
        <f>VLOOKUP(I3629,'Shanghai TSG'!$C:$C,1,FALSE)</f>
        <v>#N/A</v>
      </c>
      <c r="O3629" t="e">
        <f>VLOOKUP(I3629,'Hytong (not in CrossAsia)'!$C:$C,1,FALSE)</f>
        <v>#N/A</v>
      </c>
      <c r="Q3629" s="9" t="str">
        <f t="shared" si="113"/>
        <v>nur hier</v>
      </c>
    </row>
    <row r="3630" spans="1:17">
      <c r="A3630" s="1" t="s">
        <v>15076</v>
      </c>
      <c r="B3630" s="1" t="s">
        <v>15077</v>
      </c>
      <c r="C3630" s="1" t="s">
        <v>19628</v>
      </c>
      <c r="D3630" s="1" t="s">
        <v>15078</v>
      </c>
      <c r="E3630" s="1" t="s">
        <v>15079</v>
      </c>
      <c r="F3630" s="54">
        <v>1947</v>
      </c>
      <c r="G3630" s="1" t="s">
        <v>19628</v>
      </c>
      <c r="I3630" t="str">
        <f t="shared" si="112"/>
        <v>琼声</v>
      </c>
      <c r="K3630" t="e">
        <f>VLOOKUP(I3630,Apabi!$H:$H,1,FALSE)</f>
        <v>#N/A</v>
      </c>
      <c r="M3630" t="e">
        <f>VLOOKUP(I3630,'Shanghai TSG'!$C:$C,1,FALSE)</f>
        <v>#N/A</v>
      </c>
      <c r="O3630" t="e">
        <f>VLOOKUP(I3630,'Hytong (not in CrossAsia)'!$C:$C,1,FALSE)</f>
        <v>#N/A</v>
      </c>
      <c r="Q3630" s="9" t="str">
        <f t="shared" si="113"/>
        <v>nur hier</v>
      </c>
    </row>
    <row r="3631" spans="1:17">
      <c r="A3631" s="1" t="s">
        <v>15080</v>
      </c>
      <c r="B3631" s="1" t="s">
        <v>15081</v>
      </c>
      <c r="C3631" s="1" t="s">
        <v>19628</v>
      </c>
      <c r="D3631" s="1" t="s">
        <v>15082</v>
      </c>
      <c r="E3631" s="1" t="s">
        <v>13006</v>
      </c>
      <c r="F3631" s="54">
        <v>1934</v>
      </c>
      <c r="G3631" s="1" t="s">
        <v>19292</v>
      </c>
      <c r="I3631" t="str">
        <f t="shared" si="112"/>
        <v>国师月刊</v>
      </c>
      <c r="K3631" t="e">
        <f>VLOOKUP(I3631,Apabi!$H:$H,1,FALSE)</f>
        <v>#N/A</v>
      </c>
      <c r="M3631" t="e">
        <f>VLOOKUP(I3631,'Shanghai TSG'!$C:$C,1,FALSE)</f>
        <v>#N/A</v>
      </c>
      <c r="O3631" t="e">
        <f>VLOOKUP(I3631,'Hytong (not in CrossAsia)'!$C:$C,1,FALSE)</f>
        <v>#N/A</v>
      </c>
      <c r="Q3631" s="9" t="str">
        <f t="shared" si="113"/>
        <v>nur hier</v>
      </c>
    </row>
    <row r="3632" spans="1:17">
      <c r="A3632" s="1" t="s">
        <v>15083</v>
      </c>
      <c r="B3632" s="1" t="s">
        <v>15084</v>
      </c>
      <c r="C3632" s="1" t="s">
        <v>18966</v>
      </c>
      <c r="D3632" s="1" t="s">
        <v>15085</v>
      </c>
      <c r="E3632" s="1" t="s">
        <v>15493</v>
      </c>
      <c r="F3632" s="54">
        <v>1928</v>
      </c>
      <c r="G3632" s="1" t="s">
        <v>19315</v>
      </c>
      <c r="I3632" t="str">
        <f t="shared" si="112"/>
        <v>大众文艺</v>
      </c>
      <c r="K3632" t="e">
        <f>VLOOKUP(I3632,Apabi!$H:$H,1,FALSE)</f>
        <v>#N/A</v>
      </c>
      <c r="M3632" t="e">
        <f>VLOOKUP(I3632,'Shanghai TSG'!$C:$C,1,FALSE)</f>
        <v>#N/A</v>
      </c>
      <c r="O3632" t="e">
        <f>VLOOKUP(I3632,'Hytong (not in CrossAsia)'!$C:$C,1,FALSE)</f>
        <v>#N/A</v>
      </c>
      <c r="Q3632" s="9" t="str">
        <f t="shared" si="113"/>
        <v>nur hier</v>
      </c>
    </row>
    <row r="3633" spans="1:17">
      <c r="A3633" s="1" t="s">
        <v>15086</v>
      </c>
      <c r="B3633" s="1" t="s">
        <v>15087</v>
      </c>
      <c r="C3633" s="1" t="s">
        <v>19628</v>
      </c>
      <c r="D3633" s="1" t="s">
        <v>15088</v>
      </c>
      <c r="E3633" s="1" t="s">
        <v>19647</v>
      </c>
      <c r="F3633" s="54">
        <v>1934</v>
      </c>
      <c r="G3633" s="1" t="s">
        <v>19635</v>
      </c>
      <c r="I3633" t="str">
        <f t="shared" si="112"/>
        <v>春光</v>
      </c>
      <c r="K3633" t="e">
        <f>VLOOKUP(I3633,Apabi!$H:$H,1,FALSE)</f>
        <v>#N/A</v>
      </c>
      <c r="M3633" t="e">
        <f>VLOOKUP(I3633,'Shanghai TSG'!$C:$C,1,FALSE)</f>
        <v>#N/A</v>
      </c>
      <c r="O3633" t="e">
        <f>VLOOKUP(I3633,'Hytong (not in CrossAsia)'!$C:$C,1,FALSE)</f>
        <v>#N/A</v>
      </c>
      <c r="Q3633" s="9" t="str">
        <f t="shared" si="113"/>
        <v>nur hier</v>
      </c>
    </row>
    <row r="3634" spans="1:17">
      <c r="A3634" s="1" t="s">
        <v>15089</v>
      </c>
      <c r="B3634" s="1" t="s">
        <v>15090</v>
      </c>
      <c r="C3634" s="1" t="s">
        <v>19628</v>
      </c>
      <c r="D3634" s="1" t="s">
        <v>15091</v>
      </c>
      <c r="E3634" s="1" t="s">
        <v>19647</v>
      </c>
      <c r="F3634" s="54">
        <v>1940</v>
      </c>
      <c r="G3634" s="1" t="s">
        <v>19635</v>
      </c>
      <c r="I3634" t="str">
        <f t="shared" si="112"/>
        <v>宪政月刊</v>
      </c>
      <c r="K3634" t="e">
        <f>VLOOKUP(I3634,Apabi!$H:$H,1,FALSE)</f>
        <v>#N/A</v>
      </c>
      <c r="M3634" t="str">
        <f>VLOOKUP(I3634,'Shanghai TSG'!$C:$C,1,FALSE)</f>
        <v>宪政月刊</v>
      </c>
      <c r="O3634" t="e">
        <f>VLOOKUP(I3634,'Hytong (not in CrossAsia)'!$C:$C,1,FALSE)</f>
        <v>#N/A</v>
      </c>
      <c r="Q3634" s="9" t="str">
        <f t="shared" si="113"/>
        <v>Doppel</v>
      </c>
    </row>
    <row r="3635" spans="1:17">
      <c r="A3635" s="1" t="s">
        <v>15092</v>
      </c>
      <c r="B3635" s="1" t="s">
        <v>15093</v>
      </c>
      <c r="C3635" s="1" t="s">
        <v>19628</v>
      </c>
      <c r="D3635" s="1" t="s">
        <v>15094</v>
      </c>
      <c r="E3635" s="1" t="s">
        <v>19638</v>
      </c>
      <c r="F3635" s="54">
        <v>1939</v>
      </c>
      <c r="G3635" s="1" t="s">
        <v>19642</v>
      </c>
      <c r="I3635" t="str">
        <f t="shared" si="112"/>
        <v>慰劳半月</v>
      </c>
      <c r="K3635" t="e">
        <f>VLOOKUP(I3635,Apabi!$H:$H,1,FALSE)</f>
        <v>#N/A</v>
      </c>
      <c r="M3635" t="e">
        <f>VLOOKUP(I3635,'Shanghai TSG'!$C:$C,1,FALSE)</f>
        <v>#N/A</v>
      </c>
      <c r="O3635" t="e">
        <f>VLOOKUP(I3635,'Hytong (not in CrossAsia)'!$C:$C,1,FALSE)</f>
        <v>#N/A</v>
      </c>
      <c r="Q3635" s="9" t="str">
        <f t="shared" si="113"/>
        <v>nur hier</v>
      </c>
    </row>
    <row r="3636" spans="1:17">
      <c r="A3636" s="1" t="s">
        <v>15095</v>
      </c>
      <c r="B3636" s="1" t="s">
        <v>15096</v>
      </c>
      <c r="C3636" s="1" t="s">
        <v>19628</v>
      </c>
      <c r="D3636" s="1" t="s">
        <v>18336</v>
      </c>
      <c r="E3636" s="1" t="s">
        <v>19647</v>
      </c>
      <c r="F3636" s="54">
        <v>1904</v>
      </c>
      <c r="G3636" s="1" t="s">
        <v>19642</v>
      </c>
      <c r="I3636" t="str">
        <f t="shared" si="112"/>
        <v>东方杂志</v>
      </c>
      <c r="K3636" t="e">
        <f>VLOOKUP(I3636,Apabi!$H:$H,1,FALSE)</f>
        <v>#N/A</v>
      </c>
      <c r="M3636" t="str">
        <f>VLOOKUP(I3636,'Shanghai TSG'!$C:$C,1,FALSE)</f>
        <v>东方杂志</v>
      </c>
      <c r="O3636" t="e">
        <f>VLOOKUP(I3636,'Hytong (not in CrossAsia)'!$C:$C,1,FALSE)</f>
        <v>#N/A</v>
      </c>
      <c r="Q3636" s="9" t="str">
        <f t="shared" si="113"/>
        <v>Doppel</v>
      </c>
    </row>
    <row r="3637" spans="1:17">
      <c r="A3637" s="1" t="s">
        <v>15097</v>
      </c>
      <c r="B3637" s="1" t="s">
        <v>15098</v>
      </c>
      <c r="C3637" s="1" t="s">
        <v>15099</v>
      </c>
      <c r="D3637" s="1" t="s">
        <v>15099</v>
      </c>
      <c r="E3637" s="1" t="s">
        <v>19348</v>
      </c>
      <c r="F3637" s="54">
        <v>1931</v>
      </c>
      <c r="G3637" s="1" t="s">
        <v>19642</v>
      </c>
      <c r="I3637" t="str">
        <f t="shared" si="112"/>
        <v>光明之路</v>
      </c>
      <c r="K3637" t="e">
        <f>VLOOKUP(I3637,Apabi!$H:$H,1,FALSE)</f>
        <v>#N/A</v>
      </c>
      <c r="M3637" t="e">
        <f>VLOOKUP(I3637,'Shanghai TSG'!$C:$C,1,FALSE)</f>
        <v>#N/A</v>
      </c>
      <c r="O3637" t="e">
        <f>VLOOKUP(I3637,'Hytong (not in CrossAsia)'!$C:$C,1,FALSE)</f>
        <v>#N/A</v>
      </c>
      <c r="Q3637" s="9" t="str">
        <f t="shared" si="113"/>
        <v>nur hier</v>
      </c>
    </row>
    <row r="3638" spans="1:17">
      <c r="A3638" s="1" t="s">
        <v>15100</v>
      </c>
      <c r="B3638" s="1" t="s">
        <v>15101</v>
      </c>
      <c r="C3638" s="1" t="s">
        <v>19628</v>
      </c>
      <c r="D3638" s="1" t="s">
        <v>15102</v>
      </c>
      <c r="E3638" s="1" t="s">
        <v>4606</v>
      </c>
      <c r="F3638" s="54">
        <v>1940</v>
      </c>
      <c r="G3638" s="1" t="s">
        <v>18855</v>
      </c>
      <c r="I3638" t="str">
        <f t="shared" si="112"/>
        <v>南洋学报</v>
      </c>
      <c r="K3638" t="e">
        <f>VLOOKUP(I3638,Apabi!$H:$H,1,FALSE)</f>
        <v>#N/A</v>
      </c>
      <c r="M3638" t="e">
        <f>VLOOKUP(I3638,'Shanghai TSG'!$C:$C,1,FALSE)</f>
        <v>#N/A</v>
      </c>
      <c r="O3638" t="e">
        <f>VLOOKUP(I3638,'Hytong (not in CrossAsia)'!$C:$C,1,FALSE)</f>
        <v>#N/A</v>
      </c>
      <c r="Q3638" s="9" t="str">
        <f t="shared" si="113"/>
        <v>nur hier</v>
      </c>
    </row>
    <row r="3639" spans="1:17">
      <c r="A3639" s="1" t="s">
        <v>15103</v>
      </c>
      <c r="B3639" s="1" t="s">
        <v>15104</v>
      </c>
      <c r="C3639" s="1" t="s">
        <v>19628</v>
      </c>
      <c r="D3639" s="1" t="s">
        <v>15105</v>
      </c>
      <c r="E3639" s="1" t="s">
        <v>18461</v>
      </c>
      <c r="F3639" s="54">
        <v>1949</v>
      </c>
      <c r="G3639" s="1" t="s">
        <v>19292</v>
      </c>
      <c r="I3639" t="str">
        <f t="shared" si="112"/>
        <v>图书集刊</v>
      </c>
      <c r="K3639" t="e">
        <f>VLOOKUP(I3639,Apabi!$H:$H,1,FALSE)</f>
        <v>#N/A</v>
      </c>
      <c r="M3639" t="str">
        <f>VLOOKUP(I3639,'Shanghai TSG'!$C:$C,1,FALSE)</f>
        <v>图书集刊</v>
      </c>
      <c r="O3639" t="str">
        <f>VLOOKUP(I3639,'Hytong (not in CrossAsia)'!$C:$C,1,FALSE)</f>
        <v>图书集刊</v>
      </c>
      <c r="Q3639" s="9" t="str">
        <f t="shared" si="113"/>
        <v>Doppel</v>
      </c>
    </row>
    <row r="3640" spans="1:17">
      <c r="A3640" s="1" t="s">
        <v>15106</v>
      </c>
      <c r="B3640" s="1" t="s">
        <v>15107</v>
      </c>
      <c r="C3640" s="1" t="s">
        <v>19628</v>
      </c>
      <c r="D3640" s="1" t="s">
        <v>15108</v>
      </c>
      <c r="E3640" s="1" t="s">
        <v>19326</v>
      </c>
      <c r="F3640" s="54">
        <v>1928</v>
      </c>
      <c r="G3640" s="1" t="s">
        <v>19305</v>
      </c>
      <c r="I3640" t="str">
        <f t="shared" si="112"/>
        <v>民力周刊</v>
      </c>
      <c r="K3640" t="e">
        <f>VLOOKUP(I3640,Apabi!$H:$H,1,FALSE)</f>
        <v>#N/A</v>
      </c>
      <c r="M3640" t="e">
        <f>VLOOKUP(I3640,'Shanghai TSG'!$C:$C,1,FALSE)</f>
        <v>#N/A</v>
      </c>
      <c r="O3640" t="e">
        <f>VLOOKUP(I3640,'Hytong (not in CrossAsia)'!$C:$C,1,FALSE)</f>
        <v>#N/A</v>
      </c>
      <c r="Q3640" s="9" t="str">
        <f t="shared" si="113"/>
        <v>nur hier</v>
      </c>
    </row>
    <row r="3641" spans="1:17">
      <c r="A3641" s="1" t="s">
        <v>15109</v>
      </c>
      <c r="B3641" s="1" t="s">
        <v>14740</v>
      </c>
      <c r="C3641" s="1" t="s">
        <v>19628</v>
      </c>
      <c r="D3641" s="1" t="s">
        <v>14741</v>
      </c>
      <c r="E3641" s="1" t="s">
        <v>19638</v>
      </c>
      <c r="F3641" s="51" t="s">
        <v>19628</v>
      </c>
      <c r="G3641" s="1" t="s">
        <v>19327</v>
      </c>
      <c r="I3641" t="str">
        <f t="shared" si="112"/>
        <v>抗敌导报</v>
      </c>
      <c r="K3641" t="e">
        <f>VLOOKUP(I3641,Apabi!$H:$H,1,FALSE)</f>
        <v>#N/A</v>
      </c>
      <c r="M3641" t="e">
        <f>VLOOKUP(I3641,'Shanghai TSG'!$C:$C,1,FALSE)</f>
        <v>#N/A</v>
      </c>
      <c r="O3641" t="e">
        <f>VLOOKUP(I3641,'Hytong (not in CrossAsia)'!$C:$C,1,FALSE)</f>
        <v>#N/A</v>
      </c>
      <c r="Q3641" s="9" t="str">
        <f t="shared" si="113"/>
        <v>nur hier</v>
      </c>
    </row>
    <row r="3642" spans="1:17">
      <c r="A3642" s="1" t="s">
        <v>14742</v>
      </c>
      <c r="B3642" s="1" t="s">
        <v>14743</v>
      </c>
      <c r="C3642" s="1" t="s">
        <v>19628</v>
      </c>
      <c r="D3642" s="1" t="s">
        <v>14744</v>
      </c>
      <c r="E3642" s="1" t="s">
        <v>14745</v>
      </c>
      <c r="F3642" s="54">
        <v>1937</v>
      </c>
      <c r="G3642" s="1" t="s">
        <v>19628</v>
      </c>
      <c r="I3642" t="str">
        <f t="shared" si="112"/>
        <v>人海灯</v>
      </c>
      <c r="K3642" t="e">
        <f>VLOOKUP(I3642,Apabi!$H:$H,1,FALSE)</f>
        <v>#N/A</v>
      </c>
      <c r="M3642" t="e">
        <f>VLOOKUP(I3642,'Shanghai TSG'!$C:$C,1,FALSE)</f>
        <v>#N/A</v>
      </c>
      <c r="O3642" t="e">
        <f>VLOOKUP(I3642,'Hytong (not in CrossAsia)'!$C:$C,1,FALSE)</f>
        <v>#N/A</v>
      </c>
      <c r="Q3642" s="9" t="str">
        <f t="shared" si="113"/>
        <v>nur hier</v>
      </c>
    </row>
    <row r="3643" spans="1:17">
      <c r="A3643" s="1" t="s">
        <v>14746</v>
      </c>
      <c r="B3643" s="1" t="s">
        <v>14747</v>
      </c>
      <c r="C3643" s="1" t="s">
        <v>19628</v>
      </c>
      <c r="D3643" s="1" t="s">
        <v>14748</v>
      </c>
      <c r="E3643" s="1" t="s">
        <v>19339</v>
      </c>
      <c r="F3643" s="54">
        <v>1927</v>
      </c>
      <c r="G3643" s="1" t="s">
        <v>19305</v>
      </c>
      <c r="I3643" t="str">
        <f t="shared" si="112"/>
        <v>晓光</v>
      </c>
      <c r="K3643" t="e">
        <f>VLOOKUP(I3643,Apabi!$H:$H,1,FALSE)</f>
        <v>#N/A</v>
      </c>
      <c r="M3643" t="str">
        <f>VLOOKUP(I3643,'Shanghai TSG'!$C:$C,1,FALSE)</f>
        <v>晓光</v>
      </c>
      <c r="O3643" t="e">
        <f>VLOOKUP(I3643,'Hytong (not in CrossAsia)'!$C:$C,1,FALSE)</f>
        <v>#N/A</v>
      </c>
      <c r="Q3643" s="9" t="str">
        <f t="shared" si="113"/>
        <v>Doppel</v>
      </c>
    </row>
    <row r="3644" spans="1:17">
      <c r="A3644" s="1" t="s">
        <v>14749</v>
      </c>
      <c r="B3644" s="1" t="s">
        <v>14750</v>
      </c>
      <c r="C3644" s="1" t="s">
        <v>14751</v>
      </c>
      <c r="D3644" s="1" t="s">
        <v>14751</v>
      </c>
      <c r="E3644" s="1" t="s">
        <v>19638</v>
      </c>
      <c r="F3644" s="51" t="s">
        <v>19628</v>
      </c>
      <c r="G3644" s="1" t="s">
        <v>19635</v>
      </c>
      <c r="I3644" t="str">
        <f t="shared" si="112"/>
        <v>工作竞赛</v>
      </c>
      <c r="K3644" t="e">
        <f>VLOOKUP(I3644,Apabi!$H:$H,1,FALSE)</f>
        <v>#N/A</v>
      </c>
      <c r="M3644" t="e">
        <f>VLOOKUP(I3644,'Shanghai TSG'!$C:$C,1,FALSE)</f>
        <v>#N/A</v>
      </c>
      <c r="O3644" t="e">
        <f>VLOOKUP(I3644,'Hytong (not in CrossAsia)'!$C:$C,1,FALSE)</f>
        <v>#N/A</v>
      </c>
      <c r="Q3644" s="9" t="str">
        <f t="shared" si="113"/>
        <v>nur hier</v>
      </c>
    </row>
    <row r="3645" spans="1:17">
      <c r="A3645" s="1" t="s">
        <v>14752</v>
      </c>
      <c r="B3645" s="1" t="s">
        <v>14753</v>
      </c>
      <c r="C3645" s="1" t="s">
        <v>19628</v>
      </c>
      <c r="D3645" s="1" t="s">
        <v>14754</v>
      </c>
      <c r="E3645" s="1" t="s">
        <v>19821</v>
      </c>
      <c r="F3645" s="54">
        <v>1949</v>
      </c>
      <c r="G3645" s="1" t="s">
        <v>19010</v>
      </c>
      <c r="I3645" t="str">
        <f t="shared" si="112"/>
        <v>培正校刊</v>
      </c>
      <c r="K3645" t="e">
        <f>VLOOKUP(I3645,Apabi!$H:$H,1,FALSE)</f>
        <v>#N/A</v>
      </c>
      <c r="M3645" t="str">
        <f>VLOOKUP(I3645,'Shanghai TSG'!$C:$C,1,FALSE)</f>
        <v>培正校刊</v>
      </c>
      <c r="O3645" t="e">
        <f>VLOOKUP(I3645,'Hytong (not in CrossAsia)'!$C:$C,1,FALSE)</f>
        <v>#N/A</v>
      </c>
      <c r="Q3645" s="9" t="str">
        <f t="shared" si="113"/>
        <v>Doppel</v>
      </c>
    </row>
    <row r="3646" spans="1:17">
      <c r="A3646" s="1" t="s">
        <v>14755</v>
      </c>
      <c r="B3646" s="1" t="s">
        <v>14756</v>
      </c>
      <c r="C3646" s="1" t="s">
        <v>14757</v>
      </c>
      <c r="D3646" s="1" t="s">
        <v>14757</v>
      </c>
      <c r="E3646" s="1" t="s">
        <v>19344</v>
      </c>
      <c r="F3646" s="54">
        <v>1944</v>
      </c>
      <c r="G3646" s="1" t="s">
        <v>19635</v>
      </c>
      <c r="I3646" t="str">
        <f t="shared" si="112"/>
        <v>大天津月</v>
      </c>
      <c r="K3646" t="e">
        <f>VLOOKUP(I3646,Apabi!$H:$H,1,FALSE)</f>
        <v>#N/A</v>
      </c>
      <c r="M3646" t="e">
        <f>VLOOKUP(I3646,'Shanghai TSG'!$C:$C,1,FALSE)</f>
        <v>#N/A</v>
      </c>
      <c r="O3646" t="e">
        <f>VLOOKUP(I3646,'Hytong (not in CrossAsia)'!$C:$C,1,FALSE)</f>
        <v>#N/A</v>
      </c>
      <c r="Q3646" s="9" t="str">
        <f t="shared" si="113"/>
        <v>nur hier</v>
      </c>
    </row>
    <row r="3647" spans="1:17">
      <c r="A3647" s="1" t="s">
        <v>14758</v>
      </c>
      <c r="B3647" s="1" t="s">
        <v>14759</v>
      </c>
      <c r="C3647" s="1" t="s">
        <v>19628</v>
      </c>
      <c r="D3647" s="1" t="s">
        <v>14760</v>
      </c>
      <c r="E3647" s="1" t="s">
        <v>19339</v>
      </c>
      <c r="F3647" s="54">
        <v>1946</v>
      </c>
      <c r="G3647" s="1" t="s">
        <v>19642</v>
      </c>
      <c r="I3647" t="str">
        <f t="shared" si="112"/>
        <v>集纳</v>
      </c>
      <c r="K3647" t="e">
        <f>VLOOKUP(I3647,Apabi!$H:$H,1,FALSE)</f>
        <v>#N/A</v>
      </c>
      <c r="M3647" t="str">
        <f>VLOOKUP(I3647,'Shanghai TSG'!$C:$C,1,FALSE)</f>
        <v>集纳</v>
      </c>
      <c r="O3647" t="e">
        <f>VLOOKUP(I3647,'Hytong (not in CrossAsia)'!$C:$C,1,FALSE)</f>
        <v>#N/A</v>
      </c>
      <c r="Q3647" s="9" t="str">
        <f t="shared" si="113"/>
        <v>Doppel</v>
      </c>
    </row>
    <row r="3648" spans="1:17">
      <c r="A3648" s="1" t="s">
        <v>14761</v>
      </c>
      <c r="B3648" s="1" t="s">
        <v>14762</v>
      </c>
      <c r="C3648" s="1" t="s">
        <v>14763</v>
      </c>
      <c r="D3648" s="1" t="s">
        <v>14763</v>
      </c>
      <c r="E3648" s="1" t="s">
        <v>19638</v>
      </c>
      <c r="F3648" s="51" t="s">
        <v>19628</v>
      </c>
      <c r="G3648" s="1" t="s">
        <v>19628</v>
      </c>
      <c r="I3648" t="str">
        <f t="shared" si="112"/>
        <v>华侨青年</v>
      </c>
      <c r="K3648" t="e">
        <f>VLOOKUP(I3648,Apabi!$H:$H,1,FALSE)</f>
        <v>#N/A</v>
      </c>
      <c r="M3648" t="e">
        <f>VLOOKUP(I3648,'Shanghai TSG'!$C:$C,1,FALSE)</f>
        <v>#N/A</v>
      </c>
      <c r="O3648" t="e">
        <f>VLOOKUP(I3648,'Hytong (not in CrossAsia)'!$C:$C,1,FALSE)</f>
        <v>#N/A</v>
      </c>
      <c r="Q3648" s="9" t="str">
        <f t="shared" si="113"/>
        <v>nur hier</v>
      </c>
    </row>
    <row r="3649" spans="1:17">
      <c r="A3649" s="1" t="s">
        <v>14764</v>
      </c>
      <c r="B3649" s="1" t="s">
        <v>14765</v>
      </c>
      <c r="C3649" s="1" t="s">
        <v>19628</v>
      </c>
      <c r="D3649" s="1" t="s">
        <v>18336</v>
      </c>
      <c r="E3649" s="1" t="s">
        <v>19821</v>
      </c>
      <c r="F3649" s="54">
        <v>1914</v>
      </c>
      <c r="G3649" s="1" t="s">
        <v>19292</v>
      </c>
      <c r="I3649" t="str">
        <f t="shared" si="112"/>
        <v>学生杂志</v>
      </c>
      <c r="K3649" t="e">
        <f>VLOOKUP(I3649,Apabi!$H:$H,1,FALSE)</f>
        <v>#N/A</v>
      </c>
      <c r="M3649" t="str">
        <f>VLOOKUP(I3649,'Shanghai TSG'!$C:$C,1,FALSE)</f>
        <v>学生杂志</v>
      </c>
      <c r="O3649" t="e">
        <f>VLOOKUP(I3649,'Hytong (not in CrossAsia)'!$C:$C,1,FALSE)</f>
        <v>#N/A</v>
      </c>
      <c r="Q3649" s="9" t="str">
        <f t="shared" si="113"/>
        <v>Doppel</v>
      </c>
    </row>
    <row r="3650" spans="1:17">
      <c r="A3650" s="1" t="s">
        <v>14766</v>
      </c>
      <c r="B3650" s="1" t="s">
        <v>14767</v>
      </c>
      <c r="C3650" s="1" t="s">
        <v>19628</v>
      </c>
      <c r="D3650" s="1" t="s">
        <v>14768</v>
      </c>
      <c r="E3650" s="1" t="s">
        <v>19597</v>
      </c>
      <c r="F3650" s="54">
        <v>1934</v>
      </c>
      <c r="G3650" s="1" t="s">
        <v>19305</v>
      </c>
      <c r="I3650" t="str">
        <f t="shared" si="112"/>
        <v>中山周报</v>
      </c>
      <c r="K3650" t="e">
        <f>VLOOKUP(I3650,Apabi!$H:$H,1,FALSE)</f>
        <v>#N/A</v>
      </c>
      <c r="M3650" t="e">
        <f>VLOOKUP(I3650,'Shanghai TSG'!$C:$C,1,FALSE)</f>
        <v>#N/A</v>
      </c>
      <c r="O3650" t="e">
        <f>VLOOKUP(I3650,'Hytong (not in CrossAsia)'!$C:$C,1,FALSE)</f>
        <v>#N/A</v>
      </c>
      <c r="Q3650" s="9" t="str">
        <f t="shared" si="113"/>
        <v>nur hier</v>
      </c>
    </row>
    <row r="3651" spans="1:17" ht="23.25">
      <c r="A3651" s="1" t="s">
        <v>14769</v>
      </c>
      <c r="B3651" s="1" t="s">
        <v>14770</v>
      </c>
      <c r="C3651" s="1" t="s">
        <v>14771</v>
      </c>
      <c r="D3651" s="1" t="s">
        <v>14772</v>
      </c>
      <c r="E3651" s="1" t="s">
        <v>19647</v>
      </c>
      <c r="F3651" s="54">
        <v>1930</v>
      </c>
      <c r="G3651" s="1" t="s">
        <v>19305</v>
      </c>
      <c r="I3651" t="str">
        <f t="shared" ref="I3651:I3714" si="114">MID(B3651,1,4)</f>
        <v>华美</v>
      </c>
      <c r="K3651" t="e">
        <f>VLOOKUP(I3651,Apabi!$H:$H,1,FALSE)</f>
        <v>#N/A</v>
      </c>
      <c r="M3651" t="str">
        <f>VLOOKUP(I3651,'Shanghai TSG'!$C:$C,1,FALSE)</f>
        <v>华美</v>
      </c>
      <c r="O3651" t="e">
        <f>VLOOKUP(I3651,'Hytong (not in CrossAsia)'!$C:$C,1,FALSE)</f>
        <v>#N/A</v>
      </c>
      <c r="Q3651" s="9" t="str">
        <f t="shared" ref="Q3651:Q3714" si="115">(IF(AND(ISNA(K3651),ISNA(M3651),ISNA(O3651)),"nur hier","Doppel"))</f>
        <v>Doppel</v>
      </c>
    </row>
    <row r="3652" spans="1:17">
      <c r="A3652" s="1" t="s">
        <v>14773</v>
      </c>
      <c r="B3652" s="1" t="s">
        <v>14774</v>
      </c>
      <c r="C3652" s="1" t="s">
        <v>14775</v>
      </c>
      <c r="D3652" s="1" t="s">
        <v>14775</v>
      </c>
      <c r="E3652" s="1" t="s">
        <v>21237</v>
      </c>
      <c r="F3652" s="54">
        <v>1945</v>
      </c>
      <c r="G3652" s="1" t="s">
        <v>19642</v>
      </c>
      <c r="I3652" t="str">
        <f t="shared" si="114"/>
        <v xml:space="preserve">读者  </v>
      </c>
      <c r="K3652" t="e">
        <f>VLOOKUP(I3652,Apabi!$H:$H,1,FALSE)</f>
        <v>#N/A</v>
      </c>
      <c r="M3652" t="e">
        <f>VLOOKUP(I3652,'Shanghai TSG'!$C:$C,1,FALSE)</f>
        <v>#N/A</v>
      </c>
      <c r="O3652" t="e">
        <f>VLOOKUP(I3652,'Hytong (not in CrossAsia)'!$C:$C,1,FALSE)</f>
        <v>#N/A</v>
      </c>
      <c r="Q3652" s="9" t="str">
        <f t="shared" si="115"/>
        <v>nur hier</v>
      </c>
    </row>
    <row r="3653" spans="1:17">
      <c r="A3653" s="1" t="s">
        <v>14776</v>
      </c>
      <c r="B3653" s="1" t="s">
        <v>14777</v>
      </c>
      <c r="C3653" s="1" t="s">
        <v>19628</v>
      </c>
      <c r="D3653" s="1" t="s">
        <v>14778</v>
      </c>
      <c r="E3653" s="1" t="s">
        <v>19348</v>
      </c>
      <c r="F3653" s="54">
        <v>1935</v>
      </c>
      <c r="G3653" s="1" t="s">
        <v>19642</v>
      </c>
      <c r="I3653" t="str">
        <f t="shared" si="114"/>
        <v>国衡</v>
      </c>
      <c r="K3653" t="e">
        <f>VLOOKUP(I3653,Apabi!$H:$H,1,FALSE)</f>
        <v>#N/A</v>
      </c>
      <c r="M3653" t="str">
        <f>VLOOKUP(I3653,'Shanghai TSG'!$C:$C,1,FALSE)</f>
        <v>国衡</v>
      </c>
      <c r="O3653" t="e">
        <f>VLOOKUP(I3653,'Hytong (not in CrossAsia)'!$C:$C,1,FALSE)</f>
        <v>#N/A</v>
      </c>
      <c r="Q3653" s="9" t="str">
        <f t="shared" si="115"/>
        <v>Doppel</v>
      </c>
    </row>
    <row r="3654" spans="1:17">
      <c r="A3654" s="1" t="s">
        <v>14779</v>
      </c>
      <c r="B3654" s="1" t="s">
        <v>14780</v>
      </c>
      <c r="C3654" s="1" t="s">
        <v>14781</v>
      </c>
      <c r="D3654" s="1" t="s">
        <v>14781</v>
      </c>
      <c r="E3654" s="1" t="s">
        <v>21188</v>
      </c>
      <c r="F3654" s="51" t="s">
        <v>19628</v>
      </c>
      <c r="G3654" s="1" t="s">
        <v>19635</v>
      </c>
      <c r="I3654" t="str">
        <f t="shared" si="114"/>
        <v>西北世纪</v>
      </c>
      <c r="K3654" t="e">
        <f>VLOOKUP(I3654,Apabi!$H:$H,1,FALSE)</f>
        <v>#N/A</v>
      </c>
      <c r="M3654" t="e">
        <f>VLOOKUP(I3654,'Shanghai TSG'!$C:$C,1,FALSE)</f>
        <v>#N/A</v>
      </c>
      <c r="O3654" t="e">
        <f>VLOOKUP(I3654,'Hytong (not in CrossAsia)'!$C:$C,1,FALSE)</f>
        <v>#N/A</v>
      </c>
      <c r="Q3654" s="9" t="str">
        <f t="shared" si="115"/>
        <v>nur hier</v>
      </c>
    </row>
    <row r="3655" spans="1:17">
      <c r="A3655" s="1" t="s">
        <v>14782</v>
      </c>
      <c r="B3655" s="1" t="s">
        <v>14783</v>
      </c>
      <c r="C3655" s="1" t="s">
        <v>19628</v>
      </c>
      <c r="D3655" s="1" t="s">
        <v>14784</v>
      </c>
      <c r="E3655" s="1" t="s">
        <v>19647</v>
      </c>
      <c r="F3655" s="51" t="s">
        <v>19628</v>
      </c>
      <c r="G3655" s="1" t="s">
        <v>19327</v>
      </c>
      <c r="I3655" t="str">
        <f t="shared" si="114"/>
        <v>同济旬刊</v>
      </c>
      <c r="K3655" t="e">
        <f>VLOOKUP(I3655,Apabi!$H:$H,1,FALSE)</f>
        <v>#N/A</v>
      </c>
      <c r="M3655" t="e">
        <f>VLOOKUP(I3655,'Shanghai TSG'!$C:$C,1,FALSE)</f>
        <v>#N/A</v>
      </c>
      <c r="O3655" t="e">
        <f>VLOOKUP(I3655,'Hytong (not in CrossAsia)'!$C:$C,1,FALSE)</f>
        <v>#N/A</v>
      </c>
      <c r="Q3655" s="9" t="str">
        <f t="shared" si="115"/>
        <v>nur hier</v>
      </c>
    </row>
    <row r="3656" spans="1:17" ht="23.25">
      <c r="A3656" s="1" t="s">
        <v>14785</v>
      </c>
      <c r="B3656" s="1" t="s">
        <v>14786</v>
      </c>
      <c r="C3656" s="1" t="s">
        <v>14787</v>
      </c>
      <c r="D3656" s="1" t="s">
        <v>14787</v>
      </c>
      <c r="E3656" s="1" t="s">
        <v>19622</v>
      </c>
      <c r="F3656" s="54">
        <v>1946</v>
      </c>
      <c r="G3656" s="1" t="s">
        <v>19635</v>
      </c>
      <c r="I3656" t="str">
        <f t="shared" si="114"/>
        <v>巨风月刊</v>
      </c>
      <c r="K3656" t="e">
        <f>VLOOKUP(I3656,Apabi!$H:$H,1,FALSE)</f>
        <v>#N/A</v>
      </c>
      <c r="M3656" t="e">
        <f>VLOOKUP(I3656,'Shanghai TSG'!$C:$C,1,FALSE)</f>
        <v>#N/A</v>
      </c>
      <c r="O3656" t="e">
        <f>VLOOKUP(I3656,'Hytong (not in CrossAsia)'!$C:$C,1,FALSE)</f>
        <v>#N/A</v>
      </c>
      <c r="Q3656" s="9" t="str">
        <f t="shared" si="115"/>
        <v>nur hier</v>
      </c>
    </row>
    <row r="3657" spans="1:17">
      <c r="A3657" s="1" t="s">
        <v>14788</v>
      </c>
      <c r="B3657" s="1" t="s">
        <v>14789</v>
      </c>
      <c r="C3657" s="1" t="s">
        <v>19628</v>
      </c>
      <c r="D3657" s="1" t="s">
        <v>14790</v>
      </c>
      <c r="E3657" s="1" t="s">
        <v>14791</v>
      </c>
      <c r="F3657" s="54">
        <v>1920</v>
      </c>
      <c r="G3657" s="1" t="s">
        <v>19635</v>
      </c>
      <c r="I3657" t="str">
        <f t="shared" si="114"/>
        <v>自觉月刊</v>
      </c>
      <c r="K3657" t="e">
        <f>VLOOKUP(I3657,Apabi!$H:$H,1,FALSE)</f>
        <v>#N/A</v>
      </c>
      <c r="M3657" t="e">
        <f>VLOOKUP(I3657,'Shanghai TSG'!$C:$C,1,FALSE)</f>
        <v>#N/A</v>
      </c>
      <c r="O3657" t="e">
        <f>VLOOKUP(I3657,'Hytong (not in CrossAsia)'!$C:$C,1,FALSE)</f>
        <v>#N/A</v>
      </c>
      <c r="Q3657" s="9" t="str">
        <f t="shared" si="115"/>
        <v>nur hier</v>
      </c>
    </row>
    <row r="3658" spans="1:17">
      <c r="A3658" s="1" t="s">
        <v>14792</v>
      </c>
      <c r="B3658" s="1" t="s">
        <v>14793</v>
      </c>
      <c r="C3658" s="1" t="s">
        <v>19628</v>
      </c>
      <c r="D3658" s="1" t="s">
        <v>11149</v>
      </c>
      <c r="E3658" s="1" t="s">
        <v>13648</v>
      </c>
      <c r="F3658" s="54">
        <v>1938</v>
      </c>
      <c r="G3658" s="1" t="s">
        <v>19635</v>
      </c>
      <c r="I3658" t="str">
        <f t="shared" si="114"/>
        <v>四川月报</v>
      </c>
      <c r="K3658" t="e">
        <f>VLOOKUP(I3658,Apabi!$H:$H,1,FALSE)</f>
        <v>#N/A</v>
      </c>
      <c r="M3658" t="e">
        <f>VLOOKUP(I3658,'Shanghai TSG'!$C:$C,1,FALSE)</f>
        <v>#N/A</v>
      </c>
      <c r="O3658" t="e">
        <f>VLOOKUP(I3658,'Hytong (not in CrossAsia)'!$C:$C,1,FALSE)</f>
        <v>#N/A</v>
      </c>
      <c r="Q3658" s="9" t="str">
        <f t="shared" si="115"/>
        <v>nur hier</v>
      </c>
    </row>
    <row r="3659" spans="1:17">
      <c r="A3659" s="1" t="s">
        <v>14427</v>
      </c>
      <c r="B3659" s="1" t="s">
        <v>14428</v>
      </c>
      <c r="C3659" s="1" t="s">
        <v>19628</v>
      </c>
      <c r="D3659" s="1" t="s">
        <v>19628</v>
      </c>
      <c r="E3659" s="1" t="s">
        <v>19628</v>
      </c>
      <c r="F3659" s="51" t="s">
        <v>19628</v>
      </c>
      <c r="G3659" s="1" t="s">
        <v>19628</v>
      </c>
      <c r="I3659" t="str">
        <f t="shared" si="114"/>
        <v>红色中华</v>
      </c>
      <c r="K3659" t="e">
        <f>VLOOKUP(I3659,Apabi!$H:$H,1,FALSE)</f>
        <v>#N/A</v>
      </c>
      <c r="M3659" t="e">
        <f>VLOOKUP(I3659,'Shanghai TSG'!$C:$C,1,FALSE)</f>
        <v>#N/A</v>
      </c>
      <c r="O3659" t="e">
        <f>VLOOKUP(I3659,'Hytong (not in CrossAsia)'!$C:$C,1,FALSE)</f>
        <v>#N/A</v>
      </c>
      <c r="Q3659" s="9" t="str">
        <f t="shared" si="115"/>
        <v>nur hier</v>
      </c>
    </row>
    <row r="3660" spans="1:17">
      <c r="A3660" s="1" t="s">
        <v>14429</v>
      </c>
      <c r="B3660" s="1" t="s">
        <v>14430</v>
      </c>
      <c r="C3660" s="1" t="s">
        <v>19628</v>
      </c>
      <c r="D3660" s="1" t="s">
        <v>16620</v>
      </c>
      <c r="E3660" s="1" t="s">
        <v>19647</v>
      </c>
      <c r="F3660" s="54">
        <v>1947</v>
      </c>
      <c r="G3660" s="1" t="s">
        <v>19642</v>
      </c>
      <c r="I3660" t="str">
        <f t="shared" si="114"/>
        <v>青年知识</v>
      </c>
      <c r="K3660" t="e">
        <f>VLOOKUP(I3660,Apabi!$H:$H,1,FALSE)</f>
        <v>#N/A</v>
      </c>
      <c r="M3660" t="e">
        <f>VLOOKUP(I3660,'Shanghai TSG'!$C:$C,1,FALSE)</f>
        <v>#N/A</v>
      </c>
      <c r="O3660" t="e">
        <f>VLOOKUP(I3660,'Hytong (not in CrossAsia)'!$C:$C,1,FALSE)</f>
        <v>#N/A</v>
      </c>
      <c r="Q3660" s="9" t="str">
        <f t="shared" si="115"/>
        <v>nur hier</v>
      </c>
    </row>
    <row r="3661" spans="1:17">
      <c r="A3661" s="1" t="s">
        <v>14431</v>
      </c>
      <c r="B3661" s="1" t="s">
        <v>14432</v>
      </c>
      <c r="C3661" s="1" t="s">
        <v>19628</v>
      </c>
      <c r="D3661" s="1" t="s">
        <v>14433</v>
      </c>
      <c r="E3661" s="1" t="s">
        <v>19597</v>
      </c>
      <c r="F3661" s="54">
        <v>1933</v>
      </c>
      <c r="G3661" s="1" t="s">
        <v>19327</v>
      </c>
      <c r="I3661" t="str">
        <f t="shared" si="114"/>
        <v>世界旬刊</v>
      </c>
      <c r="K3661" t="e">
        <f>VLOOKUP(I3661,Apabi!$H:$H,1,FALSE)</f>
        <v>#N/A</v>
      </c>
      <c r="M3661" t="e">
        <f>VLOOKUP(I3661,'Shanghai TSG'!$C:$C,1,FALSE)</f>
        <v>#N/A</v>
      </c>
      <c r="O3661" t="e">
        <f>VLOOKUP(I3661,'Hytong (not in CrossAsia)'!$C:$C,1,FALSE)</f>
        <v>#N/A</v>
      </c>
      <c r="Q3661" s="9" t="str">
        <f t="shared" si="115"/>
        <v>nur hier</v>
      </c>
    </row>
    <row r="3662" spans="1:17">
      <c r="A3662" s="1" t="s">
        <v>14434</v>
      </c>
      <c r="B3662" s="1" t="s">
        <v>14435</v>
      </c>
      <c r="C3662" s="1" t="s">
        <v>19628</v>
      </c>
      <c r="D3662" s="1" t="s">
        <v>19628</v>
      </c>
      <c r="E3662" s="1" t="s">
        <v>19795</v>
      </c>
      <c r="F3662" s="54">
        <v>1939</v>
      </c>
      <c r="G3662" s="1" t="s">
        <v>19305</v>
      </c>
      <c r="I3662" t="str">
        <f t="shared" si="114"/>
        <v>星岛周报</v>
      </c>
      <c r="K3662" t="e">
        <f>VLOOKUP(I3662,Apabi!$H:$H,1,FALSE)</f>
        <v>#N/A</v>
      </c>
      <c r="M3662" t="e">
        <f>VLOOKUP(I3662,'Shanghai TSG'!$C:$C,1,FALSE)</f>
        <v>#N/A</v>
      </c>
      <c r="O3662" t="e">
        <f>VLOOKUP(I3662,'Hytong (not in CrossAsia)'!$C:$C,1,FALSE)</f>
        <v>#N/A</v>
      </c>
      <c r="Q3662" s="9" t="str">
        <f t="shared" si="115"/>
        <v>nur hier</v>
      </c>
    </row>
    <row r="3663" spans="1:17">
      <c r="A3663" s="1" t="s">
        <v>14436</v>
      </c>
      <c r="B3663" s="1" t="s">
        <v>14437</v>
      </c>
      <c r="C3663" s="1" t="s">
        <v>14438</v>
      </c>
      <c r="D3663" s="1" t="s">
        <v>14438</v>
      </c>
      <c r="E3663" s="1" t="s">
        <v>19339</v>
      </c>
      <c r="F3663" s="54">
        <v>1935</v>
      </c>
      <c r="G3663" s="1" t="s">
        <v>19635</v>
      </c>
      <c r="I3663" t="str">
        <f t="shared" si="114"/>
        <v>天地人</v>
      </c>
      <c r="K3663" t="e">
        <f>VLOOKUP(I3663,Apabi!$H:$H,1,FALSE)</f>
        <v>#N/A</v>
      </c>
      <c r="M3663" t="e">
        <f>VLOOKUP(I3663,'Shanghai TSG'!$C:$C,1,FALSE)</f>
        <v>#N/A</v>
      </c>
      <c r="O3663" t="e">
        <f>VLOOKUP(I3663,'Hytong (not in CrossAsia)'!$C:$C,1,FALSE)</f>
        <v>#N/A</v>
      </c>
      <c r="Q3663" s="9" t="str">
        <f t="shared" si="115"/>
        <v>nur hier</v>
      </c>
    </row>
    <row r="3664" spans="1:17">
      <c r="A3664" s="1" t="s">
        <v>14439</v>
      </c>
      <c r="B3664" s="1" t="s">
        <v>14440</v>
      </c>
      <c r="C3664" s="1" t="s">
        <v>19628</v>
      </c>
      <c r="D3664" s="1" t="s">
        <v>14441</v>
      </c>
      <c r="E3664" s="1" t="s">
        <v>19339</v>
      </c>
      <c r="F3664" s="51" t="s">
        <v>19628</v>
      </c>
      <c r="G3664" s="1" t="s">
        <v>19628</v>
      </c>
      <c r="I3664" t="str">
        <f t="shared" si="114"/>
        <v>新华社电</v>
      </c>
      <c r="K3664" t="e">
        <f>VLOOKUP(I3664,Apabi!$H:$H,1,FALSE)</f>
        <v>#N/A</v>
      </c>
      <c r="M3664" t="e">
        <f>VLOOKUP(I3664,'Shanghai TSG'!$C:$C,1,FALSE)</f>
        <v>#N/A</v>
      </c>
      <c r="O3664" t="e">
        <f>VLOOKUP(I3664,'Hytong (not in CrossAsia)'!$C:$C,1,FALSE)</f>
        <v>#N/A</v>
      </c>
      <c r="Q3664" s="9" t="str">
        <f t="shared" si="115"/>
        <v>nur hier</v>
      </c>
    </row>
    <row r="3665" spans="1:17">
      <c r="A3665" s="1" t="s">
        <v>14442</v>
      </c>
      <c r="B3665" s="1" t="s">
        <v>14443</v>
      </c>
      <c r="C3665" s="1" t="s">
        <v>19628</v>
      </c>
      <c r="D3665" s="1" t="s">
        <v>14444</v>
      </c>
      <c r="E3665" s="1" t="s">
        <v>19339</v>
      </c>
      <c r="F3665" s="54">
        <v>1947</v>
      </c>
      <c r="G3665" s="1" t="s">
        <v>18855</v>
      </c>
      <c r="I3665" t="str">
        <f t="shared" si="114"/>
        <v>辅仁学志</v>
      </c>
      <c r="K3665" t="e">
        <f>VLOOKUP(I3665,Apabi!$H:$H,1,FALSE)</f>
        <v>#N/A</v>
      </c>
      <c r="M3665" t="str">
        <f>VLOOKUP(I3665,'Shanghai TSG'!$C:$C,1,FALSE)</f>
        <v>辅仁学志</v>
      </c>
      <c r="O3665" t="e">
        <f>VLOOKUP(I3665,'Hytong (not in CrossAsia)'!$C:$C,1,FALSE)</f>
        <v>#N/A</v>
      </c>
      <c r="Q3665" s="9" t="str">
        <f t="shared" si="115"/>
        <v>Doppel</v>
      </c>
    </row>
    <row r="3666" spans="1:17">
      <c r="A3666" s="1" t="s">
        <v>14445</v>
      </c>
      <c r="B3666" s="1" t="s">
        <v>14446</v>
      </c>
      <c r="C3666" s="1" t="s">
        <v>14447</v>
      </c>
      <c r="D3666" s="1" t="s">
        <v>19628</v>
      </c>
      <c r="E3666" s="1" t="s">
        <v>18550</v>
      </c>
      <c r="F3666" s="51" t="s">
        <v>19628</v>
      </c>
      <c r="G3666" s="1" t="s">
        <v>19628</v>
      </c>
      <c r="I3666" t="str">
        <f t="shared" si="114"/>
        <v>文阵新辑</v>
      </c>
      <c r="K3666" t="e">
        <f>VLOOKUP(I3666,Apabi!$H:$H,1,FALSE)</f>
        <v>#N/A</v>
      </c>
      <c r="M3666" t="e">
        <f>VLOOKUP(I3666,'Shanghai TSG'!$C:$C,1,FALSE)</f>
        <v>#N/A</v>
      </c>
      <c r="O3666" t="e">
        <f>VLOOKUP(I3666,'Hytong (not in CrossAsia)'!$C:$C,1,FALSE)</f>
        <v>#N/A</v>
      </c>
      <c r="Q3666" s="9" t="str">
        <f t="shared" si="115"/>
        <v>nur hier</v>
      </c>
    </row>
    <row r="3667" spans="1:17">
      <c r="A3667" s="1" t="s">
        <v>14448</v>
      </c>
      <c r="B3667" s="1" t="s">
        <v>14449</v>
      </c>
      <c r="C3667" s="1" t="s">
        <v>19628</v>
      </c>
      <c r="D3667" s="1" t="s">
        <v>14450</v>
      </c>
      <c r="E3667" s="1" t="s">
        <v>19647</v>
      </c>
      <c r="F3667" s="54">
        <v>1941</v>
      </c>
      <c r="G3667" s="1" t="s">
        <v>19635</v>
      </c>
      <c r="I3667" t="str">
        <f t="shared" si="114"/>
        <v>国际劳工</v>
      </c>
      <c r="K3667" t="str">
        <f>VLOOKUP(I3667,Apabi!$H:$H,1,FALSE)</f>
        <v>国际劳工</v>
      </c>
      <c r="M3667" t="str">
        <f>VLOOKUP(I3667,'Shanghai TSG'!$C:$C,1,FALSE)</f>
        <v>国际劳工</v>
      </c>
      <c r="O3667" t="str">
        <f>VLOOKUP(I3667,'Hytong (not in CrossAsia)'!$C:$C,1,FALSE)</f>
        <v>国际劳工</v>
      </c>
      <c r="Q3667" s="9" t="str">
        <f t="shared" si="115"/>
        <v>Doppel</v>
      </c>
    </row>
    <row r="3668" spans="1:17">
      <c r="A3668" s="1" t="s">
        <v>14451</v>
      </c>
      <c r="B3668" s="1" t="s">
        <v>14452</v>
      </c>
      <c r="C3668" s="1" t="s">
        <v>20423</v>
      </c>
      <c r="D3668" s="1" t="s">
        <v>14453</v>
      </c>
      <c r="E3668" s="1" t="s">
        <v>19339</v>
      </c>
      <c r="F3668" s="54">
        <v>1928</v>
      </c>
      <c r="G3668" s="1" t="s">
        <v>19440</v>
      </c>
      <c r="I3668" t="str">
        <f t="shared" si="114"/>
        <v>当代</v>
      </c>
      <c r="K3668" t="e">
        <f>VLOOKUP(I3668,Apabi!$H:$H,1,FALSE)</f>
        <v>#N/A</v>
      </c>
      <c r="M3668" t="str">
        <f>VLOOKUP(I3668,'Shanghai TSG'!$C:$C,1,FALSE)</f>
        <v>当代</v>
      </c>
      <c r="O3668" t="e">
        <f>VLOOKUP(I3668,'Hytong (not in CrossAsia)'!$C:$C,1,FALSE)</f>
        <v>#N/A</v>
      </c>
      <c r="Q3668" s="9" t="str">
        <f t="shared" si="115"/>
        <v>Doppel</v>
      </c>
    </row>
    <row r="3669" spans="1:17">
      <c r="A3669" s="1" t="s">
        <v>14454</v>
      </c>
      <c r="B3669" s="1" t="s">
        <v>14455</v>
      </c>
      <c r="C3669" s="1" t="s">
        <v>19628</v>
      </c>
      <c r="D3669" s="1" t="s">
        <v>14456</v>
      </c>
      <c r="E3669" s="1" t="s">
        <v>19336</v>
      </c>
      <c r="F3669" s="54">
        <v>1947</v>
      </c>
      <c r="G3669" s="1" t="s">
        <v>19635</v>
      </c>
      <c r="I3669" t="str">
        <f t="shared" si="114"/>
        <v>东方与西</v>
      </c>
      <c r="K3669" t="e">
        <f>VLOOKUP(I3669,Apabi!$H:$H,1,FALSE)</f>
        <v>#N/A</v>
      </c>
      <c r="M3669" t="e">
        <f>VLOOKUP(I3669,'Shanghai TSG'!$C:$C,1,FALSE)</f>
        <v>#N/A</v>
      </c>
      <c r="O3669" t="e">
        <f>VLOOKUP(I3669,'Hytong (not in CrossAsia)'!$C:$C,1,FALSE)</f>
        <v>#N/A</v>
      </c>
      <c r="Q3669" s="9" t="str">
        <f t="shared" si="115"/>
        <v>nur hier</v>
      </c>
    </row>
    <row r="3670" spans="1:17" ht="23.25">
      <c r="A3670" s="1" t="s">
        <v>14457</v>
      </c>
      <c r="B3670" s="1" t="s">
        <v>14458</v>
      </c>
      <c r="C3670" s="1" t="s">
        <v>19628</v>
      </c>
      <c r="D3670" s="1" t="s">
        <v>19628</v>
      </c>
      <c r="E3670" s="1" t="s">
        <v>18570</v>
      </c>
      <c r="F3670" s="54">
        <v>1932</v>
      </c>
      <c r="G3670" s="1" t="s">
        <v>19635</v>
      </c>
      <c r="I3670" t="str">
        <f t="shared" si="114"/>
        <v>广东西北</v>
      </c>
      <c r="K3670" t="e">
        <f>VLOOKUP(I3670,Apabi!$H:$H,1,FALSE)</f>
        <v>#N/A</v>
      </c>
      <c r="M3670" t="e">
        <f>VLOOKUP(I3670,'Shanghai TSG'!$C:$C,1,FALSE)</f>
        <v>#N/A</v>
      </c>
      <c r="O3670" t="e">
        <f>VLOOKUP(I3670,'Hytong (not in CrossAsia)'!$C:$C,1,FALSE)</f>
        <v>#N/A</v>
      </c>
      <c r="Q3670" s="9" t="str">
        <f t="shared" si="115"/>
        <v>nur hier</v>
      </c>
    </row>
    <row r="3671" spans="1:17">
      <c r="A3671" s="1" t="s">
        <v>14459</v>
      </c>
      <c r="B3671" s="1" t="s">
        <v>14460</v>
      </c>
      <c r="C3671" s="1" t="s">
        <v>14461</v>
      </c>
      <c r="D3671" s="1" t="s">
        <v>19628</v>
      </c>
      <c r="E3671" s="1" t="s">
        <v>19647</v>
      </c>
      <c r="F3671" s="54">
        <v>1934</v>
      </c>
      <c r="G3671" s="1" t="s">
        <v>19327</v>
      </c>
      <c r="I3671" t="str">
        <f t="shared" si="114"/>
        <v>十日谈</v>
      </c>
      <c r="K3671" t="str">
        <f>VLOOKUP(I3671,Apabi!$H:$H,1,FALSE)</f>
        <v>十日谈</v>
      </c>
      <c r="M3671" t="str">
        <f>VLOOKUP(I3671,'Shanghai TSG'!$C:$C,1,FALSE)</f>
        <v>十日谈</v>
      </c>
      <c r="O3671" t="e">
        <f>VLOOKUP(I3671,'Hytong (not in CrossAsia)'!$C:$C,1,FALSE)</f>
        <v>#N/A</v>
      </c>
      <c r="Q3671" s="9" t="str">
        <f t="shared" si="115"/>
        <v>Doppel</v>
      </c>
    </row>
    <row r="3672" spans="1:17">
      <c r="A3672" s="1" t="s">
        <v>14462</v>
      </c>
      <c r="B3672" s="1" t="s">
        <v>14463</v>
      </c>
      <c r="C3672" s="1" t="s">
        <v>19628</v>
      </c>
      <c r="D3672" s="1" t="s">
        <v>14464</v>
      </c>
      <c r="E3672" s="1" t="s">
        <v>19647</v>
      </c>
      <c r="F3672" s="54">
        <v>1917</v>
      </c>
      <c r="G3672" s="1" t="s">
        <v>19635</v>
      </c>
      <c r="I3672" t="str">
        <f t="shared" si="114"/>
        <v>华安</v>
      </c>
      <c r="K3672" t="e">
        <f>VLOOKUP(I3672,Apabi!$H:$H,1,FALSE)</f>
        <v>#N/A</v>
      </c>
      <c r="M3672" t="str">
        <f>VLOOKUP(I3672,'Shanghai TSG'!$C:$C,1,FALSE)</f>
        <v>华安</v>
      </c>
      <c r="O3672" t="e">
        <f>VLOOKUP(I3672,'Hytong (not in CrossAsia)'!$C:$C,1,FALSE)</f>
        <v>#N/A</v>
      </c>
      <c r="Q3672" s="9" t="str">
        <f t="shared" si="115"/>
        <v>Doppel</v>
      </c>
    </row>
    <row r="3673" spans="1:17">
      <c r="A3673" s="1" t="s">
        <v>14465</v>
      </c>
      <c r="B3673" s="1" t="s">
        <v>14466</v>
      </c>
      <c r="C3673" s="1" t="s">
        <v>19628</v>
      </c>
      <c r="D3673" s="1" t="s">
        <v>14467</v>
      </c>
      <c r="E3673" s="1" t="s">
        <v>19336</v>
      </c>
      <c r="F3673" s="54">
        <v>1937</v>
      </c>
      <c r="G3673" s="1" t="s">
        <v>19635</v>
      </c>
      <c r="I3673" t="str">
        <f t="shared" si="114"/>
        <v>南强月刊</v>
      </c>
      <c r="K3673" t="e">
        <f>VLOOKUP(I3673,Apabi!$H:$H,1,FALSE)</f>
        <v>#N/A</v>
      </c>
      <c r="M3673" t="e">
        <f>VLOOKUP(I3673,'Shanghai TSG'!$C:$C,1,FALSE)</f>
        <v>#N/A</v>
      </c>
      <c r="O3673" t="e">
        <f>VLOOKUP(I3673,'Hytong (not in CrossAsia)'!$C:$C,1,FALSE)</f>
        <v>#N/A</v>
      </c>
      <c r="Q3673" s="9" t="str">
        <f t="shared" si="115"/>
        <v>nur hier</v>
      </c>
    </row>
    <row r="3674" spans="1:17">
      <c r="A3674" s="1" t="s">
        <v>14468</v>
      </c>
      <c r="B3674" s="1" t="s">
        <v>14469</v>
      </c>
      <c r="C3674" s="1" t="s">
        <v>19628</v>
      </c>
      <c r="D3674" s="1" t="s">
        <v>14470</v>
      </c>
      <c r="E3674" s="1" t="s">
        <v>19404</v>
      </c>
      <c r="F3674" s="54">
        <v>1940</v>
      </c>
      <c r="G3674" s="1" t="s">
        <v>19635</v>
      </c>
      <c r="I3674" t="str">
        <f t="shared" si="114"/>
        <v>大同月刊</v>
      </c>
      <c r="K3674" t="e">
        <f>VLOOKUP(I3674,Apabi!$H:$H,1,FALSE)</f>
        <v>#N/A</v>
      </c>
      <c r="M3674" t="e">
        <f>VLOOKUP(I3674,'Shanghai TSG'!$C:$C,1,FALSE)</f>
        <v>#N/A</v>
      </c>
      <c r="O3674" t="e">
        <f>VLOOKUP(I3674,'Hytong (not in CrossAsia)'!$C:$C,1,FALSE)</f>
        <v>#N/A</v>
      </c>
      <c r="Q3674" s="9" t="str">
        <f t="shared" si="115"/>
        <v>nur hier</v>
      </c>
    </row>
    <row r="3675" spans="1:17">
      <c r="A3675" s="1" t="s">
        <v>14471</v>
      </c>
      <c r="B3675" s="1" t="s">
        <v>14472</v>
      </c>
      <c r="C3675" s="1" t="s">
        <v>19628</v>
      </c>
      <c r="D3675" s="1" t="s">
        <v>14473</v>
      </c>
      <c r="E3675" s="1" t="s">
        <v>19647</v>
      </c>
      <c r="F3675" s="51" t="s">
        <v>19628</v>
      </c>
      <c r="G3675" s="1" t="s">
        <v>19642</v>
      </c>
      <c r="I3675" t="str">
        <f t="shared" si="114"/>
        <v>中国知识</v>
      </c>
      <c r="K3675" t="e">
        <f>VLOOKUP(I3675,Apabi!$H:$H,1,FALSE)</f>
        <v>#N/A</v>
      </c>
      <c r="M3675" t="e">
        <f>VLOOKUP(I3675,'Shanghai TSG'!$C:$C,1,FALSE)</f>
        <v>#N/A</v>
      </c>
      <c r="O3675" t="e">
        <f>VLOOKUP(I3675,'Hytong (not in CrossAsia)'!$C:$C,1,FALSE)</f>
        <v>#N/A</v>
      </c>
      <c r="Q3675" s="9" t="str">
        <f t="shared" si="115"/>
        <v>nur hier</v>
      </c>
    </row>
    <row r="3676" spans="1:17">
      <c r="A3676" s="1" t="s">
        <v>14846</v>
      </c>
      <c r="B3676" s="1" t="s">
        <v>14847</v>
      </c>
      <c r="C3676" s="1" t="s">
        <v>19628</v>
      </c>
      <c r="D3676" s="1" t="s">
        <v>14848</v>
      </c>
      <c r="E3676" s="1" t="s">
        <v>19567</v>
      </c>
      <c r="F3676" s="54">
        <v>1949</v>
      </c>
      <c r="G3676" s="1" t="s">
        <v>19635</v>
      </c>
      <c r="I3676" t="str">
        <f t="shared" si="114"/>
        <v>译文月刊</v>
      </c>
      <c r="K3676" t="e">
        <f>VLOOKUP(I3676,Apabi!$H:$H,1,FALSE)</f>
        <v>#N/A</v>
      </c>
      <c r="M3676" t="str">
        <f>VLOOKUP(I3676,'Shanghai TSG'!$C:$C,1,FALSE)</f>
        <v>译文月刊</v>
      </c>
      <c r="O3676" t="e">
        <f>VLOOKUP(I3676,'Hytong (not in CrossAsia)'!$C:$C,1,FALSE)</f>
        <v>#N/A</v>
      </c>
      <c r="Q3676" s="9" t="str">
        <f t="shared" si="115"/>
        <v>Doppel</v>
      </c>
    </row>
    <row r="3677" spans="1:17" ht="23.25">
      <c r="A3677" s="1" t="s">
        <v>14849</v>
      </c>
      <c r="B3677" s="1" t="s">
        <v>14850</v>
      </c>
      <c r="C3677" s="1" t="s">
        <v>19628</v>
      </c>
      <c r="D3677" s="1" t="s">
        <v>14851</v>
      </c>
      <c r="E3677" s="1" t="s">
        <v>19356</v>
      </c>
      <c r="F3677" s="51" t="s">
        <v>19628</v>
      </c>
      <c r="G3677" s="1" t="s">
        <v>19327</v>
      </c>
      <c r="I3677" t="str">
        <f t="shared" si="114"/>
        <v>第九服务</v>
      </c>
      <c r="K3677" t="e">
        <f>VLOOKUP(I3677,Apabi!$H:$H,1,FALSE)</f>
        <v>#N/A</v>
      </c>
      <c r="M3677" t="e">
        <f>VLOOKUP(I3677,'Shanghai TSG'!$C:$C,1,FALSE)</f>
        <v>#N/A</v>
      </c>
      <c r="O3677" t="e">
        <f>VLOOKUP(I3677,'Hytong (not in CrossAsia)'!$C:$C,1,FALSE)</f>
        <v>#N/A</v>
      </c>
      <c r="Q3677" s="9" t="str">
        <f t="shared" si="115"/>
        <v>nur hier</v>
      </c>
    </row>
    <row r="3678" spans="1:17">
      <c r="A3678" s="1" t="s">
        <v>14852</v>
      </c>
      <c r="B3678" s="1" t="s">
        <v>14853</v>
      </c>
      <c r="C3678" s="1" t="s">
        <v>19628</v>
      </c>
      <c r="D3678" s="1" t="s">
        <v>14854</v>
      </c>
      <c r="E3678" s="1" t="s">
        <v>19647</v>
      </c>
      <c r="F3678" s="54">
        <v>1948</v>
      </c>
      <c r="G3678" s="1" t="s">
        <v>19635</v>
      </c>
      <c r="I3678" t="str">
        <f t="shared" si="114"/>
        <v>清议</v>
      </c>
      <c r="K3678" t="e">
        <f>VLOOKUP(I3678,Apabi!$H:$H,1,FALSE)</f>
        <v>#N/A</v>
      </c>
      <c r="M3678" t="str">
        <f>VLOOKUP(I3678,'Shanghai TSG'!$C:$C,1,FALSE)</f>
        <v>清议</v>
      </c>
      <c r="O3678" t="e">
        <f>VLOOKUP(I3678,'Hytong (not in CrossAsia)'!$C:$C,1,FALSE)</f>
        <v>#N/A</v>
      </c>
      <c r="Q3678" s="9" t="str">
        <f t="shared" si="115"/>
        <v>Doppel</v>
      </c>
    </row>
    <row r="3679" spans="1:17">
      <c r="A3679" s="1" t="s">
        <v>14855</v>
      </c>
      <c r="B3679" s="1" t="s">
        <v>14856</v>
      </c>
      <c r="C3679" s="1" t="s">
        <v>14857</v>
      </c>
      <c r="D3679" s="1" t="s">
        <v>14857</v>
      </c>
      <c r="E3679" s="1" t="s">
        <v>13656</v>
      </c>
      <c r="F3679" s="51" t="s">
        <v>19628</v>
      </c>
      <c r="G3679" s="1" t="s">
        <v>19628</v>
      </c>
      <c r="I3679" t="str">
        <f t="shared" si="114"/>
        <v>蕙兰</v>
      </c>
      <c r="K3679" t="e">
        <f>VLOOKUP(I3679,Apabi!$H:$H,1,FALSE)</f>
        <v>#N/A</v>
      </c>
      <c r="M3679" t="str">
        <f>VLOOKUP(I3679,'Shanghai TSG'!$C:$C,1,FALSE)</f>
        <v>蕙兰</v>
      </c>
      <c r="O3679" t="e">
        <f>VLOOKUP(I3679,'Hytong (not in CrossAsia)'!$C:$C,1,FALSE)</f>
        <v>#N/A</v>
      </c>
      <c r="Q3679" s="9" t="str">
        <f t="shared" si="115"/>
        <v>Doppel</v>
      </c>
    </row>
    <row r="3680" spans="1:17">
      <c r="A3680" s="1" t="s">
        <v>14858</v>
      </c>
      <c r="B3680" s="1" t="s">
        <v>14859</v>
      </c>
      <c r="C3680" s="1" t="s">
        <v>19628</v>
      </c>
      <c r="D3680" s="1" t="s">
        <v>14860</v>
      </c>
      <c r="E3680" s="1" t="s">
        <v>19647</v>
      </c>
      <c r="F3680" s="54">
        <v>1912</v>
      </c>
      <c r="G3680" s="1" t="s">
        <v>19642</v>
      </c>
      <c r="I3680" t="str">
        <f t="shared" si="114"/>
        <v>新中华</v>
      </c>
      <c r="K3680" t="e">
        <f>VLOOKUP(I3680,Apabi!$H:$H,1,FALSE)</f>
        <v>#N/A</v>
      </c>
      <c r="M3680" t="str">
        <f>VLOOKUP(I3680,'Shanghai TSG'!$C:$C,1,FALSE)</f>
        <v>新中华</v>
      </c>
      <c r="O3680" t="e">
        <f>VLOOKUP(I3680,'Hytong (not in CrossAsia)'!$C:$C,1,FALSE)</f>
        <v>#N/A</v>
      </c>
      <c r="Q3680" s="9" t="str">
        <f t="shared" si="115"/>
        <v>Doppel</v>
      </c>
    </row>
    <row r="3681" spans="1:17">
      <c r="A3681" s="1" t="s">
        <v>14861</v>
      </c>
      <c r="B3681" s="1" t="s">
        <v>14862</v>
      </c>
      <c r="C3681" s="1" t="s">
        <v>19628</v>
      </c>
      <c r="D3681" s="1" t="s">
        <v>14863</v>
      </c>
      <c r="E3681" s="1" t="s">
        <v>18919</v>
      </c>
      <c r="F3681" s="51" t="s">
        <v>19628</v>
      </c>
      <c r="G3681" s="1" t="s">
        <v>19642</v>
      </c>
      <c r="I3681" t="str">
        <f t="shared" si="114"/>
        <v>甘肃学院</v>
      </c>
      <c r="K3681" t="e">
        <f>VLOOKUP(I3681,Apabi!$H:$H,1,FALSE)</f>
        <v>#N/A</v>
      </c>
      <c r="M3681" t="e">
        <f>VLOOKUP(I3681,'Shanghai TSG'!$C:$C,1,FALSE)</f>
        <v>#N/A</v>
      </c>
      <c r="O3681" t="e">
        <f>VLOOKUP(I3681,'Hytong (not in CrossAsia)'!$C:$C,1,FALSE)</f>
        <v>#N/A</v>
      </c>
      <c r="Q3681" s="9" t="str">
        <f t="shared" si="115"/>
        <v>nur hier</v>
      </c>
    </row>
    <row r="3682" spans="1:17">
      <c r="A3682" s="1" t="s">
        <v>14864</v>
      </c>
      <c r="B3682" s="1" t="s">
        <v>14865</v>
      </c>
      <c r="C3682" s="1" t="s">
        <v>19628</v>
      </c>
      <c r="D3682" s="1" t="s">
        <v>14866</v>
      </c>
      <c r="E3682" s="1" t="s">
        <v>19647</v>
      </c>
      <c r="F3682" s="54">
        <v>1940</v>
      </c>
      <c r="G3682" s="1" t="s">
        <v>19305</v>
      </c>
      <c r="I3682" t="str">
        <f t="shared" si="114"/>
        <v>现世报</v>
      </c>
      <c r="K3682" t="e">
        <f>VLOOKUP(I3682,Apabi!$H:$H,1,FALSE)</f>
        <v>#N/A</v>
      </c>
      <c r="M3682" t="str">
        <f>VLOOKUP(I3682,'Shanghai TSG'!$C:$C,1,FALSE)</f>
        <v>现世报</v>
      </c>
      <c r="O3682" t="e">
        <f>VLOOKUP(I3682,'Hytong (not in CrossAsia)'!$C:$C,1,FALSE)</f>
        <v>#N/A</v>
      </c>
      <c r="Q3682" s="9" t="str">
        <f t="shared" si="115"/>
        <v>Doppel</v>
      </c>
    </row>
    <row r="3683" spans="1:17" ht="23.25">
      <c r="A3683" s="1" t="s">
        <v>14867</v>
      </c>
      <c r="B3683" s="1" t="s">
        <v>14868</v>
      </c>
      <c r="C3683" s="1" t="s">
        <v>13022</v>
      </c>
      <c r="D3683" s="1" t="s">
        <v>19628</v>
      </c>
      <c r="E3683" s="1" t="s">
        <v>19326</v>
      </c>
      <c r="F3683" s="54">
        <v>1936</v>
      </c>
      <c r="G3683" s="1" t="s">
        <v>19243</v>
      </c>
      <c r="I3683" t="str">
        <f t="shared" si="114"/>
        <v>国立北平</v>
      </c>
      <c r="K3683" t="e">
        <f>VLOOKUP(I3683,Apabi!$H:$H,1,FALSE)</f>
        <v>#N/A</v>
      </c>
      <c r="M3683" t="e">
        <f>VLOOKUP(I3683,'Shanghai TSG'!$C:$C,1,FALSE)</f>
        <v>#N/A</v>
      </c>
      <c r="O3683" t="str">
        <f>VLOOKUP(I3683,'Hytong (not in CrossAsia)'!$C:$C,1,FALSE)</f>
        <v>国立北平</v>
      </c>
      <c r="Q3683" s="9" t="str">
        <f t="shared" si="115"/>
        <v>Doppel</v>
      </c>
    </row>
    <row r="3684" spans="1:17">
      <c r="A3684" s="1" t="s">
        <v>14869</v>
      </c>
      <c r="B3684" s="1" t="s">
        <v>14870</v>
      </c>
      <c r="C3684" s="1" t="s">
        <v>19628</v>
      </c>
      <c r="D3684" s="1" t="s">
        <v>14871</v>
      </c>
      <c r="E3684" s="1" t="s">
        <v>19344</v>
      </c>
      <c r="F3684" s="51" t="s">
        <v>19628</v>
      </c>
      <c r="G3684" s="1" t="s">
        <v>19628</v>
      </c>
      <c r="I3684" t="str">
        <f t="shared" si="114"/>
        <v>南大</v>
      </c>
      <c r="K3684" t="e">
        <f>VLOOKUP(I3684,Apabi!$H:$H,1,FALSE)</f>
        <v>#N/A</v>
      </c>
      <c r="M3684" t="e">
        <f>VLOOKUP(I3684,'Shanghai TSG'!$C:$C,1,FALSE)</f>
        <v>#N/A</v>
      </c>
      <c r="O3684" t="e">
        <f>VLOOKUP(I3684,'Hytong (not in CrossAsia)'!$C:$C,1,FALSE)</f>
        <v>#N/A</v>
      </c>
      <c r="Q3684" s="9" t="str">
        <f t="shared" si="115"/>
        <v>nur hier</v>
      </c>
    </row>
    <row r="3685" spans="1:17" ht="23.25">
      <c r="A3685" s="1" t="s">
        <v>14872</v>
      </c>
      <c r="B3685" s="1" t="s">
        <v>14873</v>
      </c>
      <c r="C3685" s="1" t="s">
        <v>14874</v>
      </c>
      <c r="D3685" s="1" t="s">
        <v>19628</v>
      </c>
      <c r="E3685" s="1" t="s">
        <v>18030</v>
      </c>
      <c r="F3685" s="54">
        <v>1940</v>
      </c>
      <c r="G3685" s="1" t="s">
        <v>19628</v>
      </c>
      <c r="I3685" t="str">
        <f t="shared" si="114"/>
        <v>云南实业</v>
      </c>
      <c r="K3685" t="e">
        <f>VLOOKUP(I3685,Apabi!$H:$H,1,FALSE)</f>
        <v>#N/A</v>
      </c>
      <c r="M3685" t="e">
        <f>VLOOKUP(I3685,'Shanghai TSG'!$C:$C,1,FALSE)</f>
        <v>#N/A</v>
      </c>
      <c r="O3685" t="e">
        <f>VLOOKUP(I3685,'Hytong (not in CrossAsia)'!$C:$C,1,FALSE)</f>
        <v>#N/A</v>
      </c>
      <c r="Q3685" s="9" t="str">
        <f t="shared" si="115"/>
        <v>nur hier</v>
      </c>
    </row>
    <row r="3686" spans="1:17">
      <c r="A3686" s="1" t="s">
        <v>14875</v>
      </c>
      <c r="B3686" s="1" t="s">
        <v>14876</v>
      </c>
      <c r="C3686" s="1" t="s">
        <v>19628</v>
      </c>
      <c r="D3686" s="1" t="s">
        <v>14877</v>
      </c>
      <c r="E3686" s="1" t="s">
        <v>19639</v>
      </c>
      <c r="F3686" s="54">
        <v>1945</v>
      </c>
      <c r="G3686" s="1" t="s">
        <v>19642</v>
      </c>
      <c r="I3686" t="str">
        <f t="shared" si="114"/>
        <v>新华论坛</v>
      </c>
      <c r="K3686" t="e">
        <f>VLOOKUP(I3686,Apabi!$H:$H,1,FALSE)</f>
        <v>#N/A</v>
      </c>
      <c r="M3686" t="e">
        <f>VLOOKUP(I3686,'Shanghai TSG'!$C:$C,1,FALSE)</f>
        <v>#N/A</v>
      </c>
      <c r="O3686" t="e">
        <f>VLOOKUP(I3686,'Hytong (not in CrossAsia)'!$C:$C,1,FALSE)</f>
        <v>#N/A</v>
      </c>
      <c r="Q3686" s="9" t="str">
        <f t="shared" si="115"/>
        <v>nur hier</v>
      </c>
    </row>
    <row r="3687" spans="1:17">
      <c r="A3687" s="1" t="s">
        <v>14878</v>
      </c>
      <c r="B3687" s="1" t="s">
        <v>14879</v>
      </c>
      <c r="C3687" s="1" t="s">
        <v>19628</v>
      </c>
      <c r="D3687" s="1" t="s">
        <v>19382</v>
      </c>
      <c r="E3687" s="1" t="s">
        <v>19339</v>
      </c>
      <c r="F3687" s="54">
        <v>1898</v>
      </c>
      <c r="G3687" s="1" t="s">
        <v>19628</v>
      </c>
      <c r="I3687" t="str">
        <f t="shared" si="114"/>
        <v>清议报</v>
      </c>
      <c r="K3687" t="e">
        <f>VLOOKUP(I3687,Apabi!$H:$H,1,FALSE)</f>
        <v>#N/A</v>
      </c>
      <c r="M3687" t="str">
        <f>VLOOKUP(I3687,'Shanghai TSG'!$C:$C,1,FALSE)</f>
        <v>清议报</v>
      </c>
      <c r="O3687" t="e">
        <f>VLOOKUP(I3687,'Hytong (not in CrossAsia)'!$C:$C,1,FALSE)</f>
        <v>#N/A</v>
      </c>
      <c r="Q3687" s="9" t="str">
        <f t="shared" si="115"/>
        <v>Doppel</v>
      </c>
    </row>
    <row r="3688" spans="1:17">
      <c r="A3688" s="1" t="s">
        <v>14880</v>
      </c>
      <c r="B3688" s="1" t="s">
        <v>14881</v>
      </c>
      <c r="C3688" s="1" t="s">
        <v>19628</v>
      </c>
      <c r="D3688" s="1" t="s">
        <v>14882</v>
      </c>
      <c r="E3688" s="1" t="s">
        <v>19647</v>
      </c>
      <c r="F3688" s="54">
        <v>1941</v>
      </c>
      <c r="G3688" s="1" t="s">
        <v>19305</v>
      </c>
      <c r="I3688" t="str">
        <f t="shared" si="114"/>
        <v>进步英华</v>
      </c>
      <c r="K3688" t="e">
        <f>VLOOKUP(I3688,Apabi!$H:$H,1,FALSE)</f>
        <v>#N/A</v>
      </c>
      <c r="M3688" t="str">
        <f>VLOOKUP(I3688,'Shanghai TSG'!$C:$C,1,FALSE)</f>
        <v>进步英华</v>
      </c>
      <c r="O3688" t="e">
        <f>VLOOKUP(I3688,'Hytong (not in CrossAsia)'!$C:$C,1,FALSE)</f>
        <v>#N/A</v>
      </c>
      <c r="Q3688" s="9" t="str">
        <f t="shared" si="115"/>
        <v>Doppel</v>
      </c>
    </row>
    <row r="3689" spans="1:17">
      <c r="A3689" s="1" t="s">
        <v>14883</v>
      </c>
      <c r="B3689" s="1" t="s">
        <v>14884</v>
      </c>
      <c r="C3689" s="1" t="s">
        <v>14885</v>
      </c>
      <c r="D3689" s="1" t="s">
        <v>19628</v>
      </c>
      <c r="E3689" s="1" t="s">
        <v>19638</v>
      </c>
      <c r="F3689" s="54">
        <v>1943</v>
      </c>
      <c r="G3689" s="1" t="s">
        <v>19635</v>
      </c>
      <c r="I3689" t="str">
        <f t="shared" si="114"/>
        <v>经纬月刊</v>
      </c>
      <c r="K3689" t="e">
        <f>VLOOKUP(I3689,Apabi!$H:$H,1,FALSE)</f>
        <v>#N/A</v>
      </c>
      <c r="M3689" t="e">
        <f>VLOOKUP(I3689,'Shanghai TSG'!$C:$C,1,FALSE)</f>
        <v>#N/A</v>
      </c>
      <c r="O3689" t="e">
        <f>VLOOKUP(I3689,'Hytong (not in CrossAsia)'!$C:$C,1,FALSE)</f>
        <v>#N/A</v>
      </c>
      <c r="Q3689" s="9" t="str">
        <f t="shared" si="115"/>
        <v>nur hier</v>
      </c>
    </row>
    <row r="3690" spans="1:17">
      <c r="A3690" s="1" t="s">
        <v>14886</v>
      </c>
      <c r="B3690" s="1" t="s">
        <v>14887</v>
      </c>
      <c r="C3690" s="1" t="s">
        <v>14887</v>
      </c>
      <c r="D3690" s="1" t="s">
        <v>19628</v>
      </c>
      <c r="E3690" s="1" t="s">
        <v>19795</v>
      </c>
      <c r="F3690" s="51" t="s">
        <v>19628</v>
      </c>
      <c r="G3690" s="1" t="s">
        <v>19628</v>
      </c>
      <c r="I3690" t="str">
        <f t="shared" si="114"/>
        <v>中华论坛</v>
      </c>
      <c r="K3690" t="e">
        <f>VLOOKUP(I3690,Apabi!$H:$H,1,FALSE)</f>
        <v>#N/A</v>
      </c>
      <c r="M3690" t="e">
        <f>VLOOKUP(I3690,'Shanghai TSG'!$C:$C,1,FALSE)</f>
        <v>#N/A</v>
      </c>
      <c r="O3690" t="e">
        <f>VLOOKUP(I3690,'Hytong (not in CrossAsia)'!$C:$C,1,FALSE)</f>
        <v>#N/A</v>
      </c>
      <c r="Q3690" s="9" t="str">
        <f t="shared" si="115"/>
        <v>nur hier</v>
      </c>
    </row>
    <row r="3691" spans="1:17">
      <c r="A3691" s="1" t="s">
        <v>14888</v>
      </c>
      <c r="B3691" s="1" t="s">
        <v>14889</v>
      </c>
      <c r="C3691" s="1" t="s">
        <v>19628</v>
      </c>
      <c r="D3691" s="1" t="s">
        <v>19628</v>
      </c>
      <c r="E3691" s="1" t="s">
        <v>19647</v>
      </c>
      <c r="F3691" s="51" t="s">
        <v>19628</v>
      </c>
      <c r="G3691" s="1" t="s">
        <v>19305</v>
      </c>
      <c r="I3691" t="str">
        <f t="shared" si="114"/>
        <v>平旦周报</v>
      </c>
      <c r="K3691" t="e">
        <f>VLOOKUP(I3691,Apabi!$H:$H,1,FALSE)</f>
        <v>#N/A</v>
      </c>
      <c r="M3691" t="e">
        <f>VLOOKUP(I3691,'Shanghai TSG'!$C:$C,1,FALSE)</f>
        <v>#N/A</v>
      </c>
      <c r="O3691" t="e">
        <f>VLOOKUP(I3691,'Hytong (not in CrossAsia)'!$C:$C,1,FALSE)</f>
        <v>#N/A</v>
      </c>
      <c r="Q3691" s="9" t="str">
        <f t="shared" si="115"/>
        <v>nur hier</v>
      </c>
    </row>
    <row r="3692" spans="1:17">
      <c r="A3692" s="1" t="s">
        <v>14890</v>
      </c>
      <c r="B3692" s="1" t="s">
        <v>14891</v>
      </c>
      <c r="C3692" s="1" t="s">
        <v>14892</v>
      </c>
      <c r="D3692" s="1" t="s">
        <v>21168</v>
      </c>
      <c r="E3692" s="1" t="s">
        <v>19302</v>
      </c>
      <c r="F3692" s="51" t="s">
        <v>19628</v>
      </c>
      <c r="G3692" s="1" t="s">
        <v>19628</v>
      </c>
      <c r="I3692" t="str">
        <f t="shared" si="114"/>
        <v>珠海学报</v>
      </c>
      <c r="K3692" t="e">
        <f>VLOOKUP(I3692,Apabi!$H:$H,1,FALSE)</f>
        <v>#N/A</v>
      </c>
      <c r="M3692" t="e">
        <f>VLOOKUP(I3692,'Shanghai TSG'!$C:$C,1,FALSE)</f>
        <v>#N/A</v>
      </c>
      <c r="O3692" t="e">
        <f>VLOOKUP(I3692,'Hytong (not in CrossAsia)'!$C:$C,1,FALSE)</f>
        <v>#N/A</v>
      </c>
      <c r="Q3692" s="9" t="str">
        <f t="shared" si="115"/>
        <v>nur hier</v>
      </c>
    </row>
    <row r="3693" spans="1:17" ht="23.25">
      <c r="A3693" s="1" t="s">
        <v>14893</v>
      </c>
      <c r="B3693" s="1" t="s">
        <v>14894</v>
      </c>
      <c r="C3693" s="1" t="s">
        <v>14895</v>
      </c>
      <c r="D3693" s="1" t="s">
        <v>14895</v>
      </c>
      <c r="E3693" s="1" t="s">
        <v>12685</v>
      </c>
      <c r="F3693" s="54">
        <v>1946</v>
      </c>
      <c r="G3693" s="1" t="s">
        <v>19635</v>
      </c>
      <c r="I3693" t="str">
        <f t="shared" si="114"/>
        <v>边铎月刊</v>
      </c>
      <c r="K3693" t="e">
        <f>VLOOKUP(I3693,Apabi!$H:$H,1,FALSE)</f>
        <v>#N/A</v>
      </c>
      <c r="M3693" t="e">
        <f>VLOOKUP(I3693,'Shanghai TSG'!$C:$C,1,FALSE)</f>
        <v>#N/A</v>
      </c>
      <c r="O3693" t="e">
        <f>VLOOKUP(I3693,'Hytong (not in CrossAsia)'!$C:$C,1,FALSE)</f>
        <v>#N/A</v>
      </c>
      <c r="Q3693" s="9" t="str">
        <f t="shared" si="115"/>
        <v>nur hier</v>
      </c>
    </row>
    <row r="3694" spans="1:17">
      <c r="A3694" s="1" t="s">
        <v>14896</v>
      </c>
      <c r="B3694" s="1" t="s">
        <v>14897</v>
      </c>
      <c r="C3694" s="1" t="s">
        <v>13407</v>
      </c>
      <c r="D3694" s="1" t="s">
        <v>21792</v>
      </c>
      <c r="E3694" s="1" t="s">
        <v>19348</v>
      </c>
      <c r="F3694" s="51" t="s">
        <v>19628</v>
      </c>
      <c r="G3694" s="1" t="s">
        <v>19635</v>
      </c>
      <c r="I3694" t="str">
        <f t="shared" si="114"/>
        <v>教与学月</v>
      </c>
      <c r="K3694" t="e">
        <f>VLOOKUP(I3694,Apabi!$H:$H,1,FALSE)</f>
        <v>#N/A</v>
      </c>
      <c r="M3694" t="e">
        <f>VLOOKUP(I3694,'Shanghai TSG'!$C:$C,1,FALSE)</f>
        <v>#N/A</v>
      </c>
      <c r="O3694" t="e">
        <f>VLOOKUP(I3694,'Hytong (not in CrossAsia)'!$C:$C,1,FALSE)</f>
        <v>#N/A</v>
      </c>
      <c r="Q3694" s="9" t="str">
        <f t="shared" si="115"/>
        <v>nur hier</v>
      </c>
    </row>
    <row r="3695" spans="1:17">
      <c r="A3695" s="1" t="s">
        <v>14898</v>
      </c>
      <c r="B3695" s="1" t="s">
        <v>14899</v>
      </c>
      <c r="C3695" s="1" t="s">
        <v>19628</v>
      </c>
      <c r="D3695" s="1" t="s">
        <v>14900</v>
      </c>
      <c r="E3695" s="1" t="s">
        <v>18946</v>
      </c>
      <c r="F3695" s="54">
        <v>1935</v>
      </c>
      <c r="G3695" s="1" t="s">
        <v>19635</v>
      </c>
      <c r="I3695" t="str">
        <f t="shared" si="114"/>
        <v>革新月刊</v>
      </c>
      <c r="K3695" t="e">
        <f>VLOOKUP(I3695,Apabi!$H:$H,1,FALSE)</f>
        <v>#N/A</v>
      </c>
      <c r="M3695" t="e">
        <f>VLOOKUP(I3695,'Shanghai TSG'!$C:$C,1,FALSE)</f>
        <v>#N/A</v>
      </c>
      <c r="O3695" t="e">
        <f>VLOOKUP(I3695,'Hytong (not in CrossAsia)'!$C:$C,1,FALSE)</f>
        <v>#N/A</v>
      </c>
      <c r="Q3695" s="9" t="str">
        <f t="shared" si="115"/>
        <v>nur hier</v>
      </c>
    </row>
    <row r="3696" spans="1:17">
      <c r="A3696" s="1" t="s">
        <v>14901</v>
      </c>
      <c r="B3696" s="1" t="s">
        <v>14902</v>
      </c>
      <c r="C3696" s="1" t="s">
        <v>19628</v>
      </c>
      <c r="D3696" s="1" t="s">
        <v>14903</v>
      </c>
      <c r="E3696" s="1" t="s">
        <v>19302</v>
      </c>
      <c r="F3696" s="54">
        <v>1932</v>
      </c>
      <c r="G3696" s="1" t="s">
        <v>19635</v>
      </c>
      <c r="I3696" t="str">
        <f t="shared" si="114"/>
        <v>南北风</v>
      </c>
      <c r="K3696" t="e">
        <f>VLOOKUP(I3696,Apabi!$H:$H,1,FALSE)</f>
        <v>#N/A</v>
      </c>
      <c r="M3696" t="e">
        <f>VLOOKUP(I3696,'Shanghai TSG'!$C:$C,1,FALSE)</f>
        <v>#N/A</v>
      </c>
      <c r="O3696" t="e">
        <f>VLOOKUP(I3696,'Hytong (not in CrossAsia)'!$C:$C,1,FALSE)</f>
        <v>#N/A</v>
      </c>
      <c r="Q3696" s="9" t="str">
        <f t="shared" si="115"/>
        <v>nur hier</v>
      </c>
    </row>
    <row r="3697" spans="1:17">
      <c r="A3697" s="1" t="s">
        <v>14904</v>
      </c>
      <c r="B3697" s="1" t="s">
        <v>14905</v>
      </c>
      <c r="C3697" s="1" t="s">
        <v>14906</v>
      </c>
      <c r="D3697" s="1" t="s">
        <v>19628</v>
      </c>
      <c r="E3697" s="1" t="s">
        <v>19638</v>
      </c>
      <c r="F3697" s="54">
        <v>1944</v>
      </c>
      <c r="G3697" s="1" t="s">
        <v>19642</v>
      </c>
      <c r="I3697" t="str">
        <f t="shared" si="114"/>
        <v>时代纪录</v>
      </c>
      <c r="K3697" t="e">
        <f>VLOOKUP(I3697,Apabi!$H:$H,1,FALSE)</f>
        <v>#N/A</v>
      </c>
      <c r="M3697" t="e">
        <f>VLOOKUP(I3697,'Shanghai TSG'!$C:$C,1,FALSE)</f>
        <v>#N/A</v>
      </c>
      <c r="O3697" t="e">
        <f>VLOOKUP(I3697,'Hytong (not in CrossAsia)'!$C:$C,1,FALSE)</f>
        <v>#N/A</v>
      </c>
      <c r="Q3697" s="9" t="str">
        <f t="shared" si="115"/>
        <v>nur hier</v>
      </c>
    </row>
    <row r="3698" spans="1:17" ht="23.25">
      <c r="A3698" s="1" t="s">
        <v>14907</v>
      </c>
      <c r="B3698" s="1" t="s">
        <v>14908</v>
      </c>
      <c r="C3698" s="1" t="s">
        <v>14909</v>
      </c>
      <c r="D3698" s="1" t="s">
        <v>14910</v>
      </c>
      <c r="E3698" s="1" t="s">
        <v>13082</v>
      </c>
      <c r="F3698" s="51" t="s">
        <v>19628</v>
      </c>
      <c r="G3698" s="1" t="s">
        <v>19635</v>
      </c>
      <c r="I3698" t="str">
        <f t="shared" si="114"/>
        <v>珞珈月刊</v>
      </c>
      <c r="K3698" t="e">
        <f>VLOOKUP(I3698,Apabi!$H:$H,1,FALSE)</f>
        <v>#N/A</v>
      </c>
      <c r="M3698" t="e">
        <f>VLOOKUP(I3698,'Shanghai TSG'!$C:$C,1,FALSE)</f>
        <v>#N/A</v>
      </c>
      <c r="O3698" t="e">
        <f>VLOOKUP(I3698,'Hytong (not in CrossAsia)'!$C:$C,1,FALSE)</f>
        <v>#N/A</v>
      </c>
      <c r="Q3698" s="9" t="str">
        <f t="shared" si="115"/>
        <v>nur hier</v>
      </c>
    </row>
    <row r="3699" spans="1:17">
      <c r="A3699" s="1" t="s">
        <v>14911</v>
      </c>
      <c r="B3699" s="1" t="s">
        <v>14912</v>
      </c>
      <c r="C3699" s="1" t="s">
        <v>14913</v>
      </c>
      <c r="D3699" s="1" t="s">
        <v>14914</v>
      </c>
      <c r="E3699" s="1" t="s">
        <v>19647</v>
      </c>
      <c r="F3699" s="51" t="s">
        <v>19628</v>
      </c>
      <c r="G3699" s="1" t="s">
        <v>19305</v>
      </c>
      <c r="I3699" t="str">
        <f t="shared" si="114"/>
        <v>红叶周刊</v>
      </c>
      <c r="K3699" t="e">
        <f>VLOOKUP(I3699,Apabi!$H:$H,1,FALSE)</f>
        <v>#N/A</v>
      </c>
      <c r="M3699" t="e">
        <f>VLOOKUP(I3699,'Shanghai TSG'!$C:$C,1,FALSE)</f>
        <v>#N/A</v>
      </c>
      <c r="O3699" t="e">
        <f>VLOOKUP(I3699,'Hytong (not in CrossAsia)'!$C:$C,1,FALSE)</f>
        <v>#N/A</v>
      </c>
      <c r="Q3699" s="9" t="str">
        <f t="shared" si="115"/>
        <v>nur hier</v>
      </c>
    </row>
    <row r="3700" spans="1:17">
      <c r="A3700" s="1" t="s">
        <v>14915</v>
      </c>
      <c r="B3700" s="1" t="s">
        <v>14916</v>
      </c>
      <c r="C3700" s="1" t="s">
        <v>19628</v>
      </c>
      <c r="D3700" s="1" t="s">
        <v>14917</v>
      </c>
      <c r="E3700" s="1" t="s">
        <v>19647</v>
      </c>
      <c r="F3700" s="54">
        <v>1940</v>
      </c>
      <c r="G3700" s="1" t="s">
        <v>19635</v>
      </c>
      <c r="I3700" t="str">
        <f t="shared" si="114"/>
        <v>现世间</v>
      </c>
      <c r="K3700" t="e">
        <f>VLOOKUP(I3700,Apabi!$H:$H,1,FALSE)</f>
        <v>#N/A</v>
      </c>
      <c r="M3700" t="e">
        <f>VLOOKUP(I3700,'Shanghai TSG'!$C:$C,1,FALSE)</f>
        <v>#N/A</v>
      </c>
      <c r="O3700" t="e">
        <f>VLOOKUP(I3700,'Hytong (not in CrossAsia)'!$C:$C,1,FALSE)</f>
        <v>#N/A</v>
      </c>
      <c r="Q3700" s="9" t="str">
        <f t="shared" si="115"/>
        <v>nur hier</v>
      </c>
    </row>
    <row r="3701" spans="1:17">
      <c r="A3701" s="1" t="s">
        <v>14918</v>
      </c>
      <c r="B3701" s="1" t="s">
        <v>14919</v>
      </c>
      <c r="C3701" s="1" t="s">
        <v>14920</v>
      </c>
      <c r="D3701" s="1" t="s">
        <v>14920</v>
      </c>
      <c r="E3701" s="1" t="s">
        <v>19628</v>
      </c>
      <c r="F3701" s="54">
        <v>1946</v>
      </c>
      <c r="G3701" s="1" t="s">
        <v>19628</v>
      </c>
      <c r="I3701" t="str">
        <f t="shared" si="114"/>
        <v>学与行</v>
      </c>
      <c r="K3701" t="e">
        <f>VLOOKUP(I3701,Apabi!$H:$H,1,FALSE)</f>
        <v>#N/A</v>
      </c>
      <c r="M3701" t="e">
        <f>VLOOKUP(I3701,'Shanghai TSG'!$C:$C,1,FALSE)</f>
        <v>#N/A</v>
      </c>
      <c r="O3701" t="e">
        <f>VLOOKUP(I3701,'Hytong (not in CrossAsia)'!$C:$C,1,FALSE)</f>
        <v>#N/A</v>
      </c>
      <c r="Q3701" s="9" t="str">
        <f t="shared" si="115"/>
        <v>nur hier</v>
      </c>
    </row>
    <row r="3702" spans="1:17">
      <c r="A3702" s="1" t="s">
        <v>14921</v>
      </c>
      <c r="B3702" s="1" t="s">
        <v>14922</v>
      </c>
      <c r="C3702" s="1" t="s">
        <v>19628</v>
      </c>
      <c r="D3702" s="1" t="s">
        <v>14923</v>
      </c>
      <c r="E3702" s="1" t="s">
        <v>19754</v>
      </c>
      <c r="F3702" s="54">
        <v>1944</v>
      </c>
      <c r="G3702" s="1" t="s">
        <v>19635</v>
      </c>
      <c r="I3702" t="str">
        <f t="shared" si="114"/>
        <v>复苏</v>
      </c>
      <c r="K3702" t="e">
        <f>VLOOKUP(I3702,Apabi!$H:$H,1,FALSE)</f>
        <v>#N/A</v>
      </c>
      <c r="M3702" t="e">
        <f>VLOOKUP(I3702,'Shanghai TSG'!$C:$C,1,FALSE)</f>
        <v>#N/A</v>
      </c>
      <c r="O3702" t="e">
        <f>VLOOKUP(I3702,'Hytong (not in CrossAsia)'!$C:$C,1,FALSE)</f>
        <v>#N/A</v>
      </c>
      <c r="Q3702" s="9" t="str">
        <f t="shared" si="115"/>
        <v>nur hier</v>
      </c>
    </row>
    <row r="3703" spans="1:17">
      <c r="A3703" s="1" t="s">
        <v>14924</v>
      </c>
      <c r="B3703" s="1" t="s">
        <v>14555</v>
      </c>
      <c r="C3703" s="1" t="s">
        <v>19628</v>
      </c>
      <c r="D3703" s="1" t="s">
        <v>14556</v>
      </c>
      <c r="E3703" s="1" t="s">
        <v>19647</v>
      </c>
      <c r="F3703" s="54">
        <v>1940</v>
      </c>
      <c r="G3703" s="1" t="s">
        <v>19315</v>
      </c>
      <c r="I3703" t="str">
        <f t="shared" si="114"/>
        <v>制言</v>
      </c>
      <c r="K3703" t="e">
        <f>VLOOKUP(I3703,Apabi!$H:$H,1,FALSE)</f>
        <v>#N/A</v>
      </c>
      <c r="M3703" t="e">
        <f>VLOOKUP(I3703,'Shanghai TSG'!$C:$C,1,FALSE)</f>
        <v>#N/A</v>
      </c>
      <c r="O3703" t="e">
        <f>VLOOKUP(I3703,'Hytong (not in CrossAsia)'!$C:$C,1,FALSE)</f>
        <v>#N/A</v>
      </c>
      <c r="Q3703" s="9" t="str">
        <f t="shared" si="115"/>
        <v>nur hier</v>
      </c>
    </row>
    <row r="3704" spans="1:17">
      <c r="A3704" s="1" t="s">
        <v>14557</v>
      </c>
      <c r="B3704" s="1" t="s">
        <v>14558</v>
      </c>
      <c r="C3704" s="1" t="s">
        <v>19628</v>
      </c>
      <c r="D3704" s="1" t="s">
        <v>14559</v>
      </c>
      <c r="E3704" s="1" t="s">
        <v>19638</v>
      </c>
      <c r="F3704" s="54">
        <v>1940</v>
      </c>
      <c r="G3704" s="1" t="s">
        <v>19635</v>
      </c>
      <c r="I3704" t="str">
        <f t="shared" si="114"/>
        <v>春秋月刊</v>
      </c>
      <c r="K3704" t="e">
        <f>VLOOKUP(I3704,Apabi!$H:$H,1,FALSE)</f>
        <v>#N/A</v>
      </c>
      <c r="M3704" t="e">
        <f>VLOOKUP(I3704,'Shanghai TSG'!$C:$C,1,FALSE)</f>
        <v>#N/A</v>
      </c>
      <c r="O3704" t="e">
        <f>VLOOKUP(I3704,'Hytong (not in CrossAsia)'!$C:$C,1,FALSE)</f>
        <v>#N/A</v>
      </c>
      <c r="Q3704" s="9" t="str">
        <f t="shared" si="115"/>
        <v>nur hier</v>
      </c>
    </row>
    <row r="3705" spans="1:17">
      <c r="A3705" s="1" t="s">
        <v>14560</v>
      </c>
      <c r="B3705" s="1" t="s">
        <v>14561</v>
      </c>
      <c r="C3705" s="1" t="s">
        <v>14562</v>
      </c>
      <c r="D3705" s="1" t="s">
        <v>14563</v>
      </c>
      <c r="E3705" s="1" t="s">
        <v>19647</v>
      </c>
      <c r="F3705" s="51" t="s">
        <v>19628</v>
      </c>
      <c r="G3705" s="1" t="s">
        <v>19628</v>
      </c>
      <c r="I3705" t="str">
        <f t="shared" si="114"/>
        <v>第二代丛</v>
      </c>
      <c r="K3705" t="e">
        <f>VLOOKUP(I3705,Apabi!$H:$H,1,FALSE)</f>
        <v>#N/A</v>
      </c>
      <c r="M3705" t="e">
        <f>VLOOKUP(I3705,'Shanghai TSG'!$C:$C,1,FALSE)</f>
        <v>#N/A</v>
      </c>
      <c r="O3705" t="e">
        <f>VLOOKUP(I3705,'Hytong (not in CrossAsia)'!$C:$C,1,FALSE)</f>
        <v>#N/A</v>
      </c>
      <c r="Q3705" s="9" t="str">
        <f t="shared" si="115"/>
        <v>nur hier</v>
      </c>
    </row>
    <row r="3706" spans="1:17">
      <c r="A3706" s="1" t="s">
        <v>14564</v>
      </c>
      <c r="B3706" s="1" t="s">
        <v>14565</v>
      </c>
      <c r="C3706" s="1" t="s">
        <v>19628</v>
      </c>
      <c r="D3706" s="1" t="s">
        <v>14566</v>
      </c>
      <c r="E3706" s="1" t="s">
        <v>19326</v>
      </c>
      <c r="F3706" s="54">
        <v>1928</v>
      </c>
      <c r="G3706" s="1" t="s">
        <v>19635</v>
      </c>
      <c r="I3706" t="str">
        <f t="shared" si="114"/>
        <v>晨光</v>
      </c>
      <c r="K3706" t="e">
        <f>VLOOKUP(I3706,Apabi!$H:$H,1,FALSE)</f>
        <v>#N/A</v>
      </c>
      <c r="M3706" t="str">
        <f>VLOOKUP(I3706,'Shanghai TSG'!$C:$C,1,FALSE)</f>
        <v>晨光</v>
      </c>
      <c r="O3706" t="e">
        <f>VLOOKUP(I3706,'Hytong (not in CrossAsia)'!$C:$C,1,FALSE)</f>
        <v>#N/A</v>
      </c>
      <c r="Q3706" s="9" t="str">
        <f t="shared" si="115"/>
        <v>Doppel</v>
      </c>
    </row>
    <row r="3707" spans="1:17">
      <c r="A3707" s="1" t="s">
        <v>14567</v>
      </c>
      <c r="B3707" s="1" t="s">
        <v>14568</v>
      </c>
      <c r="C3707" s="1" t="s">
        <v>19628</v>
      </c>
      <c r="D3707" s="1" t="s">
        <v>14569</v>
      </c>
      <c r="E3707" s="1" t="s">
        <v>19339</v>
      </c>
      <c r="F3707" s="51" t="s">
        <v>19628</v>
      </c>
      <c r="G3707" s="1" t="s">
        <v>19628</v>
      </c>
      <c r="I3707" t="str">
        <f t="shared" si="114"/>
        <v>绥远旅平</v>
      </c>
      <c r="K3707" t="e">
        <f>VLOOKUP(I3707,Apabi!$H:$H,1,FALSE)</f>
        <v>#N/A</v>
      </c>
      <c r="M3707" t="e">
        <f>VLOOKUP(I3707,'Shanghai TSG'!$C:$C,1,FALSE)</f>
        <v>#N/A</v>
      </c>
      <c r="O3707" t="e">
        <f>VLOOKUP(I3707,'Hytong (not in CrossAsia)'!$C:$C,1,FALSE)</f>
        <v>#N/A</v>
      </c>
      <c r="Q3707" s="9" t="str">
        <f t="shared" si="115"/>
        <v>nur hier</v>
      </c>
    </row>
    <row r="3708" spans="1:17">
      <c r="A3708" s="1" t="s">
        <v>14570</v>
      </c>
      <c r="B3708" s="1" t="s">
        <v>14571</v>
      </c>
      <c r="C3708" s="1" t="s">
        <v>19628</v>
      </c>
      <c r="D3708" s="1" t="s">
        <v>14572</v>
      </c>
      <c r="E3708" s="1" t="s">
        <v>19638</v>
      </c>
      <c r="F3708" s="54">
        <v>1939</v>
      </c>
      <c r="G3708" s="1" t="s">
        <v>19635</v>
      </c>
      <c r="I3708" t="str">
        <f t="shared" si="114"/>
        <v>陇铎</v>
      </c>
      <c r="K3708" t="e">
        <f>VLOOKUP(I3708,Apabi!$H:$H,1,FALSE)</f>
        <v>#N/A</v>
      </c>
      <c r="M3708" t="str">
        <f>VLOOKUP(I3708,'Shanghai TSG'!$C:$C,1,FALSE)</f>
        <v>陇铎</v>
      </c>
      <c r="O3708" t="e">
        <f>VLOOKUP(I3708,'Hytong (not in CrossAsia)'!$C:$C,1,FALSE)</f>
        <v>#N/A</v>
      </c>
      <c r="Q3708" s="9" t="str">
        <f t="shared" si="115"/>
        <v>Doppel</v>
      </c>
    </row>
    <row r="3709" spans="1:17">
      <c r="A3709" s="1" t="s">
        <v>14573</v>
      </c>
      <c r="B3709" s="1" t="s">
        <v>14574</v>
      </c>
      <c r="C3709" s="1" t="s">
        <v>19628</v>
      </c>
      <c r="D3709" s="1" t="s">
        <v>14575</v>
      </c>
      <c r="E3709" s="1" t="s">
        <v>19344</v>
      </c>
      <c r="F3709" s="54">
        <v>1934</v>
      </c>
      <c r="G3709" s="1" t="s">
        <v>19628</v>
      </c>
      <c r="I3709" t="str">
        <f t="shared" si="114"/>
        <v>北洋周刊</v>
      </c>
      <c r="K3709" t="e">
        <f>VLOOKUP(I3709,Apabi!$H:$H,1,FALSE)</f>
        <v>#N/A</v>
      </c>
      <c r="M3709" t="e">
        <f>VLOOKUP(I3709,'Shanghai TSG'!$C:$C,1,FALSE)</f>
        <v>#N/A</v>
      </c>
      <c r="O3709" t="e">
        <f>VLOOKUP(I3709,'Hytong (not in CrossAsia)'!$C:$C,1,FALSE)</f>
        <v>#N/A</v>
      </c>
      <c r="Q3709" s="9" t="str">
        <f t="shared" si="115"/>
        <v>nur hier</v>
      </c>
    </row>
    <row r="3710" spans="1:17">
      <c r="A3710" s="1" t="s">
        <v>14576</v>
      </c>
      <c r="B3710" s="1" t="s">
        <v>14577</v>
      </c>
      <c r="C3710" s="1" t="s">
        <v>19628</v>
      </c>
      <c r="D3710" s="1" t="s">
        <v>19628</v>
      </c>
      <c r="E3710" s="1" t="s">
        <v>19647</v>
      </c>
      <c r="F3710" s="51" t="s">
        <v>19628</v>
      </c>
      <c r="G3710" s="1" t="s">
        <v>19305</v>
      </c>
      <c r="I3710" t="str">
        <f t="shared" si="114"/>
        <v>沪光周刊</v>
      </c>
      <c r="K3710" t="e">
        <f>VLOOKUP(I3710,Apabi!$H:$H,1,FALSE)</f>
        <v>#N/A</v>
      </c>
      <c r="M3710" t="e">
        <f>VLOOKUP(I3710,'Shanghai TSG'!$C:$C,1,FALSE)</f>
        <v>#N/A</v>
      </c>
      <c r="O3710" t="e">
        <f>VLOOKUP(I3710,'Hytong (not in CrossAsia)'!$C:$C,1,FALSE)</f>
        <v>#N/A</v>
      </c>
      <c r="Q3710" s="9" t="str">
        <f t="shared" si="115"/>
        <v>nur hier</v>
      </c>
    </row>
    <row r="3711" spans="1:17">
      <c r="A3711" s="1" t="s">
        <v>14578</v>
      </c>
      <c r="B3711" s="1" t="s">
        <v>14579</v>
      </c>
      <c r="C3711" s="1" t="s">
        <v>9887</v>
      </c>
      <c r="D3711" s="1" t="s">
        <v>19628</v>
      </c>
      <c r="E3711" s="1" t="s">
        <v>19647</v>
      </c>
      <c r="F3711" s="54">
        <v>1947</v>
      </c>
      <c r="G3711" s="1" t="s">
        <v>19635</v>
      </c>
      <c r="I3711" t="str">
        <f t="shared" si="114"/>
        <v>上海洪声</v>
      </c>
      <c r="K3711" t="e">
        <f>VLOOKUP(I3711,Apabi!$H:$H,1,FALSE)</f>
        <v>#N/A</v>
      </c>
      <c r="M3711" t="e">
        <f>VLOOKUP(I3711,'Shanghai TSG'!$C:$C,1,FALSE)</f>
        <v>#N/A</v>
      </c>
      <c r="O3711" t="e">
        <f>VLOOKUP(I3711,'Hytong (not in CrossAsia)'!$C:$C,1,FALSE)</f>
        <v>#N/A</v>
      </c>
      <c r="Q3711" s="9" t="str">
        <f t="shared" si="115"/>
        <v>nur hier</v>
      </c>
    </row>
    <row r="3712" spans="1:17">
      <c r="A3712" s="1" t="s">
        <v>14580</v>
      </c>
      <c r="B3712" s="1" t="s">
        <v>14581</v>
      </c>
      <c r="C3712" s="1" t="s">
        <v>19628</v>
      </c>
      <c r="D3712" s="1" t="s">
        <v>14582</v>
      </c>
      <c r="E3712" s="1" t="s">
        <v>19339</v>
      </c>
      <c r="F3712" s="54">
        <v>1937</v>
      </c>
      <c r="G3712" s="1" t="s">
        <v>19635</v>
      </c>
      <c r="I3712" t="str">
        <f t="shared" si="114"/>
        <v xml:space="preserve">现实  </v>
      </c>
      <c r="K3712" t="e">
        <f>VLOOKUP(I3712,Apabi!$H:$H,1,FALSE)</f>
        <v>#N/A</v>
      </c>
      <c r="M3712" t="e">
        <f>VLOOKUP(I3712,'Shanghai TSG'!$C:$C,1,FALSE)</f>
        <v>#N/A</v>
      </c>
      <c r="O3712" t="e">
        <f>VLOOKUP(I3712,'Hytong (not in CrossAsia)'!$C:$C,1,FALSE)</f>
        <v>#N/A</v>
      </c>
      <c r="Q3712" s="9" t="str">
        <f t="shared" si="115"/>
        <v>nur hier</v>
      </c>
    </row>
    <row r="3713" spans="1:17">
      <c r="A3713" s="1" t="s">
        <v>14583</v>
      </c>
      <c r="B3713" s="1" t="s">
        <v>14584</v>
      </c>
      <c r="C3713" s="1" t="s">
        <v>19628</v>
      </c>
      <c r="D3713" s="1" t="s">
        <v>14585</v>
      </c>
      <c r="E3713" s="1" t="s">
        <v>18696</v>
      </c>
      <c r="F3713" s="51" t="s">
        <v>19628</v>
      </c>
      <c r="G3713" s="1" t="s">
        <v>19628</v>
      </c>
      <c r="I3713" t="str">
        <f t="shared" si="114"/>
        <v>认识半月</v>
      </c>
      <c r="K3713" t="e">
        <f>VLOOKUP(I3713,Apabi!$H:$H,1,FALSE)</f>
        <v>#N/A</v>
      </c>
      <c r="M3713" t="e">
        <f>VLOOKUP(I3713,'Shanghai TSG'!$C:$C,1,FALSE)</f>
        <v>#N/A</v>
      </c>
      <c r="O3713" t="e">
        <f>VLOOKUP(I3713,'Hytong (not in CrossAsia)'!$C:$C,1,FALSE)</f>
        <v>#N/A</v>
      </c>
      <c r="Q3713" s="9" t="str">
        <f t="shared" si="115"/>
        <v>nur hier</v>
      </c>
    </row>
    <row r="3714" spans="1:17" ht="23.25">
      <c r="A3714" s="1" t="s">
        <v>14586</v>
      </c>
      <c r="B3714" s="1" t="s">
        <v>14587</v>
      </c>
      <c r="C3714" s="1" t="s">
        <v>14588</v>
      </c>
      <c r="D3714" s="1" t="s">
        <v>14588</v>
      </c>
      <c r="E3714" s="1" t="s">
        <v>19638</v>
      </c>
      <c r="F3714" s="51" t="s">
        <v>19628</v>
      </c>
      <c r="G3714" s="1" t="s">
        <v>19635</v>
      </c>
      <c r="I3714" t="str">
        <f t="shared" si="114"/>
        <v>警声月刊</v>
      </c>
      <c r="K3714" t="str">
        <f>VLOOKUP(I3714,Apabi!$H:$H,1,FALSE)</f>
        <v>警声月刊</v>
      </c>
      <c r="M3714" t="str">
        <f>VLOOKUP(I3714,'Shanghai TSG'!$C:$C,1,FALSE)</f>
        <v>警声月刊</v>
      </c>
      <c r="O3714" t="e">
        <f>VLOOKUP(I3714,'Hytong (not in CrossAsia)'!$C:$C,1,FALSE)</f>
        <v>#N/A</v>
      </c>
      <c r="Q3714" s="9" t="str">
        <f t="shared" si="115"/>
        <v>Doppel</v>
      </c>
    </row>
    <row r="3715" spans="1:17">
      <c r="A3715" s="1" t="s">
        <v>14589</v>
      </c>
      <c r="B3715" s="1" t="s">
        <v>14590</v>
      </c>
      <c r="C3715" s="1" t="s">
        <v>19628</v>
      </c>
      <c r="D3715" s="1" t="s">
        <v>14591</v>
      </c>
      <c r="E3715" s="1" t="s">
        <v>19647</v>
      </c>
      <c r="F3715" s="54">
        <v>1927</v>
      </c>
      <c r="G3715" s="1" t="s">
        <v>19642</v>
      </c>
      <c r="I3715" t="str">
        <f t="shared" ref="I3715:I3778" si="116">MID(B3715,1,4)</f>
        <v>山朝</v>
      </c>
      <c r="K3715" t="e">
        <f>VLOOKUP(I3715,Apabi!$H:$H,1,FALSE)</f>
        <v>#N/A</v>
      </c>
      <c r="M3715" t="e">
        <f>VLOOKUP(I3715,'Shanghai TSG'!$C:$C,1,FALSE)</f>
        <v>#N/A</v>
      </c>
      <c r="O3715" t="e">
        <f>VLOOKUP(I3715,'Hytong (not in CrossAsia)'!$C:$C,1,FALSE)</f>
        <v>#N/A</v>
      </c>
      <c r="Q3715" s="9" t="str">
        <f t="shared" ref="Q3715:Q3778" si="117">(IF(AND(ISNA(K3715),ISNA(M3715),ISNA(O3715)),"nur hier","Doppel"))</f>
        <v>nur hier</v>
      </c>
    </row>
    <row r="3716" spans="1:17">
      <c r="A3716" s="1" t="s">
        <v>14592</v>
      </c>
      <c r="B3716" s="1" t="s">
        <v>14593</v>
      </c>
      <c r="C3716" s="1" t="s">
        <v>19628</v>
      </c>
      <c r="D3716" s="1" t="s">
        <v>14594</v>
      </c>
      <c r="E3716" s="1" t="s">
        <v>19638</v>
      </c>
      <c r="F3716" s="54">
        <v>1937</v>
      </c>
      <c r="G3716" s="1" t="s">
        <v>19642</v>
      </c>
      <c r="I3716" t="str">
        <f t="shared" si="116"/>
        <v>新世界</v>
      </c>
      <c r="K3716" t="e">
        <f>VLOOKUP(I3716,Apabi!$H:$H,1,FALSE)</f>
        <v>#N/A</v>
      </c>
      <c r="M3716" t="str">
        <f>VLOOKUP(I3716,'Shanghai TSG'!$C:$C,1,FALSE)</f>
        <v>新世界</v>
      </c>
      <c r="O3716" t="e">
        <f>VLOOKUP(I3716,'Hytong (not in CrossAsia)'!$C:$C,1,FALSE)</f>
        <v>#N/A</v>
      </c>
      <c r="Q3716" s="9" t="str">
        <f t="shared" si="117"/>
        <v>Doppel</v>
      </c>
    </row>
    <row r="3717" spans="1:17">
      <c r="A3717" s="1" t="s">
        <v>14595</v>
      </c>
      <c r="B3717" s="1" t="s">
        <v>14596</v>
      </c>
      <c r="C3717" s="1" t="s">
        <v>19628</v>
      </c>
      <c r="D3717" s="1" t="s">
        <v>14597</v>
      </c>
      <c r="E3717" s="1" t="s">
        <v>19647</v>
      </c>
      <c r="F3717" s="54">
        <v>1937</v>
      </c>
      <c r="G3717" s="1" t="s">
        <v>19327</v>
      </c>
      <c r="I3717" t="str">
        <f t="shared" si="116"/>
        <v>战时联合</v>
      </c>
      <c r="K3717" t="e">
        <f>VLOOKUP(I3717,Apabi!$H:$H,1,FALSE)</f>
        <v>#N/A</v>
      </c>
      <c r="M3717" t="e">
        <f>VLOOKUP(I3717,'Shanghai TSG'!$C:$C,1,FALSE)</f>
        <v>#N/A</v>
      </c>
      <c r="O3717" t="e">
        <f>VLOOKUP(I3717,'Hytong (not in CrossAsia)'!$C:$C,1,FALSE)</f>
        <v>#N/A</v>
      </c>
      <c r="Q3717" s="9" t="str">
        <f t="shared" si="117"/>
        <v>nur hier</v>
      </c>
    </row>
    <row r="3718" spans="1:17">
      <c r="A3718" s="1" t="s">
        <v>14598</v>
      </c>
      <c r="B3718" s="1" t="s">
        <v>14599</v>
      </c>
      <c r="C3718" s="1" t="s">
        <v>19628</v>
      </c>
      <c r="D3718" s="1" t="s">
        <v>14600</v>
      </c>
      <c r="E3718" s="1" t="s">
        <v>13082</v>
      </c>
      <c r="F3718" s="51" t="s">
        <v>19628</v>
      </c>
      <c r="G3718" s="1" t="s">
        <v>19773</v>
      </c>
      <c r="I3718" t="str">
        <f t="shared" si="116"/>
        <v>青年科学</v>
      </c>
      <c r="K3718" t="e">
        <f>VLOOKUP(I3718,Apabi!$H:$H,1,FALSE)</f>
        <v>#N/A</v>
      </c>
      <c r="M3718" t="e">
        <f>VLOOKUP(I3718,'Shanghai TSG'!$C:$C,1,FALSE)</f>
        <v>#N/A</v>
      </c>
      <c r="O3718" t="e">
        <f>VLOOKUP(I3718,'Hytong (not in CrossAsia)'!$C:$C,1,FALSE)</f>
        <v>#N/A</v>
      </c>
      <c r="Q3718" s="9" t="str">
        <f t="shared" si="117"/>
        <v>nur hier</v>
      </c>
    </row>
    <row r="3719" spans="1:17">
      <c r="A3719" s="1" t="s">
        <v>14601</v>
      </c>
      <c r="B3719" s="1" t="s">
        <v>14602</v>
      </c>
      <c r="C3719" s="1" t="s">
        <v>14603</v>
      </c>
      <c r="D3719" s="1" t="s">
        <v>14604</v>
      </c>
      <c r="E3719" s="1" t="s">
        <v>19339</v>
      </c>
      <c r="F3719" s="54">
        <v>1944</v>
      </c>
      <c r="G3719" s="1" t="s">
        <v>19642</v>
      </c>
      <c r="I3719" t="str">
        <f t="shared" si="116"/>
        <v>天声半月</v>
      </c>
      <c r="K3719" t="e">
        <f>VLOOKUP(I3719,Apabi!$H:$H,1,FALSE)</f>
        <v>#N/A</v>
      </c>
      <c r="M3719" t="e">
        <f>VLOOKUP(I3719,'Shanghai TSG'!$C:$C,1,FALSE)</f>
        <v>#N/A</v>
      </c>
      <c r="O3719" t="e">
        <f>VLOOKUP(I3719,'Hytong (not in CrossAsia)'!$C:$C,1,FALSE)</f>
        <v>#N/A</v>
      </c>
      <c r="Q3719" s="9" t="str">
        <f t="shared" si="117"/>
        <v>nur hier</v>
      </c>
    </row>
    <row r="3720" spans="1:17">
      <c r="A3720" s="1" t="s">
        <v>14605</v>
      </c>
      <c r="B3720" s="1" t="s">
        <v>14606</v>
      </c>
      <c r="C3720" s="1" t="s">
        <v>19628</v>
      </c>
      <c r="D3720" s="1" t="s">
        <v>14607</v>
      </c>
      <c r="E3720" s="1" t="s">
        <v>19339</v>
      </c>
      <c r="F3720" s="54">
        <v>1923</v>
      </c>
      <c r="G3720" s="1" t="s">
        <v>19635</v>
      </c>
      <c r="I3720" t="str">
        <f t="shared" si="116"/>
        <v>川西月刊</v>
      </c>
      <c r="K3720" t="e">
        <f>VLOOKUP(I3720,Apabi!$H:$H,1,FALSE)</f>
        <v>#N/A</v>
      </c>
      <c r="M3720" t="e">
        <f>VLOOKUP(I3720,'Shanghai TSG'!$C:$C,1,FALSE)</f>
        <v>#N/A</v>
      </c>
      <c r="O3720" t="e">
        <f>VLOOKUP(I3720,'Hytong (not in CrossAsia)'!$C:$C,1,FALSE)</f>
        <v>#N/A</v>
      </c>
      <c r="Q3720" s="9" t="str">
        <f t="shared" si="117"/>
        <v>nur hier</v>
      </c>
    </row>
    <row r="3721" spans="1:17">
      <c r="A3721" s="1" t="s">
        <v>14608</v>
      </c>
      <c r="B3721" s="1" t="s">
        <v>14609</v>
      </c>
      <c r="C3721" s="1" t="s">
        <v>19628</v>
      </c>
      <c r="D3721" s="1" t="s">
        <v>14253</v>
      </c>
      <c r="E3721" s="1" t="s">
        <v>19647</v>
      </c>
      <c r="F3721" s="54">
        <v>1922</v>
      </c>
      <c r="G3721" s="1" t="s">
        <v>19305</v>
      </c>
      <c r="I3721" t="str">
        <f t="shared" si="116"/>
        <v>民心</v>
      </c>
      <c r="K3721" t="e">
        <f>VLOOKUP(I3721,Apabi!$H:$H,1,FALSE)</f>
        <v>#N/A</v>
      </c>
      <c r="M3721" t="e">
        <f>VLOOKUP(I3721,'Shanghai TSG'!$C:$C,1,FALSE)</f>
        <v>#N/A</v>
      </c>
      <c r="O3721" t="e">
        <f>VLOOKUP(I3721,'Hytong (not in CrossAsia)'!$C:$C,1,FALSE)</f>
        <v>#N/A</v>
      </c>
      <c r="Q3721" s="9" t="str">
        <f t="shared" si="117"/>
        <v>nur hier</v>
      </c>
    </row>
    <row r="3722" spans="1:17">
      <c r="A3722" s="1" t="s">
        <v>14254</v>
      </c>
      <c r="B3722" s="1" t="s">
        <v>14255</v>
      </c>
      <c r="C3722" s="1" t="s">
        <v>14256</v>
      </c>
      <c r="D3722" s="1" t="s">
        <v>14257</v>
      </c>
      <c r="E3722" s="1" t="s">
        <v>19638</v>
      </c>
      <c r="F3722" s="51" t="s">
        <v>19628</v>
      </c>
      <c r="G3722" s="1" t="s">
        <v>19635</v>
      </c>
      <c r="I3722" t="str">
        <f t="shared" si="116"/>
        <v>正气杂志</v>
      </c>
      <c r="K3722" t="e">
        <f>VLOOKUP(I3722,Apabi!$H:$H,1,FALSE)</f>
        <v>#N/A</v>
      </c>
      <c r="M3722" t="e">
        <f>VLOOKUP(I3722,'Shanghai TSG'!$C:$C,1,FALSE)</f>
        <v>#N/A</v>
      </c>
      <c r="O3722" t="e">
        <f>VLOOKUP(I3722,'Hytong (not in CrossAsia)'!$C:$C,1,FALSE)</f>
        <v>#N/A</v>
      </c>
      <c r="Q3722" s="9" t="str">
        <f t="shared" si="117"/>
        <v>nur hier</v>
      </c>
    </row>
    <row r="3723" spans="1:17">
      <c r="A3723" s="1" t="s">
        <v>14258</v>
      </c>
      <c r="B3723" s="1" t="s">
        <v>14259</v>
      </c>
      <c r="C3723" s="1" t="s">
        <v>19628</v>
      </c>
      <c r="D3723" s="1" t="s">
        <v>14260</v>
      </c>
      <c r="E3723" s="1" t="s">
        <v>19647</v>
      </c>
      <c r="F3723" s="54">
        <v>1933</v>
      </c>
      <c r="G3723" s="1" t="s">
        <v>19642</v>
      </c>
      <c r="I3723" t="str">
        <f t="shared" si="116"/>
        <v>壬申半月</v>
      </c>
      <c r="K3723" t="e">
        <f>VLOOKUP(I3723,Apabi!$H:$H,1,FALSE)</f>
        <v>#N/A</v>
      </c>
      <c r="M3723" t="e">
        <f>VLOOKUP(I3723,'Shanghai TSG'!$C:$C,1,FALSE)</f>
        <v>#N/A</v>
      </c>
      <c r="O3723" t="e">
        <f>VLOOKUP(I3723,'Hytong (not in CrossAsia)'!$C:$C,1,FALSE)</f>
        <v>#N/A</v>
      </c>
      <c r="Q3723" s="9" t="str">
        <f t="shared" si="117"/>
        <v>nur hier</v>
      </c>
    </row>
    <row r="3724" spans="1:17">
      <c r="A3724" s="1" t="s">
        <v>14261</v>
      </c>
      <c r="B3724" s="1" t="s">
        <v>14262</v>
      </c>
      <c r="C3724" s="1" t="s">
        <v>19628</v>
      </c>
      <c r="D3724" s="1" t="s">
        <v>14263</v>
      </c>
      <c r="E3724" s="1" t="s">
        <v>19336</v>
      </c>
      <c r="F3724" s="54">
        <v>1936</v>
      </c>
      <c r="G3724" s="1" t="s">
        <v>19292</v>
      </c>
      <c r="I3724" t="str">
        <f t="shared" si="116"/>
        <v>国际汇刊</v>
      </c>
      <c r="K3724" t="e">
        <f>VLOOKUP(I3724,Apabi!$H:$H,1,FALSE)</f>
        <v>#N/A</v>
      </c>
      <c r="M3724" t="str">
        <f>VLOOKUP(I3724,'Shanghai TSG'!$C:$C,1,FALSE)</f>
        <v>国际汇刊</v>
      </c>
      <c r="O3724" t="e">
        <f>VLOOKUP(I3724,'Hytong (not in CrossAsia)'!$C:$C,1,FALSE)</f>
        <v>#N/A</v>
      </c>
      <c r="Q3724" s="9" t="str">
        <f t="shared" si="117"/>
        <v>Doppel</v>
      </c>
    </row>
    <row r="3725" spans="1:17" ht="23.25">
      <c r="A3725" s="1" t="s">
        <v>14264</v>
      </c>
      <c r="B3725" s="1" t="s">
        <v>14265</v>
      </c>
      <c r="C3725" s="1" t="s">
        <v>14266</v>
      </c>
      <c r="D3725" s="1" t="s">
        <v>14267</v>
      </c>
      <c r="E3725" s="1" t="s">
        <v>21127</v>
      </c>
      <c r="F3725" s="54">
        <v>1941</v>
      </c>
      <c r="G3725" s="1" t="s">
        <v>19635</v>
      </c>
      <c r="I3725" t="str">
        <f t="shared" si="116"/>
        <v>精忠导报</v>
      </c>
      <c r="K3725" t="e">
        <f>VLOOKUP(I3725,Apabi!$H:$H,1,FALSE)</f>
        <v>#N/A</v>
      </c>
      <c r="M3725" t="e">
        <f>VLOOKUP(I3725,'Shanghai TSG'!$C:$C,1,FALSE)</f>
        <v>#N/A</v>
      </c>
      <c r="O3725" t="e">
        <f>VLOOKUP(I3725,'Hytong (not in CrossAsia)'!$C:$C,1,FALSE)</f>
        <v>#N/A</v>
      </c>
      <c r="Q3725" s="9" t="str">
        <f t="shared" si="117"/>
        <v>nur hier</v>
      </c>
    </row>
    <row r="3726" spans="1:17" ht="23.25">
      <c r="A3726" s="1" t="s">
        <v>14268</v>
      </c>
      <c r="B3726" s="1" t="s">
        <v>14269</v>
      </c>
      <c r="C3726" s="1" t="s">
        <v>14270</v>
      </c>
      <c r="D3726" s="1" t="s">
        <v>19628</v>
      </c>
      <c r="E3726" s="1" t="s">
        <v>19647</v>
      </c>
      <c r="F3726" s="51" t="s">
        <v>19628</v>
      </c>
      <c r="G3726" s="1" t="s">
        <v>19635</v>
      </c>
      <c r="I3726" t="str">
        <f t="shared" si="116"/>
        <v>同行月刊</v>
      </c>
      <c r="K3726" t="e">
        <f>VLOOKUP(I3726,Apabi!$H:$H,1,FALSE)</f>
        <v>#N/A</v>
      </c>
      <c r="M3726" t="e">
        <f>VLOOKUP(I3726,'Shanghai TSG'!$C:$C,1,FALSE)</f>
        <v>#N/A</v>
      </c>
      <c r="O3726" t="e">
        <f>VLOOKUP(I3726,'Hytong (not in CrossAsia)'!$C:$C,1,FALSE)</f>
        <v>#N/A</v>
      </c>
      <c r="Q3726" s="9" t="str">
        <f t="shared" si="117"/>
        <v>nur hier</v>
      </c>
    </row>
    <row r="3727" spans="1:17" ht="23.25">
      <c r="A3727" s="1" t="s">
        <v>14271</v>
      </c>
      <c r="B3727" s="1" t="s">
        <v>14272</v>
      </c>
      <c r="C3727" s="1" t="s">
        <v>14273</v>
      </c>
      <c r="D3727" s="1" t="s">
        <v>14273</v>
      </c>
      <c r="E3727" s="1" t="s">
        <v>18993</v>
      </c>
      <c r="F3727" s="54">
        <v>1946</v>
      </c>
      <c r="G3727" s="1" t="s">
        <v>19628</v>
      </c>
      <c r="I3727" t="str">
        <f t="shared" si="116"/>
        <v>国立桂林</v>
      </c>
      <c r="K3727" t="e">
        <f>VLOOKUP(I3727,Apabi!$H:$H,1,FALSE)</f>
        <v>#N/A</v>
      </c>
      <c r="M3727" t="e">
        <f>VLOOKUP(I3727,'Shanghai TSG'!$C:$C,1,FALSE)</f>
        <v>#N/A</v>
      </c>
      <c r="O3727" t="e">
        <f>VLOOKUP(I3727,'Hytong (not in CrossAsia)'!$C:$C,1,FALSE)</f>
        <v>#N/A</v>
      </c>
      <c r="Q3727" s="9" t="str">
        <f t="shared" si="117"/>
        <v>nur hier</v>
      </c>
    </row>
    <row r="3728" spans="1:17">
      <c r="A3728" s="1" t="s">
        <v>14274</v>
      </c>
      <c r="B3728" s="1" t="s">
        <v>14275</v>
      </c>
      <c r="C3728" s="1" t="s">
        <v>19628</v>
      </c>
      <c r="D3728" s="1" t="s">
        <v>14276</v>
      </c>
      <c r="E3728" s="1" t="s">
        <v>19336</v>
      </c>
      <c r="F3728" s="54">
        <v>1937</v>
      </c>
      <c r="G3728" s="1" t="s">
        <v>19567</v>
      </c>
      <c r="I3728" t="str">
        <f t="shared" si="116"/>
        <v>创导</v>
      </c>
      <c r="K3728" t="e">
        <f>VLOOKUP(I3728,Apabi!$H:$H,1,FALSE)</f>
        <v>#N/A</v>
      </c>
      <c r="M3728" t="str">
        <f>VLOOKUP(I3728,'Shanghai TSG'!$C:$C,1,FALSE)</f>
        <v>创导</v>
      </c>
      <c r="O3728" t="e">
        <f>VLOOKUP(I3728,'Hytong (not in CrossAsia)'!$C:$C,1,FALSE)</f>
        <v>#N/A</v>
      </c>
      <c r="Q3728" s="9" t="str">
        <f t="shared" si="117"/>
        <v>Doppel</v>
      </c>
    </row>
    <row r="3729" spans="1:17">
      <c r="A3729" s="1" t="s">
        <v>14277</v>
      </c>
      <c r="B3729" s="1" t="s">
        <v>14278</v>
      </c>
      <c r="C3729" s="1" t="s">
        <v>19628</v>
      </c>
      <c r="D3729" s="1" t="s">
        <v>19628</v>
      </c>
      <c r="E3729" s="1" t="s">
        <v>19628</v>
      </c>
      <c r="F3729" s="51" t="s">
        <v>19628</v>
      </c>
      <c r="G3729" s="1" t="s">
        <v>19635</v>
      </c>
      <c r="I3729" t="str">
        <f t="shared" si="116"/>
        <v>东北前锋</v>
      </c>
      <c r="K3729" t="e">
        <f>VLOOKUP(I3729,Apabi!$H:$H,1,FALSE)</f>
        <v>#N/A</v>
      </c>
      <c r="M3729" t="e">
        <f>VLOOKUP(I3729,'Shanghai TSG'!$C:$C,1,FALSE)</f>
        <v>#N/A</v>
      </c>
      <c r="O3729" t="e">
        <f>VLOOKUP(I3729,'Hytong (not in CrossAsia)'!$C:$C,1,FALSE)</f>
        <v>#N/A</v>
      </c>
      <c r="Q3729" s="9" t="str">
        <f t="shared" si="117"/>
        <v>nur hier</v>
      </c>
    </row>
    <row r="3730" spans="1:17">
      <c r="A3730" s="1" t="s">
        <v>14279</v>
      </c>
      <c r="B3730" s="1" t="s">
        <v>14280</v>
      </c>
      <c r="C3730" s="1" t="s">
        <v>14281</v>
      </c>
      <c r="D3730" s="1" t="s">
        <v>14281</v>
      </c>
      <c r="E3730" s="1" t="s">
        <v>19348</v>
      </c>
      <c r="F3730" s="54">
        <v>1937</v>
      </c>
      <c r="G3730" s="1" t="s">
        <v>19642</v>
      </c>
      <c r="I3730" t="str">
        <f t="shared" si="116"/>
        <v>经世半月</v>
      </c>
      <c r="K3730" t="e">
        <f>VLOOKUP(I3730,Apabi!$H:$H,1,FALSE)</f>
        <v>#N/A</v>
      </c>
      <c r="M3730" t="e">
        <f>VLOOKUP(I3730,'Shanghai TSG'!$C:$C,1,FALSE)</f>
        <v>#N/A</v>
      </c>
      <c r="O3730" t="e">
        <f>VLOOKUP(I3730,'Hytong (not in CrossAsia)'!$C:$C,1,FALSE)</f>
        <v>#N/A</v>
      </c>
      <c r="Q3730" s="9" t="str">
        <f t="shared" si="117"/>
        <v>nur hier</v>
      </c>
    </row>
    <row r="3731" spans="1:17">
      <c r="A3731" s="1" t="s">
        <v>14282</v>
      </c>
      <c r="B3731" s="1" t="s">
        <v>14283</v>
      </c>
      <c r="C3731" s="1" t="s">
        <v>19628</v>
      </c>
      <c r="D3731" s="1" t="s">
        <v>14284</v>
      </c>
      <c r="E3731" s="1" t="s">
        <v>19339</v>
      </c>
      <c r="F3731" s="54">
        <v>1928</v>
      </c>
      <c r="G3731" s="1" t="s">
        <v>19305</v>
      </c>
      <c r="I3731" t="str">
        <f t="shared" si="116"/>
        <v>现代评论</v>
      </c>
      <c r="K3731" t="e">
        <f>VLOOKUP(I3731,Apabi!$H:$H,1,FALSE)</f>
        <v>#N/A</v>
      </c>
      <c r="M3731" t="str">
        <f>VLOOKUP(I3731,'Shanghai TSG'!$C:$C,1,FALSE)</f>
        <v>现代评论</v>
      </c>
      <c r="O3731" t="e">
        <f>VLOOKUP(I3731,'Hytong (not in CrossAsia)'!$C:$C,1,FALSE)</f>
        <v>#N/A</v>
      </c>
      <c r="Q3731" s="9" t="str">
        <f t="shared" si="117"/>
        <v>Doppel</v>
      </c>
    </row>
    <row r="3732" spans="1:17">
      <c r="A3732" s="1" t="s">
        <v>14285</v>
      </c>
      <c r="B3732" s="1" t="s">
        <v>14286</v>
      </c>
      <c r="C3732" s="1" t="s">
        <v>14885</v>
      </c>
      <c r="D3732" s="1" t="s">
        <v>19628</v>
      </c>
      <c r="E3732" s="1" t="s">
        <v>19638</v>
      </c>
      <c r="F3732" s="51" t="s">
        <v>19628</v>
      </c>
      <c r="G3732" s="1" t="s">
        <v>19628</v>
      </c>
      <c r="I3732" t="str">
        <f t="shared" si="116"/>
        <v>经纬副刊</v>
      </c>
      <c r="K3732" t="e">
        <f>VLOOKUP(I3732,Apabi!$H:$H,1,FALSE)</f>
        <v>#N/A</v>
      </c>
      <c r="M3732" t="e">
        <f>VLOOKUP(I3732,'Shanghai TSG'!$C:$C,1,FALSE)</f>
        <v>#N/A</v>
      </c>
      <c r="O3732" t="e">
        <f>VLOOKUP(I3732,'Hytong (not in CrossAsia)'!$C:$C,1,FALSE)</f>
        <v>#N/A</v>
      </c>
      <c r="Q3732" s="9" t="str">
        <f t="shared" si="117"/>
        <v>nur hier</v>
      </c>
    </row>
    <row r="3733" spans="1:17">
      <c r="A3733" s="1" t="s">
        <v>14287</v>
      </c>
      <c r="B3733" s="1" t="s">
        <v>14288</v>
      </c>
      <c r="C3733" s="1" t="s">
        <v>19628</v>
      </c>
      <c r="D3733" s="1" t="s">
        <v>14289</v>
      </c>
      <c r="E3733" s="1" t="s">
        <v>13648</v>
      </c>
      <c r="F3733" s="54">
        <v>1945</v>
      </c>
      <c r="G3733" s="1" t="s">
        <v>19305</v>
      </c>
      <c r="I3733" t="str">
        <f t="shared" si="116"/>
        <v>世说</v>
      </c>
      <c r="K3733" t="e">
        <f>VLOOKUP(I3733,Apabi!$H:$H,1,FALSE)</f>
        <v>#N/A</v>
      </c>
      <c r="M3733" t="e">
        <f>VLOOKUP(I3733,'Shanghai TSG'!$C:$C,1,FALSE)</f>
        <v>#N/A</v>
      </c>
      <c r="O3733" t="e">
        <f>VLOOKUP(I3733,'Hytong (not in CrossAsia)'!$C:$C,1,FALSE)</f>
        <v>#N/A</v>
      </c>
      <c r="Q3733" s="9" t="str">
        <f t="shared" si="117"/>
        <v>nur hier</v>
      </c>
    </row>
    <row r="3734" spans="1:17">
      <c r="A3734" s="1" t="s">
        <v>14290</v>
      </c>
      <c r="B3734" s="1" t="s">
        <v>14291</v>
      </c>
      <c r="C3734" s="1" t="s">
        <v>19628</v>
      </c>
      <c r="D3734" s="1" t="s">
        <v>14292</v>
      </c>
      <c r="E3734" s="1" t="s">
        <v>14293</v>
      </c>
      <c r="F3734" s="54">
        <v>1946</v>
      </c>
      <c r="G3734" s="1" t="s">
        <v>19635</v>
      </c>
      <c r="I3734" t="str">
        <f t="shared" si="116"/>
        <v>新群众</v>
      </c>
      <c r="K3734" t="e">
        <f>VLOOKUP(I3734,Apabi!$H:$H,1,FALSE)</f>
        <v>#N/A</v>
      </c>
      <c r="M3734" t="e">
        <f>VLOOKUP(I3734,'Shanghai TSG'!$C:$C,1,FALSE)</f>
        <v>#N/A</v>
      </c>
      <c r="O3734" t="e">
        <f>VLOOKUP(I3734,'Hytong (not in CrossAsia)'!$C:$C,1,FALSE)</f>
        <v>#N/A</v>
      </c>
      <c r="Q3734" s="9" t="str">
        <f t="shared" si="117"/>
        <v>nur hier</v>
      </c>
    </row>
    <row r="3735" spans="1:17">
      <c r="A3735" s="1" t="s">
        <v>14294</v>
      </c>
      <c r="B3735" s="1" t="s">
        <v>14295</v>
      </c>
      <c r="C3735" s="1" t="s">
        <v>19628</v>
      </c>
      <c r="D3735" s="1" t="s">
        <v>14296</v>
      </c>
      <c r="E3735" s="1" t="s">
        <v>19647</v>
      </c>
      <c r="F3735" s="54">
        <v>1937</v>
      </c>
      <c r="G3735" s="1" t="s">
        <v>19305</v>
      </c>
      <c r="I3735" t="str">
        <f t="shared" si="116"/>
        <v>国民</v>
      </c>
      <c r="K3735" t="e">
        <f>VLOOKUP(I3735,Apabi!$H:$H,1,FALSE)</f>
        <v>#N/A</v>
      </c>
      <c r="M3735" t="str">
        <f>VLOOKUP(I3735,'Shanghai TSG'!$C:$C,1,FALSE)</f>
        <v>国民</v>
      </c>
      <c r="O3735" t="e">
        <f>VLOOKUP(I3735,'Hytong (not in CrossAsia)'!$C:$C,1,FALSE)</f>
        <v>#N/A</v>
      </c>
      <c r="Q3735" s="9" t="str">
        <f t="shared" si="117"/>
        <v>Doppel</v>
      </c>
    </row>
    <row r="3736" spans="1:17">
      <c r="A3736" s="1" t="s">
        <v>14297</v>
      </c>
      <c r="B3736" s="1" t="s">
        <v>14298</v>
      </c>
      <c r="C3736" s="1" t="s">
        <v>14299</v>
      </c>
      <c r="D3736" s="1" t="s">
        <v>14300</v>
      </c>
      <c r="E3736" s="1" t="s">
        <v>19647</v>
      </c>
      <c r="F3736" s="51" t="s">
        <v>19628</v>
      </c>
      <c r="G3736" s="1" t="s">
        <v>19635</v>
      </c>
      <c r="I3736" t="str">
        <f t="shared" si="116"/>
        <v>胜利之声</v>
      </c>
      <c r="K3736" t="e">
        <f>VLOOKUP(I3736,Apabi!$H:$H,1,FALSE)</f>
        <v>#N/A</v>
      </c>
      <c r="M3736" t="e">
        <f>VLOOKUP(I3736,'Shanghai TSG'!$C:$C,1,FALSE)</f>
        <v>#N/A</v>
      </c>
      <c r="O3736" t="e">
        <f>VLOOKUP(I3736,'Hytong (not in CrossAsia)'!$C:$C,1,FALSE)</f>
        <v>#N/A</v>
      </c>
      <c r="Q3736" s="9" t="str">
        <f t="shared" si="117"/>
        <v>nur hier</v>
      </c>
    </row>
    <row r="3737" spans="1:17">
      <c r="A3737" s="1" t="s">
        <v>14659</v>
      </c>
      <c r="B3737" s="1" t="s">
        <v>14660</v>
      </c>
      <c r="C3737" s="1" t="s">
        <v>14661</v>
      </c>
      <c r="D3737" s="1" t="s">
        <v>14662</v>
      </c>
      <c r="E3737" s="1" t="s">
        <v>18500</v>
      </c>
      <c r="F3737" s="54">
        <v>1941</v>
      </c>
      <c r="G3737" s="1" t="s">
        <v>19628</v>
      </c>
      <c r="I3737" t="str">
        <f t="shared" si="116"/>
        <v>中原月刊</v>
      </c>
      <c r="K3737" t="e">
        <f>VLOOKUP(I3737,Apabi!$H:$H,1,FALSE)</f>
        <v>#N/A</v>
      </c>
      <c r="M3737" t="e">
        <f>VLOOKUP(I3737,'Shanghai TSG'!$C:$C,1,FALSE)</f>
        <v>#N/A</v>
      </c>
      <c r="O3737" t="e">
        <f>VLOOKUP(I3737,'Hytong (not in CrossAsia)'!$C:$C,1,FALSE)</f>
        <v>#N/A</v>
      </c>
      <c r="Q3737" s="9" t="str">
        <f t="shared" si="117"/>
        <v>nur hier</v>
      </c>
    </row>
    <row r="3738" spans="1:17">
      <c r="A3738" s="1" t="s">
        <v>14663</v>
      </c>
      <c r="B3738" s="1" t="s">
        <v>14664</v>
      </c>
      <c r="C3738" s="1" t="s">
        <v>14665</v>
      </c>
      <c r="D3738" s="1" t="s">
        <v>14665</v>
      </c>
      <c r="E3738" s="1" t="s">
        <v>19647</v>
      </c>
      <c r="F3738" s="51" t="s">
        <v>19628</v>
      </c>
      <c r="G3738" s="1" t="s">
        <v>19305</v>
      </c>
      <c r="I3738" t="str">
        <f t="shared" si="116"/>
        <v>青年与战</v>
      </c>
      <c r="K3738" t="e">
        <f>VLOOKUP(I3738,Apabi!$H:$H,1,FALSE)</f>
        <v>#N/A</v>
      </c>
      <c r="M3738" t="e">
        <f>VLOOKUP(I3738,'Shanghai TSG'!$C:$C,1,FALSE)</f>
        <v>#N/A</v>
      </c>
      <c r="O3738" t="e">
        <f>VLOOKUP(I3738,'Hytong (not in CrossAsia)'!$C:$C,1,FALSE)</f>
        <v>#N/A</v>
      </c>
      <c r="Q3738" s="9" t="str">
        <f t="shared" si="117"/>
        <v>nur hier</v>
      </c>
    </row>
    <row r="3739" spans="1:17">
      <c r="A3739" s="1" t="s">
        <v>14666</v>
      </c>
      <c r="B3739" s="1" t="s">
        <v>14667</v>
      </c>
      <c r="C3739" s="1" t="s">
        <v>14668</v>
      </c>
      <c r="D3739" s="1" t="s">
        <v>14669</v>
      </c>
      <c r="E3739" s="1" t="s">
        <v>19061</v>
      </c>
      <c r="F3739" s="51" t="s">
        <v>19628</v>
      </c>
      <c r="G3739" s="1" t="s">
        <v>19635</v>
      </c>
      <c r="I3739" t="str">
        <f t="shared" si="116"/>
        <v>新赣南月</v>
      </c>
      <c r="K3739" t="e">
        <f>VLOOKUP(I3739,Apabi!$H:$H,1,FALSE)</f>
        <v>#N/A</v>
      </c>
      <c r="M3739" t="str">
        <f>VLOOKUP(I3739,'Shanghai TSG'!$C:$C,1,FALSE)</f>
        <v>新赣南月</v>
      </c>
      <c r="O3739" t="e">
        <f>VLOOKUP(I3739,'Hytong (not in CrossAsia)'!$C:$C,1,FALSE)</f>
        <v>#N/A</v>
      </c>
      <c r="Q3739" s="9" t="str">
        <f t="shared" si="117"/>
        <v>Doppel</v>
      </c>
    </row>
    <row r="3740" spans="1:17">
      <c r="A3740" s="1" t="s">
        <v>14670</v>
      </c>
      <c r="B3740" s="1" t="s">
        <v>14671</v>
      </c>
      <c r="C3740" s="1" t="s">
        <v>19628</v>
      </c>
      <c r="D3740" s="1" t="s">
        <v>14672</v>
      </c>
      <c r="E3740" s="1" t="s">
        <v>19404</v>
      </c>
      <c r="F3740" s="54">
        <v>1936</v>
      </c>
      <c r="G3740" s="1" t="s">
        <v>19635</v>
      </c>
      <c r="I3740" t="str">
        <f t="shared" si="116"/>
        <v>小译丛</v>
      </c>
      <c r="K3740" t="e">
        <f>VLOOKUP(I3740,Apabi!$H:$H,1,FALSE)</f>
        <v>#N/A</v>
      </c>
      <c r="M3740" t="e">
        <f>VLOOKUP(I3740,'Shanghai TSG'!$C:$C,1,FALSE)</f>
        <v>#N/A</v>
      </c>
      <c r="O3740" t="e">
        <f>VLOOKUP(I3740,'Hytong (not in CrossAsia)'!$C:$C,1,FALSE)</f>
        <v>#N/A</v>
      </c>
      <c r="Q3740" s="9" t="str">
        <f t="shared" si="117"/>
        <v>nur hier</v>
      </c>
    </row>
    <row r="3741" spans="1:17" ht="23.25">
      <c r="A3741" s="1" t="s">
        <v>14673</v>
      </c>
      <c r="B3741" s="1" t="s">
        <v>14674</v>
      </c>
      <c r="C3741" s="1" t="s">
        <v>14675</v>
      </c>
      <c r="D3741" s="1" t="s">
        <v>14676</v>
      </c>
      <c r="E3741" s="1" t="s">
        <v>19647</v>
      </c>
      <c r="F3741" s="51" t="s">
        <v>19628</v>
      </c>
      <c r="G3741" s="1" t="s">
        <v>19642</v>
      </c>
      <c r="I3741" t="str">
        <f t="shared" si="116"/>
        <v>天籁</v>
      </c>
      <c r="K3741" t="e">
        <f>VLOOKUP(I3741,Apabi!$H:$H,1,FALSE)</f>
        <v>#N/A</v>
      </c>
      <c r="M3741" t="e">
        <f>VLOOKUP(I3741,'Shanghai TSG'!$C:$C,1,FALSE)</f>
        <v>#N/A</v>
      </c>
      <c r="O3741" t="e">
        <f>VLOOKUP(I3741,'Hytong (not in CrossAsia)'!$C:$C,1,FALSE)</f>
        <v>#N/A</v>
      </c>
      <c r="Q3741" s="9" t="str">
        <f t="shared" si="117"/>
        <v>nur hier</v>
      </c>
    </row>
    <row r="3742" spans="1:17">
      <c r="A3742" s="1" t="s">
        <v>14677</v>
      </c>
      <c r="B3742" s="1" t="s">
        <v>14678</v>
      </c>
      <c r="C3742" s="1" t="s">
        <v>19628</v>
      </c>
      <c r="D3742" s="1" t="s">
        <v>14679</v>
      </c>
      <c r="E3742" s="1" t="s">
        <v>18993</v>
      </c>
      <c r="F3742" s="54">
        <v>1944</v>
      </c>
      <c r="G3742" s="1" t="s">
        <v>19305</v>
      </c>
      <c r="I3742" t="str">
        <f t="shared" si="116"/>
        <v>正谊</v>
      </c>
      <c r="K3742" t="e">
        <f>VLOOKUP(I3742,Apabi!$H:$H,1,FALSE)</f>
        <v>#N/A</v>
      </c>
      <c r="M3742" t="e">
        <f>VLOOKUP(I3742,'Shanghai TSG'!$C:$C,1,FALSE)</f>
        <v>#N/A</v>
      </c>
      <c r="O3742" t="e">
        <f>VLOOKUP(I3742,'Hytong (not in CrossAsia)'!$C:$C,1,FALSE)</f>
        <v>#N/A</v>
      </c>
      <c r="Q3742" s="9" t="str">
        <f t="shared" si="117"/>
        <v>nur hier</v>
      </c>
    </row>
    <row r="3743" spans="1:17">
      <c r="A3743" s="1" t="s">
        <v>14680</v>
      </c>
      <c r="B3743" s="1" t="s">
        <v>14681</v>
      </c>
      <c r="C3743" s="1" t="s">
        <v>14682</v>
      </c>
      <c r="D3743" s="1" t="s">
        <v>19628</v>
      </c>
      <c r="E3743" s="1" t="s">
        <v>19647</v>
      </c>
      <c r="F3743" s="51" t="s">
        <v>19628</v>
      </c>
      <c r="G3743" s="1" t="s">
        <v>19305</v>
      </c>
      <c r="I3743" t="str">
        <f t="shared" si="116"/>
        <v>七日谈</v>
      </c>
      <c r="K3743" t="e">
        <f>VLOOKUP(I3743,Apabi!$H:$H,1,FALSE)</f>
        <v>#N/A</v>
      </c>
      <c r="M3743" t="str">
        <f>VLOOKUP(I3743,'Shanghai TSG'!$C:$C,1,FALSE)</f>
        <v>七日谈</v>
      </c>
      <c r="O3743" t="e">
        <f>VLOOKUP(I3743,'Hytong (not in CrossAsia)'!$C:$C,1,FALSE)</f>
        <v>#N/A</v>
      </c>
      <c r="Q3743" s="9" t="str">
        <f t="shared" si="117"/>
        <v>Doppel</v>
      </c>
    </row>
    <row r="3744" spans="1:17">
      <c r="A3744" s="1" t="s">
        <v>14683</v>
      </c>
      <c r="B3744" s="1" t="s">
        <v>14684</v>
      </c>
      <c r="C3744" s="1" t="s">
        <v>19628</v>
      </c>
      <c r="D3744" s="1" t="s">
        <v>14685</v>
      </c>
      <c r="E3744" s="1" t="s">
        <v>19647</v>
      </c>
      <c r="F3744" s="54">
        <v>1931</v>
      </c>
      <c r="G3744" s="1" t="s">
        <v>19327</v>
      </c>
      <c r="I3744" t="str">
        <f t="shared" si="116"/>
        <v>国讯</v>
      </c>
      <c r="K3744" t="e">
        <f>VLOOKUP(I3744,Apabi!$H:$H,1,FALSE)</f>
        <v>#N/A</v>
      </c>
      <c r="M3744" t="str">
        <f>VLOOKUP(I3744,'Shanghai TSG'!$C:$C,1,FALSE)</f>
        <v>国讯</v>
      </c>
      <c r="O3744" t="e">
        <f>VLOOKUP(I3744,'Hytong (not in CrossAsia)'!$C:$C,1,FALSE)</f>
        <v>#N/A</v>
      </c>
      <c r="Q3744" s="9" t="str">
        <f t="shared" si="117"/>
        <v>Doppel</v>
      </c>
    </row>
    <row r="3745" spans="1:17">
      <c r="A3745" s="1" t="s">
        <v>14686</v>
      </c>
      <c r="B3745" s="1" t="s">
        <v>14687</v>
      </c>
      <c r="C3745" s="1" t="s">
        <v>14688</v>
      </c>
      <c r="D3745" s="1" t="s">
        <v>14689</v>
      </c>
      <c r="E3745" s="1" t="s">
        <v>14690</v>
      </c>
      <c r="F3745" s="54">
        <v>1947</v>
      </c>
      <c r="G3745" s="1" t="s">
        <v>19642</v>
      </c>
      <c r="I3745" t="str">
        <f t="shared" si="116"/>
        <v>今古文摘</v>
      </c>
      <c r="K3745" t="e">
        <f>VLOOKUP(I3745,Apabi!$H:$H,1,FALSE)</f>
        <v>#N/A</v>
      </c>
      <c r="M3745" t="e">
        <f>VLOOKUP(I3745,'Shanghai TSG'!$C:$C,1,FALSE)</f>
        <v>#N/A</v>
      </c>
      <c r="O3745" t="e">
        <f>VLOOKUP(I3745,'Hytong (not in CrossAsia)'!$C:$C,1,FALSE)</f>
        <v>#N/A</v>
      </c>
      <c r="Q3745" s="9" t="str">
        <f t="shared" si="117"/>
        <v>nur hier</v>
      </c>
    </row>
    <row r="3746" spans="1:17">
      <c r="A3746" s="1" t="s">
        <v>14691</v>
      </c>
      <c r="B3746" s="1" t="s">
        <v>14692</v>
      </c>
      <c r="C3746" s="1" t="s">
        <v>19628</v>
      </c>
      <c r="D3746" s="1" t="s">
        <v>14693</v>
      </c>
      <c r="E3746" s="1" t="s">
        <v>19647</v>
      </c>
      <c r="F3746" s="54">
        <v>1939</v>
      </c>
      <c r="G3746" s="1" t="s">
        <v>19635</v>
      </c>
      <c r="I3746" t="str">
        <f t="shared" si="116"/>
        <v>近代杂志</v>
      </c>
      <c r="K3746" t="e">
        <f>VLOOKUP(I3746,Apabi!$H:$H,1,FALSE)</f>
        <v>#N/A</v>
      </c>
      <c r="M3746" t="e">
        <f>VLOOKUP(I3746,'Shanghai TSG'!$C:$C,1,FALSE)</f>
        <v>#N/A</v>
      </c>
      <c r="O3746" t="e">
        <f>VLOOKUP(I3746,'Hytong (not in CrossAsia)'!$C:$C,1,FALSE)</f>
        <v>#N/A</v>
      </c>
      <c r="Q3746" s="9" t="str">
        <f t="shared" si="117"/>
        <v>nur hier</v>
      </c>
    </row>
    <row r="3747" spans="1:17">
      <c r="A3747" s="1" t="s">
        <v>14694</v>
      </c>
      <c r="B3747" s="1" t="s">
        <v>14695</v>
      </c>
      <c r="C3747" s="1" t="s">
        <v>19628</v>
      </c>
      <c r="D3747" s="1" t="s">
        <v>19628</v>
      </c>
      <c r="E3747" s="1" t="s">
        <v>19628</v>
      </c>
      <c r="F3747" s="51" t="s">
        <v>19628</v>
      </c>
      <c r="G3747" s="1" t="s">
        <v>19628</v>
      </c>
      <c r="I3747" t="str">
        <f t="shared" si="116"/>
        <v>庸言报</v>
      </c>
      <c r="K3747" t="e">
        <f>VLOOKUP(I3747,Apabi!$H:$H,1,FALSE)</f>
        <v>#N/A</v>
      </c>
      <c r="M3747" t="e">
        <f>VLOOKUP(I3747,'Shanghai TSG'!$C:$C,1,FALSE)</f>
        <v>#N/A</v>
      </c>
      <c r="O3747" t="e">
        <f>VLOOKUP(I3747,'Hytong (not in CrossAsia)'!$C:$C,1,FALSE)</f>
        <v>#N/A</v>
      </c>
      <c r="Q3747" s="9" t="str">
        <f t="shared" si="117"/>
        <v>nur hier</v>
      </c>
    </row>
    <row r="3748" spans="1:17">
      <c r="A3748" s="1" t="s">
        <v>14696</v>
      </c>
      <c r="B3748" s="1" t="s">
        <v>14697</v>
      </c>
      <c r="C3748" s="1" t="s">
        <v>19628</v>
      </c>
      <c r="D3748" s="1" t="s">
        <v>18926</v>
      </c>
      <c r="E3748" s="1" t="s">
        <v>19597</v>
      </c>
      <c r="F3748" s="54">
        <v>1897</v>
      </c>
      <c r="G3748" s="1" t="s">
        <v>19327</v>
      </c>
      <c r="I3748" t="str">
        <f t="shared" si="116"/>
        <v>湘学新报</v>
      </c>
      <c r="K3748" t="e">
        <f>VLOOKUP(I3748,Apabi!$H:$H,1,FALSE)</f>
        <v>#N/A</v>
      </c>
      <c r="M3748" t="str">
        <f>VLOOKUP(I3748,'Shanghai TSG'!$C:$C,1,FALSE)</f>
        <v>湘学新报</v>
      </c>
      <c r="O3748" t="e">
        <f>VLOOKUP(I3748,'Hytong (not in CrossAsia)'!$C:$C,1,FALSE)</f>
        <v>#N/A</v>
      </c>
      <c r="Q3748" s="9" t="str">
        <f t="shared" si="117"/>
        <v>Doppel</v>
      </c>
    </row>
    <row r="3749" spans="1:17">
      <c r="A3749" s="1" t="s">
        <v>14698</v>
      </c>
      <c r="B3749" s="1" t="s">
        <v>14699</v>
      </c>
      <c r="C3749" s="1" t="s">
        <v>17039</v>
      </c>
      <c r="D3749" s="1" t="s">
        <v>14700</v>
      </c>
      <c r="E3749" s="1" t="s">
        <v>19302</v>
      </c>
      <c r="F3749" s="54">
        <v>1947</v>
      </c>
      <c r="G3749" s="1" t="s">
        <v>19628</v>
      </c>
      <c r="I3749" t="str">
        <f t="shared" si="116"/>
        <v>综合评论</v>
      </c>
      <c r="K3749" t="e">
        <f>VLOOKUP(I3749,Apabi!$H:$H,1,FALSE)</f>
        <v>#N/A</v>
      </c>
      <c r="M3749" t="e">
        <f>VLOOKUP(I3749,'Shanghai TSG'!$C:$C,1,FALSE)</f>
        <v>#N/A</v>
      </c>
      <c r="O3749" t="e">
        <f>VLOOKUP(I3749,'Hytong (not in CrossAsia)'!$C:$C,1,FALSE)</f>
        <v>#N/A</v>
      </c>
      <c r="Q3749" s="9" t="str">
        <f t="shared" si="117"/>
        <v>nur hier</v>
      </c>
    </row>
    <row r="3750" spans="1:17">
      <c r="A3750" s="1" t="s">
        <v>14701</v>
      </c>
      <c r="B3750" s="1" t="s">
        <v>14702</v>
      </c>
      <c r="C3750" s="1" t="s">
        <v>14703</v>
      </c>
      <c r="D3750" s="1" t="s">
        <v>14704</v>
      </c>
      <c r="E3750" s="1" t="s">
        <v>19647</v>
      </c>
      <c r="F3750" s="54">
        <v>1938</v>
      </c>
      <c r="G3750" s="1" t="s">
        <v>19642</v>
      </c>
      <c r="I3750" t="str">
        <f t="shared" si="116"/>
        <v>孤岛</v>
      </c>
      <c r="K3750" t="e">
        <f>VLOOKUP(I3750,Apabi!$H:$H,1,FALSE)</f>
        <v>#N/A</v>
      </c>
      <c r="M3750" t="e">
        <f>VLOOKUP(I3750,'Shanghai TSG'!$C:$C,1,FALSE)</f>
        <v>#N/A</v>
      </c>
      <c r="O3750" t="e">
        <f>VLOOKUP(I3750,'Hytong (not in CrossAsia)'!$C:$C,1,FALSE)</f>
        <v>#N/A</v>
      </c>
      <c r="Q3750" s="9" t="str">
        <f t="shared" si="117"/>
        <v>nur hier</v>
      </c>
    </row>
    <row r="3751" spans="1:17" ht="23.25">
      <c r="A3751" s="1" t="s">
        <v>14705</v>
      </c>
      <c r="B3751" s="1" t="s">
        <v>14706</v>
      </c>
      <c r="C3751" s="1" t="s">
        <v>14707</v>
      </c>
      <c r="D3751" s="1" t="s">
        <v>14707</v>
      </c>
      <c r="E3751" s="1" t="s">
        <v>18696</v>
      </c>
      <c r="F3751" s="54">
        <v>1940</v>
      </c>
      <c r="G3751" s="1" t="s">
        <v>19773</v>
      </c>
      <c r="I3751" t="str">
        <f t="shared" si="116"/>
        <v>闽茶季刊</v>
      </c>
      <c r="K3751" t="e">
        <f>VLOOKUP(I3751,Apabi!$H:$H,1,FALSE)</f>
        <v>#N/A</v>
      </c>
      <c r="M3751" t="str">
        <f>VLOOKUP(I3751,'Shanghai TSG'!$C:$C,1,FALSE)</f>
        <v>闽茶季刊</v>
      </c>
      <c r="O3751" t="e">
        <f>VLOOKUP(I3751,'Hytong (not in CrossAsia)'!$C:$C,1,FALSE)</f>
        <v>#N/A</v>
      </c>
      <c r="Q3751" s="9" t="str">
        <f t="shared" si="117"/>
        <v>Doppel</v>
      </c>
    </row>
    <row r="3752" spans="1:17">
      <c r="A3752" s="1" t="s">
        <v>14708</v>
      </c>
      <c r="B3752" s="1" t="s">
        <v>14709</v>
      </c>
      <c r="C3752" s="1" t="s">
        <v>19628</v>
      </c>
      <c r="D3752" s="1" t="s">
        <v>14710</v>
      </c>
      <c r="E3752" s="1" t="s">
        <v>19344</v>
      </c>
      <c r="F3752" s="54">
        <v>1931</v>
      </c>
      <c r="G3752" s="1" t="s">
        <v>19305</v>
      </c>
      <c r="I3752" t="str">
        <f t="shared" si="116"/>
        <v>白河周刊</v>
      </c>
      <c r="K3752" t="e">
        <f>VLOOKUP(I3752,Apabi!$H:$H,1,FALSE)</f>
        <v>#N/A</v>
      </c>
      <c r="M3752" t="e">
        <f>VLOOKUP(I3752,'Shanghai TSG'!$C:$C,1,FALSE)</f>
        <v>#N/A</v>
      </c>
      <c r="O3752" t="e">
        <f>VLOOKUP(I3752,'Hytong (not in CrossAsia)'!$C:$C,1,FALSE)</f>
        <v>#N/A</v>
      </c>
      <c r="Q3752" s="9" t="str">
        <f t="shared" si="117"/>
        <v>nur hier</v>
      </c>
    </row>
    <row r="3753" spans="1:17">
      <c r="A3753" s="1" t="s">
        <v>14711</v>
      </c>
      <c r="B3753" s="1" t="s">
        <v>14712</v>
      </c>
      <c r="C3753" s="1" t="s">
        <v>14713</v>
      </c>
      <c r="D3753" s="1" t="s">
        <v>14713</v>
      </c>
      <c r="E3753" s="1" t="s">
        <v>19647</v>
      </c>
      <c r="F3753" s="51" t="s">
        <v>19628</v>
      </c>
      <c r="G3753" s="1" t="s">
        <v>19305</v>
      </c>
      <c r="I3753" t="str">
        <f t="shared" si="116"/>
        <v>中国国民</v>
      </c>
      <c r="K3753" t="e">
        <f>VLOOKUP(I3753,Apabi!$H:$H,1,FALSE)</f>
        <v>#N/A</v>
      </c>
      <c r="M3753" t="e">
        <f>VLOOKUP(I3753,'Shanghai TSG'!$C:$C,1,FALSE)</f>
        <v>#N/A</v>
      </c>
      <c r="O3753" t="e">
        <f>VLOOKUP(I3753,'Hytong (not in CrossAsia)'!$C:$C,1,FALSE)</f>
        <v>#N/A</v>
      </c>
      <c r="Q3753" s="9" t="str">
        <f t="shared" si="117"/>
        <v>nur hier</v>
      </c>
    </row>
    <row r="3754" spans="1:17">
      <c r="A3754" s="1" t="s">
        <v>14714</v>
      </c>
      <c r="B3754" s="1" t="s">
        <v>14715</v>
      </c>
      <c r="C3754" s="1" t="s">
        <v>19628</v>
      </c>
      <c r="D3754" s="1" t="s">
        <v>14716</v>
      </c>
      <c r="E3754" s="1" t="s">
        <v>21153</v>
      </c>
      <c r="F3754" s="51" t="s">
        <v>19628</v>
      </c>
      <c r="G3754" s="1" t="s">
        <v>19628</v>
      </c>
      <c r="I3754" t="str">
        <f t="shared" si="116"/>
        <v>福建商业</v>
      </c>
      <c r="K3754" t="e">
        <f>VLOOKUP(I3754,Apabi!$H:$H,1,FALSE)</f>
        <v>#N/A</v>
      </c>
      <c r="M3754" t="e">
        <f>VLOOKUP(I3754,'Shanghai TSG'!$C:$C,1,FALSE)</f>
        <v>#N/A</v>
      </c>
      <c r="O3754" t="e">
        <f>VLOOKUP(I3754,'Hytong (not in CrossAsia)'!$C:$C,1,FALSE)</f>
        <v>#N/A</v>
      </c>
      <c r="Q3754" s="9" t="str">
        <f t="shared" si="117"/>
        <v>nur hier</v>
      </c>
    </row>
    <row r="3755" spans="1:17">
      <c r="A3755" s="1" t="s">
        <v>14717</v>
      </c>
      <c r="B3755" s="1" t="s">
        <v>14718</v>
      </c>
      <c r="C3755" s="1" t="s">
        <v>14719</v>
      </c>
      <c r="D3755" s="1" t="s">
        <v>19628</v>
      </c>
      <c r="E3755" s="1" t="s">
        <v>19638</v>
      </c>
      <c r="F3755" s="54">
        <v>1946</v>
      </c>
      <c r="G3755" s="1" t="s">
        <v>19628</v>
      </c>
      <c r="I3755" t="str">
        <f t="shared" si="116"/>
        <v>文莽</v>
      </c>
      <c r="K3755" t="e">
        <f>VLOOKUP(I3755,Apabi!$H:$H,1,FALSE)</f>
        <v>#N/A</v>
      </c>
      <c r="M3755" t="e">
        <f>VLOOKUP(I3755,'Shanghai TSG'!$C:$C,1,FALSE)</f>
        <v>#N/A</v>
      </c>
      <c r="O3755" t="e">
        <f>VLOOKUP(I3755,'Hytong (not in CrossAsia)'!$C:$C,1,FALSE)</f>
        <v>#N/A</v>
      </c>
      <c r="Q3755" s="9" t="str">
        <f t="shared" si="117"/>
        <v>nur hier</v>
      </c>
    </row>
    <row r="3756" spans="1:17">
      <c r="A3756" s="1" t="s">
        <v>14720</v>
      </c>
      <c r="B3756" s="1" t="s">
        <v>14721</v>
      </c>
      <c r="C3756" s="1" t="s">
        <v>19628</v>
      </c>
      <c r="D3756" s="1" t="s">
        <v>18847</v>
      </c>
      <c r="E3756" s="1" t="s">
        <v>19326</v>
      </c>
      <c r="F3756" s="54">
        <v>1937</v>
      </c>
      <c r="G3756" s="1" t="s">
        <v>19305</v>
      </c>
      <c r="I3756" t="str">
        <f t="shared" si="116"/>
        <v>独立评论</v>
      </c>
      <c r="K3756" t="e">
        <f>VLOOKUP(I3756,Apabi!$H:$H,1,FALSE)</f>
        <v>#N/A</v>
      </c>
      <c r="M3756" t="str">
        <f>VLOOKUP(I3756,'Shanghai TSG'!$C:$C,1,FALSE)</f>
        <v>独立评论</v>
      </c>
      <c r="O3756" t="e">
        <f>VLOOKUP(I3756,'Hytong (not in CrossAsia)'!$C:$C,1,FALSE)</f>
        <v>#N/A</v>
      </c>
      <c r="Q3756" s="9" t="str">
        <f t="shared" si="117"/>
        <v>Doppel</v>
      </c>
    </row>
    <row r="3757" spans="1:17">
      <c r="A3757" s="1" t="s">
        <v>14722</v>
      </c>
      <c r="B3757" s="1" t="s">
        <v>14723</v>
      </c>
      <c r="C3757" s="1" t="s">
        <v>19628</v>
      </c>
      <c r="D3757" s="1" t="s">
        <v>14724</v>
      </c>
      <c r="E3757" s="1" t="s">
        <v>14725</v>
      </c>
      <c r="F3757" s="54">
        <v>1938</v>
      </c>
      <c r="G3757" s="1" t="s">
        <v>19327</v>
      </c>
      <c r="I3757" t="str">
        <f t="shared" si="116"/>
        <v>国命旬刊</v>
      </c>
      <c r="K3757" t="e">
        <f>VLOOKUP(I3757,Apabi!$H:$H,1,FALSE)</f>
        <v>#N/A</v>
      </c>
      <c r="M3757" t="str">
        <f>VLOOKUP(I3757,'Shanghai TSG'!$C:$C,1,FALSE)</f>
        <v>国命旬刊</v>
      </c>
      <c r="O3757" t="e">
        <f>VLOOKUP(I3757,'Hytong (not in CrossAsia)'!$C:$C,1,FALSE)</f>
        <v>#N/A</v>
      </c>
      <c r="Q3757" s="9" t="str">
        <f t="shared" si="117"/>
        <v>Doppel</v>
      </c>
    </row>
    <row r="3758" spans="1:17" ht="23.25">
      <c r="A3758" s="1" t="s">
        <v>14726</v>
      </c>
      <c r="B3758" s="1" t="s">
        <v>14727</v>
      </c>
      <c r="C3758" s="1" t="s">
        <v>19628</v>
      </c>
      <c r="D3758" s="1" t="s">
        <v>14728</v>
      </c>
      <c r="E3758" s="1" t="s">
        <v>19326</v>
      </c>
      <c r="F3758" s="54">
        <v>1930</v>
      </c>
      <c r="G3758" s="1" t="s">
        <v>19305</v>
      </c>
      <c r="I3758" t="str">
        <f t="shared" si="116"/>
        <v>宣传周报</v>
      </c>
      <c r="K3758" t="e">
        <f>VLOOKUP(I3758,Apabi!$H:$H,1,FALSE)</f>
        <v>#N/A</v>
      </c>
      <c r="M3758" t="e">
        <f>VLOOKUP(I3758,'Shanghai TSG'!$C:$C,1,FALSE)</f>
        <v>#N/A</v>
      </c>
      <c r="O3758" t="e">
        <f>VLOOKUP(I3758,'Hytong (not in CrossAsia)'!$C:$C,1,FALSE)</f>
        <v>#N/A</v>
      </c>
      <c r="Q3758" s="9" t="str">
        <f t="shared" si="117"/>
        <v>nur hier</v>
      </c>
    </row>
    <row r="3759" spans="1:17">
      <c r="A3759" s="1" t="s">
        <v>14729</v>
      </c>
      <c r="B3759" s="1" t="s">
        <v>14730</v>
      </c>
      <c r="C3759" s="1" t="s">
        <v>14731</v>
      </c>
      <c r="D3759" s="1" t="s">
        <v>19628</v>
      </c>
      <c r="E3759" s="1" t="s">
        <v>14732</v>
      </c>
      <c r="F3759" s="51" t="s">
        <v>19628</v>
      </c>
      <c r="G3759" s="1" t="s">
        <v>19642</v>
      </c>
      <c r="I3759" t="str">
        <f t="shared" si="116"/>
        <v>天南号角</v>
      </c>
      <c r="K3759" t="e">
        <f>VLOOKUP(I3759,Apabi!$H:$H,1,FALSE)</f>
        <v>#N/A</v>
      </c>
      <c r="M3759" t="e">
        <f>VLOOKUP(I3759,'Shanghai TSG'!$C:$C,1,FALSE)</f>
        <v>#N/A</v>
      </c>
      <c r="O3759" t="e">
        <f>VLOOKUP(I3759,'Hytong (not in CrossAsia)'!$C:$C,1,FALSE)</f>
        <v>#N/A</v>
      </c>
      <c r="Q3759" s="9" t="str">
        <f t="shared" si="117"/>
        <v>nur hier</v>
      </c>
    </row>
    <row r="3760" spans="1:17">
      <c r="A3760" s="1" t="s">
        <v>14733</v>
      </c>
      <c r="B3760" s="1" t="s">
        <v>14734</v>
      </c>
      <c r="C3760" s="1" t="s">
        <v>19628</v>
      </c>
      <c r="D3760" s="1" t="s">
        <v>19628</v>
      </c>
      <c r="E3760" s="1" t="s">
        <v>19628</v>
      </c>
      <c r="F3760" s="51" t="s">
        <v>19628</v>
      </c>
      <c r="G3760" s="1" t="s">
        <v>19628</v>
      </c>
      <c r="I3760" t="str">
        <f t="shared" si="116"/>
        <v>癸卯新民</v>
      </c>
      <c r="K3760" t="e">
        <f>VLOOKUP(I3760,Apabi!$H:$H,1,FALSE)</f>
        <v>#N/A</v>
      </c>
      <c r="M3760" t="e">
        <f>VLOOKUP(I3760,'Shanghai TSG'!$C:$C,1,FALSE)</f>
        <v>#N/A</v>
      </c>
      <c r="O3760" t="e">
        <f>VLOOKUP(I3760,'Hytong (not in CrossAsia)'!$C:$C,1,FALSE)</f>
        <v>#N/A</v>
      </c>
      <c r="Q3760" s="9" t="str">
        <f t="shared" si="117"/>
        <v>nur hier</v>
      </c>
    </row>
    <row r="3761" spans="1:17">
      <c r="A3761" s="1" t="s">
        <v>14735</v>
      </c>
      <c r="B3761" s="1" t="s">
        <v>14736</v>
      </c>
      <c r="C3761" s="1" t="s">
        <v>19628</v>
      </c>
      <c r="D3761" s="1" t="s">
        <v>14737</v>
      </c>
      <c r="E3761" s="1" t="s">
        <v>19310</v>
      </c>
      <c r="F3761" s="54">
        <v>1932</v>
      </c>
      <c r="G3761" s="1" t="s">
        <v>19642</v>
      </c>
      <c r="I3761" t="str">
        <f t="shared" si="116"/>
        <v>东方公论</v>
      </c>
      <c r="K3761" t="e">
        <f>VLOOKUP(I3761,Apabi!$H:$H,1,FALSE)</f>
        <v>#N/A</v>
      </c>
      <c r="M3761" t="e">
        <f>VLOOKUP(I3761,'Shanghai TSG'!$C:$C,1,FALSE)</f>
        <v>#N/A</v>
      </c>
      <c r="O3761" t="e">
        <f>VLOOKUP(I3761,'Hytong (not in CrossAsia)'!$C:$C,1,FALSE)</f>
        <v>#N/A</v>
      </c>
      <c r="Q3761" s="9" t="str">
        <f t="shared" si="117"/>
        <v>nur hier</v>
      </c>
    </row>
    <row r="3762" spans="1:17">
      <c r="A3762" s="1" t="s">
        <v>14738</v>
      </c>
      <c r="B3762" s="1" t="s">
        <v>14739</v>
      </c>
      <c r="C3762" s="1" t="s">
        <v>19628</v>
      </c>
      <c r="D3762" s="1" t="s">
        <v>14372</v>
      </c>
      <c r="E3762" s="1" t="s">
        <v>19326</v>
      </c>
      <c r="F3762" s="54">
        <v>1929</v>
      </c>
      <c r="G3762" s="1" t="s">
        <v>19305</v>
      </c>
      <c r="I3762" t="str">
        <f t="shared" si="116"/>
        <v>认识周报</v>
      </c>
      <c r="K3762" t="e">
        <f>VLOOKUP(I3762,Apabi!$H:$H,1,FALSE)</f>
        <v>#N/A</v>
      </c>
      <c r="M3762" t="e">
        <f>VLOOKUP(I3762,'Shanghai TSG'!$C:$C,1,FALSE)</f>
        <v>#N/A</v>
      </c>
      <c r="O3762" t="e">
        <f>VLOOKUP(I3762,'Hytong (not in CrossAsia)'!$C:$C,1,FALSE)</f>
        <v>#N/A</v>
      </c>
      <c r="Q3762" s="9" t="str">
        <f t="shared" si="117"/>
        <v>nur hier</v>
      </c>
    </row>
    <row r="3763" spans="1:17">
      <c r="A3763" s="1" t="s">
        <v>14373</v>
      </c>
      <c r="B3763" s="1" t="s">
        <v>14374</v>
      </c>
      <c r="C3763" s="1" t="s">
        <v>19628</v>
      </c>
      <c r="D3763" s="1" t="s">
        <v>19628</v>
      </c>
      <c r="E3763" s="1" t="s">
        <v>19628</v>
      </c>
      <c r="F3763" s="51" t="s">
        <v>19628</v>
      </c>
      <c r="G3763" s="1" t="s">
        <v>19642</v>
      </c>
      <c r="I3763" t="str">
        <f t="shared" si="116"/>
        <v>蒙声半月</v>
      </c>
      <c r="K3763" t="e">
        <f>VLOOKUP(I3763,Apabi!$H:$H,1,FALSE)</f>
        <v>#N/A</v>
      </c>
      <c r="M3763" t="e">
        <f>VLOOKUP(I3763,'Shanghai TSG'!$C:$C,1,FALSE)</f>
        <v>#N/A</v>
      </c>
      <c r="O3763" t="e">
        <f>VLOOKUP(I3763,'Hytong (not in CrossAsia)'!$C:$C,1,FALSE)</f>
        <v>#N/A</v>
      </c>
      <c r="Q3763" s="9" t="str">
        <f t="shared" si="117"/>
        <v>nur hier</v>
      </c>
    </row>
    <row r="3764" spans="1:17">
      <c r="A3764" s="1" t="s">
        <v>14375</v>
      </c>
      <c r="B3764" s="1" t="s">
        <v>14376</v>
      </c>
      <c r="C3764" s="1" t="s">
        <v>19628</v>
      </c>
      <c r="D3764" s="1" t="s">
        <v>19628</v>
      </c>
      <c r="E3764" s="1" t="s">
        <v>14377</v>
      </c>
      <c r="F3764" s="54">
        <v>1908</v>
      </c>
      <c r="G3764" s="1" t="s">
        <v>19628</v>
      </c>
      <c r="I3764" t="str">
        <f t="shared" si="116"/>
        <v>安徽白话</v>
      </c>
      <c r="K3764" t="e">
        <f>VLOOKUP(I3764,Apabi!$H:$H,1,FALSE)</f>
        <v>#N/A</v>
      </c>
      <c r="M3764" t="str">
        <f>VLOOKUP(I3764,'Shanghai TSG'!$C:$C,1,FALSE)</f>
        <v>安徽白话</v>
      </c>
      <c r="O3764" t="str">
        <f>VLOOKUP(I3764,'Hytong (not in CrossAsia)'!$C:$C,1,FALSE)</f>
        <v>安徽白话</v>
      </c>
      <c r="Q3764" s="9" t="str">
        <f t="shared" si="117"/>
        <v>Doppel</v>
      </c>
    </row>
    <row r="3765" spans="1:17">
      <c r="A3765" s="1" t="s">
        <v>14378</v>
      </c>
      <c r="B3765" s="1" t="s">
        <v>14379</v>
      </c>
      <c r="C3765" s="1" t="s">
        <v>5300</v>
      </c>
      <c r="D3765" s="1" t="s">
        <v>19628</v>
      </c>
      <c r="E3765" s="1" t="s">
        <v>19647</v>
      </c>
      <c r="F3765" s="51" t="s">
        <v>19628</v>
      </c>
      <c r="G3765" s="1" t="s">
        <v>19642</v>
      </c>
      <c r="I3765" t="str">
        <f t="shared" si="116"/>
        <v>太白</v>
      </c>
      <c r="K3765" t="e">
        <f>VLOOKUP(I3765,Apabi!$H:$H,1,FALSE)</f>
        <v>#N/A</v>
      </c>
      <c r="M3765" t="e">
        <f>VLOOKUP(I3765,'Shanghai TSG'!$C:$C,1,FALSE)</f>
        <v>#N/A</v>
      </c>
      <c r="O3765" t="e">
        <f>VLOOKUP(I3765,'Hytong (not in CrossAsia)'!$C:$C,1,FALSE)</f>
        <v>#N/A</v>
      </c>
      <c r="Q3765" s="9" t="str">
        <f t="shared" si="117"/>
        <v>nur hier</v>
      </c>
    </row>
    <row r="3766" spans="1:17">
      <c r="A3766" s="1" t="s">
        <v>14380</v>
      </c>
      <c r="B3766" s="1" t="s">
        <v>14381</v>
      </c>
      <c r="C3766" s="1" t="s">
        <v>19628</v>
      </c>
      <c r="D3766" s="1" t="s">
        <v>14382</v>
      </c>
      <c r="E3766" s="1" t="s">
        <v>19647</v>
      </c>
      <c r="F3766" s="54">
        <v>1932</v>
      </c>
      <c r="G3766" s="1" t="s">
        <v>19628</v>
      </c>
      <c r="I3766" t="str">
        <f t="shared" si="116"/>
        <v>现代</v>
      </c>
      <c r="K3766" t="e">
        <f>VLOOKUP(I3766,Apabi!$H:$H,1,FALSE)</f>
        <v>#N/A</v>
      </c>
      <c r="M3766" t="str">
        <f>VLOOKUP(I3766,'Shanghai TSG'!$C:$C,1,FALSE)</f>
        <v>现代</v>
      </c>
      <c r="O3766" t="e">
        <f>VLOOKUP(I3766,'Hytong (not in CrossAsia)'!$C:$C,1,FALSE)</f>
        <v>#N/A</v>
      </c>
      <c r="Q3766" s="9" t="str">
        <f t="shared" si="117"/>
        <v>Doppel</v>
      </c>
    </row>
    <row r="3767" spans="1:17">
      <c r="A3767" s="1" t="s">
        <v>14383</v>
      </c>
      <c r="B3767" s="1" t="s">
        <v>14384</v>
      </c>
      <c r="C3767" s="1" t="s">
        <v>19628</v>
      </c>
      <c r="D3767" s="1" t="s">
        <v>14385</v>
      </c>
      <c r="E3767" s="1" t="s">
        <v>12717</v>
      </c>
      <c r="F3767" s="54">
        <v>1944</v>
      </c>
      <c r="G3767" s="1" t="s">
        <v>19305</v>
      </c>
      <c r="I3767" t="str">
        <f t="shared" si="116"/>
        <v>政工周报</v>
      </c>
      <c r="K3767" t="e">
        <f>VLOOKUP(I3767,Apabi!$H:$H,1,FALSE)</f>
        <v>#N/A</v>
      </c>
      <c r="M3767" t="e">
        <f>VLOOKUP(I3767,'Shanghai TSG'!$C:$C,1,FALSE)</f>
        <v>#N/A</v>
      </c>
      <c r="O3767" t="e">
        <f>VLOOKUP(I3767,'Hytong (not in CrossAsia)'!$C:$C,1,FALSE)</f>
        <v>#N/A</v>
      </c>
      <c r="Q3767" s="9" t="str">
        <f t="shared" si="117"/>
        <v>nur hier</v>
      </c>
    </row>
    <row r="3768" spans="1:17">
      <c r="A3768" s="1" t="s">
        <v>14386</v>
      </c>
      <c r="B3768" s="1" t="s">
        <v>14387</v>
      </c>
      <c r="C3768" s="1" t="s">
        <v>19628</v>
      </c>
      <c r="D3768" s="1" t="s">
        <v>14388</v>
      </c>
      <c r="E3768" s="1" t="s">
        <v>19647</v>
      </c>
      <c r="F3768" s="54">
        <v>1937</v>
      </c>
      <c r="G3768" s="1" t="s">
        <v>19315</v>
      </c>
      <c r="I3768" t="str">
        <f t="shared" si="116"/>
        <v>立达</v>
      </c>
      <c r="K3768" t="e">
        <f>VLOOKUP(I3768,Apabi!$H:$H,1,FALSE)</f>
        <v>#N/A</v>
      </c>
      <c r="M3768" t="e">
        <f>VLOOKUP(I3768,'Shanghai TSG'!$C:$C,1,FALSE)</f>
        <v>#N/A</v>
      </c>
      <c r="O3768" t="e">
        <f>VLOOKUP(I3768,'Hytong (not in CrossAsia)'!$C:$C,1,FALSE)</f>
        <v>#N/A</v>
      </c>
      <c r="Q3768" s="9" t="str">
        <f t="shared" si="117"/>
        <v>nur hier</v>
      </c>
    </row>
    <row r="3769" spans="1:17">
      <c r="A3769" s="1" t="s">
        <v>14389</v>
      </c>
      <c r="B3769" s="1" t="s">
        <v>14390</v>
      </c>
      <c r="C3769" s="1" t="s">
        <v>14391</v>
      </c>
      <c r="D3769" s="1" t="s">
        <v>14392</v>
      </c>
      <c r="E3769" s="1" t="s">
        <v>19647</v>
      </c>
      <c r="F3769" s="51" t="s">
        <v>19628</v>
      </c>
      <c r="G3769" s="1" t="s">
        <v>19628</v>
      </c>
      <c r="I3769" t="str">
        <f t="shared" si="116"/>
        <v>民众</v>
      </c>
      <c r="K3769" t="e">
        <f>VLOOKUP(I3769,Apabi!$H:$H,1,FALSE)</f>
        <v>#N/A</v>
      </c>
      <c r="M3769" t="e">
        <f>VLOOKUP(I3769,'Shanghai TSG'!$C:$C,1,FALSE)</f>
        <v>#N/A</v>
      </c>
      <c r="O3769" t="e">
        <f>VLOOKUP(I3769,'Hytong (not in CrossAsia)'!$C:$C,1,FALSE)</f>
        <v>#N/A</v>
      </c>
      <c r="Q3769" s="9" t="str">
        <f t="shared" si="117"/>
        <v>nur hier</v>
      </c>
    </row>
    <row r="3770" spans="1:17">
      <c r="A3770" s="1" t="s">
        <v>14393</v>
      </c>
      <c r="B3770" s="1" t="s">
        <v>14394</v>
      </c>
      <c r="C3770" s="1" t="s">
        <v>14395</v>
      </c>
      <c r="D3770" s="1" t="s">
        <v>14395</v>
      </c>
      <c r="E3770" s="1" t="s">
        <v>14191</v>
      </c>
      <c r="F3770" s="51" t="s">
        <v>19628</v>
      </c>
      <c r="G3770" s="1" t="s">
        <v>19635</v>
      </c>
      <c r="I3770" t="str">
        <f t="shared" si="116"/>
        <v>星野月刊</v>
      </c>
      <c r="K3770" t="e">
        <f>VLOOKUP(I3770,Apabi!$H:$H,1,FALSE)</f>
        <v>#N/A</v>
      </c>
      <c r="M3770" t="e">
        <f>VLOOKUP(I3770,'Shanghai TSG'!$C:$C,1,FALSE)</f>
        <v>#N/A</v>
      </c>
      <c r="O3770" t="e">
        <f>VLOOKUP(I3770,'Hytong (not in CrossAsia)'!$C:$C,1,FALSE)</f>
        <v>#N/A</v>
      </c>
      <c r="Q3770" s="9" t="str">
        <f t="shared" si="117"/>
        <v>nur hier</v>
      </c>
    </row>
    <row r="3771" spans="1:17">
      <c r="A3771" s="1" t="s">
        <v>14396</v>
      </c>
      <c r="B3771" s="1" t="s">
        <v>14397</v>
      </c>
      <c r="C3771" s="1" t="s">
        <v>11139</v>
      </c>
      <c r="D3771" s="1" t="s">
        <v>19628</v>
      </c>
      <c r="E3771" s="1" t="s">
        <v>19176</v>
      </c>
      <c r="F3771" s="54">
        <v>1940</v>
      </c>
      <c r="G3771" s="1" t="s">
        <v>19642</v>
      </c>
      <c r="I3771" t="str">
        <f t="shared" si="116"/>
        <v>国士</v>
      </c>
      <c r="K3771" t="e">
        <f>VLOOKUP(I3771,Apabi!$H:$H,1,FALSE)</f>
        <v>#N/A</v>
      </c>
      <c r="M3771" t="e">
        <f>VLOOKUP(I3771,'Shanghai TSG'!$C:$C,1,FALSE)</f>
        <v>#N/A</v>
      </c>
      <c r="O3771" t="e">
        <f>VLOOKUP(I3771,'Hytong (not in CrossAsia)'!$C:$C,1,FALSE)</f>
        <v>#N/A</v>
      </c>
      <c r="Q3771" s="9" t="str">
        <f t="shared" si="117"/>
        <v>nur hier</v>
      </c>
    </row>
    <row r="3772" spans="1:17" ht="23.25">
      <c r="A3772" s="1" t="s">
        <v>14398</v>
      </c>
      <c r="B3772" s="1" t="s">
        <v>14399</v>
      </c>
      <c r="C3772" s="1" t="s">
        <v>14400</v>
      </c>
      <c r="D3772" s="1" t="s">
        <v>19628</v>
      </c>
      <c r="E3772" s="1" t="s">
        <v>19302</v>
      </c>
      <c r="F3772" s="51" t="s">
        <v>19628</v>
      </c>
      <c r="G3772" s="1" t="s">
        <v>19305</v>
      </c>
      <c r="I3772" t="str">
        <f t="shared" si="116"/>
        <v>南针</v>
      </c>
      <c r="K3772" t="e">
        <f>VLOOKUP(I3772,Apabi!$H:$H,1,FALSE)</f>
        <v>#N/A</v>
      </c>
      <c r="M3772" t="e">
        <f>VLOOKUP(I3772,'Shanghai TSG'!$C:$C,1,FALSE)</f>
        <v>#N/A</v>
      </c>
      <c r="O3772" t="e">
        <f>VLOOKUP(I3772,'Hytong (not in CrossAsia)'!$C:$C,1,FALSE)</f>
        <v>#N/A</v>
      </c>
      <c r="Q3772" s="9" t="str">
        <f t="shared" si="117"/>
        <v>nur hier</v>
      </c>
    </row>
    <row r="3773" spans="1:17">
      <c r="A3773" s="1" t="s">
        <v>14401</v>
      </c>
      <c r="B3773" s="1" t="s">
        <v>14402</v>
      </c>
      <c r="C3773" s="1" t="s">
        <v>14403</v>
      </c>
      <c r="D3773" s="1" t="s">
        <v>14403</v>
      </c>
      <c r="E3773" s="1" t="s">
        <v>19647</v>
      </c>
      <c r="F3773" s="54">
        <v>1946</v>
      </c>
      <c r="G3773" s="1" t="s">
        <v>19635</v>
      </c>
      <c r="I3773" t="str">
        <f t="shared" si="116"/>
        <v>家</v>
      </c>
      <c r="K3773" t="e">
        <f>VLOOKUP(I3773,Apabi!$H:$H,1,FALSE)</f>
        <v>#N/A</v>
      </c>
      <c r="M3773" t="e">
        <f>VLOOKUP(I3773,'Shanghai TSG'!$C:$C,1,FALSE)</f>
        <v>#N/A</v>
      </c>
      <c r="O3773" t="e">
        <f>VLOOKUP(I3773,'Hytong (not in CrossAsia)'!$C:$C,1,FALSE)</f>
        <v>#N/A</v>
      </c>
      <c r="Q3773" s="9" t="str">
        <f t="shared" si="117"/>
        <v>nur hier</v>
      </c>
    </row>
    <row r="3774" spans="1:17">
      <c r="A3774" s="1" t="s">
        <v>14404</v>
      </c>
      <c r="B3774" s="1" t="s">
        <v>14405</v>
      </c>
      <c r="C3774" s="1" t="s">
        <v>19628</v>
      </c>
      <c r="D3774" s="1" t="s">
        <v>14406</v>
      </c>
      <c r="E3774" s="1" t="s">
        <v>18839</v>
      </c>
      <c r="F3774" s="54">
        <v>1937</v>
      </c>
      <c r="G3774" s="1" t="s">
        <v>18855</v>
      </c>
      <c r="I3774" t="str">
        <f t="shared" si="116"/>
        <v>南昌女中</v>
      </c>
      <c r="K3774" t="e">
        <f>VLOOKUP(I3774,Apabi!$H:$H,1,FALSE)</f>
        <v>#N/A</v>
      </c>
      <c r="M3774" t="e">
        <f>VLOOKUP(I3774,'Shanghai TSG'!$C:$C,1,FALSE)</f>
        <v>#N/A</v>
      </c>
      <c r="O3774" t="e">
        <f>VLOOKUP(I3774,'Hytong (not in CrossAsia)'!$C:$C,1,FALSE)</f>
        <v>#N/A</v>
      </c>
      <c r="Q3774" s="9" t="str">
        <f t="shared" si="117"/>
        <v>nur hier</v>
      </c>
    </row>
    <row r="3775" spans="1:17">
      <c r="A3775" s="1" t="s">
        <v>14407</v>
      </c>
      <c r="B3775" s="1" t="s">
        <v>14408</v>
      </c>
      <c r="C3775" s="1" t="s">
        <v>19628</v>
      </c>
      <c r="D3775" s="1" t="s">
        <v>14409</v>
      </c>
      <c r="E3775" s="1" t="s">
        <v>19344</v>
      </c>
      <c r="F3775" s="54">
        <v>1929</v>
      </c>
      <c r="G3775" s="1" t="s">
        <v>19628</v>
      </c>
      <c r="I3775" t="str">
        <f t="shared" si="116"/>
        <v>天津青年</v>
      </c>
      <c r="K3775" t="e">
        <f>VLOOKUP(I3775,Apabi!$H:$H,1,FALSE)</f>
        <v>#N/A</v>
      </c>
      <c r="M3775" t="e">
        <f>VLOOKUP(I3775,'Shanghai TSG'!$C:$C,1,FALSE)</f>
        <v>#N/A</v>
      </c>
      <c r="O3775" t="e">
        <f>VLOOKUP(I3775,'Hytong (not in CrossAsia)'!$C:$C,1,FALSE)</f>
        <v>#N/A</v>
      </c>
      <c r="Q3775" s="9" t="str">
        <f t="shared" si="117"/>
        <v>nur hier</v>
      </c>
    </row>
    <row r="3776" spans="1:17">
      <c r="A3776" s="1" t="s">
        <v>14410</v>
      </c>
      <c r="B3776" s="1" t="s">
        <v>14411</v>
      </c>
      <c r="C3776" s="1" t="s">
        <v>14412</v>
      </c>
      <c r="D3776" s="1" t="s">
        <v>14413</v>
      </c>
      <c r="E3776" s="1" t="s">
        <v>19647</v>
      </c>
      <c r="F3776" s="54">
        <v>1939</v>
      </c>
      <c r="G3776" s="1" t="s">
        <v>19642</v>
      </c>
      <c r="I3776" t="str">
        <f t="shared" si="116"/>
        <v>长风英文</v>
      </c>
      <c r="K3776" t="e">
        <f>VLOOKUP(I3776,Apabi!$H:$H,1,FALSE)</f>
        <v>#N/A</v>
      </c>
      <c r="M3776" t="e">
        <f>VLOOKUP(I3776,'Shanghai TSG'!$C:$C,1,FALSE)</f>
        <v>#N/A</v>
      </c>
      <c r="O3776" t="e">
        <f>VLOOKUP(I3776,'Hytong (not in CrossAsia)'!$C:$C,1,FALSE)</f>
        <v>#N/A</v>
      </c>
      <c r="Q3776" s="9" t="str">
        <f t="shared" si="117"/>
        <v>nur hier</v>
      </c>
    </row>
    <row r="3777" spans="1:17">
      <c r="A3777" s="1" t="s">
        <v>14414</v>
      </c>
      <c r="B3777" s="1" t="s">
        <v>14415</v>
      </c>
      <c r="C3777" s="1" t="s">
        <v>19628</v>
      </c>
      <c r="D3777" s="1" t="s">
        <v>14416</v>
      </c>
      <c r="E3777" s="1" t="s">
        <v>19336</v>
      </c>
      <c r="F3777" s="54">
        <v>1903</v>
      </c>
      <c r="G3777" s="1" t="s">
        <v>14417</v>
      </c>
      <c r="I3777" t="str">
        <f t="shared" si="116"/>
        <v>南洋官报</v>
      </c>
      <c r="K3777" t="e">
        <f>VLOOKUP(I3777,Apabi!$H:$H,1,FALSE)</f>
        <v>#N/A</v>
      </c>
      <c r="M3777" t="e">
        <f>VLOOKUP(I3777,'Shanghai TSG'!$C:$C,1,FALSE)</f>
        <v>#N/A</v>
      </c>
      <c r="O3777" t="e">
        <f>VLOOKUP(I3777,'Hytong (not in CrossAsia)'!$C:$C,1,FALSE)</f>
        <v>#N/A</v>
      </c>
      <c r="Q3777" s="9" t="str">
        <f t="shared" si="117"/>
        <v>nur hier</v>
      </c>
    </row>
    <row r="3778" spans="1:17">
      <c r="A3778" s="1" t="s">
        <v>14418</v>
      </c>
      <c r="B3778" s="1" t="s">
        <v>14419</v>
      </c>
      <c r="C3778" s="1" t="s">
        <v>19628</v>
      </c>
      <c r="D3778" s="1" t="s">
        <v>14420</v>
      </c>
      <c r="E3778" s="1" t="s">
        <v>19348</v>
      </c>
      <c r="F3778" s="54">
        <v>1936</v>
      </c>
      <c r="G3778" s="1" t="s">
        <v>19642</v>
      </c>
      <c r="I3778" t="str">
        <f t="shared" si="116"/>
        <v>边疆半月</v>
      </c>
      <c r="K3778" t="e">
        <f>VLOOKUP(I3778,Apabi!$H:$H,1,FALSE)</f>
        <v>#N/A</v>
      </c>
      <c r="M3778" t="e">
        <f>VLOOKUP(I3778,'Shanghai TSG'!$C:$C,1,FALSE)</f>
        <v>#N/A</v>
      </c>
      <c r="O3778" t="e">
        <f>VLOOKUP(I3778,'Hytong (not in CrossAsia)'!$C:$C,1,FALSE)</f>
        <v>#N/A</v>
      </c>
      <c r="Q3778" s="9" t="str">
        <f t="shared" si="117"/>
        <v>nur hier</v>
      </c>
    </row>
    <row r="3779" spans="1:17">
      <c r="A3779" s="1" t="s">
        <v>14421</v>
      </c>
      <c r="B3779" s="1" t="s">
        <v>14422</v>
      </c>
      <c r="C3779" s="1" t="s">
        <v>19628</v>
      </c>
      <c r="D3779" s="1" t="s">
        <v>14423</v>
      </c>
      <c r="E3779" s="1" t="s">
        <v>18963</v>
      </c>
      <c r="F3779" s="54">
        <v>1944</v>
      </c>
      <c r="G3779" s="1" t="s">
        <v>19635</v>
      </c>
      <c r="I3779" t="str">
        <f t="shared" ref="I3779:I3842" si="118">MID(B3779,1,4)</f>
        <v>西南边疆</v>
      </c>
      <c r="K3779" t="e">
        <f>VLOOKUP(I3779,Apabi!$H:$H,1,FALSE)</f>
        <v>#N/A</v>
      </c>
      <c r="M3779" t="e">
        <f>VLOOKUP(I3779,'Shanghai TSG'!$C:$C,1,FALSE)</f>
        <v>#N/A</v>
      </c>
      <c r="O3779" t="str">
        <f>VLOOKUP(I3779,'Hytong (not in CrossAsia)'!$C:$C,1,FALSE)</f>
        <v>西南边疆</v>
      </c>
      <c r="Q3779" s="9" t="str">
        <f t="shared" ref="Q3779:Q3842" si="119">(IF(AND(ISNA(K3779),ISNA(M3779),ISNA(O3779)),"nur hier","Doppel"))</f>
        <v>Doppel</v>
      </c>
    </row>
    <row r="3780" spans="1:17">
      <c r="A3780" s="1" t="s">
        <v>14424</v>
      </c>
      <c r="B3780" s="1" t="s">
        <v>14425</v>
      </c>
      <c r="C3780" s="1" t="s">
        <v>19628</v>
      </c>
      <c r="D3780" s="1" t="s">
        <v>14426</v>
      </c>
      <c r="E3780" s="1" t="s">
        <v>19647</v>
      </c>
      <c r="F3780" s="54">
        <v>1928</v>
      </c>
      <c r="G3780" s="1" t="s">
        <v>19327</v>
      </c>
      <c r="I3780" t="str">
        <f t="shared" si="118"/>
        <v>复旦旬刊</v>
      </c>
      <c r="K3780" t="e">
        <f>VLOOKUP(I3780,Apabi!$H:$H,1,FALSE)</f>
        <v>#N/A</v>
      </c>
      <c r="M3780" t="str">
        <f>VLOOKUP(I3780,'Shanghai TSG'!$C:$C,1,FALSE)</f>
        <v>复旦旬刊</v>
      </c>
      <c r="O3780" t="e">
        <f>VLOOKUP(I3780,'Hytong (not in CrossAsia)'!$C:$C,1,FALSE)</f>
        <v>#N/A</v>
      </c>
      <c r="Q3780" s="9" t="str">
        <f t="shared" si="119"/>
        <v>Doppel</v>
      </c>
    </row>
    <row r="3781" spans="1:17">
      <c r="A3781" s="1" t="s">
        <v>14082</v>
      </c>
      <c r="B3781" s="1" t="s">
        <v>14083</v>
      </c>
      <c r="C3781" s="1" t="s">
        <v>19628</v>
      </c>
      <c r="D3781" s="1" t="s">
        <v>14084</v>
      </c>
      <c r="E3781" s="1" t="s">
        <v>13082</v>
      </c>
      <c r="F3781" s="54">
        <v>1924</v>
      </c>
      <c r="G3781" s="1" t="s">
        <v>19635</v>
      </c>
      <c r="I3781" t="str">
        <f t="shared" si="118"/>
        <v>华铎</v>
      </c>
      <c r="K3781" t="e">
        <f>VLOOKUP(I3781,Apabi!$H:$H,1,FALSE)</f>
        <v>#N/A</v>
      </c>
      <c r="M3781" t="e">
        <f>VLOOKUP(I3781,'Shanghai TSG'!$C:$C,1,FALSE)</f>
        <v>#N/A</v>
      </c>
      <c r="O3781" t="e">
        <f>VLOOKUP(I3781,'Hytong (not in CrossAsia)'!$C:$C,1,FALSE)</f>
        <v>#N/A</v>
      </c>
      <c r="Q3781" s="9" t="str">
        <f t="shared" si="119"/>
        <v>nur hier</v>
      </c>
    </row>
    <row r="3782" spans="1:17">
      <c r="A3782" s="1" t="s">
        <v>14085</v>
      </c>
      <c r="B3782" s="1" t="s">
        <v>14086</v>
      </c>
      <c r="C3782" s="1" t="s">
        <v>19628</v>
      </c>
      <c r="D3782" s="1" t="s">
        <v>14087</v>
      </c>
      <c r="E3782" s="1" t="s">
        <v>19638</v>
      </c>
      <c r="F3782" s="54">
        <v>1945</v>
      </c>
      <c r="G3782" s="1" t="s">
        <v>19635</v>
      </c>
      <c r="I3782" t="str">
        <f t="shared" si="118"/>
        <v>古今谈</v>
      </c>
      <c r="K3782" t="e">
        <f>VLOOKUP(I3782,Apabi!$H:$H,1,FALSE)</f>
        <v>#N/A</v>
      </c>
      <c r="M3782" t="e">
        <f>VLOOKUP(I3782,'Shanghai TSG'!$C:$C,1,FALSE)</f>
        <v>#N/A</v>
      </c>
      <c r="O3782" t="e">
        <f>VLOOKUP(I3782,'Hytong (not in CrossAsia)'!$C:$C,1,FALSE)</f>
        <v>#N/A</v>
      </c>
      <c r="Q3782" s="9" t="str">
        <f t="shared" si="119"/>
        <v>nur hier</v>
      </c>
    </row>
    <row r="3783" spans="1:17">
      <c r="A3783" s="1" t="s">
        <v>14088</v>
      </c>
      <c r="B3783" s="1" t="s">
        <v>14089</v>
      </c>
      <c r="C3783" s="1" t="s">
        <v>14090</v>
      </c>
      <c r="D3783" s="1" t="s">
        <v>19628</v>
      </c>
      <c r="E3783" s="1" t="s">
        <v>19647</v>
      </c>
      <c r="F3783" s="54">
        <v>1931</v>
      </c>
      <c r="G3783" s="1" t="s">
        <v>19642</v>
      </c>
      <c r="I3783" t="str">
        <f t="shared" si="118"/>
        <v>中南杂志</v>
      </c>
      <c r="K3783" t="e">
        <f>VLOOKUP(I3783,Apabi!$H:$H,1,FALSE)</f>
        <v>#N/A</v>
      </c>
      <c r="M3783" t="e">
        <f>VLOOKUP(I3783,'Shanghai TSG'!$C:$C,1,FALSE)</f>
        <v>#N/A</v>
      </c>
      <c r="O3783" t="e">
        <f>VLOOKUP(I3783,'Hytong (not in CrossAsia)'!$C:$C,1,FALSE)</f>
        <v>#N/A</v>
      </c>
      <c r="Q3783" s="9" t="str">
        <f t="shared" si="119"/>
        <v>nur hier</v>
      </c>
    </row>
    <row r="3784" spans="1:17">
      <c r="A3784" s="1" t="s">
        <v>14091</v>
      </c>
      <c r="B3784" s="1" t="s">
        <v>14092</v>
      </c>
      <c r="C3784" s="1" t="s">
        <v>19628</v>
      </c>
      <c r="D3784" s="1" t="s">
        <v>14093</v>
      </c>
      <c r="E3784" s="1" t="s">
        <v>14094</v>
      </c>
      <c r="F3784" s="54">
        <v>1923</v>
      </c>
      <c r="G3784" s="1" t="s">
        <v>13660</v>
      </c>
      <c r="I3784" t="str">
        <f t="shared" si="118"/>
        <v>南洋商报</v>
      </c>
      <c r="K3784" t="e">
        <f>VLOOKUP(I3784,Apabi!$H:$H,1,FALSE)</f>
        <v>#N/A</v>
      </c>
      <c r="M3784" t="str">
        <f>VLOOKUP(I3784,'Shanghai TSG'!$C:$C,1,FALSE)</f>
        <v>南洋商报</v>
      </c>
      <c r="O3784" t="e">
        <f>VLOOKUP(I3784,'Hytong (not in CrossAsia)'!$C:$C,1,FALSE)</f>
        <v>#N/A</v>
      </c>
      <c r="Q3784" s="9" t="str">
        <f t="shared" si="119"/>
        <v>Doppel</v>
      </c>
    </row>
    <row r="3785" spans="1:17">
      <c r="A3785" s="1" t="s">
        <v>14095</v>
      </c>
      <c r="B3785" s="1" t="s">
        <v>14096</v>
      </c>
      <c r="C3785" s="1" t="s">
        <v>19628</v>
      </c>
      <c r="D3785" s="1" t="s">
        <v>14566</v>
      </c>
      <c r="E3785" s="1" t="s">
        <v>19146</v>
      </c>
      <c r="F3785" s="54">
        <v>1937</v>
      </c>
      <c r="G3785" s="1" t="s">
        <v>19305</v>
      </c>
      <c r="I3785" t="str">
        <f t="shared" si="118"/>
        <v>晨光周刊</v>
      </c>
      <c r="K3785" t="e">
        <f>VLOOKUP(I3785,Apabi!$H:$H,1,FALSE)</f>
        <v>#N/A</v>
      </c>
      <c r="M3785" t="str">
        <f>VLOOKUP(I3785,'Shanghai TSG'!$C:$C,1,FALSE)</f>
        <v>晨光周刊</v>
      </c>
      <c r="O3785" t="e">
        <f>VLOOKUP(I3785,'Hytong (not in CrossAsia)'!$C:$C,1,FALSE)</f>
        <v>#N/A</v>
      </c>
      <c r="Q3785" s="9" t="str">
        <f t="shared" si="119"/>
        <v>Doppel</v>
      </c>
    </row>
    <row r="3786" spans="1:17">
      <c r="A3786" s="1" t="s">
        <v>14097</v>
      </c>
      <c r="B3786" s="1" t="s">
        <v>14098</v>
      </c>
      <c r="C3786" s="1" t="s">
        <v>14099</v>
      </c>
      <c r="D3786" s="1" t="s">
        <v>19628</v>
      </c>
      <c r="E3786" s="1" t="s">
        <v>21403</v>
      </c>
      <c r="F3786" s="51" t="s">
        <v>19628</v>
      </c>
      <c r="G3786" s="1" t="s">
        <v>19642</v>
      </c>
      <c r="I3786" t="str">
        <f t="shared" si="118"/>
        <v>东联评论</v>
      </c>
      <c r="K3786" t="e">
        <f>VLOOKUP(I3786,Apabi!$H:$H,1,FALSE)</f>
        <v>#N/A</v>
      </c>
      <c r="M3786" t="e">
        <f>VLOOKUP(I3786,'Shanghai TSG'!$C:$C,1,FALSE)</f>
        <v>#N/A</v>
      </c>
      <c r="O3786" t="e">
        <f>VLOOKUP(I3786,'Hytong (not in CrossAsia)'!$C:$C,1,FALSE)</f>
        <v>#N/A</v>
      </c>
      <c r="Q3786" s="9" t="str">
        <f t="shared" si="119"/>
        <v>nur hier</v>
      </c>
    </row>
    <row r="3787" spans="1:17">
      <c r="A3787" s="1" t="s">
        <v>14100</v>
      </c>
      <c r="B3787" s="1" t="s">
        <v>14101</v>
      </c>
      <c r="C3787" s="1" t="s">
        <v>14102</v>
      </c>
      <c r="D3787" s="1" t="s">
        <v>19628</v>
      </c>
      <c r="E3787" s="1" t="s">
        <v>19647</v>
      </c>
      <c r="F3787" s="51" t="s">
        <v>19628</v>
      </c>
      <c r="G3787" s="1" t="s">
        <v>19635</v>
      </c>
      <c r="I3787" t="str">
        <f t="shared" si="118"/>
        <v>民声</v>
      </c>
      <c r="K3787" t="e">
        <f>VLOOKUP(I3787,Apabi!$H:$H,1,FALSE)</f>
        <v>#N/A</v>
      </c>
      <c r="M3787" t="e">
        <f>VLOOKUP(I3787,'Shanghai TSG'!$C:$C,1,FALSE)</f>
        <v>#N/A</v>
      </c>
      <c r="O3787" t="e">
        <f>VLOOKUP(I3787,'Hytong (not in CrossAsia)'!$C:$C,1,FALSE)</f>
        <v>#N/A</v>
      </c>
      <c r="Q3787" s="9" t="str">
        <f t="shared" si="119"/>
        <v>nur hier</v>
      </c>
    </row>
    <row r="3788" spans="1:17">
      <c r="A3788" s="1" t="s">
        <v>14103</v>
      </c>
      <c r="B3788" s="1" t="s">
        <v>14104</v>
      </c>
      <c r="C3788" s="1" t="s">
        <v>19628</v>
      </c>
      <c r="D3788" s="1" t="s">
        <v>14105</v>
      </c>
      <c r="E3788" s="1" t="s">
        <v>14106</v>
      </c>
      <c r="F3788" s="51" t="s">
        <v>19628</v>
      </c>
      <c r="G3788" s="1" t="s">
        <v>19635</v>
      </c>
      <c r="I3788" t="str">
        <f t="shared" si="118"/>
        <v>青年江苏</v>
      </c>
      <c r="K3788" t="e">
        <f>VLOOKUP(I3788,Apabi!$H:$H,1,FALSE)</f>
        <v>#N/A</v>
      </c>
      <c r="M3788" t="e">
        <f>VLOOKUP(I3788,'Shanghai TSG'!$C:$C,1,FALSE)</f>
        <v>#N/A</v>
      </c>
      <c r="O3788" t="e">
        <f>VLOOKUP(I3788,'Hytong (not in CrossAsia)'!$C:$C,1,FALSE)</f>
        <v>#N/A</v>
      </c>
      <c r="Q3788" s="9" t="str">
        <f t="shared" si="119"/>
        <v>nur hier</v>
      </c>
    </row>
    <row r="3789" spans="1:17">
      <c r="A3789" s="1" t="s">
        <v>14107</v>
      </c>
      <c r="B3789" s="1" t="s">
        <v>14108</v>
      </c>
      <c r="C3789" s="1" t="s">
        <v>19628</v>
      </c>
      <c r="D3789" s="1" t="s">
        <v>14109</v>
      </c>
      <c r="E3789" s="1" t="s">
        <v>19754</v>
      </c>
      <c r="F3789" s="54">
        <v>1944</v>
      </c>
      <c r="G3789" s="1" t="s">
        <v>19292</v>
      </c>
      <c r="I3789" t="str">
        <f t="shared" si="118"/>
        <v>真理杂志</v>
      </c>
      <c r="K3789" t="e">
        <f>VLOOKUP(I3789,Apabi!$H:$H,1,FALSE)</f>
        <v>#N/A</v>
      </c>
      <c r="M3789" t="str">
        <f>VLOOKUP(I3789,'Shanghai TSG'!$C:$C,1,FALSE)</f>
        <v>真理杂志</v>
      </c>
      <c r="O3789" t="e">
        <f>VLOOKUP(I3789,'Hytong (not in CrossAsia)'!$C:$C,1,FALSE)</f>
        <v>#N/A</v>
      </c>
      <c r="Q3789" s="9" t="str">
        <f t="shared" si="119"/>
        <v>Doppel</v>
      </c>
    </row>
    <row r="3790" spans="1:17">
      <c r="A3790" s="1" t="s">
        <v>14110</v>
      </c>
      <c r="B3790" s="1" t="s">
        <v>14111</v>
      </c>
      <c r="C3790" s="1" t="s">
        <v>14112</v>
      </c>
      <c r="D3790" s="1" t="s">
        <v>19628</v>
      </c>
      <c r="E3790" s="1" t="s">
        <v>21127</v>
      </c>
      <c r="F3790" s="51" t="s">
        <v>19628</v>
      </c>
      <c r="G3790" s="1" t="s">
        <v>19628</v>
      </c>
      <c r="I3790" t="str">
        <f t="shared" si="118"/>
        <v>大垅友声</v>
      </c>
      <c r="K3790" t="e">
        <f>VLOOKUP(I3790,Apabi!$H:$H,1,FALSE)</f>
        <v>#N/A</v>
      </c>
      <c r="M3790" t="e">
        <f>VLOOKUP(I3790,'Shanghai TSG'!$C:$C,1,FALSE)</f>
        <v>#N/A</v>
      </c>
      <c r="O3790" t="e">
        <f>VLOOKUP(I3790,'Hytong (not in CrossAsia)'!$C:$C,1,FALSE)</f>
        <v>#N/A</v>
      </c>
      <c r="Q3790" s="9" t="str">
        <f t="shared" si="119"/>
        <v>nur hier</v>
      </c>
    </row>
    <row r="3791" spans="1:17">
      <c r="A3791" s="1" t="s">
        <v>14113</v>
      </c>
      <c r="B3791" s="1" t="s">
        <v>14114</v>
      </c>
      <c r="C3791" s="1" t="s">
        <v>19628</v>
      </c>
      <c r="D3791" s="1" t="s">
        <v>14115</v>
      </c>
      <c r="E3791" s="1" t="s">
        <v>19647</v>
      </c>
      <c r="F3791" s="54">
        <v>1947</v>
      </c>
      <c r="G3791" s="1" t="s">
        <v>19628</v>
      </c>
      <c r="I3791" t="str">
        <f t="shared" si="118"/>
        <v>水准</v>
      </c>
      <c r="K3791" t="e">
        <f>VLOOKUP(I3791,Apabi!$H:$H,1,FALSE)</f>
        <v>#N/A</v>
      </c>
      <c r="M3791" t="e">
        <f>VLOOKUP(I3791,'Shanghai TSG'!$C:$C,1,FALSE)</f>
        <v>#N/A</v>
      </c>
      <c r="O3791" t="e">
        <f>VLOOKUP(I3791,'Hytong (not in CrossAsia)'!$C:$C,1,FALSE)</f>
        <v>#N/A</v>
      </c>
      <c r="Q3791" s="9" t="str">
        <f t="shared" si="119"/>
        <v>nur hier</v>
      </c>
    </row>
    <row r="3792" spans="1:17">
      <c r="A3792" s="1" t="s">
        <v>14116</v>
      </c>
      <c r="B3792" s="1" t="s">
        <v>14117</v>
      </c>
      <c r="C3792" s="1" t="s">
        <v>19628</v>
      </c>
      <c r="D3792" s="1" t="s">
        <v>14118</v>
      </c>
      <c r="E3792" s="1" t="s">
        <v>14119</v>
      </c>
      <c r="F3792" s="51" t="s">
        <v>19628</v>
      </c>
      <c r="G3792" s="1" t="s">
        <v>19305</v>
      </c>
      <c r="I3792" t="str">
        <f t="shared" si="118"/>
        <v>大威周刊</v>
      </c>
      <c r="K3792" t="e">
        <f>VLOOKUP(I3792,Apabi!$H:$H,1,FALSE)</f>
        <v>#N/A</v>
      </c>
      <c r="M3792" t="e">
        <f>VLOOKUP(I3792,'Shanghai TSG'!$C:$C,1,FALSE)</f>
        <v>#N/A</v>
      </c>
      <c r="O3792" t="e">
        <f>VLOOKUP(I3792,'Hytong (not in CrossAsia)'!$C:$C,1,FALSE)</f>
        <v>#N/A</v>
      </c>
      <c r="Q3792" s="9" t="str">
        <f t="shared" si="119"/>
        <v>nur hier</v>
      </c>
    </row>
    <row r="3793" spans="1:17" ht="23.25">
      <c r="A3793" s="1" t="s">
        <v>14120</v>
      </c>
      <c r="B3793" s="1" t="s">
        <v>14121</v>
      </c>
      <c r="C3793" s="1" t="s">
        <v>14122</v>
      </c>
      <c r="D3793" s="1" t="s">
        <v>14122</v>
      </c>
      <c r="E3793" s="1" t="s">
        <v>19207</v>
      </c>
      <c r="F3793" s="54">
        <v>1916</v>
      </c>
      <c r="G3793" s="1" t="s">
        <v>19628</v>
      </c>
      <c r="I3793" t="str">
        <f t="shared" si="118"/>
        <v>民铎杂志</v>
      </c>
      <c r="K3793" t="e">
        <f>VLOOKUP(I3793,Apabi!$H:$H,1,FALSE)</f>
        <v>#N/A</v>
      </c>
      <c r="M3793" t="e">
        <f>VLOOKUP(I3793,'Shanghai TSG'!$C:$C,1,FALSE)</f>
        <v>#N/A</v>
      </c>
      <c r="O3793" t="e">
        <f>VLOOKUP(I3793,'Hytong (not in CrossAsia)'!$C:$C,1,FALSE)</f>
        <v>#N/A</v>
      </c>
      <c r="Q3793" s="9" t="str">
        <f t="shared" si="119"/>
        <v>nur hier</v>
      </c>
    </row>
    <row r="3794" spans="1:17">
      <c r="A3794" s="1" t="s">
        <v>14123</v>
      </c>
      <c r="B3794" s="1" t="s">
        <v>14124</v>
      </c>
      <c r="C3794" s="1" t="s">
        <v>19628</v>
      </c>
      <c r="D3794" s="1" t="s">
        <v>14125</v>
      </c>
      <c r="E3794" s="1" t="s">
        <v>14215</v>
      </c>
      <c r="F3794" s="54">
        <v>1936</v>
      </c>
      <c r="G3794" s="1" t="s">
        <v>19642</v>
      </c>
      <c r="I3794" t="str">
        <f t="shared" si="118"/>
        <v>民众之友</v>
      </c>
      <c r="K3794" t="e">
        <f>VLOOKUP(I3794,Apabi!$H:$H,1,FALSE)</f>
        <v>#N/A</v>
      </c>
      <c r="M3794" t="e">
        <f>VLOOKUP(I3794,'Shanghai TSG'!$C:$C,1,FALSE)</f>
        <v>#N/A</v>
      </c>
      <c r="O3794" t="e">
        <f>VLOOKUP(I3794,'Hytong (not in CrossAsia)'!$C:$C,1,FALSE)</f>
        <v>#N/A</v>
      </c>
      <c r="Q3794" s="9" t="str">
        <f t="shared" si="119"/>
        <v>nur hier</v>
      </c>
    </row>
    <row r="3795" spans="1:17">
      <c r="A3795" s="1" t="s">
        <v>14126</v>
      </c>
      <c r="B3795" s="1" t="s">
        <v>14127</v>
      </c>
      <c r="C3795" s="1" t="s">
        <v>19628</v>
      </c>
      <c r="D3795" s="1" t="s">
        <v>14128</v>
      </c>
      <c r="E3795" s="1" t="s">
        <v>19647</v>
      </c>
      <c r="F3795" s="54">
        <v>1932</v>
      </c>
      <c r="G3795" s="1" t="s">
        <v>19635</v>
      </c>
      <c r="I3795" t="str">
        <f t="shared" si="118"/>
        <v>创化</v>
      </c>
      <c r="K3795" t="e">
        <f>VLOOKUP(I3795,Apabi!$H:$H,1,FALSE)</f>
        <v>#N/A</v>
      </c>
      <c r="M3795" t="str">
        <f>VLOOKUP(I3795,'Shanghai TSG'!$C:$C,1,FALSE)</f>
        <v>创化</v>
      </c>
      <c r="O3795" t="e">
        <f>VLOOKUP(I3795,'Hytong (not in CrossAsia)'!$C:$C,1,FALSE)</f>
        <v>#N/A</v>
      </c>
      <c r="Q3795" s="9" t="str">
        <f t="shared" si="119"/>
        <v>Doppel</v>
      </c>
    </row>
    <row r="3796" spans="1:17">
      <c r="A3796" s="1" t="s">
        <v>14129</v>
      </c>
      <c r="B3796" s="1" t="s">
        <v>14130</v>
      </c>
      <c r="C3796" s="1" t="s">
        <v>14131</v>
      </c>
      <c r="D3796" s="1" t="s">
        <v>14132</v>
      </c>
      <c r="E3796" s="1" t="s">
        <v>19339</v>
      </c>
      <c r="F3796" s="54">
        <v>1935</v>
      </c>
      <c r="G3796" s="1" t="s">
        <v>19628</v>
      </c>
      <c r="I3796" t="str">
        <f t="shared" si="118"/>
        <v>实报</v>
      </c>
      <c r="K3796" t="e">
        <f>VLOOKUP(I3796,Apabi!$H:$H,1,FALSE)</f>
        <v>#N/A</v>
      </c>
      <c r="M3796" t="e">
        <f>VLOOKUP(I3796,'Shanghai TSG'!$C:$C,1,FALSE)</f>
        <v>#N/A</v>
      </c>
      <c r="O3796" t="e">
        <f>VLOOKUP(I3796,'Hytong (not in CrossAsia)'!$C:$C,1,FALSE)</f>
        <v>#N/A</v>
      </c>
      <c r="Q3796" s="9" t="str">
        <f t="shared" si="119"/>
        <v>nur hier</v>
      </c>
    </row>
    <row r="3797" spans="1:17">
      <c r="A3797" s="1" t="s">
        <v>14474</v>
      </c>
      <c r="B3797" s="1" t="s">
        <v>14475</v>
      </c>
      <c r="C3797" s="1" t="s">
        <v>19628</v>
      </c>
      <c r="D3797" s="1" t="s">
        <v>14476</v>
      </c>
      <c r="E3797" s="1" t="s">
        <v>18823</v>
      </c>
      <c r="F3797" s="51" t="s">
        <v>19628</v>
      </c>
      <c r="G3797" s="1" t="s">
        <v>19642</v>
      </c>
      <c r="I3797" t="str">
        <f t="shared" si="118"/>
        <v>明耻</v>
      </c>
      <c r="K3797" t="e">
        <f>VLOOKUP(I3797,Apabi!$H:$H,1,FALSE)</f>
        <v>#N/A</v>
      </c>
      <c r="M3797" t="e">
        <f>VLOOKUP(I3797,'Shanghai TSG'!$C:$C,1,FALSE)</f>
        <v>#N/A</v>
      </c>
      <c r="O3797" t="e">
        <f>VLOOKUP(I3797,'Hytong (not in CrossAsia)'!$C:$C,1,FALSE)</f>
        <v>#N/A</v>
      </c>
      <c r="Q3797" s="9" t="str">
        <f t="shared" si="119"/>
        <v>nur hier</v>
      </c>
    </row>
    <row r="3798" spans="1:17" ht="23.25">
      <c r="A3798" s="1" t="s">
        <v>14477</v>
      </c>
      <c r="B3798" s="1" t="s">
        <v>14478</v>
      </c>
      <c r="C3798" s="1" t="s">
        <v>14479</v>
      </c>
      <c r="D3798" s="1" t="s">
        <v>19628</v>
      </c>
      <c r="E3798" s="1" t="s">
        <v>15172</v>
      </c>
      <c r="F3798" s="51" t="s">
        <v>19628</v>
      </c>
      <c r="G3798" s="1" t="s">
        <v>19635</v>
      </c>
      <c r="I3798" t="str">
        <f t="shared" si="118"/>
        <v>公馀生活</v>
      </c>
      <c r="K3798" t="e">
        <f>VLOOKUP(I3798,Apabi!$H:$H,1,FALSE)</f>
        <v>#N/A</v>
      </c>
      <c r="M3798" t="e">
        <f>VLOOKUP(I3798,'Shanghai TSG'!$C:$C,1,FALSE)</f>
        <v>#N/A</v>
      </c>
      <c r="O3798" t="e">
        <f>VLOOKUP(I3798,'Hytong (not in CrossAsia)'!$C:$C,1,FALSE)</f>
        <v>#N/A</v>
      </c>
      <c r="Q3798" s="9" t="str">
        <f t="shared" si="119"/>
        <v>nur hier</v>
      </c>
    </row>
    <row r="3799" spans="1:17">
      <c r="A3799" s="1" t="s">
        <v>14480</v>
      </c>
      <c r="B3799" s="1" t="s">
        <v>14481</v>
      </c>
      <c r="C3799" s="1" t="s">
        <v>19628</v>
      </c>
      <c r="D3799" s="1" t="s">
        <v>14482</v>
      </c>
      <c r="E3799" s="1" t="s">
        <v>19348</v>
      </c>
      <c r="F3799" s="54">
        <v>1930</v>
      </c>
      <c r="G3799" s="1" t="s">
        <v>19635</v>
      </c>
      <c r="I3799" t="str">
        <f t="shared" si="118"/>
        <v>中央月刊</v>
      </c>
      <c r="K3799" t="e">
        <f>VLOOKUP(I3799,Apabi!$H:$H,1,FALSE)</f>
        <v>#N/A</v>
      </c>
      <c r="M3799" t="e">
        <f>VLOOKUP(I3799,'Shanghai TSG'!$C:$C,1,FALSE)</f>
        <v>#N/A</v>
      </c>
      <c r="O3799" t="e">
        <f>VLOOKUP(I3799,'Hytong (not in CrossAsia)'!$C:$C,1,FALSE)</f>
        <v>#N/A</v>
      </c>
      <c r="Q3799" s="9" t="str">
        <f t="shared" si="119"/>
        <v>nur hier</v>
      </c>
    </row>
    <row r="3800" spans="1:17">
      <c r="A3800" s="1" t="s">
        <v>14483</v>
      </c>
      <c r="B3800" s="1" t="s">
        <v>14484</v>
      </c>
      <c r="C3800" s="1" t="s">
        <v>19628</v>
      </c>
      <c r="D3800" s="1" t="s">
        <v>14485</v>
      </c>
      <c r="E3800" s="1" t="s">
        <v>16394</v>
      </c>
      <c r="F3800" s="54">
        <v>1948</v>
      </c>
      <c r="G3800" s="1" t="s">
        <v>19628</v>
      </c>
      <c r="I3800" t="str">
        <f t="shared" si="118"/>
        <v>宁声</v>
      </c>
      <c r="K3800" t="e">
        <f>VLOOKUP(I3800,Apabi!$H:$H,1,FALSE)</f>
        <v>#N/A</v>
      </c>
      <c r="M3800" t="e">
        <f>VLOOKUP(I3800,'Shanghai TSG'!$C:$C,1,FALSE)</f>
        <v>#N/A</v>
      </c>
      <c r="O3800" t="e">
        <f>VLOOKUP(I3800,'Hytong (not in CrossAsia)'!$C:$C,1,FALSE)</f>
        <v>#N/A</v>
      </c>
      <c r="Q3800" s="9" t="str">
        <f t="shared" si="119"/>
        <v>nur hier</v>
      </c>
    </row>
    <row r="3801" spans="1:17">
      <c r="A3801" s="1" t="s">
        <v>14486</v>
      </c>
      <c r="B3801" s="1" t="s">
        <v>14487</v>
      </c>
      <c r="C3801" s="1" t="s">
        <v>19628</v>
      </c>
      <c r="D3801" s="1" t="s">
        <v>14488</v>
      </c>
      <c r="E3801" s="1" t="s">
        <v>19647</v>
      </c>
      <c r="F3801" s="51" t="s">
        <v>19628</v>
      </c>
      <c r="G3801" s="1" t="s">
        <v>19635</v>
      </c>
      <c r="I3801" t="str">
        <f t="shared" si="118"/>
        <v>启示月刊</v>
      </c>
      <c r="K3801" t="e">
        <f>VLOOKUP(I3801,Apabi!$H:$H,1,FALSE)</f>
        <v>#N/A</v>
      </c>
      <c r="M3801" t="e">
        <f>VLOOKUP(I3801,'Shanghai TSG'!$C:$C,1,FALSE)</f>
        <v>#N/A</v>
      </c>
      <c r="O3801" t="e">
        <f>VLOOKUP(I3801,'Hytong (not in CrossAsia)'!$C:$C,1,FALSE)</f>
        <v>#N/A</v>
      </c>
      <c r="Q3801" s="9" t="str">
        <f t="shared" si="119"/>
        <v>nur hier</v>
      </c>
    </row>
    <row r="3802" spans="1:17" ht="23.25">
      <c r="A3802" s="1" t="s">
        <v>14489</v>
      </c>
      <c r="B3802" s="1" t="s">
        <v>14490</v>
      </c>
      <c r="C3802" s="1" t="s">
        <v>14491</v>
      </c>
      <c r="D3802" s="1" t="s">
        <v>19628</v>
      </c>
      <c r="E3802" s="1" t="s">
        <v>19647</v>
      </c>
      <c r="F3802" s="54">
        <v>1943</v>
      </c>
      <c r="G3802" s="1" t="s">
        <v>19635</v>
      </c>
      <c r="I3802" t="str">
        <f t="shared" si="118"/>
        <v>风云</v>
      </c>
      <c r="K3802" t="e">
        <f>VLOOKUP(I3802,Apabi!$H:$H,1,FALSE)</f>
        <v>#N/A</v>
      </c>
      <c r="M3802" t="e">
        <f>VLOOKUP(I3802,'Shanghai TSG'!$C:$C,1,FALSE)</f>
        <v>#N/A</v>
      </c>
      <c r="O3802" t="e">
        <f>VLOOKUP(I3802,'Hytong (not in CrossAsia)'!$C:$C,1,FALSE)</f>
        <v>#N/A</v>
      </c>
      <c r="Q3802" s="9" t="str">
        <f t="shared" si="119"/>
        <v>nur hier</v>
      </c>
    </row>
    <row r="3803" spans="1:17">
      <c r="A3803" s="1" t="s">
        <v>14492</v>
      </c>
      <c r="B3803" s="1" t="s">
        <v>14493</v>
      </c>
      <c r="C3803" s="1" t="s">
        <v>18676</v>
      </c>
      <c r="D3803" s="1" t="s">
        <v>19628</v>
      </c>
      <c r="E3803" s="1" t="s">
        <v>19647</v>
      </c>
      <c r="F3803" s="54">
        <v>1943</v>
      </c>
      <c r="G3803" s="1" t="s">
        <v>19635</v>
      </c>
      <c r="I3803" t="str">
        <f t="shared" si="118"/>
        <v>人间</v>
      </c>
      <c r="K3803" t="e">
        <f>VLOOKUP(I3803,Apabi!$H:$H,1,FALSE)</f>
        <v>#N/A</v>
      </c>
      <c r="M3803" t="e">
        <f>VLOOKUP(I3803,'Shanghai TSG'!$C:$C,1,FALSE)</f>
        <v>#N/A</v>
      </c>
      <c r="O3803" t="e">
        <f>VLOOKUP(I3803,'Hytong (not in CrossAsia)'!$C:$C,1,FALSE)</f>
        <v>#N/A</v>
      </c>
      <c r="Q3803" s="9" t="str">
        <f t="shared" si="119"/>
        <v>nur hier</v>
      </c>
    </row>
    <row r="3804" spans="1:17">
      <c r="A3804" s="1" t="s">
        <v>14494</v>
      </c>
      <c r="B3804" s="1" t="s">
        <v>14495</v>
      </c>
      <c r="C3804" s="1" t="s">
        <v>19628</v>
      </c>
      <c r="D3804" s="1" t="s">
        <v>14496</v>
      </c>
      <c r="E3804" s="1" t="s">
        <v>19647</v>
      </c>
      <c r="F3804" s="54">
        <v>1905</v>
      </c>
      <c r="G3804" s="1" t="s">
        <v>19635</v>
      </c>
      <c r="I3804" t="str">
        <f t="shared" si="118"/>
        <v>时兆</v>
      </c>
      <c r="K3804" t="e">
        <f>VLOOKUP(I3804,Apabi!$H:$H,1,FALSE)</f>
        <v>#N/A</v>
      </c>
      <c r="M3804" t="e">
        <f>VLOOKUP(I3804,'Shanghai TSG'!$C:$C,1,FALSE)</f>
        <v>#N/A</v>
      </c>
      <c r="O3804" t="e">
        <f>VLOOKUP(I3804,'Hytong (not in CrossAsia)'!$C:$C,1,FALSE)</f>
        <v>#N/A</v>
      </c>
      <c r="Q3804" s="9" t="str">
        <f t="shared" si="119"/>
        <v>nur hier</v>
      </c>
    </row>
    <row r="3805" spans="1:17">
      <c r="A3805" s="1" t="s">
        <v>14497</v>
      </c>
      <c r="B3805" s="1" t="s">
        <v>14498</v>
      </c>
      <c r="C3805" s="1" t="s">
        <v>19628</v>
      </c>
      <c r="D3805" s="1" t="s">
        <v>14499</v>
      </c>
      <c r="E3805" s="1" t="s">
        <v>18550</v>
      </c>
      <c r="F3805" s="51" t="s">
        <v>19628</v>
      </c>
      <c r="G3805" s="1" t="s">
        <v>19305</v>
      </c>
      <c r="I3805" t="str">
        <f t="shared" si="118"/>
        <v>全民周刊</v>
      </c>
      <c r="K3805" t="e">
        <f>VLOOKUP(I3805,Apabi!$H:$H,1,FALSE)</f>
        <v>#N/A</v>
      </c>
      <c r="M3805" t="e">
        <f>VLOOKUP(I3805,'Shanghai TSG'!$C:$C,1,FALSE)</f>
        <v>#N/A</v>
      </c>
      <c r="O3805" t="e">
        <f>VLOOKUP(I3805,'Hytong (not in CrossAsia)'!$C:$C,1,FALSE)</f>
        <v>#N/A</v>
      </c>
      <c r="Q3805" s="9" t="str">
        <f t="shared" si="119"/>
        <v>nur hier</v>
      </c>
    </row>
    <row r="3806" spans="1:17">
      <c r="A3806" s="1" t="s">
        <v>14500</v>
      </c>
      <c r="B3806" s="1" t="s">
        <v>14501</v>
      </c>
      <c r="C3806" s="1" t="s">
        <v>14502</v>
      </c>
      <c r="D3806" s="1" t="s">
        <v>14503</v>
      </c>
      <c r="E3806" s="1" t="s">
        <v>14504</v>
      </c>
      <c r="F3806" s="54">
        <v>1942</v>
      </c>
      <c r="G3806" s="1" t="s">
        <v>19635</v>
      </c>
      <c r="I3806" t="str">
        <f t="shared" si="118"/>
        <v>长城月刊</v>
      </c>
      <c r="K3806" t="e">
        <f>VLOOKUP(I3806,Apabi!$H:$H,1,FALSE)</f>
        <v>#N/A</v>
      </c>
      <c r="M3806" t="e">
        <f>VLOOKUP(I3806,'Shanghai TSG'!$C:$C,1,FALSE)</f>
        <v>#N/A</v>
      </c>
      <c r="O3806" t="e">
        <f>VLOOKUP(I3806,'Hytong (not in CrossAsia)'!$C:$C,1,FALSE)</f>
        <v>#N/A</v>
      </c>
      <c r="Q3806" s="9" t="str">
        <f t="shared" si="119"/>
        <v>nur hier</v>
      </c>
    </row>
    <row r="3807" spans="1:17">
      <c r="A3807" s="1" t="s">
        <v>14505</v>
      </c>
      <c r="B3807" s="1" t="s">
        <v>14506</v>
      </c>
      <c r="C3807" s="1" t="s">
        <v>19628</v>
      </c>
      <c r="D3807" s="1" t="s">
        <v>14507</v>
      </c>
      <c r="E3807" s="1" t="s">
        <v>13151</v>
      </c>
      <c r="F3807" s="54">
        <v>1948</v>
      </c>
      <c r="G3807" s="1" t="s">
        <v>19635</v>
      </c>
      <c r="I3807" t="str">
        <f t="shared" si="118"/>
        <v>狮吼</v>
      </c>
      <c r="K3807" t="e">
        <f>VLOOKUP(I3807,Apabi!$H:$H,1,FALSE)</f>
        <v>#N/A</v>
      </c>
      <c r="M3807" t="str">
        <f>VLOOKUP(I3807,'Shanghai TSG'!$C:$C,1,FALSE)</f>
        <v>狮吼</v>
      </c>
      <c r="O3807" t="e">
        <f>VLOOKUP(I3807,'Hytong (not in CrossAsia)'!$C:$C,1,FALSE)</f>
        <v>#N/A</v>
      </c>
      <c r="Q3807" s="9" t="str">
        <f t="shared" si="119"/>
        <v>Doppel</v>
      </c>
    </row>
    <row r="3808" spans="1:17">
      <c r="A3808" s="1" t="s">
        <v>14508</v>
      </c>
      <c r="B3808" s="1" t="s">
        <v>14509</v>
      </c>
      <c r="C3808" s="1" t="s">
        <v>19628</v>
      </c>
      <c r="D3808" s="1" t="s">
        <v>11342</v>
      </c>
      <c r="E3808" s="1" t="s">
        <v>19638</v>
      </c>
      <c r="F3808" s="51" t="s">
        <v>19628</v>
      </c>
      <c r="G3808" s="1" t="s">
        <v>19635</v>
      </c>
      <c r="I3808" t="str">
        <f t="shared" si="118"/>
        <v>中山月刊</v>
      </c>
      <c r="K3808" t="e">
        <f>VLOOKUP(I3808,Apabi!$H:$H,1,FALSE)</f>
        <v>#N/A</v>
      </c>
      <c r="M3808" t="e">
        <f>VLOOKUP(I3808,'Shanghai TSG'!$C:$C,1,FALSE)</f>
        <v>#N/A</v>
      </c>
      <c r="O3808" t="e">
        <f>VLOOKUP(I3808,'Hytong (not in CrossAsia)'!$C:$C,1,FALSE)</f>
        <v>#N/A</v>
      </c>
      <c r="Q3808" s="9" t="str">
        <f t="shared" si="119"/>
        <v>nur hier</v>
      </c>
    </row>
    <row r="3809" spans="1:17">
      <c r="A3809" s="1" t="s">
        <v>14510</v>
      </c>
      <c r="B3809" s="1" t="s">
        <v>14511</v>
      </c>
      <c r="C3809" s="1" t="s">
        <v>19628</v>
      </c>
      <c r="D3809" s="1" t="s">
        <v>14512</v>
      </c>
      <c r="E3809" s="1" t="s">
        <v>19647</v>
      </c>
      <c r="F3809" s="51" t="s">
        <v>19628</v>
      </c>
      <c r="G3809" s="1" t="s">
        <v>14513</v>
      </c>
      <c r="I3809" t="str">
        <f t="shared" si="118"/>
        <v>透视</v>
      </c>
      <c r="K3809" t="e">
        <f>VLOOKUP(I3809,Apabi!$H:$H,1,FALSE)</f>
        <v>#N/A</v>
      </c>
      <c r="M3809" t="str">
        <f>VLOOKUP(I3809,'Shanghai TSG'!$C:$C,1,FALSE)</f>
        <v>透视</v>
      </c>
      <c r="O3809" t="e">
        <f>VLOOKUP(I3809,'Hytong (not in CrossAsia)'!$C:$C,1,FALSE)</f>
        <v>#N/A</v>
      </c>
      <c r="Q3809" s="9" t="str">
        <f t="shared" si="119"/>
        <v>Doppel</v>
      </c>
    </row>
    <row r="3810" spans="1:17">
      <c r="A3810" s="1" t="s">
        <v>14514</v>
      </c>
      <c r="B3810" s="1" t="s">
        <v>14515</v>
      </c>
      <c r="C3810" s="1" t="s">
        <v>19628</v>
      </c>
      <c r="D3810" s="1" t="s">
        <v>14516</v>
      </c>
      <c r="E3810" s="1" t="s">
        <v>14517</v>
      </c>
      <c r="F3810" s="54">
        <v>1932</v>
      </c>
      <c r="G3810" s="1" t="s">
        <v>19642</v>
      </c>
      <c r="I3810" t="str">
        <f t="shared" si="118"/>
        <v>半月评论</v>
      </c>
      <c r="K3810" t="e">
        <f>VLOOKUP(I3810,Apabi!$H:$H,1,FALSE)</f>
        <v>#N/A</v>
      </c>
      <c r="M3810" t="e">
        <f>VLOOKUP(I3810,'Shanghai TSG'!$C:$C,1,FALSE)</f>
        <v>#N/A</v>
      </c>
      <c r="O3810" t="str">
        <f>VLOOKUP(I3810,'Hytong (not in CrossAsia)'!$C:$C,1,FALSE)</f>
        <v>半月评论</v>
      </c>
      <c r="Q3810" s="9" t="str">
        <f t="shared" si="119"/>
        <v>Doppel</v>
      </c>
    </row>
    <row r="3811" spans="1:17">
      <c r="A3811" s="1" t="s">
        <v>14518</v>
      </c>
      <c r="B3811" s="1" t="s">
        <v>14519</v>
      </c>
      <c r="C3811" s="1" t="s">
        <v>19628</v>
      </c>
      <c r="D3811" s="1" t="s">
        <v>14520</v>
      </c>
      <c r="E3811" s="1" t="s">
        <v>19647</v>
      </c>
      <c r="F3811" s="54">
        <v>1937</v>
      </c>
      <c r="G3811" s="1" t="s">
        <v>19635</v>
      </c>
      <c r="I3811" t="str">
        <f t="shared" si="118"/>
        <v>现世界</v>
      </c>
      <c r="K3811" t="e">
        <f>VLOOKUP(I3811,Apabi!$H:$H,1,FALSE)</f>
        <v>#N/A</v>
      </c>
      <c r="M3811" t="str">
        <f>VLOOKUP(I3811,'Shanghai TSG'!$C:$C,1,FALSE)</f>
        <v>现世界</v>
      </c>
      <c r="O3811" t="e">
        <f>VLOOKUP(I3811,'Hytong (not in CrossAsia)'!$C:$C,1,FALSE)</f>
        <v>#N/A</v>
      </c>
      <c r="Q3811" s="9" t="str">
        <f t="shared" si="119"/>
        <v>Doppel</v>
      </c>
    </row>
    <row r="3812" spans="1:17">
      <c r="A3812" s="1" t="s">
        <v>14521</v>
      </c>
      <c r="B3812" s="1" t="s">
        <v>14522</v>
      </c>
      <c r="C3812" s="1" t="s">
        <v>19628</v>
      </c>
      <c r="D3812" s="1" t="s">
        <v>14523</v>
      </c>
      <c r="E3812" s="1" t="s">
        <v>19348</v>
      </c>
      <c r="F3812" s="54">
        <v>1936</v>
      </c>
      <c r="G3812" s="1" t="s">
        <v>19635</v>
      </c>
      <c r="I3812" t="str">
        <f t="shared" si="118"/>
        <v>辞典馆月</v>
      </c>
      <c r="K3812" t="e">
        <f>VLOOKUP(I3812,Apabi!$H:$H,1,FALSE)</f>
        <v>#N/A</v>
      </c>
      <c r="M3812" t="str">
        <f>VLOOKUP(I3812,'Shanghai TSG'!$C:$C,1,FALSE)</f>
        <v>辞典馆月</v>
      </c>
      <c r="O3812" t="e">
        <f>VLOOKUP(I3812,'Hytong (not in CrossAsia)'!$C:$C,1,FALSE)</f>
        <v>#N/A</v>
      </c>
      <c r="Q3812" s="9" t="str">
        <f t="shared" si="119"/>
        <v>Doppel</v>
      </c>
    </row>
    <row r="3813" spans="1:17" ht="23.25">
      <c r="A3813" s="1" t="s">
        <v>14524</v>
      </c>
      <c r="B3813" s="1" t="s">
        <v>14525</v>
      </c>
      <c r="C3813" s="1" t="s">
        <v>19628</v>
      </c>
      <c r="D3813" s="1" t="s">
        <v>14526</v>
      </c>
      <c r="E3813" s="1" t="s">
        <v>19339</v>
      </c>
      <c r="F3813" s="51" t="s">
        <v>19628</v>
      </c>
      <c r="G3813" s="1" t="s">
        <v>19642</v>
      </c>
      <c r="I3813" t="str">
        <f t="shared" si="118"/>
        <v>新平半月</v>
      </c>
      <c r="K3813" t="e">
        <f>VLOOKUP(I3813,Apabi!$H:$H,1,FALSE)</f>
        <v>#N/A</v>
      </c>
      <c r="M3813" t="e">
        <f>VLOOKUP(I3813,'Shanghai TSG'!$C:$C,1,FALSE)</f>
        <v>#N/A</v>
      </c>
      <c r="O3813" t="e">
        <f>VLOOKUP(I3813,'Hytong (not in CrossAsia)'!$C:$C,1,FALSE)</f>
        <v>#N/A</v>
      </c>
      <c r="Q3813" s="9" t="str">
        <f t="shared" si="119"/>
        <v>nur hier</v>
      </c>
    </row>
    <row r="3814" spans="1:17">
      <c r="A3814" s="1" t="s">
        <v>14527</v>
      </c>
      <c r="B3814" s="1" t="s">
        <v>14528</v>
      </c>
      <c r="C3814" s="1" t="s">
        <v>19628</v>
      </c>
      <c r="D3814" s="1" t="s">
        <v>14529</v>
      </c>
      <c r="E3814" s="1" t="s">
        <v>19647</v>
      </c>
      <c r="F3814" s="54">
        <v>1937</v>
      </c>
      <c r="G3814" s="1" t="s">
        <v>19635</v>
      </c>
      <c r="I3814" t="str">
        <f t="shared" si="118"/>
        <v>柯达杂志</v>
      </c>
      <c r="K3814" t="e">
        <f>VLOOKUP(I3814,Apabi!$H:$H,1,FALSE)</f>
        <v>#N/A</v>
      </c>
      <c r="M3814" t="e">
        <f>VLOOKUP(I3814,'Shanghai TSG'!$C:$C,1,FALSE)</f>
        <v>#N/A</v>
      </c>
      <c r="O3814" t="e">
        <f>VLOOKUP(I3814,'Hytong (not in CrossAsia)'!$C:$C,1,FALSE)</f>
        <v>#N/A</v>
      </c>
      <c r="Q3814" s="9" t="str">
        <f t="shared" si="119"/>
        <v>nur hier</v>
      </c>
    </row>
    <row r="3815" spans="1:17" ht="23.25">
      <c r="A3815" s="1" t="s">
        <v>14530</v>
      </c>
      <c r="B3815" s="1" t="s">
        <v>14531</v>
      </c>
      <c r="C3815" s="1" t="s">
        <v>19628</v>
      </c>
      <c r="D3815" s="1" t="s">
        <v>14532</v>
      </c>
      <c r="E3815" s="1" t="s">
        <v>19070</v>
      </c>
      <c r="F3815" s="54">
        <v>1942</v>
      </c>
      <c r="G3815" s="1" t="s">
        <v>19628</v>
      </c>
      <c r="I3815" t="str">
        <f t="shared" si="118"/>
        <v>中中</v>
      </c>
      <c r="K3815" t="e">
        <f>VLOOKUP(I3815,Apabi!$H:$H,1,FALSE)</f>
        <v>#N/A</v>
      </c>
      <c r="M3815" t="e">
        <f>VLOOKUP(I3815,'Shanghai TSG'!$C:$C,1,FALSE)</f>
        <v>#N/A</v>
      </c>
      <c r="O3815" t="e">
        <f>VLOOKUP(I3815,'Hytong (not in CrossAsia)'!$C:$C,1,FALSE)</f>
        <v>#N/A</v>
      </c>
      <c r="Q3815" s="9" t="str">
        <f t="shared" si="119"/>
        <v>nur hier</v>
      </c>
    </row>
    <row r="3816" spans="1:17">
      <c r="A3816" s="1" t="s">
        <v>14533</v>
      </c>
      <c r="B3816" s="1" t="s">
        <v>14534</v>
      </c>
      <c r="C3816" s="1" t="s">
        <v>19628</v>
      </c>
      <c r="D3816" s="1" t="s">
        <v>14535</v>
      </c>
      <c r="E3816" s="1" t="s">
        <v>19336</v>
      </c>
      <c r="F3816" s="54">
        <v>1938</v>
      </c>
      <c r="G3816" s="1" t="s">
        <v>14536</v>
      </c>
      <c r="I3816" t="str">
        <f t="shared" si="118"/>
        <v>新华日报</v>
      </c>
      <c r="K3816" t="e">
        <f>VLOOKUP(I3816,Apabi!$H:$H,1,FALSE)</f>
        <v>#N/A</v>
      </c>
      <c r="M3816" t="e">
        <f>VLOOKUP(I3816,'Shanghai TSG'!$C:$C,1,FALSE)</f>
        <v>#N/A</v>
      </c>
      <c r="O3816" t="e">
        <f>VLOOKUP(I3816,'Hytong (not in CrossAsia)'!$C:$C,1,FALSE)</f>
        <v>#N/A</v>
      </c>
      <c r="Q3816" s="9" t="str">
        <f t="shared" si="119"/>
        <v>nur hier</v>
      </c>
    </row>
    <row r="3817" spans="1:17">
      <c r="A3817" s="1" t="s">
        <v>14537</v>
      </c>
      <c r="B3817" s="1" t="s">
        <v>14538</v>
      </c>
      <c r="C3817" s="1" t="s">
        <v>14539</v>
      </c>
      <c r="D3817" s="1" t="s">
        <v>14540</v>
      </c>
      <c r="E3817" s="1" t="s">
        <v>19336</v>
      </c>
      <c r="F3817" s="54">
        <v>1935</v>
      </c>
      <c r="G3817" s="1" t="s">
        <v>19635</v>
      </c>
      <c r="I3817" t="str">
        <f t="shared" si="118"/>
        <v>公道月刊</v>
      </c>
      <c r="K3817" t="e">
        <f>VLOOKUP(I3817,Apabi!$H:$H,1,FALSE)</f>
        <v>#N/A</v>
      </c>
      <c r="M3817" t="e">
        <f>VLOOKUP(I3817,'Shanghai TSG'!$C:$C,1,FALSE)</f>
        <v>#N/A</v>
      </c>
      <c r="O3817" t="e">
        <f>VLOOKUP(I3817,'Hytong (not in CrossAsia)'!$C:$C,1,FALSE)</f>
        <v>#N/A</v>
      </c>
      <c r="Q3817" s="9" t="str">
        <f t="shared" si="119"/>
        <v>nur hier</v>
      </c>
    </row>
    <row r="3818" spans="1:17">
      <c r="A3818" s="1" t="s">
        <v>14541</v>
      </c>
      <c r="B3818" s="1" t="s">
        <v>14542</v>
      </c>
      <c r="C3818" s="1" t="s">
        <v>19628</v>
      </c>
      <c r="D3818" s="1" t="s">
        <v>14543</v>
      </c>
      <c r="E3818" s="1" t="s">
        <v>19647</v>
      </c>
      <c r="F3818" s="54">
        <v>1935</v>
      </c>
      <c r="G3818" s="1" t="s">
        <v>19635</v>
      </c>
      <c r="I3818" t="str">
        <f t="shared" si="118"/>
        <v>第一线</v>
      </c>
      <c r="K3818" t="e">
        <f>VLOOKUP(I3818,Apabi!$H:$H,1,FALSE)</f>
        <v>#N/A</v>
      </c>
      <c r="M3818" t="str">
        <f>VLOOKUP(I3818,'Shanghai TSG'!$C:$C,1,FALSE)</f>
        <v>第一线</v>
      </c>
      <c r="O3818" t="e">
        <f>VLOOKUP(I3818,'Hytong (not in CrossAsia)'!$C:$C,1,FALSE)</f>
        <v>#N/A</v>
      </c>
      <c r="Q3818" s="9" t="str">
        <f t="shared" si="119"/>
        <v>Doppel</v>
      </c>
    </row>
    <row r="3819" spans="1:17">
      <c r="A3819" s="1" t="s">
        <v>14544</v>
      </c>
      <c r="B3819" s="1" t="s">
        <v>14545</v>
      </c>
      <c r="C3819" s="1" t="s">
        <v>14546</v>
      </c>
      <c r="D3819" s="1" t="s">
        <v>14546</v>
      </c>
      <c r="E3819" s="1" t="s">
        <v>19326</v>
      </c>
      <c r="F3819" s="54">
        <v>1930</v>
      </c>
      <c r="G3819" s="1" t="s">
        <v>19292</v>
      </c>
      <c r="I3819" t="str">
        <f t="shared" si="118"/>
        <v>郁大月刊</v>
      </c>
      <c r="K3819" t="e">
        <f>VLOOKUP(I3819,Apabi!$H:$H,1,FALSE)</f>
        <v>#N/A</v>
      </c>
      <c r="M3819" t="e">
        <f>VLOOKUP(I3819,'Shanghai TSG'!$C:$C,1,FALSE)</f>
        <v>#N/A</v>
      </c>
      <c r="O3819" t="e">
        <f>VLOOKUP(I3819,'Hytong (not in CrossAsia)'!$C:$C,1,FALSE)</f>
        <v>#N/A</v>
      </c>
      <c r="Q3819" s="9" t="str">
        <f t="shared" si="119"/>
        <v>nur hier</v>
      </c>
    </row>
    <row r="3820" spans="1:17" ht="23.25">
      <c r="A3820" s="1" t="s">
        <v>14547</v>
      </c>
      <c r="B3820" s="1" t="s">
        <v>14548</v>
      </c>
      <c r="C3820" s="1" t="s">
        <v>19628</v>
      </c>
      <c r="D3820" s="1" t="s">
        <v>13935</v>
      </c>
      <c r="E3820" s="1" t="s">
        <v>19647</v>
      </c>
      <c r="F3820" s="54">
        <v>1923</v>
      </c>
      <c r="G3820" s="1" t="s">
        <v>10282</v>
      </c>
      <c r="I3820" t="str">
        <f t="shared" si="118"/>
        <v>创造周报</v>
      </c>
      <c r="K3820" t="e">
        <f>VLOOKUP(I3820,Apabi!$H:$H,1,FALSE)</f>
        <v>#N/A</v>
      </c>
      <c r="M3820" t="str">
        <f>VLOOKUP(I3820,'Shanghai TSG'!$C:$C,1,FALSE)</f>
        <v>创造周报</v>
      </c>
      <c r="O3820" t="str">
        <f>VLOOKUP(I3820,'Hytong (not in CrossAsia)'!$C:$C,1,FALSE)</f>
        <v>创造周报</v>
      </c>
      <c r="Q3820" s="9" t="str">
        <f t="shared" si="119"/>
        <v>Doppel</v>
      </c>
    </row>
    <row r="3821" spans="1:17">
      <c r="A3821" s="1" t="s">
        <v>14549</v>
      </c>
      <c r="B3821" s="1" t="s">
        <v>14550</v>
      </c>
      <c r="C3821" s="1" t="s">
        <v>19628</v>
      </c>
      <c r="D3821" s="1" t="s">
        <v>14551</v>
      </c>
      <c r="E3821" s="1" t="s">
        <v>10380</v>
      </c>
      <c r="F3821" s="54">
        <v>1937</v>
      </c>
      <c r="G3821" s="1" t="s">
        <v>19642</v>
      </c>
      <c r="I3821" t="str">
        <f t="shared" si="118"/>
        <v>韩山半月</v>
      </c>
      <c r="K3821" t="e">
        <f>VLOOKUP(I3821,Apabi!$H:$H,1,FALSE)</f>
        <v>#N/A</v>
      </c>
      <c r="M3821" t="e">
        <f>VLOOKUP(I3821,'Shanghai TSG'!$C:$C,1,FALSE)</f>
        <v>#N/A</v>
      </c>
      <c r="O3821" t="e">
        <f>VLOOKUP(I3821,'Hytong (not in CrossAsia)'!$C:$C,1,FALSE)</f>
        <v>#N/A</v>
      </c>
      <c r="Q3821" s="9" t="str">
        <f t="shared" si="119"/>
        <v>nur hier</v>
      </c>
    </row>
    <row r="3822" spans="1:17">
      <c r="A3822" s="1" t="s">
        <v>14552</v>
      </c>
      <c r="B3822" s="1" t="s">
        <v>14553</v>
      </c>
      <c r="C3822" s="1" t="s">
        <v>19628</v>
      </c>
      <c r="D3822" s="1" t="s">
        <v>14554</v>
      </c>
      <c r="E3822" s="1" t="s">
        <v>13082</v>
      </c>
      <c r="F3822" s="51" t="s">
        <v>19628</v>
      </c>
      <c r="G3822" s="1" t="s">
        <v>19628</v>
      </c>
      <c r="I3822" t="str">
        <f t="shared" si="118"/>
        <v>狂涛</v>
      </c>
      <c r="K3822" t="e">
        <f>VLOOKUP(I3822,Apabi!$H:$H,1,FALSE)</f>
        <v>#N/A</v>
      </c>
      <c r="M3822" t="e">
        <f>VLOOKUP(I3822,'Shanghai TSG'!$C:$C,1,FALSE)</f>
        <v>#N/A</v>
      </c>
      <c r="O3822" t="e">
        <f>VLOOKUP(I3822,'Hytong (not in CrossAsia)'!$C:$C,1,FALSE)</f>
        <v>#N/A</v>
      </c>
      <c r="Q3822" s="9" t="str">
        <f t="shared" si="119"/>
        <v>nur hier</v>
      </c>
    </row>
    <row r="3823" spans="1:17">
      <c r="A3823" s="1" t="s">
        <v>14201</v>
      </c>
      <c r="B3823" s="1" t="s">
        <v>14202</v>
      </c>
      <c r="C3823" s="1" t="s">
        <v>19628</v>
      </c>
      <c r="D3823" s="1" t="s">
        <v>14203</v>
      </c>
      <c r="E3823" s="1" t="s">
        <v>19795</v>
      </c>
      <c r="F3823" s="54">
        <v>1947</v>
      </c>
      <c r="G3823" s="1" t="s">
        <v>19635</v>
      </c>
      <c r="I3823" t="str">
        <f t="shared" si="118"/>
        <v>邮艺月刊</v>
      </c>
      <c r="K3823" t="e">
        <f>VLOOKUP(I3823,Apabi!$H:$H,1,FALSE)</f>
        <v>#N/A</v>
      </c>
      <c r="M3823" t="str">
        <f>VLOOKUP(I3823,'Shanghai TSG'!$C:$C,1,FALSE)</f>
        <v>邮艺月刊</v>
      </c>
      <c r="O3823" t="e">
        <f>VLOOKUP(I3823,'Hytong (not in CrossAsia)'!$C:$C,1,FALSE)</f>
        <v>#N/A</v>
      </c>
      <c r="Q3823" s="9" t="str">
        <f t="shared" si="119"/>
        <v>Doppel</v>
      </c>
    </row>
    <row r="3824" spans="1:17">
      <c r="A3824" s="1" t="s">
        <v>14204</v>
      </c>
      <c r="B3824" s="1" t="s">
        <v>14205</v>
      </c>
      <c r="C3824" s="1" t="s">
        <v>19628</v>
      </c>
      <c r="D3824" s="1" t="s">
        <v>14206</v>
      </c>
      <c r="E3824" s="1" t="s">
        <v>19376</v>
      </c>
      <c r="F3824" s="54">
        <v>1945</v>
      </c>
      <c r="G3824" s="1" t="s">
        <v>19305</v>
      </c>
      <c r="I3824" t="str">
        <f t="shared" si="118"/>
        <v>大义</v>
      </c>
      <c r="K3824" t="e">
        <f>VLOOKUP(I3824,Apabi!$H:$H,1,FALSE)</f>
        <v>#N/A</v>
      </c>
      <c r="M3824" t="e">
        <f>VLOOKUP(I3824,'Shanghai TSG'!$C:$C,1,FALSE)</f>
        <v>#N/A</v>
      </c>
      <c r="O3824" t="e">
        <f>VLOOKUP(I3824,'Hytong (not in CrossAsia)'!$C:$C,1,FALSE)</f>
        <v>#N/A</v>
      </c>
      <c r="Q3824" s="9" t="str">
        <f t="shared" si="119"/>
        <v>nur hier</v>
      </c>
    </row>
    <row r="3825" spans="1:17" ht="23.25">
      <c r="A3825" s="1" t="s">
        <v>14207</v>
      </c>
      <c r="B3825" s="1" t="s">
        <v>14208</v>
      </c>
      <c r="C3825" s="1" t="s">
        <v>19628</v>
      </c>
      <c r="D3825" s="1" t="s">
        <v>8972</v>
      </c>
      <c r="E3825" s="1" t="s">
        <v>19326</v>
      </c>
      <c r="F3825" s="54">
        <v>1935</v>
      </c>
      <c r="G3825" s="1" t="s">
        <v>19642</v>
      </c>
      <c r="I3825" t="str">
        <f t="shared" si="118"/>
        <v>育英半月</v>
      </c>
      <c r="K3825" t="e">
        <f>VLOOKUP(I3825,Apabi!$H:$H,1,FALSE)</f>
        <v>#N/A</v>
      </c>
      <c r="M3825" t="e">
        <f>VLOOKUP(I3825,'Shanghai TSG'!$C:$C,1,FALSE)</f>
        <v>#N/A</v>
      </c>
      <c r="O3825" t="e">
        <f>VLOOKUP(I3825,'Hytong (not in CrossAsia)'!$C:$C,1,FALSE)</f>
        <v>#N/A</v>
      </c>
      <c r="Q3825" s="9" t="str">
        <f t="shared" si="119"/>
        <v>nur hier</v>
      </c>
    </row>
    <row r="3826" spans="1:17">
      <c r="A3826" s="1" t="s">
        <v>8973</v>
      </c>
      <c r="B3826" s="1" t="s">
        <v>8974</v>
      </c>
      <c r="C3826" s="1" t="s">
        <v>19628</v>
      </c>
      <c r="D3826" s="1" t="s">
        <v>8975</v>
      </c>
      <c r="E3826" s="1" t="s">
        <v>19336</v>
      </c>
      <c r="F3826" s="54">
        <v>1935</v>
      </c>
      <c r="G3826" s="1" t="s">
        <v>19635</v>
      </c>
      <c r="I3826" t="str">
        <f t="shared" si="118"/>
        <v>海外月刊</v>
      </c>
      <c r="K3826" t="e">
        <f>VLOOKUP(I3826,Apabi!$H:$H,1,FALSE)</f>
        <v>#N/A</v>
      </c>
      <c r="M3826" t="e">
        <f>VLOOKUP(I3826,'Shanghai TSG'!$C:$C,1,FALSE)</f>
        <v>#N/A</v>
      </c>
      <c r="O3826" t="e">
        <f>VLOOKUP(I3826,'Hytong (not in CrossAsia)'!$C:$C,1,FALSE)</f>
        <v>#N/A</v>
      </c>
      <c r="Q3826" s="9" t="str">
        <f t="shared" si="119"/>
        <v>nur hier</v>
      </c>
    </row>
    <row r="3827" spans="1:17">
      <c r="A3827" s="1" t="s">
        <v>8626</v>
      </c>
      <c r="B3827" s="1" t="s">
        <v>8627</v>
      </c>
      <c r="C3827" s="1" t="s">
        <v>8628</v>
      </c>
      <c r="D3827" s="1" t="s">
        <v>8629</v>
      </c>
      <c r="E3827" s="1" t="s">
        <v>8630</v>
      </c>
      <c r="F3827" s="51" t="s">
        <v>19628</v>
      </c>
      <c r="G3827" s="1" t="s">
        <v>19305</v>
      </c>
      <c r="I3827" t="str">
        <f t="shared" si="118"/>
        <v>决胜</v>
      </c>
      <c r="K3827" t="e">
        <f>VLOOKUP(I3827,Apabi!$H:$H,1,FALSE)</f>
        <v>#N/A</v>
      </c>
      <c r="M3827" t="e">
        <f>VLOOKUP(I3827,'Shanghai TSG'!$C:$C,1,FALSE)</f>
        <v>#N/A</v>
      </c>
      <c r="O3827" t="e">
        <f>VLOOKUP(I3827,'Hytong (not in CrossAsia)'!$C:$C,1,FALSE)</f>
        <v>#N/A</v>
      </c>
      <c r="Q3827" s="9" t="str">
        <f t="shared" si="119"/>
        <v>nur hier</v>
      </c>
    </row>
    <row r="3828" spans="1:17" ht="23.25">
      <c r="A3828" s="1" t="s">
        <v>8631</v>
      </c>
      <c r="B3828" s="1" t="s">
        <v>8632</v>
      </c>
      <c r="C3828" s="1" t="s">
        <v>8633</v>
      </c>
      <c r="D3828" s="1" t="s">
        <v>8633</v>
      </c>
      <c r="E3828" s="1" t="s">
        <v>19647</v>
      </c>
      <c r="F3828" s="54">
        <v>1948</v>
      </c>
      <c r="G3828" s="1" t="s">
        <v>18855</v>
      </c>
      <c r="I3828" t="str">
        <f t="shared" si="118"/>
        <v>复旦学报</v>
      </c>
      <c r="K3828" t="e">
        <f>VLOOKUP(I3828,Apabi!$H:$H,1,FALSE)</f>
        <v>#N/A</v>
      </c>
      <c r="M3828" t="str">
        <f>VLOOKUP(I3828,'Shanghai TSG'!$C:$C,1,FALSE)</f>
        <v>复旦学报</v>
      </c>
      <c r="O3828" t="e">
        <f>VLOOKUP(I3828,'Hytong (not in CrossAsia)'!$C:$C,1,FALSE)</f>
        <v>#N/A</v>
      </c>
      <c r="Q3828" s="9" t="str">
        <f t="shared" si="119"/>
        <v>Doppel</v>
      </c>
    </row>
    <row r="3829" spans="1:17">
      <c r="A3829" s="1" t="s">
        <v>8634</v>
      </c>
      <c r="B3829" s="1" t="s">
        <v>8635</v>
      </c>
      <c r="C3829" s="1" t="s">
        <v>8636</v>
      </c>
      <c r="D3829" s="1" t="s">
        <v>19628</v>
      </c>
      <c r="E3829" s="1" t="s">
        <v>20776</v>
      </c>
      <c r="F3829" s="51" t="s">
        <v>19628</v>
      </c>
      <c r="G3829" s="1" t="s">
        <v>19628</v>
      </c>
      <c r="I3829" t="str">
        <f t="shared" si="118"/>
        <v>海滨杂志</v>
      </c>
      <c r="K3829" t="e">
        <f>VLOOKUP(I3829,Apabi!$H:$H,1,FALSE)</f>
        <v>#N/A</v>
      </c>
      <c r="M3829" t="e">
        <f>VLOOKUP(I3829,'Shanghai TSG'!$C:$C,1,FALSE)</f>
        <v>#N/A</v>
      </c>
      <c r="O3829" t="e">
        <f>VLOOKUP(I3829,'Hytong (not in CrossAsia)'!$C:$C,1,FALSE)</f>
        <v>#N/A</v>
      </c>
      <c r="Q3829" s="9" t="str">
        <f t="shared" si="119"/>
        <v>nur hier</v>
      </c>
    </row>
    <row r="3830" spans="1:17">
      <c r="A3830" s="1" t="s">
        <v>8637</v>
      </c>
      <c r="B3830" s="1" t="s">
        <v>8638</v>
      </c>
      <c r="C3830" s="1" t="s">
        <v>19628</v>
      </c>
      <c r="D3830" s="1" t="s">
        <v>8639</v>
      </c>
      <c r="E3830" s="1" t="s">
        <v>19339</v>
      </c>
      <c r="F3830" s="54">
        <v>1919</v>
      </c>
      <c r="G3830" s="1" t="s">
        <v>19305</v>
      </c>
      <c r="I3830" t="str">
        <f t="shared" si="118"/>
        <v>每周评论</v>
      </c>
      <c r="K3830" t="e">
        <f>VLOOKUP(I3830,Apabi!$H:$H,1,FALSE)</f>
        <v>#N/A</v>
      </c>
      <c r="M3830" t="str">
        <f>VLOOKUP(I3830,'Shanghai TSG'!$C:$C,1,FALSE)</f>
        <v>每周评论</v>
      </c>
      <c r="O3830" t="e">
        <f>VLOOKUP(I3830,'Hytong (not in CrossAsia)'!$C:$C,1,FALSE)</f>
        <v>#N/A</v>
      </c>
      <c r="Q3830" s="9" t="str">
        <f t="shared" si="119"/>
        <v>Doppel</v>
      </c>
    </row>
    <row r="3831" spans="1:17" ht="23.25">
      <c r="A3831" s="1" t="s">
        <v>8640</v>
      </c>
      <c r="B3831" s="1" t="s">
        <v>8641</v>
      </c>
      <c r="C3831" s="1" t="s">
        <v>8642</v>
      </c>
      <c r="D3831" s="1" t="s">
        <v>8643</v>
      </c>
      <c r="E3831" s="1" t="s">
        <v>8644</v>
      </c>
      <c r="F3831" s="51" t="s">
        <v>19628</v>
      </c>
      <c r="G3831" s="1" t="s">
        <v>19305</v>
      </c>
      <c r="I3831" t="str">
        <f t="shared" si="118"/>
        <v>战鼓</v>
      </c>
      <c r="K3831" t="e">
        <f>VLOOKUP(I3831,Apabi!$H:$H,1,FALSE)</f>
        <v>#N/A</v>
      </c>
      <c r="M3831" t="e">
        <f>VLOOKUP(I3831,'Shanghai TSG'!$C:$C,1,FALSE)</f>
        <v>#N/A</v>
      </c>
      <c r="O3831" t="e">
        <f>VLOOKUP(I3831,'Hytong (not in CrossAsia)'!$C:$C,1,FALSE)</f>
        <v>#N/A</v>
      </c>
      <c r="Q3831" s="9" t="str">
        <f t="shared" si="119"/>
        <v>nur hier</v>
      </c>
    </row>
    <row r="3832" spans="1:17">
      <c r="A3832" s="1" t="s">
        <v>8645</v>
      </c>
      <c r="B3832" s="1" t="s">
        <v>8646</v>
      </c>
      <c r="C3832" s="1" t="s">
        <v>19628</v>
      </c>
      <c r="D3832" s="1" t="s">
        <v>19628</v>
      </c>
      <c r="E3832" s="1" t="s">
        <v>19339</v>
      </c>
      <c r="F3832" s="51" t="s">
        <v>19628</v>
      </c>
      <c r="G3832" s="1" t="s">
        <v>19628</v>
      </c>
      <c r="I3832" t="str">
        <f t="shared" si="118"/>
        <v>时事报图</v>
      </c>
      <c r="K3832" t="e">
        <f>VLOOKUP(I3832,Apabi!$H:$H,1,FALSE)</f>
        <v>#N/A</v>
      </c>
      <c r="M3832" t="e">
        <f>VLOOKUP(I3832,'Shanghai TSG'!$C:$C,1,FALSE)</f>
        <v>#N/A</v>
      </c>
      <c r="O3832" t="e">
        <f>VLOOKUP(I3832,'Hytong (not in CrossAsia)'!$C:$C,1,FALSE)</f>
        <v>#N/A</v>
      </c>
      <c r="Q3832" s="9" t="str">
        <f t="shared" si="119"/>
        <v>nur hier</v>
      </c>
    </row>
    <row r="3833" spans="1:17">
      <c r="A3833" s="1" t="s">
        <v>8647</v>
      </c>
      <c r="B3833" s="1" t="s">
        <v>8648</v>
      </c>
      <c r="C3833" s="1" t="s">
        <v>19628</v>
      </c>
      <c r="D3833" s="1" t="s">
        <v>19628</v>
      </c>
      <c r="E3833" s="1" t="s">
        <v>8649</v>
      </c>
      <c r="F3833" s="51" t="s">
        <v>19628</v>
      </c>
      <c r="G3833" s="1" t="s">
        <v>19642</v>
      </c>
      <c r="I3833" t="str">
        <f t="shared" si="118"/>
        <v>通讯半月</v>
      </c>
      <c r="K3833" t="e">
        <f>VLOOKUP(I3833,Apabi!$H:$H,1,FALSE)</f>
        <v>#N/A</v>
      </c>
      <c r="M3833" t="str">
        <f>VLOOKUP(I3833,'Shanghai TSG'!$C:$C,1,FALSE)</f>
        <v>通讯半月</v>
      </c>
      <c r="O3833" t="e">
        <f>VLOOKUP(I3833,'Hytong (not in CrossAsia)'!$C:$C,1,FALSE)</f>
        <v>#N/A</v>
      </c>
      <c r="Q3833" s="9" t="str">
        <f t="shared" si="119"/>
        <v>Doppel</v>
      </c>
    </row>
    <row r="3834" spans="1:17">
      <c r="A3834" s="1" t="s">
        <v>8650</v>
      </c>
      <c r="B3834" s="1" t="s">
        <v>8651</v>
      </c>
      <c r="C3834" s="1" t="s">
        <v>19628</v>
      </c>
      <c r="D3834" s="1" t="s">
        <v>8652</v>
      </c>
      <c r="E3834" s="1" t="s">
        <v>19326</v>
      </c>
      <c r="F3834" s="54">
        <v>1946</v>
      </c>
      <c r="G3834" s="1" t="s">
        <v>19642</v>
      </c>
      <c r="I3834" t="str">
        <f t="shared" si="118"/>
        <v>大同半月</v>
      </c>
      <c r="K3834" t="e">
        <f>VLOOKUP(I3834,Apabi!$H:$H,1,FALSE)</f>
        <v>#N/A</v>
      </c>
      <c r="M3834" t="e">
        <f>VLOOKUP(I3834,'Shanghai TSG'!$C:$C,1,FALSE)</f>
        <v>#N/A</v>
      </c>
      <c r="O3834" t="e">
        <f>VLOOKUP(I3834,'Hytong (not in CrossAsia)'!$C:$C,1,FALSE)</f>
        <v>#N/A</v>
      </c>
      <c r="Q3834" s="9" t="str">
        <f t="shared" si="119"/>
        <v>nur hier</v>
      </c>
    </row>
    <row r="3835" spans="1:17">
      <c r="A3835" s="1" t="s">
        <v>8653</v>
      </c>
      <c r="B3835" s="1" t="s">
        <v>8654</v>
      </c>
      <c r="C3835" s="1" t="s">
        <v>19628</v>
      </c>
      <c r="D3835" s="1" t="s">
        <v>8655</v>
      </c>
      <c r="E3835" s="1" t="s">
        <v>18946</v>
      </c>
      <c r="F3835" s="54">
        <v>1949</v>
      </c>
      <c r="G3835" s="1" t="s">
        <v>19635</v>
      </c>
      <c r="I3835" t="str">
        <f t="shared" si="118"/>
        <v>西北实业</v>
      </c>
      <c r="K3835" t="e">
        <f>VLOOKUP(I3835,Apabi!$H:$H,1,FALSE)</f>
        <v>#N/A</v>
      </c>
      <c r="M3835" t="e">
        <f>VLOOKUP(I3835,'Shanghai TSG'!$C:$C,1,FALSE)</f>
        <v>#N/A</v>
      </c>
      <c r="O3835" t="e">
        <f>VLOOKUP(I3835,'Hytong (not in CrossAsia)'!$C:$C,1,FALSE)</f>
        <v>#N/A</v>
      </c>
      <c r="Q3835" s="9" t="str">
        <f t="shared" si="119"/>
        <v>nur hier</v>
      </c>
    </row>
    <row r="3836" spans="1:17">
      <c r="A3836" s="1" t="s">
        <v>8656</v>
      </c>
      <c r="B3836" s="1" t="s">
        <v>8657</v>
      </c>
      <c r="C3836" s="1" t="s">
        <v>19628</v>
      </c>
      <c r="D3836" s="1" t="s">
        <v>8658</v>
      </c>
      <c r="E3836" s="1" t="s">
        <v>8659</v>
      </c>
      <c r="F3836" s="51" t="s">
        <v>19628</v>
      </c>
      <c r="G3836" s="1" t="s">
        <v>19635</v>
      </c>
      <c r="I3836" t="str">
        <f t="shared" si="118"/>
        <v>新民月报</v>
      </c>
      <c r="K3836" t="e">
        <f>VLOOKUP(I3836,Apabi!$H:$H,1,FALSE)</f>
        <v>#N/A</v>
      </c>
      <c r="M3836" t="e">
        <f>VLOOKUP(I3836,'Shanghai TSG'!$C:$C,1,FALSE)</f>
        <v>#N/A</v>
      </c>
      <c r="O3836" t="e">
        <f>VLOOKUP(I3836,'Hytong (not in CrossAsia)'!$C:$C,1,FALSE)</f>
        <v>#N/A</v>
      </c>
      <c r="Q3836" s="9" t="str">
        <f t="shared" si="119"/>
        <v>nur hier</v>
      </c>
    </row>
    <row r="3837" spans="1:17">
      <c r="A3837" s="1" t="s">
        <v>8660</v>
      </c>
      <c r="B3837" s="1" t="s">
        <v>8661</v>
      </c>
      <c r="C3837" s="1" t="s">
        <v>19628</v>
      </c>
      <c r="D3837" s="1" t="s">
        <v>8662</v>
      </c>
      <c r="E3837" s="1" t="s">
        <v>19348</v>
      </c>
      <c r="F3837" s="51" t="s">
        <v>19628</v>
      </c>
      <c r="G3837" s="1" t="s">
        <v>19635</v>
      </c>
      <c r="I3837" t="str">
        <f t="shared" si="118"/>
        <v>互励</v>
      </c>
      <c r="K3837" t="e">
        <f>VLOOKUP(I3837,Apabi!$H:$H,1,FALSE)</f>
        <v>#N/A</v>
      </c>
      <c r="M3837" t="e">
        <f>VLOOKUP(I3837,'Shanghai TSG'!$C:$C,1,FALSE)</f>
        <v>#N/A</v>
      </c>
      <c r="O3837" t="e">
        <f>VLOOKUP(I3837,'Hytong (not in CrossAsia)'!$C:$C,1,FALSE)</f>
        <v>#N/A</v>
      </c>
      <c r="Q3837" s="9" t="str">
        <f t="shared" si="119"/>
        <v>nur hier</v>
      </c>
    </row>
    <row r="3838" spans="1:17">
      <c r="A3838" s="1" t="s">
        <v>8663</v>
      </c>
      <c r="B3838" s="1" t="s">
        <v>8664</v>
      </c>
      <c r="C3838" s="1" t="s">
        <v>19628</v>
      </c>
      <c r="D3838" s="1" t="s">
        <v>8665</v>
      </c>
      <c r="E3838" s="1" t="s">
        <v>19647</v>
      </c>
      <c r="F3838" s="54">
        <v>1942</v>
      </c>
      <c r="G3838" s="1" t="s">
        <v>19628</v>
      </c>
      <c r="I3838" t="str">
        <f t="shared" si="118"/>
        <v>天下事</v>
      </c>
      <c r="K3838" t="e">
        <f>VLOOKUP(I3838,Apabi!$H:$H,1,FALSE)</f>
        <v>#N/A</v>
      </c>
      <c r="M3838" t="e">
        <f>VLOOKUP(I3838,'Shanghai TSG'!$C:$C,1,FALSE)</f>
        <v>#N/A</v>
      </c>
      <c r="O3838" t="e">
        <f>VLOOKUP(I3838,'Hytong (not in CrossAsia)'!$C:$C,1,FALSE)</f>
        <v>#N/A</v>
      </c>
      <c r="Q3838" s="9" t="str">
        <f t="shared" si="119"/>
        <v>nur hier</v>
      </c>
    </row>
    <row r="3839" spans="1:17" ht="23.25">
      <c r="A3839" s="1" t="s">
        <v>8666</v>
      </c>
      <c r="B3839" s="1" t="s">
        <v>8667</v>
      </c>
      <c r="C3839" s="1" t="s">
        <v>19628</v>
      </c>
      <c r="D3839" s="1" t="s">
        <v>8668</v>
      </c>
      <c r="E3839" s="1" t="s">
        <v>13082</v>
      </c>
      <c r="F3839" s="54">
        <v>1947</v>
      </c>
      <c r="G3839" s="1" t="s">
        <v>19628</v>
      </c>
      <c r="I3839" t="str">
        <f t="shared" si="118"/>
        <v>华中穗声</v>
      </c>
      <c r="K3839" t="e">
        <f>VLOOKUP(I3839,Apabi!$H:$H,1,FALSE)</f>
        <v>#N/A</v>
      </c>
      <c r="M3839" t="e">
        <f>VLOOKUP(I3839,'Shanghai TSG'!$C:$C,1,FALSE)</f>
        <v>#N/A</v>
      </c>
      <c r="O3839" t="e">
        <f>VLOOKUP(I3839,'Hytong (not in CrossAsia)'!$C:$C,1,FALSE)</f>
        <v>#N/A</v>
      </c>
      <c r="Q3839" s="9" t="str">
        <f t="shared" si="119"/>
        <v>nur hier</v>
      </c>
    </row>
    <row r="3840" spans="1:17">
      <c r="A3840" s="1" t="s">
        <v>8669</v>
      </c>
      <c r="B3840" s="1" t="s">
        <v>8670</v>
      </c>
      <c r="C3840" s="1" t="s">
        <v>19628</v>
      </c>
      <c r="D3840" s="1" t="s">
        <v>8671</v>
      </c>
      <c r="E3840" s="1" t="s">
        <v>12717</v>
      </c>
      <c r="F3840" s="54">
        <v>1948</v>
      </c>
      <c r="G3840" s="1" t="s">
        <v>19635</v>
      </c>
      <c r="I3840" t="str">
        <f t="shared" si="118"/>
        <v>边疆通讯</v>
      </c>
      <c r="K3840" t="e">
        <f>VLOOKUP(I3840,Apabi!$H:$H,1,FALSE)</f>
        <v>#N/A</v>
      </c>
      <c r="M3840" t="str">
        <f>VLOOKUP(I3840,'Shanghai TSG'!$C:$C,1,FALSE)</f>
        <v>边疆通讯</v>
      </c>
      <c r="O3840" t="str">
        <f>VLOOKUP(I3840,'Hytong (not in CrossAsia)'!$C:$C,1,FALSE)</f>
        <v>边疆通讯</v>
      </c>
      <c r="Q3840" s="9" t="str">
        <f t="shared" si="119"/>
        <v>Doppel</v>
      </c>
    </row>
    <row r="3841" spans="1:17">
      <c r="A3841" s="1" t="s">
        <v>8672</v>
      </c>
      <c r="B3841" s="1" t="s">
        <v>8673</v>
      </c>
      <c r="C3841" s="1" t="s">
        <v>8674</v>
      </c>
      <c r="D3841" s="1" t="s">
        <v>8675</v>
      </c>
      <c r="E3841" s="1" t="s">
        <v>20582</v>
      </c>
      <c r="F3841" s="51" t="s">
        <v>19628</v>
      </c>
      <c r="G3841" s="1" t="s">
        <v>19628</v>
      </c>
      <c r="I3841" t="str">
        <f t="shared" si="118"/>
        <v>无锡童报</v>
      </c>
      <c r="K3841" t="e">
        <f>VLOOKUP(I3841,Apabi!$H:$H,1,FALSE)</f>
        <v>#N/A</v>
      </c>
      <c r="M3841" t="e">
        <f>VLOOKUP(I3841,'Shanghai TSG'!$C:$C,1,FALSE)</f>
        <v>#N/A</v>
      </c>
      <c r="O3841" t="e">
        <f>VLOOKUP(I3841,'Hytong (not in CrossAsia)'!$C:$C,1,FALSE)</f>
        <v>#N/A</v>
      </c>
      <c r="Q3841" s="9" t="str">
        <f t="shared" si="119"/>
        <v>nur hier</v>
      </c>
    </row>
    <row r="3842" spans="1:17" ht="23.25">
      <c r="A3842" s="1" t="s">
        <v>8676</v>
      </c>
      <c r="B3842" s="1" t="s">
        <v>8677</v>
      </c>
      <c r="C3842" s="1" t="s">
        <v>19628</v>
      </c>
      <c r="D3842" s="1" t="s">
        <v>8678</v>
      </c>
      <c r="E3842" s="1" t="s">
        <v>19348</v>
      </c>
      <c r="F3842" s="51" t="s">
        <v>19628</v>
      </c>
      <c r="G3842" s="1" t="s">
        <v>19628</v>
      </c>
      <c r="I3842" t="str">
        <f t="shared" si="118"/>
        <v>信行特刊</v>
      </c>
      <c r="K3842" t="e">
        <f>VLOOKUP(I3842,Apabi!$H:$H,1,FALSE)</f>
        <v>#N/A</v>
      </c>
      <c r="M3842" t="e">
        <f>VLOOKUP(I3842,'Shanghai TSG'!$C:$C,1,FALSE)</f>
        <v>#N/A</v>
      </c>
      <c r="O3842" t="e">
        <f>VLOOKUP(I3842,'Hytong (not in CrossAsia)'!$C:$C,1,FALSE)</f>
        <v>#N/A</v>
      </c>
      <c r="Q3842" s="9" t="str">
        <f t="shared" si="119"/>
        <v>nur hier</v>
      </c>
    </row>
    <row r="3843" spans="1:17">
      <c r="A3843" s="1" t="s">
        <v>8679</v>
      </c>
      <c r="B3843" s="1" t="s">
        <v>8680</v>
      </c>
      <c r="C3843" s="1" t="s">
        <v>19628</v>
      </c>
      <c r="D3843" s="1" t="s">
        <v>8681</v>
      </c>
      <c r="E3843" s="1" t="s">
        <v>19638</v>
      </c>
      <c r="F3843" s="54">
        <v>1941</v>
      </c>
      <c r="G3843" s="1" t="s">
        <v>19292</v>
      </c>
      <c r="I3843" t="str">
        <f t="shared" ref="I3843:I3906" si="120">MID(B3843,1,4)</f>
        <v>驿运月刊</v>
      </c>
      <c r="K3843" t="e">
        <f>VLOOKUP(I3843,Apabi!$H:$H,1,FALSE)</f>
        <v>#N/A</v>
      </c>
      <c r="M3843" t="e">
        <f>VLOOKUP(I3843,'Shanghai TSG'!$C:$C,1,FALSE)</f>
        <v>#N/A</v>
      </c>
      <c r="O3843" t="e">
        <f>VLOOKUP(I3843,'Hytong (not in CrossAsia)'!$C:$C,1,FALSE)</f>
        <v>#N/A</v>
      </c>
      <c r="Q3843" s="9" t="str">
        <f t="shared" ref="Q3843:Q3906" si="121">(IF(AND(ISNA(K3843),ISNA(M3843),ISNA(O3843)),"nur hier","Doppel"))</f>
        <v>nur hier</v>
      </c>
    </row>
    <row r="3844" spans="1:17" ht="23.25">
      <c r="A3844" s="1" t="s">
        <v>8682</v>
      </c>
      <c r="B3844" s="1" t="s">
        <v>8683</v>
      </c>
      <c r="C3844" s="1" t="s">
        <v>19628</v>
      </c>
      <c r="D3844" s="1" t="s">
        <v>8684</v>
      </c>
      <c r="E3844" s="1" t="s">
        <v>8685</v>
      </c>
      <c r="F3844" s="54">
        <v>1944</v>
      </c>
      <c r="G3844" s="1" t="s">
        <v>19628</v>
      </c>
      <c r="I3844" t="str">
        <f t="shared" si="120"/>
        <v>康专校刊</v>
      </c>
      <c r="K3844" t="e">
        <f>VLOOKUP(I3844,Apabi!$H:$H,1,FALSE)</f>
        <v>#N/A</v>
      </c>
      <c r="M3844" t="e">
        <f>VLOOKUP(I3844,'Shanghai TSG'!$C:$C,1,FALSE)</f>
        <v>#N/A</v>
      </c>
      <c r="O3844" t="e">
        <f>VLOOKUP(I3844,'Hytong (not in CrossAsia)'!$C:$C,1,FALSE)</f>
        <v>#N/A</v>
      </c>
      <c r="Q3844" s="9" t="str">
        <f t="shared" si="121"/>
        <v>nur hier</v>
      </c>
    </row>
    <row r="3845" spans="1:17">
      <c r="A3845" s="1" t="s">
        <v>8686</v>
      </c>
      <c r="B3845" s="1" t="s">
        <v>8687</v>
      </c>
      <c r="C3845" s="1" t="s">
        <v>19628</v>
      </c>
      <c r="D3845" s="1" t="s">
        <v>8688</v>
      </c>
      <c r="E3845" s="1" t="s">
        <v>19302</v>
      </c>
      <c r="F3845" s="54">
        <v>1938</v>
      </c>
      <c r="G3845" s="1" t="s">
        <v>19327</v>
      </c>
      <c r="I3845" t="str">
        <f t="shared" si="120"/>
        <v>寰宇十日</v>
      </c>
      <c r="K3845" t="e">
        <f>VLOOKUP(I3845,Apabi!$H:$H,1,FALSE)</f>
        <v>#N/A</v>
      </c>
      <c r="M3845" t="e">
        <f>VLOOKUP(I3845,'Shanghai TSG'!$C:$C,1,FALSE)</f>
        <v>#N/A</v>
      </c>
      <c r="O3845" t="e">
        <f>VLOOKUP(I3845,'Hytong (not in CrossAsia)'!$C:$C,1,FALSE)</f>
        <v>#N/A</v>
      </c>
      <c r="Q3845" s="9" t="str">
        <f t="shared" si="121"/>
        <v>nur hier</v>
      </c>
    </row>
    <row r="3846" spans="1:17">
      <c r="A3846" s="1" t="s">
        <v>8689</v>
      </c>
      <c r="B3846" s="1" t="s">
        <v>8690</v>
      </c>
      <c r="C3846" s="1" t="s">
        <v>19628</v>
      </c>
      <c r="D3846" s="1" t="s">
        <v>8691</v>
      </c>
      <c r="E3846" s="1" t="s">
        <v>19339</v>
      </c>
      <c r="F3846" s="54">
        <v>1933</v>
      </c>
      <c r="G3846" s="1" t="s">
        <v>19642</v>
      </c>
      <c r="I3846" t="str">
        <f t="shared" si="120"/>
        <v>今日</v>
      </c>
      <c r="K3846" t="e">
        <f>VLOOKUP(I3846,Apabi!$H:$H,1,FALSE)</f>
        <v>#N/A</v>
      </c>
      <c r="M3846" t="e">
        <f>VLOOKUP(I3846,'Shanghai TSG'!$C:$C,1,FALSE)</f>
        <v>#N/A</v>
      </c>
      <c r="O3846" t="e">
        <f>VLOOKUP(I3846,'Hytong (not in CrossAsia)'!$C:$C,1,FALSE)</f>
        <v>#N/A</v>
      </c>
      <c r="Q3846" s="9" t="str">
        <f t="shared" si="121"/>
        <v>nur hier</v>
      </c>
    </row>
    <row r="3847" spans="1:17">
      <c r="A3847" s="1" t="s">
        <v>8325</v>
      </c>
      <c r="B3847" s="1" t="s">
        <v>8326</v>
      </c>
      <c r="C3847" s="1" t="s">
        <v>19628</v>
      </c>
      <c r="D3847" s="1" t="s">
        <v>8327</v>
      </c>
      <c r="E3847" s="1" t="s">
        <v>19647</v>
      </c>
      <c r="F3847" s="51" t="s">
        <v>19628</v>
      </c>
      <c r="G3847" s="1" t="s">
        <v>19635</v>
      </c>
      <c r="I3847" t="str">
        <f t="shared" si="120"/>
        <v>协进</v>
      </c>
      <c r="K3847" t="e">
        <f>VLOOKUP(I3847,Apabi!$H:$H,1,FALSE)</f>
        <v>#N/A</v>
      </c>
      <c r="M3847" t="e">
        <f>VLOOKUP(I3847,'Shanghai TSG'!$C:$C,1,FALSE)</f>
        <v>#N/A</v>
      </c>
      <c r="O3847" t="e">
        <f>VLOOKUP(I3847,'Hytong (not in CrossAsia)'!$C:$C,1,FALSE)</f>
        <v>#N/A</v>
      </c>
      <c r="Q3847" s="9" t="str">
        <f t="shared" si="121"/>
        <v>nur hier</v>
      </c>
    </row>
    <row r="3848" spans="1:17">
      <c r="A3848" s="1" t="s">
        <v>8328</v>
      </c>
      <c r="B3848" s="1" t="s">
        <v>8329</v>
      </c>
      <c r="C3848" s="1" t="s">
        <v>19628</v>
      </c>
      <c r="D3848" s="1" t="s">
        <v>8330</v>
      </c>
      <c r="E3848" s="1" t="s">
        <v>19647</v>
      </c>
      <c r="F3848" s="54">
        <v>1935</v>
      </c>
      <c r="G3848" s="1" t="s">
        <v>19305</v>
      </c>
      <c r="I3848" t="str">
        <f t="shared" si="120"/>
        <v>人民周报</v>
      </c>
      <c r="K3848" t="e">
        <f>VLOOKUP(I3848,Apabi!$H:$H,1,FALSE)</f>
        <v>#N/A</v>
      </c>
      <c r="M3848" t="e">
        <f>VLOOKUP(I3848,'Shanghai TSG'!$C:$C,1,FALSE)</f>
        <v>#N/A</v>
      </c>
      <c r="O3848" t="e">
        <f>VLOOKUP(I3848,'Hytong (not in CrossAsia)'!$C:$C,1,FALSE)</f>
        <v>#N/A</v>
      </c>
      <c r="Q3848" s="9" t="str">
        <f t="shared" si="121"/>
        <v>nur hier</v>
      </c>
    </row>
    <row r="3849" spans="1:17">
      <c r="A3849" s="1" t="s">
        <v>8331</v>
      </c>
      <c r="B3849" s="1" t="s">
        <v>8332</v>
      </c>
      <c r="C3849" s="1" t="s">
        <v>8333</v>
      </c>
      <c r="D3849" s="1" t="s">
        <v>19628</v>
      </c>
      <c r="E3849" s="1" t="s">
        <v>19647</v>
      </c>
      <c r="F3849" s="54">
        <v>1924</v>
      </c>
      <c r="G3849" s="1" t="s">
        <v>19327</v>
      </c>
      <c r="I3849" t="str">
        <f t="shared" si="120"/>
        <v>社会之花</v>
      </c>
      <c r="K3849" t="e">
        <f>VLOOKUP(I3849,Apabi!$H:$H,1,FALSE)</f>
        <v>#N/A</v>
      </c>
      <c r="M3849" t="e">
        <f>VLOOKUP(I3849,'Shanghai TSG'!$C:$C,1,FALSE)</f>
        <v>#N/A</v>
      </c>
      <c r="O3849" t="e">
        <f>VLOOKUP(I3849,'Hytong (not in CrossAsia)'!$C:$C,1,FALSE)</f>
        <v>#N/A</v>
      </c>
      <c r="Q3849" s="9" t="str">
        <f t="shared" si="121"/>
        <v>nur hier</v>
      </c>
    </row>
    <row r="3850" spans="1:17">
      <c r="A3850" s="1" t="s">
        <v>8334</v>
      </c>
      <c r="B3850" s="1" t="s">
        <v>8335</v>
      </c>
      <c r="C3850" s="1" t="s">
        <v>19628</v>
      </c>
      <c r="D3850" s="1" t="s">
        <v>8336</v>
      </c>
      <c r="E3850" s="1" t="s">
        <v>19336</v>
      </c>
      <c r="F3850" s="54">
        <v>1937</v>
      </c>
      <c r="G3850" s="1" t="s">
        <v>19327</v>
      </c>
      <c r="I3850" t="str">
        <f t="shared" si="120"/>
        <v>新闻旬刊</v>
      </c>
      <c r="K3850" t="e">
        <f>VLOOKUP(I3850,Apabi!$H:$H,1,FALSE)</f>
        <v>#N/A</v>
      </c>
      <c r="M3850" t="str">
        <f>VLOOKUP(I3850,'Shanghai TSG'!$C:$C,1,FALSE)</f>
        <v>新闻旬刊</v>
      </c>
      <c r="O3850" t="e">
        <f>VLOOKUP(I3850,'Hytong (not in CrossAsia)'!$C:$C,1,FALSE)</f>
        <v>#N/A</v>
      </c>
      <c r="Q3850" s="9" t="str">
        <f t="shared" si="121"/>
        <v>Doppel</v>
      </c>
    </row>
    <row r="3851" spans="1:17">
      <c r="A3851" s="1" t="s">
        <v>8337</v>
      </c>
      <c r="B3851" s="1" t="s">
        <v>8338</v>
      </c>
      <c r="C3851" s="1" t="s">
        <v>19628</v>
      </c>
      <c r="D3851" s="1" t="s">
        <v>8339</v>
      </c>
      <c r="E3851" s="1" t="s">
        <v>18696</v>
      </c>
      <c r="F3851" s="51" t="s">
        <v>19628</v>
      </c>
      <c r="G3851" s="1" t="s">
        <v>19628</v>
      </c>
      <c r="I3851" t="str">
        <f t="shared" si="120"/>
        <v>家业论文</v>
      </c>
      <c r="K3851" t="e">
        <f>VLOOKUP(I3851,Apabi!$H:$H,1,FALSE)</f>
        <v>#N/A</v>
      </c>
      <c r="M3851" t="e">
        <f>VLOOKUP(I3851,'Shanghai TSG'!$C:$C,1,FALSE)</f>
        <v>#N/A</v>
      </c>
      <c r="O3851" t="e">
        <f>VLOOKUP(I3851,'Hytong (not in CrossAsia)'!$C:$C,1,FALSE)</f>
        <v>#N/A</v>
      </c>
      <c r="Q3851" s="9" t="str">
        <f t="shared" si="121"/>
        <v>nur hier</v>
      </c>
    </row>
    <row r="3852" spans="1:17">
      <c r="A3852" s="1" t="s">
        <v>8340</v>
      </c>
      <c r="B3852" s="1" t="s">
        <v>8341</v>
      </c>
      <c r="C3852" s="1" t="s">
        <v>19628</v>
      </c>
      <c r="D3852" s="1" t="s">
        <v>8342</v>
      </c>
      <c r="E3852" s="1" t="s">
        <v>18550</v>
      </c>
      <c r="F3852" s="54">
        <v>1938</v>
      </c>
      <c r="G3852" s="1" t="s">
        <v>19635</v>
      </c>
      <c r="I3852" t="str">
        <f t="shared" si="120"/>
        <v>新意识</v>
      </c>
      <c r="K3852" t="e">
        <f>VLOOKUP(I3852,Apabi!$H:$H,1,FALSE)</f>
        <v>#N/A</v>
      </c>
      <c r="M3852" t="e">
        <f>VLOOKUP(I3852,'Shanghai TSG'!$C:$C,1,FALSE)</f>
        <v>#N/A</v>
      </c>
      <c r="O3852" t="e">
        <f>VLOOKUP(I3852,'Hytong (not in CrossAsia)'!$C:$C,1,FALSE)</f>
        <v>#N/A</v>
      </c>
      <c r="Q3852" s="9" t="str">
        <f t="shared" si="121"/>
        <v>nur hier</v>
      </c>
    </row>
    <row r="3853" spans="1:17">
      <c r="A3853" s="1" t="s">
        <v>8343</v>
      </c>
      <c r="B3853" s="1" t="s">
        <v>8344</v>
      </c>
      <c r="C3853" s="1" t="s">
        <v>19628</v>
      </c>
      <c r="D3853" s="1" t="s">
        <v>8345</v>
      </c>
      <c r="E3853" s="1" t="s">
        <v>19647</v>
      </c>
      <c r="F3853" s="54">
        <v>1936</v>
      </c>
      <c r="G3853" s="1" t="s">
        <v>19635</v>
      </c>
      <c r="I3853" t="str">
        <f t="shared" si="120"/>
        <v>互助月刊</v>
      </c>
      <c r="K3853" t="e">
        <f>VLOOKUP(I3853,Apabi!$H:$H,1,FALSE)</f>
        <v>#N/A</v>
      </c>
      <c r="M3853" t="e">
        <f>VLOOKUP(I3853,'Shanghai TSG'!$C:$C,1,FALSE)</f>
        <v>#N/A</v>
      </c>
      <c r="O3853" t="e">
        <f>VLOOKUP(I3853,'Hytong (not in CrossAsia)'!$C:$C,1,FALSE)</f>
        <v>#N/A</v>
      </c>
      <c r="Q3853" s="9" t="str">
        <f t="shared" si="121"/>
        <v>nur hier</v>
      </c>
    </row>
    <row r="3854" spans="1:17">
      <c r="A3854" s="1" t="s">
        <v>8346</v>
      </c>
      <c r="B3854" s="1" t="s">
        <v>8347</v>
      </c>
      <c r="C3854" s="1" t="s">
        <v>19628</v>
      </c>
      <c r="D3854" s="1" t="s">
        <v>8348</v>
      </c>
      <c r="E3854" s="1" t="s">
        <v>19647</v>
      </c>
      <c r="F3854" s="54">
        <v>1929</v>
      </c>
      <c r="G3854" s="1" t="s">
        <v>19327</v>
      </c>
      <c r="I3854" t="str">
        <f t="shared" si="120"/>
        <v>朝花旬刊</v>
      </c>
      <c r="K3854" t="e">
        <f>VLOOKUP(I3854,Apabi!$H:$H,1,FALSE)</f>
        <v>#N/A</v>
      </c>
      <c r="M3854" t="str">
        <f>VLOOKUP(I3854,'Shanghai TSG'!$C:$C,1,FALSE)</f>
        <v>朝花旬刊</v>
      </c>
      <c r="O3854" t="str">
        <f>VLOOKUP(I3854,'Hytong (not in CrossAsia)'!$C:$C,1,FALSE)</f>
        <v>朝花旬刊</v>
      </c>
      <c r="Q3854" s="9" t="str">
        <f t="shared" si="121"/>
        <v>Doppel</v>
      </c>
    </row>
    <row r="3855" spans="1:17">
      <c r="A3855" s="1" t="s">
        <v>8349</v>
      </c>
      <c r="B3855" s="1" t="s">
        <v>8350</v>
      </c>
      <c r="C3855" s="1" t="s">
        <v>19628</v>
      </c>
      <c r="D3855" s="1" t="s">
        <v>8351</v>
      </c>
      <c r="E3855" s="1" t="s">
        <v>8352</v>
      </c>
      <c r="F3855" s="51" t="s">
        <v>19628</v>
      </c>
      <c r="G3855" s="1" t="s">
        <v>19635</v>
      </c>
      <c r="I3855" t="str">
        <f t="shared" si="120"/>
        <v>大路月刊</v>
      </c>
      <c r="K3855" t="e">
        <f>VLOOKUP(I3855,Apabi!$H:$H,1,FALSE)</f>
        <v>#N/A</v>
      </c>
      <c r="M3855" t="e">
        <f>VLOOKUP(I3855,'Shanghai TSG'!$C:$C,1,FALSE)</f>
        <v>#N/A</v>
      </c>
      <c r="O3855" t="e">
        <f>VLOOKUP(I3855,'Hytong (not in CrossAsia)'!$C:$C,1,FALSE)</f>
        <v>#N/A</v>
      </c>
      <c r="Q3855" s="9" t="str">
        <f t="shared" si="121"/>
        <v>nur hier</v>
      </c>
    </row>
    <row r="3856" spans="1:17" ht="23.25">
      <c r="A3856" s="1" t="s">
        <v>8353</v>
      </c>
      <c r="B3856" s="1" t="s">
        <v>8354</v>
      </c>
      <c r="C3856" s="1" t="s">
        <v>8355</v>
      </c>
      <c r="D3856" s="1" t="s">
        <v>8355</v>
      </c>
      <c r="E3856" s="1" t="s">
        <v>19638</v>
      </c>
      <c r="F3856" s="54">
        <v>1940</v>
      </c>
      <c r="G3856" s="1" t="s">
        <v>19773</v>
      </c>
      <c r="I3856" t="str">
        <f t="shared" si="120"/>
        <v>边疆研究</v>
      </c>
      <c r="K3856" t="e">
        <f>VLOOKUP(I3856,Apabi!$H:$H,1,FALSE)</f>
        <v>#N/A</v>
      </c>
      <c r="M3856" t="str">
        <f>VLOOKUP(I3856,'Shanghai TSG'!$C:$C,1,FALSE)</f>
        <v>边疆研究</v>
      </c>
      <c r="O3856" t="e">
        <f>VLOOKUP(I3856,'Hytong (not in CrossAsia)'!$C:$C,1,FALSE)</f>
        <v>#N/A</v>
      </c>
      <c r="Q3856" s="9" t="str">
        <f t="shared" si="121"/>
        <v>Doppel</v>
      </c>
    </row>
    <row r="3857" spans="1:17">
      <c r="A3857" s="1" t="s">
        <v>8356</v>
      </c>
      <c r="B3857" s="1" t="s">
        <v>8357</v>
      </c>
      <c r="C3857" s="1" t="s">
        <v>19628</v>
      </c>
      <c r="D3857" s="1" t="s">
        <v>8358</v>
      </c>
      <c r="E3857" s="1" t="s">
        <v>19628</v>
      </c>
      <c r="F3857" s="51" t="s">
        <v>19628</v>
      </c>
      <c r="G3857" s="1" t="s">
        <v>19635</v>
      </c>
      <c r="I3857" t="str">
        <f t="shared" si="120"/>
        <v>觉民</v>
      </c>
      <c r="K3857" t="e">
        <f>VLOOKUP(I3857,Apabi!$H:$H,1,FALSE)</f>
        <v>#N/A</v>
      </c>
      <c r="M3857" t="str">
        <f>VLOOKUP(I3857,'Shanghai TSG'!$C:$C,1,FALSE)</f>
        <v>觉民</v>
      </c>
      <c r="O3857" t="e">
        <f>VLOOKUP(I3857,'Hytong (not in CrossAsia)'!$C:$C,1,FALSE)</f>
        <v>#N/A</v>
      </c>
      <c r="Q3857" s="9" t="str">
        <f t="shared" si="121"/>
        <v>Doppel</v>
      </c>
    </row>
    <row r="3858" spans="1:17">
      <c r="A3858" s="1" t="s">
        <v>8726</v>
      </c>
      <c r="B3858" s="1" t="s">
        <v>8727</v>
      </c>
      <c r="C3858" s="1" t="s">
        <v>19628</v>
      </c>
      <c r="D3858" s="1" t="s">
        <v>8728</v>
      </c>
      <c r="E3858" s="1" t="s">
        <v>18180</v>
      </c>
      <c r="F3858" s="54">
        <v>1946</v>
      </c>
      <c r="G3858" s="1" t="s">
        <v>19567</v>
      </c>
      <c r="I3858" t="str">
        <f t="shared" si="120"/>
        <v>贵大学报</v>
      </c>
      <c r="K3858" t="e">
        <f>VLOOKUP(I3858,Apabi!$H:$H,1,FALSE)</f>
        <v>#N/A</v>
      </c>
      <c r="M3858" t="str">
        <f>VLOOKUP(I3858,'Shanghai TSG'!$C:$C,1,FALSE)</f>
        <v>贵大学报</v>
      </c>
      <c r="O3858" t="e">
        <f>VLOOKUP(I3858,'Hytong (not in CrossAsia)'!$C:$C,1,FALSE)</f>
        <v>#N/A</v>
      </c>
      <c r="Q3858" s="9" t="str">
        <f t="shared" si="121"/>
        <v>Doppel</v>
      </c>
    </row>
    <row r="3859" spans="1:17">
      <c r="A3859" s="1" t="s">
        <v>8729</v>
      </c>
      <c r="B3859" s="1" t="s">
        <v>8730</v>
      </c>
      <c r="C3859" s="1" t="s">
        <v>19628</v>
      </c>
      <c r="D3859" s="1" t="s">
        <v>8731</v>
      </c>
      <c r="E3859" s="1" t="s">
        <v>19336</v>
      </c>
      <c r="F3859" s="54">
        <v>1945</v>
      </c>
      <c r="G3859" s="1" t="s">
        <v>19773</v>
      </c>
      <c r="I3859" t="str">
        <f t="shared" si="120"/>
        <v>度量衡同</v>
      </c>
      <c r="K3859" t="e">
        <f>VLOOKUP(I3859,Apabi!$H:$H,1,FALSE)</f>
        <v>#N/A</v>
      </c>
      <c r="M3859" t="e">
        <f>VLOOKUP(I3859,'Shanghai TSG'!$C:$C,1,FALSE)</f>
        <v>#N/A</v>
      </c>
      <c r="O3859" t="e">
        <f>VLOOKUP(I3859,'Hytong (not in CrossAsia)'!$C:$C,1,FALSE)</f>
        <v>#N/A</v>
      </c>
      <c r="Q3859" s="9" t="str">
        <f t="shared" si="121"/>
        <v>nur hier</v>
      </c>
    </row>
    <row r="3860" spans="1:17">
      <c r="A3860" s="1" t="s">
        <v>8732</v>
      </c>
      <c r="B3860" s="1" t="s">
        <v>8733</v>
      </c>
      <c r="C3860" s="1" t="s">
        <v>19628</v>
      </c>
      <c r="D3860" s="1" t="s">
        <v>8734</v>
      </c>
      <c r="E3860" s="1" t="s">
        <v>19298</v>
      </c>
      <c r="F3860" s="54">
        <v>1947</v>
      </c>
      <c r="G3860" s="1" t="s">
        <v>19642</v>
      </c>
      <c r="I3860" t="str">
        <f t="shared" si="120"/>
        <v>朝声半月</v>
      </c>
      <c r="K3860" t="e">
        <f>VLOOKUP(I3860,Apabi!$H:$H,1,FALSE)</f>
        <v>#N/A</v>
      </c>
      <c r="M3860" t="e">
        <f>VLOOKUP(I3860,'Shanghai TSG'!$C:$C,1,FALSE)</f>
        <v>#N/A</v>
      </c>
      <c r="O3860" t="e">
        <f>VLOOKUP(I3860,'Hytong (not in CrossAsia)'!$C:$C,1,FALSE)</f>
        <v>#N/A</v>
      </c>
      <c r="Q3860" s="9" t="str">
        <f t="shared" si="121"/>
        <v>nur hier</v>
      </c>
    </row>
    <row r="3861" spans="1:17">
      <c r="A3861" s="1" t="s">
        <v>8735</v>
      </c>
      <c r="B3861" s="1" t="s">
        <v>8736</v>
      </c>
      <c r="C3861" s="1" t="s">
        <v>19628</v>
      </c>
      <c r="D3861" s="1" t="s">
        <v>8737</v>
      </c>
      <c r="E3861" s="1" t="s">
        <v>19339</v>
      </c>
      <c r="F3861" s="54">
        <v>1930</v>
      </c>
      <c r="G3861" s="1" t="s">
        <v>19635</v>
      </c>
      <c r="I3861" t="str">
        <f t="shared" si="120"/>
        <v>满蒙月刊</v>
      </c>
      <c r="K3861" t="e">
        <f>VLOOKUP(I3861,Apabi!$H:$H,1,FALSE)</f>
        <v>#N/A</v>
      </c>
      <c r="M3861" t="e">
        <f>VLOOKUP(I3861,'Shanghai TSG'!$C:$C,1,FALSE)</f>
        <v>#N/A</v>
      </c>
      <c r="O3861" t="e">
        <f>VLOOKUP(I3861,'Hytong (not in CrossAsia)'!$C:$C,1,FALSE)</f>
        <v>#N/A</v>
      </c>
      <c r="Q3861" s="9" t="str">
        <f t="shared" si="121"/>
        <v>nur hier</v>
      </c>
    </row>
    <row r="3862" spans="1:17">
      <c r="A3862" s="1" t="s">
        <v>8738</v>
      </c>
      <c r="B3862" s="1" t="s">
        <v>8739</v>
      </c>
      <c r="C3862" s="1" t="s">
        <v>19628</v>
      </c>
      <c r="D3862" s="1" t="s">
        <v>8740</v>
      </c>
      <c r="E3862" s="1" t="s">
        <v>19647</v>
      </c>
      <c r="F3862" s="51" t="s">
        <v>19628</v>
      </c>
      <c r="G3862" s="1" t="s">
        <v>19635</v>
      </c>
      <c r="I3862" t="str">
        <f t="shared" si="120"/>
        <v>莫厘风</v>
      </c>
      <c r="K3862" t="e">
        <f>VLOOKUP(I3862,Apabi!$H:$H,1,FALSE)</f>
        <v>#N/A</v>
      </c>
      <c r="M3862" t="str">
        <f>VLOOKUP(I3862,'Shanghai TSG'!$C:$C,1,FALSE)</f>
        <v>莫厘风</v>
      </c>
      <c r="O3862" t="e">
        <f>VLOOKUP(I3862,'Hytong (not in CrossAsia)'!$C:$C,1,FALSE)</f>
        <v>#N/A</v>
      </c>
      <c r="Q3862" s="9" t="str">
        <f t="shared" si="121"/>
        <v>Doppel</v>
      </c>
    </row>
    <row r="3863" spans="1:17">
      <c r="A3863" s="1" t="s">
        <v>8741</v>
      </c>
      <c r="B3863" s="1" t="s">
        <v>8742</v>
      </c>
      <c r="C3863" s="1" t="s">
        <v>19628</v>
      </c>
      <c r="D3863" s="1" t="s">
        <v>8743</v>
      </c>
      <c r="E3863" s="1" t="s">
        <v>13155</v>
      </c>
      <c r="F3863" s="54">
        <v>1936</v>
      </c>
      <c r="G3863" s="1" t="s">
        <v>19635</v>
      </c>
      <c r="I3863" t="str">
        <f t="shared" si="120"/>
        <v>新世纪</v>
      </c>
      <c r="K3863" t="e">
        <f>VLOOKUP(I3863,Apabi!$H:$H,1,FALSE)</f>
        <v>#N/A</v>
      </c>
      <c r="M3863" t="str">
        <f>VLOOKUP(I3863,'Shanghai TSG'!$C:$C,1,FALSE)</f>
        <v>新世纪</v>
      </c>
      <c r="O3863" t="e">
        <f>VLOOKUP(I3863,'Hytong (not in CrossAsia)'!$C:$C,1,FALSE)</f>
        <v>#N/A</v>
      </c>
      <c r="Q3863" s="9" t="str">
        <f t="shared" si="121"/>
        <v>Doppel</v>
      </c>
    </row>
    <row r="3864" spans="1:17">
      <c r="A3864" s="1" t="s">
        <v>8744</v>
      </c>
      <c r="B3864" s="1" t="s">
        <v>8745</v>
      </c>
      <c r="C3864" s="1" t="s">
        <v>19628</v>
      </c>
      <c r="D3864" s="1" t="s">
        <v>8746</v>
      </c>
      <c r="E3864" s="1" t="s">
        <v>19298</v>
      </c>
      <c r="F3864" s="51" t="s">
        <v>19628</v>
      </c>
      <c r="G3864" s="1" t="s">
        <v>19628</v>
      </c>
      <c r="I3864" t="str">
        <f t="shared" si="120"/>
        <v>人地时</v>
      </c>
      <c r="K3864" t="e">
        <f>VLOOKUP(I3864,Apabi!$H:$H,1,FALSE)</f>
        <v>#N/A</v>
      </c>
      <c r="M3864" t="e">
        <f>VLOOKUP(I3864,'Shanghai TSG'!$C:$C,1,FALSE)</f>
        <v>#N/A</v>
      </c>
      <c r="O3864" t="e">
        <f>VLOOKUP(I3864,'Hytong (not in CrossAsia)'!$C:$C,1,FALSE)</f>
        <v>#N/A</v>
      </c>
      <c r="Q3864" s="9" t="str">
        <f t="shared" si="121"/>
        <v>nur hier</v>
      </c>
    </row>
    <row r="3865" spans="1:17">
      <c r="A3865" s="1" t="s">
        <v>8747</v>
      </c>
      <c r="B3865" s="1" t="s">
        <v>8748</v>
      </c>
      <c r="C3865" s="1" t="s">
        <v>19628</v>
      </c>
      <c r="D3865" s="1" t="s">
        <v>8749</v>
      </c>
      <c r="E3865" s="1" t="s">
        <v>19647</v>
      </c>
      <c r="F3865" s="51" t="s">
        <v>19628</v>
      </c>
      <c r="G3865" s="1" t="s">
        <v>19628</v>
      </c>
      <c r="I3865" t="str">
        <f t="shared" si="120"/>
        <v>武铎</v>
      </c>
      <c r="K3865" t="e">
        <f>VLOOKUP(I3865,Apabi!$H:$H,1,FALSE)</f>
        <v>#N/A</v>
      </c>
      <c r="M3865" t="e">
        <f>VLOOKUP(I3865,'Shanghai TSG'!$C:$C,1,FALSE)</f>
        <v>#N/A</v>
      </c>
      <c r="O3865" t="e">
        <f>VLOOKUP(I3865,'Hytong (not in CrossAsia)'!$C:$C,1,FALSE)</f>
        <v>#N/A</v>
      </c>
      <c r="Q3865" s="9" t="str">
        <f t="shared" si="121"/>
        <v>nur hier</v>
      </c>
    </row>
    <row r="3866" spans="1:17">
      <c r="A3866" s="1" t="s">
        <v>8750</v>
      </c>
      <c r="B3866" s="1" t="s">
        <v>8751</v>
      </c>
      <c r="C3866" s="1" t="s">
        <v>19628</v>
      </c>
      <c r="D3866" s="1" t="s">
        <v>8752</v>
      </c>
      <c r="E3866" s="1" t="s">
        <v>19336</v>
      </c>
      <c r="F3866" s="54">
        <v>1945</v>
      </c>
      <c r="G3866" s="1" t="s">
        <v>19635</v>
      </c>
      <c r="I3866" t="str">
        <f t="shared" si="120"/>
        <v>苦竹</v>
      </c>
      <c r="K3866" t="e">
        <f>VLOOKUP(I3866,Apabi!$H:$H,1,FALSE)</f>
        <v>#N/A</v>
      </c>
      <c r="M3866" t="e">
        <f>VLOOKUP(I3866,'Shanghai TSG'!$C:$C,1,FALSE)</f>
        <v>#N/A</v>
      </c>
      <c r="O3866" t="e">
        <f>VLOOKUP(I3866,'Hytong (not in CrossAsia)'!$C:$C,1,FALSE)</f>
        <v>#N/A</v>
      </c>
      <c r="Q3866" s="9" t="str">
        <f t="shared" si="121"/>
        <v>nur hier</v>
      </c>
    </row>
    <row r="3867" spans="1:17">
      <c r="A3867" s="1" t="s">
        <v>8753</v>
      </c>
      <c r="B3867" s="1" t="s">
        <v>8754</v>
      </c>
      <c r="C3867" s="1" t="s">
        <v>19628</v>
      </c>
      <c r="D3867" s="1" t="s">
        <v>8755</v>
      </c>
      <c r="E3867" s="1" t="s">
        <v>19647</v>
      </c>
      <c r="F3867" s="54">
        <v>1936</v>
      </c>
      <c r="G3867" s="1" t="s">
        <v>19628</v>
      </c>
      <c r="I3867" t="str">
        <f t="shared" si="120"/>
        <v>国论</v>
      </c>
      <c r="K3867" t="e">
        <f>VLOOKUP(I3867,Apabi!$H:$H,1,FALSE)</f>
        <v>#N/A</v>
      </c>
      <c r="M3867" t="str">
        <f>VLOOKUP(I3867,'Shanghai TSG'!$C:$C,1,FALSE)</f>
        <v>国论</v>
      </c>
      <c r="O3867" t="e">
        <f>VLOOKUP(I3867,'Hytong (not in CrossAsia)'!$C:$C,1,FALSE)</f>
        <v>#N/A</v>
      </c>
      <c r="Q3867" s="9" t="str">
        <f t="shared" si="121"/>
        <v>Doppel</v>
      </c>
    </row>
    <row r="3868" spans="1:17">
      <c r="A3868" s="1" t="s">
        <v>8756</v>
      </c>
      <c r="B3868" s="1" t="s">
        <v>8757</v>
      </c>
      <c r="C3868" s="1" t="s">
        <v>19628</v>
      </c>
      <c r="D3868" s="1" t="s">
        <v>8758</v>
      </c>
      <c r="E3868" s="1" t="s">
        <v>19647</v>
      </c>
      <c r="F3868" s="51" t="s">
        <v>19628</v>
      </c>
      <c r="G3868" s="1" t="s">
        <v>19628</v>
      </c>
      <c r="I3868" t="str">
        <f t="shared" si="120"/>
        <v>世界学典</v>
      </c>
      <c r="K3868" t="e">
        <f>VLOOKUP(I3868,Apabi!$H:$H,1,FALSE)</f>
        <v>#N/A</v>
      </c>
      <c r="M3868" t="e">
        <f>VLOOKUP(I3868,'Shanghai TSG'!$C:$C,1,FALSE)</f>
        <v>#N/A</v>
      </c>
      <c r="O3868" t="e">
        <f>VLOOKUP(I3868,'Hytong (not in CrossAsia)'!$C:$C,1,FALSE)</f>
        <v>#N/A</v>
      </c>
      <c r="Q3868" s="9" t="str">
        <f t="shared" si="121"/>
        <v>nur hier</v>
      </c>
    </row>
    <row r="3869" spans="1:17">
      <c r="A3869" s="1" t="s">
        <v>8759</v>
      </c>
      <c r="B3869" s="1" t="s">
        <v>8760</v>
      </c>
      <c r="C3869" s="1" t="s">
        <v>19628</v>
      </c>
      <c r="D3869" s="1" t="s">
        <v>8761</v>
      </c>
      <c r="E3869" s="1" t="s">
        <v>19647</v>
      </c>
      <c r="F3869" s="54">
        <v>1949</v>
      </c>
      <c r="G3869" s="1" t="s">
        <v>19642</v>
      </c>
      <c r="I3869" t="str">
        <f t="shared" si="120"/>
        <v>大侦探</v>
      </c>
      <c r="K3869" t="e">
        <f>VLOOKUP(I3869,Apabi!$H:$H,1,FALSE)</f>
        <v>#N/A</v>
      </c>
      <c r="M3869" t="e">
        <f>VLOOKUP(I3869,'Shanghai TSG'!$C:$C,1,FALSE)</f>
        <v>#N/A</v>
      </c>
      <c r="O3869" t="e">
        <f>VLOOKUP(I3869,'Hytong (not in CrossAsia)'!$C:$C,1,FALSE)</f>
        <v>#N/A</v>
      </c>
      <c r="Q3869" s="9" t="str">
        <f t="shared" si="121"/>
        <v>nur hier</v>
      </c>
    </row>
    <row r="3870" spans="1:17">
      <c r="A3870" s="1" t="s">
        <v>8762</v>
      </c>
      <c r="B3870" s="1" t="s">
        <v>8763</v>
      </c>
      <c r="C3870" s="1" t="s">
        <v>19628</v>
      </c>
      <c r="D3870" s="1" t="s">
        <v>8764</v>
      </c>
      <c r="E3870" s="1" t="s">
        <v>19348</v>
      </c>
      <c r="F3870" s="51" t="s">
        <v>19628</v>
      </c>
      <c r="G3870" s="1" t="s">
        <v>19635</v>
      </c>
      <c r="I3870" t="str">
        <f t="shared" si="120"/>
        <v>现代公论</v>
      </c>
      <c r="K3870" t="e">
        <f>VLOOKUP(I3870,Apabi!$H:$H,1,FALSE)</f>
        <v>#N/A</v>
      </c>
      <c r="M3870" t="str">
        <f>VLOOKUP(I3870,'Shanghai TSG'!$C:$C,1,FALSE)</f>
        <v>现代公论</v>
      </c>
      <c r="O3870" t="e">
        <f>VLOOKUP(I3870,'Hytong (not in CrossAsia)'!$C:$C,1,FALSE)</f>
        <v>#N/A</v>
      </c>
      <c r="Q3870" s="9" t="str">
        <f t="shared" si="121"/>
        <v>Doppel</v>
      </c>
    </row>
    <row r="3871" spans="1:17">
      <c r="A3871" s="1" t="s">
        <v>8765</v>
      </c>
      <c r="B3871" s="1" t="s">
        <v>8766</v>
      </c>
      <c r="C3871" s="1" t="s">
        <v>19628</v>
      </c>
      <c r="D3871" s="1" t="s">
        <v>8767</v>
      </c>
      <c r="E3871" s="1" t="s">
        <v>19647</v>
      </c>
      <c r="F3871" s="54">
        <v>1937</v>
      </c>
      <c r="G3871" s="1" t="s">
        <v>19635</v>
      </c>
      <c r="I3871" t="str">
        <f t="shared" si="120"/>
        <v>书人月刊</v>
      </c>
      <c r="K3871" t="e">
        <f>VLOOKUP(I3871,Apabi!$H:$H,1,FALSE)</f>
        <v>#N/A</v>
      </c>
      <c r="M3871" t="e">
        <f>VLOOKUP(I3871,'Shanghai TSG'!$C:$C,1,FALSE)</f>
        <v>#N/A</v>
      </c>
      <c r="O3871" t="e">
        <f>VLOOKUP(I3871,'Hytong (not in CrossAsia)'!$C:$C,1,FALSE)</f>
        <v>#N/A</v>
      </c>
      <c r="Q3871" s="9" t="str">
        <f t="shared" si="121"/>
        <v>nur hier</v>
      </c>
    </row>
    <row r="3872" spans="1:17" ht="23.25">
      <c r="A3872" s="1" t="s">
        <v>8768</v>
      </c>
      <c r="B3872" s="1" t="s">
        <v>8769</v>
      </c>
      <c r="C3872" s="1" t="s">
        <v>19628</v>
      </c>
      <c r="D3872" s="1" t="s">
        <v>8770</v>
      </c>
      <c r="E3872" s="1" t="s">
        <v>13656</v>
      </c>
      <c r="F3872" s="51" t="s">
        <v>19628</v>
      </c>
      <c r="G3872" s="1" t="s">
        <v>19773</v>
      </c>
      <c r="I3872" t="str">
        <f t="shared" si="120"/>
        <v>湘湖生活</v>
      </c>
      <c r="K3872" t="e">
        <f>VLOOKUP(I3872,Apabi!$H:$H,1,FALSE)</f>
        <v>#N/A</v>
      </c>
      <c r="M3872" t="str">
        <f>VLOOKUP(I3872,'Shanghai TSG'!$C:$C,1,FALSE)</f>
        <v>湘湖生活</v>
      </c>
      <c r="O3872" t="e">
        <f>VLOOKUP(I3872,'Hytong (not in CrossAsia)'!$C:$C,1,FALSE)</f>
        <v>#N/A</v>
      </c>
      <c r="Q3872" s="9" t="str">
        <f t="shared" si="121"/>
        <v>Doppel</v>
      </c>
    </row>
    <row r="3873" spans="1:17">
      <c r="A3873" s="1" t="s">
        <v>8771</v>
      </c>
      <c r="B3873" s="1" t="s">
        <v>8772</v>
      </c>
      <c r="C3873" s="1" t="s">
        <v>19628</v>
      </c>
      <c r="D3873" s="1" t="s">
        <v>8773</v>
      </c>
      <c r="E3873" s="1" t="s">
        <v>19647</v>
      </c>
      <c r="F3873" s="54">
        <v>1937</v>
      </c>
      <c r="G3873" s="1" t="s">
        <v>19773</v>
      </c>
      <c r="I3873" t="str">
        <f t="shared" si="120"/>
        <v>交大季刊</v>
      </c>
      <c r="K3873" t="e">
        <f>VLOOKUP(I3873,Apabi!$H:$H,1,FALSE)</f>
        <v>#N/A</v>
      </c>
      <c r="M3873" t="e">
        <f>VLOOKUP(I3873,'Shanghai TSG'!$C:$C,1,FALSE)</f>
        <v>#N/A</v>
      </c>
      <c r="O3873" t="e">
        <f>VLOOKUP(I3873,'Hytong (not in CrossAsia)'!$C:$C,1,FALSE)</f>
        <v>#N/A</v>
      </c>
      <c r="Q3873" s="9" t="str">
        <f t="shared" si="121"/>
        <v>nur hier</v>
      </c>
    </row>
    <row r="3874" spans="1:17">
      <c r="A3874" s="1" t="s">
        <v>8774</v>
      </c>
      <c r="B3874" s="1" t="s">
        <v>8775</v>
      </c>
      <c r="C3874" s="1" t="s">
        <v>19628</v>
      </c>
      <c r="D3874" s="1" t="s">
        <v>8776</v>
      </c>
      <c r="E3874" s="1" t="s">
        <v>19647</v>
      </c>
      <c r="F3874" s="54">
        <v>1936</v>
      </c>
      <c r="G3874" s="1" t="s">
        <v>19305</v>
      </c>
      <c r="I3874" t="str">
        <f t="shared" si="120"/>
        <v>永生</v>
      </c>
      <c r="K3874" t="e">
        <f>VLOOKUP(I3874,Apabi!$H:$H,1,FALSE)</f>
        <v>#N/A</v>
      </c>
      <c r="M3874" t="e">
        <f>VLOOKUP(I3874,'Shanghai TSG'!$C:$C,1,FALSE)</f>
        <v>#N/A</v>
      </c>
      <c r="O3874" t="e">
        <f>VLOOKUP(I3874,'Hytong (not in CrossAsia)'!$C:$C,1,FALSE)</f>
        <v>#N/A</v>
      </c>
      <c r="Q3874" s="9" t="str">
        <f t="shared" si="121"/>
        <v>nur hier</v>
      </c>
    </row>
    <row r="3875" spans="1:17" ht="23.25">
      <c r="A3875" s="1" t="s">
        <v>8777</v>
      </c>
      <c r="B3875" s="1" t="s">
        <v>8778</v>
      </c>
      <c r="C3875" s="1" t="s">
        <v>19628</v>
      </c>
      <c r="D3875" s="1" t="s">
        <v>8779</v>
      </c>
      <c r="E3875" s="1" t="s">
        <v>19339</v>
      </c>
      <c r="F3875" s="51" t="s">
        <v>19628</v>
      </c>
      <c r="G3875" s="1" t="s">
        <v>8780</v>
      </c>
      <c r="I3875" t="str">
        <f t="shared" si="120"/>
        <v>现化评论</v>
      </c>
      <c r="K3875" t="e">
        <f>VLOOKUP(I3875,Apabi!$H:$H,1,FALSE)</f>
        <v>#N/A</v>
      </c>
      <c r="M3875" t="e">
        <f>VLOOKUP(I3875,'Shanghai TSG'!$C:$C,1,FALSE)</f>
        <v>#N/A</v>
      </c>
      <c r="O3875" t="e">
        <f>VLOOKUP(I3875,'Hytong (not in CrossAsia)'!$C:$C,1,FALSE)</f>
        <v>#N/A</v>
      </c>
      <c r="Q3875" s="9" t="str">
        <f t="shared" si="121"/>
        <v>nur hier</v>
      </c>
    </row>
    <row r="3876" spans="1:17">
      <c r="A3876" s="1" t="s">
        <v>8781</v>
      </c>
      <c r="B3876" s="1" t="s">
        <v>8782</v>
      </c>
      <c r="C3876" s="1" t="s">
        <v>8783</v>
      </c>
      <c r="D3876" s="1" t="s">
        <v>19628</v>
      </c>
      <c r="E3876" s="1" t="s">
        <v>19638</v>
      </c>
      <c r="F3876" s="54">
        <v>1943</v>
      </c>
      <c r="G3876" s="1" t="s">
        <v>19628</v>
      </c>
      <c r="I3876" t="str">
        <f t="shared" si="120"/>
        <v>国际编译</v>
      </c>
      <c r="K3876" t="e">
        <f>VLOOKUP(I3876,Apabi!$H:$H,1,FALSE)</f>
        <v>#N/A</v>
      </c>
      <c r="M3876" t="str">
        <f>VLOOKUP(I3876,'Shanghai TSG'!$C:$C,1,FALSE)</f>
        <v>国际编译</v>
      </c>
      <c r="O3876" t="e">
        <f>VLOOKUP(I3876,'Hytong (not in CrossAsia)'!$C:$C,1,FALSE)</f>
        <v>#N/A</v>
      </c>
      <c r="Q3876" s="9" t="str">
        <f t="shared" si="121"/>
        <v>Doppel</v>
      </c>
    </row>
    <row r="3877" spans="1:17">
      <c r="A3877" s="1" t="s">
        <v>8784</v>
      </c>
      <c r="B3877" s="1" t="s">
        <v>8785</v>
      </c>
      <c r="C3877" s="1" t="s">
        <v>19628</v>
      </c>
      <c r="D3877" s="1" t="s">
        <v>8786</v>
      </c>
      <c r="E3877" s="1" t="s">
        <v>19647</v>
      </c>
      <c r="F3877" s="54">
        <v>1929</v>
      </c>
      <c r="G3877" s="1" t="s">
        <v>19635</v>
      </c>
      <c r="I3877" t="str">
        <f t="shared" si="120"/>
        <v>一般</v>
      </c>
      <c r="K3877" t="str">
        <f>VLOOKUP(I3877,Apabi!$H:$H,1,FALSE)</f>
        <v>一般</v>
      </c>
      <c r="M3877" t="e">
        <f>VLOOKUP(I3877,'Shanghai TSG'!$C:$C,1,FALSE)</f>
        <v>#N/A</v>
      </c>
      <c r="O3877" t="e">
        <f>VLOOKUP(I3877,'Hytong (not in CrossAsia)'!$C:$C,1,FALSE)</f>
        <v>#N/A</v>
      </c>
      <c r="Q3877" s="9" t="str">
        <f t="shared" si="121"/>
        <v>Doppel</v>
      </c>
    </row>
    <row r="3878" spans="1:17">
      <c r="A3878" s="1" t="s">
        <v>8787</v>
      </c>
      <c r="B3878" s="1" t="s">
        <v>8788</v>
      </c>
      <c r="C3878" s="1" t="s">
        <v>19628</v>
      </c>
      <c r="D3878" s="1" t="s">
        <v>8789</v>
      </c>
      <c r="E3878" s="1" t="s">
        <v>19404</v>
      </c>
      <c r="F3878" s="54">
        <v>1936</v>
      </c>
      <c r="G3878" s="1" t="s">
        <v>19628</v>
      </c>
      <c r="I3878" t="str">
        <f t="shared" si="120"/>
        <v>大钟</v>
      </c>
      <c r="K3878" t="e">
        <f>VLOOKUP(I3878,Apabi!$H:$H,1,FALSE)</f>
        <v>#N/A</v>
      </c>
      <c r="M3878" t="e">
        <f>VLOOKUP(I3878,'Shanghai TSG'!$C:$C,1,FALSE)</f>
        <v>#N/A</v>
      </c>
      <c r="O3878" t="e">
        <f>VLOOKUP(I3878,'Hytong (not in CrossAsia)'!$C:$C,1,FALSE)</f>
        <v>#N/A</v>
      </c>
      <c r="Q3878" s="9" t="str">
        <f t="shared" si="121"/>
        <v>nur hier</v>
      </c>
    </row>
    <row r="3879" spans="1:17">
      <c r="A3879" s="1" t="s">
        <v>8790</v>
      </c>
      <c r="B3879" s="1" t="s">
        <v>8791</v>
      </c>
      <c r="C3879" s="1" t="s">
        <v>19628</v>
      </c>
      <c r="D3879" s="1" t="s">
        <v>19628</v>
      </c>
      <c r="E3879" s="1" t="s">
        <v>19628</v>
      </c>
      <c r="F3879" s="54">
        <v>1930</v>
      </c>
      <c r="G3879" s="1" t="s">
        <v>19628</v>
      </c>
      <c r="I3879" t="str">
        <f t="shared" si="120"/>
        <v>黑燕</v>
      </c>
      <c r="K3879" t="e">
        <f>VLOOKUP(I3879,Apabi!$H:$H,1,FALSE)</f>
        <v>#N/A</v>
      </c>
      <c r="M3879" t="e">
        <f>VLOOKUP(I3879,'Shanghai TSG'!$C:$C,1,FALSE)</f>
        <v>#N/A</v>
      </c>
      <c r="O3879" t="e">
        <f>VLOOKUP(I3879,'Hytong (not in CrossAsia)'!$C:$C,1,FALSE)</f>
        <v>#N/A</v>
      </c>
      <c r="Q3879" s="9" t="str">
        <f t="shared" si="121"/>
        <v>nur hier</v>
      </c>
    </row>
    <row r="3880" spans="1:17">
      <c r="A3880" s="1" t="s">
        <v>8792</v>
      </c>
      <c r="B3880" s="1" t="s">
        <v>8793</v>
      </c>
      <c r="C3880" s="1" t="s">
        <v>8794</v>
      </c>
      <c r="D3880" s="1" t="s">
        <v>8795</v>
      </c>
      <c r="E3880" s="1" t="s">
        <v>19404</v>
      </c>
      <c r="F3880" s="54">
        <v>1907</v>
      </c>
      <c r="G3880" s="1" t="s">
        <v>19628</v>
      </c>
      <c r="I3880" t="str">
        <f t="shared" si="120"/>
        <v>汉帜</v>
      </c>
      <c r="K3880" t="e">
        <f>VLOOKUP(I3880,Apabi!$H:$H,1,FALSE)</f>
        <v>#N/A</v>
      </c>
      <c r="M3880" t="e">
        <f>VLOOKUP(I3880,'Shanghai TSG'!$C:$C,1,FALSE)</f>
        <v>#N/A</v>
      </c>
      <c r="O3880" t="e">
        <f>VLOOKUP(I3880,'Hytong (not in CrossAsia)'!$C:$C,1,FALSE)</f>
        <v>#N/A</v>
      </c>
      <c r="Q3880" s="9" t="str">
        <f t="shared" si="121"/>
        <v>nur hier</v>
      </c>
    </row>
    <row r="3881" spans="1:17">
      <c r="A3881" s="1" t="s">
        <v>8796</v>
      </c>
      <c r="B3881" s="1" t="s">
        <v>8797</v>
      </c>
      <c r="C3881" s="1" t="s">
        <v>18676</v>
      </c>
      <c r="D3881" s="1" t="s">
        <v>8798</v>
      </c>
      <c r="E3881" s="1" t="s">
        <v>19339</v>
      </c>
      <c r="F3881" s="54">
        <v>1946</v>
      </c>
      <c r="G3881" s="1" t="s">
        <v>19635</v>
      </c>
      <c r="I3881" t="str">
        <f t="shared" si="120"/>
        <v>新华文摘</v>
      </c>
      <c r="K3881" t="e">
        <f>VLOOKUP(I3881,Apabi!$H:$H,1,FALSE)</f>
        <v>#N/A</v>
      </c>
      <c r="M3881" t="str">
        <f>VLOOKUP(I3881,'Shanghai TSG'!$C:$C,1,FALSE)</f>
        <v>新华文摘</v>
      </c>
      <c r="O3881" t="e">
        <f>VLOOKUP(I3881,'Hytong (not in CrossAsia)'!$C:$C,1,FALSE)</f>
        <v>#N/A</v>
      </c>
      <c r="Q3881" s="9" t="str">
        <f t="shared" si="121"/>
        <v>Doppel</v>
      </c>
    </row>
    <row r="3882" spans="1:17">
      <c r="A3882" s="1" t="s">
        <v>8799</v>
      </c>
      <c r="B3882" s="1" t="s">
        <v>8800</v>
      </c>
      <c r="C3882" s="1" t="s">
        <v>19628</v>
      </c>
      <c r="D3882" s="1" t="s">
        <v>19628</v>
      </c>
      <c r="E3882" s="1" t="s">
        <v>19628</v>
      </c>
      <c r="F3882" s="51" t="s">
        <v>19628</v>
      </c>
      <c r="G3882" s="1" t="s">
        <v>19628</v>
      </c>
      <c r="I3882" t="str">
        <f t="shared" si="120"/>
        <v>妇女知识</v>
      </c>
      <c r="K3882" t="e">
        <f>VLOOKUP(I3882,Apabi!$H:$H,1,FALSE)</f>
        <v>#N/A</v>
      </c>
      <c r="M3882" t="e">
        <f>VLOOKUP(I3882,'Shanghai TSG'!$C:$C,1,FALSE)</f>
        <v>#N/A</v>
      </c>
      <c r="O3882" t="e">
        <f>VLOOKUP(I3882,'Hytong (not in CrossAsia)'!$C:$C,1,FALSE)</f>
        <v>#N/A</v>
      </c>
      <c r="Q3882" s="9" t="str">
        <f t="shared" si="121"/>
        <v>nur hier</v>
      </c>
    </row>
    <row r="3883" spans="1:17">
      <c r="A3883" s="1" t="s">
        <v>8801</v>
      </c>
      <c r="B3883" s="1" t="s">
        <v>8802</v>
      </c>
      <c r="C3883" s="1" t="s">
        <v>19628</v>
      </c>
      <c r="D3883" s="1" t="s">
        <v>8803</v>
      </c>
      <c r="E3883" s="1" t="s">
        <v>19628</v>
      </c>
      <c r="F3883" s="51" t="s">
        <v>19628</v>
      </c>
      <c r="G3883" s="1" t="s">
        <v>19628</v>
      </c>
      <c r="I3883" t="str">
        <f t="shared" si="120"/>
        <v>友声</v>
      </c>
      <c r="K3883" t="e">
        <f>VLOOKUP(I3883,Apabi!$H:$H,1,FALSE)</f>
        <v>#N/A</v>
      </c>
      <c r="M3883" t="e">
        <f>VLOOKUP(I3883,'Shanghai TSG'!$C:$C,1,FALSE)</f>
        <v>#N/A</v>
      </c>
      <c r="O3883" t="e">
        <f>VLOOKUP(I3883,'Hytong (not in CrossAsia)'!$C:$C,1,FALSE)</f>
        <v>#N/A</v>
      </c>
      <c r="Q3883" s="9" t="str">
        <f t="shared" si="121"/>
        <v>nur hier</v>
      </c>
    </row>
    <row r="3884" spans="1:17">
      <c r="A3884" s="1" t="s">
        <v>8804</v>
      </c>
      <c r="B3884" s="1" t="s">
        <v>8805</v>
      </c>
      <c r="C3884" s="1" t="s">
        <v>19628</v>
      </c>
      <c r="D3884" s="1" t="s">
        <v>8439</v>
      </c>
      <c r="E3884" s="1" t="s">
        <v>18678</v>
      </c>
      <c r="F3884" s="51" t="s">
        <v>19628</v>
      </c>
      <c r="G3884" s="1" t="s">
        <v>19635</v>
      </c>
      <c r="I3884" t="str">
        <f t="shared" si="120"/>
        <v>河南农工</v>
      </c>
      <c r="K3884" t="e">
        <f>VLOOKUP(I3884,Apabi!$H:$H,1,FALSE)</f>
        <v>#N/A</v>
      </c>
      <c r="M3884" t="e">
        <f>VLOOKUP(I3884,'Shanghai TSG'!$C:$C,1,FALSE)</f>
        <v>#N/A</v>
      </c>
      <c r="O3884" t="e">
        <f>VLOOKUP(I3884,'Hytong (not in CrossAsia)'!$C:$C,1,FALSE)</f>
        <v>#N/A</v>
      </c>
      <c r="Q3884" s="9" t="str">
        <f t="shared" si="121"/>
        <v>nur hier</v>
      </c>
    </row>
    <row r="3885" spans="1:17">
      <c r="A3885" s="1" t="s">
        <v>8440</v>
      </c>
      <c r="B3885" s="1" t="s">
        <v>8441</v>
      </c>
      <c r="C3885" s="1" t="s">
        <v>19628</v>
      </c>
      <c r="D3885" s="1" t="s">
        <v>19628</v>
      </c>
      <c r="E3885" s="1" t="s">
        <v>19647</v>
      </c>
      <c r="F3885" s="51" t="s">
        <v>19628</v>
      </c>
      <c r="G3885" s="1" t="s">
        <v>19628</v>
      </c>
      <c r="I3885" t="str">
        <f t="shared" si="120"/>
        <v>经世报</v>
      </c>
      <c r="K3885" t="e">
        <f>VLOOKUP(I3885,Apabi!$H:$H,1,FALSE)</f>
        <v>#N/A</v>
      </c>
      <c r="M3885" t="str">
        <f>VLOOKUP(I3885,'Shanghai TSG'!$C:$C,1,FALSE)</f>
        <v>经世报</v>
      </c>
      <c r="O3885" t="e">
        <f>VLOOKUP(I3885,'Hytong (not in CrossAsia)'!$C:$C,1,FALSE)</f>
        <v>#N/A</v>
      </c>
      <c r="Q3885" s="9" t="str">
        <f t="shared" si="121"/>
        <v>Doppel</v>
      </c>
    </row>
    <row r="3886" spans="1:17">
      <c r="A3886" s="1" t="s">
        <v>8442</v>
      </c>
      <c r="B3886" s="1" t="s">
        <v>8443</v>
      </c>
      <c r="C3886" s="1" t="s">
        <v>19628</v>
      </c>
      <c r="D3886" s="1" t="s">
        <v>8444</v>
      </c>
      <c r="E3886" s="1" t="s">
        <v>13151</v>
      </c>
      <c r="F3886" s="51" t="s">
        <v>19628</v>
      </c>
      <c r="G3886" s="1" t="s">
        <v>19635</v>
      </c>
      <c r="I3886" t="str">
        <f t="shared" si="120"/>
        <v>道德月刊</v>
      </c>
      <c r="K3886" t="e">
        <f>VLOOKUP(I3886,Apabi!$H:$H,1,FALSE)</f>
        <v>#N/A</v>
      </c>
      <c r="M3886" t="str">
        <f>VLOOKUP(I3886,'Shanghai TSG'!$C:$C,1,FALSE)</f>
        <v>道德月刊</v>
      </c>
      <c r="O3886" t="e">
        <f>VLOOKUP(I3886,'Hytong (not in CrossAsia)'!$C:$C,1,FALSE)</f>
        <v>#N/A</v>
      </c>
      <c r="Q3886" s="9" t="str">
        <f t="shared" si="121"/>
        <v>Doppel</v>
      </c>
    </row>
    <row r="3887" spans="1:17">
      <c r="A3887" s="1" t="s">
        <v>8445</v>
      </c>
      <c r="B3887" s="1" t="s">
        <v>8446</v>
      </c>
      <c r="C3887" s="1" t="s">
        <v>19628</v>
      </c>
      <c r="D3887" s="1" t="s">
        <v>8447</v>
      </c>
      <c r="E3887" s="1" t="s">
        <v>19336</v>
      </c>
      <c r="F3887" s="54">
        <v>1936</v>
      </c>
      <c r="G3887" s="1" t="s">
        <v>19635</v>
      </c>
      <c r="I3887" t="str">
        <f t="shared" si="120"/>
        <v>自觉</v>
      </c>
      <c r="K3887" t="e">
        <f>VLOOKUP(I3887,Apabi!$H:$H,1,FALSE)</f>
        <v>#N/A</v>
      </c>
      <c r="M3887" t="e">
        <f>VLOOKUP(I3887,'Shanghai TSG'!$C:$C,1,FALSE)</f>
        <v>#N/A</v>
      </c>
      <c r="O3887" t="e">
        <f>VLOOKUP(I3887,'Hytong (not in CrossAsia)'!$C:$C,1,FALSE)</f>
        <v>#N/A</v>
      </c>
      <c r="Q3887" s="9" t="str">
        <f t="shared" si="121"/>
        <v>nur hier</v>
      </c>
    </row>
    <row r="3888" spans="1:17">
      <c r="A3888" s="1" t="s">
        <v>8448</v>
      </c>
      <c r="B3888" s="1" t="s">
        <v>8449</v>
      </c>
      <c r="C3888" s="1" t="s">
        <v>19628</v>
      </c>
      <c r="D3888" s="1" t="s">
        <v>8450</v>
      </c>
      <c r="E3888" s="1" t="s">
        <v>13460</v>
      </c>
      <c r="F3888" s="54">
        <v>1930</v>
      </c>
      <c r="G3888" s="1" t="s">
        <v>19635</v>
      </c>
      <c r="I3888" t="str">
        <f t="shared" si="120"/>
        <v>心声月刊</v>
      </c>
      <c r="K3888" t="e">
        <f>VLOOKUP(I3888,Apabi!$H:$H,1,FALSE)</f>
        <v>#N/A</v>
      </c>
      <c r="M3888" t="e">
        <f>VLOOKUP(I3888,'Shanghai TSG'!$C:$C,1,FALSE)</f>
        <v>#N/A</v>
      </c>
      <c r="O3888" t="e">
        <f>VLOOKUP(I3888,'Hytong (not in CrossAsia)'!$C:$C,1,FALSE)</f>
        <v>#N/A</v>
      </c>
      <c r="Q3888" s="9" t="str">
        <f t="shared" si="121"/>
        <v>nur hier</v>
      </c>
    </row>
    <row r="3889" spans="1:17">
      <c r="A3889" s="1" t="s">
        <v>8451</v>
      </c>
      <c r="B3889" s="1" t="s">
        <v>8452</v>
      </c>
      <c r="C3889" s="1" t="s">
        <v>19628</v>
      </c>
      <c r="D3889" s="1" t="s">
        <v>8453</v>
      </c>
      <c r="E3889" s="1" t="s">
        <v>19336</v>
      </c>
      <c r="F3889" s="54">
        <v>1949</v>
      </c>
      <c r="G3889" s="1" t="s">
        <v>19635</v>
      </c>
      <c r="I3889" t="str">
        <f t="shared" si="120"/>
        <v>主流</v>
      </c>
      <c r="K3889" t="e">
        <f>VLOOKUP(I3889,Apabi!$H:$H,1,FALSE)</f>
        <v>#N/A</v>
      </c>
      <c r="M3889" t="e">
        <f>VLOOKUP(I3889,'Shanghai TSG'!$C:$C,1,FALSE)</f>
        <v>#N/A</v>
      </c>
      <c r="O3889" t="e">
        <f>VLOOKUP(I3889,'Hytong (not in CrossAsia)'!$C:$C,1,FALSE)</f>
        <v>#N/A</v>
      </c>
      <c r="Q3889" s="9" t="str">
        <f t="shared" si="121"/>
        <v>nur hier</v>
      </c>
    </row>
    <row r="3890" spans="1:17">
      <c r="A3890" s="1" t="s">
        <v>8454</v>
      </c>
      <c r="B3890" s="1" t="s">
        <v>8455</v>
      </c>
      <c r="C3890" s="1" t="s">
        <v>19628</v>
      </c>
      <c r="D3890" s="1" t="s">
        <v>8456</v>
      </c>
      <c r="E3890" s="1" t="s">
        <v>19647</v>
      </c>
      <c r="F3890" s="54">
        <v>1913</v>
      </c>
      <c r="G3890" s="1" t="s">
        <v>19305</v>
      </c>
      <c r="I3890" t="str">
        <f t="shared" si="120"/>
        <v>独立周报</v>
      </c>
      <c r="K3890" t="e">
        <f>VLOOKUP(I3890,Apabi!$H:$H,1,FALSE)</f>
        <v>#N/A</v>
      </c>
      <c r="M3890" t="str">
        <f>VLOOKUP(I3890,'Shanghai TSG'!$C:$C,1,FALSE)</f>
        <v>独立周报</v>
      </c>
      <c r="O3890" t="e">
        <f>VLOOKUP(I3890,'Hytong (not in CrossAsia)'!$C:$C,1,FALSE)</f>
        <v>#N/A</v>
      </c>
      <c r="Q3890" s="9" t="str">
        <f t="shared" si="121"/>
        <v>Doppel</v>
      </c>
    </row>
    <row r="3891" spans="1:17">
      <c r="A3891" s="1" t="s">
        <v>8457</v>
      </c>
      <c r="B3891" s="1" t="s">
        <v>8458</v>
      </c>
      <c r="C3891" s="1" t="s">
        <v>19628</v>
      </c>
      <c r="D3891" s="1" t="s">
        <v>8459</v>
      </c>
      <c r="E3891" s="1" t="s">
        <v>19647</v>
      </c>
      <c r="F3891" s="54">
        <v>1929</v>
      </c>
      <c r="G3891" s="1" t="s">
        <v>18855</v>
      </c>
      <c r="I3891" t="str">
        <f t="shared" si="120"/>
        <v>光华期刊</v>
      </c>
      <c r="K3891" t="e">
        <f>VLOOKUP(I3891,Apabi!$H:$H,1,FALSE)</f>
        <v>#N/A</v>
      </c>
      <c r="M3891" t="e">
        <f>VLOOKUP(I3891,'Shanghai TSG'!$C:$C,1,FALSE)</f>
        <v>#N/A</v>
      </c>
      <c r="O3891" t="e">
        <f>VLOOKUP(I3891,'Hytong (not in CrossAsia)'!$C:$C,1,FALSE)</f>
        <v>#N/A</v>
      </c>
      <c r="Q3891" s="9" t="str">
        <f t="shared" si="121"/>
        <v>nur hier</v>
      </c>
    </row>
    <row r="3892" spans="1:17">
      <c r="A3892" s="1" t="s">
        <v>8460</v>
      </c>
      <c r="B3892" s="1" t="s">
        <v>8461</v>
      </c>
      <c r="C3892" s="1" t="s">
        <v>19628</v>
      </c>
      <c r="D3892" s="1" t="s">
        <v>8462</v>
      </c>
      <c r="E3892" s="1" t="s">
        <v>19356</v>
      </c>
      <c r="F3892" s="54">
        <v>1934</v>
      </c>
      <c r="G3892" s="1" t="s">
        <v>19642</v>
      </c>
      <c r="I3892" t="str">
        <f t="shared" si="120"/>
        <v>广益</v>
      </c>
      <c r="K3892" t="e">
        <f>VLOOKUP(I3892,Apabi!$H:$H,1,FALSE)</f>
        <v>#N/A</v>
      </c>
      <c r="M3892" t="e">
        <f>VLOOKUP(I3892,'Shanghai TSG'!$C:$C,1,FALSE)</f>
        <v>#N/A</v>
      </c>
      <c r="O3892" t="e">
        <f>VLOOKUP(I3892,'Hytong (not in CrossAsia)'!$C:$C,1,FALSE)</f>
        <v>#N/A</v>
      </c>
      <c r="Q3892" s="9" t="str">
        <f t="shared" si="121"/>
        <v>nur hier</v>
      </c>
    </row>
    <row r="3893" spans="1:17">
      <c r="A3893" s="1" t="s">
        <v>8463</v>
      </c>
      <c r="B3893" s="1" t="s">
        <v>8464</v>
      </c>
      <c r="C3893" s="1" t="s">
        <v>19628</v>
      </c>
      <c r="D3893" s="1" t="s">
        <v>8465</v>
      </c>
      <c r="E3893" s="1" t="s">
        <v>19647</v>
      </c>
      <c r="F3893" s="54">
        <v>1927</v>
      </c>
      <c r="G3893" s="1" t="s">
        <v>19567</v>
      </c>
      <c r="I3893" t="str">
        <f t="shared" si="120"/>
        <v>白露</v>
      </c>
      <c r="K3893" t="e">
        <f>VLOOKUP(I3893,Apabi!$H:$H,1,FALSE)</f>
        <v>#N/A</v>
      </c>
      <c r="M3893" t="e">
        <f>VLOOKUP(I3893,'Shanghai TSG'!$C:$C,1,FALSE)</f>
        <v>#N/A</v>
      </c>
      <c r="O3893" t="e">
        <f>VLOOKUP(I3893,'Hytong (not in CrossAsia)'!$C:$C,1,FALSE)</f>
        <v>#N/A</v>
      </c>
      <c r="Q3893" s="9" t="str">
        <f t="shared" si="121"/>
        <v>nur hier</v>
      </c>
    </row>
    <row r="3894" spans="1:17">
      <c r="A3894" s="1" t="s">
        <v>8466</v>
      </c>
      <c r="B3894" s="1" t="s">
        <v>8467</v>
      </c>
      <c r="C3894" s="1" t="s">
        <v>19628</v>
      </c>
      <c r="D3894" s="1" t="s">
        <v>19628</v>
      </c>
      <c r="E3894" s="1" t="s">
        <v>19628</v>
      </c>
      <c r="F3894" s="51" t="s">
        <v>19628</v>
      </c>
      <c r="G3894" s="1" t="s">
        <v>19628</v>
      </c>
      <c r="I3894" t="str">
        <f t="shared" si="120"/>
        <v>艺术周刊</v>
      </c>
      <c r="K3894" t="e">
        <f>VLOOKUP(I3894,Apabi!$H:$H,1,FALSE)</f>
        <v>#N/A</v>
      </c>
      <c r="M3894" t="e">
        <f>VLOOKUP(I3894,'Shanghai TSG'!$C:$C,1,FALSE)</f>
        <v>#N/A</v>
      </c>
      <c r="O3894" t="e">
        <f>VLOOKUP(I3894,'Hytong (not in CrossAsia)'!$C:$C,1,FALSE)</f>
        <v>#N/A</v>
      </c>
      <c r="Q3894" s="9" t="str">
        <f t="shared" si="121"/>
        <v>nur hier</v>
      </c>
    </row>
    <row r="3895" spans="1:17">
      <c r="A3895" s="1" t="s">
        <v>8468</v>
      </c>
      <c r="B3895" s="1" t="s">
        <v>8469</v>
      </c>
      <c r="C3895" s="1" t="s">
        <v>19628</v>
      </c>
      <c r="D3895" s="1" t="s">
        <v>8470</v>
      </c>
      <c r="E3895" s="1" t="s">
        <v>18993</v>
      </c>
      <c r="F3895" s="54">
        <v>1939</v>
      </c>
      <c r="G3895" s="1" t="s">
        <v>19628</v>
      </c>
      <c r="I3895" t="str">
        <f t="shared" si="120"/>
        <v>工作与学</v>
      </c>
      <c r="K3895" t="e">
        <f>VLOOKUP(I3895,Apabi!$H:$H,1,FALSE)</f>
        <v>#N/A</v>
      </c>
      <c r="M3895" t="e">
        <f>VLOOKUP(I3895,'Shanghai TSG'!$C:$C,1,FALSE)</f>
        <v>#N/A</v>
      </c>
      <c r="O3895" t="e">
        <f>VLOOKUP(I3895,'Hytong (not in CrossAsia)'!$C:$C,1,FALSE)</f>
        <v>#N/A</v>
      </c>
      <c r="Q3895" s="9" t="str">
        <f t="shared" si="121"/>
        <v>nur hier</v>
      </c>
    </row>
    <row r="3896" spans="1:17">
      <c r="A3896" s="1" t="s">
        <v>8471</v>
      </c>
      <c r="B3896" s="1" t="s">
        <v>8472</v>
      </c>
      <c r="C3896" s="1" t="s">
        <v>19628</v>
      </c>
      <c r="D3896" s="1" t="s">
        <v>8473</v>
      </c>
      <c r="E3896" s="1" t="s">
        <v>19326</v>
      </c>
      <c r="F3896" s="54">
        <v>1935</v>
      </c>
      <c r="G3896" s="1" t="s">
        <v>19635</v>
      </c>
      <c r="I3896" t="str">
        <f t="shared" si="120"/>
        <v>众志月刊</v>
      </c>
      <c r="K3896" t="e">
        <f>VLOOKUP(I3896,Apabi!$H:$H,1,FALSE)</f>
        <v>#N/A</v>
      </c>
      <c r="M3896" t="str">
        <f>VLOOKUP(I3896,'Shanghai TSG'!$C:$C,1,FALSE)</f>
        <v>众志月刊</v>
      </c>
      <c r="O3896" t="e">
        <f>VLOOKUP(I3896,'Hytong (not in CrossAsia)'!$C:$C,1,FALSE)</f>
        <v>#N/A</v>
      </c>
      <c r="Q3896" s="9" t="str">
        <f t="shared" si="121"/>
        <v>Doppel</v>
      </c>
    </row>
    <row r="3897" spans="1:17">
      <c r="A3897" s="1" t="s">
        <v>8474</v>
      </c>
      <c r="B3897" s="1" t="s">
        <v>8475</v>
      </c>
      <c r="C3897" s="1" t="s">
        <v>19628</v>
      </c>
      <c r="D3897" s="1" t="s">
        <v>8476</v>
      </c>
      <c r="E3897" s="1" t="s">
        <v>19326</v>
      </c>
      <c r="F3897" s="54">
        <v>1949</v>
      </c>
      <c r="G3897" s="1" t="s">
        <v>19305</v>
      </c>
      <c r="I3897" t="str">
        <f t="shared" si="120"/>
        <v>再生</v>
      </c>
      <c r="K3897" t="e">
        <f>VLOOKUP(I3897,Apabi!$H:$H,1,FALSE)</f>
        <v>#N/A</v>
      </c>
      <c r="M3897" t="e">
        <f>VLOOKUP(I3897,'Shanghai TSG'!$C:$C,1,FALSE)</f>
        <v>#N/A</v>
      </c>
      <c r="O3897" t="e">
        <f>VLOOKUP(I3897,'Hytong (not in CrossAsia)'!$C:$C,1,FALSE)</f>
        <v>#N/A</v>
      </c>
      <c r="Q3897" s="9" t="str">
        <f t="shared" si="121"/>
        <v>nur hier</v>
      </c>
    </row>
    <row r="3898" spans="1:17">
      <c r="A3898" s="1" t="s">
        <v>8477</v>
      </c>
      <c r="B3898" s="1" t="s">
        <v>8478</v>
      </c>
      <c r="C3898" s="1" t="s">
        <v>18966</v>
      </c>
      <c r="D3898" s="1" t="s">
        <v>19628</v>
      </c>
      <c r="E3898" s="1" t="s">
        <v>19647</v>
      </c>
      <c r="F3898" s="54">
        <v>1929</v>
      </c>
      <c r="G3898" s="1" t="s">
        <v>8479</v>
      </c>
      <c r="I3898" t="str">
        <f t="shared" si="120"/>
        <v>引擎</v>
      </c>
      <c r="K3898" t="e">
        <f>VLOOKUP(I3898,Apabi!$H:$H,1,FALSE)</f>
        <v>#N/A</v>
      </c>
      <c r="M3898" t="e">
        <f>VLOOKUP(I3898,'Shanghai TSG'!$C:$C,1,FALSE)</f>
        <v>#N/A</v>
      </c>
      <c r="O3898" t="e">
        <f>VLOOKUP(I3898,'Hytong (not in CrossAsia)'!$C:$C,1,FALSE)</f>
        <v>#N/A</v>
      </c>
      <c r="Q3898" s="9" t="str">
        <f t="shared" si="121"/>
        <v>nur hier</v>
      </c>
    </row>
    <row r="3899" spans="1:17">
      <c r="A3899" s="1" t="s">
        <v>8480</v>
      </c>
      <c r="B3899" s="1" t="s">
        <v>8481</v>
      </c>
      <c r="C3899" s="1" t="s">
        <v>19628</v>
      </c>
      <c r="D3899" s="1" t="s">
        <v>17071</v>
      </c>
      <c r="E3899" s="1" t="s">
        <v>19647</v>
      </c>
      <c r="F3899" s="54">
        <v>1923</v>
      </c>
      <c r="G3899" s="1" t="s">
        <v>19305</v>
      </c>
      <c r="I3899" t="str">
        <f t="shared" si="120"/>
        <v>星期</v>
      </c>
      <c r="K3899" t="e">
        <f>VLOOKUP(I3899,Apabi!$H:$H,1,FALSE)</f>
        <v>#N/A</v>
      </c>
      <c r="M3899" t="e">
        <f>VLOOKUP(I3899,'Shanghai TSG'!$C:$C,1,FALSE)</f>
        <v>#N/A</v>
      </c>
      <c r="O3899" t="e">
        <f>VLOOKUP(I3899,'Hytong (not in CrossAsia)'!$C:$C,1,FALSE)</f>
        <v>#N/A</v>
      </c>
      <c r="Q3899" s="9" t="str">
        <f t="shared" si="121"/>
        <v>nur hier</v>
      </c>
    </row>
    <row r="3900" spans="1:17" ht="23.25">
      <c r="A3900" s="1" t="s">
        <v>8482</v>
      </c>
      <c r="B3900" s="1" t="s">
        <v>8483</v>
      </c>
      <c r="C3900" s="1" t="s">
        <v>19628</v>
      </c>
      <c r="D3900" s="1" t="s">
        <v>14175</v>
      </c>
      <c r="E3900" s="1" t="s">
        <v>19339</v>
      </c>
      <c r="F3900" s="54">
        <v>1917</v>
      </c>
      <c r="G3900" s="1" t="s">
        <v>19628</v>
      </c>
      <c r="I3900" t="str">
        <f t="shared" si="120"/>
        <v>北京大学</v>
      </c>
      <c r="K3900" t="e">
        <f>VLOOKUP(I3900,Apabi!$H:$H,1,FALSE)</f>
        <v>#N/A</v>
      </c>
      <c r="M3900" t="e">
        <f>VLOOKUP(I3900,'Shanghai TSG'!$C:$C,1,FALSE)</f>
        <v>#N/A</v>
      </c>
      <c r="O3900" t="e">
        <f>VLOOKUP(I3900,'Hytong (not in CrossAsia)'!$C:$C,1,FALSE)</f>
        <v>#N/A</v>
      </c>
      <c r="Q3900" s="9" t="str">
        <f t="shared" si="121"/>
        <v>nur hier</v>
      </c>
    </row>
    <row r="3901" spans="1:17">
      <c r="A3901" s="1" t="s">
        <v>8484</v>
      </c>
      <c r="B3901" s="1" t="s">
        <v>8485</v>
      </c>
      <c r="C3901" s="1" t="s">
        <v>19628</v>
      </c>
      <c r="D3901" s="1" t="s">
        <v>8486</v>
      </c>
      <c r="E3901" s="1" t="s">
        <v>19647</v>
      </c>
      <c r="F3901" s="54">
        <v>1928</v>
      </c>
      <c r="G3901" s="1" t="s">
        <v>19628</v>
      </c>
      <c r="I3901" t="str">
        <f t="shared" si="120"/>
        <v>中央日报</v>
      </c>
      <c r="K3901" t="e">
        <f>VLOOKUP(I3901,Apabi!$H:$H,1,FALSE)</f>
        <v>#N/A</v>
      </c>
      <c r="M3901" t="e">
        <f>VLOOKUP(I3901,'Shanghai TSG'!$C:$C,1,FALSE)</f>
        <v>#N/A</v>
      </c>
      <c r="O3901" t="e">
        <f>VLOOKUP(I3901,'Hytong (not in CrossAsia)'!$C:$C,1,FALSE)</f>
        <v>#N/A</v>
      </c>
      <c r="Q3901" s="9" t="str">
        <f t="shared" si="121"/>
        <v>nur hier</v>
      </c>
    </row>
    <row r="3902" spans="1:17">
      <c r="A3902" s="1" t="s">
        <v>8487</v>
      </c>
      <c r="B3902" s="1" t="s">
        <v>8488</v>
      </c>
      <c r="C3902" s="1" t="s">
        <v>19628</v>
      </c>
      <c r="D3902" s="1" t="s">
        <v>8489</v>
      </c>
      <c r="E3902" s="1" t="s">
        <v>19647</v>
      </c>
      <c r="F3902" s="54">
        <v>1922</v>
      </c>
      <c r="G3902" s="1" t="s">
        <v>19292</v>
      </c>
      <c r="I3902" t="str">
        <f t="shared" si="120"/>
        <v>新声</v>
      </c>
      <c r="K3902" t="str">
        <f>VLOOKUP(I3902,Apabi!$H:$H,1,FALSE)</f>
        <v>新声</v>
      </c>
      <c r="M3902" t="str">
        <f>VLOOKUP(I3902,'Shanghai TSG'!$C:$C,1,FALSE)</f>
        <v>新声</v>
      </c>
      <c r="O3902" t="e">
        <f>VLOOKUP(I3902,'Hytong (not in CrossAsia)'!$C:$C,1,FALSE)</f>
        <v>#N/A</v>
      </c>
      <c r="Q3902" s="9" t="str">
        <f t="shared" si="121"/>
        <v>Doppel</v>
      </c>
    </row>
    <row r="3903" spans="1:17">
      <c r="A3903" s="1" t="s">
        <v>8490</v>
      </c>
      <c r="B3903" s="1" t="s">
        <v>8491</v>
      </c>
      <c r="C3903" s="1" t="s">
        <v>19628</v>
      </c>
      <c r="D3903" s="1" t="s">
        <v>8492</v>
      </c>
      <c r="E3903" s="1" t="s">
        <v>18993</v>
      </c>
      <c r="F3903" s="54">
        <v>1946</v>
      </c>
      <c r="G3903" s="1" t="s">
        <v>19635</v>
      </c>
      <c r="I3903" t="str">
        <f t="shared" si="120"/>
        <v>大千</v>
      </c>
      <c r="K3903" t="e">
        <f>VLOOKUP(I3903,Apabi!$H:$H,1,FALSE)</f>
        <v>#N/A</v>
      </c>
      <c r="M3903" t="e">
        <f>VLOOKUP(I3903,'Shanghai TSG'!$C:$C,1,FALSE)</f>
        <v>#N/A</v>
      </c>
      <c r="O3903" t="e">
        <f>VLOOKUP(I3903,'Hytong (not in CrossAsia)'!$C:$C,1,FALSE)</f>
        <v>#N/A</v>
      </c>
      <c r="Q3903" s="9" t="str">
        <f t="shared" si="121"/>
        <v>nur hier</v>
      </c>
    </row>
    <row r="3904" spans="1:17">
      <c r="A3904" s="1" t="s">
        <v>8493</v>
      </c>
      <c r="B3904" s="1" t="s">
        <v>8494</v>
      </c>
      <c r="C3904" s="1" t="s">
        <v>19628</v>
      </c>
      <c r="D3904" s="1" t="s">
        <v>19628</v>
      </c>
      <c r="E3904" s="1" t="s">
        <v>19628</v>
      </c>
      <c r="F3904" s="51">
        <v>1946</v>
      </c>
      <c r="G3904" s="1" t="s">
        <v>8495</v>
      </c>
      <c r="I3904" t="str">
        <f t="shared" si="120"/>
        <v>灵通</v>
      </c>
      <c r="K3904" t="e">
        <f>VLOOKUP(I3904,Apabi!$H:$H,1,FALSE)</f>
        <v>#N/A</v>
      </c>
      <c r="M3904" t="e">
        <f>VLOOKUP(I3904,'Shanghai TSG'!$C:$C,1,FALSE)</f>
        <v>#N/A</v>
      </c>
      <c r="O3904" t="e">
        <f>VLOOKUP(I3904,'Hytong (not in CrossAsia)'!$C:$C,1,FALSE)</f>
        <v>#N/A</v>
      </c>
      <c r="Q3904" s="9" t="str">
        <f t="shared" si="121"/>
        <v>nur hier</v>
      </c>
    </row>
    <row r="3905" spans="1:17">
      <c r="A3905" s="1" t="s">
        <v>8496</v>
      </c>
      <c r="B3905" s="1" t="s">
        <v>8497</v>
      </c>
      <c r="C3905" s="1" t="s">
        <v>19628</v>
      </c>
      <c r="D3905" s="1" t="s">
        <v>19628</v>
      </c>
      <c r="E3905" s="1" t="s">
        <v>19628</v>
      </c>
      <c r="F3905" s="51">
        <v>1938</v>
      </c>
      <c r="G3905" s="1" t="s">
        <v>19628</v>
      </c>
      <c r="I3905" t="str">
        <f t="shared" si="120"/>
        <v>玄黄</v>
      </c>
      <c r="K3905" t="e">
        <f>VLOOKUP(I3905,Apabi!$H:$H,1,FALSE)</f>
        <v>#N/A</v>
      </c>
      <c r="M3905" t="e">
        <f>VLOOKUP(I3905,'Shanghai TSG'!$C:$C,1,FALSE)</f>
        <v>#N/A</v>
      </c>
      <c r="O3905" t="e">
        <f>VLOOKUP(I3905,'Hytong (not in CrossAsia)'!$C:$C,1,FALSE)</f>
        <v>#N/A</v>
      </c>
      <c r="Q3905" s="9" t="str">
        <f t="shared" si="121"/>
        <v>nur hier</v>
      </c>
    </row>
    <row r="3906" spans="1:17">
      <c r="A3906" s="1" t="s">
        <v>8498</v>
      </c>
      <c r="B3906" s="1" t="s">
        <v>8499</v>
      </c>
      <c r="C3906" s="1" t="s">
        <v>19628</v>
      </c>
      <c r="D3906" s="1" t="s">
        <v>8500</v>
      </c>
      <c r="E3906" s="1" t="s">
        <v>4829</v>
      </c>
      <c r="F3906" s="51" t="s">
        <v>19628</v>
      </c>
      <c r="G3906" s="1" t="s">
        <v>19315</v>
      </c>
      <c r="I3906" t="str">
        <f t="shared" si="120"/>
        <v>战地农村</v>
      </c>
      <c r="K3906" t="e">
        <f>VLOOKUP(I3906,Apabi!$H:$H,1,FALSE)</f>
        <v>#N/A</v>
      </c>
      <c r="M3906" t="e">
        <f>VLOOKUP(I3906,'Shanghai TSG'!$C:$C,1,FALSE)</f>
        <v>#N/A</v>
      </c>
      <c r="O3906" t="e">
        <f>VLOOKUP(I3906,'Hytong (not in CrossAsia)'!$C:$C,1,FALSE)</f>
        <v>#N/A</v>
      </c>
      <c r="Q3906" s="9" t="str">
        <f t="shared" si="121"/>
        <v>nur hier</v>
      </c>
    </row>
    <row r="3907" spans="1:17">
      <c r="A3907" s="1" t="s">
        <v>8501</v>
      </c>
      <c r="B3907" s="1" t="s">
        <v>8502</v>
      </c>
      <c r="C3907" s="1" t="s">
        <v>19628</v>
      </c>
      <c r="D3907" s="1" t="s">
        <v>4496</v>
      </c>
      <c r="E3907" s="1" t="s">
        <v>19647</v>
      </c>
      <c r="F3907" s="54">
        <v>1930</v>
      </c>
      <c r="G3907" s="1" t="s">
        <v>19635</v>
      </c>
      <c r="I3907" t="str">
        <f t="shared" ref="I3907:I3970" si="122">MID(B3907,1,4)</f>
        <v>世界月刊</v>
      </c>
      <c r="K3907" t="e">
        <f>VLOOKUP(I3907,Apabi!$H:$H,1,FALSE)</f>
        <v>#N/A</v>
      </c>
      <c r="M3907" t="e">
        <f>VLOOKUP(I3907,'Shanghai TSG'!$C:$C,1,FALSE)</f>
        <v>#N/A</v>
      </c>
      <c r="O3907" t="e">
        <f>VLOOKUP(I3907,'Hytong (not in CrossAsia)'!$C:$C,1,FALSE)</f>
        <v>#N/A</v>
      </c>
      <c r="Q3907" s="9" t="str">
        <f t="shared" ref="Q3907:Q3970" si="123">(IF(AND(ISNA(K3907),ISNA(M3907),ISNA(O3907)),"nur hier","Doppel"))</f>
        <v>nur hier</v>
      </c>
    </row>
    <row r="3908" spans="1:17">
      <c r="A3908" s="1" t="s">
        <v>8503</v>
      </c>
      <c r="B3908" s="1" t="s">
        <v>8504</v>
      </c>
      <c r="C3908" s="1" t="s">
        <v>19628</v>
      </c>
      <c r="D3908" s="1" t="s">
        <v>8505</v>
      </c>
      <c r="E3908" s="1" t="s">
        <v>19356</v>
      </c>
      <c r="F3908" s="51">
        <v>1941</v>
      </c>
      <c r="G3908" s="1" t="s">
        <v>19628</v>
      </c>
      <c r="I3908" t="str">
        <f t="shared" si="122"/>
        <v>湖大通訉</v>
      </c>
      <c r="K3908" t="e">
        <f>VLOOKUP(I3908,Apabi!$H:$H,1,FALSE)</f>
        <v>#N/A</v>
      </c>
      <c r="M3908" t="e">
        <f>VLOOKUP(I3908,'Shanghai TSG'!$C:$C,1,FALSE)</f>
        <v>#N/A</v>
      </c>
      <c r="O3908" t="e">
        <f>VLOOKUP(I3908,'Hytong (not in CrossAsia)'!$C:$C,1,FALSE)</f>
        <v>#N/A</v>
      </c>
      <c r="Q3908" s="9" t="str">
        <f t="shared" si="123"/>
        <v>nur hier</v>
      </c>
    </row>
    <row r="3909" spans="1:17">
      <c r="A3909" s="1" t="s">
        <v>8506</v>
      </c>
      <c r="B3909" s="1" t="s">
        <v>8507</v>
      </c>
      <c r="C3909" s="1" t="s">
        <v>8508</v>
      </c>
      <c r="D3909" s="1" t="s">
        <v>19628</v>
      </c>
      <c r="E3909" s="1" t="s">
        <v>10657</v>
      </c>
      <c r="F3909" s="51">
        <v>1948</v>
      </c>
      <c r="G3909" s="1" t="s">
        <v>19349</v>
      </c>
      <c r="I3909" t="str">
        <f t="shared" si="122"/>
        <v>时风</v>
      </c>
      <c r="K3909" t="e">
        <f>VLOOKUP(I3909,Apabi!$H:$H,1,FALSE)</f>
        <v>#N/A</v>
      </c>
      <c r="M3909" t="e">
        <f>VLOOKUP(I3909,'Shanghai TSG'!$C:$C,1,FALSE)</f>
        <v>#N/A</v>
      </c>
      <c r="O3909" t="e">
        <f>VLOOKUP(I3909,'Hytong (not in CrossAsia)'!$C:$C,1,FALSE)</f>
        <v>#N/A</v>
      </c>
      <c r="Q3909" s="9" t="str">
        <f t="shared" si="123"/>
        <v>nur hier</v>
      </c>
    </row>
    <row r="3910" spans="1:17">
      <c r="A3910" s="1" t="s">
        <v>8509</v>
      </c>
      <c r="B3910" s="1" t="s">
        <v>8510</v>
      </c>
      <c r="C3910" s="1" t="s">
        <v>19628</v>
      </c>
      <c r="D3910" s="1" t="s">
        <v>8144</v>
      </c>
      <c r="E3910" s="1" t="s">
        <v>19647</v>
      </c>
      <c r="F3910" s="54">
        <v>1929</v>
      </c>
      <c r="G3910" s="1" t="s">
        <v>19305</v>
      </c>
      <c r="I3910" t="str">
        <f t="shared" si="122"/>
        <v>民众先锋</v>
      </c>
      <c r="K3910" t="e">
        <f>VLOOKUP(I3910,Apabi!$H:$H,1,FALSE)</f>
        <v>#N/A</v>
      </c>
      <c r="M3910" t="e">
        <f>VLOOKUP(I3910,'Shanghai TSG'!$C:$C,1,FALSE)</f>
        <v>#N/A</v>
      </c>
      <c r="O3910" t="e">
        <f>VLOOKUP(I3910,'Hytong (not in CrossAsia)'!$C:$C,1,FALSE)</f>
        <v>#N/A</v>
      </c>
      <c r="Q3910" s="9" t="str">
        <f t="shared" si="123"/>
        <v>nur hier</v>
      </c>
    </row>
    <row r="3911" spans="1:17">
      <c r="A3911" s="1" t="s">
        <v>8145</v>
      </c>
      <c r="B3911" s="1" t="s">
        <v>8146</v>
      </c>
      <c r="C3911" s="1" t="s">
        <v>19628</v>
      </c>
      <c r="D3911" s="1" t="s">
        <v>8147</v>
      </c>
      <c r="E3911" s="1" t="s">
        <v>10657</v>
      </c>
      <c r="F3911" s="51">
        <v>1934</v>
      </c>
      <c r="G3911" s="1" t="s">
        <v>19628</v>
      </c>
      <c r="I3911" t="str">
        <f t="shared" si="122"/>
        <v>觉是青年</v>
      </c>
      <c r="K3911" t="e">
        <f>VLOOKUP(I3911,Apabi!$H:$H,1,FALSE)</f>
        <v>#N/A</v>
      </c>
      <c r="M3911" t="e">
        <f>VLOOKUP(I3911,'Shanghai TSG'!$C:$C,1,FALSE)</f>
        <v>#N/A</v>
      </c>
      <c r="O3911" t="e">
        <f>VLOOKUP(I3911,'Hytong (not in CrossAsia)'!$C:$C,1,FALSE)</f>
        <v>#N/A</v>
      </c>
      <c r="Q3911" s="9" t="str">
        <f t="shared" si="123"/>
        <v>nur hier</v>
      </c>
    </row>
    <row r="3912" spans="1:17">
      <c r="A3912" s="1" t="s">
        <v>8148</v>
      </c>
      <c r="B3912" s="1" t="s">
        <v>8149</v>
      </c>
      <c r="C3912" s="1" t="s">
        <v>19628</v>
      </c>
      <c r="D3912" s="1" t="s">
        <v>19628</v>
      </c>
      <c r="E3912" s="1" t="s">
        <v>19628</v>
      </c>
      <c r="F3912" s="51">
        <v>1929</v>
      </c>
      <c r="G3912" s="1" t="s">
        <v>14536</v>
      </c>
      <c r="I3912" t="str">
        <f t="shared" si="122"/>
        <v>晨钟汇刊</v>
      </c>
      <c r="K3912" t="e">
        <f>VLOOKUP(I3912,Apabi!$H:$H,1,FALSE)</f>
        <v>#N/A</v>
      </c>
      <c r="M3912" t="e">
        <f>VLOOKUP(I3912,'Shanghai TSG'!$C:$C,1,FALSE)</f>
        <v>#N/A</v>
      </c>
      <c r="O3912" t="e">
        <f>VLOOKUP(I3912,'Hytong (not in CrossAsia)'!$C:$C,1,FALSE)</f>
        <v>#N/A</v>
      </c>
      <c r="Q3912" s="9" t="str">
        <f t="shared" si="123"/>
        <v>nur hier</v>
      </c>
    </row>
    <row r="3913" spans="1:17">
      <c r="A3913" s="1" t="s">
        <v>8150</v>
      </c>
      <c r="B3913" s="1" t="s">
        <v>8151</v>
      </c>
      <c r="C3913" s="1" t="s">
        <v>19628</v>
      </c>
      <c r="D3913" s="1" t="s">
        <v>11482</v>
      </c>
      <c r="E3913" s="1" t="s">
        <v>19821</v>
      </c>
      <c r="F3913" s="54">
        <v>1936</v>
      </c>
      <c r="G3913" s="1" t="s">
        <v>19635</v>
      </c>
      <c r="I3913" t="str">
        <f t="shared" si="122"/>
        <v>新民</v>
      </c>
      <c r="K3913" t="e">
        <f>VLOOKUP(I3913,Apabi!$H:$H,1,FALSE)</f>
        <v>#N/A</v>
      </c>
      <c r="M3913" t="str">
        <f>VLOOKUP(I3913,'Shanghai TSG'!$C:$C,1,FALSE)</f>
        <v>新民</v>
      </c>
      <c r="O3913" t="e">
        <f>VLOOKUP(I3913,'Hytong (not in CrossAsia)'!$C:$C,1,FALSE)</f>
        <v>#N/A</v>
      </c>
      <c r="Q3913" s="9" t="str">
        <f t="shared" si="123"/>
        <v>Doppel</v>
      </c>
    </row>
    <row r="3914" spans="1:17">
      <c r="A3914" s="1" t="s">
        <v>8152</v>
      </c>
      <c r="B3914" s="1" t="s">
        <v>8153</v>
      </c>
      <c r="C3914" s="1" t="s">
        <v>19628</v>
      </c>
      <c r="D3914" s="1" t="s">
        <v>19628</v>
      </c>
      <c r="E3914" s="1" t="s">
        <v>19628</v>
      </c>
      <c r="F3914" s="51" t="s">
        <v>19628</v>
      </c>
      <c r="G3914" s="1" t="s">
        <v>19628</v>
      </c>
      <c r="I3914" t="str">
        <f t="shared" si="122"/>
        <v>时局观察</v>
      </c>
      <c r="K3914" t="e">
        <f>VLOOKUP(I3914,Apabi!$H:$H,1,FALSE)</f>
        <v>#N/A</v>
      </c>
      <c r="M3914" t="str">
        <f>VLOOKUP(I3914,'Shanghai TSG'!$C:$C,1,FALSE)</f>
        <v>时局观察</v>
      </c>
      <c r="O3914" t="e">
        <f>VLOOKUP(I3914,'Hytong (not in CrossAsia)'!$C:$C,1,FALSE)</f>
        <v>#N/A</v>
      </c>
      <c r="Q3914" s="9" t="str">
        <f t="shared" si="123"/>
        <v>Doppel</v>
      </c>
    </row>
    <row r="3915" spans="1:17">
      <c r="A3915" s="1" t="s">
        <v>8154</v>
      </c>
      <c r="B3915" s="1" t="s">
        <v>8155</v>
      </c>
      <c r="C3915" s="1" t="s">
        <v>19628</v>
      </c>
      <c r="D3915" s="1" t="s">
        <v>8156</v>
      </c>
      <c r="E3915" s="1" t="s">
        <v>14191</v>
      </c>
      <c r="F3915" s="54">
        <v>1935</v>
      </c>
      <c r="G3915" s="1" t="s">
        <v>19773</v>
      </c>
      <c r="I3915" t="str">
        <f t="shared" si="122"/>
        <v>刁斗</v>
      </c>
      <c r="K3915" t="e">
        <f>VLOOKUP(I3915,Apabi!$H:$H,1,FALSE)</f>
        <v>#N/A</v>
      </c>
      <c r="M3915" t="e">
        <f>VLOOKUP(I3915,'Shanghai TSG'!$C:$C,1,FALSE)</f>
        <v>#N/A</v>
      </c>
      <c r="O3915" t="e">
        <f>VLOOKUP(I3915,'Hytong (not in CrossAsia)'!$C:$C,1,FALSE)</f>
        <v>#N/A</v>
      </c>
      <c r="Q3915" s="9" t="str">
        <f t="shared" si="123"/>
        <v>nur hier</v>
      </c>
    </row>
    <row r="3916" spans="1:17">
      <c r="A3916" s="1" t="s">
        <v>8157</v>
      </c>
      <c r="B3916" s="1" t="s">
        <v>8158</v>
      </c>
      <c r="C3916" s="1" t="s">
        <v>19628</v>
      </c>
      <c r="D3916" s="1" t="s">
        <v>8159</v>
      </c>
      <c r="E3916" s="1" t="s">
        <v>19628</v>
      </c>
      <c r="F3916" s="51">
        <v>1939</v>
      </c>
      <c r="G3916" s="1" t="s">
        <v>19349</v>
      </c>
      <c r="I3916" t="str">
        <f t="shared" si="122"/>
        <v>学习半月</v>
      </c>
      <c r="K3916" t="e">
        <f>VLOOKUP(I3916,Apabi!$H:$H,1,FALSE)</f>
        <v>#N/A</v>
      </c>
      <c r="M3916" t="e">
        <f>VLOOKUP(I3916,'Shanghai TSG'!$C:$C,1,FALSE)</f>
        <v>#N/A</v>
      </c>
      <c r="O3916" t="e">
        <f>VLOOKUP(I3916,'Hytong (not in CrossAsia)'!$C:$C,1,FALSE)</f>
        <v>#N/A</v>
      </c>
      <c r="Q3916" s="9" t="str">
        <f t="shared" si="123"/>
        <v>nur hier</v>
      </c>
    </row>
    <row r="3917" spans="1:17">
      <c r="A3917" s="1" t="s">
        <v>8160</v>
      </c>
      <c r="B3917" s="1" t="s">
        <v>8161</v>
      </c>
      <c r="C3917" s="1" t="s">
        <v>19628</v>
      </c>
      <c r="D3917" s="1" t="s">
        <v>19628</v>
      </c>
      <c r="E3917" s="1" t="s">
        <v>19339</v>
      </c>
      <c r="F3917" s="51" t="s">
        <v>19628</v>
      </c>
      <c r="G3917" s="1" t="s">
        <v>19628</v>
      </c>
      <c r="I3917" t="str">
        <f t="shared" si="122"/>
        <v>未名半月</v>
      </c>
      <c r="K3917" t="e">
        <f>VLOOKUP(I3917,Apabi!$H:$H,1,FALSE)</f>
        <v>#N/A</v>
      </c>
      <c r="M3917" t="e">
        <f>VLOOKUP(I3917,'Shanghai TSG'!$C:$C,1,FALSE)</f>
        <v>#N/A</v>
      </c>
      <c r="O3917" t="e">
        <f>VLOOKUP(I3917,'Hytong (not in CrossAsia)'!$C:$C,1,FALSE)</f>
        <v>#N/A</v>
      </c>
      <c r="Q3917" s="9" t="str">
        <f t="shared" si="123"/>
        <v>nur hier</v>
      </c>
    </row>
    <row r="3918" spans="1:17">
      <c r="A3918" s="1" t="s">
        <v>8162</v>
      </c>
      <c r="B3918" s="1" t="s">
        <v>13788</v>
      </c>
      <c r="C3918" s="1" t="s">
        <v>19628</v>
      </c>
      <c r="D3918" s="1" t="s">
        <v>19628</v>
      </c>
      <c r="E3918" s="1" t="s">
        <v>19795</v>
      </c>
      <c r="F3918" s="51">
        <v>1939</v>
      </c>
      <c r="G3918" s="1" t="s">
        <v>19349</v>
      </c>
      <c r="I3918" t="str">
        <f t="shared" si="122"/>
        <v>廿世纪半</v>
      </c>
      <c r="K3918" t="e">
        <f>VLOOKUP(I3918,Apabi!$H:$H,1,FALSE)</f>
        <v>#N/A</v>
      </c>
      <c r="M3918" t="e">
        <f>VLOOKUP(I3918,'Shanghai TSG'!$C:$C,1,FALSE)</f>
        <v>#N/A</v>
      </c>
      <c r="O3918" t="e">
        <f>VLOOKUP(I3918,'Hytong (not in CrossAsia)'!$C:$C,1,FALSE)</f>
        <v>#N/A</v>
      </c>
      <c r="Q3918" s="9" t="str">
        <f t="shared" si="123"/>
        <v>nur hier</v>
      </c>
    </row>
    <row r="3919" spans="1:17">
      <c r="A3919" s="1" t="s">
        <v>13789</v>
      </c>
      <c r="B3919" s="1" t="s">
        <v>13790</v>
      </c>
      <c r="C3919" s="1" t="s">
        <v>19628</v>
      </c>
      <c r="D3919" s="1" t="s">
        <v>19628</v>
      </c>
      <c r="E3919" s="1" t="s">
        <v>19628</v>
      </c>
      <c r="F3919" s="51" t="s">
        <v>19628</v>
      </c>
      <c r="G3919" s="1" t="s">
        <v>19628</v>
      </c>
      <c r="I3919" t="str">
        <f t="shared" si="122"/>
        <v>正报周刊</v>
      </c>
      <c r="K3919" t="e">
        <f>VLOOKUP(I3919,Apabi!$H:$H,1,FALSE)</f>
        <v>#N/A</v>
      </c>
      <c r="M3919" t="e">
        <f>VLOOKUP(I3919,'Shanghai TSG'!$C:$C,1,FALSE)</f>
        <v>#N/A</v>
      </c>
      <c r="O3919" t="e">
        <f>VLOOKUP(I3919,'Hytong (not in CrossAsia)'!$C:$C,1,FALSE)</f>
        <v>#N/A</v>
      </c>
      <c r="Q3919" s="9" t="str">
        <f t="shared" si="123"/>
        <v>nur hier</v>
      </c>
    </row>
    <row r="3920" spans="1:17">
      <c r="A3920" s="1" t="s">
        <v>13791</v>
      </c>
      <c r="B3920" s="1" t="s">
        <v>13792</v>
      </c>
      <c r="C3920" s="1" t="s">
        <v>19628</v>
      </c>
      <c r="D3920" s="1" t="s">
        <v>13793</v>
      </c>
      <c r="E3920" s="1" t="s">
        <v>19348</v>
      </c>
      <c r="F3920" s="51">
        <v>1948</v>
      </c>
      <c r="G3920" s="1" t="s">
        <v>19628</v>
      </c>
      <c r="I3920" t="str">
        <f t="shared" si="122"/>
        <v>新革命</v>
      </c>
      <c r="K3920" t="e">
        <f>VLOOKUP(I3920,Apabi!$H:$H,1,FALSE)</f>
        <v>#N/A</v>
      </c>
      <c r="M3920" t="str">
        <f>VLOOKUP(I3920,'Shanghai TSG'!$C:$C,1,FALSE)</f>
        <v>新革命</v>
      </c>
      <c r="O3920" t="e">
        <f>VLOOKUP(I3920,'Hytong (not in CrossAsia)'!$C:$C,1,FALSE)</f>
        <v>#N/A</v>
      </c>
      <c r="Q3920" s="9" t="str">
        <f t="shared" si="123"/>
        <v>Doppel</v>
      </c>
    </row>
    <row r="3921" spans="1:17">
      <c r="A3921" s="1" t="s">
        <v>13794</v>
      </c>
      <c r="B3921" s="1" t="s">
        <v>13795</v>
      </c>
      <c r="C3921" s="1" t="s">
        <v>19628</v>
      </c>
      <c r="D3921" s="1" t="s">
        <v>10726</v>
      </c>
      <c r="E3921" s="1" t="s">
        <v>19821</v>
      </c>
      <c r="F3921" s="51" t="s">
        <v>19628</v>
      </c>
      <c r="G3921" s="1" t="s">
        <v>19628</v>
      </c>
      <c r="I3921" t="str">
        <f t="shared" si="122"/>
        <v>新粤</v>
      </c>
      <c r="K3921" t="e">
        <f>VLOOKUP(I3921,Apabi!$H:$H,1,FALSE)</f>
        <v>#N/A</v>
      </c>
      <c r="M3921" t="e">
        <f>VLOOKUP(I3921,'Shanghai TSG'!$C:$C,1,FALSE)</f>
        <v>#N/A</v>
      </c>
      <c r="O3921" t="e">
        <f>VLOOKUP(I3921,'Hytong (not in CrossAsia)'!$C:$C,1,FALSE)</f>
        <v>#N/A</v>
      </c>
      <c r="Q3921" s="9" t="str">
        <f t="shared" si="123"/>
        <v>nur hier</v>
      </c>
    </row>
    <row r="3922" spans="1:17">
      <c r="A3922" s="1" t="s">
        <v>13796</v>
      </c>
      <c r="B3922" s="1" t="s">
        <v>14133</v>
      </c>
      <c r="C3922" s="1" t="s">
        <v>19628</v>
      </c>
      <c r="D3922" s="1" t="s">
        <v>14134</v>
      </c>
      <c r="E3922" s="1" t="s">
        <v>19326</v>
      </c>
      <c r="F3922" s="54">
        <v>1935</v>
      </c>
      <c r="G3922" s="1" t="s">
        <v>19327</v>
      </c>
      <c r="I3922" t="str">
        <f t="shared" si="122"/>
        <v>老实话</v>
      </c>
      <c r="K3922" t="e">
        <f>VLOOKUP(I3922,Apabi!$H:$H,1,FALSE)</f>
        <v>#N/A</v>
      </c>
      <c r="M3922" t="e">
        <f>VLOOKUP(I3922,'Shanghai TSG'!$C:$C,1,FALSE)</f>
        <v>#N/A</v>
      </c>
      <c r="O3922" t="e">
        <f>VLOOKUP(I3922,'Hytong (not in CrossAsia)'!$C:$C,1,FALSE)</f>
        <v>#N/A</v>
      </c>
      <c r="Q3922" s="9" t="str">
        <f t="shared" si="123"/>
        <v>nur hier</v>
      </c>
    </row>
    <row r="3923" spans="1:17">
      <c r="A3923" s="1" t="s">
        <v>14135</v>
      </c>
      <c r="B3923" s="1" t="s">
        <v>14136</v>
      </c>
      <c r="C3923" s="1" t="s">
        <v>19628</v>
      </c>
      <c r="D3923" s="1" t="s">
        <v>14137</v>
      </c>
      <c r="E3923" s="1" t="s">
        <v>18030</v>
      </c>
      <c r="F3923" s="51" t="s">
        <v>19628</v>
      </c>
      <c r="G3923" s="1" t="s">
        <v>19315</v>
      </c>
      <c r="I3923" t="str">
        <f t="shared" si="122"/>
        <v>火之源</v>
      </c>
      <c r="K3923" t="e">
        <f>VLOOKUP(I3923,Apabi!$H:$H,1,FALSE)</f>
        <v>#N/A</v>
      </c>
      <c r="M3923" t="e">
        <f>VLOOKUP(I3923,'Shanghai TSG'!$C:$C,1,FALSE)</f>
        <v>#N/A</v>
      </c>
      <c r="O3923" t="e">
        <f>VLOOKUP(I3923,'Hytong (not in CrossAsia)'!$C:$C,1,FALSE)</f>
        <v>#N/A</v>
      </c>
      <c r="Q3923" s="9" t="str">
        <f t="shared" si="123"/>
        <v>nur hier</v>
      </c>
    </row>
    <row r="3924" spans="1:17">
      <c r="A3924" s="1" t="s">
        <v>8164</v>
      </c>
      <c r="B3924" s="1" t="s">
        <v>8165</v>
      </c>
      <c r="C3924" s="1" t="s">
        <v>19628</v>
      </c>
      <c r="D3924" s="1" t="s">
        <v>19628</v>
      </c>
      <c r="E3924" s="1" t="s">
        <v>19628</v>
      </c>
      <c r="F3924" s="51" t="s">
        <v>19628</v>
      </c>
      <c r="G3924" s="1" t="s">
        <v>19628</v>
      </c>
      <c r="I3924" t="str">
        <f t="shared" si="122"/>
        <v>民心月刊</v>
      </c>
      <c r="K3924" t="e">
        <f>VLOOKUP(I3924,Apabi!$H:$H,1,FALSE)</f>
        <v>#N/A</v>
      </c>
      <c r="M3924" t="e">
        <f>VLOOKUP(I3924,'Shanghai TSG'!$C:$C,1,FALSE)</f>
        <v>#N/A</v>
      </c>
      <c r="O3924" t="e">
        <f>VLOOKUP(I3924,'Hytong (not in CrossAsia)'!$C:$C,1,FALSE)</f>
        <v>#N/A</v>
      </c>
      <c r="Q3924" s="9" t="str">
        <f t="shared" si="123"/>
        <v>nur hier</v>
      </c>
    </row>
    <row r="3925" spans="1:17">
      <c r="A3925" s="1" t="s">
        <v>8166</v>
      </c>
      <c r="B3925" s="1" t="s">
        <v>8167</v>
      </c>
      <c r="C3925" s="1" t="s">
        <v>19628</v>
      </c>
      <c r="D3925" s="1" t="s">
        <v>8168</v>
      </c>
      <c r="E3925" s="1" t="s">
        <v>19628</v>
      </c>
      <c r="F3925" s="51" t="s">
        <v>19628</v>
      </c>
      <c r="G3925" s="1" t="s">
        <v>19628</v>
      </c>
      <c r="I3925" t="str">
        <f t="shared" si="122"/>
        <v>新路十日</v>
      </c>
      <c r="K3925" t="e">
        <f>VLOOKUP(I3925,Apabi!$H:$H,1,FALSE)</f>
        <v>#N/A</v>
      </c>
      <c r="M3925" t="e">
        <f>VLOOKUP(I3925,'Shanghai TSG'!$C:$C,1,FALSE)</f>
        <v>#N/A</v>
      </c>
      <c r="O3925" t="e">
        <f>VLOOKUP(I3925,'Hytong (not in CrossAsia)'!$C:$C,1,FALSE)</f>
        <v>#N/A</v>
      </c>
      <c r="Q3925" s="9" t="str">
        <f t="shared" si="123"/>
        <v>nur hier</v>
      </c>
    </row>
    <row r="3926" spans="1:17">
      <c r="A3926" s="1" t="s">
        <v>8169</v>
      </c>
      <c r="B3926" s="1" t="s">
        <v>8170</v>
      </c>
      <c r="C3926" s="1" t="s">
        <v>19628</v>
      </c>
      <c r="D3926" s="1" t="s">
        <v>19628</v>
      </c>
      <c r="E3926" s="1" t="s">
        <v>19628</v>
      </c>
      <c r="F3926" s="51" t="s">
        <v>19628</v>
      </c>
      <c r="G3926" s="1" t="s">
        <v>19628</v>
      </c>
      <c r="I3926" t="str">
        <f t="shared" si="122"/>
        <v>齐大校友</v>
      </c>
      <c r="K3926" t="e">
        <f>VLOOKUP(I3926,Apabi!$H:$H,1,FALSE)</f>
        <v>#N/A</v>
      </c>
      <c r="M3926" t="e">
        <f>VLOOKUP(I3926,'Shanghai TSG'!$C:$C,1,FALSE)</f>
        <v>#N/A</v>
      </c>
      <c r="O3926" t="e">
        <f>VLOOKUP(I3926,'Hytong (not in CrossAsia)'!$C:$C,1,FALSE)</f>
        <v>#N/A</v>
      </c>
      <c r="Q3926" s="9" t="str">
        <f t="shared" si="123"/>
        <v>nur hier</v>
      </c>
    </row>
    <row r="3927" spans="1:17">
      <c r="A3927" s="1" t="s">
        <v>8171</v>
      </c>
      <c r="B3927" s="1" t="s">
        <v>8172</v>
      </c>
      <c r="C3927" s="1" t="s">
        <v>19628</v>
      </c>
      <c r="D3927" s="1" t="s">
        <v>19628</v>
      </c>
      <c r="E3927" s="1" t="s">
        <v>19628</v>
      </c>
      <c r="F3927" s="51" t="s">
        <v>19628</v>
      </c>
      <c r="G3927" s="1" t="s">
        <v>19628</v>
      </c>
      <c r="I3927" t="str">
        <f t="shared" si="122"/>
        <v>唐院月刊</v>
      </c>
      <c r="K3927" t="e">
        <f>VLOOKUP(I3927,Apabi!$H:$H,1,FALSE)</f>
        <v>#N/A</v>
      </c>
      <c r="M3927" t="e">
        <f>VLOOKUP(I3927,'Shanghai TSG'!$C:$C,1,FALSE)</f>
        <v>#N/A</v>
      </c>
      <c r="O3927" t="e">
        <f>VLOOKUP(I3927,'Hytong (not in CrossAsia)'!$C:$C,1,FALSE)</f>
        <v>#N/A</v>
      </c>
      <c r="Q3927" s="9" t="str">
        <f t="shared" si="123"/>
        <v>nur hier</v>
      </c>
    </row>
    <row r="3928" spans="1:17">
      <c r="A3928" s="1" t="s">
        <v>8173</v>
      </c>
      <c r="B3928" s="1" t="s">
        <v>8174</v>
      </c>
      <c r="C3928" s="1" t="s">
        <v>19628</v>
      </c>
      <c r="D3928" s="1" t="s">
        <v>8175</v>
      </c>
      <c r="E3928" s="1" t="s">
        <v>19628</v>
      </c>
      <c r="F3928" s="51" t="s">
        <v>19628</v>
      </c>
      <c r="G3928" s="1" t="s">
        <v>19628</v>
      </c>
      <c r="I3928" t="str">
        <f t="shared" si="122"/>
        <v>粤西通讯</v>
      </c>
      <c r="K3928" t="e">
        <f>VLOOKUP(I3928,Apabi!$H:$H,1,FALSE)</f>
        <v>#N/A</v>
      </c>
      <c r="M3928" t="e">
        <f>VLOOKUP(I3928,'Shanghai TSG'!$C:$C,1,FALSE)</f>
        <v>#N/A</v>
      </c>
      <c r="O3928" t="e">
        <f>VLOOKUP(I3928,'Hytong (not in CrossAsia)'!$C:$C,1,FALSE)</f>
        <v>#N/A</v>
      </c>
      <c r="Q3928" s="9" t="str">
        <f t="shared" si="123"/>
        <v>nur hier</v>
      </c>
    </row>
    <row r="3929" spans="1:17">
      <c r="A3929" s="1" t="s">
        <v>8176</v>
      </c>
      <c r="B3929" s="1" t="s">
        <v>8544</v>
      </c>
      <c r="C3929" s="1" t="s">
        <v>19628</v>
      </c>
      <c r="D3929" s="1" t="s">
        <v>8545</v>
      </c>
      <c r="E3929" s="1" t="s">
        <v>19628</v>
      </c>
      <c r="F3929" s="51" t="s">
        <v>19628</v>
      </c>
      <c r="G3929" s="1" t="s">
        <v>19628</v>
      </c>
      <c r="I3929" t="str">
        <f t="shared" si="122"/>
        <v>战时南路</v>
      </c>
      <c r="K3929" t="e">
        <f>VLOOKUP(I3929,Apabi!$H:$H,1,FALSE)</f>
        <v>#N/A</v>
      </c>
      <c r="M3929" t="e">
        <f>VLOOKUP(I3929,'Shanghai TSG'!$C:$C,1,FALSE)</f>
        <v>#N/A</v>
      </c>
      <c r="O3929" t="e">
        <f>VLOOKUP(I3929,'Hytong (not in CrossAsia)'!$C:$C,1,FALSE)</f>
        <v>#N/A</v>
      </c>
      <c r="Q3929" s="9" t="str">
        <f t="shared" si="123"/>
        <v>nur hier</v>
      </c>
    </row>
    <row r="3930" spans="1:17">
      <c r="A3930" s="1" t="s">
        <v>8546</v>
      </c>
      <c r="B3930" s="1" t="s">
        <v>8547</v>
      </c>
      <c r="C3930" s="1" t="s">
        <v>19628</v>
      </c>
      <c r="D3930" s="1" t="s">
        <v>8548</v>
      </c>
      <c r="E3930" s="1" t="s">
        <v>8549</v>
      </c>
      <c r="F3930" s="54">
        <v>1937</v>
      </c>
      <c r="G3930" s="1" t="s">
        <v>19315</v>
      </c>
      <c r="I3930" t="str">
        <f t="shared" si="122"/>
        <v>改进专刊</v>
      </c>
      <c r="K3930" t="e">
        <f>VLOOKUP(I3930,Apabi!$H:$H,1,FALSE)</f>
        <v>#N/A</v>
      </c>
      <c r="M3930" t="e">
        <f>VLOOKUP(I3930,'Shanghai TSG'!$C:$C,1,FALSE)</f>
        <v>#N/A</v>
      </c>
      <c r="O3930" t="e">
        <f>VLOOKUP(I3930,'Hytong (not in CrossAsia)'!$C:$C,1,FALSE)</f>
        <v>#N/A</v>
      </c>
      <c r="Q3930" s="9" t="str">
        <f t="shared" si="123"/>
        <v>nur hier</v>
      </c>
    </row>
    <row r="3931" spans="1:17" ht="23.25">
      <c r="A3931" s="1" t="s">
        <v>8550</v>
      </c>
      <c r="B3931" s="1" t="s">
        <v>8551</v>
      </c>
      <c r="C3931" s="1" t="s">
        <v>19628</v>
      </c>
      <c r="D3931" s="1" t="s">
        <v>8552</v>
      </c>
      <c r="E3931" s="1" t="s">
        <v>19647</v>
      </c>
      <c r="F3931" s="54">
        <v>1931</v>
      </c>
      <c r="G3931" s="1" t="s">
        <v>19010</v>
      </c>
      <c r="I3931" t="str">
        <f t="shared" si="122"/>
        <v>电信交通</v>
      </c>
      <c r="K3931" t="e">
        <f>VLOOKUP(I3931,Apabi!$H:$H,1,FALSE)</f>
        <v>#N/A</v>
      </c>
      <c r="M3931" t="e">
        <f>VLOOKUP(I3931,'Shanghai TSG'!$C:$C,1,FALSE)</f>
        <v>#N/A</v>
      </c>
      <c r="O3931" t="e">
        <f>VLOOKUP(I3931,'Hytong (not in CrossAsia)'!$C:$C,1,FALSE)</f>
        <v>#N/A</v>
      </c>
      <c r="Q3931" s="9" t="str">
        <f t="shared" si="123"/>
        <v>nur hier</v>
      </c>
    </row>
    <row r="3932" spans="1:17">
      <c r="A3932" s="1" t="s">
        <v>8553</v>
      </c>
      <c r="B3932" s="1" t="s">
        <v>8554</v>
      </c>
      <c r="C3932" s="1" t="s">
        <v>19628</v>
      </c>
      <c r="D3932" s="1" t="s">
        <v>19628</v>
      </c>
      <c r="E3932" s="1" t="s">
        <v>19628</v>
      </c>
      <c r="F3932" s="51" t="s">
        <v>19628</v>
      </c>
      <c r="G3932" s="1" t="s">
        <v>19628</v>
      </c>
      <c r="I3932" t="str">
        <f t="shared" si="122"/>
        <v>新新新闻</v>
      </c>
      <c r="K3932" t="e">
        <f>VLOOKUP(I3932,Apabi!$H:$H,1,FALSE)</f>
        <v>#N/A</v>
      </c>
      <c r="M3932" t="str">
        <f>VLOOKUP(I3932,'Shanghai TSG'!$C:$C,1,FALSE)</f>
        <v>新新新闻</v>
      </c>
      <c r="O3932" t="e">
        <f>VLOOKUP(I3932,'Hytong (not in CrossAsia)'!$C:$C,1,FALSE)</f>
        <v>#N/A</v>
      </c>
      <c r="Q3932" s="9" t="str">
        <f t="shared" si="123"/>
        <v>Doppel</v>
      </c>
    </row>
    <row r="3933" spans="1:17">
      <c r="A3933" s="1" t="s">
        <v>8555</v>
      </c>
      <c r="B3933" s="1" t="s">
        <v>8556</v>
      </c>
      <c r="C3933" s="1" t="s">
        <v>19628</v>
      </c>
      <c r="D3933" s="1" t="s">
        <v>8557</v>
      </c>
      <c r="E3933" s="1" t="s">
        <v>19821</v>
      </c>
      <c r="F3933" s="54">
        <v>1948</v>
      </c>
      <c r="G3933" s="1" t="s">
        <v>19635</v>
      </c>
      <c r="I3933" t="str">
        <f t="shared" si="122"/>
        <v>科学世纪</v>
      </c>
      <c r="K3933" t="e">
        <f>VLOOKUP(I3933,Apabi!$H:$H,1,FALSE)</f>
        <v>#N/A</v>
      </c>
      <c r="M3933" t="e">
        <f>VLOOKUP(I3933,'Shanghai TSG'!$C:$C,1,FALSE)</f>
        <v>#N/A</v>
      </c>
      <c r="O3933" t="e">
        <f>VLOOKUP(I3933,'Hytong (not in CrossAsia)'!$C:$C,1,FALSE)</f>
        <v>#N/A</v>
      </c>
      <c r="Q3933" s="9" t="str">
        <f t="shared" si="123"/>
        <v>nur hier</v>
      </c>
    </row>
    <row r="3934" spans="1:17" ht="23.25">
      <c r="A3934" s="1" t="s">
        <v>8558</v>
      </c>
      <c r="B3934" s="1" t="s">
        <v>8559</v>
      </c>
      <c r="C3934" s="1" t="s">
        <v>19628</v>
      </c>
      <c r="D3934" s="1" t="s">
        <v>10281</v>
      </c>
      <c r="E3934" s="1" t="s">
        <v>19647</v>
      </c>
      <c r="F3934" s="54">
        <v>1922</v>
      </c>
      <c r="G3934" s="1" t="s">
        <v>10282</v>
      </c>
      <c r="I3934" t="str">
        <f t="shared" si="122"/>
        <v>创造季刊</v>
      </c>
      <c r="K3934" t="e">
        <f>VLOOKUP(I3934,Apabi!$H:$H,1,FALSE)</f>
        <v>#N/A</v>
      </c>
      <c r="M3934" t="str">
        <f>VLOOKUP(I3934,'Shanghai TSG'!$C:$C,1,FALSE)</f>
        <v>创造季刊</v>
      </c>
      <c r="O3934" t="e">
        <f>VLOOKUP(I3934,'Hytong (not in CrossAsia)'!$C:$C,1,FALSE)</f>
        <v>#N/A</v>
      </c>
      <c r="Q3934" s="9" t="str">
        <f t="shared" si="123"/>
        <v>Doppel</v>
      </c>
    </row>
    <row r="3935" spans="1:17">
      <c r="A3935" s="1" t="s">
        <v>8560</v>
      </c>
      <c r="B3935" s="1" t="s">
        <v>8561</v>
      </c>
      <c r="C3935" s="1" t="s">
        <v>19628</v>
      </c>
      <c r="D3935" s="1" t="s">
        <v>19628</v>
      </c>
      <c r="E3935" s="1" t="s">
        <v>19628</v>
      </c>
      <c r="F3935" s="51" t="s">
        <v>19628</v>
      </c>
      <c r="G3935" s="1" t="s">
        <v>19628</v>
      </c>
      <c r="I3935" t="str">
        <f t="shared" si="122"/>
        <v>新华南</v>
      </c>
      <c r="K3935" t="e">
        <f>VLOOKUP(I3935,Apabi!$H:$H,1,FALSE)</f>
        <v>#N/A</v>
      </c>
      <c r="M3935" t="e">
        <f>VLOOKUP(I3935,'Shanghai TSG'!$C:$C,1,FALSE)</f>
        <v>#N/A</v>
      </c>
      <c r="O3935" t="e">
        <f>VLOOKUP(I3935,'Hytong (not in CrossAsia)'!$C:$C,1,FALSE)</f>
        <v>#N/A</v>
      </c>
      <c r="Q3935" s="9" t="str">
        <f t="shared" si="123"/>
        <v>nur hier</v>
      </c>
    </row>
    <row r="3936" spans="1:17">
      <c r="A3936" s="1" t="s">
        <v>8562</v>
      </c>
      <c r="B3936" s="1" t="s">
        <v>8563</v>
      </c>
      <c r="C3936" s="1" t="s">
        <v>8564</v>
      </c>
      <c r="D3936" s="1" t="s">
        <v>19628</v>
      </c>
      <c r="E3936" s="1" t="s">
        <v>19628</v>
      </c>
      <c r="F3936" s="51" t="s">
        <v>19628</v>
      </c>
      <c r="G3936" s="1" t="s">
        <v>19628</v>
      </c>
      <c r="I3936" t="str">
        <f t="shared" si="122"/>
        <v>猎奇半月</v>
      </c>
      <c r="K3936" t="e">
        <f>VLOOKUP(I3936,Apabi!$H:$H,1,FALSE)</f>
        <v>#N/A</v>
      </c>
      <c r="M3936" t="e">
        <f>VLOOKUP(I3936,'Shanghai TSG'!$C:$C,1,FALSE)</f>
        <v>#N/A</v>
      </c>
      <c r="O3936" t="e">
        <f>VLOOKUP(I3936,'Hytong (not in CrossAsia)'!$C:$C,1,FALSE)</f>
        <v>#N/A</v>
      </c>
      <c r="Q3936" s="9" t="str">
        <f t="shared" si="123"/>
        <v>nur hier</v>
      </c>
    </row>
    <row r="3937" spans="1:17">
      <c r="A3937" s="1" t="s">
        <v>8565</v>
      </c>
      <c r="B3937" s="1" t="s">
        <v>8566</v>
      </c>
      <c r="C3937" s="1" t="s">
        <v>19628</v>
      </c>
      <c r="D3937" s="1" t="s">
        <v>8567</v>
      </c>
      <c r="E3937" s="1" t="s">
        <v>19821</v>
      </c>
      <c r="F3937" s="54">
        <v>1927</v>
      </c>
      <c r="G3937" s="1" t="s">
        <v>19305</v>
      </c>
      <c r="I3937" t="str">
        <f t="shared" si="122"/>
        <v>犁头</v>
      </c>
      <c r="K3937" t="e">
        <f>VLOOKUP(I3937,Apabi!$H:$H,1,FALSE)</f>
        <v>#N/A</v>
      </c>
      <c r="M3937" t="e">
        <f>VLOOKUP(I3937,'Shanghai TSG'!$C:$C,1,FALSE)</f>
        <v>#N/A</v>
      </c>
      <c r="O3937" t="e">
        <f>VLOOKUP(I3937,'Hytong (not in CrossAsia)'!$C:$C,1,FALSE)</f>
        <v>#N/A</v>
      </c>
      <c r="Q3937" s="9" t="str">
        <f t="shared" si="123"/>
        <v>nur hier</v>
      </c>
    </row>
    <row r="3938" spans="1:17">
      <c r="A3938" s="1" t="s">
        <v>8568</v>
      </c>
      <c r="B3938" s="1" t="s">
        <v>8569</v>
      </c>
      <c r="C3938" s="1" t="s">
        <v>19628</v>
      </c>
      <c r="D3938" s="1" t="s">
        <v>8570</v>
      </c>
      <c r="E3938" s="1" t="s">
        <v>19821</v>
      </c>
      <c r="F3938" s="54">
        <v>1949</v>
      </c>
      <c r="G3938" s="1" t="s">
        <v>19635</v>
      </c>
      <c r="I3938" t="str">
        <f t="shared" si="122"/>
        <v>新生路月</v>
      </c>
      <c r="K3938" t="e">
        <f>VLOOKUP(I3938,Apabi!$H:$H,1,FALSE)</f>
        <v>#N/A</v>
      </c>
      <c r="M3938" t="str">
        <f>VLOOKUP(I3938,'Shanghai TSG'!$C:$C,1,FALSE)</f>
        <v>新生路月</v>
      </c>
      <c r="O3938" t="e">
        <f>VLOOKUP(I3938,'Hytong (not in CrossAsia)'!$C:$C,1,FALSE)</f>
        <v>#N/A</v>
      </c>
      <c r="Q3938" s="9" t="str">
        <f t="shared" si="123"/>
        <v>Doppel</v>
      </c>
    </row>
    <row r="3939" spans="1:17">
      <c r="A3939" s="1" t="s">
        <v>8571</v>
      </c>
      <c r="B3939" s="1" t="s">
        <v>8572</v>
      </c>
      <c r="C3939" s="1" t="s">
        <v>19628</v>
      </c>
      <c r="D3939" s="1" t="s">
        <v>8573</v>
      </c>
      <c r="E3939" s="1" t="s">
        <v>19628</v>
      </c>
      <c r="F3939" s="51" t="s">
        <v>19628</v>
      </c>
      <c r="G3939" s="1" t="s">
        <v>19628</v>
      </c>
      <c r="I3939" t="str">
        <f t="shared" si="122"/>
        <v>文踪</v>
      </c>
      <c r="K3939" t="e">
        <f>VLOOKUP(I3939,Apabi!$H:$H,1,FALSE)</f>
        <v>#N/A</v>
      </c>
      <c r="M3939" t="e">
        <f>VLOOKUP(I3939,'Shanghai TSG'!$C:$C,1,FALSE)</f>
        <v>#N/A</v>
      </c>
      <c r="O3939" t="e">
        <f>VLOOKUP(I3939,'Hytong (not in CrossAsia)'!$C:$C,1,FALSE)</f>
        <v>#N/A</v>
      </c>
      <c r="Q3939" s="9" t="str">
        <f t="shared" si="123"/>
        <v>nur hier</v>
      </c>
    </row>
    <row r="3940" spans="1:17">
      <c r="A3940" s="1" t="s">
        <v>8574</v>
      </c>
      <c r="B3940" s="1" t="s">
        <v>8575</v>
      </c>
      <c r="C3940" s="1" t="s">
        <v>19628</v>
      </c>
      <c r="D3940" s="1" t="s">
        <v>8576</v>
      </c>
      <c r="E3940" s="1" t="s">
        <v>13082</v>
      </c>
      <c r="F3940" s="54">
        <v>1947</v>
      </c>
      <c r="G3940" s="1" t="s">
        <v>19635</v>
      </c>
      <c r="I3940" t="str">
        <f t="shared" si="122"/>
        <v>知言</v>
      </c>
      <c r="K3940" t="e">
        <f>VLOOKUP(I3940,Apabi!$H:$H,1,FALSE)</f>
        <v>#N/A</v>
      </c>
      <c r="M3940" t="e">
        <f>VLOOKUP(I3940,'Shanghai TSG'!$C:$C,1,FALSE)</f>
        <v>#N/A</v>
      </c>
      <c r="O3940" t="e">
        <f>VLOOKUP(I3940,'Hytong (not in CrossAsia)'!$C:$C,1,FALSE)</f>
        <v>#N/A</v>
      </c>
      <c r="Q3940" s="9" t="str">
        <f t="shared" si="123"/>
        <v>nur hier</v>
      </c>
    </row>
    <row r="3941" spans="1:17">
      <c r="A3941" s="1" t="s">
        <v>8577</v>
      </c>
      <c r="B3941" s="1" t="s">
        <v>8578</v>
      </c>
      <c r="C3941" s="1" t="s">
        <v>19628</v>
      </c>
      <c r="D3941" s="1" t="s">
        <v>8579</v>
      </c>
      <c r="E3941" s="1" t="s">
        <v>19647</v>
      </c>
      <c r="F3941" s="54">
        <v>1936</v>
      </c>
      <c r="G3941" s="1" t="s">
        <v>19642</v>
      </c>
      <c r="I3941" t="str">
        <f t="shared" si="122"/>
        <v>众力</v>
      </c>
      <c r="K3941" t="e">
        <f>VLOOKUP(I3941,Apabi!$H:$H,1,FALSE)</f>
        <v>#N/A</v>
      </c>
      <c r="M3941" t="e">
        <f>VLOOKUP(I3941,'Shanghai TSG'!$C:$C,1,FALSE)</f>
        <v>#N/A</v>
      </c>
      <c r="O3941" t="e">
        <f>VLOOKUP(I3941,'Hytong (not in CrossAsia)'!$C:$C,1,FALSE)</f>
        <v>#N/A</v>
      </c>
      <c r="Q3941" s="9" t="str">
        <f t="shared" si="123"/>
        <v>nur hier</v>
      </c>
    </row>
    <row r="3942" spans="1:17">
      <c r="A3942" s="1" t="s">
        <v>8580</v>
      </c>
      <c r="B3942" s="1" t="s">
        <v>8581</v>
      </c>
      <c r="C3942" s="1" t="s">
        <v>19628</v>
      </c>
      <c r="D3942" s="1" t="s">
        <v>8582</v>
      </c>
      <c r="E3942" s="1" t="s">
        <v>19647</v>
      </c>
      <c r="F3942" s="54">
        <v>1925</v>
      </c>
      <c r="G3942" s="1" t="s">
        <v>19773</v>
      </c>
      <c r="I3942" t="str">
        <f t="shared" si="122"/>
        <v>大江季刊</v>
      </c>
      <c r="K3942" t="e">
        <f>VLOOKUP(I3942,Apabi!$H:$H,1,FALSE)</f>
        <v>#N/A</v>
      </c>
      <c r="M3942" t="e">
        <f>VLOOKUP(I3942,'Shanghai TSG'!$C:$C,1,FALSE)</f>
        <v>#N/A</v>
      </c>
      <c r="O3942" t="e">
        <f>VLOOKUP(I3942,'Hytong (not in CrossAsia)'!$C:$C,1,FALSE)</f>
        <v>#N/A</v>
      </c>
      <c r="Q3942" s="9" t="str">
        <f t="shared" si="123"/>
        <v>nur hier</v>
      </c>
    </row>
    <row r="3943" spans="1:17">
      <c r="A3943" s="1" t="s">
        <v>8583</v>
      </c>
      <c r="B3943" s="1" t="s">
        <v>8584</v>
      </c>
      <c r="C3943" s="1" t="s">
        <v>19628</v>
      </c>
      <c r="D3943" s="1" t="s">
        <v>13144</v>
      </c>
      <c r="E3943" s="1" t="s">
        <v>19647</v>
      </c>
      <c r="F3943" s="54">
        <v>1915</v>
      </c>
      <c r="G3943" s="1" t="s">
        <v>19635</v>
      </c>
      <c r="I3943" t="str">
        <f t="shared" si="122"/>
        <v>大中华</v>
      </c>
      <c r="K3943" t="e">
        <f>VLOOKUP(I3943,Apabi!$H:$H,1,FALSE)</f>
        <v>#N/A</v>
      </c>
      <c r="M3943" t="e">
        <f>VLOOKUP(I3943,'Shanghai TSG'!$C:$C,1,FALSE)</f>
        <v>#N/A</v>
      </c>
      <c r="O3943" t="e">
        <f>VLOOKUP(I3943,'Hytong (not in CrossAsia)'!$C:$C,1,FALSE)</f>
        <v>#N/A</v>
      </c>
      <c r="Q3943" s="9" t="str">
        <f t="shared" si="123"/>
        <v>nur hier</v>
      </c>
    </row>
    <row r="3944" spans="1:17">
      <c r="A3944" s="1" t="s">
        <v>8585</v>
      </c>
      <c r="B3944" s="1" t="s">
        <v>8586</v>
      </c>
      <c r="C3944" s="1" t="s">
        <v>19628</v>
      </c>
      <c r="D3944" s="1" t="s">
        <v>8587</v>
      </c>
      <c r="E3944" s="1" t="s">
        <v>19647</v>
      </c>
      <c r="F3944" s="54">
        <v>1945</v>
      </c>
      <c r="G3944" s="1" t="s">
        <v>19243</v>
      </c>
      <c r="I3944" t="str">
        <f t="shared" si="122"/>
        <v>泉币</v>
      </c>
      <c r="K3944" t="e">
        <f>VLOOKUP(I3944,Apabi!$H:$H,1,FALSE)</f>
        <v>#N/A</v>
      </c>
      <c r="M3944" t="e">
        <f>VLOOKUP(I3944,'Shanghai TSG'!$C:$C,1,FALSE)</f>
        <v>#N/A</v>
      </c>
      <c r="O3944" t="e">
        <f>VLOOKUP(I3944,'Hytong (not in CrossAsia)'!$C:$C,1,FALSE)</f>
        <v>#N/A</v>
      </c>
      <c r="Q3944" s="9" t="str">
        <f t="shared" si="123"/>
        <v>nur hier</v>
      </c>
    </row>
    <row r="3945" spans="1:17">
      <c r="A3945" s="1" t="s">
        <v>8588</v>
      </c>
      <c r="B3945" s="1" t="s">
        <v>8589</v>
      </c>
      <c r="C3945" s="1" t="s">
        <v>19628</v>
      </c>
      <c r="D3945" s="1" t="s">
        <v>16723</v>
      </c>
      <c r="E3945" s="1" t="s">
        <v>19647</v>
      </c>
      <c r="F3945" s="54">
        <v>1944</v>
      </c>
      <c r="G3945" s="1" t="s">
        <v>19635</v>
      </c>
      <c r="I3945" t="str">
        <f t="shared" si="122"/>
        <v>时与潮副</v>
      </c>
      <c r="K3945" t="e">
        <f>VLOOKUP(I3945,Apabi!$H:$H,1,FALSE)</f>
        <v>#N/A</v>
      </c>
      <c r="M3945" t="str">
        <f>VLOOKUP(I3945,'Shanghai TSG'!$C:$C,1,FALSE)</f>
        <v>时与潮副</v>
      </c>
      <c r="O3945" t="e">
        <f>VLOOKUP(I3945,'Hytong (not in CrossAsia)'!$C:$C,1,FALSE)</f>
        <v>#N/A</v>
      </c>
      <c r="Q3945" s="9" t="str">
        <f t="shared" si="123"/>
        <v>Doppel</v>
      </c>
    </row>
    <row r="3946" spans="1:17">
      <c r="A3946" s="1" t="s">
        <v>8590</v>
      </c>
      <c r="B3946" s="1" t="s">
        <v>8591</v>
      </c>
      <c r="C3946" s="1" t="s">
        <v>19628</v>
      </c>
      <c r="D3946" s="1" t="s">
        <v>19628</v>
      </c>
      <c r="E3946" s="1" t="s">
        <v>19628</v>
      </c>
      <c r="F3946" s="51" t="s">
        <v>19628</v>
      </c>
      <c r="G3946" s="1" t="s">
        <v>19628</v>
      </c>
      <c r="I3946" t="str">
        <f t="shared" si="122"/>
        <v>重庆清华</v>
      </c>
      <c r="K3946" t="e">
        <f>VLOOKUP(I3946,Apabi!$H:$H,1,FALSE)</f>
        <v>#N/A</v>
      </c>
      <c r="M3946" t="e">
        <f>VLOOKUP(I3946,'Shanghai TSG'!$C:$C,1,FALSE)</f>
        <v>#N/A</v>
      </c>
      <c r="O3946" t="e">
        <f>VLOOKUP(I3946,'Hytong (not in CrossAsia)'!$C:$C,1,FALSE)</f>
        <v>#N/A</v>
      </c>
      <c r="Q3946" s="9" t="str">
        <f t="shared" si="123"/>
        <v>nur hier</v>
      </c>
    </row>
    <row r="3947" spans="1:17">
      <c r="A3947" s="1" t="s">
        <v>8592</v>
      </c>
      <c r="B3947" s="1" t="s">
        <v>8593</v>
      </c>
      <c r="C3947" s="1" t="s">
        <v>19628</v>
      </c>
      <c r="D3947" s="1" t="s">
        <v>8594</v>
      </c>
      <c r="E3947" s="1" t="s">
        <v>19628</v>
      </c>
      <c r="F3947" s="51" t="s">
        <v>19628</v>
      </c>
      <c r="G3947" s="1" t="s">
        <v>19628</v>
      </c>
      <c r="I3947" t="str">
        <f t="shared" si="122"/>
        <v>十日文摘</v>
      </c>
      <c r="K3947" t="e">
        <f>VLOOKUP(I3947,Apabi!$H:$H,1,FALSE)</f>
        <v>#N/A</v>
      </c>
      <c r="M3947" t="e">
        <f>VLOOKUP(I3947,'Shanghai TSG'!$C:$C,1,FALSE)</f>
        <v>#N/A</v>
      </c>
      <c r="O3947" t="e">
        <f>VLOOKUP(I3947,'Hytong (not in CrossAsia)'!$C:$C,1,FALSE)</f>
        <v>#N/A</v>
      </c>
      <c r="Q3947" s="9" t="str">
        <f t="shared" si="123"/>
        <v>nur hier</v>
      </c>
    </row>
    <row r="3948" spans="1:17">
      <c r="A3948" s="1" t="s">
        <v>8595</v>
      </c>
      <c r="B3948" s="1" t="s">
        <v>8596</v>
      </c>
      <c r="C3948" s="1" t="s">
        <v>19628</v>
      </c>
      <c r="D3948" s="1" t="s">
        <v>19628</v>
      </c>
      <c r="E3948" s="1" t="s">
        <v>19628</v>
      </c>
      <c r="F3948" s="51" t="s">
        <v>19628</v>
      </c>
      <c r="G3948" s="1" t="s">
        <v>19628</v>
      </c>
      <c r="I3948" t="str">
        <f t="shared" si="122"/>
        <v>青职学报</v>
      </c>
      <c r="K3948" t="e">
        <f>VLOOKUP(I3948,Apabi!$H:$H,1,FALSE)</f>
        <v>#N/A</v>
      </c>
      <c r="M3948" t="e">
        <f>VLOOKUP(I3948,'Shanghai TSG'!$C:$C,1,FALSE)</f>
        <v>#N/A</v>
      </c>
      <c r="O3948" t="e">
        <f>VLOOKUP(I3948,'Hytong (not in CrossAsia)'!$C:$C,1,FALSE)</f>
        <v>#N/A</v>
      </c>
      <c r="Q3948" s="9" t="str">
        <f t="shared" si="123"/>
        <v>nur hier</v>
      </c>
    </row>
    <row r="3949" spans="1:17">
      <c r="A3949" s="1" t="s">
        <v>8597</v>
      </c>
      <c r="B3949" s="1" t="s">
        <v>8598</v>
      </c>
      <c r="C3949" s="1" t="s">
        <v>19628</v>
      </c>
      <c r="D3949" s="1" t="s">
        <v>19628</v>
      </c>
      <c r="E3949" s="1" t="s">
        <v>19628</v>
      </c>
      <c r="F3949" s="51" t="s">
        <v>19628</v>
      </c>
      <c r="G3949" s="1" t="s">
        <v>19628</v>
      </c>
      <c r="I3949" t="str">
        <f t="shared" si="122"/>
        <v>社会日报</v>
      </c>
      <c r="K3949" t="e">
        <f>VLOOKUP(I3949,Apabi!$H:$H,1,FALSE)</f>
        <v>#N/A</v>
      </c>
      <c r="M3949" t="e">
        <f>VLOOKUP(I3949,'Shanghai TSG'!$C:$C,1,FALSE)</f>
        <v>#N/A</v>
      </c>
      <c r="O3949" t="e">
        <f>VLOOKUP(I3949,'Hytong (not in CrossAsia)'!$C:$C,1,FALSE)</f>
        <v>#N/A</v>
      </c>
      <c r="Q3949" s="9" t="str">
        <f t="shared" si="123"/>
        <v>nur hier</v>
      </c>
    </row>
    <row r="3950" spans="1:17" ht="23.25">
      <c r="A3950" s="1" t="s">
        <v>8599</v>
      </c>
      <c r="B3950" s="1" t="s">
        <v>8600</v>
      </c>
      <c r="C3950" s="1" t="s">
        <v>19628</v>
      </c>
      <c r="D3950" s="1" t="s">
        <v>8601</v>
      </c>
      <c r="E3950" s="1" t="s">
        <v>8602</v>
      </c>
      <c r="F3950" s="54">
        <v>1934</v>
      </c>
      <c r="G3950" s="1" t="s">
        <v>19635</v>
      </c>
      <c r="I3950" t="str">
        <f t="shared" si="122"/>
        <v>东路</v>
      </c>
      <c r="K3950" t="e">
        <f>VLOOKUP(I3950,Apabi!$H:$H,1,FALSE)</f>
        <v>#N/A</v>
      </c>
      <c r="M3950" t="e">
        <f>VLOOKUP(I3950,'Shanghai TSG'!$C:$C,1,FALSE)</f>
        <v>#N/A</v>
      </c>
      <c r="O3950" t="e">
        <f>VLOOKUP(I3950,'Hytong (not in CrossAsia)'!$C:$C,1,FALSE)</f>
        <v>#N/A</v>
      </c>
      <c r="Q3950" s="9" t="str">
        <f t="shared" si="123"/>
        <v>nur hier</v>
      </c>
    </row>
    <row r="3951" spans="1:17">
      <c r="A3951" s="1" t="s">
        <v>8603</v>
      </c>
      <c r="B3951" s="1" t="s">
        <v>8604</v>
      </c>
      <c r="C3951" s="1" t="s">
        <v>19628</v>
      </c>
      <c r="D3951" s="1" t="s">
        <v>8605</v>
      </c>
      <c r="E3951" s="1" t="s">
        <v>19647</v>
      </c>
      <c r="F3951" s="54">
        <v>1949</v>
      </c>
      <c r="G3951" s="1" t="s">
        <v>19642</v>
      </c>
      <c r="I3951" t="str">
        <f t="shared" si="122"/>
        <v>半月新闻</v>
      </c>
      <c r="K3951" t="e">
        <f>VLOOKUP(I3951,Apabi!$H:$H,1,FALSE)</f>
        <v>#N/A</v>
      </c>
      <c r="M3951" t="e">
        <f>VLOOKUP(I3951,'Shanghai TSG'!$C:$C,1,FALSE)</f>
        <v>#N/A</v>
      </c>
      <c r="O3951" t="e">
        <f>VLOOKUP(I3951,'Hytong (not in CrossAsia)'!$C:$C,1,FALSE)</f>
        <v>#N/A</v>
      </c>
      <c r="Q3951" s="9" t="str">
        <f t="shared" si="123"/>
        <v>nur hier</v>
      </c>
    </row>
    <row r="3952" spans="1:17">
      <c r="A3952" s="1" t="s">
        <v>8606</v>
      </c>
      <c r="B3952" s="1" t="s">
        <v>8607</v>
      </c>
      <c r="C3952" s="1" t="s">
        <v>19628</v>
      </c>
      <c r="D3952" s="1" t="s">
        <v>8608</v>
      </c>
      <c r="E3952" s="1" t="s">
        <v>19628</v>
      </c>
      <c r="F3952" s="51" t="s">
        <v>19628</v>
      </c>
      <c r="G3952" s="1" t="s">
        <v>19628</v>
      </c>
      <c r="I3952" t="str">
        <f t="shared" si="122"/>
        <v>振华校友</v>
      </c>
      <c r="K3952" t="e">
        <f>VLOOKUP(I3952,Apabi!$H:$H,1,FALSE)</f>
        <v>#N/A</v>
      </c>
      <c r="M3952" t="str">
        <f>VLOOKUP(I3952,'Shanghai TSG'!$C:$C,1,FALSE)</f>
        <v>振华校友</v>
      </c>
      <c r="O3952" t="e">
        <f>VLOOKUP(I3952,'Hytong (not in CrossAsia)'!$C:$C,1,FALSE)</f>
        <v>#N/A</v>
      </c>
      <c r="Q3952" s="9" t="str">
        <f t="shared" si="123"/>
        <v>Doppel</v>
      </c>
    </row>
    <row r="3953" spans="1:17">
      <c r="A3953" s="1" t="s">
        <v>8609</v>
      </c>
      <c r="B3953" s="1" t="s">
        <v>8610</v>
      </c>
      <c r="C3953" s="1" t="s">
        <v>19628</v>
      </c>
      <c r="D3953" s="1" t="s">
        <v>8611</v>
      </c>
      <c r="E3953" s="1" t="s">
        <v>19339</v>
      </c>
      <c r="F3953" s="54">
        <v>1948</v>
      </c>
      <c r="G3953" s="1" t="s">
        <v>19642</v>
      </c>
      <c r="I3953" t="str">
        <f t="shared" si="122"/>
        <v>北大半月</v>
      </c>
      <c r="K3953" t="e">
        <f>VLOOKUP(I3953,Apabi!$H:$H,1,FALSE)</f>
        <v>#N/A</v>
      </c>
      <c r="M3953" t="e">
        <f>VLOOKUP(I3953,'Shanghai TSG'!$C:$C,1,FALSE)</f>
        <v>#N/A</v>
      </c>
      <c r="O3953" t="e">
        <f>VLOOKUP(I3953,'Hytong (not in CrossAsia)'!$C:$C,1,FALSE)</f>
        <v>#N/A</v>
      </c>
      <c r="Q3953" s="9" t="str">
        <f t="shared" si="123"/>
        <v>nur hier</v>
      </c>
    </row>
    <row r="3954" spans="1:17">
      <c r="A3954" s="1" t="s">
        <v>8612</v>
      </c>
      <c r="B3954" s="1" t="s">
        <v>8613</v>
      </c>
      <c r="C3954" s="1" t="s">
        <v>19628</v>
      </c>
      <c r="D3954" s="1" t="s">
        <v>19628</v>
      </c>
      <c r="E3954" s="1" t="s">
        <v>19628</v>
      </c>
      <c r="F3954" s="51" t="s">
        <v>19628</v>
      </c>
      <c r="G3954" s="1" t="s">
        <v>19628</v>
      </c>
      <c r="I3954" t="str">
        <f t="shared" si="122"/>
        <v>晦鸣周刊</v>
      </c>
      <c r="K3954" t="e">
        <f>VLOOKUP(I3954,Apabi!$H:$H,1,FALSE)</f>
        <v>#N/A</v>
      </c>
      <c r="M3954" t="e">
        <f>VLOOKUP(I3954,'Shanghai TSG'!$C:$C,1,FALSE)</f>
        <v>#N/A</v>
      </c>
      <c r="O3954" t="e">
        <f>VLOOKUP(I3954,'Hytong (not in CrossAsia)'!$C:$C,1,FALSE)</f>
        <v>#N/A</v>
      </c>
      <c r="Q3954" s="9" t="str">
        <f t="shared" si="123"/>
        <v>nur hier</v>
      </c>
    </row>
    <row r="3955" spans="1:17">
      <c r="A3955" s="1" t="s">
        <v>8614</v>
      </c>
      <c r="B3955" s="1" t="s">
        <v>8615</v>
      </c>
      <c r="C3955" s="1" t="s">
        <v>8616</v>
      </c>
      <c r="D3955" s="1" t="s">
        <v>19628</v>
      </c>
      <c r="E3955" s="1" t="s">
        <v>19647</v>
      </c>
      <c r="F3955" s="54">
        <v>1944</v>
      </c>
      <c r="G3955" s="1" t="s">
        <v>19305</v>
      </c>
      <c r="I3955" t="str">
        <f t="shared" si="122"/>
        <v>现代周报</v>
      </c>
      <c r="K3955" t="e">
        <f>VLOOKUP(I3955,Apabi!$H:$H,1,FALSE)</f>
        <v>#N/A</v>
      </c>
      <c r="M3955" t="str">
        <f>VLOOKUP(I3955,'Shanghai TSG'!$C:$C,1,FALSE)</f>
        <v>现代周报</v>
      </c>
      <c r="O3955" t="e">
        <f>VLOOKUP(I3955,'Hytong (not in CrossAsia)'!$C:$C,1,FALSE)</f>
        <v>#N/A</v>
      </c>
      <c r="Q3955" s="9" t="str">
        <f t="shared" si="123"/>
        <v>Doppel</v>
      </c>
    </row>
    <row r="3956" spans="1:17">
      <c r="A3956" s="1" t="s">
        <v>8617</v>
      </c>
      <c r="B3956" s="1" t="s">
        <v>8618</v>
      </c>
      <c r="C3956" s="1" t="s">
        <v>19628</v>
      </c>
      <c r="D3956" s="1" t="s">
        <v>19628</v>
      </c>
      <c r="E3956" s="1" t="s">
        <v>19628</v>
      </c>
      <c r="F3956" s="51" t="s">
        <v>19628</v>
      </c>
      <c r="G3956" s="1" t="s">
        <v>19628</v>
      </c>
      <c r="I3956" t="str">
        <f t="shared" si="122"/>
        <v>复兴</v>
      </c>
      <c r="K3956" t="str">
        <f>VLOOKUP(I3956,Apabi!$H:$H,1,FALSE)</f>
        <v>复兴</v>
      </c>
      <c r="M3956" t="str">
        <f>VLOOKUP(I3956,'Shanghai TSG'!$C:$C,1,FALSE)</f>
        <v>复兴</v>
      </c>
      <c r="O3956" t="e">
        <f>VLOOKUP(I3956,'Hytong (not in CrossAsia)'!$C:$C,1,FALSE)</f>
        <v>#N/A</v>
      </c>
      <c r="Q3956" s="9" t="str">
        <f t="shared" si="123"/>
        <v>Doppel</v>
      </c>
    </row>
    <row r="3957" spans="1:17">
      <c r="A3957" s="1" t="s">
        <v>8619</v>
      </c>
      <c r="B3957" s="1" t="s">
        <v>8620</v>
      </c>
      <c r="C3957" s="1" t="s">
        <v>18966</v>
      </c>
      <c r="D3957" s="1" t="s">
        <v>19628</v>
      </c>
      <c r="E3957" s="1" t="s">
        <v>19647</v>
      </c>
      <c r="F3957" s="54">
        <v>1947</v>
      </c>
      <c r="G3957" s="1" t="s">
        <v>19628</v>
      </c>
      <c r="I3957" t="str">
        <f t="shared" si="122"/>
        <v>青天</v>
      </c>
      <c r="K3957" t="e">
        <f>VLOOKUP(I3957,Apabi!$H:$H,1,FALSE)</f>
        <v>#N/A</v>
      </c>
      <c r="M3957" t="e">
        <f>VLOOKUP(I3957,'Shanghai TSG'!$C:$C,1,FALSE)</f>
        <v>#N/A</v>
      </c>
      <c r="O3957" t="e">
        <f>VLOOKUP(I3957,'Hytong (not in CrossAsia)'!$C:$C,1,FALSE)</f>
        <v>#N/A</v>
      </c>
      <c r="Q3957" s="9" t="str">
        <f t="shared" si="123"/>
        <v>nur hier</v>
      </c>
    </row>
    <row r="3958" spans="1:17">
      <c r="A3958" s="1" t="s">
        <v>8621</v>
      </c>
      <c r="B3958" s="1" t="s">
        <v>8622</v>
      </c>
      <c r="C3958" s="1" t="s">
        <v>8623</v>
      </c>
      <c r="D3958" s="1" t="s">
        <v>8623</v>
      </c>
      <c r="E3958" s="1" t="s">
        <v>19647</v>
      </c>
      <c r="F3958" s="54">
        <v>1946</v>
      </c>
      <c r="G3958" s="1" t="s">
        <v>19635</v>
      </c>
      <c r="I3958" t="str">
        <f t="shared" si="122"/>
        <v>昌言</v>
      </c>
      <c r="K3958" t="e">
        <f>VLOOKUP(I3958,Apabi!$H:$H,1,FALSE)</f>
        <v>#N/A</v>
      </c>
      <c r="M3958" t="e">
        <f>VLOOKUP(I3958,'Shanghai TSG'!$C:$C,1,FALSE)</f>
        <v>#N/A</v>
      </c>
      <c r="O3958" t="e">
        <f>VLOOKUP(I3958,'Hytong (not in CrossAsia)'!$C:$C,1,FALSE)</f>
        <v>#N/A</v>
      </c>
      <c r="Q3958" s="9" t="str">
        <f t="shared" si="123"/>
        <v>nur hier</v>
      </c>
    </row>
    <row r="3959" spans="1:17">
      <c r="A3959" s="1" t="s">
        <v>8624</v>
      </c>
      <c r="B3959" s="1" t="s">
        <v>8625</v>
      </c>
      <c r="C3959" s="1" t="s">
        <v>19628</v>
      </c>
      <c r="D3959" s="1" t="s">
        <v>8250</v>
      </c>
      <c r="E3959" s="1" t="s">
        <v>19302</v>
      </c>
      <c r="F3959" s="54">
        <v>1946</v>
      </c>
      <c r="G3959" s="1" t="s">
        <v>19305</v>
      </c>
      <c r="I3959" t="str">
        <f t="shared" si="122"/>
        <v>新风周刊</v>
      </c>
      <c r="K3959" t="e">
        <f>VLOOKUP(I3959,Apabi!$H:$H,1,FALSE)</f>
        <v>#N/A</v>
      </c>
      <c r="M3959" t="e">
        <f>VLOOKUP(I3959,'Shanghai TSG'!$C:$C,1,FALSE)</f>
        <v>#N/A</v>
      </c>
      <c r="O3959" t="e">
        <f>VLOOKUP(I3959,'Hytong (not in CrossAsia)'!$C:$C,1,FALSE)</f>
        <v>#N/A</v>
      </c>
      <c r="Q3959" s="9" t="str">
        <f t="shared" si="123"/>
        <v>nur hier</v>
      </c>
    </row>
    <row r="3960" spans="1:17">
      <c r="A3960" s="1" t="s">
        <v>8251</v>
      </c>
      <c r="B3960" s="1" t="s">
        <v>8252</v>
      </c>
      <c r="C3960" s="1" t="s">
        <v>19628</v>
      </c>
      <c r="D3960" s="1" t="s">
        <v>8253</v>
      </c>
      <c r="E3960" s="1" t="s">
        <v>19628</v>
      </c>
      <c r="F3960" s="51" t="s">
        <v>19628</v>
      </c>
      <c r="G3960" s="1" t="s">
        <v>19628</v>
      </c>
      <c r="I3960" t="str">
        <f t="shared" si="122"/>
        <v>海沫</v>
      </c>
      <c r="K3960" t="e">
        <f>VLOOKUP(I3960,Apabi!$H:$H,1,FALSE)</f>
        <v>#N/A</v>
      </c>
      <c r="M3960" t="e">
        <f>VLOOKUP(I3960,'Shanghai TSG'!$C:$C,1,FALSE)</f>
        <v>#N/A</v>
      </c>
      <c r="O3960" t="e">
        <f>VLOOKUP(I3960,'Hytong (not in CrossAsia)'!$C:$C,1,FALSE)</f>
        <v>#N/A</v>
      </c>
      <c r="Q3960" s="9" t="str">
        <f t="shared" si="123"/>
        <v>nur hier</v>
      </c>
    </row>
    <row r="3961" spans="1:17">
      <c r="A3961" s="1" t="s">
        <v>8254</v>
      </c>
      <c r="B3961" s="1" t="s">
        <v>8255</v>
      </c>
      <c r="C3961" s="1" t="s">
        <v>8256</v>
      </c>
      <c r="D3961" s="1" t="s">
        <v>8256</v>
      </c>
      <c r="E3961" s="1" t="s">
        <v>19348</v>
      </c>
      <c r="F3961" s="54">
        <v>1937</v>
      </c>
      <c r="G3961" s="1" t="s">
        <v>19642</v>
      </c>
      <c r="I3961" t="str">
        <f t="shared" si="122"/>
        <v>晨曦</v>
      </c>
      <c r="K3961" t="e">
        <f>VLOOKUP(I3961,Apabi!$H:$H,1,FALSE)</f>
        <v>#N/A</v>
      </c>
      <c r="M3961" t="str">
        <f>VLOOKUP(I3961,'Shanghai TSG'!$C:$C,1,FALSE)</f>
        <v>晨曦</v>
      </c>
      <c r="O3961" t="e">
        <f>VLOOKUP(I3961,'Hytong (not in CrossAsia)'!$C:$C,1,FALSE)</f>
        <v>#N/A</v>
      </c>
      <c r="Q3961" s="9" t="str">
        <f t="shared" si="123"/>
        <v>Doppel</v>
      </c>
    </row>
    <row r="3962" spans="1:17" ht="23.25">
      <c r="A3962" s="1" t="s">
        <v>8257</v>
      </c>
      <c r="B3962" s="1" t="s">
        <v>8258</v>
      </c>
      <c r="C3962" s="1" t="s">
        <v>13105</v>
      </c>
      <c r="D3962" s="1" t="s">
        <v>13105</v>
      </c>
      <c r="E3962" s="1" t="s">
        <v>19348</v>
      </c>
      <c r="F3962" s="54">
        <v>1936</v>
      </c>
      <c r="G3962" s="1" t="s">
        <v>19635</v>
      </c>
      <c r="I3962" t="str">
        <f t="shared" si="122"/>
        <v>学觚</v>
      </c>
      <c r="K3962" t="e">
        <f>VLOOKUP(I3962,Apabi!$H:$H,1,FALSE)</f>
        <v>#N/A</v>
      </c>
      <c r="M3962" t="str">
        <f>VLOOKUP(I3962,'Shanghai TSG'!$C:$C,1,FALSE)</f>
        <v>学觚</v>
      </c>
      <c r="O3962" t="e">
        <f>VLOOKUP(I3962,'Hytong (not in CrossAsia)'!$C:$C,1,FALSE)</f>
        <v>#N/A</v>
      </c>
      <c r="Q3962" s="9" t="str">
        <f t="shared" si="123"/>
        <v>Doppel</v>
      </c>
    </row>
    <row r="3963" spans="1:17">
      <c r="A3963" s="1" t="s">
        <v>8259</v>
      </c>
      <c r="B3963" s="1" t="s">
        <v>8260</v>
      </c>
      <c r="C3963" s="1" t="s">
        <v>19628</v>
      </c>
      <c r="D3963" s="1" t="s">
        <v>8261</v>
      </c>
      <c r="E3963" s="1" t="s">
        <v>19795</v>
      </c>
      <c r="F3963" s="51" t="s">
        <v>19628</v>
      </c>
      <c r="G3963" s="1" t="s">
        <v>19628</v>
      </c>
      <c r="I3963" t="str">
        <f t="shared" si="122"/>
        <v>国际通讯</v>
      </c>
      <c r="K3963" t="e">
        <f>VLOOKUP(I3963,Apabi!$H:$H,1,FALSE)</f>
        <v>#N/A</v>
      </c>
      <c r="M3963" t="str">
        <f>VLOOKUP(I3963,'Shanghai TSG'!$C:$C,1,FALSE)</f>
        <v>国际通讯</v>
      </c>
      <c r="O3963" t="e">
        <f>VLOOKUP(I3963,'Hytong (not in CrossAsia)'!$C:$C,1,FALSE)</f>
        <v>#N/A</v>
      </c>
      <c r="Q3963" s="9" t="str">
        <f t="shared" si="123"/>
        <v>Doppel</v>
      </c>
    </row>
    <row r="3964" spans="1:17">
      <c r="A3964" s="1" t="s">
        <v>8262</v>
      </c>
      <c r="B3964" s="1" t="s">
        <v>8263</v>
      </c>
      <c r="C3964" s="1" t="s">
        <v>19628</v>
      </c>
      <c r="D3964" s="1" t="s">
        <v>19628</v>
      </c>
      <c r="E3964" s="1" t="s">
        <v>19336</v>
      </c>
      <c r="F3964" s="51" t="s">
        <v>19628</v>
      </c>
      <c r="G3964" s="1" t="s">
        <v>19628</v>
      </c>
      <c r="I3964" t="str">
        <f t="shared" si="122"/>
        <v>独立评论</v>
      </c>
      <c r="K3964" t="e">
        <f>VLOOKUP(I3964,Apabi!$H:$H,1,FALSE)</f>
        <v>#N/A</v>
      </c>
      <c r="M3964" t="str">
        <f>VLOOKUP(I3964,'Shanghai TSG'!$C:$C,1,FALSE)</f>
        <v>独立评论</v>
      </c>
      <c r="O3964" t="e">
        <f>VLOOKUP(I3964,'Hytong (not in CrossAsia)'!$C:$C,1,FALSE)</f>
        <v>#N/A</v>
      </c>
      <c r="Q3964" s="9" t="str">
        <f t="shared" si="123"/>
        <v>Doppel</v>
      </c>
    </row>
    <row r="3965" spans="1:17">
      <c r="A3965" s="1" t="s">
        <v>8264</v>
      </c>
      <c r="B3965" s="1" t="s">
        <v>8265</v>
      </c>
      <c r="C3965" s="1" t="s">
        <v>19628</v>
      </c>
      <c r="D3965" s="1" t="s">
        <v>8266</v>
      </c>
      <c r="E3965" s="1" t="s">
        <v>13566</v>
      </c>
      <c r="F3965" s="54">
        <v>1946</v>
      </c>
      <c r="G3965" s="1" t="s">
        <v>19642</v>
      </c>
      <c r="I3965" t="str">
        <f t="shared" si="122"/>
        <v>读者</v>
      </c>
      <c r="K3965" t="e">
        <f>VLOOKUP(I3965,Apabi!$H:$H,1,FALSE)</f>
        <v>#N/A</v>
      </c>
      <c r="M3965" t="str">
        <f>VLOOKUP(I3965,'Shanghai TSG'!$C:$C,1,FALSE)</f>
        <v>读者</v>
      </c>
      <c r="O3965" t="e">
        <f>VLOOKUP(I3965,'Hytong (not in CrossAsia)'!$C:$C,1,FALSE)</f>
        <v>#N/A</v>
      </c>
      <c r="Q3965" s="9" t="str">
        <f t="shared" si="123"/>
        <v>Doppel</v>
      </c>
    </row>
    <row r="3966" spans="1:17">
      <c r="A3966" s="1" t="s">
        <v>8267</v>
      </c>
      <c r="B3966" s="1" t="s">
        <v>8268</v>
      </c>
      <c r="C3966" s="1" t="s">
        <v>19628</v>
      </c>
      <c r="D3966" s="1" t="s">
        <v>8269</v>
      </c>
      <c r="E3966" s="1" t="s">
        <v>19339</v>
      </c>
      <c r="F3966" s="54">
        <v>1936</v>
      </c>
      <c r="G3966" s="1" t="s">
        <v>19315</v>
      </c>
      <c r="I3966" t="str">
        <f t="shared" si="122"/>
        <v>中流</v>
      </c>
      <c r="K3966" t="e">
        <f>VLOOKUP(I3966,Apabi!$H:$H,1,FALSE)</f>
        <v>#N/A</v>
      </c>
      <c r="M3966" t="e">
        <f>VLOOKUP(I3966,'Shanghai TSG'!$C:$C,1,FALSE)</f>
        <v>#N/A</v>
      </c>
      <c r="O3966" t="e">
        <f>VLOOKUP(I3966,'Hytong (not in CrossAsia)'!$C:$C,1,FALSE)</f>
        <v>#N/A</v>
      </c>
      <c r="Q3966" s="9" t="str">
        <f t="shared" si="123"/>
        <v>nur hier</v>
      </c>
    </row>
    <row r="3967" spans="1:17">
      <c r="A3967" s="1" t="s">
        <v>8270</v>
      </c>
      <c r="B3967" s="1" t="s">
        <v>8271</v>
      </c>
      <c r="C3967" s="1" t="s">
        <v>8272</v>
      </c>
      <c r="D3967" s="1" t="s">
        <v>19628</v>
      </c>
      <c r="E3967" s="1" t="s">
        <v>19647</v>
      </c>
      <c r="F3967" s="51" t="s">
        <v>19628</v>
      </c>
      <c r="G3967" s="1" t="s">
        <v>19635</v>
      </c>
      <c r="I3967" t="str">
        <f t="shared" si="122"/>
        <v>选萃</v>
      </c>
      <c r="K3967" t="e">
        <f>VLOOKUP(I3967,Apabi!$H:$H,1,FALSE)</f>
        <v>#N/A</v>
      </c>
      <c r="M3967" t="str">
        <f>VLOOKUP(I3967,'Shanghai TSG'!$C:$C,1,FALSE)</f>
        <v>选萃</v>
      </c>
      <c r="O3967" t="e">
        <f>VLOOKUP(I3967,'Hytong (not in CrossAsia)'!$C:$C,1,FALSE)</f>
        <v>#N/A</v>
      </c>
      <c r="Q3967" s="9" t="str">
        <f t="shared" si="123"/>
        <v>Doppel</v>
      </c>
    </row>
    <row r="3968" spans="1:17" ht="23.25">
      <c r="A3968" s="1" t="s">
        <v>8273</v>
      </c>
      <c r="B3968" s="1" t="s">
        <v>8274</v>
      </c>
      <c r="C3968" s="1" t="s">
        <v>19628</v>
      </c>
      <c r="D3968" s="1" t="s">
        <v>8275</v>
      </c>
      <c r="E3968" s="1" t="s">
        <v>8276</v>
      </c>
      <c r="F3968" s="54">
        <v>1945</v>
      </c>
      <c r="G3968" s="1" t="s">
        <v>19635</v>
      </c>
      <c r="I3968" t="str">
        <f t="shared" si="122"/>
        <v>复兴关</v>
      </c>
      <c r="K3968" t="e">
        <f>VLOOKUP(I3968,Apabi!$H:$H,1,FALSE)</f>
        <v>#N/A</v>
      </c>
      <c r="M3968" t="str">
        <f>VLOOKUP(I3968,'Shanghai TSG'!$C:$C,1,FALSE)</f>
        <v>复兴关</v>
      </c>
      <c r="O3968" t="e">
        <f>VLOOKUP(I3968,'Hytong (not in CrossAsia)'!$C:$C,1,FALSE)</f>
        <v>#N/A</v>
      </c>
      <c r="Q3968" s="9" t="str">
        <f t="shared" si="123"/>
        <v>Doppel</v>
      </c>
    </row>
    <row r="3969" spans="1:17">
      <c r="A3969" s="1" t="s">
        <v>8277</v>
      </c>
      <c r="B3969" s="1" t="s">
        <v>8278</v>
      </c>
      <c r="C3969" s="1" t="s">
        <v>19628</v>
      </c>
      <c r="D3969" s="1" t="s">
        <v>19628</v>
      </c>
      <c r="E3969" s="1" t="s">
        <v>19628</v>
      </c>
      <c r="F3969" s="51" t="s">
        <v>19628</v>
      </c>
      <c r="G3969" s="1" t="s">
        <v>19628</v>
      </c>
      <c r="I3969" t="str">
        <f t="shared" si="122"/>
        <v>快活世界</v>
      </c>
      <c r="K3969" t="e">
        <f>VLOOKUP(I3969,Apabi!$H:$H,1,FALSE)</f>
        <v>#N/A</v>
      </c>
      <c r="M3969" t="e">
        <f>VLOOKUP(I3969,'Shanghai TSG'!$C:$C,1,FALSE)</f>
        <v>#N/A</v>
      </c>
      <c r="O3969" t="e">
        <f>VLOOKUP(I3969,'Hytong (not in CrossAsia)'!$C:$C,1,FALSE)</f>
        <v>#N/A</v>
      </c>
      <c r="Q3969" s="9" t="str">
        <f t="shared" si="123"/>
        <v>nur hier</v>
      </c>
    </row>
    <row r="3970" spans="1:17">
      <c r="A3970" s="1" t="s">
        <v>8279</v>
      </c>
      <c r="B3970" s="1" t="s">
        <v>8280</v>
      </c>
      <c r="C3970" s="1" t="s">
        <v>19628</v>
      </c>
      <c r="D3970" s="1" t="s">
        <v>8281</v>
      </c>
      <c r="E3970" s="1" t="s">
        <v>19326</v>
      </c>
      <c r="F3970" s="54">
        <v>1946</v>
      </c>
      <c r="G3970" s="1" t="s">
        <v>19635</v>
      </c>
      <c r="I3970" t="str">
        <f t="shared" si="122"/>
        <v>大中</v>
      </c>
      <c r="K3970" t="e">
        <f>VLOOKUP(I3970,Apabi!$H:$H,1,FALSE)</f>
        <v>#N/A</v>
      </c>
      <c r="M3970" t="e">
        <f>VLOOKUP(I3970,'Shanghai TSG'!$C:$C,1,FALSE)</f>
        <v>#N/A</v>
      </c>
      <c r="O3970" t="e">
        <f>VLOOKUP(I3970,'Hytong (not in CrossAsia)'!$C:$C,1,FALSE)</f>
        <v>#N/A</v>
      </c>
      <c r="Q3970" s="9" t="str">
        <f t="shared" si="123"/>
        <v>nur hier</v>
      </c>
    </row>
    <row r="3971" spans="1:17">
      <c r="A3971" s="1" t="s">
        <v>8282</v>
      </c>
      <c r="B3971" s="1" t="s">
        <v>8283</v>
      </c>
      <c r="C3971" s="1" t="s">
        <v>19628</v>
      </c>
      <c r="D3971" s="1" t="s">
        <v>8284</v>
      </c>
      <c r="E3971" s="1" t="s">
        <v>19647</v>
      </c>
      <c r="F3971" s="54">
        <v>1927</v>
      </c>
      <c r="G3971" s="1" t="s">
        <v>19315</v>
      </c>
      <c r="I3971" t="str">
        <f t="shared" ref="I3971:I4034" si="124">MID(B3971,1,4)</f>
        <v>旅行杂志</v>
      </c>
      <c r="K3971" t="e">
        <f>VLOOKUP(I3971,Apabi!$H:$H,1,FALSE)</f>
        <v>#N/A</v>
      </c>
      <c r="M3971" t="e">
        <f>VLOOKUP(I3971,'Shanghai TSG'!$C:$C,1,FALSE)</f>
        <v>#N/A</v>
      </c>
      <c r="O3971" t="e">
        <f>VLOOKUP(I3971,'Hytong (not in CrossAsia)'!$C:$C,1,FALSE)</f>
        <v>#N/A</v>
      </c>
      <c r="Q3971" s="9" t="str">
        <f t="shared" ref="Q3971:Q4034" si="125">(IF(AND(ISNA(K3971),ISNA(M3971),ISNA(O3971)),"nur hier","Doppel"))</f>
        <v>nur hier</v>
      </c>
    </row>
    <row r="3972" spans="1:17" ht="23.25">
      <c r="A3972" s="1" t="s">
        <v>8285</v>
      </c>
      <c r="B3972" s="1" t="s">
        <v>8286</v>
      </c>
      <c r="C3972" s="1" t="s">
        <v>8287</v>
      </c>
      <c r="D3972" s="1" t="s">
        <v>19628</v>
      </c>
      <c r="E3972" s="1" t="s">
        <v>8288</v>
      </c>
      <c r="F3972" s="54">
        <v>1948</v>
      </c>
      <c r="G3972" s="1" t="s">
        <v>19635</v>
      </c>
      <c r="I3972" t="str">
        <f t="shared" si="124"/>
        <v>尊风</v>
      </c>
      <c r="K3972" t="e">
        <f>VLOOKUP(I3972,Apabi!$H:$H,1,FALSE)</f>
        <v>#N/A</v>
      </c>
      <c r="M3972" t="e">
        <f>VLOOKUP(I3972,'Shanghai TSG'!$C:$C,1,FALSE)</f>
        <v>#N/A</v>
      </c>
      <c r="O3972" t="e">
        <f>VLOOKUP(I3972,'Hytong (not in CrossAsia)'!$C:$C,1,FALSE)</f>
        <v>#N/A</v>
      </c>
      <c r="Q3972" s="9" t="str">
        <f t="shared" si="125"/>
        <v>nur hier</v>
      </c>
    </row>
    <row r="3973" spans="1:17">
      <c r="A3973" s="1" t="s">
        <v>8289</v>
      </c>
      <c r="B3973" s="1" t="s">
        <v>8290</v>
      </c>
      <c r="C3973" s="1" t="s">
        <v>8291</v>
      </c>
      <c r="D3973" s="1" t="s">
        <v>19628</v>
      </c>
      <c r="E3973" s="1" t="s">
        <v>19821</v>
      </c>
      <c r="F3973" s="54">
        <v>1947</v>
      </c>
      <c r="G3973" s="1" t="s">
        <v>19635</v>
      </c>
      <c r="I3973" t="str">
        <f t="shared" si="124"/>
        <v>新力</v>
      </c>
      <c r="K3973" t="e">
        <f>VLOOKUP(I3973,Apabi!$H:$H,1,FALSE)</f>
        <v>#N/A</v>
      </c>
      <c r="M3973" t="str">
        <f>VLOOKUP(I3973,'Shanghai TSG'!$C:$C,1,FALSE)</f>
        <v>新力</v>
      </c>
      <c r="O3973" t="e">
        <f>VLOOKUP(I3973,'Hytong (not in CrossAsia)'!$C:$C,1,FALSE)</f>
        <v>#N/A</v>
      </c>
      <c r="Q3973" s="9" t="str">
        <f t="shared" si="125"/>
        <v>Doppel</v>
      </c>
    </row>
    <row r="3974" spans="1:17">
      <c r="A3974" s="1" t="s">
        <v>8292</v>
      </c>
      <c r="B3974" s="1" t="s">
        <v>8293</v>
      </c>
      <c r="C3974" s="1" t="s">
        <v>19628</v>
      </c>
      <c r="D3974" s="1" t="s">
        <v>8294</v>
      </c>
      <c r="E3974" s="1" t="s">
        <v>19647</v>
      </c>
      <c r="F3974" s="54">
        <v>1923</v>
      </c>
      <c r="G3974" s="1" t="s">
        <v>19773</v>
      </c>
      <c r="I3974" t="str">
        <f t="shared" si="124"/>
        <v>心潮</v>
      </c>
      <c r="K3974" t="e">
        <f>VLOOKUP(I3974,Apabi!$H:$H,1,FALSE)</f>
        <v>#N/A</v>
      </c>
      <c r="M3974" t="e">
        <f>VLOOKUP(I3974,'Shanghai TSG'!$C:$C,1,FALSE)</f>
        <v>#N/A</v>
      </c>
      <c r="O3974" t="e">
        <f>VLOOKUP(I3974,'Hytong (not in CrossAsia)'!$C:$C,1,FALSE)</f>
        <v>#N/A</v>
      </c>
      <c r="Q3974" s="9" t="str">
        <f t="shared" si="125"/>
        <v>nur hier</v>
      </c>
    </row>
    <row r="3975" spans="1:17">
      <c r="A3975" s="1" t="s">
        <v>8295</v>
      </c>
      <c r="B3975" s="1" t="s">
        <v>8296</v>
      </c>
      <c r="C3975" s="1" t="s">
        <v>19628</v>
      </c>
      <c r="D3975" s="1" t="s">
        <v>8297</v>
      </c>
      <c r="E3975" s="1" t="s">
        <v>19628</v>
      </c>
      <c r="F3975" s="51" t="s">
        <v>19628</v>
      </c>
      <c r="G3975" s="1" t="s">
        <v>19628</v>
      </c>
      <c r="I3975" t="str">
        <f t="shared" si="124"/>
        <v>大亚杂志</v>
      </c>
      <c r="K3975" t="e">
        <f>VLOOKUP(I3975,Apabi!$H:$H,1,FALSE)</f>
        <v>#N/A</v>
      </c>
      <c r="M3975" t="e">
        <f>VLOOKUP(I3975,'Shanghai TSG'!$C:$C,1,FALSE)</f>
        <v>#N/A</v>
      </c>
      <c r="O3975" t="e">
        <f>VLOOKUP(I3975,'Hytong (not in CrossAsia)'!$C:$C,1,FALSE)</f>
        <v>#N/A</v>
      </c>
      <c r="Q3975" s="9" t="str">
        <f t="shared" si="125"/>
        <v>nur hier</v>
      </c>
    </row>
    <row r="3976" spans="1:17">
      <c r="A3976" s="1" t="s">
        <v>8298</v>
      </c>
      <c r="B3976" s="1" t="s">
        <v>8299</v>
      </c>
      <c r="C3976" s="1" t="s">
        <v>19628</v>
      </c>
      <c r="D3976" s="1" t="s">
        <v>8300</v>
      </c>
      <c r="E3976" s="1" t="s">
        <v>19638</v>
      </c>
      <c r="F3976" s="51" t="s">
        <v>19628</v>
      </c>
      <c r="G3976" s="1" t="s">
        <v>19327</v>
      </c>
      <c r="I3976" t="str">
        <f t="shared" si="124"/>
        <v>再生旬刊</v>
      </c>
      <c r="K3976" t="e">
        <f>VLOOKUP(I3976,Apabi!$H:$H,1,FALSE)</f>
        <v>#N/A</v>
      </c>
      <c r="M3976" t="e">
        <f>VLOOKUP(I3976,'Shanghai TSG'!$C:$C,1,FALSE)</f>
        <v>#N/A</v>
      </c>
      <c r="O3976" t="e">
        <f>VLOOKUP(I3976,'Hytong (not in CrossAsia)'!$C:$C,1,FALSE)</f>
        <v>#N/A</v>
      </c>
      <c r="Q3976" s="9" t="str">
        <f t="shared" si="125"/>
        <v>nur hier</v>
      </c>
    </row>
    <row r="3977" spans="1:17">
      <c r="A3977" s="1" t="s">
        <v>8301</v>
      </c>
      <c r="B3977" s="1" t="s">
        <v>8302</v>
      </c>
      <c r="C3977" s="1" t="s">
        <v>19628</v>
      </c>
      <c r="D3977" s="1" t="s">
        <v>8303</v>
      </c>
      <c r="E3977" s="1" t="s">
        <v>15493</v>
      </c>
      <c r="F3977" s="54">
        <v>1937</v>
      </c>
      <c r="G3977" s="1" t="s">
        <v>19315</v>
      </c>
      <c r="I3977" t="str">
        <f t="shared" si="124"/>
        <v>大时代</v>
      </c>
      <c r="K3977" t="e">
        <f>VLOOKUP(I3977,Apabi!$H:$H,1,FALSE)</f>
        <v>#N/A</v>
      </c>
      <c r="M3977" t="e">
        <f>VLOOKUP(I3977,'Shanghai TSG'!$C:$C,1,FALSE)</f>
        <v>#N/A</v>
      </c>
      <c r="O3977" t="e">
        <f>VLOOKUP(I3977,'Hytong (not in CrossAsia)'!$C:$C,1,FALSE)</f>
        <v>#N/A</v>
      </c>
      <c r="Q3977" s="9" t="str">
        <f t="shared" si="125"/>
        <v>nur hier</v>
      </c>
    </row>
    <row r="3978" spans="1:17">
      <c r="A3978" s="1" t="s">
        <v>8304</v>
      </c>
      <c r="B3978" s="1" t="s">
        <v>8305</v>
      </c>
      <c r="C3978" s="1" t="s">
        <v>8306</v>
      </c>
      <c r="D3978" s="1" t="s">
        <v>8306</v>
      </c>
      <c r="E3978" s="1" t="s">
        <v>19647</v>
      </c>
      <c r="F3978" s="54">
        <v>1930</v>
      </c>
      <c r="G3978" s="1" t="s">
        <v>19642</v>
      </c>
      <c r="I3978" t="str">
        <f t="shared" si="124"/>
        <v>产共半月</v>
      </c>
      <c r="K3978" t="e">
        <f>VLOOKUP(I3978,Apabi!$H:$H,1,FALSE)</f>
        <v>#N/A</v>
      </c>
      <c r="M3978" t="e">
        <f>VLOOKUP(I3978,'Shanghai TSG'!$C:$C,1,FALSE)</f>
        <v>#N/A</v>
      </c>
      <c r="O3978" t="e">
        <f>VLOOKUP(I3978,'Hytong (not in CrossAsia)'!$C:$C,1,FALSE)</f>
        <v>#N/A</v>
      </c>
      <c r="Q3978" s="9" t="str">
        <f t="shared" si="125"/>
        <v>nur hier</v>
      </c>
    </row>
    <row r="3979" spans="1:17">
      <c r="A3979" s="1" t="s">
        <v>8307</v>
      </c>
      <c r="B3979" s="1" t="s">
        <v>8308</v>
      </c>
      <c r="C3979" s="1" t="s">
        <v>19628</v>
      </c>
      <c r="D3979" s="1" t="s">
        <v>8309</v>
      </c>
      <c r="E3979" s="1" t="s">
        <v>19647</v>
      </c>
      <c r="F3979" s="54">
        <v>1941</v>
      </c>
      <c r="G3979" s="1" t="s">
        <v>19642</v>
      </c>
      <c r="I3979" t="str">
        <f t="shared" si="124"/>
        <v>七月</v>
      </c>
      <c r="K3979" t="e">
        <f>VLOOKUP(I3979,Apabi!$H:$H,1,FALSE)</f>
        <v>#N/A</v>
      </c>
      <c r="M3979" t="e">
        <f>VLOOKUP(I3979,'Shanghai TSG'!$C:$C,1,FALSE)</f>
        <v>#N/A</v>
      </c>
      <c r="O3979" t="e">
        <f>VLOOKUP(I3979,'Hytong (not in CrossAsia)'!$C:$C,1,FALSE)</f>
        <v>#N/A</v>
      </c>
      <c r="Q3979" s="9" t="str">
        <f t="shared" si="125"/>
        <v>nur hier</v>
      </c>
    </row>
    <row r="3980" spans="1:17">
      <c r="A3980" s="1" t="s">
        <v>8310</v>
      </c>
      <c r="B3980" s="1" t="s">
        <v>8311</v>
      </c>
      <c r="C3980" s="1" t="s">
        <v>19628</v>
      </c>
      <c r="D3980" s="1" t="s">
        <v>8312</v>
      </c>
      <c r="E3980" s="1" t="s">
        <v>19647</v>
      </c>
      <c r="F3980" s="51" t="s">
        <v>19628</v>
      </c>
      <c r="G3980" s="1" t="s">
        <v>19305</v>
      </c>
      <c r="I3980" t="str">
        <f t="shared" si="124"/>
        <v>时代评论</v>
      </c>
      <c r="K3980" t="e">
        <f>VLOOKUP(I3980,Apabi!$H:$H,1,FALSE)</f>
        <v>#N/A</v>
      </c>
      <c r="M3980" t="e">
        <f>VLOOKUP(I3980,'Shanghai TSG'!$C:$C,1,FALSE)</f>
        <v>#N/A</v>
      </c>
      <c r="O3980" t="e">
        <f>VLOOKUP(I3980,'Hytong (not in CrossAsia)'!$C:$C,1,FALSE)</f>
        <v>#N/A</v>
      </c>
      <c r="Q3980" s="9" t="str">
        <f t="shared" si="125"/>
        <v>nur hier</v>
      </c>
    </row>
    <row r="3981" spans="1:17">
      <c r="A3981" s="1" t="s">
        <v>8313</v>
      </c>
      <c r="B3981" s="1" t="s">
        <v>8314</v>
      </c>
      <c r="C3981" s="1" t="s">
        <v>19628</v>
      </c>
      <c r="D3981" s="1" t="s">
        <v>8315</v>
      </c>
      <c r="E3981" s="1" t="s">
        <v>19404</v>
      </c>
      <c r="F3981" s="54">
        <v>1939</v>
      </c>
      <c r="G3981" s="1" t="s">
        <v>19635</v>
      </c>
      <c r="I3981" t="str">
        <f t="shared" si="124"/>
        <v>公论</v>
      </c>
      <c r="K3981" t="e">
        <f>VLOOKUP(I3981,Apabi!$H:$H,1,FALSE)</f>
        <v>#N/A</v>
      </c>
      <c r="M3981" t="e">
        <f>VLOOKUP(I3981,'Shanghai TSG'!$C:$C,1,FALSE)</f>
        <v>#N/A</v>
      </c>
      <c r="O3981" t="e">
        <f>VLOOKUP(I3981,'Hytong (not in CrossAsia)'!$C:$C,1,FALSE)</f>
        <v>#N/A</v>
      </c>
      <c r="Q3981" s="9" t="str">
        <f t="shared" si="125"/>
        <v>nur hier</v>
      </c>
    </row>
    <row r="3982" spans="1:17">
      <c r="A3982" s="1" t="s">
        <v>8316</v>
      </c>
      <c r="B3982" s="1" t="s">
        <v>8317</v>
      </c>
      <c r="C3982" s="1" t="s">
        <v>19628</v>
      </c>
      <c r="D3982" s="1" t="s">
        <v>19628</v>
      </c>
      <c r="E3982" s="1" t="s">
        <v>19628</v>
      </c>
      <c r="F3982" s="51" t="s">
        <v>19628</v>
      </c>
      <c r="G3982" s="1" t="s">
        <v>19628</v>
      </c>
      <c r="I3982" t="str">
        <f t="shared" si="124"/>
        <v>十中青年</v>
      </c>
      <c r="K3982" t="e">
        <f>VLOOKUP(I3982,Apabi!$H:$H,1,FALSE)</f>
        <v>#N/A</v>
      </c>
      <c r="M3982" t="e">
        <f>VLOOKUP(I3982,'Shanghai TSG'!$C:$C,1,FALSE)</f>
        <v>#N/A</v>
      </c>
      <c r="O3982" t="e">
        <f>VLOOKUP(I3982,'Hytong (not in CrossAsia)'!$C:$C,1,FALSE)</f>
        <v>#N/A</v>
      </c>
      <c r="Q3982" s="9" t="str">
        <f t="shared" si="125"/>
        <v>nur hier</v>
      </c>
    </row>
    <row r="3983" spans="1:17">
      <c r="A3983" s="1" t="s">
        <v>8318</v>
      </c>
      <c r="B3983" s="1" t="s">
        <v>8319</v>
      </c>
      <c r="C3983" s="1" t="s">
        <v>19628</v>
      </c>
      <c r="D3983" s="1" t="s">
        <v>19628</v>
      </c>
      <c r="E3983" s="1" t="s">
        <v>19628</v>
      </c>
      <c r="F3983" s="54">
        <v>1931</v>
      </c>
      <c r="G3983" s="1" t="s">
        <v>19628</v>
      </c>
      <c r="I3983" t="str">
        <f t="shared" si="124"/>
        <v>半月志异</v>
      </c>
      <c r="K3983" t="e">
        <f>VLOOKUP(I3983,Apabi!$H:$H,1,FALSE)</f>
        <v>#N/A</v>
      </c>
      <c r="M3983" t="e">
        <f>VLOOKUP(I3983,'Shanghai TSG'!$C:$C,1,FALSE)</f>
        <v>#N/A</v>
      </c>
      <c r="O3983" t="e">
        <f>VLOOKUP(I3983,'Hytong (not in CrossAsia)'!$C:$C,1,FALSE)</f>
        <v>#N/A</v>
      </c>
      <c r="Q3983" s="9" t="str">
        <f t="shared" si="125"/>
        <v>nur hier</v>
      </c>
    </row>
    <row r="3984" spans="1:17">
      <c r="A3984" s="1" t="s">
        <v>8320</v>
      </c>
      <c r="B3984" s="1" t="s">
        <v>8321</v>
      </c>
      <c r="C3984" s="1" t="s">
        <v>19628</v>
      </c>
      <c r="D3984" s="1" t="s">
        <v>8322</v>
      </c>
      <c r="E3984" s="1" t="s">
        <v>19647</v>
      </c>
      <c r="F3984" s="54">
        <v>1927</v>
      </c>
      <c r="G3984" s="1" t="s">
        <v>19642</v>
      </c>
      <c r="I3984" t="str">
        <f t="shared" si="124"/>
        <v>太平导报</v>
      </c>
      <c r="K3984" t="e">
        <f>VLOOKUP(I3984,Apabi!$H:$H,1,FALSE)</f>
        <v>#N/A</v>
      </c>
      <c r="M3984" t="e">
        <f>VLOOKUP(I3984,'Shanghai TSG'!$C:$C,1,FALSE)</f>
        <v>#N/A</v>
      </c>
      <c r="O3984" t="e">
        <f>VLOOKUP(I3984,'Hytong (not in CrossAsia)'!$C:$C,1,FALSE)</f>
        <v>#N/A</v>
      </c>
      <c r="Q3984" s="9" t="str">
        <f t="shared" si="125"/>
        <v>nur hier</v>
      </c>
    </row>
    <row r="3985" spans="1:17">
      <c r="A3985" s="1" t="s">
        <v>8323</v>
      </c>
      <c r="B3985" s="1" t="s">
        <v>8324</v>
      </c>
      <c r="C3985" s="1" t="s">
        <v>19628</v>
      </c>
      <c r="D3985" s="1" t="s">
        <v>7969</v>
      </c>
      <c r="E3985" s="1" t="s">
        <v>19348</v>
      </c>
      <c r="F3985" s="51" t="s">
        <v>19628</v>
      </c>
      <c r="G3985" s="1" t="s">
        <v>19243</v>
      </c>
      <c r="I3985" t="str">
        <f t="shared" si="124"/>
        <v>灵光</v>
      </c>
      <c r="K3985" t="e">
        <f>VLOOKUP(I3985,Apabi!$H:$H,1,FALSE)</f>
        <v>#N/A</v>
      </c>
      <c r="M3985" t="e">
        <f>VLOOKUP(I3985,'Shanghai TSG'!$C:$C,1,FALSE)</f>
        <v>#N/A</v>
      </c>
      <c r="O3985" t="e">
        <f>VLOOKUP(I3985,'Hytong (not in CrossAsia)'!$C:$C,1,FALSE)</f>
        <v>#N/A</v>
      </c>
      <c r="Q3985" s="9" t="str">
        <f t="shared" si="125"/>
        <v>nur hier</v>
      </c>
    </row>
    <row r="3986" spans="1:17">
      <c r="A3986" s="1" t="s">
        <v>7970</v>
      </c>
      <c r="B3986" s="1" t="s">
        <v>7971</v>
      </c>
      <c r="C3986" s="1" t="s">
        <v>19628</v>
      </c>
      <c r="D3986" s="1" t="s">
        <v>7972</v>
      </c>
      <c r="E3986" s="1" t="s">
        <v>19638</v>
      </c>
      <c r="F3986" s="54">
        <v>1943</v>
      </c>
      <c r="G3986" s="1" t="s">
        <v>19773</v>
      </c>
      <c r="I3986" t="str">
        <f t="shared" si="124"/>
        <v>新南洋</v>
      </c>
      <c r="K3986" t="e">
        <f>VLOOKUP(I3986,Apabi!$H:$H,1,FALSE)</f>
        <v>#N/A</v>
      </c>
      <c r="M3986" t="e">
        <f>VLOOKUP(I3986,'Shanghai TSG'!$C:$C,1,FALSE)</f>
        <v>#N/A</v>
      </c>
      <c r="O3986" t="e">
        <f>VLOOKUP(I3986,'Hytong (not in CrossAsia)'!$C:$C,1,FALSE)</f>
        <v>#N/A</v>
      </c>
      <c r="Q3986" s="9" t="str">
        <f t="shared" si="125"/>
        <v>nur hier</v>
      </c>
    </row>
    <row r="3987" spans="1:17">
      <c r="A3987" s="1" t="s">
        <v>7973</v>
      </c>
      <c r="B3987" s="1" t="s">
        <v>7974</v>
      </c>
      <c r="C3987" s="1" t="s">
        <v>19628</v>
      </c>
      <c r="D3987" s="1" t="s">
        <v>7975</v>
      </c>
      <c r="E3987" s="1" t="s">
        <v>19567</v>
      </c>
      <c r="F3987" s="54">
        <v>1948</v>
      </c>
      <c r="G3987" s="1" t="s">
        <v>19292</v>
      </c>
      <c r="I3987" t="str">
        <f t="shared" si="124"/>
        <v>生活周报</v>
      </c>
      <c r="K3987" t="str">
        <f>VLOOKUP(I3987,Apabi!$H:$H,1,FALSE)</f>
        <v>生活周报</v>
      </c>
      <c r="M3987" t="e">
        <f>VLOOKUP(I3987,'Shanghai TSG'!$C:$C,1,FALSE)</f>
        <v>#N/A</v>
      </c>
      <c r="O3987" t="e">
        <f>VLOOKUP(I3987,'Hytong (not in CrossAsia)'!$C:$C,1,FALSE)</f>
        <v>#N/A</v>
      </c>
      <c r="Q3987" s="9" t="str">
        <f t="shared" si="125"/>
        <v>Doppel</v>
      </c>
    </row>
    <row r="3988" spans="1:17" ht="23.25">
      <c r="A3988" s="1" t="s">
        <v>7976</v>
      </c>
      <c r="B3988" s="1" t="s">
        <v>7977</v>
      </c>
      <c r="C3988" s="1" t="s">
        <v>19628</v>
      </c>
      <c r="D3988" s="1" t="s">
        <v>7978</v>
      </c>
      <c r="E3988" s="1" t="s">
        <v>19356</v>
      </c>
      <c r="F3988" s="51" t="s">
        <v>19628</v>
      </c>
      <c r="G3988" s="1" t="s">
        <v>19628</v>
      </c>
      <c r="I3988" t="str">
        <f t="shared" si="124"/>
        <v>湖南新化</v>
      </c>
      <c r="K3988" t="e">
        <f>VLOOKUP(I3988,Apabi!$H:$H,1,FALSE)</f>
        <v>#N/A</v>
      </c>
      <c r="M3988" t="e">
        <f>VLOOKUP(I3988,'Shanghai TSG'!$C:$C,1,FALSE)</f>
        <v>#N/A</v>
      </c>
      <c r="O3988" t="e">
        <f>VLOOKUP(I3988,'Hytong (not in CrossAsia)'!$C:$C,1,FALSE)</f>
        <v>#N/A</v>
      </c>
      <c r="Q3988" s="9" t="str">
        <f t="shared" si="125"/>
        <v>nur hier</v>
      </c>
    </row>
    <row r="3989" spans="1:17" ht="23.25">
      <c r="A3989" s="1" t="s">
        <v>7979</v>
      </c>
      <c r="B3989" s="1" t="s">
        <v>7980</v>
      </c>
      <c r="C3989" s="1" t="s">
        <v>19628</v>
      </c>
      <c r="D3989" s="1" t="s">
        <v>7981</v>
      </c>
      <c r="E3989" s="1" t="s">
        <v>19336</v>
      </c>
      <c r="F3989" s="54">
        <v>1941</v>
      </c>
      <c r="G3989" s="1" t="s">
        <v>19010</v>
      </c>
      <c r="I3989" t="str">
        <f t="shared" si="124"/>
        <v>金陵学报</v>
      </c>
      <c r="K3989" t="e">
        <f>VLOOKUP(I3989,Apabi!$H:$H,1,FALSE)</f>
        <v>#N/A</v>
      </c>
      <c r="M3989" t="e">
        <f>VLOOKUP(I3989,'Shanghai TSG'!$C:$C,1,FALSE)</f>
        <v>#N/A</v>
      </c>
      <c r="O3989" t="e">
        <f>VLOOKUP(I3989,'Hytong (not in CrossAsia)'!$C:$C,1,FALSE)</f>
        <v>#N/A</v>
      </c>
      <c r="Q3989" s="9" t="str">
        <f t="shared" si="125"/>
        <v>nur hier</v>
      </c>
    </row>
    <row r="3990" spans="1:17">
      <c r="A3990" s="1" t="s">
        <v>7982</v>
      </c>
      <c r="B3990" s="1" t="s">
        <v>7983</v>
      </c>
      <c r="C3990" s="1" t="s">
        <v>7984</v>
      </c>
      <c r="D3990" s="1" t="s">
        <v>19628</v>
      </c>
      <c r="E3990" s="1" t="s">
        <v>19647</v>
      </c>
      <c r="F3990" s="54">
        <v>1942</v>
      </c>
      <c r="G3990" s="1" t="s">
        <v>19635</v>
      </c>
      <c r="I3990" t="str">
        <f t="shared" si="124"/>
        <v>大众</v>
      </c>
      <c r="K3990" t="e">
        <f>VLOOKUP(I3990,Apabi!$H:$H,1,FALSE)</f>
        <v>#N/A</v>
      </c>
      <c r="M3990" t="e">
        <f>VLOOKUP(I3990,'Shanghai TSG'!$C:$C,1,FALSE)</f>
        <v>#N/A</v>
      </c>
      <c r="O3990" t="e">
        <f>VLOOKUP(I3990,'Hytong (not in CrossAsia)'!$C:$C,1,FALSE)</f>
        <v>#N/A</v>
      </c>
      <c r="Q3990" s="9" t="str">
        <f t="shared" si="125"/>
        <v>nur hier</v>
      </c>
    </row>
    <row r="3991" spans="1:17" ht="23.25">
      <c r="A3991" s="1" t="s">
        <v>7985</v>
      </c>
      <c r="B3991" s="1" t="s">
        <v>7986</v>
      </c>
      <c r="C3991" s="1" t="s">
        <v>7987</v>
      </c>
      <c r="D3991" s="1" t="s">
        <v>7988</v>
      </c>
      <c r="E3991" s="1" t="s">
        <v>7989</v>
      </c>
      <c r="F3991" s="54">
        <v>1937</v>
      </c>
      <c r="G3991" s="1" t="s">
        <v>19628</v>
      </c>
      <c r="I3991" t="str">
        <f t="shared" si="124"/>
        <v>协和湖</v>
      </c>
      <c r="K3991" t="e">
        <f>VLOOKUP(I3991,Apabi!$H:$H,1,FALSE)</f>
        <v>#N/A</v>
      </c>
      <c r="M3991" t="e">
        <f>VLOOKUP(I3991,'Shanghai TSG'!$C:$C,1,FALSE)</f>
        <v>#N/A</v>
      </c>
      <c r="O3991" t="e">
        <f>VLOOKUP(I3991,'Hytong (not in CrossAsia)'!$C:$C,1,FALSE)</f>
        <v>#N/A</v>
      </c>
      <c r="Q3991" s="9" t="str">
        <f t="shared" si="125"/>
        <v>nur hier</v>
      </c>
    </row>
    <row r="3992" spans="1:17">
      <c r="A3992" s="1" t="s">
        <v>7990</v>
      </c>
      <c r="B3992" s="1" t="s">
        <v>7991</v>
      </c>
      <c r="C3992" s="1" t="s">
        <v>19628</v>
      </c>
      <c r="D3992" s="1" t="s">
        <v>7992</v>
      </c>
      <c r="E3992" s="1" t="s">
        <v>19647</v>
      </c>
      <c r="F3992" s="54">
        <v>1937</v>
      </c>
      <c r="G3992" s="1" t="s">
        <v>19635</v>
      </c>
      <c r="I3992" t="str">
        <f t="shared" si="124"/>
        <v>合作月刊</v>
      </c>
      <c r="K3992" t="e">
        <f>VLOOKUP(I3992,Apabi!$H:$H,1,FALSE)</f>
        <v>#N/A</v>
      </c>
      <c r="M3992" t="e">
        <f>VLOOKUP(I3992,'Shanghai TSG'!$C:$C,1,FALSE)</f>
        <v>#N/A</v>
      </c>
      <c r="O3992" t="e">
        <f>VLOOKUP(I3992,'Hytong (not in CrossAsia)'!$C:$C,1,FALSE)</f>
        <v>#N/A</v>
      </c>
      <c r="Q3992" s="9" t="str">
        <f t="shared" si="125"/>
        <v>nur hier</v>
      </c>
    </row>
    <row r="3993" spans="1:17">
      <c r="A3993" s="1" t="s">
        <v>7993</v>
      </c>
      <c r="B3993" s="1" t="s">
        <v>7994</v>
      </c>
      <c r="C3993" s="1" t="s">
        <v>19628</v>
      </c>
      <c r="D3993" s="1" t="s">
        <v>7995</v>
      </c>
      <c r="E3993" s="1" t="s">
        <v>19339</v>
      </c>
      <c r="F3993" s="54">
        <v>1945</v>
      </c>
      <c r="G3993" s="1" t="s">
        <v>19635</v>
      </c>
      <c r="I3993" t="str">
        <f t="shared" si="124"/>
        <v>和平钟</v>
      </c>
      <c r="K3993" t="e">
        <f>VLOOKUP(I3993,Apabi!$H:$H,1,FALSE)</f>
        <v>#N/A</v>
      </c>
      <c r="M3993" t="e">
        <f>VLOOKUP(I3993,'Shanghai TSG'!$C:$C,1,FALSE)</f>
        <v>#N/A</v>
      </c>
      <c r="O3993" t="e">
        <f>VLOOKUP(I3993,'Hytong (not in CrossAsia)'!$C:$C,1,FALSE)</f>
        <v>#N/A</v>
      </c>
      <c r="Q3993" s="9" t="str">
        <f t="shared" si="125"/>
        <v>nur hier</v>
      </c>
    </row>
    <row r="3994" spans="1:17">
      <c r="A3994" s="1" t="s">
        <v>7996</v>
      </c>
      <c r="B3994" s="1" t="s">
        <v>7997</v>
      </c>
      <c r="C3994" s="1" t="s">
        <v>10061</v>
      </c>
      <c r="D3994" s="1" t="s">
        <v>19628</v>
      </c>
      <c r="E3994" s="1" t="s">
        <v>19647</v>
      </c>
      <c r="F3994" s="54">
        <v>1943</v>
      </c>
      <c r="G3994" s="1" t="s">
        <v>19635</v>
      </c>
      <c r="I3994" t="str">
        <f t="shared" si="124"/>
        <v>东西月刊</v>
      </c>
      <c r="K3994" t="e">
        <f>VLOOKUP(I3994,Apabi!$H:$H,1,FALSE)</f>
        <v>#N/A</v>
      </c>
      <c r="M3994" t="e">
        <f>VLOOKUP(I3994,'Shanghai TSG'!$C:$C,1,FALSE)</f>
        <v>#N/A</v>
      </c>
      <c r="O3994" t="e">
        <f>VLOOKUP(I3994,'Hytong (not in CrossAsia)'!$C:$C,1,FALSE)</f>
        <v>#N/A</v>
      </c>
      <c r="Q3994" s="9" t="str">
        <f t="shared" si="125"/>
        <v>nur hier</v>
      </c>
    </row>
    <row r="3995" spans="1:17">
      <c r="A3995" s="1" t="s">
        <v>7998</v>
      </c>
      <c r="B3995" s="1" t="s">
        <v>7999</v>
      </c>
      <c r="C3995" s="1" t="s">
        <v>19628</v>
      </c>
      <c r="D3995" s="1" t="s">
        <v>8000</v>
      </c>
      <c r="E3995" s="1" t="s">
        <v>19326</v>
      </c>
      <c r="F3995" s="54">
        <v>1936</v>
      </c>
      <c r="G3995" s="1" t="s">
        <v>19292</v>
      </c>
      <c r="I3995" t="str">
        <f t="shared" si="124"/>
        <v>自由评论</v>
      </c>
      <c r="K3995" t="e">
        <f>VLOOKUP(I3995,Apabi!$H:$H,1,FALSE)</f>
        <v>#N/A</v>
      </c>
      <c r="M3995" t="e">
        <f>VLOOKUP(I3995,'Shanghai TSG'!$C:$C,1,FALSE)</f>
        <v>#N/A</v>
      </c>
      <c r="O3995" t="e">
        <f>VLOOKUP(I3995,'Hytong (not in CrossAsia)'!$C:$C,1,FALSE)</f>
        <v>#N/A</v>
      </c>
      <c r="Q3995" s="9" t="str">
        <f t="shared" si="125"/>
        <v>nur hier</v>
      </c>
    </row>
    <row r="3996" spans="1:17">
      <c r="A3996" s="1" t="s">
        <v>8001</v>
      </c>
      <c r="B3996" s="1" t="s">
        <v>8359</v>
      </c>
      <c r="C3996" s="1" t="s">
        <v>19628</v>
      </c>
      <c r="D3996" s="1" t="s">
        <v>8360</v>
      </c>
      <c r="E3996" s="1" t="s">
        <v>19298</v>
      </c>
      <c r="F3996" s="51" t="s">
        <v>19628</v>
      </c>
      <c r="G3996" s="1" t="s">
        <v>19642</v>
      </c>
      <c r="I3996" t="str">
        <f t="shared" si="124"/>
        <v>青年人半</v>
      </c>
      <c r="K3996" t="e">
        <f>VLOOKUP(I3996,Apabi!$H:$H,1,FALSE)</f>
        <v>#N/A</v>
      </c>
      <c r="M3996" t="e">
        <f>VLOOKUP(I3996,'Shanghai TSG'!$C:$C,1,FALSE)</f>
        <v>#N/A</v>
      </c>
      <c r="O3996" t="e">
        <f>VLOOKUP(I3996,'Hytong (not in CrossAsia)'!$C:$C,1,FALSE)</f>
        <v>#N/A</v>
      </c>
      <c r="Q3996" s="9" t="str">
        <f t="shared" si="125"/>
        <v>nur hier</v>
      </c>
    </row>
    <row r="3997" spans="1:17">
      <c r="A3997" s="1" t="s">
        <v>8361</v>
      </c>
      <c r="B3997" s="1" t="s">
        <v>7838</v>
      </c>
      <c r="C3997" s="1" t="s">
        <v>19628</v>
      </c>
      <c r="D3997" s="1" t="s">
        <v>8362</v>
      </c>
      <c r="E3997" s="1" t="s">
        <v>19348</v>
      </c>
      <c r="F3997" s="51" t="s">
        <v>19628</v>
      </c>
      <c r="G3997" s="1" t="s">
        <v>19327</v>
      </c>
      <c r="I3997" t="str">
        <f t="shared" si="124"/>
        <v>农报</v>
      </c>
      <c r="K3997" t="e">
        <f>VLOOKUP(I3997,Apabi!$H:$H,1,FALSE)</f>
        <v>#N/A</v>
      </c>
      <c r="M3997" t="str">
        <f>VLOOKUP(I3997,'Shanghai TSG'!$C:$C,1,FALSE)</f>
        <v>农报</v>
      </c>
      <c r="O3997" t="e">
        <f>VLOOKUP(I3997,'Hytong (not in CrossAsia)'!$C:$C,1,FALSE)</f>
        <v>#N/A</v>
      </c>
      <c r="Q3997" s="9" t="str">
        <f t="shared" si="125"/>
        <v>Doppel</v>
      </c>
    </row>
    <row r="3998" spans="1:17">
      <c r="A3998" s="1" t="s">
        <v>8363</v>
      </c>
      <c r="B3998" s="1" t="s">
        <v>8364</v>
      </c>
      <c r="C3998" s="1" t="s">
        <v>19628</v>
      </c>
      <c r="D3998" s="1" t="s">
        <v>17071</v>
      </c>
      <c r="E3998" s="1" t="s">
        <v>19647</v>
      </c>
      <c r="F3998" s="54">
        <v>1933</v>
      </c>
      <c r="G3998" s="1" t="s">
        <v>19292</v>
      </c>
      <c r="I3998" t="str">
        <f t="shared" si="124"/>
        <v>新家庭</v>
      </c>
      <c r="K3998" t="e">
        <f>VLOOKUP(I3998,Apabi!$H:$H,1,FALSE)</f>
        <v>#N/A</v>
      </c>
      <c r="M3998" t="str">
        <f>VLOOKUP(I3998,'Shanghai TSG'!$C:$C,1,FALSE)</f>
        <v>新家庭</v>
      </c>
      <c r="O3998" t="e">
        <f>VLOOKUP(I3998,'Hytong (not in CrossAsia)'!$C:$C,1,FALSE)</f>
        <v>#N/A</v>
      </c>
      <c r="Q3998" s="9" t="str">
        <f t="shared" si="125"/>
        <v>Doppel</v>
      </c>
    </row>
    <row r="3999" spans="1:17">
      <c r="A3999" s="1" t="s">
        <v>8365</v>
      </c>
      <c r="B3999" s="1" t="s">
        <v>8366</v>
      </c>
      <c r="C3999" s="1" t="s">
        <v>19628</v>
      </c>
      <c r="D3999" s="1" t="s">
        <v>8367</v>
      </c>
      <c r="E3999" s="1" t="s">
        <v>19070</v>
      </c>
      <c r="F3999" s="54">
        <v>1940</v>
      </c>
      <c r="G3999" s="1" t="s">
        <v>19628</v>
      </c>
      <c r="I3999" t="str">
        <f t="shared" si="124"/>
        <v>川康工合</v>
      </c>
      <c r="K3999" t="e">
        <f>VLOOKUP(I3999,Apabi!$H:$H,1,FALSE)</f>
        <v>#N/A</v>
      </c>
      <c r="M3999" t="e">
        <f>VLOOKUP(I3999,'Shanghai TSG'!$C:$C,1,FALSE)</f>
        <v>#N/A</v>
      </c>
      <c r="O3999" t="e">
        <f>VLOOKUP(I3999,'Hytong (not in CrossAsia)'!$C:$C,1,FALSE)</f>
        <v>#N/A</v>
      </c>
      <c r="Q3999" s="9" t="str">
        <f t="shared" si="125"/>
        <v>nur hier</v>
      </c>
    </row>
    <row r="4000" spans="1:17">
      <c r="A4000" s="1" t="s">
        <v>8368</v>
      </c>
      <c r="B4000" s="1" t="s">
        <v>8369</v>
      </c>
      <c r="C4000" s="1" t="s">
        <v>19628</v>
      </c>
      <c r="D4000" s="1" t="s">
        <v>8370</v>
      </c>
      <c r="E4000" s="1" t="s">
        <v>19302</v>
      </c>
      <c r="F4000" s="51" t="s">
        <v>19628</v>
      </c>
      <c r="G4000" s="1" t="s">
        <v>19327</v>
      </c>
      <c r="I4000" t="str">
        <f t="shared" si="124"/>
        <v>轴心</v>
      </c>
      <c r="K4000" t="e">
        <f>VLOOKUP(I4000,Apabi!$H:$H,1,FALSE)</f>
        <v>#N/A</v>
      </c>
      <c r="M4000" t="e">
        <f>VLOOKUP(I4000,'Shanghai TSG'!$C:$C,1,FALSE)</f>
        <v>#N/A</v>
      </c>
      <c r="O4000" t="e">
        <f>VLOOKUP(I4000,'Hytong (not in CrossAsia)'!$C:$C,1,FALSE)</f>
        <v>#N/A</v>
      </c>
      <c r="Q4000" s="9" t="str">
        <f t="shared" si="125"/>
        <v>nur hier</v>
      </c>
    </row>
    <row r="4001" spans="1:17">
      <c r="A4001" s="1" t="s">
        <v>8371</v>
      </c>
      <c r="B4001" s="1" t="s">
        <v>8372</v>
      </c>
      <c r="C4001" s="1" t="s">
        <v>8373</v>
      </c>
      <c r="D4001" s="1" t="s">
        <v>8374</v>
      </c>
      <c r="E4001" s="1" t="s">
        <v>19647</v>
      </c>
      <c r="F4001" s="51" t="s">
        <v>19628</v>
      </c>
      <c r="G4001" s="1" t="s">
        <v>19628</v>
      </c>
      <c r="I4001" t="str">
        <f t="shared" si="124"/>
        <v>大夏年刊</v>
      </c>
      <c r="K4001" t="e">
        <f>VLOOKUP(I4001,Apabi!$H:$H,1,FALSE)</f>
        <v>#N/A</v>
      </c>
      <c r="M4001" t="e">
        <f>VLOOKUP(I4001,'Shanghai TSG'!$C:$C,1,FALSE)</f>
        <v>#N/A</v>
      </c>
      <c r="O4001" t="e">
        <f>VLOOKUP(I4001,'Hytong (not in CrossAsia)'!$C:$C,1,FALSE)</f>
        <v>#N/A</v>
      </c>
      <c r="Q4001" s="9" t="str">
        <f t="shared" si="125"/>
        <v>nur hier</v>
      </c>
    </row>
    <row r="4002" spans="1:17">
      <c r="A4002" s="1" t="s">
        <v>8375</v>
      </c>
      <c r="B4002" s="1" t="s">
        <v>8376</v>
      </c>
      <c r="C4002" s="1" t="s">
        <v>19628</v>
      </c>
      <c r="D4002" s="1" t="s">
        <v>8377</v>
      </c>
      <c r="E4002" s="1" t="s">
        <v>13082</v>
      </c>
      <c r="F4002" s="51" t="s">
        <v>19628</v>
      </c>
      <c r="G4002" s="1" t="s">
        <v>19642</v>
      </c>
      <c r="I4002" t="str">
        <f t="shared" si="124"/>
        <v>路向半月</v>
      </c>
      <c r="K4002" t="e">
        <f>VLOOKUP(I4002,Apabi!$H:$H,1,FALSE)</f>
        <v>#N/A</v>
      </c>
      <c r="M4002" t="e">
        <f>VLOOKUP(I4002,'Shanghai TSG'!$C:$C,1,FALSE)</f>
        <v>#N/A</v>
      </c>
      <c r="O4002" t="e">
        <f>VLOOKUP(I4002,'Hytong (not in CrossAsia)'!$C:$C,1,FALSE)</f>
        <v>#N/A</v>
      </c>
      <c r="Q4002" s="9" t="str">
        <f t="shared" si="125"/>
        <v>nur hier</v>
      </c>
    </row>
    <row r="4003" spans="1:17">
      <c r="A4003" s="1" t="s">
        <v>8378</v>
      </c>
      <c r="B4003" s="1" t="s">
        <v>8379</v>
      </c>
      <c r="C4003" s="1" t="s">
        <v>19628</v>
      </c>
      <c r="D4003" s="1" t="s">
        <v>19628</v>
      </c>
      <c r="E4003" s="1" t="s">
        <v>19647</v>
      </c>
      <c r="F4003" s="51" t="s">
        <v>19628</v>
      </c>
      <c r="G4003" s="1" t="s">
        <v>19635</v>
      </c>
      <c r="I4003" t="str">
        <f t="shared" si="124"/>
        <v>美商青年</v>
      </c>
      <c r="K4003" t="e">
        <f>VLOOKUP(I4003,Apabi!$H:$H,1,FALSE)</f>
        <v>#N/A</v>
      </c>
      <c r="M4003" t="e">
        <f>VLOOKUP(I4003,'Shanghai TSG'!$C:$C,1,FALSE)</f>
        <v>#N/A</v>
      </c>
      <c r="O4003" t="e">
        <f>VLOOKUP(I4003,'Hytong (not in CrossAsia)'!$C:$C,1,FALSE)</f>
        <v>#N/A</v>
      </c>
      <c r="Q4003" s="9" t="str">
        <f t="shared" si="125"/>
        <v>nur hier</v>
      </c>
    </row>
    <row r="4004" spans="1:17">
      <c r="A4004" s="1" t="s">
        <v>8380</v>
      </c>
      <c r="B4004" s="1" t="s">
        <v>8381</v>
      </c>
      <c r="C4004" s="1" t="s">
        <v>19628</v>
      </c>
      <c r="D4004" s="1" t="s">
        <v>19628</v>
      </c>
      <c r="E4004" s="1" t="s">
        <v>19628</v>
      </c>
      <c r="F4004" s="51" t="s">
        <v>19628</v>
      </c>
      <c r="G4004" s="1" t="s">
        <v>19628</v>
      </c>
      <c r="I4004" t="str">
        <f t="shared" si="124"/>
        <v>时代文化</v>
      </c>
      <c r="K4004" t="e">
        <f>VLOOKUP(I4004,Apabi!$H:$H,1,FALSE)</f>
        <v>#N/A</v>
      </c>
      <c r="M4004" t="str">
        <f>VLOOKUP(I4004,'Shanghai TSG'!$C:$C,1,FALSE)</f>
        <v>时代文化</v>
      </c>
      <c r="O4004" t="e">
        <f>VLOOKUP(I4004,'Hytong (not in CrossAsia)'!$C:$C,1,FALSE)</f>
        <v>#N/A</v>
      </c>
      <c r="Q4004" s="9" t="str">
        <f t="shared" si="125"/>
        <v>Doppel</v>
      </c>
    </row>
    <row r="4005" spans="1:17">
      <c r="A4005" s="1" t="s">
        <v>8382</v>
      </c>
      <c r="B4005" s="1" t="s">
        <v>8383</v>
      </c>
      <c r="C4005" s="1" t="s">
        <v>19628</v>
      </c>
      <c r="D4005" s="1" t="s">
        <v>19628</v>
      </c>
      <c r="E4005" s="1" t="s">
        <v>19647</v>
      </c>
      <c r="F4005" s="51" t="s">
        <v>19628</v>
      </c>
      <c r="G4005" s="1" t="s">
        <v>19305</v>
      </c>
      <c r="I4005" t="str">
        <f t="shared" si="124"/>
        <v>正论周刊</v>
      </c>
      <c r="K4005" t="e">
        <f>VLOOKUP(I4005,Apabi!$H:$H,1,FALSE)</f>
        <v>#N/A</v>
      </c>
      <c r="M4005" t="e">
        <f>VLOOKUP(I4005,'Shanghai TSG'!$C:$C,1,FALSE)</f>
        <v>#N/A</v>
      </c>
      <c r="O4005" t="e">
        <f>VLOOKUP(I4005,'Hytong (not in CrossAsia)'!$C:$C,1,FALSE)</f>
        <v>#N/A</v>
      </c>
      <c r="Q4005" s="9" t="str">
        <f t="shared" si="125"/>
        <v>nur hier</v>
      </c>
    </row>
    <row r="4006" spans="1:17" ht="23.25">
      <c r="A4006" s="1" t="s">
        <v>8384</v>
      </c>
      <c r="B4006" s="1" t="s">
        <v>8385</v>
      </c>
      <c r="C4006" s="1" t="s">
        <v>19628</v>
      </c>
      <c r="D4006" s="1" t="s">
        <v>12587</v>
      </c>
      <c r="E4006" s="1" t="s">
        <v>19647</v>
      </c>
      <c r="F4006" s="54">
        <v>1948</v>
      </c>
      <c r="G4006" s="1" t="s">
        <v>19642</v>
      </c>
      <c r="I4006" t="str">
        <f t="shared" si="124"/>
        <v>中建半月</v>
      </c>
      <c r="K4006" t="e">
        <f>VLOOKUP(I4006,Apabi!$H:$H,1,FALSE)</f>
        <v>#N/A</v>
      </c>
      <c r="M4006" t="e">
        <f>VLOOKUP(I4006,'Shanghai TSG'!$C:$C,1,FALSE)</f>
        <v>#N/A</v>
      </c>
      <c r="O4006" t="e">
        <f>VLOOKUP(I4006,'Hytong (not in CrossAsia)'!$C:$C,1,FALSE)</f>
        <v>#N/A</v>
      </c>
      <c r="Q4006" s="9" t="str">
        <f t="shared" si="125"/>
        <v>nur hier</v>
      </c>
    </row>
    <row r="4007" spans="1:17">
      <c r="A4007" s="1" t="s">
        <v>8386</v>
      </c>
      <c r="B4007" s="1" t="s">
        <v>8387</v>
      </c>
      <c r="C4007" s="1" t="s">
        <v>18966</v>
      </c>
      <c r="D4007" s="1" t="s">
        <v>19628</v>
      </c>
      <c r="E4007" s="1" t="s">
        <v>19176</v>
      </c>
      <c r="F4007" s="54">
        <v>1930</v>
      </c>
      <c r="G4007" s="1" t="s">
        <v>19628</v>
      </c>
      <c r="I4007" t="str">
        <f t="shared" si="124"/>
        <v>拓荒者</v>
      </c>
      <c r="K4007" t="e">
        <f>VLOOKUP(I4007,Apabi!$H:$H,1,FALSE)</f>
        <v>#N/A</v>
      </c>
      <c r="M4007" t="e">
        <f>VLOOKUP(I4007,'Shanghai TSG'!$C:$C,1,FALSE)</f>
        <v>#N/A</v>
      </c>
      <c r="O4007" t="e">
        <f>VLOOKUP(I4007,'Hytong (not in CrossAsia)'!$C:$C,1,FALSE)</f>
        <v>#N/A</v>
      </c>
      <c r="Q4007" s="9" t="str">
        <f t="shared" si="125"/>
        <v>nur hier</v>
      </c>
    </row>
    <row r="4008" spans="1:17">
      <c r="A4008" s="1" t="s">
        <v>8388</v>
      </c>
      <c r="B4008" s="1" t="s">
        <v>8389</v>
      </c>
      <c r="C4008" s="1" t="s">
        <v>19628</v>
      </c>
      <c r="D4008" s="1" t="s">
        <v>8390</v>
      </c>
      <c r="E4008" s="1" t="s">
        <v>19348</v>
      </c>
      <c r="F4008" s="51" t="s">
        <v>19628</v>
      </c>
      <c r="G4008" s="1" t="s">
        <v>19305</v>
      </c>
      <c r="I4008" t="str">
        <f t="shared" si="124"/>
        <v>时代周刊</v>
      </c>
      <c r="K4008" t="e">
        <f>VLOOKUP(I4008,Apabi!$H:$H,1,FALSE)</f>
        <v>#N/A</v>
      </c>
      <c r="M4008" t="e">
        <f>VLOOKUP(I4008,'Shanghai TSG'!$C:$C,1,FALSE)</f>
        <v>#N/A</v>
      </c>
      <c r="O4008" t="e">
        <f>VLOOKUP(I4008,'Hytong (not in CrossAsia)'!$C:$C,1,FALSE)</f>
        <v>#N/A</v>
      </c>
      <c r="Q4008" s="9" t="str">
        <f t="shared" si="125"/>
        <v>nur hier</v>
      </c>
    </row>
    <row r="4009" spans="1:17">
      <c r="A4009" s="1" t="s">
        <v>8391</v>
      </c>
      <c r="B4009" s="1" t="s">
        <v>8392</v>
      </c>
      <c r="C4009" s="1" t="s">
        <v>19628</v>
      </c>
      <c r="D4009" s="1" t="s">
        <v>8393</v>
      </c>
      <c r="E4009" s="1" t="s">
        <v>4606</v>
      </c>
      <c r="F4009" s="51" t="s">
        <v>19628</v>
      </c>
      <c r="G4009" s="1" t="s">
        <v>19327</v>
      </c>
      <c r="I4009" t="str">
        <f t="shared" si="124"/>
        <v>南洋旬报</v>
      </c>
      <c r="K4009" t="e">
        <f>VLOOKUP(I4009,Apabi!$H:$H,1,FALSE)</f>
        <v>#N/A</v>
      </c>
      <c r="M4009" t="e">
        <f>VLOOKUP(I4009,'Shanghai TSG'!$C:$C,1,FALSE)</f>
        <v>#N/A</v>
      </c>
      <c r="O4009" t="e">
        <f>VLOOKUP(I4009,'Hytong (not in CrossAsia)'!$C:$C,1,FALSE)</f>
        <v>#N/A</v>
      </c>
      <c r="Q4009" s="9" t="str">
        <f t="shared" si="125"/>
        <v>nur hier</v>
      </c>
    </row>
    <row r="4010" spans="1:17" ht="23.25">
      <c r="A4010" s="1" t="s">
        <v>8394</v>
      </c>
      <c r="B4010" s="1" t="s">
        <v>8395</v>
      </c>
      <c r="C4010" s="1" t="s">
        <v>8396</v>
      </c>
      <c r="D4010" s="1" t="s">
        <v>8397</v>
      </c>
      <c r="E4010" s="1" t="s">
        <v>19647</v>
      </c>
      <c r="F4010" s="54">
        <v>1941</v>
      </c>
      <c r="G4010" s="1" t="s">
        <v>19305</v>
      </c>
      <c r="I4010" t="str">
        <f t="shared" si="124"/>
        <v>中美周刊</v>
      </c>
      <c r="K4010" t="e">
        <f>VLOOKUP(I4010,Apabi!$H:$H,1,FALSE)</f>
        <v>#N/A</v>
      </c>
      <c r="M4010" t="e">
        <f>VLOOKUP(I4010,'Shanghai TSG'!$C:$C,1,FALSE)</f>
        <v>#N/A</v>
      </c>
      <c r="O4010" t="e">
        <f>VLOOKUP(I4010,'Hytong (not in CrossAsia)'!$C:$C,1,FALSE)</f>
        <v>#N/A</v>
      </c>
      <c r="Q4010" s="9" t="str">
        <f t="shared" si="125"/>
        <v>nur hier</v>
      </c>
    </row>
    <row r="4011" spans="1:17">
      <c r="A4011" s="1" t="s">
        <v>8398</v>
      </c>
      <c r="B4011" s="1" t="s">
        <v>8399</v>
      </c>
      <c r="C4011" s="1" t="s">
        <v>19628</v>
      </c>
      <c r="D4011" s="1" t="s">
        <v>8400</v>
      </c>
      <c r="E4011" s="1" t="s">
        <v>19339</v>
      </c>
      <c r="F4011" s="54">
        <v>1946</v>
      </c>
      <c r="G4011" s="1" t="s">
        <v>19642</v>
      </c>
      <c r="I4011" t="str">
        <f t="shared" si="124"/>
        <v>青年文化</v>
      </c>
      <c r="K4011" t="str">
        <f>VLOOKUP(I4011,Apabi!$H:$H,1,FALSE)</f>
        <v>青年文化</v>
      </c>
      <c r="M4011" t="e">
        <f>VLOOKUP(I4011,'Shanghai TSG'!$C:$C,1,FALSE)</f>
        <v>#N/A</v>
      </c>
      <c r="O4011" t="e">
        <f>VLOOKUP(I4011,'Hytong (not in CrossAsia)'!$C:$C,1,FALSE)</f>
        <v>#N/A</v>
      </c>
      <c r="Q4011" s="9" t="str">
        <f t="shared" si="125"/>
        <v>Doppel</v>
      </c>
    </row>
    <row r="4012" spans="1:17">
      <c r="A4012" s="1" t="s">
        <v>8401</v>
      </c>
      <c r="B4012" s="1" t="s">
        <v>8402</v>
      </c>
      <c r="C4012" s="1" t="s">
        <v>19628</v>
      </c>
      <c r="D4012" s="1" t="s">
        <v>19628</v>
      </c>
      <c r="E4012" s="1" t="s">
        <v>19647</v>
      </c>
      <c r="F4012" s="51" t="s">
        <v>19628</v>
      </c>
      <c r="G4012" s="1" t="s">
        <v>19254</v>
      </c>
      <c r="I4012" t="str">
        <f t="shared" si="124"/>
        <v>三民周报</v>
      </c>
      <c r="K4012" t="e">
        <f>VLOOKUP(I4012,Apabi!$H:$H,1,FALSE)</f>
        <v>#N/A</v>
      </c>
      <c r="M4012" t="e">
        <f>VLOOKUP(I4012,'Shanghai TSG'!$C:$C,1,FALSE)</f>
        <v>#N/A</v>
      </c>
      <c r="O4012" t="e">
        <f>VLOOKUP(I4012,'Hytong (not in CrossAsia)'!$C:$C,1,FALSE)</f>
        <v>#N/A</v>
      </c>
      <c r="Q4012" s="9" t="str">
        <f t="shared" si="125"/>
        <v>nur hier</v>
      </c>
    </row>
    <row r="4013" spans="1:17">
      <c r="A4013" s="1" t="s">
        <v>8403</v>
      </c>
      <c r="B4013" s="1" t="s">
        <v>8404</v>
      </c>
      <c r="C4013" s="1" t="s">
        <v>19628</v>
      </c>
      <c r="D4013" s="1" t="s">
        <v>8405</v>
      </c>
      <c r="E4013" s="1" t="s">
        <v>19336</v>
      </c>
      <c r="F4013" s="54">
        <v>1930</v>
      </c>
      <c r="G4013" s="1" t="s">
        <v>19642</v>
      </c>
      <c r="I4013" t="str">
        <f t="shared" si="124"/>
        <v>长风</v>
      </c>
      <c r="K4013" t="e">
        <f>VLOOKUP(I4013,Apabi!$H:$H,1,FALSE)</f>
        <v>#N/A</v>
      </c>
      <c r="M4013" t="e">
        <f>VLOOKUP(I4013,'Shanghai TSG'!$C:$C,1,FALSE)</f>
        <v>#N/A</v>
      </c>
      <c r="O4013" t="e">
        <f>VLOOKUP(I4013,'Hytong (not in CrossAsia)'!$C:$C,1,FALSE)</f>
        <v>#N/A</v>
      </c>
      <c r="Q4013" s="9" t="str">
        <f t="shared" si="125"/>
        <v>nur hier</v>
      </c>
    </row>
    <row r="4014" spans="1:17">
      <c r="A4014" s="1" t="s">
        <v>8406</v>
      </c>
      <c r="B4014" s="1" t="s">
        <v>8407</v>
      </c>
      <c r="C4014" s="1" t="s">
        <v>19628</v>
      </c>
      <c r="D4014" s="1" t="s">
        <v>8408</v>
      </c>
      <c r="E4014" s="1" t="s">
        <v>21188</v>
      </c>
      <c r="F4014" s="51" t="s">
        <v>19628</v>
      </c>
      <c r="G4014" s="1" t="s">
        <v>19642</v>
      </c>
      <c r="I4014" t="str">
        <f t="shared" si="124"/>
        <v>西北世纪</v>
      </c>
      <c r="K4014" t="e">
        <f>VLOOKUP(I4014,Apabi!$H:$H,1,FALSE)</f>
        <v>#N/A</v>
      </c>
      <c r="M4014" t="e">
        <f>VLOOKUP(I4014,'Shanghai TSG'!$C:$C,1,FALSE)</f>
        <v>#N/A</v>
      </c>
      <c r="O4014" t="e">
        <f>VLOOKUP(I4014,'Hytong (not in CrossAsia)'!$C:$C,1,FALSE)</f>
        <v>#N/A</v>
      </c>
      <c r="Q4014" s="9" t="str">
        <f t="shared" si="125"/>
        <v>nur hier</v>
      </c>
    </row>
    <row r="4015" spans="1:17">
      <c r="A4015" s="1" t="s">
        <v>8409</v>
      </c>
      <c r="B4015" s="1" t="s">
        <v>8410</v>
      </c>
      <c r="C4015" s="1" t="s">
        <v>19628</v>
      </c>
      <c r="D4015" s="1" t="s">
        <v>8411</v>
      </c>
      <c r="E4015" s="1" t="s">
        <v>19647</v>
      </c>
      <c r="F4015" s="54">
        <v>1936</v>
      </c>
      <c r="G4015" s="1" t="s">
        <v>19628</v>
      </c>
      <c r="I4015" t="str">
        <f t="shared" si="124"/>
        <v>兔苑</v>
      </c>
      <c r="K4015" t="e">
        <f>VLOOKUP(I4015,Apabi!$H:$H,1,FALSE)</f>
        <v>#N/A</v>
      </c>
      <c r="M4015" t="e">
        <f>VLOOKUP(I4015,'Shanghai TSG'!$C:$C,1,FALSE)</f>
        <v>#N/A</v>
      </c>
      <c r="O4015" t="e">
        <f>VLOOKUP(I4015,'Hytong (not in CrossAsia)'!$C:$C,1,FALSE)</f>
        <v>#N/A</v>
      </c>
      <c r="Q4015" s="9" t="str">
        <f t="shared" si="125"/>
        <v>nur hier</v>
      </c>
    </row>
    <row r="4016" spans="1:17">
      <c r="A4016" s="1" t="s">
        <v>8412</v>
      </c>
      <c r="B4016" s="1" t="s">
        <v>8413</v>
      </c>
      <c r="C4016" s="1" t="s">
        <v>19628</v>
      </c>
      <c r="D4016" s="1" t="s">
        <v>8414</v>
      </c>
      <c r="E4016" s="1" t="s">
        <v>19647</v>
      </c>
      <c r="F4016" s="54">
        <v>1939</v>
      </c>
      <c r="G4016" s="1" t="s">
        <v>19635</v>
      </c>
      <c r="I4016" t="str">
        <f t="shared" si="124"/>
        <v>上海评论</v>
      </c>
      <c r="K4016" t="e">
        <f>VLOOKUP(I4016,Apabi!$H:$H,1,FALSE)</f>
        <v>#N/A</v>
      </c>
      <c r="M4016" t="e">
        <f>VLOOKUP(I4016,'Shanghai TSG'!$C:$C,1,FALSE)</f>
        <v>#N/A</v>
      </c>
      <c r="O4016" t="e">
        <f>VLOOKUP(I4016,'Hytong (not in CrossAsia)'!$C:$C,1,FALSE)</f>
        <v>#N/A</v>
      </c>
      <c r="Q4016" s="9" t="str">
        <f t="shared" si="125"/>
        <v>nur hier</v>
      </c>
    </row>
    <row r="4017" spans="1:17">
      <c r="A4017" s="1" t="s">
        <v>8415</v>
      </c>
      <c r="B4017" s="1" t="s">
        <v>8416</v>
      </c>
      <c r="C4017" s="1" t="s">
        <v>19628</v>
      </c>
      <c r="D4017" s="1" t="s">
        <v>8417</v>
      </c>
      <c r="E4017" s="1" t="s">
        <v>17206</v>
      </c>
      <c r="F4017" s="54">
        <v>1932</v>
      </c>
      <c r="G4017" s="1" t="s">
        <v>19642</v>
      </c>
      <c r="I4017" t="str">
        <f t="shared" si="124"/>
        <v>中东半月</v>
      </c>
      <c r="K4017" t="e">
        <f>VLOOKUP(I4017,Apabi!$H:$H,1,FALSE)</f>
        <v>#N/A</v>
      </c>
      <c r="M4017" t="e">
        <f>VLOOKUP(I4017,'Shanghai TSG'!$C:$C,1,FALSE)</f>
        <v>#N/A</v>
      </c>
      <c r="O4017" t="e">
        <f>VLOOKUP(I4017,'Hytong (not in CrossAsia)'!$C:$C,1,FALSE)</f>
        <v>#N/A</v>
      </c>
      <c r="Q4017" s="9" t="str">
        <f t="shared" si="125"/>
        <v>nur hier</v>
      </c>
    </row>
    <row r="4018" spans="1:17">
      <c r="A4018" s="1" t="s">
        <v>8418</v>
      </c>
      <c r="B4018" s="1" t="s">
        <v>8419</v>
      </c>
      <c r="C4018" s="1" t="s">
        <v>19628</v>
      </c>
      <c r="D4018" s="1" t="s">
        <v>18193</v>
      </c>
      <c r="E4018" s="1" t="s">
        <v>19638</v>
      </c>
      <c r="F4018" s="54">
        <v>1948</v>
      </c>
      <c r="G4018" s="1" t="s">
        <v>19642</v>
      </c>
      <c r="I4018" t="str">
        <f t="shared" si="124"/>
        <v>本行通讯</v>
      </c>
      <c r="K4018" t="e">
        <f>VLOOKUP(I4018,Apabi!$H:$H,1,FALSE)</f>
        <v>#N/A</v>
      </c>
      <c r="M4018" t="e">
        <f>VLOOKUP(I4018,'Shanghai TSG'!$C:$C,1,FALSE)</f>
        <v>#N/A</v>
      </c>
      <c r="O4018" t="e">
        <f>VLOOKUP(I4018,'Hytong (not in CrossAsia)'!$C:$C,1,FALSE)</f>
        <v>#N/A</v>
      </c>
      <c r="Q4018" s="9" t="str">
        <f t="shared" si="125"/>
        <v>nur hier</v>
      </c>
    </row>
    <row r="4019" spans="1:17">
      <c r="A4019" s="1" t="s">
        <v>8420</v>
      </c>
      <c r="B4019" s="1" t="s">
        <v>8421</v>
      </c>
      <c r="C4019" s="1" t="s">
        <v>19628</v>
      </c>
      <c r="D4019" s="1" t="s">
        <v>8422</v>
      </c>
      <c r="E4019" s="1" t="s">
        <v>18696</v>
      </c>
      <c r="F4019" s="51" t="s">
        <v>19628</v>
      </c>
      <c r="G4019" s="1" t="s">
        <v>19305</v>
      </c>
      <c r="I4019" t="str">
        <f t="shared" si="124"/>
        <v>联合周报</v>
      </c>
      <c r="K4019" t="e">
        <f>VLOOKUP(I4019,Apabi!$H:$H,1,FALSE)</f>
        <v>#N/A</v>
      </c>
      <c r="M4019" t="str">
        <f>VLOOKUP(I4019,'Shanghai TSG'!$C:$C,1,FALSE)</f>
        <v>联合周报</v>
      </c>
      <c r="O4019" t="e">
        <f>VLOOKUP(I4019,'Hytong (not in CrossAsia)'!$C:$C,1,FALSE)</f>
        <v>#N/A</v>
      </c>
      <c r="Q4019" s="9" t="str">
        <f t="shared" si="125"/>
        <v>Doppel</v>
      </c>
    </row>
    <row r="4020" spans="1:17">
      <c r="A4020" s="1" t="s">
        <v>8423</v>
      </c>
      <c r="B4020" s="1" t="s">
        <v>8424</v>
      </c>
      <c r="C4020" s="1" t="s">
        <v>19628</v>
      </c>
      <c r="D4020" s="1" t="s">
        <v>8425</v>
      </c>
      <c r="E4020" s="1" t="s">
        <v>19647</v>
      </c>
      <c r="F4020" s="54">
        <v>1924</v>
      </c>
      <c r="G4020" s="1" t="s">
        <v>19305</v>
      </c>
      <c r="I4020" t="str">
        <f t="shared" si="124"/>
        <v>平民</v>
      </c>
      <c r="K4020" t="e">
        <f>VLOOKUP(I4020,Apabi!$H:$H,1,FALSE)</f>
        <v>#N/A</v>
      </c>
      <c r="M4020" t="e">
        <f>VLOOKUP(I4020,'Shanghai TSG'!$C:$C,1,FALSE)</f>
        <v>#N/A</v>
      </c>
      <c r="O4020" t="e">
        <f>VLOOKUP(I4020,'Hytong (not in CrossAsia)'!$C:$C,1,FALSE)</f>
        <v>#N/A</v>
      </c>
      <c r="Q4020" s="9" t="str">
        <f t="shared" si="125"/>
        <v>nur hier</v>
      </c>
    </row>
    <row r="4021" spans="1:17">
      <c r="A4021" s="1" t="s">
        <v>8426</v>
      </c>
      <c r="B4021" s="1" t="s">
        <v>8427</v>
      </c>
      <c r="C4021" s="1" t="s">
        <v>19628</v>
      </c>
      <c r="D4021" s="1" t="s">
        <v>8428</v>
      </c>
      <c r="E4021" s="1" t="s">
        <v>13006</v>
      </c>
      <c r="F4021" s="51" t="s">
        <v>19628</v>
      </c>
      <c r="G4021" s="1" t="s">
        <v>19642</v>
      </c>
      <c r="I4021" t="str">
        <f t="shared" si="124"/>
        <v>人民时代</v>
      </c>
      <c r="K4021" t="e">
        <f>VLOOKUP(I4021,Apabi!$H:$H,1,FALSE)</f>
        <v>#N/A</v>
      </c>
      <c r="M4021" t="e">
        <f>VLOOKUP(I4021,'Shanghai TSG'!$C:$C,1,FALSE)</f>
        <v>#N/A</v>
      </c>
      <c r="O4021" t="e">
        <f>VLOOKUP(I4021,'Hytong (not in CrossAsia)'!$C:$C,1,FALSE)</f>
        <v>#N/A</v>
      </c>
      <c r="Q4021" s="9" t="str">
        <f t="shared" si="125"/>
        <v>nur hier</v>
      </c>
    </row>
    <row r="4022" spans="1:17">
      <c r="A4022" s="1" t="s">
        <v>8429</v>
      </c>
      <c r="B4022" s="1" t="s">
        <v>8430</v>
      </c>
      <c r="C4022" s="1" t="s">
        <v>19628</v>
      </c>
      <c r="D4022" s="1" t="s">
        <v>8431</v>
      </c>
      <c r="E4022" s="1" t="s">
        <v>19326</v>
      </c>
      <c r="F4022" s="54">
        <v>1934</v>
      </c>
      <c r="G4022" s="1" t="s">
        <v>19292</v>
      </c>
      <c r="I4022" t="str">
        <f t="shared" si="124"/>
        <v>燕大月刊</v>
      </c>
      <c r="K4022" t="e">
        <f>VLOOKUP(I4022,Apabi!$H:$H,1,FALSE)</f>
        <v>#N/A</v>
      </c>
      <c r="M4022" t="str">
        <f>VLOOKUP(I4022,'Shanghai TSG'!$C:$C,1,FALSE)</f>
        <v>燕大月刊</v>
      </c>
      <c r="O4022" t="e">
        <f>VLOOKUP(I4022,'Hytong (not in CrossAsia)'!$C:$C,1,FALSE)</f>
        <v>#N/A</v>
      </c>
      <c r="Q4022" s="9" t="str">
        <f t="shared" si="125"/>
        <v>Doppel</v>
      </c>
    </row>
    <row r="4023" spans="1:17">
      <c r="A4023" s="1" t="s">
        <v>8432</v>
      </c>
      <c r="B4023" s="1" t="s">
        <v>8433</v>
      </c>
      <c r="C4023" s="1" t="s">
        <v>19628</v>
      </c>
      <c r="D4023" s="1" t="s">
        <v>8434</v>
      </c>
      <c r="E4023" s="1" t="s">
        <v>19336</v>
      </c>
      <c r="F4023" s="54">
        <v>1945</v>
      </c>
      <c r="G4023" s="1" t="s">
        <v>19773</v>
      </c>
      <c r="I4023" t="str">
        <f t="shared" si="124"/>
        <v>中央警官</v>
      </c>
      <c r="K4023" t="e">
        <f>VLOOKUP(I4023,Apabi!$H:$H,1,FALSE)</f>
        <v>#N/A</v>
      </c>
      <c r="M4023" t="e">
        <f>VLOOKUP(I4023,'Shanghai TSG'!$C:$C,1,FALSE)</f>
        <v>#N/A</v>
      </c>
      <c r="O4023" t="e">
        <f>VLOOKUP(I4023,'Hytong (not in CrossAsia)'!$C:$C,1,FALSE)</f>
        <v>#N/A</v>
      </c>
      <c r="Q4023" s="9" t="str">
        <f t="shared" si="125"/>
        <v>nur hier</v>
      </c>
    </row>
    <row r="4024" spans="1:17">
      <c r="A4024" s="1" t="s">
        <v>8435</v>
      </c>
      <c r="B4024" s="1" t="s">
        <v>8436</v>
      </c>
      <c r="C4024" s="1" t="s">
        <v>8437</v>
      </c>
      <c r="D4024" s="1" t="s">
        <v>19628</v>
      </c>
      <c r="E4024" s="1" t="s">
        <v>19647</v>
      </c>
      <c r="F4024" s="54">
        <v>1943</v>
      </c>
      <c r="G4024" s="1" t="s">
        <v>19349</v>
      </c>
      <c r="I4024" t="str">
        <f t="shared" si="124"/>
        <v>天下</v>
      </c>
      <c r="K4024" t="e">
        <f>VLOOKUP(I4024,Apabi!$H:$H,1,FALSE)</f>
        <v>#N/A</v>
      </c>
      <c r="M4024" t="e">
        <f>VLOOKUP(I4024,'Shanghai TSG'!$C:$C,1,FALSE)</f>
        <v>#N/A</v>
      </c>
      <c r="O4024" t="e">
        <f>VLOOKUP(I4024,'Hytong (not in CrossAsia)'!$C:$C,1,FALSE)</f>
        <v>#N/A</v>
      </c>
      <c r="Q4024" s="9" t="str">
        <f t="shared" si="125"/>
        <v>nur hier</v>
      </c>
    </row>
    <row r="4025" spans="1:17">
      <c r="A4025" s="1" t="s">
        <v>8438</v>
      </c>
      <c r="B4025" s="1" t="s">
        <v>8074</v>
      </c>
      <c r="C4025" s="1" t="s">
        <v>19628</v>
      </c>
      <c r="D4025" s="1" t="s">
        <v>8075</v>
      </c>
      <c r="E4025" s="1" t="s">
        <v>19647</v>
      </c>
      <c r="F4025" s="51" t="s">
        <v>19628</v>
      </c>
      <c r="G4025" s="1" t="s">
        <v>19635</v>
      </c>
      <c r="I4025" t="str">
        <f t="shared" si="124"/>
        <v>远东月报</v>
      </c>
      <c r="K4025" t="e">
        <f>VLOOKUP(I4025,Apabi!$H:$H,1,FALSE)</f>
        <v>#N/A</v>
      </c>
      <c r="M4025" t="str">
        <f>VLOOKUP(I4025,'Shanghai TSG'!$C:$C,1,FALSE)</f>
        <v>远东月报</v>
      </c>
      <c r="O4025" t="e">
        <f>VLOOKUP(I4025,'Hytong (not in CrossAsia)'!$C:$C,1,FALSE)</f>
        <v>#N/A</v>
      </c>
      <c r="Q4025" s="9" t="str">
        <f t="shared" si="125"/>
        <v>Doppel</v>
      </c>
    </row>
    <row r="4026" spans="1:17" ht="23.25">
      <c r="A4026" s="1" t="s">
        <v>8076</v>
      </c>
      <c r="B4026" s="1" t="s">
        <v>8077</v>
      </c>
      <c r="C4026" s="1" t="s">
        <v>19628</v>
      </c>
      <c r="D4026" s="1" t="s">
        <v>19628</v>
      </c>
      <c r="E4026" s="1" t="s">
        <v>19628</v>
      </c>
      <c r="F4026" s="51" t="s">
        <v>19628</v>
      </c>
      <c r="G4026" s="1" t="s">
        <v>19628</v>
      </c>
      <c r="I4026" t="str">
        <f t="shared" si="124"/>
        <v>国立江苏</v>
      </c>
      <c r="K4026" t="e">
        <f>VLOOKUP(I4026,Apabi!$H:$H,1,FALSE)</f>
        <v>#N/A</v>
      </c>
      <c r="M4026" t="e">
        <f>VLOOKUP(I4026,'Shanghai TSG'!$C:$C,1,FALSE)</f>
        <v>#N/A</v>
      </c>
      <c r="O4026" t="e">
        <f>VLOOKUP(I4026,'Hytong (not in CrossAsia)'!$C:$C,1,FALSE)</f>
        <v>#N/A</v>
      </c>
      <c r="Q4026" s="9" t="str">
        <f t="shared" si="125"/>
        <v>nur hier</v>
      </c>
    </row>
    <row r="4027" spans="1:17">
      <c r="A4027" s="1" t="s">
        <v>8078</v>
      </c>
      <c r="B4027" s="1" t="s">
        <v>8079</v>
      </c>
      <c r="C4027" s="1" t="s">
        <v>19628</v>
      </c>
      <c r="D4027" s="1" t="s">
        <v>8080</v>
      </c>
      <c r="E4027" s="1" t="s">
        <v>19647</v>
      </c>
      <c r="F4027" s="51" t="s">
        <v>19628</v>
      </c>
      <c r="G4027" s="1" t="s">
        <v>19635</v>
      </c>
      <c r="I4027" t="str">
        <f t="shared" si="124"/>
        <v>世轮</v>
      </c>
      <c r="K4027" t="e">
        <f>VLOOKUP(I4027,Apabi!$H:$H,1,FALSE)</f>
        <v>#N/A</v>
      </c>
      <c r="M4027" t="e">
        <f>VLOOKUP(I4027,'Shanghai TSG'!$C:$C,1,FALSE)</f>
        <v>#N/A</v>
      </c>
      <c r="O4027" t="e">
        <f>VLOOKUP(I4027,'Hytong (not in CrossAsia)'!$C:$C,1,FALSE)</f>
        <v>#N/A</v>
      </c>
      <c r="Q4027" s="9" t="str">
        <f t="shared" si="125"/>
        <v>nur hier</v>
      </c>
    </row>
    <row r="4028" spans="1:17">
      <c r="A4028" s="1" t="s">
        <v>8081</v>
      </c>
      <c r="B4028" s="1" t="s">
        <v>8082</v>
      </c>
      <c r="C4028" s="1" t="s">
        <v>19628</v>
      </c>
      <c r="D4028" s="1" t="s">
        <v>8083</v>
      </c>
      <c r="E4028" s="1" t="s">
        <v>21839</v>
      </c>
      <c r="F4028" s="54">
        <v>1935</v>
      </c>
      <c r="G4028" s="1" t="s">
        <v>19635</v>
      </c>
      <c r="I4028" t="str">
        <f t="shared" si="124"/>
        <v>正路</v>
      </c>
      <c r="K4028" t="e">
        <f>VLOOKUP(I4028,Apabi!$H:$H,1,FALSE)</f>
        <v>#N/A</v>
      </c>
      <c r="M4028" t="e">
        <f>VLOOKUP(I4028,'Shanghai TSG'!$C:$C,1,FALSE)</f>
        <v>#N/A</v>
      </c>
      <c r="O4028" t="e">
        <f>VLOOKUP(I4028,'Hytong (not in CrossAsia)'!$C:$C,1,FALSE)</f>
        <v>#N/A</v>
      </c>
      <c r="Q4028" s="9" t="str">
        <f t="shared" si="125"/>
        <v>nur hier</v>
      </c>
    </row>
    <row r="4029" spans="1:17">
      <c r="A4029" s="1" t="s">
        <v>8084</v>
      </c>
      <c r="B4029" s="1" t="s">
        <v>8085</v>
      </c>
      <c r="C4029" s="1" t="s">
        <v>19628</v>
      </c>
      <c r="D4029" s="1" t="s">
        <v>8086</v>
      </c>
      <c r="E4029" s="1" t="s">
        <v>19647</v>
      </c>
      <c r="F4029" s="54">
        <v>1931</v>
      </c>
      <c r="G4029" s="1" t="s">
        <v>19635</v>
      </c>
      <c r="I4029" t="str">
        <f t="shared" si="124"/>
        <v>康宁报</v>
      </c>
      <c r="K4029" t="e">
        <f>VLOOKUP(I4029,Apabi!$H:$H,1,FALSE)</f>
        <v>#N/A</v>
      </c>
      <c r="M4029" t="e">
        <f>VLOOKUP(I4029,'Shanghai TSG'!$C:$C,1,FALSE)</f>
        <v>#N/A</v>
      </c>
      <c r="O4029" t="e">
        <f>VLOOKUP(I4029,'Hytong (not in CrossAsia)'!$C:$C,1,FALSE)</f>
        <v>#N/A</v>
      </c>
      <c r="Q4029" s="9" t="str">
        <f t="shared" si="125"/>
        <v>nur hier</v>
      </c>
    </row>
    <row r="4030" spans="1:17">
      <c r="A4030" s="1" t="s">
        <v>8087</v>
      </c>
      <c r="B4030" s="1" t="s">
        <v>8088</v>
      </c>
      <c r="C4030" s="1" t="s">
        <v>19628</v>
      </c>
      <c r="D4030" s="1" t="s">
        <v>12604</v>
      </c>
      <c r="E4030" s="1" t="s">
        <v>19821</v>
      </c>
      <c r="F4030" s="54">
        <v>1930</v>
      </c>
      <c r="G4030" s="1" t="s">
        <v>19642</v>
      </c>
      <c r="I4030" t="str">
        <f t="shared" si="124"/>
        <v>新建设半</v>
      </c>
      <c r="K4030" t="e">
        <f>VLOOKUP(I4030,Apabi!$H:$H,1,FALSE)</f>
        <v>#N/A</v>
      </c>
      <c r="M4030" t="e">
        <f>VLOOKUP(I4030,'Shanghai TSG'!$C:$C,1,FALSE)</f>
        <v>#N/A</v>
      </c>
      <c r="O4030" t="e">
        <f>VLOOKUP(I4030,'Hytong (not in CrossAsia)'!$C:$C,1,FALSE)</f>
        <v>#N/A</v>
      </c>
      <c r="Q4030" s="9" t="str">
        <f t="shared" si="125"/>
        <v>nur hier</v>
      </c>
    </row>
    <row r="4031" spans="1:17">
      <c r="A4031" s="1" t="s">
        <v>8089</v>
      </c>
      <c r="B4031" s="1" t="s">
        <v>8090</v>
      </c>
      <c r="C4031" s="1" t="s">
        <v>19628</v>
      </c>
      <c r="D4031" s="1" t="s">
        <v>8091</v>
      </c>
      <c r="E4031" s="1" t="s">
        <v>19647</v>
      </c>
      <c r="F4031" s="54">
        <v>1931</v>
      </c>
      <c r="G4031" s="1" t="s">
        <v>19642</v>
      </c>
      <c r="I4031" t="str">
        <f t="shared" si="124"/>
        <v>国际</v>
      </c>
      <c r="K4031" t="e">
        <f>VLOOKUP(I4031,Apabi!$H:$H,1,FALSE)</f>
        <v>#N/A</v>
      </c>
      <c r="M4031" t="str">
        <f>VLOOKUP(I4031,'Shanghai TSG'!$C:$C,1,FALSE)</f>
        <v>国际</v>
      </c>
      <c r="O4031" t="e">
        <f>VLOOKUP(I4031,'Hytong (not in CrossAsia)'!$C:$C,1,FALSE)</f>
        <v>#N/A</v>
      </c>
      <c r="Q4031" s="9" t="str">
        <f t="shared" si="125"/>
        <v>Doppel</v>
      </c>
    </row>
    <row r="4032" spans="1:17">
      <c r="A4032" s="1" t="s">
        <v>8092</v>
      </c>
      <c r="B4032" s="1" t="s">
        <v>8093</v>
      </c>
      <c r="C4032" s="1" t="s">
        <v>19628</v>
      </c>
      <c r="D4032" s="1" t="s">
        <v>8094</v>
      </c>
      <c r="E4032" s="1" t="s">
        <v>19647</v>
      </c>
      <c r="F4032" s="54">
        <v>1948</v>
      </c>
      <c r="G4032" s="1" t="s">
        <v>19292</v>
      </c>
      <c r="I4032" t="str">
        <f t="shared" si="124"/>
        <v>大夏通讯</v>
      </c>
      <c r="K4032" t="e">
        <f>VLOOKUP(I4032,Apabi!$H:$H,1,FALSE)</f>
        <v>#N/A</v>
      </c>
      <c r="M4032" t="e">
        <f>VLOOKUP(I4032,'Shanghai TSG'!$C:$C,1,FALSE)</f>
        <v>#N/A</v>
      </c>
      <c r="O4032" t="e">
        <f>VLOOKUP(I4032,'Hytong (not in CrossAsia)'!$C:$C,1,FALSE)</f>
        <v>#N/A</v>
      </c>
      <c r="Q4032" s="9" t="str">
        <f t="shared" si="125"/>
        <v>nur hier</v>
      </c>
    </row>
    <row r="4033" spans="1:17">
      <c r="A4033" s="1" t="s">
        <v>8095</v>
      </c>
      <c r="B4033" s="1" t="s">
        <v>8096</v>
      </c>
      <c r="C4033" s="1" t="s">
        <v>8097</v>
      </c>
      <c r="D4033" s="1" t="s">
        <v>19628</v>
      </c>
      <c r="E4033" s="1" t="s">
        <v>19628</v>
      </c>
      <c r="F4033" s="51" t="s">
        <v>19628</v>
      </c>
      <c r="G4033" s="1" t="s">
        <v>19628</v>
      </c>
      <c r="I4033" t="str">
        <f t="shared" si="124"/>
        <v>星之歌</v>
      </c>
      <c r="K4033" t="e">
        <f>VLOOKUP(I4033,Apabi!$H:$H,1,FALSE)</f>
        <v>#N/A</v>
      </c>
      <c r="M4033" t="e">
        <f>VLOOKUP(I4033,'Shanghai TSG'!$C:$C,1,FALSE)</f>
        <v>#N/A</v>
      </c>
      <c r="O4033" t="e">
        <f>VLOOKUP(I4033,'Hytong (not in CrossAsia)'!$C:$C,1,FALSE)</f>
        <v>#N/A</v>
      </c>
      <c r="Q4033" s="9" t="str">
        <f t="shared" si="125"/>
        <v>nur hier</v>
      </c>
    </row>
    <row r="4034" spans="1:17">
      <c r="A4034" s="1" t="s">
        <v>8098</v>
      </c>
      <c r="B4034" s="1" t="s">
        <v>8099</v>
      </c>
      <c r="C4034" s="1" t="s">
        <v>8100</v>
      </c>
      <c r="D4034" s="1" t="s">
        <v>19628</v>
      </c>
      <c r="E4034" s="1" t="s">
        <v>19302</v>
      </c>
      <c r="F4034" s="54">
        <v>1946</v>
      </c>
      <c r="G4034" s="1" t="s">
        <v>19628</v>
      </c>
      <c r="I4034" t="str">
        <f t="shared" si="124"/>
        <v>粤秀文垒</v>
      </c>
      <c r="K4034" t="e">
        <f>VLOOKUP(I4034,Apabi!$H:$H,1,FALSE)</f>
        <v>#N/A</v>
      </c>
      <c r="M4034" t="e">
        <f>VLOOKUP(I4034,'Shanghai TSG'!$C:$C,1,FALSE)</f>
        <v>#N/A</v>
      </c>
      <c r="O4034" t="e">
        <f>VLOOKUP(I4034,'Hytong (not in CrossAsia)'!$C:$C,1,FALSE)</f>
        <v>#N/A</v>
      </c>
      <c r="Q4034" s="9" t="str">
        <f t="shared" si="125"/>
        <v>nur hier</v>
      </c>
    </row>
    <row r="4035" spans="1:17">
      <c r="A4035" s="1" t="s">
        <v>8101</v>
      </c>
      <c r="B4035" s="1" t="s">
        <v>8102</v>
      </c>
      <c r="C4035" s="1" t="s">
        <v>19628</v>
      </c>
      <c r="D4035" s="1" t="s">
        <v>8103</v>
      </c>
      <c r="E4035" s="1" t="s">
        <v>19647</v>
      </c>
      <c r="F4035" s="54">
        <v>1930</v>
      </c>
      <c r="G4035" s="1" t="s">
        <v>19635</v>
      </c>
      <c r="I4035" t="str">
        <f t="shared" ref="I4035:I4098" si="126">MID(B4035,1,4)</f>
        <v>南国月刊</v>
      </c>
      <c r="K4035" t="e">
        <f>VLOOKUP(I4035,Apabi!$H:$H,1,FALSE)</f>
        <v>#N/A</v>
      </c>
      <c r="M4035" t="e">
        <f>VLOOKUP(I4035,'Shanghai TSG'!$C:$C,1,FALSE)</f>
        <v>#N/A</v>
      </c>
      <c r="O4035" t="e">
        <f>VLOOKUP(I4035,'Hytong (not in CrossAsia)'!$C:$C,1,FALSE)</f>
        <v>#N/A</v>
      </c>
      <c r="Q4035" s="9" t="str">
        <f t="shared" ref="Q4035:Q4098" si="127">(IF(AND(ISNA(K4035),ISNA(M4035),ISNA(O4035)),"nur hier","Doppel"))</f>
        <v>nur hier</v>
      </c>
    </row>
    <row r="4036" spans="1:17">
      <c r="A4036" s="1" t="s">
        <v>8104</v>
      </c>
      <c r="B4036" s="1" t="s">
        <v>8105</v>
      </c>
      <c r="C4036" s="1" t="s">
        <v>19628</v>
      </c>
      <c r="D4036" s="1" t="s">
        <v>8106</v>
      </c>
      <c r="E4036" s="1" t="s">
        <v>19647</v>
      </c>
      <c r="F4036" s="54">
        <v>1939</v>
      </c>
      <c r="G4036" s="1" t="s">
        <v>19642</v>
      </c>
      <c r="I4036" t="str">
        <f t="shared" si="126"/>
        <v>学徙之友</v>
      </c>
      <c r="K4036" t="e">
        <f>VLOOKUP(I4036,Apabi!$H:$H,1,FALSE)</f>
        <v>#N/A</v>
      </c>
      <c r="M4036" t="e">
        <f>VLOOKUP(I4036,'Shanghai TSG'!$C:$C,1,FALSE)</f>
        <v>#N/A</v>
      </c>
      <c r="O4036" t="e">
        <f>VLOOKUP(I4036,'Hytong (not in CrossAsia)'!$C:$C,1,FALSE)</f>
        <v>#N/A</v>
      </c>
      <c r="Q4036" s="9" t="str">
        <f t="shared" si="127"/>
        <v>nur hier</v>
      </c>
    </row>
    <row r="4037" spans="1:17">
      <c r="A4037" s="1" t="s">
        <v>8107</v>
      </c>
      <c r="B4037" s="1" t="s">
        <v>8108</v>
      </c>
      <c r="C4037" s="1" t="s">
        <v>19628</v>
      </c>
      <c r="D4037" s="1" t="s">
        <v>8109</v>
      </c>
      <c r="E4037" s="1" t="s">
        <v>19638</v>
      </c>
      <c r="F4037" s="51" t="s">
        <v>19628</v>
      </c>
      <c r="G4037" s="1" t="s">
        <v>19305</v>
      </c>
      <c r="I4037" t="str">
        <f t="shared" si="126"/>
        <v>青年前锋</v>
      </c>
      <c r="K4037" t="e">
        <f>VLOOKUP(I4037,Apabi!$H:$H,1,FALSE)</f>
        <v>#N/A</v>
      </c>
      <c r="M4037" t="e">
        <f>VLOOKUP(I4037,'Shanghai TSG'!$C:$C,1,FALSE)</f>
        <v>#N/A</v>
      </c>
      <c r="O4037" t="e">
        <f>VLOOKUP(I4037,'Hytong (not in CrossAsia)'!$C:$C,1,FALSE)</f>
        <v>#N/A</v>
      </c>
      <c r="Q4037" s="9" t="str">
        <f t="shared" si="127"/>
        <v>nur hier</v>
      </c>
    </row>
    <row r="4038" spans="1:17" ht="23.25">
      <c r="A4038" s="1" t="s">
        <v>8110</v>
      </c>
      <c r="B4038" s="1" t="s">
        <v>8111</v>
      </c>
      <c r="C4038" s="1" t="s">
        <v>19628</v>
      </c>
      <c r="D4038" s="1" t="s">
        <v>8112</v>
      </c>
      <c r="E4038" s="1" t="s">
        <v>19647</v>
      </c>
      <c r="F4038" s="51" t="s">
        <v>19628</v>
      </c>
      <c r="G4038" s="1" t="s">
        <v>19642</v>
      </c>
      <c r="I4038" t="str">
        <f t="shared" si="126"/>
        <v>认识</v>
      </c>
      <c r="K4038" t="e">
        <f>VLOOKUP(I4038,Apabi!$H:$H,1,FALSE)</f>
        <v>#N/A</v>
      </c>
      <c r="M4038" t="str">
        <f>VLOOKUP(I4038,'Shanghai TSG'!$C:$C,1,FALSE)</f>
        <v>认识</v>
      </c>
      <c r="O4038" t="e">
        <f>VLOOKUP(I4038,'Hytong (not in CrossAsia)'!$C:$C,1,FALSE)</f>
        <v>#N/A</v>
      </c>
      <c r="Q4038" s="9" t="str">
        <f t="shared" si="127"/>
        <v>Doppel</v>
      </c>
    </row>
    <row r="4039" spans="1:17">
      <c r="A4039" s="1" t="s">
        <v>8113</v>
      </c>
      <c r="B4039" s="1" t="s">
        <v>8114</v>
      </c>
      <c r="C4039" s="1" t="s">
        <v>19628</v>
      </c>
      <c r="D4039" s="1" t="s">
        <v>19628</v>
      </c>
      <c r="E4039" s="1" t="s">
        <v>19628</v>
      </c>
      <c r="F4039" s="51" t="s">
        <v>19628</v>
      </c>
      <c r="G4039" s="1" t="s">
        <v>19635</v>
      </c>
      <c r="I4039" t="str">
        <f t="shared" si="126"/>
        <v>福幼报月</v>
      </c>
      <c r="K4039" t="e">
        <f>VLOOKUP(I4039,Apabi!$H:$H,1,FALSE)</f>
        <v>#N/A</v>
      </c>
      <c r="M4039" t="e">
        <f>VLOOKUP(I4039,'Shanghai TSG'!$C:$C,1,FALSE)</f>
        <v>#N/A</v>
      </c>
      <c r="O4039" t="e">
        <f>VLOOKUP(I4039,'Hytong (not in CrossAsia)'!$C:$C,1,FALSE)</f>
        <v>#N/A</v>
      </c>
      <c r="Q4039" s="9" t="str">
        <f t="shared" si="127"/>
        <v>nur hier</v>
      </c>
    </row>
    <row r="4040" spans="1:17">
      <c r="A4040" s="1" t="s">
        <v>8115</v>
      </c>
      <c r="B4040" s="1" t="s">
        <v>8116</v>
      </c>
      <c r="C4040" s="1" t="s">
        <v>19628</v>
      </c>
      <c r="D4040" s="1" t="s">
        <v>8117</v>
      </c>
      <c r="E4040" s="1" t="s">
        <v>19628</v>
      </c>
      <c r="F4040" s="51" t="s">
        <v>19628</v>
      </c>
      <c r="G4040" s="1" t="s">
        <v>19628</v>
      </c>
      <c r="I4040" t="str">
        <f t="shared" si="126"/>
        <v>民彝旬刊</v>
      </c>
      <c r="K4040" t="e">
        <f>VLOOKUP(I4040,Apabi!$H:$H,1,FALSE)</f>
        <v>#N/A</v>
      </c>
      <c r="M4040" t="e">
        <f>VLOOKUP(I4040,'Shanghai TSG'!$C:$C,1,FALSE)</f>
        <v>#N/A</v>
      </c>
      <c r="O4040" t="e">
        <f>VLOOKUP(I4040,'Hytong (not in CrossAsia)'!$C:$C,1,FALSE)</f>
        <v>#N/A</v>
      </c>
      <c r="Q4040" s="9" t="str">
        <f t="shared" si="127"/>
        <v>nur hier</v>
      </c>
    </row>
    <row r="4041" spans="1:17">
      <c r="A4041" s="1" t="s">
        <v>8118</v>
      </c>
      <c r="B4041" s="1" t="s">
        <v>8119</v>
      </c>
      <c r="C4041" s="1" t="s">
        <v>19628</v>
      </c>
      <c r="D4041" s="1" t="s">
        <v>8120</v>
      </c>
      <c r="E4041" s="1" t="s">
        <v>19638</v>
      </c>
      <c r="F4041" s="51" t="s">
        <v>19628</v>
      </c>
      <c r="G4041" s="1" t="s">
        <v>19635</v>
      </c>
      <c r="I4041" t="str">
        <f t="shared" si="126"/>
        <v>农本月刊</v>
      </c>
      <c r="K4041" t="e">
        <f>VLOOKUP(I4041,Apabi!$H:$H,1,FALSE)</f>
        <v>#N/A</v>
      </c>
      <c r="M4041" t="e">
        <f>VLOOKUP(I4041,'Shanghai TSG'!$C:$C,1,FALSE)</f>
        <v>#N/A</v>
      </c>
      <c r="O4041" t="e">
        <f>VLOOKUP(I4041,'Hytong (not in CrossAsia)'!$C:$C,1,FALSE)</f>
        <v>#N/A</v>
      </c>
      <c r="Q4041" s="9" t="str">
        <f t="shared" si="127"/>
        <v>nur hier</v>
      </c>
    </row>
    <row r="4042" spans="1:17">
      <c r="A4042" s="1" t="s">
        <v>8121</v>
      </c>
      <c r="B4042" s="1" t="s">
        <v>8122</v>
      </c>
      <c r="C4042" s="1" t="s">
        <v>19628</v>
      </c>
      <c r="D4042" s="1" t="s">
        <v>8123</v>
      </c>
      <c r="E4042" s="1" t="s">
        <v>13566</v>
      </c>
      <c r="F4042" s="54">
        <v>1939</v>
      </c>
      <c r="G4042" s="1" t="s">
        <v>8124</v>
      </c>
      <c r="I4042" t="str">
        <f t="shared" si="126"/>
        <v>甘院学生</v>
      </c>
      <c r="K4042" t="e">
        <f>VLOOKUP(I4042,Apabi!$H:$H,1,FALSE)</f>
        <v>#N/A</v>
      </c>
      <c r="M4042" t="e">
        <f>VLOOKUP(I4042,'Shanghai TSG'!$C:$C,1,FALSE)</f>
        <v>#N/A</v>
      </c>
      <c r="O4042" t="e">
        <f>VLOOKUP(I4042,'Hytong (not in CrossAsia)'!$C:$C,1,FALSE)</f>
        <v>#N/A</v>
      </c>
      <c r="Q4042" s="9" t="str">
        <f t="shared" si="127"/>
        <v>nur hier</v>
      </c>
    </row>
    <row r="4043" spans="1:17">
      <c r="A4043" s="1" t="s">
        <v>8125</v>
      </c>
      <c r="B4043" s="1" t="s">
        <v>8126</v>
      </c>
      <c r="C4043" s="1" t="s">
        <v>19628</v>
      </c>
      <c r="D4043" s="1" t="s">
        <v>19628</v>
      </c>
      <c r="E4043" s="1" t="s">
        <v>19628</v>
      </c>
      <c r="F4043" s="51" t="s">
        <v>19628</v>
      </c>
      <c r="G4043" s="1" t="s">
        <v>19628</v>
      </c>
      <c r="I4043" t="str">
        <f t="shared" si="126"/>
        <v>空运大隧</v>
      </c>
      <c r="K4043" t="e">
        <f>VLOOKUP(I4043,Apabi!$H:$H,1,FALSE)</f>
        <v>#N/A</v>
      </c>
      <c r="M4043" t="e">
        <f>VLOOKUP(I4043,'Shanghai TSG'!$C:$C,1,FALSE)</f>
        <v>#N/A</v>
      </c>
      <c r="O4043" t="e">
        <f>VLOOKUP(I4043,'Hytong (not in CrossAsia)'!$C:$C,1,FALSE)</f>
        <v>#N/A</v>
      </c>
      <c r="Q4043" s="9" t="str">
        <f t="shared" si="127"/>
        <v>nur hier</v>
      </c>
    </row>
    <row r="4044" spans="1:17">
      <c r="A4044" s="1" t="s">
        <v>8127</v>
      </c>
      <c r="B4044" s="1" t="s">
        <v>8128</v>
      </c>
      <c r="C4044" s="1" t="s">
        <v>19628</v>
      </c>
      <c r="D4044" s="1" t="s">
        <v>19628</v>
      </c>
      <c r="E4044" s="1" t="s">
        <v>19628</v>
      </c>
      <c r="F4044" s="51" t="s">
        <v>19628</v>
      </c>
      <c r="G4044" s="1" t="s">
        <v>19642</v>
      </c>
      <c r="I4044" t="str">
        <f t="shared" si="126"/>
        <v>特别党部</v>
      </c>
      <c r="K4044" t="e">
        <f>VLOOKUP(I4044,Apabi!$H:$H,1,FALSE)</f>
        <v>#N/A</v>
      </c>
      <c r="M4044" t="e">
        <f>VLOOKUP(I4044,'Shanghai TSG'!$C:$C,1,FALSE)</f>
        <v>#N/A</v>
      </c>
      <c r="O4044" t="e">
        <f>VLOOKUP(I4044,'Hytong (not in CrossAsia)'!$C:$C,1,FALSE)</f>
        <v>#N/A</v>
      </c>
      <c r="Q4044" s="9" t="str">
        <f t="shared" si="127"/>
        <v>nur hier</v>
      </c>
    </row>
    <row r="4045" spans="1:17">
      <c r="A4045" s="1" t="s">
        <v>8129</v>
      </c>
      <c r="B4045" s="1" t="s">
        <v>8130</v>
      </c>
      <c r="C4045" s="1" t="s">
        <v>19628</v>
      </c>
      <c r="D4045" s="1" t="s">
        <v>8131</v>
      </c>
      <c r="E4045" s="1" t="s">
        <v>8030</v>
      </c>
      <c r="F4045" s="54">
        <v>1945</v>
      </c>
      <c r="G4045" s="1" t="s">
        <v>19635</v>
      </c>
      <c r="I4045" t="str">
        <f t="shared" si="126"/>
        <v>自由人</v>
      </c>
      <c r="K4045" t="e">
        <f>VLOOKUP(I4045,Apabi!$H:$H,1,FALSE)</f>
        <v>#N/A</v>
      </c>
      <c r="M4045" t="e">
        <f>VLOOKUP(I4045,'Shanghai TSG'!$C:$C,1,FALSE)</f>
        <v>#N/A</v>
      </c>
      <c r="O4045" t="e">
        <f>VLOOKUP(I4045,'Hytong (not in CrossAsia)'!$C:$C,1,FALSE)</f>
        <v>#N/A</v>
      </c>
      <c r="Q4045" s="9" t="str">
        <f t="shared" si="127"/>
        <v>nur hier</v>
      </c>
    </row>
    <row r="4046" spans="1:17" ht="23.25">
      <c r="A4046" s="1" t="s">
        <v>8132</v>
      </c>
      <c r="B4046" s="1" t="s">
        <v>8133</v>
      </c>
      <c r="C4046" s="1" t="s">
        <v>8134</v>
      </c>
      <c r="D4046" s="1" t="s">
        <v>8135</v>
      </c>
      <c r="E4046" s="1" t="s">
        <v>13201</v>
      </c>
      <c r="F4046" s="51" t="s">
        <v>19628</v>
      </c>
      <c r="G4046" s="1" t="s">
        <v>19635</v>
      </c>
      <c r="I4046" t="str">
        <f t="shared" si="126"/>
        <v>稻麦月刊</v>
      </c>
      <c r="K4046" t="e">
        <f>VLOOKUP(I4046,Apabi!$H:$H,1,FALSE)</f>
        <v>#N/A</v>
      </c>
      <c r="M4046" t="str">
        <f>VLOOKUP(I4046,'Shanghai TSG'!$C:$C,1,FALSE)</f>
        <v>稻麦月刊</v>
      </c>
      <c r="O4046" t="e">
        <f>VLOOKUP(I4046,'Hytong (not in CrossAsia)'!$C:$C,1,FALSE)</f>
        <v>#N/A</v>
      </c>
      <c r="Q4046" s="9" t="str">
        <f t="shared" si="127"/>
        <v>Doppel</v>
      </c>
    </row>
    <row r="4047" spans="1:17" ht="23.25">
      <c r="A4047" s="1" t="s">
        <v>8136</v>
      </c>
      <c r="B4047" s="1" t="s">
        <v>8137</v>
      </c>
      <c r="C4047" s="1" t="s">
        <v>8138</v>
      </c>
      <c r="D4047" s="1" t="s">
        <v>8138</v>
      </c>
      <c r="E4047" s="1" t="s">
        <v>10404</v>
      </c>
      <c r="F4047" s="51" t="s">
        <v>19628</v>
      </c>
      <c r="G4047" s="1" t="s">
        <v>19628</v>
      </c>
      <c r="I4047" t="str">
        <f t="shared" si="126"/>
        <v>广西农林</v>
      </c>
      <c r="K4047" t="e">
        <f>VLOOKUP(I4047,Apabi!$H:$H,1,FALSE)</f>
        <v>#N/A</v>
      </c>
      <c r="M4047" t="e">
        <f>VLOOKUP(I4047,'Shanghai TSG'!$C:$C,1,FALSE)</f>
        <v>#N/A</v>
      </c>
      <c r="O4047" t="e">
        <f>VLOOKUP(I4047,'Hytong (not in CrossAsia)'!$C:$C,1,FALSE)</f>
        <v>#N/A</v>
      </c>
      <c r="Q4047" s="9" t="str">
        <f t="shared" si="127"/>
        <v>nur hier</v>
      </c>
    </row>
    <row r="4048" spans="1:17" ht="23.25">
      <c r="A4048" s="1" t="s">
        <v>8139</v>
      </c>
      <c r="B4048" s="1" t="s">
        <v>8140</v>
      </c>
      <c r="C4048" s="1" t="s">
        <v>8141</v>
      </c>
      <c r="D4048" s="1" t="s">
        <v>19628</v>
      </c>
      <c r="E4048" s="1" t="s">
        <v>19339</v>
      </c>
      <c r="F4048" s="51" t="s">
        <v>19628</v>
      </c>
      <c r="G4048" s="1" t="s">
        <v>19642</v>
      </c>
      <c r="I4048" t="str">
        <f t="shared" si="126"/>
        <v>农讯</v>
      </c>
      <c r="K4048" t="e">
        <f>VLOOKUP(I4048,Apabi!$H:$H,1,FALSE)</f>
        <v>#N/A</v>
      </c>
      <c r="M4048" t="e">
        <f>VLOOKUP(I4048,'Shanghai TSG'!$C:$C,1,FALSE)</f>
        <v>#N/A</v>
      </c>
      <c r="O4048" t="e">
        <f>VLOOKUP(I4048,'Hytong (not in CrossAsia)'!$C:$C,1,FALSE)</f>
        <v>#N/A</v>
      </c>
      <c r="Q4048" s="9" t="str">
        <f t="shared" si="127"/>
        <v>nur hier</v>
      </c>
    </row>
    <row r="4049" spans="1:17">
      <c r="A4049" s="1" t="s">
        <v>8142</v>
      </c>
      <c r="B4049" s="1" t="s">
        <v>8143</v>
      </c>
      <c r="C4049" s="1" t="s">
        <v>19628</v>
      </c>
      <c r="D4049" s="1" t="s">
        <v>7798</v>
      </c>
      <c r="E4049" s="1" t="s">
        <v>19348</v>
      </c>
      <c r="F4049" s="54">
        <v>1947</v>
      </c>
      <c r="G4049" s="1" t="s">
        <v>19628</v>
      </c>
      <c r="I4049" t="str">
        <f t="shared" si="126"/>
        <v>中华昆虫</v>
      </c>
      <c r="K4049" t="e">
        <f>VLOOKUP(I4049,Apabi!$H:$H,1,FALSE)</f>
        <v>#N/A</v>
      </c>
      <c r="M4049" t="e">
        <f>VLOOKUP(I4049,'Shanghai TSG'!$C:$C,1,FALSE)</f>
        <v>#N/A</v>
      </c>
      <c r="O4049" t="e">
        <f>VLOOKUP(I4049,'Hytong (not in CrossAsia)'!$C:$C,1,FALSE)</f>
        <v>#N/A</v>
      </c>
      <c r="Q4049" s="9" t="str">
        <f t="shared" si="127"/>
        <v>nur hier</v>
      </c>
    </row>
    <row r="4050" spans="1:17">
      <c r="A4050" s="1" t="s">
        <v>7799</v>
      </c>
      <c r="B4050" s="1" t="s">
        <v>7800</v>
      </c>
      <c r="C4050" s="1" t="s">
        <v>19628</v>
      </c>
      <c r="D4050" s="1" t="s">
        <v>7801</v>
      </c>
      <c r="E4050" s="1" t="s">
        <v>19322</v>
      </c>
      <c r="F4050" s="54">
        <v>1930</v>
      </c>
      <c r="G4050" s="1" t="s">
        <v>19773</v>
      </c>
      <c r="I4050" t="str">
        <f t="shared" si="126"/>
        <v>农科季刊</v>
      </c>
      <c r="K4050" t="e">
        <f>VLOOKUP(I4050,Apabi!$H:$H,1,FALSE)</f>
        <v>#N/A</v>
      </c>
      <c r="M4050" t="e">
        <f>VLOOKUP(I4050,'Shanghai TSG'!$C:$C,1,FALSE)</f>
        <v>#N/A</v>
      </c>
      <c r="O4050" t="e">
        <f>VLOOKUP(I4050,'Hytong (not in CrossAsia)'!$C:$C,1,FALSE)</f>
        <v>#N/A</v>
      </c>
      <c r="Q4050" s="9" t="str">
        <f t="shared" si="127"/>
        <v>nur hier</v>
      </c>
    </row>
    <row r="4051" spans="1:17" ht="23.25">
      <c r="A4051" s="1" t="s">
        <v>7802</v>
      </c>
      <c r="B4051" s="1" t="s">
        <v>7803</v>
      </c>
      <c r="C4051" s="1" t="s">
        <v>19628</v>
      </c>
      <c r="D4051" s="1" t="s">
        <v>7804</v>
      </c>
      <c r="E4051" s="1" t="s">
        <v>7869</v>
      </c>
      <c r="F4051" s="54">
        <v>1934</v>
      </c>
      <c r="G4051" s="1" t="s">
        <v>19635</v>
      </c>
      <c r="I4051" t="str">
        <f t="shared" si="126"/>
        <v>农林汇刊</v>
      </c>
      <c r="K4051" t="e">
        <f>VLOOKUP(I4051,Apabi!$H:$H,1,FALSE)</f>
        <v>#N/A</v>
      </c>
      <c r="M4051" t="e">
        <f>VLOOKUP(I4051,'Shanghai TSG'!$C:$C,1,FALSE)</f>
        <v>#N/A</v>
      </c>
      <c r="O4051" t="str">
        <f>VLOOKUP(I4051,'Hytong (not in CrossAsia)'!$C:$C,1,FALSE)</f>
        <v>农林汇刊</v>
      </c>
      <c r="Q4051" s="9" t="str">
        <f t="shared" si="127"/>
        <v>Doppel</v>
      </c>
    </row>
    <row r="4052" spans="1:17">
      <c r="A4052" s="1" t="s">
        <v>7805</v>
      </c>
      <c r="B4052" s="1" t="s">
        <v>7804</v>
      </c>
      <c r="C4052" s="1" t="s">
        <v>19628</v>
      </c>
      <c r="D4052" s="1" t="s">
        <v>19628</v>
      </c>
      <c r="E4052" s="1" t="s">
        <v>10450</v>
      </c>
      <c r="F4052" s="51" t="s">
        <v>19628</v>
      </c>
      <c r="G4052" s="1" t="s">
        <v>19628</v>
      </c>
      <c r="I4052" t="str">
        <f t="shared" si="126"/>
        <v>广西农林</v>
      </c>
      <c r="K4052" t="e">
        <f>VLOOKUP(I4052,Apabi!$H:$H,1,FALSE)</f>
        <v>#N/A</v>
      </c>
      <c r="M4052" t="e">
        <f>VLOOKUP(I4052,'Shanghai TSG'!$C:$C,1,FALSE)</f>
        <v>#N/A</v>
      </c>
      <c r="O4052" t="e">
        <f>VLOOKUP(I4052,'Hytong (not in CrossAsia)'!$C:$C,1,FALSE)</f>
        <v>#N/A</v>
      </c>
      <c r="Q4052" s="9" t="str">
        <f t="shared" si="127"/>
        <v>nur hier</v>
      </c>
    </row>
    <row r="4053" spans="1:17" ht="23.25">
      <c r="A4053" s="1" t="s">
        <v>7806</v>
      </c>
      <c r="B4053" s="1" t="s">
        <v>7807</v>
      </c>
      <c r="C4053" s="1" t="s">
        <v>19628</v>
      </c>
      <c r="D4053" s="1" t="s">
        <v>7808</v>
      </c>
      <c r="E4053" s="1" t="s">
        <v>18570</v>
      </c>
      <c r="F4053" s="51">
        <v>1941</v>
      </c>
      <c r="G4053" s="1" t="s">
        <v>19628</v>
      </c>
      <c r="I4053" t="str">
        <f t="shared" si="126"/>
        <v>广东保安</v>
      </c>
      <c r="K4053" t="e">
        <f>VLOOKUP(I4053,Apabi!$H:$H,1,FALSE)</f>
        <v>#N/A</v>
      </c>
      <c r="M4053" t="e">
        <f>VLOOKUP(I4053,'Shanghai TSG'!$C:$C,1,FALSE)</f>
        <v>#N/A</v>
      </c>
      <c r="O4053" t="e">
        <f>VLOOKUP(I4053,'Hytong (not in CrossAsia)'!$C:$C,1,FALSE)</f>
        <v>#N/A</v>
      </c>
      <c r="Q4053" s="9" t="str">
        <f t="shared" si="127"/>
        <v>nur hier</v>
      </c>
    </row>
    <row r="4054" spans="1:17">
      <c r="A4054" s="1" t="s">
        <v>7809</v>
      </c>
      <c r="B4054" s="1" t="s">
        <v>7810</v>
      </c>
      <c r="C4054" s="1" t="s">
        <v>16873</v>
      </c>
      <c r="D4054" s="1" t="s">
        <v>19628</v>
      </c>
      <c r="E4054" s="1" t="s">
        <v>19647</v>
      </c>
      <c r="F4054" s="51">
        <v>1937</v>
      </c>
      <c r="G4054" s="1" t="s">
        <v>15617</v>
      </c>
      <c r="I4054" t="str">
        <f t="shared" si="126"/>
        <v>抵抗三日</v>
      </c>
      <c r="K4054" t="e">
        <f>VLOOKUP(I4054,Apabi!$H:$H,1,FALSE)</f>
        <v>#N/A</v>
      </c>
      <c r="M4054" t="e">
        <f>VLOOKUP(I4054,'Shanghai TSG'!$C:$C,1,FALSE)</f>
        <v>#N/A</v>
      </c>
      <c r="O4054" t="e">
        <f>VLOOKUP(I4054,'Hytong (not in CrossAsia)'!$C:$C,1,FALSE)</f>
        <v>#N/A</v>
      </c>
      <c r="Q4054" s="9" t="str">
        <f t="shared" si="127"/>
        <v>nur hier</v>
      </c>
    </row>
    <row r="4055" spans="1:17">
      <c r="A4055" s="1" t="s">
        <v>7811</v>
      </c>
      <c r="B4055" s="1" t="s">
        <v>7812</v>
      </c>
      <c r="C4055" s="1" t="s">
        <v>19628</v>
      </c>
      <c r="D4055" s="1" t="s">
        <v>19628</v>
      </c>
      <c r="E4055" s="1" t="s">
        <v>19647</v>
      </c>
      <c r="F4055" s="54">
        <v>1937</v>
      </c>
      <c r="G4055" s="1" t="s">
        <v>19327</v>
      </c>
      <c r="I4055" t="str">
        <f t="shared" si="126"/>
        <v>人间十日</v>
      </c>
      <c r="K4055" t="e">
        <f>VLOOKUP(I4055,Apabi!$H:$H,1,FALSE)</f>
        <v>#N/A</v>
      </c>
      <c r="M4055" t="e">
        <f>VLOOKUP(I4055,'Shanghai TSG'!$C:$C,1,FALSE)</f>
        <v>#N/A</v>
      </c>
      <c r="O4055" t="str">
        <f>VLOOKUP(I4055,'Hytong (not in CrossAsia)'!$C:$C,1,FALSE)</f>
        <v>人间十日</v>
      </c>
      <c r="Q4055" s="9" t="str">
        <f t="shared" si="127"/>
        <v>Doppel</v>
      </c>
    </row>
    <row r="4056" spans="1:17">
      <c r="A4056" s="1" t="s">
        <v>7813</v>
      </c>
      <c r="B4056" s="1" t="s">
        <v>7814</v>
      </c>
      <c r="C4056" s="1" t="s">
        <v>19628</v>
      </c>
      <c r="D4056" s="1" t="s">
        <v>7815</v>
      </c>
      <c r="E4056" s="1" t="s">
        <v>19647</v>
      </c>
      <c r="F4056" s="54">
        <v>1913</v>
      </c>
      <c r="G4056" s="1" t="s">
        <v>19315</v>
      </c>
      <c r="I4056" t="str">
        <f t="shared" si="126"/>
        <v>佛学丛报</v>
      </c>
      <c r="K4056" t="e">
        <f>VLOOKUP(I4056,Apabi!$H:$H,1,FALSE)</f>
        <v>#N/A</v>
      </c>
      <c r="M4056" t="e">
        <f>VLOOKUP(I4056,'Shanghai TSG'!$C:$C,1,FALSE)</f>
        <v>#N/A</v>
      </c>
      <c r="O4056" t="e">
        <f>VLOOKUP(I4056,'Hytong (not in CrossAsia)'!$C:$C,1,FALSE)</f>
        <v>#N/A</v>
      </c>
      <c r="Q4056" s="9" t="str">
        <f t="shared" si="127"/>
        <v>nur hier</v>
      </c>
    </row>
    <row r="4057" spans="1:17">
      <c r="A4057" s="1" t="s">
        <v>7816</v>
      </c>
      <c r="B4057" s="1" t="s">
        <v>7817</v>
      </c>
      <c r="C4057" s="1" t="s">
        <v>19628</v>
      </c>
      <c r="D4057" s="1" t="s">
        <v>7818</v>
      </c>
      <c r="E4057" s="1" t="s">
        <v>19176</v>
      </c>
      <c r="F4057" s="54">
        <v>1934</v>
      </c>
      <c r="G4057" s="1" t="s">
        <v>19628</v>
      </c>
      <c r="I4057" t="str">
        <f t="shared" si="126"/>
        <v>佛化随刊</v>
      </c>
      <c r="K4057" t="e">
        <f>VLOOKUP(I4057,Apabi!$H:$H,1,FALSE)</f>
        <v>#N/A</v>
      </c>
      <c r="M4057" t="e">
        <f>VLOOKUP(I4057,'Shanghai TSG'!$C:$C,1,FALSE)</f>
        <v>#N/A</v>
      </c>
      <c r="O4057" t="e">
        <f>VLOOKUP(I4057,'Hytong (not in CrossAsia)'!$C:$C,1,FALSE)</f>
        <v>#N/A</v>
      </c>
      <c r="Q4057" s="9" t="str">
        <f t="shared" si="127"/>
        <v>nur hier</v>
      </c>
    </row>
    <row r="4058" spans="1:17">
      <c r="A4058" s="1" t="s">
        <v>7819</v>
      </c>
      <c r="B4058" s="1" t="s">
        <v>7820</v>
      </c>
      <c r="C4058" s="1" t="s">
        <v>19628</v>
      </c>
      <c r="D4058" s="1" t="s">
        <v>7821</v>
      </c>
      <c r="E4058" s="1" t="s">
        <v>20582</v>
      </c>
      <c r="F4058" s="54">
        <v>1937</v>
      </c>
      <c r="G4058" s="1" t="s">
        <v>19635</v>
      </c>
      <c r="I4058" t="str">
        <f t="shared" si="126"/>
        <v>论学</v>
      </c>
      <c r="K4058" t="e">
        <f>VLOOKUP(I4058,Apabi!$H:$H,1,FALSE)</f>
        <v>#N/A</v>
      </c>
      <c r="M4058" t="str">
        <f>VLOOKUP(I4058,'Shanghai TSG'!$C:$C,1,FALSE)</f>
        <v>论学</v>
      </c>
      <c r="O4058" t="e">
        <f>VLOOKUP(I4058,'Hytong (not in CrossAsia)'!$C:$C,1,FALSE)</f>
        <v>#N/A</v>
      </c>
      <c r="Q4058" s="9" t="str">
        <f t="shared" si="127"/>
        <v>Doppel</v>
      </c>
    </row>
    <row r="4059" spans="1:17">
      <c r="A4059" s="1" t="s">
        <v>7822</v>
      </c>
      <c r="B4059" s="1" t="s">
        <v>7823</v>
      </c>
      <c r="C4059" s="1" t="s">
        <v>19628</v>
      </c>
      <c r="D4059" s="1" t="s">
        <v>7824</v>
      </c>
      <c r="E4059" s="1" t="s">
        <v>19339</v>
      </c>
      <c r="F4059" s="54">
        <v>1926</v>
      </c>
      <c r="G4059" s="1" t="s">
        <v>19292</v>
      </c>
      <c r="I4059" t="str">
        <f t="shared" si="126"/>
        <v>哲学</v>
      </c>
      <c r="K4059" t="e">
        <f>VLOOKUP(I4059,Apabi!$H:$H,1,FALSE)</f>
        <v>#N/A</v>
      </c>
      <c r="M4059" t="e">
        <f>VLOOKUP(I4059,'Shanghai TSG'!$C:$C,1,FALSE)</f>
        <v>#N/A</v>
      </c>
      <c r="O4059" t="e">
        <f>VLOOKUP(I4059,'Hytong (not in CrossAsia)'!$C:$C,1,FALSE)</f>
        <v>#N/A</v>
      </c>
      <c r="Q4059" s="9" t="str">
        <f t="shared" si="127"/>
        <v>nur hier</v>
      </c>
    </row>
    <row r="4060" spans="1:17" ht="23.25">
      <c r="A4060" s="1" t="s">
        <v>7825</v>
      </c>
      <c r="B4060" s="1" t="s">
        <v>7826</v>
      </c>
      <c r="C4060" s="1" t="s">
        <v>19628</v>
      </c>
      <c r="D4060" s="1" t="s">
        <v>7827</v>
      </c>
      <c r="E4060" s="1" t="s">
        <v>13224</v>
      </c>
      <c r="F4060" s="51" t="s">
        <v>19628</v>
      </c>
      <c r="G4060" s="1" t="s">
        <v>19628</v>
      </c>
      <c r="I4060" t="str">
        <f t="shared" si="126"/>
        <v xml:space="preserve">心理  </v>
      </c>
      <c r="K4060" t="e">
        <f>VLOOKUP(I4060,Apabi!$H:$H,1,FALSE)</f>
        <v>#N/A</v>
      </c>
      <c r="M4060" t="e">
        <f>VLOOKUP(I4060,'Shanghai TSG'!$C:$C,1,FALSE)</f>
        <v>#N/A</v>
      </c>
      <c r="O4060" t="str">
        <f>VLOOKUP(I4060,'Hytong (not in CrossAsia)'!$C:$C,1,FALSE)</f>
        <v xml:space="preserve">心理  </v>
      </c>
      <c r="Q4060" s="9" t="str">
        <f t="shared" si="127"/>
        <v>Doppel</v>
      </c>
    </row>
    <row r="4061" spans="1:17" ht="23.25">
      <c r="A4061" s="1" t="s">
        <v>7828</v>
      </c>
      <c r="B4061" s="1" t="s">
        <v>8177</v>
      </c>
      <c r="C4061" s="1" t="s">
        <v>8178</v>
      </c>
      <c r="D4061" s="1" t="s">
        <v>19628</v>
      </c>
      <c r="E4061" s="1" t="s">
        <v>19336</v>
      </c>
      <c r="F4061" s="51">
        <v>1934</v>
      </c>
      <c r="G4061" s="1" t="s">
        <v>19010</v>
      </c>
      <c r="I4061" t="str">
        <f t="shared" si="126"/>
        <v>班禅驻京</v>
      </c>
      <c r="K4061" t="e">
        <f>VLOOKUP(I4061,Apabi!$H:$H,1,FALSE)</f>
        <v>#N/A</v>
      </c>
      <c r="M4061" t="e">
        <f>VLOOKUP(I4061,'Shanghai TSG'!$C:$C,1,FALSE)</f>
        <v>#N/A</v>
      </c>
      <c r="O4061" t="e">
        <f>VLOOKUP(I4061,'Hytong (not in CrossAsia)'!$C:$C,1,FALSE)</f>
        <v>#N/A</v>
      </c>
      <c r="Q4061" s="9" t="str">
        <f t="shared" si="127"/>
        <v>nur hier</v>
      </c>
    </row>
    <row r="4062" spans="1:17" ht="23.25">
      <c r="A4062" s="1" t="s">
        <v>8179</v>
      </c>
      <c r="B4062" s="1" t="s">
        <v>8180</v>
      </c>
      <c r="C4062" s="1" t="s">
        <v>19628</v>
      </c>
      <c r="D4062" s="1" t="s">
        <v>8181</v>
      </c>
      <c r="E4062" s="1" t="s">
        <v>19326</v>
      </c>
      <c r="F4062" s="54">
        <v>1936</v>
      </c>
      <c r="G4062" s="1" t="s">
        <v>10577</v>
      </c>
      <c r="I4062" t="str">
        <f t="shared" si="126"/>
        <v>北平佛教</v>
      </c>
      <c r="K4062" t="e">
        <f>VLOOKUP(I4062,Apabi!$H:$H,1,FALSE)</f>
        <v>#N/A</v>
      </c>
      <c r="M4062" t="e">
        <f>VLOOKUP(I4062,'Shanghai TSG'!$C:$C,1,FALSE)</f>
        <v>#N/A</v>
      </c>
      <c r="O4062" t="e">
        <f>VLOOKUP(I4062,'Hytong (not in CrossAsia)'!$C:$C,1,FALSE)</f>
        <v>#N/A</v>
      </c>
      <c r="Q4062" s="9" t="str">
        <f t="shared" si="127"/>
        <v>nur hier</v>
      </c>
    </row>
    <row r="4063" spans="1:17">
      <c r="A4063" s="1" t="s">
        <v>8182</v>
      </c>
      <c r="B4063" s="1" t="s">
        <v>8183</v>
      </c>
      <c r="C4063" s="1" t="s">
        <v>19628</v>
      </c>
      <c r="D4063" s="1" t="s">
        <v>19628</v>
      </c>
      <c r="E4063" s="1" t="s">
        <v>19628</v>
      </c>
      <c r="F4063" s="51" t="s">
        <v>19628</v>
      </c>
      <c r="G4063" s="1" t="s">
        <v>19628</v>
      </c>
      <c r="I4063" t="str">
        <f t="shared" si="126"/>
        <v>圣经公会</v>
      </c>
      <c r="K4063" t="e">
        <f>VLOOKUP(I4063,Apabi!$H:$H,1,FALSE)</f>
        <v>#N/A</v>
      </c>
      <c r="M4063" t="str">
        <f>VLOOKUP(I4063,'Shanghai TSG'!$C:$C,1,FALSE)</f>
        <v>圣经公会</v>
      </c>
      <c r="O4063" t="e">
        <f>VLOOKUP(I4063,'Hytong (not in CrossAsia)'!$C:$C,1,FALSE)</f>
        <v>#N/A</v>
      </c>
      <c r="Q4063" s="9" t="str">
        <f t="shared" si="127"/>
        <v>Doppel</v>
      </c>
    </row>
    <row r="4064" spans="1:17">
      <c r="A4064" s="1" t="s">
        <v>8184</v>
      </c>
      <c r="B4064" s="1" t="s">
        <v>8185</v>
      </c>
      <c r="C4064" s="1" t="s">
        <v>19628</v>
      </c>
      <c r="D4064" s="1" t="s">
        <v>8186</v>
      </c>
      <c r="E4064" s="1" t="s">
        <v>19647</v>
      </c>
      <c r="F4064" s="54">
        <v>1937</v>
      </c>
      <c r="G4064" s="1" t="s">
        <v>8187</v>
      </c>
      <c r="I4064" t="str">
        <f t="shared" si="126"/>
        <v>宗教教育</v>
      </c>
      <c r="K4064" t="e">
        <f>VLOOKUP(I4064,Apabi!$H:$H,1,FALSE)</f>
        <v>#N/A</v>
      </c>
      <c r="M4064" t="e">
        <f>VLOOKUP(I4064,'Shanghai TSG'!$C:$C,1,FALSE)</f>
        <v>#N/A</v>
      </c>
      <c r="O4064" t="e">
        <f>VLOOKUP(I4064,'Hytong (not in CrossAsia)'!$C:$C,1,FALSE)</f>
        <v>#N/A</v>
      </c>
      <c r="Q4064" s="9" t="str">
        <f t="shared" si="127"/>
        <v>nur hier</v>
      </c>
    </row>
    <row r="4065" spans="1:17">
      <c r="A4065" s="1" t="s">
        <v>8188</v>
      </c>
      <c r="B4065" s="1" t="s">
        <v>8189</v>
      </c>
      <c r="C4065" s="1" t="s">
        <v>19628</v>
      </c>
      <c r="D4065" s="1" t="s">
        <v>8190</v>
      </c>
      <c r="E4065" s="1" t="s">
        <v>19647</v>
      </c>
      <c r="F4065" s="54">
        <v>1930</v>
      </c>
      <c r="G4065" s="1" t="s">
        <v>19628</v>
      </c>
      <c r="I4065" t="str">
        <f t="shared" si="126"/>
        <v>佛学半月</v>
      </c>
      <c r="K4065" t="e">
        <f>VLOOKUP(I4065,Apabi!$H:$H,1,FALSE)</f>
        <v>#N/A</v>
      </c>
      <c r="M4065" t="e">
        <f>VLOOKUP(I4065,'Shanghai TSG'!$C:$C,1,FALSE)</f>
        <v>#N/A</v>
      </c>
      <c r="O4065" t="e">
        <f>VLOOKUP(I4065,'Hytong (not in CrossAsia)'!$C:$C,1,FALSE)</f>
        <v>#N/A</v>
      </c>
      <c r="Q4065" s="9" t="str">
        <f t="shared" si="127"/>
        <v>nur hier</v>
      </c>
    </row>
    <row r="4066" spans="1:17">
      <c r="A4066" s="1" t="s">
        <v>8191</v>
      </c>
      <c r="B4066" s="1" t="s">
        <v>8192</v>
      </c>
      <c r="C4066" s="1" t="s">
        <v>8193</v>
      </c>
      <c r="D4066" s="1" t="s">
        <v>8193</v>
      </c>
      <c r="E4066" s="1" t="s">
        <v>19647</v>
      </c>
      <c r="F4066" s="54">
        <v>1945</v>
      </c>
      <c r="G4066" s="1" t="s">
        <v>19628</v>
      </c>
      <c r="I4066" t="str">
        <f t="shared" si="126"/>
        <v>人之初</v>
      </c>
      <c r="K4066" t="e">
        <f>VLOOKUP(I4066,Apabi!$H:$H,1,FALSE)</f>
        <v>#N/A</v>
      </c>
      <c r="M4066" t="e">
        <f>VLOOKUP(I4066,'Shanghai TSG'!$C:$C,1,FALSE)</f>
        <v>#N/A</v>
      </c>
      <c r="O4066" t="e">
        <f>VLOOKUP(I4066,'Hytong (not in CrossAsia)'!$C:$C,1,FALSE)</f>
        <v>#N/A</v>
      </c>
      <c r="Q4066" s="9" t="str">
        <f t="shared" si="127"/>
        <v>nur hier</v>
      </c>
    </row>
    <row r="4067" spans="1:17">
      <c r="A4067" s="1" t="s">
        <v>8194</v>
      </c>
      <c r="B4067" s="1" t="s">
        <v>8195</v>
      </c>
      <c r="C4067" s="1" t="s">
        <v>8196</v>
      </c>
      <c r="D4067" s="1" t="s">
        <v>19628</v>
      </c>
      <c r="E4067" s="1" t="s">
        <v>19638</v>
      </c>
      <c r="F4067" s="54">
        <v>1941</v>
      </c>
      <c r="G4067" s="1" t="s">
        <v>19628</v>
      </c>
      <c r="I4067" t="str">
        <f t="shared" si="126"/>
        <v>回教文化</v>
      </c>
      <c r="K4067" t="e">
        <f>VLOOKUP(I4067,Apabi!$H:$H,1,FALSE)</f>
        <v>#N/A</v>
      </c>
      <c r="M4067" t="e">
        <f>VLOOKUP(I4067,'Shanghai TSG'!$C:$C,1,FALSE)</f>
        <v>#N/A</v>
      </c>
      <c r="O4067" t="e">
        <f>VLOOKUP(I4067,'Hytong (not in CrossAsia)'!$C:$C,1,FALSE)</f>
        <v>#N/A</v>
      </c>
      <c r="Q4067" s="9" t="str">
        <f t="shared" si="127"/>
        <v>nur hier</v>
      </c>
    </row>
    <row r="4068" spans="1:17">
      <c r="A4068" s="1" t="s">
        <v>8197</v>
      </c>
      <c r="B4068" s="1" t="s">
        <v>8198</v>
      </c>
      <c r="C4068" s="1" t="s">
        <v>19628</v>
      </c>
      <c r="D4068" s="1" t="s">
        <v>19850</v>
      </c>
      <c r="E4068" s="1" t="s">
        <v>19647</v>
      </c>
      <c r="F4068" s="54">
        <v>1930</v>
      </c>
      <c r="G4068" s="1" t="s">
        <v>19628</v>
      </c>
      <c r="I4068" t="str">
        <f t="shared" si="126"/>
        <v>阳明学</v>
      </c>
      <c r="K4068" t="e">
        <f>VLOOKUP(I4068,Apabi!$H:$H,1,FALSE)</f>
        <v>#N/A</v>
      </c>
      <c r="M4068" t="str">
        <f>VLOOKUP(I4068,'Shanghai TSG'!$C:$C,1,FALSE)</f>
        <v>阳明学</v>
      </c>
      <c r="O4068" t="e">
        <f>VLOOKUP(I4068,'Hytong (not in CrossAsia)'!$C:$C,1,FALSE)</f>
        <v>#N/A</v>
      </c>
      <c r="Q4068" s="9" t="str">
        <f t="shared" si="127"/>
        <v>Doppel</v>
      </c>
    </row>
    <row r="4069" spans="1:17">
      <c r="A4069" s="1" t="s">
        <v>8199</v>
      </c>
      <c r="B4069" s="1" t="s">
        <v>8200</v>
      </c>
      <c r="C4069" s="1" t="s">
        <v>8201</v>
      </c>
      <c r="D4069" s="1" t="s">
        <v>8202</v>
      </c>
      <c r="E4069" s="1" t="s">
        <v>12923</v>
      </c>
      <c r="F4069" s="54">
        <v>1935</v>
      </c>
      <c r="G4069" s="1" t="s">
        <v>19635</v>
      </c>
      <c r="I4069" t="str">
        <f t="shared" si="126"/>
        <v>儒效月刊</v>
      </c>
      <c r="K4069" t="e">
        <f>VLOOKUP(I4069,Apabi!$H:$H,1,FALSE)</f>
        <v>#N/A</v>
      </c>
      <c r="M4069" t="str">
        <f>VLOOKUP(I4069,'Shanghai TSG'!$C:$C,1,FALSE)</f>
        <v>儒效月刊</v>
      </c>
      <c r="O4069" t="e">
        <f>VLOOKUP(I4069,'Hytong (not in CrossAsia)'!$C:$C,1,FALSE)</f>
        <v>#N/A</v>
      </c>
      <c r="Q4069" s="9" t="str">
        <f t="shared" si="127"/>
        <v>Doppel</v>
      </c>
    </row>
    <row r="4070" spans="1:17" ht="23.25">
      <c r="A4070" s="1" t="s">
        <v>8203</v>
      </c>
      <c r="B4070" s="1" t="s">
        <v>8204</v>
      </c>
      <c r="C4070" s="1" t="s">
        <v>19628</v>
      </c>
      <c r="D4070" s="1" t="s">
        <v>8205</v>
      </c>
      <c r="E4070" s="1" t="s">
        <v>19339</v>
      </c>
      <c r="F4070" s="54">
        <v>1931</v>
      </c>
      <c r="G4070" s="1" t="s">
        <v>19642</v>
      </c>
      <c r="I4070" t="str">
        <f t="shared" si="126"/>
        <v>伊斯兰青</v>
      </c>
      <c r="K4070" t="e">
        <f>VLOOKUP(I4070,Apabi!$H:$H,1,FALSE)</f>
        <v>#N/A</v>
      </c>
      <c r="M4070" t="e">
        <f>VLOOKUP(I4070,'Shanghai TSG'!$C:$C,1,FALSE)</f>
        <v>#N/A</v>
      </c>
      <c r="O4070" t="e">
        <f>VLOOKUP(I4070,'Hytong (not in CrossAsia)'!$C:$C,1,FALSE)</f>
        <v>#N/A</v>
      </c>
      <c r="Q4070" s="9" t="str">
        <f t="shared" si="127"/>
        <v>nur hier</v>
      </c>
    </row>
    <row r="4071" spans="1:17" ht="23.25">
      <c r="A4071" s="1" t="s">
        <v>8206</v>
      </c>
      <c r="B4071" s="1" t="s">
        <v>8207</v>
      </c>
      <c r="C4071" s="1" t="s">
        <v>8208</v>
      </c>
      <c r="D4071" s="1" t="s">
        <v>8209</v>
      </c>
      <c r="E4071" s="1" t="s">
        <v>19647</v>
      </c>
      <c r="F4071" s="54">
        <v>1926</v>
      </c>
      <c r="G4071" s="1" t="s">
        <v>19635</v>
      </c>
      <c r="I4071" t="str">
        <f t="shared" si="126"/>
        <v>基督教丛</v>
      </c>
      <c r="K4071" t="e">
        <f>VLOOKUP(I4071,Apabi!$H:$H,1,FALSE)</f>
        <v>#N/A</v>
      </c>
      <c r="M4071" t="str">
        <f>VLOOKUP(I4071,'Shanghai TSG'!$C:$C,1,FALSE)</f>
        <v>基督教丛</v>
      </c>
      <c r="O4071" t="e">
        <f>VLOOKUP(I4071,'Hytong (not in CrossAsia)'!$C:$C,1,FALSE)</f>
        <v>#N/A</v>
      </c>
      <c r="Q4071" s="9" t="str">
        <f t="shared" si="127"/>
        <v>Doppel</v>
      </c>
    </row>
    <row r="4072" spans="1:17" ht="23.25">
      <c r="A4072" s="1" t="s">
        <v>8210</v>
      </c>
      <c r="B4072" s="1" t="s">
        <v>8211</v>
      </c>
      <c r="C4072" s="1" t="s">
        <v>8212</v>
      </c>
      <c r="D4072" s="1" t="s">
        <v>8212</v>
      </c>
      <c r="E4072" s="1" t="s">
        <v>19336</v>
      </c>
      <c r="F4072" s="54">
        <v>1934</v>
      </c>
      <c r="G4072" s="1" t="s">
        <v>19628</v>
      </c>
      <c r="I4072" t="str">
        <f t="shared" si="126"/>
        <v>心理教育</v>
      </c>
      <c r="K4072" t="e">
        <f>VLOOKUP(I4072,Apabi!$H:$H,1,FALSE)</f>
        <v>#N/A</v>
      </c>
      <c r="M4072" t="e">
        <f>VLOOKUP(I4072,'Shanghai TSG'!$C:$C,1,FALSE)</f>
        <v>#N/A</v>
      </c>
      <c r="O4072" t="e">
        <f>VLOOKUP(I4072,'Hytong (not in CrossAsia)'!$C:$C,1,FALSE)</f>
        <v>#N/A</v>
      </c>
      <c r="Q4072" s="9" t="str">
        <f t="shared" si="127"/>
        <v>nur hier</v>
      </c>
    </row>
    <row r="4073" spans="1:17">
      <c r="A4073" s="1" t="s">
        <v>8213</v>
      </c>
      <c r="B4073" s="1" t="s">
        <v>8214</v>
      </c>
      <c r="C4073" s="1" t="s">
        <v>19628</v>
      </c>
      <c r="D4073" s="1" t="s">
        <v>19628</v>
      </c>
      <c r="E4073" s="1" t="s">
        <v>19647</v>
      </c>
      <c r="F4073" s="54">
        <v>1916</v>
      </c>
      <c r="G4073" s="1" t="s">
        <v>19635</v>
      </c>
      <c r="I4073" t="str">
        <f t="shared" si="126"/>
        <v>教会公报</v>
      </c>
      <c r="K4073" t="e">
        <f>VLOOKUP(I4073,Apabi!$H:$H,1,FALSE)</f>
        <v>#N/A</v>
      </c>
      <c r="M4073" t="e">
        <f>VLOOKUP(I4073,'Shanghai TSG'!$C:$C,1,FALSE)</f>
        <v>#N/A</v>
      </c>
      <c r="O4073" t="e">
        <f>VLOOKUP(I4073,'Hytong (not in CrossAsia)'!$C:$C,1,FALSE)</f>
        <v>#N/A</v>
      </c>
      <c r="Q4073" s="9" t="str">
        <f t="shared" si="127"/>
        <v>nur hier</v>
      </c>
    </row>
    <row r="4074" spans="1:17" ht="23.25">
      <c r="A4074" s="1" t="s">
        <v>8215</v>
      </c>
      <c r="B4074" s="1" t="s">
        <v>8216</v>
      </c>
      <c r="C4074" s="1" t="s">
        <v>19628</v>
      </c>
      <c r="D4074" s="1" t="s">
        <v>8217</v>
      </c>
      <c r="E4074" s="1" t="s">
        <v>19638</v>
      </c>
      <c r="F4074" s="51">
        <v>1943</v>
      </c>
      <c r="G4074" s="1" t="s">
        <v>19773</v>
      </c>
      <c r="I4074" t="str">
        <f t="shared" si="126"/>
        <v>国立中央</v>
      </c>
      <c r="K4074" t="e">
        <f>VLOOKUP(I4074,Apabi!$H:$H,1,FALSE)</f>
        <v>#N/A</v>
      </c>
      <c r="M4074" t="e">
        <f>VLOOKUP(I4074,'Shanghai TSG'!$C:$C,1,FALSE)</f>
        <v>#N/A</v>
      </c>
      <c r="O4074" t="e">
        <f>VLOOKUP(I4074,'Hytong (not in CrossAsia)'!$C:$C,1,FALSE)</f>
        <v>#N/A</v>
      </c>
      <c r="Q4074" s="9" t="str">
        <f t="shared" si="127"/>
        <v>nur hier</v>
      </c>
    </row>
    <row r="4075" spans="1:17">
      <c r="A4075" s="1" t="s">
        <v>8218</v>
      </c>
      <c r="B4075" s="1" t="s">
        <v>8219</v>
      </c>
      <c r="C4075" s="1" t="s">
        <v>19628</v>
      </c>
      <c r="D4075" s="1" t="s">
        <v>19628</v>
      </c>
      <c r="E4075" s="1" t="s">
        <v>4606</v>
      </c>
      <c r="F4075" s="51" t="s">
        <v>19628</v>
      </c>
      <c r="G4075" s="1" t="s">
        <v>19628</v>
      </c>
      <c r="I4075" t="str">
        <f t="shared" si="126"/>
        <v>人间佛教</v>
      </c>
      <c r="K4075" t="e">
        <f>VLOOKUP(I4075,Apabi!$H:$H,1,FALSE)</f>
        <v>#N/A</v>
      </c>
      <c r="M4075" t="e">
        <f>VLOOKUP(I4075,'Shanghai TSG'!$C:$C,1,FALSE)</f>
        <v>#N/A</v>
      </c>
      <c r="O4075" t="e">
        <f>VLOOKUP(I4075,'Hytong (not in CrossAsia)'!$C:$C,1,FALSE)</f>
        <v>#N/A</v>
      </c>
      <c r="Q4075" s="9" t="str">
        <f t="shared" si="127"/>
        <v>nur hier</v>
      </c>
    </row>
    <row r="4076" spans="1:17">
      <c r="A4076" s="1" t="s">
        <v>8220</v>
      </c>
      <c r="B4076" s="1" t="s">
        <v>8221</v>
      </c>
      <c r="C4076" s="1" t="s">
        <v>19628</v>
      </c>
      <c r="D4076" s="1" t="s">
        <v>8222</v>
      </c>
      <c r="E4076" s="1" t="s">
        <v>19339</v>
      </c>
      <c r="F4076" s="51" t="s">
        <v>19628</v>
      </c>
      <c r="G4076" s="1" t="s">
        <v>19628</v>
      </c>
      <c r="I4076" t="str">
        <f t="shared" si="126"/>
        <v>佛心丛刊</v>
      </c>
      <c r="K4076" t="e">
        <f>VLOOKUP(I4076,Apabi!$H:$H,1,FALSE)</f>
        <v>#N/A</v>
      </c>
      <c r="M4076" t="e">
        <f>VLOOKUP(I4076,'Shanghai TSG'!$C:$C,1,FALSE)</f>
        <v>#N/A</v>
      </c>
      <c r="O4076" t="e">
        <f>VLOOKUP(I4076,'Hytong (not in CrossAsia)'!$C:$C,1,FALSE)</f>
        <v>#N/A</v>
      </c>
      <c r="Q4076" s="9" t="str">
        <f t="shared" si="127"/>
        <v>nur hier</v>
      </c>
    </row>
    <row r="4077" spans="1:17" ht="23.25">
      <c r="A4077" s="1" t="s">
        <v>8223</v>
      </c>
      <c r="B4077" s="1" t="s">
        <v>8224</v>
      </c>
      <c r="C4077" s="1" t="s">
        <v>8225</v>
      </c>
      <c r="D4077" s="1" t="s">
        <v>19628</v>
      </c>
      <c r="E4077" s="1" t="s">
        <v>19356</v>
      </c>
      <c r="F4077" s="51">
        <v>1940</v>
      </c>
      <c r="G4077" s="1" t="s">
        <v>19628</v>
      </c>
      <c r="I4077" t="str">
        <f t="shared" si="126"/>
        <v>文哲丛刊</v>
      </c>
      <c r="K4077" t="e">
        <f>VLOOKUP(I4077,Apabi!$H:$H,1,FALSE)</f>
        <v>#N/A</v>
      </c>
      <c r="M4077" t="e">
        <f>VLOOKUP(I4077,'Shanghai TSG'!$C:$C,1,FALSE)</f>
        <v>#N/A</v>
      </c>
      <c r="O4077" t="e">
        <f>VLOOKUP(I4077,'Hytong (not in CrossAsia)'!$C:$C,1,FALSE)</f>
        <v>#N/A</v>
      </c>
      <c r="Q4077" s="9" t="str">
        <f t="shared" si="127"/>
        <v>nur hier</v>
      </c>
    </row>
    <row r="4078" spans="1:17">
      <c r="A4078" s="1" t="s">
        <v>8226</v>
      </c>
      <c r="B4078" s="1" t="s">
        <v>8227</v>
      </c>
      <c r="C4078" s="1" t="s">
        <v>19628</v>
      </c>
      <c r="D4078" s="1" t="s">
        <v>8228</v>
      </c>
      <c r="E4078" s="1" t="s">
        <v>19339</v>
      </c>
      <c r="F4078" s="51">
        <v>1933</v>
      </c>
      <c r="G4078" s="1" t="s">
        <v>19628</v>
      </c>
      <c r="I4078" t="str">
        <f t="shared" si="126"/>
        <v>知行</v>
      </c>
      <c r="K4078" t="e">
        <f>VLOOKUP(I4078,Apabi!$H:$H,1,FALSE)</f>
        <v>#N/A</v>
      </c>
      <c r="M4078" t="e">
        <f>VLOOKUP(I4078,'Shanghai TSG'!$C:$C,1,FALSE)</f>
        <v>#N/A</v>
      </c>
      <c r="O4078" t="e">
        <f>VLOOKUP(I4078,'Hytong (not in CrossAsia)'!$C:$C,1,FALSE)</f>
        <v>#N/A</v>
      </c>
      <c r="Q4078" s="9" t="str">
        <f t="shared" si="127"/>
        <v>nur hier</v>
      </c>
    </row>
    <row r="4079" spans="1:17">
      <c r="A4079" s="1" t="s">
        <v>8229</v>
      </c>
      <c r="B4079" s="1" t="s">
        <v>8230</v>
      </c>
      <c r="C4079" s="1" t="s">
        <v>8231</v>
      </c>
      <c r="D4079" s="1" t="s">
        <v>8231</v>
      </c>
      <c r="E4079" s="1" t="s">
        <v>19302</v>
      </c>
      <c r="F4079" s="51" t="s">
        <v>19628</v>
      </c>
      <c r="G4079" s="1" t="s">
        <v>19642</v>
      </c>
      <c r="I4079" t="str">
        <f t="shared" si="126"/>
        <v>中庸</v>
      </c>
      <c r="K4079" t="e">
        <f>VLOOKUP(I4079,Apabi!$H:$H,1,FALSE)</f>
        <v>#N/A</v>
      </c>
      <c r="M4079" t="e">
        <f>VLOOKUP(I4079,'Shanghai TSG'!$C:$C,1,FALSE)</f>
        <v>#N/A</v>
      </c>
      <c r="O4079" t="e">
        <f>VLOOKUP(I4079,'Hytong (not in CrossAsia)'!$C:$C,1,FALSE)</f>
        <v>#N/A</v>
      </c>
      <c r="Q4079" s="9" t="str">
        <f t="shared" si="127"/>
        <v>nur hier</v>
      </c>
    </row>
    <row r="4080" spans="1:17" ht="23.25">
      <c r="A4080" s="1" t="s">
        <v>8232</v>
      </c>
      <c r="B4080" s="1" t="s">
        <v>8233</v>
      </c>
      <c r="C4080" s="1" t="s">
        <v>19628</v>
      </c>
      <c r="D4080" s="1" t="s">
        <v>8234</v>
      </c>
      <c r="E4080" s="1" t="s">
        <v>19647</v>
      </c>
      <c r="F4080" s="51" t="s">
        <v>19628</v>
      </c>
      <c r="G4080" s="1" t="s">
        <v>19628</v>
      </c>
      <c r="I4080" t="str">
        <f t="shared" si="126"/>
        <v>中华基督</v>
      </c>
      <c r="K4080" t="e">
        <f>VLOOKUP(I4080,Apabi!$H:$H,1,FALSE)</f>
        <v>#N/A</v>
      </c>
      <c r="M4080" t="str">
        <f>VLOOKUP(I4080,'Shanghai TSG'!$C:$C,1,FALSE)</f>
        <v>中华基督</v>
      </c>
      <c r="O4080" t="e">
        <f>VLOOKUP(I4080,'Hytong (not in CrossAsia)'!$C:$C,1,FALSE)</f>
        <v>#N/A</v>
      </c>
      <c r="Q4080" s="9" t="str">
        <f t="shared" si="127"/>
        <v>Doppel</v>
      </c>
    </row>
    <row r="4081" spans="1:17">
      <c r="A4081" s="1" t="s">
        <v>8235</v>
      </c>
      <c r="B4081" s="1" t="s">
        <v>8236</v>
      </c>
      <c r="C4081" s="1" t="s">
        <v>8237</v>
      </c>
      <c r="D4081" s="1" t="s">
        <v>8237</v>
      </c>
      <c r="E4081" s="1" t="s">
        <v>19638</v>
      </c>
      <c r="F4081" s="51" t="s">
        <v>19628</v>
      </c>
      <c r="G4081" s="1" t="s">
        <v>19642</v>
      </c>
      <c r="I4081" t="str">
        <f t="shared" si="126"/>
        <v>回教论坛</v>
      </c>
      <c r="K4081" t="e">
        <f>VLOOKUP(I4081,Apabi!$H:$H,1,FALSE)</f>
        <v>#N/A</v>
      </c>
      <c r="M4081" t="e">
        <f>VLOOKUP(I4081,'Shanghai TSG'!$C:$C,1,FALSE)</f>
        <v>#N/A</v>
      </c>
      <c r="O4081" t="e">
        <f>VLOOKUP(I4081,'Hytong (not in CrossAsia)'!$C:$C,1,FALSE)</f>
        <v>#N/A</v>
      </c>
      <c r="Q4081" s="9" t="str">
        <f t="shared" si="127"/>
        <v>nur hier</v>
      </c>
    </row>
    <row r="4082" spans="1:17">
      <c r="A4082" s="1" t="s">
        <v>8238</v>
      </c>
      <c r="B4082" s="1" t="s">
        <v>8239</v>
      </c>
      <c r="C4082" s="1" t="s">
        <v>8240</v>
      </c>
      <c r="D4082" s="1" t="s">
        <v>8241</v>
      </c>
      <c r="E4082" s="1" t="s">
        <v>19339</v>
      </c>
      <c r="F4082" s="54">
        <v>1925</v>
      </c>
      <c r="G4082" s="1" t="s">
        <v>19642</v>
      </c>
      <c r="I4082" t="str">
        <f t="shared" si="126"/>
        <v>科学与宗</v>
      </c>
      <c r="K4082" t="e">
        <f>VLOOKUP(I4082,Apabi!$H:$H,1,FALSE)</f>
        <v>#N/A</v>
      </c>
      <c r="M4082" t="e">
        <f>VLOOKUP(I4082,'Shanghai TSG'!$C:$C,1,FALSE)</f>
        <v>#N/A</v>
      </c>
      <c r="O4082" t="e">
        <f>VLOOKUP(I4082,'Hytong (not in CrossAsia)'!$C:$C,1,FALSE)</f>
        <v>#N/A</v>
      </c>
      <c r="Q4082" s="9" t="str">
        <f t="shared" si="127"/>
        <v>nur hier</v>
      </c>
    </row>
    <row r="4083" spans="1:17">
      <c r="A4083" s="1" t="s">
        <v>8242</v>
      </c>
      <c r="B4083" s="1" t="s">
        <v>8243</v>
      </c>
      <c r="C4083" s="1" t="s">
        <v>19628</v>
      </c>
      <c r="D4083" s="1" t="s">
        <v>8244</v>
      </c>
      <c r="E4083" s="1" t="s">
        <v>19336</v>
      </c>
      <c r="F4083" s="51">
        <v>1947</v>
      </c>
      <c r="G4083" s="1" t="s">
        <v>19628</v>
      </c>
      <c r="I4083" t="str">
        <f t="shared" si="126"/>
        <v>乡村教会</v>
      </c>
      <c r="K4083" t="e">
        <f>VLOOKUP(I4083,Apabi!$H:$H,1,FALSE)</f>
        <v>#N/A</v>
      </c>
      <c r="M4083" t="str">
        <f>VLOOKUP(I4083,'Shanghai TSG'!$C:$C,1,FALSE)</f>
        <v>乡村教会</v>
      </c>
      <c r="O4083" t="e">
        <f>VLOOKUP(I4083,'Hytong (not in CrossAsia)'!$C:$C,1,FALSE)</f>
        <v>#N/A</v>
      </c>
      <c r="Q4083" s="9" t="str">
        <f t="shared" si="127"/>
        <v>Doppel</v>
      </c>
    </row>
    <row r="4084" spans="1:17">
      <c r="A4084" s="1" t="s">
        <v>8245</v>
      </c>
      <c r="B4084" s="1" t="s">
        <v>8246</v>
      </c>
      <c r="C4084" s="1" t="s">
        <v>19628</v>
      </c>
      <c r="D4084" s="1" t="s">
        <v>19628</v>
      </c>
      <c r="E4084" s="1" t="s">
        <v>18461</v>
      </c>
      <c r="F4084" s="51" t="s">
        <v>19628</v>
      </c>
      <c r="G4084" s="1" t="s">
        <v>19628</v>
      </c>
      <c r="I4084" t="str">
        <f t="shared" si="126"/>
        <v>娱间录</v>
      </c>
      <c r="K4084" t="e">
        <f>VLOOKUP(I4084,Apabi!$H:$H,1,FALSE)</f>
        <v>#N/A</v>
      </c>
      <c r="M4084" t="e">
        <f>VLOOKUP(I4084,'Shanghai TSG'!$C:$C,1,FALSE)</f>
        <v>#N/A</v>
      </c>
      <c r="O4084" t="e">
        <f>VLOOKUP(I4084,'Hytong (not in CrossAsia)'!$C:$C,1,FALSE)</f>
        <v>#N/A</v>
      </c>
      <c r="Q4084" s="9" t="str">
        <f t="shared" si="127"/>
        <v>nur hier</v>
      </c>
    </row>
    <row r="4085" spans="1:17">
      <c r="A4085" s="1" t="s">
        <v>8247</v>
      </c>
      <c r="B4085" s="1" t="s">
        <v>8248</v>
      </c>
      <c r="C4085" s="1" t="s">
        <v>19628</v>
      </c>
      <c r="D4085" s="1" t="s">
        <v>8249</v>
      </c>
      <c r="E4085" s="1" t="s">
        <v>19647</v>
      </c>
      <c r="F4085" s="54">
        <v>1937</v>
      </c>
      <c r="G4085" s="1" t="s">
        <v>19628</v>
      </c>
      <c r="I4085" t="str">
        <f t="shared" si="126"/>
        <v>内外什志</v>
      </c>
      <c r="K4085" t="e">
        <f>VLOOKUP(I4085,Apabi!$H:$H,1,FALSE)</f>
        <v>#N/A</v>
      </c>
      <c r="M4085" t="e">
        <f>VLOOKUP(I4085,'Shanghai TSG'!$C:$C,1,FALSE)</f>
        <v>#N/A</v>
      </c>
      <c r="O4085" t="e">
        <f>VLOOKUP(I4085,'Hytong (not in CrossAsia)'!$C:$C,1,FALSE)</f>
        <v>#N/A</v>
      </c>
      <c r="Q4085" s="9" t="str">
        <f t="shared" si="127"/>
        <v>nur hier</v>
      </c>
    </row>
    <row r="4086" spans="1:17">
      <c r="A4086" s="1" t="s">
        <v>7898</v>
      </c>
      <c r="B4086" s="1" t="s">
        <v>10652</v>
      </c>
      <c r="C4086" s="1" t="s">
        <v>7899</v>
      </c>
      <c r="D4086" s="1" t="s">
        <v>19628</v>
      </c>
      <c r="E4086" s="1" t="s">
        <v>19647</v>
      </c>
      <c r="F4086" s="54">
        <v>1945</v>
      </c>
      <c r="G4086" s="1" t="s">
        <v>19635</v>
      </c>
      <c r="I4086" t="str">
        <f t="shared" si="126"/>
        <v>六艺</v>
      </c>
      <c r="K4086" t="e">
        <f>VLOOKUP(I4086,Apabi!$H:$H,1,FALSE)</f>
        <v>#N/A</v>
      </c>
      <c r="M4086" t="e">
        <f>VLOOKUP(I4086,'Shanghai TSG'!$C:$C,1,FALSE)</f>
        <v>#N/A</v>
      </c>
      <c r="O4086" t="e">
        <f>VLOOKUP(I4086,'Hytong (not in CrossAsia)'!$C:$C,1,FALSE)</f>
        <v>#N/A</v>
      </c>
      <c r="Q4086" s="9" t="str">
        <f t="shared" si="127"/>
        <v>nur hier</v>
      </c>
    </row>
    <row r="4087" spans="1:17">
      <c r="A4087" s="1" t="s">
        <v>7900</v>
      </c>
      <c r="B4087" s="1" t="s">
        <v>7901</v>
      </c>
      <c r="C4087" s="1" t="s">
        <v>19628</v>
      </c>
      <c r="D4087" s="1" t="s">
        <v>7902</v>
      </c>
      <c r="E4087" s="1" t="s">
        <v>7903</v>
      </c>
      <c r="F4087" s="54">
        <v>1943</v>
      </c>
      <c r="G4087" s="1" t="s">
        <v>19635</v>
      </c>
      <c r="I4087" t="str">
        <f t="shared" si="126"/>
        <v>天行杂志</v>
      </c>
      <c r="K4087" t="e">
        <f>VLOOKUP(I4087,Apabi!$H:$H,1,FALSE)</f>
        <v>#N/A</v>
      </c>
      <c r="M4087" t="e">
        <f>VLOOKUP(I4087,'Shanghai TSG'!$C:$C,1,FALSE)</f>
        <v>#N/A</v>
      </c>
      <c r="O4087" t="e">
        <f>VLOOKUP(I4087,'Hytong (not in CrossAsia)'!$C:$C,1,FALSE)</f>
        <v>#N/A</v>
      </c>
      <c r="Q4087" s="9" t="str">
        <f t="shared" si="127"/>
        <v>nur hier</v>
      </c>
    </row>
    <row r="4088" spans="1:17">
      <c r="A4088" s="1" t="s">
        <v>7904</v>
      </c>
      <c r="B4088" s="1" t="s">
        <v>7905</v>
      </c>
      <c r="C4088" s="1" t="s">
        <v>19628</v>
      </c>
      <c r="D4088" s="1" t="s">
        <v>7906</v>
      </c>
      <c r="E4088" s="1" t="s">
        <v>19376</v>
      </c>
      <c r="F4088" s="54">
        <v>1943</v>
      </c>
      <c r="G4088" s="1" t="s">
        <v>19642</v>
      </c>
      <c r="I4088" t="str">
        <f t="shared" si="126"/>
        <v>斯文</v>
      </c>
      <c r="K4088" t="e">
        <f>VLOOKUP(I4088,Apabi!$H:$H,1,FALSE)</f>
        <v>#N/A</v>
      </c>
      <c r="M4088" t="str">
        <f>VLOOKUP(I4088,'Shanghai TSG'!$C:$C,1,FALSE)</f>
        <v>斯文</v>
      </c>
      <c r="O4088" t="e">
        <f>VLOOKUP(I4088,'Hytong (not in CrossAsia)'!$C:$C,1,FALSE)</f>
        <v>#N/A</v>
      </c>
      <c r="Q4088" s="9" t="str">
        <f t="shared" si="127"/>
        <v>Doppel</v>
      </c>
    </row>
    <row r="4089" spans="1:17">
      <c r="A4089" s="1" t="s">
        <v>7907</v>
      </c>
      <c r="B4089" s="1" t="s">
        <v>7908</v>
      </c>
      <c r="C4089" s="1" t="s">
        <v>18513</v>
      </c>
      <c r="D4089" s="1" t="s">
        <v>7909</v>
      </c>
      <c r="E4089" s="1" t="s">
        <v>19647</v>
      </c>
      <c r="F4089" s="51" t="s">
        <v>19628</v>
      </c>
      <c r="G4089" s="1" t="s">
        <v>19327</v>
      </c>
      <c r="I4089" t="str">
        <f t="shared" si="126"/>
        <v>人道旬刊</v>
      </c>
      <c r="K4089" t="e">
        <f>VLOOKUP(I4089,Apabi!$H:$H,1,FALSE)</f>
        <v>#N/A</v>
      </c>
      <c r="M4089" t="e">
        <f>VLOOKUP(I4089,'Shanghai TSG'!$C:$C,1,FALSE)</f>
        <v>#N/A</v>
      </c>
      <c r="O4089" t="e">
        <f>VLOOKUP(I4089,'Hytong (not in CrossAsia)'!$C:$C,1,FALSE)</f>
        <v>#N/A</v>
      </c>
      <c r="Q4089" s="9" t="str">
        <f t="shared" si="127"/>
        <v>nur hier</v>
      </c>
    </row>
    <row r="4090" spans="1:17">
      <c r="A4090" s="1" t="s">
        <v>7910</v>
      </c>
      <c r="B4090" s="1" t="s">
        <v>7911</v>
      </c>
      <c r="C4090" s="1" t="s">
        <v>19628</v>
      </c>
      <c r="D4090" s="1" t="s">
        <v>7912</v>
      </c>
      <c r="E4090" s="1" t="s">
        <v>19647</v>
      </c>
      <c r="F4090" s="54">
        <v>1946</v>
      </c>
      <c r="G4090" s="1" t="s">
        <v>19628</v>
      </c>
      <c r="I4090" t="str">
        <f t="shared" si="126"/>
        <v>东方副刊</v>
      </c>
      <c r="K4090" t="e">
        <f>VLOOKUP(I4090,Apabi!$H:$H,1,FALSE)</f>
        <v>#N/A</v>
      </c>
      <c r="M4090" t="e">
        <f>VLOOKUP(I4090,'Shanghai TSG'!$C:$C,1,FALSE)</f>
        <v>#N/A</v>
      </c>
      <c r="O4090" t="e">
        <f>VLOOKUP(I4090,'Hytong (not in CrossAsia)'!$C:$C,1,FALSE)</f>
        <v>#N/A</v>
      </c>
      <c r="Q4090" s="9" t="str">
        <f t="shared" si="127"/>
        <v>nur hier</v>
      </c>
    </row>
    <row r="4091" spans="1:17">
      <c r="A4091" s="1" t="s">
        <v>7913</v>
      </c>
      <c r="B4091" s="1" t="s">
        <v>7914</v>
      </c>
      <c r="C4091" s="1" t="s">
        <v>19628</v>
      </c>
      <c r="D4091" s="1" t="s">
        <v>7915</v>
      </c>
      <c r="E4091" s="1" t="s">
        <v>19647</v>
      </c>
      <c r="F4091" s="54">
        <v>1915</v>
      </c>
      <c r="G4091" s="1" t="s">
        <v>19635</v>
      </c>
      <c r="I4091" t="str">
        <f t="shared" si="126"/>
        <v>繁华杂志</v>
      </c>
      <c r="K4091" t="e">
        <f>VLOOKUP(I4091,Apabi!$H:$H,1,FALSE)</f>
        <v>#N/A</v>
      </c>
      <c r="M4091" t="str">
        <f>VLOOKUP(I4091,'Shanghai TSG'!$C:$C,1,FALSE)</f>
        <v>繁华杂志</v>
      </c>
      <c r="O4091" t="str">
        <f>VLOOKUP(I4091,'Hytong (not in CrossAsia)'!$C:$C,1,FALSE)</f>
        <v>繁华杂志</v>
      </c>
      <c r="Q4091" s="9" t="str">
        <f t="shared" si="127"/>
        <v>Doppel</v>
      </c>
    </row>
    <row r="4092" spans="1:17">
      <c r="A4092" s="1" t="s">
        <v>7916</v>
      </c>
      <c r="B4092" s="1" t="s">
        <v>7917</v>
      </c>
      <c r="C4092" s="1" t="s">
        <v>19628</v>
      </c>
      <c r="D4092" s="1" t="s">
        <v>7918</v>
      </c>
      <c r="E4092" s="1" t="s">
        <v>13120</v>
      </c>
      <c r="F4092" s="54">
        <v>1935</v>
      </c>
      <c r="G4092" s="1" t="s">
        <v>13404</v>
      </c>
      <c r="I4092" t="str">
        <f t="shared" si="126"/>
        <v>民间周报</v>
      </c>
      <c r="K4092" t="e">
        <f>VLOOKUP(I4092,Apabi!$H:$H,1,FALSE)</f>
        <v>#N/A</v>
      </c>
      <c r="M4092" t="e">
        <f>VLOOKUP(I4092,'Shanghai TSG'!$C:$C,1,FALSE)</f>
        <v>#N/A</v>
      </c>
      <c r="O4092" t="e">
        <f>VLOOKUP(I4092,'Hytong (not in CrossAsia)'!$C:$C,1,FALSE)</f>
        <v>#N/A</v>
      </c>
      <c r="Q4092" s="9" t="str">
        <f t="shared" si="127"/>
        <v>nur hier</v>
      </c>
    </row>
    <row r="4093" spans="1:17">
      <c r="A4093" s="1" t="s">
        <v>7919</v>
      </c>
      <c r="B4093" s="1" t="s">
        <v>7920</v>
      </c>
      <c r="C4093" s="1" t="s">
        <v>19628</v>
      </c>
      <c r="D4093" s="1" t="s">
        <v>19628</v>
      </c>
      <c r="E4093" s="1" t="s">
        <v>19647</v>
      </c>
      <c r="F4093" s="54">
        <v>1937</v>
      </c>
      <c r="G4093" s="1" t="s">
        <v>19642</v>
      </c>
      <c r="I4093" t="str">
        <f t="shared" si="126"/>
        <v>逸经</v>
      </c>
      <c r="K4093" t="e">
        <f>VLOOKUP(I4093,Apabi!$H:$H,1,FALSE)</f>
        <v>#N/A</v>
      </c>
      <c r="M4093" t="str">
        <f>VLOOKUP(I4093,'Shanghai TSG'!$C:$C,1,FALSE)</f>
        <v>逸经</v>
      </c>
      <c r="O4093" t="e">
        <f>VLOOKUP(I4093,'Hytong (not in CrossAsia)'!$C:$C,1,FALSE)</f>
        <v>#N/A</v>
      </c>
      <c r="Q4093" s="9" t="str">
        <f t="shared" si="127"/>
        <v>Doppel</v>
      </c>
    </row>
    <row r="4094" spans="1:17" ht="23.25">
      <c r="A4094" s="1" t="s">
        <v>7921</v>
      </c>
      <c r="B4094" s="1" t="s">
        <v>2178</v>
      </c>
      <c r="C4094" s="1" t="s">
        <v>2179</v>
      </c>
      <c r="D4094" s="1" t="s">
        <v>2180</v>
      </c>
      <c r="E4094" s="1" t="s">
        <v>19628</v>
      </c>
      <c r="F4094" s="51" t="s">
        <v>19628</v>
      </c>
      <c r="G4094" s="1" t="s">
        <v>15617</v>
      </c>
      <c r="I4094" t="str">
        <f t="shared" si="126"/>
        <v>前哨报</v>
      </c>
      <c r="K4094" t="e">
        <f>VLOOKUP(I4094,Apabi!$H:$H,1,FALSE)</f>
        <v>#N/A</v>
      </c>
      <c r="M4094" t="e">
        <f>VLOOKUP(I4094,'Shanghai TSG'!$C:$C,1,FALSE)</f>
        <v>#N/A</v>
      </c>
      <c r="O4094" t="e">
        <f>VLOOKUP(I4094,'Hytong (not in CrossAsia)'!$C:$C,1,FALSE)</f>
        <v>#N/A</v>
      </c>
      <c r="Q4094" s="9" t="str">
        <f t="shared" si="127"/>
        <v>nur hier</v>
      </c>
    </row>
    <row r="4095" spans="1:17">
      <c r="A4095" s="1" t="s">
        <v>2181</v>
      </c>
      <c r="B4095" s="1" t="s">
        <v>2182</v>
      </c>
      <c r="C4095" s="1" t="s">
        <v>2183</v>
      </c>
      <c r="D4095" s="1" t="s">
        <v>2184</v>
      </c>
      <c r="E4095" s="1" t="s">
        <v>19339</v>
      </c>
      <c r="F4095" s="54">
        <v>1926</v>
      </c>
      <c r="G4095" s="1" t="s">
        <v>19628</v>
      </c>
      <c r="I4095" t="str">
        <f t="shared" si="126"/>
        <v>晨报七周</v>
      </c>
      <c r="K4095" t="e">
        <f>VLOOKUP(I4095,Apabi!$H:$H,1,FALSE)</f>
        <v>#N/A</v>
      </c>
      <c r="M4095" t="str">
        <f>VLOOKUP(I4095,'Shanghai TSG'!$C:$C,1,FALSE)</f>
        <v>晨报七周</v>
      </c>
      <c r="O4095" t="e">
        <f>VLOOKUP(I4095,'Hytong (not in CrossAsia)'!$C:$C,1,FALSE)</f>
        <v>#N/A</v>
      </c>
      <c r="Q4095" s="9" t="str">
        <f t="shared" si="127"/>
        <v>Doppel</v>
      </c>
    </row>
    <row r="4096" spans="1:17">
      <c r="A4096" s="1" t="s">
        <v>2185</v>
      </c>
      <c r="B4096" s="1" t="s">
        <v>2186</v>
      </c>
      <c r="C4096" s="1" t="s">
        <v>19628</v>
      </c>
      <c r="D4096" s="1" t="s">
        <v>5164</v>
      </c>
      <c r="E4096" s="1" t="s">
        <v>19339</v>
      </c>
      <c r="F4096" s="51" t="s">
        <v>19628</v>
      </c>
      <c r="G4096" s="1" t="s">
        <v>19305</v>
      </c>
      <c r="I4096" t="str">
        <f t="shared" si="126"/>
        <v>清华周刊</v>
      </c>
      <c r="K4096" t="e">
        <f>VLOOKUP(I4096,Apabi!$H:$H,1,FALSE)</f>
        <v>#N/A</v>
      </c>
      <c r="M4096" t="str">
        <f>VLOOKUP(I4096,'Shanghai TSG'!$C:$C,1,FALSE)</f>
        <v>清华周刊</v>
      </c>
      <c r="O4096" t="e">
        <f>VLOOKUP(I4096,'Hytong (not in CrossAsia)'!$C:$C,1,FALSE)</f>
        <v>#N/A</v>
      </c>
      <c r="Q4096" s="9" t="str">
        <f t="shared" si="127"/>
        <v>Doppel</v>
      </c>
    </row>
    <row r="4097" spans="1:17">
      <c r="A4097" s="1" t="s">
        <v>2187</v>
      </c>
      <c r="B4097" s="1" t="s">
        <v>2188</v>
      </c>
      <c r="C4097" s="1" t="s">
        <v>19628</v>
      </c>
      <c r="D4097" s="1" t="s">
        <v>2189</v>
      </c>
      <c r="E4097" s="1" t="s">
        <v>18064</v>
      </c>
      <c r="F4097" s="54">
        <v>1940</v>
      </c>
      <c r="G4097" s="1" t="s">
        <v>19635</v>
      </c>
      <c r="I4097" t="str">
        <f t="shared" si="126"/>
        <v>安徽青年</v>
      </c>
      <c r="K4097" t="e">
        <f>VLOOKUP(I4097,Apabi!$H:$H,1,FALSE)</f>
        <v>#N/A</v>
      </c>
      <c r="M4097" t="e">
        <f>VLOOKUP(I4097,'Shanghai TSG'!$C:$C,1,FALSE)</f>
        <v>#N/A</v>
      </c>
      <c r="O4097" t="str">
        <f>VLOOKUP(I4097,'Hytong (not in CrossAsia)'!$C:$C,1,FALSE)</f>
        <v>安徽青年</v>
      </c>
      <c r="Q4097" s="9" t="str">
        <f t="shared" si="127"/>
        <v>Doppel</v>
      </c>
    </row>
    <row r="4098" spans="1:17">
      <c r="A4098" s="1" t="s">
        <v>2190</v>
      </c>
      <c r="B4098" s="1" t="s">
        <v>2191</v>
      </c>
      <c r="C4098" s="1" t="s">
        <v>19628</v>
      </c>
      <c r="D4098" s="1" t="s">
        <v>19628</v>
      </c>
      <c r="E4098" s="1" t="s">
        <v>19628</v>
      </c>
      <c r="F4098" s="51" t="s">
        <v>19628</v>
      </c>
      <c r="G4098" s="1" t="s">
        <v>19628</v>
      </c>
      <c r="I4098" t="str">
        <f t="shared" si="126"/>
        <v>野草</v>
      </c>
      <c r="K4098" t="e">
        <f>VLOOKUP(I4098,Apabi!$H:$H,1,FALSE)</f>
        <v>#N/A</v>
      </c>
      <c r="M4098" t="str">
        <f>VLOOKUP(I4098,'Shanghai TSG'!$C:$C,1,FALSE)</f>
        <v>野草</v>
      </c>
      <c r="O4098" t="e">
        <f>VLOOKUP(I4098,'Hytong (not in CrossAsia)'!$C:$C,1,FALSE)</f>
        <v>#N/A</v>
      </c>
      <c r="Q4098" s="9" t="str">
        <f t="shared" si="127"/>
        <v>Doppel</v>
      </c>
    </row>
    <row r="4099" spans="1:17">
      <c r="A4099" s="1" t="s">
        <v>2192</v>
      </c>
      <c r="B4099" s="1" t="s">
        <v>2193</v>
      </c>
      <c r="C4099" s="1" t="s">
        <v>2194</v>
      </c>
      <c r="D4099" s="1" t="s">
        <v>19628</v>
      </c>
      <c r="E4099" s="1" t="s">
        <v>12770</v>
      </c>
      <c r="F4099" s="51" t="s">
        <v>19628</v>
      </c>
      <c r="G4099" s="1" t="s">
        <v>19642</v>
      </c>
      <c r="I4099" t="str">
        <f t="shared" ref="I4099:I4162" si="128">MID(B4099,1,4)</f>
        <v>新动向半</v>
      </c>
      <c r="K4099" t="e">
        <f>VLOOKUP(I4099,Apabi!$H:$H,1,FALSE)</f>
        <v>#N/A</v>
      </c>
      <c r="M4099" t="e">
        <f>VLOOKUP(I4099,'Shanghai TSG'!$C:$C,1,FALSE)</f>
        <v>#N/A</v>
      </c>
      <c r="O4099" t="e">
        <f>VLOOKUP(I4099,'Hytong (not in CrossAsia)'!$C:$C,1,FALSE)</f>
        <v>#N/A</v>
      </c>
      <c r="Q4099" s="9" t="str">
        <f t="shared" ref="Q4099:Q4162" si="129">(IF(AND(ISNA(K4099),ISNA(M4099),ISNA(O4099)),"nur hier","Doppel"))</f>
        <v>nur hier</v>
      </c>
    </row>
    <row r="4100" spans="1:17">
      <c r="A4100" s="1" t="s">
        <v>2195</v>
      </c>
      <c r="B4100" s="1" t="s">
        <v>2196</v>
      </c>
      <c r="C4100" s="1" t="s">
        <v>19628</v>
      </c>
      <c r="D4100" s="1" t="s">
        <v>2197</v>
      </c>
      <c r="E4100" s="1" t="s">
        <v>19769</v>
      </c>
      <c r="F4100" s="54">
        <v>1937</v>
      </c>
      <c r="G4100" s="1" t="s">
        <v>19628</v>
      </c>
      <c r="I4100" t="str">
        <f t="shared" si="128"/>
        <v>今虞</v>
      </c>
      <c r="K4100" t="e">
        <f>VLOOKUP(I4100,Apabi!$H:$H,1,FALSE)</f>
        <v>#N/A</v>
      </c>
      <c r="M4100" t="e">
        <f>VLOOKUP(I4100,'Shanghai TSG'!$C:$C,1,FALSE)</f>
        <v>#N/A</v>
      </c>
      <c r="O4100" t="e">
        <f>VLOOKUP(I4100,'Hytong (not in CrossAsia)'!$C:$C,1,FALSE)</f>
        <v>#N/A</v>
      </c>
      <c r="Q4100" s="9" t="str">
        <f t="shared" si="129"/>
        <v>nur hier</v>
      </c>
    </row>
    <row r="4101" spans="1:17">
      <c r="A4101" s="1" t="s">
        <v>2198</v>
      </c>
      <c r="B4101" s="1" t="s">
        <v>2199</v>
      </c>
      <c r="C4101" s="1" t="s">
        <v>19628</v>
      </c>
      <c r="D4101" s="1" t="s">
        <v>2200</v>
      </c>
      <c r="E4101" s="1" t="s">
        <v>19647</v>
      </c>
      <c r="F4101" s="54">
        <v>1927</v>
      </c>
      <c r="G4101" s="1" t="s">
        <v>19773</v>
      </c>
      <c r="I4101" t="str">
        <f t="shared" si="128"/>
        <v>心理</v>
      </c>
      <c r="K4101" t="e">
        <f>VLOOKUP(I4101,Apabi!$H:$H,1,FALSE)</f>
        <v>#N/A</v>
      </c>
      <c r="M4101" t="e">
        <f>VLOOKUP(I4101,'Shanghai TSG'!$C:$C,1,FALSE)</f>
        <v>#N/A</v>
      </c>
      <c r="O4101" t="e">
        <f>VLOOKUP(I4101,'Hytong (not in CrossAsia)'!$C:$C,1,FALSE)</f>
        <v>#N/A</v>
      </c>
      <c r="Q4101" s="9" t="str">
        <f t="shared" si="129"/>
        <v>nur hier</v>
      </c>
    </row>
    <row r="4102" spans="1:17">
      <c r="A4102" s="1" t="s">
        <v>2201</v>
      </c>
      <c r="B4102" s="1" t="s">
        <v>2202</v>
      </c>
      <c r="C4102" s="1" t="s">
        <v>19628</v>
      </c>
      <c r="D4102" s="1" t="s">
        <v>10744</v>
      </c>
      <c r="E4102" s="1" t="s">
        <v>19336</v>
      </c>
      <c r="F4102" s="54">
        <v>1936</v>
      </c>
      <c r="G4102" s="1" t="s">
        <v>19642</v>
      </c>
      <c r="I4102" t="str">
        <f t="shared" si="128"/>
        <v>雄风</v>
      </c>
      <c r="K4102" t="e">
        <f>VLOOKUP(I4102,Apabi!$H:$H,1,FALSE)</f>
        <v>#N/A</v>
      </c>
      <c r="M4102" t="str">
        <f>VLOOKUP(I4102,'Shanghai TSG'!$C:$C,1,FALSE)</f>
        <v>雄风</v>
      </c>
      <c r="O4102" t="e">
        <f>VLOOKUP(I4102,'Hytong (not in CrossAsia)'!$C:$C,1,FALSE)</f>
        <v>#N/A</v>
      </c>
      <c r="Q4102" s="9" t="str">
        <f t="shared" si="129"/>
        <v>Doppel</v>
      </c>
    </row>
    <row r="4103" spans="1:17">
      <c r="A4103" s="1" t="s">
        <v>2203</v>
      </c>
      <c r="B4103" s="1" t="s">
        <v>1857</v>
      </c>
      <c r="C4103" s="1" t="s">
        <v>19628</v>
      </c>
      <c r="D4103" s="1" t="s">
        <v>1858</v>
      </c>
      <c r="E4103" s="1" t="s">
        <v>19628</v>
      </c>
      <c r="F4103" s="51" t="s">
        <v>19628</v>
      </c>
      <c r="G4103" s="1" t="s">
        <v>19628</v>
      </c>
      <c r="I4103" t="str">
        <f t="shared" si="128"/>
        <v>平识</v>
      </c>
      <c r="K4103" t="e">
        <f>VLOOKUP(I4103,Apabi!$H:$H,1,FALSE)</f>
        <v>#N/A</v>
      </c>
      <c r="M4103" t="e">
        <f>VLOOKUP(I4103,'Shanghai TSG'!$C:$C,1,FALSE)</f>
        <v>#N/A</v>
      </c>
      <c r="O4103" t="e">
        <f>VLOOKUP(I4103,'Hytong (not in CrossAsia)'!$C:$C,1,FALSE)</f>
        <v>#N/A</v>
      </c>
      <c r="Q4103" s="9" t="str">
        <f t="shared" si="129"/>
        <v>nur hier</v>
      </c>
    </row>
    <row r="4104" spans="1:17">
      <c r="A4104" s="1" t="s">
        <v>1859</v>
      </c>
      <c r="B4104" s="1" t="s">
        <v>1860</v>
      </c>
      <c r="C4104" s="1" t="s">
        <v>19628</v>
      </c>
      <c r="D4104" s="1" t="s">
        <v>1861</v>
      </c>
      <c r="E4104" s="1" t="s">
        <v>19647</v>
      </c>
      <c r="F4104" s="54">
        <v>1937</v>
      </c>
      <c r="G4104" s="1" t="s">
        <v>19292</v>
      </c>
      <c r="I4104" t="str">
        <f t="shared" si="128"/>
        <v>世界观</v>
      </c>
      <c r="K4104" t="e">
        <f>VLOOKUP(I4104,Apabi!$H:$H,1,FALSE)</f>
        <v>#N/A</v>
      </c>
      <c r="M4104" t="e">
        <f>VLOOKUP(I4104,'Shanghai TSG'!$C:$C,1,FALSE)</f>
        <v>#N/A</v>
      </c>
      <c r="O4104" t="e">
        <f>VLOOKUP(I4104,'Hytong (not in CrossAsia)'!$C:$C,1,FALSE)</f>
        <v>#N/A</v>
      </c>
      <c r="Q4104" s="9" t="str">
        <f t="shared" si="129"/>
        <v>nur hier</v>
      </c>
    </row>
    <row r="4105" spans="1:17">
      <c r="A4105" s="1" t="s">
        <v>1862</v>
      </c>
      <c r="B4105" s="1" t="s">
        <v>1863</v>
      </c>
      <c r="C4105" s="1" t="s">
        <v>19628</v>
      </c>
      <c r="D4105" s="1" t="s">
        <v>1864</v>
      </c>
      <c r="E4105" s="1" t="s">
        <v>19647</v>
      </c>
      <c r="F4105" s="54">
        <v>1914</v>
      </c>
      <c r="G4105" s="1" t="s">
        <v>19635</v>
      </c>
      <c r="I4105" t="str">
        <f t="shared" si="128"/>
        <v>中华实业</v>
      </c>
      <c r="K4105" t="str">
        <f>VLOOKUP(I4105,Apabi!$H:$H,1,FALSE)</f>
        <v>中华实业</v>
      </c>
      <c r="M4105" t="e">
        <f>VLOOKUP(I4105,'Shanghai TSG'!$C:$C,1,FALSE)</f>
        <v>#N/A</v>
      </c>
      <c r="O4105" t="str">
        <f>VLOOKUP(I4105,'Hytong (not in CrossAsia)'!$C:$C,1,FALSE)</f>
        <v>中华实业</v>
      </c>
      <c r="Q4105" s="9" t="str">
        <f t="shared" si="129"/>
        <v>Doppel</v>
      </c>
    </row>
    <row r="4106" spans="1:17">
      <c r="A4106" s="1" t="s">
        <v>1865</v>
      </c>
      <c r="B4106" s="1" t="s">
        <v>1866</v>
      </c>
      <c r="C4106" s="1" t="s">
        <v>19628</v>
      </c>
      <c r="D4106" s="1" t="s">
        <v>19628</v>
      </c>
      <c r="E4106" s="1" t="s">
        <v>18038</v>
      </c>
      <c r="F4106" s="51" t="s">
        <v>19628</v>
      </c>
      <c r="G4106" s="1" t="s">
        <v>19305</v>
      </c>
      <c r="I4106" t="str">
        <f t="shared" si="128"/>
        <v>宁波周报</v>
      </c>
      <c r="K4106" t="e">
        <f>VLOOKUP(I4106,Apabi!$H:$H,1,FALSE)</f>
        <v>#N/A</v>
      </c>
      <c r="M4106" t="e">
        <f>VLOOKUP(I4106,'Shanghai TSG'!$C:$C,1,FALSE)</f>
        <v>#N/A</v>
      </c>
      <c r="O4106" t="e">
        <f>VLOOKUP(I4106,'Hytong (not in CrossAsia)'!$C:$C,1,FALSE)</f>
        <v>#N/A</v>
      </c>
      <c r="Q4106" s="9" t="str">
        <f t="shared" si="129"/>
        <v>nur hier</v>
      </c>
    </row>
    <row r="4107" spans="1:17">
      <c r="A4107" s="1" t="s">
        <v>1867</v>
      </c>
      <c r="B4107" s="1" t="s">
        <v>1868</v>
      </c>
      <c r="C4107" s="1" t="s">
        <v>19628</v>
      </c>
      <c r="D4107" s="1" t="s">
        <v>1869</v>
      </c>
      <c r="E4107" s="1" t="s">
        <v>1870</v>
      </c>
      <c r="F4107" s="51" t="s">
        <v>19628</v>
      </c>
      <c r="G4107" s="1" t="s">
        <v>19327</v>
      </c>
      <c r="I4107" t="str">
        <f t="shared" si="128"/>
        <v>疁声</v>
      </c>
      <c r="K4107" t="e">
        <f>VLOOKUP(I4107,Apabi!$H:$H,1,FALSE)</f>
        <v>#N/A</v>
      </c>
      <c r="M4107" t="e">
        <f>VLOOKUP(I4107,'Shanghai TSG'!$C:$C,1,FALSE)</f>
        <v>#N/A</v>
      </c>
      <c r="O4107" t="e">
        <f>VLOOKUP(I4107,'Hytong (not in CrossAsia)'!$C:$C,1,FALSE)</f>
        <v>#N/A</v>
      </c>
      <c r="Q4107" s="9" t="str">
        <f t="shared" si="129"/>
        <v>nur hier</v>
      </c>
    </row>
    <row r="4108" spans="1:17">
      <c r="A4108" s="1" t="s">
        <v>1871</v>
      </c>
      <c r="B4108" s="1" t="s">
        <v>1872</v>
      </c>
      <c r="C4108" s="1" t="s">
        <v>19628</v>
      </c>
      <c r="D4108" s="1" t="s">
        <v>1873</v>
      </c>
      <c r="E4108" s="1" t="s">
        <v>19638</v>
      </c>
      <c r="F4108" s="54">
        <v>1947</v>
      </c>
      <c r="G4108" s="1" t="s">
        <v>19305</v>
      </c>
      <c r="I4108" t="str">
        <f t="shared" si="128"/>
        <v>唯民周刊</v>
      </c>
      <c r="K4108" t="e">
        <f>VLOOKUP(I4108,Apabi!$H:$H,1,FALSE)</f>
        <v>#N/A</v>
      </c>
      <c r="M4108" t="str">
        <f>VLOOKUP(I4108,'Shanghai TSG'!$C:$C,1,FALSE)</f>
        <v>唯民周刊</v>
      </c>
      <c r="O4108" t="e">
        <f>VLOOKUP(I4108,'Hytong (not in CrossAsia)'!$C:$C,1,FALSE)</f>
        <v>#N/A</v>
      </c>
      <c r="Q4108" s="9" t="str">
        <f t="shared" si="129"/>
        <v>Doppel</v>
      </c>
    </row>
    <row r="4109" spans="1:17">
      <c r="A4109" s="1" t="s">
        <v>1874</v>
      </c>
      <c r="B4109" s="1" t="s">
        <v>1875</v>
      </c>
      <c r="C4109" s="1" t="s">
        <v>19628</v>
      </c>
      <c r="D4109" s="1" t="s">
        <v>1876</v>
      </c>
      <c r="E4109" s="1" t="s">
        <v>18823</v>
      </c>
      <c r="F4109" s="51" t="s">
        <v>19628</v>
      </c>
      <c r="G4109" s="1" t="s">
        <v>19243</v>
      </c>
      <c r="I4109" t="str">
        <f t="shared" si="128"/>
        <v>艺虹</v>
      </c>
      <c r="K4109" t="e">
        <f>VLOOKUP(I4109,Apabi!$H:$H,1,FALSE)</f>
        <v>#N/A</v>
      </c>
      <c r="M4109" t="e">
        <f>VLOOKUP(I4109,'Shanghai TSG'!$C:$C,1,FALSE)</f>
        <v>#N/A</v>
      </c>
      <c r="O4109" t="e">
        <f>VLOOKUP(I4109,'Hytong (not in CrossAsia)'!$C:$C,1,FALSE)</f>
        <v>#N/A</v>
      </c>
      <c r="Q4109" s="9" t="str">
        <f t="shared" si="129"/>
        <v>nur hier</v>
      </c>
    </row>
    <row r="4110" spans="1:17">
      <c r="A4110" s="1" t="s">
        <v>1877</v>
      </c>
      <c r="B4110" s="1" t="s">
        <v>1878</v>
      </c>
      <c r="C4110" s="1" t="s">
        <v>19628</v>
      </c>
      <c r="D4110" s="1" t="s">
        <v>1879</v>
      </c>
      <c r="E4110" s="1" t="s">
        <v>19647</v>
      </c>
      <c r="F4110" s="54">
        <v>1930</v>
      </c>
      <c r="G4110" s="1" t="s">
        <v>19635</v>
      </c>
      <c r="I4110" t="str">
        <f t="shared" si="128"/>
        <v>白露月刊</v>
      </c>
      <c r="K4110" t="e">
        <f>VLOOKUP(I4110,Apabi!$H:$H,1,FALSE)</f>
        <v>#N/A</v>
      </c>
      <c r="M4110" t="e">
        <f>VLOOKUP(I4110,'Shanghai TSG'!$C:$C,1,FALSE)</f>
        <v>#N/A</v>
      </c>
      <c r="O4110" t="e">
        <f>VLOOKUP(I4110,'Hytong (not in CrossAsia)'!$C:$C,1,FALSE)</f>
        <v>#N/A</v>
      </c>
      <c r="Q4110" s="9" t="str">
        <f t="shared" si="129"/>
        <v>nur hier</v>
      </c>
    </row>
    <row r="4111" spans="1:17">
      <c r="A4111" s="1" t="s">
        <v>1880</v>
      </c>
      <c r="B4111" s="1" t="s">
        <v>1881</v>
      </c>
      <c r="C4111" s="1" t="s">
        <v>19628</v>
      </c>
      <c r="D4111" s="1" t="s">
        <v>16956</v>
      </c>
      <c r="E4111" s="1" t="s">
        <v>19647</v>
      </c>
      <c r="F4111" s="54">
        <v>1930</v>
      </c>
      <c r="G4111" s="1" t="s">
        <v>19635</v>
      </c>
      <c r="I4111" t="str">
        <f t="shared" si="128"/>
        <v>金屋月刊</v>
      </c>
      <c r="K4111" t="e">
        <f>VLOOKUP(I4111,Apabi!$H:$H,1,FALSE)</f>
        <v>#N/A</v>
      </c>
      <c r="M4111" t="e">
        <f>VLOOKUP(I4111,'Shanghai TSG'!$C:$C,1,FALSE)</f>
        <v>#N/A</v>
      </c>
      <c r="O4111" t="e">
        <f>VLOOKUP(I4111,'Hytong (not in CrossAsia)'!$C:$C,1,FALSE)</f>
        <v>#N/A</v>
      </c>
      <c r="Q4111" s="9" t="str">
        <f t="shared" si="129"/>
        <v>nur hier</v>
      </c>
    </row>
    <row r="4112" spans="1:17">
      <c r="A4112" s="1" t="s">
        <v>1882</v>
      </c>
      <c r="B4112" s="1" t="s">
        <v>1883</v>
      </c>
      <c r="C4112" s="1" t="s">
        <v>1884</v>
      </c>
      <c r="D4112" s="1" t="s">
        <v>19628</v>
      </c>
      <c r="E4112" s="1" t="s">
        <v>19302</v>
      </c>
      <c r="F4112" s="54">
        <v>1898</v>
      </c>
      <c r="G4112" s="1" t="s">
        <v>19327</v>
      </c>
      <c r="I4112" t="str">
        <f t="shared" si="128"/>
        <v>嶺学报</v>
      </c>
      <c r="K4112" t="e">
        <f>VLOOKUP(I4112,Apabi!$H:$H,1,FALSE)</f>
        <v>#N/A</v>
      </c>
      <c r="M4112" t="e">
        <f>VLOOKUP(I4112,'Shanghai TSG'!$C:$C,1,FALSE)</f>
        <v>#N/A</v>
      </c>
      <c r="O4112" t="e">
        <f>VLOOKUP(I4112,'Hytong (not in CrossAsia)'!$C:$C,1,FALSE)</f>
        <v>#N/A</v>
      </c>
      <c r="Q4112" s="9" t="str">
        <f t="shared" si="129"/>
        <v>nur hier</v>
      </c>
    </row>
    <row r="4113" spans="1:17">
      <c r="A4113" s="1" t="s">
        <v>1885</v>
      </c>
      <c r="B4113" s="1" t="s">
        <v>1886</v>
      </c>
      <c r="C4113" s="1" t="s">
        <v>19628</v>
      </c>
      <c r="D4113" s="1" t="s">
        <v>2232</v>
      </c>
      <c r="E4113" s="1" t="s">
        <v>2233</v>
      </c>
      <c r="F4113" s="54">
        <v>1945</v>
      </c>
      <c r="G4113" s="1" t="s">
        <v>19292</v>
      </c>
      <c r="I4113" t="str">
        <f t="shared" si="128"/>
        <v>志林</v>
      </c>
      <c r="K4113" t="e">
        <f>VLOOKUP(I4113,Apabi!$H:$H,1,FALSE)</f>
        <v>#N/A</v>
      </c>
      <c r="M4113" t="e">
        <f>VLOOKUP(I4113,'Shanghai TSG'!$C:$C,1,FALSE)</f>
        <v>#N/A</v>
      </c>
      <c r="O4113" t="e">
        <f>VLOOKUP(I4113,'Hytong (not in CrossAsia)'!$C:$C,1,FALSE)</f>
        <v>#N/A</v>
      </c>
      <c r="Q4113" s="9" t="str">
        <f t="shared" si="129"/>
        <v>nur hier</v>
      </c>
    </row>
    <row r="4114" spans="1:17">
      <c r="A4114" s="1" t="s">
        <v>2234</v>
      </c>
      <c r="B4114" s="1" t="s">
        <v>2235</v>
      </c>
      <c r="C4114" s="1" t="s">
        <v>19628</v>
      </c>
      <c r="D4114" s="1" t="s">
        <v>19628</v>
      </c>
      <c r="E4114" s="1" t="s">
        <v>19647</v>
      </c>
      <c r="F4114" s="51" t="s">
        <v>19628</v>
      </c>
      <c r="G4114" s="1" t="s">
        <v>19628</v>
      </c>
      <c r="I4114" t="str">
        <f t="shared" si="128"/>
        <v xml:space="preserve">心理  </v>
      </c>
      <c r="K4114" t="e">
        <f>VLOOKUP(I4114,Apabi!$H:$H,1,FALSE)</f>
        <v>#N/A</v>
      </c>
      <c r="M4114" t="e">
        <f>VLOOKUP(I4114,'Shanghai TSG'!$C:$C,1,FALSE)</f>
        <v>#N/A</v>
      </c>
      <c r="O4114" t="str">
        <f>VLOOKUP(I4114,'Hytong (not in CrossAsia)'!$C:$C,1,FALSE)</f>
        <v xml:space="preserve">心理  </v>
      </c>
      <c r="Q4114" s="9" t="str">
        <f t="shared" si="129"/>
        <v>Doppel</v>
      </c>
    </row>
    <row r="4115" spans="1:17">
      <c r="A4115" s="1" t="s">
        <v>2236</v>
      </c>
      <c r="B4115" s="1" t="s">
        <v>2237</v>
      </c>
      <c r="C4115" s="1" t="s">
        <v>19628</v>
      </c>
      <c r="D4115" s="1" t="s">
        <v>2238</v>
      </c>
      <c r="E4115" s="1" t="s">
        <v>19647</v>
      </c>
      <c r="F4115" s="54">
        <v>1948</v>
      </c>
      <c r="G4115" s="1" t="s">
        <v>19635</v>
      </c>
      <c r="I4115" t="str">
        <f t="shared" si="128"/>
        <v>公用月刊</v>
      </c>
      <c r="K4115" t="str">
        <f>VLOOKUP(I4115,Apabi!$H:$H,1,FALSE)</f>
        <v>公用月刊</v>
      </c>
      <c r="M4115" t="e">
        <f>VLOOKUP(I4115,'Shanghai TSG'!$C:$C,1,FALSE)</f>
        <v>#N/A</v>
      </c>
      <c r="O4115" t="e">
        <f>VLOOKUP(I4115,'Hytong (not in CrossAsia)'!$C:$C,1,FALSE)</f>
        <v>#N/A</v>
      </c>
      <c r="Q4115" s="9" t="str">
        <f t="shared" si="129"/>
        <v>Doppel</v>
      </c>
    </row>
    <row r="4116" spans="1:17" ht="23.25">
      <c r="A4116" s="1" t="s">
        <v>2239</v>
      </c>
      <c r="B4116" s="1" t="s">
        <v>2240</v>
      </c>
      <c r="C4116" s="1" t="s">
        <v>19628</v>
      </c>
      <c r="D4116" s="1" t="s">
        <v>19621</v>
      </c>
      <c r="E4116" s="1" t="s">
        <v>19622</v>
      </c>
      <c r="F4116" s="51" t="s">
        <v>19628</v>
      </c>
      <c r="G4116" s="1" t="s">
        <v>19628</v>
      </c>
      <c r="I4116" t="str">
        <f t="shared" si="128"/>
        <v>青年世纪</v>
      </c>
      <c r="K4116" t="e">
        <f>VLOOKUP(I4116,Apabi!$H:$H,1,FALSE)</f>
        <v>#N/A</v>
      </c>
      <c r="M4116" t="e">
        <f>VLOOKUP(I4116,'Shanghai TSG'!$C:$C,1,FALSE)</f>
        <v>#N/A</v>
      </c>
      <c r="O4116" t="e">
        <f>VLOOKUP(I4116,'Hytong (not in CrossAsia)'!$C:$C,1,FALSE)</f>
        <v>#N/A</v>
      </c>
      <c r="Q4116" s="9" t="str">
        <f t="shared" si="129"/>
        <v>nur hier</v>
      </c>
    </row>
    <row r="4117" spans="1:17">
      <c r="A4117" s="1" t="s">
        <v>2241</v>
      </c>
      <c r="B4117" s="1" t="s">
        <v>2242</v>
      </c>
      <c r="C4117" s="1" t="s">
        <v>19628</v>
      </c>
      <c r="D4117" s="1" t="s">
        <v>2243</v>
      </c>
      <c r="E4117" s="1" t="s">
        <v>19628</v>
      </c>
      <c r="F4117" s="51" t="s">
        <v>19628</v>
      </c>
      <c r="G4117" s="1" t="s">
        <v>19628</v>
      </c>
      <c r="I4117" t="str">
        <f t="shared" si="128"/>
        <v>更生评议</v>
      </c>
      <c r="K4117" t="e">
        <f>VLOOKUP(I4117,Apabi!$H:$H,1,FALSE)</f>
        <v>#N/A</v>
      </c>
      <c r="M4117" t="e">
        <f>VLOOKUP(I4117,'Shanghai TSG'!$C:$C,1,FALSE)</f>
        <v>#N/A</v>
      </c>
      <c r="O4117" t="e">
        <f>VLOOKUP(I4117,'Hytong (not in CrossAsia)'!$C:$C,1,FALSE)</f>
        <v>#N/A</v>
      </c>
      <c r="Q4117" s="9" t="str">
        <f t="shared" si="129"/>
        <v>nur hier</v>
      </c>
    </row>
    <row r="4118" spans="1:17">
      <c r="A4118" s="1" t="s">
        <v>2244</v>
      </c>
      <c r="B4118" s="1" t="s">
        <v>2245</v>
      </c>
      <c r="C4118" s="1" t="s">
        <v>19628</v>
      </c>
      <c r="D4118" s="1" t="s">
        <v>2246</v>
      </c>
      <c r="E4118" s="1" t="s">
        <v>19821</v>
      </c>
      <c r="F4118" s="54">
        <v>1931</v>
      </c>
      <c r="G4118" s="1" t="s">
        <v>19305</v>
      </c>
      <c r="I4118" t="str">
        <f t="shared" si="128"/>
        <v>中央导报</v>
      </c>
      <c r="K4118" t="e">
        <f>VLOOKUP(I4118,Apabi!$H:$H,1,FALSE)</f>
        <v>#N/A</v>
      </c>
      <c r="M4118" t="e">
        <f>VLOOKUP(I4118,'Shanghai TSG'!$C:$C,1,FALSE)</f>
        <v>#N/A</v>
      </c>
      <c r="O4118" t="e">
        <f>VLOOKUP(I4118,'Hytong (not in CrossAsia)'!$C:$C,1,FALSE)</f>
        <v>#N/A</v>
      </c>
      <c r="Q4118" s="9" t="str">
        <f t="shared" si="129"/>
        <v>nur hier</v>
      </c>
    </row>
    <row r="4119" spans="1:17">
      <c r="A4119" s="1" t="s">
        <v>2247</v>
      </c>
      <c r="B4119" s="1" t="s">
        <v>2248</v>
      </c>
      <c r="C4119" s="1" t="s">
        <v>19628</v>
      </c>
      <c r="D4119" s="1" t="s">
        <v>2249</v>
      </c>
      <c r="E4119" s="1" t="s">
        <v>19628</v>
      </c>
      <c r="F4119" s="54">
        <v>1941</v>
      </c>
      <c r="G4119" s="1" t="s">
        <v>19628</v>
      </c>
      <c r="I4119" t="str">
        <f t="shared" si="128"/>
        <v>北战场</v>
      </c>
      <c r="K4119" t="e">
        <f>VLOOKUP(I4119,Apabi!$H:$H,1,FALSE)</f>
        <v>#N/A</v>
      </c>
      <c r="M4119" t="e">
        <f>VLOOKUP(I4119,'Shanghai TSG'!$C:$C,1,FALSE)</f>
        <v>#N/A</v>
      </c>
      <c r="O4119" t="e">
        <f>VLOOKUP(I4119,'Hytong (not in CrossAsia)'!$C:$C,1,FALSE)</f>
        <v>#N/A</v>
      </c>
      <c r="Q4119" s="9" t="str">
        <f t="shared" si="129"/>
        <v>nur hier</v>
      </c>
    </row>
    <row r="4120" spans="1:17" ht="23.25">
      <c r="A4120" s="1" t="s">
        <v>2250</v>
      </c>
      <c r="B4120" s="1" t="s">
        <v>2251</v>
      </c>
      <c r="C4120" s="1" t="s">
        <v>19628</v>
      </c>
      <c r="D4120" s="1" t="s">
        <v>2252</v>
      </c>
      <c r="E4120" s="1" t="s">
        <v>2253</v>
      </c>
      <c r="F4120" s="51" t="s">
        <v>19628</v>
      </c>
      <c r="G4120" s="1" t="s">
        <v>19628</v>
      </c>
      <c r="I4120" t="str">
        <f t="shared" si="128"/>
        <v>服务通讯</v>
      </c>
      <c r="K4120" t="e">
        <f>VLOOKUP(I4120,Apabi!$H:$H,1,FALSE)</f>
        <v>#N/A</v>
      </c>
      <c r="M4120" t="e">
        <f>VLOOKUP(I4120,'Shanghai TSG'!$C:$C,1,FALSE)</f>
        <v>#N/A</v>
      </c>
      <c r="O4120" t="e">
        <f>VLOOKUP(I4120,'Hytong (not in CrossAsia)'!$C:$C,1,FALSE)</f>
        <v>#N/A</v>
      </c>
      <c r="Q4120" s="9" t="str">
        <f t="shared" si="129"/>
        <v>nur hier</v>
      </c>
    </row>
    <row r="4121" spans="1:17">
      <c r="A4121" s="1" t="s">
        <v>2254</v>
      </c>
      <c r="B4121" s="1" t="s">
        <v>2255</v>
      </c>
      <c r="C4121" s="1" t="s">
        <v>19628</v>
      </c>
      <c r="D4121" s="1" t="s">
        <v>2256</v>
      </c>
      <c r="E4121" s="1" t="s">
        <v>2257</v>
      </c>
      <c r="F4121" s="54">
        <v>1947</v>
      </c>
      <c r="G4121" s="1" t="s">
        <v>19635</v>
      </c>
      <c r="I4121" t="str">
        <f t="shared" si="128"/>
        <v>东北公论</v>
      </c>
      <c r="K4121" t="str">
        <f>VLOOKUP(I4121,Apabi!$H:$H,1,FALSE)</f>
        <v>东北公论</v>
      </c>
      <c r="M4121" t="e">
        <f>VLOOKUP(I4121,'Shanghai TSG'!$C:$C,1,FALSE)</f>
        <v>#N/A</v>
      </c>
      <c r="O4121" t="e">
        <f>VLOOKUP(I4121,'Hytong (not in CrossAsia)'!$C:$C,1,FALSE)</f>
        <v>#N/A</v>
      </c>
      <c r="Q4121" s="9" t="str">
        <f t="shared" si="129"/>
        <v>Doppel</v>
      </c>
    </row>
    <row r="4122" spans="1:17" ht="23.25">
      <c r="A4122" s="1" t="s">
        <v>2258</v>
      </c>
      <c r="B4122" s="1" t="s">
        <v>2259</v>
      </c>
      <c r="C4122" s="1" t="s">
        <v>2260</v>
      </c>
      <c r="D4122" s="1" t="s">
        <v>19628</v>
      </c>
      <c r="E4122" s="1" t="s">
        <v>19647</v>
      </c>
      <c r="F4122" s="54">
        <v>1936</v>
      </c>
      <c r="G4122" s="1" t="s">
        <v>19327</v>
      </c>
      <c r="I4122" t="str">
        <f t="shared" si="128"/>
        <v>大众话</v>
      </c>
      <c r="K4122" t="e">
        <f>VLOOKUP(I4122,Apabi!$H:$H,1,FALSE)</f>
        <v>#N/A</v>
      </c>
      <c r="M4122" t="e">
        <f>VLOOKUP(I4122,'Shanghai TSG'!$C:$C,1,FALSE)</f>
        <v>#N/A</v>
      </c>
      <c r="O4122" t="e">
        <f>VLOOKUP(I4122,'Hytong (not in CrossAsia)'!$C:$C,1,FALSE)</f>
        <v>#N/A</v>
      </c>
      <c r="Q4122" s="9" t="str">
        <f t="shared" si="129"/>
        <v>nur hier</v>
      </c>
    </row>
    <row r="4123" spans="1:17">
      <c r="A4123" s="1" t="s">
        <v>2261</v>
      </c>
      <c r="B4123" s="1" t="s">
        <v>2262</v>
      </c>
      <c r="C4123" s="1" t="s">
        <v>19628</v>
      </c>
      <c r="D4123" s="1" t="s">
        <v>2263</v>
      </c>
      <c r="E4123" s="1" t="s">
        <v>19647</v>
      </c>
      <c r="F4123" s="54">
        <v>1914</v>
      </c>
      <c r="G4123" s="1" t="s">
        <v>19635</v>
      </c>
      <c r="I4123" t="str">
        <f t="shared" si="128"/>
        <v>华侨杂志</v>
      </c>
      <c r="K4123" t="e">
        <f>VLOOKUP(I4123,Apabi!$H:$H,1,FALSE)</f>
        <v>#N/A</v>
      </c>
      <c r="M4123" t="str">
        <f>VLOOKUP(I4123,'Shanghai TSG'!$C:$C,1,FALSE)</f>
        <v>华侨杂志</v>
      </c>
      <c r="O4123" t="e">
        <f>VLOOKUP(I4123,'Hytong (not in CrossAsia)'!$C:$C,1,FALSE)</f>
        <v>#N/A</v>
      </c>
      <c r="Q4123" s="9" t="str">
        <f t="shared" si="129"/>
        <v>Doppel</v>
      </c>
    </row>
    <row r="4124" spans="1:17">
      <c r="A4124" s="1" t="s">
        <v>2264</v>
      </c>
      <c r="B4124" s="1" t="s">
        <v>2265</v>
      </c>
      <c r="C4124" s="1" t="s">
        <v>19628</v>
      </c>
      <c r="D4124" s="1" t="s">
        <v>2266</v>
      </c>
      <c r="E4124" s="1" t="s">
        <v>19336</v>
      </c>
      <c r="F4124" s="54">
        <v>1947</v>
      </c>
      <c r="G4124" s="1" t="s">
        <v>19635</v>
      </c>
      <c r="I4124" t="str">
        <f t="shared" si="128"/>
        <v>正声</v>
      </c>
      <c r="K4124" t="e">
        <f>VLOOKUP(I4124,Apabi!$H:$H,1,FALSE)</f>
        <v>#N/A</v>
      </c>
      <c r="M4124" t="e">
        <f>VLOOKUP(I4124,'Shanghai TSG'!$C:$C,1,FALSE)</f>
        <v>#N/A</v>
      </c>
      <c r="O4124" t="e">
        <f>VLOOKUP(I4124,'Hytong (not in CrossAsia)'!$C:$C,1,FALSE)</f>
        <v>#N/A</v>
      </c>
      <c r="Q4124" s="9" t="str">
        <f t="shared" si="129"/>
        <v>nur hier</v>
      </c>
    </row>
    <row r="4125" spans="1:17">
      <c r="A4125" s="1" t="s">
        <v>2267</v>
      </c>
      <c r="B4125" s="1" t="s">
        <v>2268</v>
      </c>
      <c r="C4125" s="1" t="s">
        <v>2269</v>
      </c>
      <c r="D4125" s="1" t="s">
        <v>19628</v>
      </c>
      <c r="E4125" s="1" t="s">
        <v>19628</v>
      </c>
      <c r="F4125" s="51" t="s">
        <v>19628</v>
      </c>
      <c r="G4125" s="1" t="s">
        <v>19628</v>
      </c>
      <c r="I4125" t="str">
        <f t="shared" si="128"/>
        <v>通讯纲</v>
      </c>
      <c r="K4125" t="e">
        <f>VLOOKUP(I4125,Apabi!$H:$H,1,FALSE)</f>
        <v>#N/A</v>
      </c>
      <c r="M4125" t="e">
        <f>VLOOKUP(I4125,'Shanghai TSG'!$C:$C,1,FALSE)</f>
        <v>#N/A</v>
      </c>
      <c r="O4125" t="e">
        <f>VLOOKUP(I4125,'Hytong (not in CrossAsia)'!$C:$C,1,FALSE)</f>
        <v>#N/A</v>
      </c>
      <c r="Q4125" s="9" t="str">
        <f t="shared" si="129"/>
        <v>nur hier</v>
      </c>
    </row>
    <row r="4126" spans="1:17">
      <c r="A4126" s="1" t="s">
        <v>2270</v>
      </c>
      <c r="B4126" s="1" t="s">
        <v>2271</v>
      </c>
      <c r="C4126" s="1" t="s">
        <v>19628</v>
      </c>
      <c r="D4126" s="1" t="s">
        <v>2272</v>
      </c>
      <c r="E4126" s="1" t="s">
        <v>19647</v>
      </c>
      <c r="F4126" s="54">
        <v>1941</v>
      </c>
      <c r="G4126" s="1" t="s">
        <v>19773</v>
      </c>
      <c r="I4126" t="str">
        <f t="shared" si="128"/>
        <v>西书精华</v>
      </c>
      <c r="K4126" t="e">
        <f>VLOOKUP(I4126,Apabi!$H:$H,1,FALSE)</f>
        <v>#N/A</v>
      </c>
      <c r="M4126" t="e">
        <f>VLOOKUP(I4126,'Shanghai TSG'!$C:$C,1,FALSE)</f>
        <v>#N/A</v>
      </c>
      <c r="O4126" t="str">
        <f>VLOOKUP(I4126,'Hytong (not in CrossAsia)'!$C:$C,1,FALSE)</f>
        <v>西书精华</v>
      </c>
      <c r="Q4126" s="9" t="str">
        <f t="shared" si="129"/>
        <v>Doppel</v>
      </c>
    </row>
    <row r="4127" spans="1:17">
      <c r="A4127" s="1" t="s">
        <v>2273</v>
      </c>
      <c r="B4127" s="1" t="s">
        <v>2274</v>
      </c>
      <c r="C4127" s="1" t="s">
        <v>19628</v>
      </c>
      <c r="D4127" s="1" t="s">
        <v>19628</v>
      </c>
      <c r="E4127" s="1" t="s">
        <v>19628</v>
      </c>
      <c r="F4127" s="51" t="s">
        <v>19628</v>
      </c>
      <c r="G4127" s="1" t="s">
        <v>19628</v>
      </c>
      <c r="I4127" t="str">
        <f t="shared" si="128"/>
        <v>佛教文摘</v>
      </c>
      <c r="K4127" t="e">
        <f>VLOOKUP(I4127,Apabi!$H:$H,1,FALSE)</f>
        <v>#N/A</v>
      </c>
      <c r="M4127" t="e">
        <f>VLOOKUP(I4127,'Shanghai TSG'!$C:$C,1,FALSE)</f>
        <v>#N/A</v>
      </c>
      <c r="O4127" t="e">
        <f>VLOOKUP(I4127,'Hytong (not in CrossAsia)'!$C:$C,1,FALSE)</f>
        <v>#N/A</v>
      </c>
      <c r="Q4127" s="9" t="str">
        <f t="shared" si="129"/>
        <v>nur hier</v>
      </c>
    </row>
    <row r="4128" spans="1:17">
      <c r="A4128" s="1" t="s">
        <v>2275</v>
      </c>
      <c r="B4128" s="1" t="s">
        <v>2276</v>
      </c>
      <c r="C4128" s="1" t="s">
        <v>19628</v>
      </c>
      <c r="D4128" s="1" t="s">
        <v>2277</v>
      </c>
      <c r="E4128" s="1" t="s">
        <v>19647</v>
      </c>
      <c r="F4128" s="54">
        <v>1942</v>
      </c>
      <c r="G4128" s="1" t="s">
        <v>19635</v>
      </c>
      <c r="I4128" t="str">
        <f t="shared" si="128"/>
        <v>经纶月刊</v>
      </c>
      <c r="K4128" t="e">
        <f>VLOOKUP(I4128,Apabi!$H:$H,1,FALSE)</f>
        <v>#N/A</v>
      </c>
      <c r="M4128" t="str">
        <f>VLOOKUP(I4128,'Shanghai TSG'!$C:$C,1,FALSE)</f>
        <v>经纶月刊</v>
      </c>
      <c r="O4128" t="e">
        <f>VLOOKUP(I4128,'Hytong (not in CrossAsia)'!$C:$C,1,FALSE)</f>
        <v>#N/A</v>
      </c>
      <c r="Q4128" s="9" t="str">
        <f t="shared" si="129"/>
        <v>Doppel</v>
      </c>
    </row>
    <row r="4129" spans="1:17" ht="34.5">
      <c r="A4129" s="1" t="s">
        <v>2278</v>
      </c>
      <c r="B4129" s="1" t="s">
        <v>2279</v>
      </c>
      <c r="C4129" s="1" t="s">
        <v>19628</v>
      </c>
      <c r="D4129" s="1" t="s">
        <v>2280</v>
      </c>
      <c r="E4129" s="1" t="s">
        <v>19628</v>
      </c>
      <c r="F4129" s="51" t="s">
        <v>19628</v>
      </c>
      <c r="G4129" s="1" t="s">
        <v>19628</v>
      </c>
      <c r="I4129" t="str">
        <f t="shared" si="128"/>
        <v>辽宁民众</v>
      </c>
      <c r="K4129" t="e">
        <f>VLOOKUP(I4129,Apabi!$H:$H,1,FALSE)</f>
        <v>#N/A</v>
      </c>
      <c r="M4129" t="e">
        <f>VLOOKUP(I4129,'Shanghai TSG'!$C:$C,1,FALSE)</f>
        <v>#N/A</v>
      </c>
      <c r="O4129" t="e">
        <f>VLOOKUP(I4129,'Hytong (not in CrossAsia)'!$C:$C,1,FALSE)</f>
        <v>#N/A</v>
      </c>
      <c r="Q4129" s="9" t="str">
        <f t="shared" si="129"/>
        <v>nur hier</v>
      </c>
    </row>
    <row r="4130" spans="1:17">
      <c r="A4130" s="1" t="s">
        <v>2281</v>
      </c>
      <c r="B4130" s="1" t="s">
        <v>2282</v>
      </c>
      <c r="C4130" s="1" t="s">
        <v>19628</v>
      </c>
      <c r="D4130" s="1" t="s">
        <v>19628</v>
      </c>
      <c r="E4130" s="1" t="s">
        <v>19628</v>
      </c>
      <c r="F4130" s="51" t="s">
        <v>19628</v>
      </c>
      <c r="G4130" s="1" t="s">
        <v>19628</v>
      </c>
      <c r="I4130" t="str">
        <f t="shared" si="128"/>
        <v>社会导报</v>
      </c>
      <c r="K4130" t="e">
        <f>VLOOKUP(I4130,Apabi!$H:$H,1,FALSE)</f>
        <v>#N/A</v>
      </c>
      <c r="M4130" t="e">
        <f>VLOOKUP(I4130,'Shanghai TSG'!$C:$C,1,FALSE)</f>
        <v>#N/A</v>
      </c>
      <c r="O4130" t="e">
        <f>VLOOKUP(I4130,'Hytong (not in CrossAsia)'!$C:$C,1,FALSE)</f>
        <v>#N/A</v>
      </c>
      <c r="Q4130" s="9" t="str">
        <f t="shared" si="129"/>
        <v>nur hier</v>
      </c>
    </row>
    <row r="4131" spans="1:17">
      <c r="A4131" s="1" t="s">
        <v>2283</v>
      </c>
      <c r="B4131" s="1" t="s">
        <v>2284</v>
      </c>
      <c r="C4131" s="1" t="s">
        <v>19628</v>
      </c>
      <c r="D4131" s="1" t="s">
        <v>2285</v>
      </c>
      <c r="E4131" s="1" t="s">
        <v>18946</v>
      </c>
      <c r="F4131" s="54">
        <v>1932</v>
      </c>
      <c r="G4131" s="1" t="s">
        <v>19383</v>
      </c>
      <c r="I4131" t="str">
        <f t="shared" si="128"/>
        <v>夜光</v>
      </c>
      <c r="K4131" t="e">
        <f>VLOOKUP(I4131,Apabi!$H:$H,1,FALSE)</f>
        <v>#N/A</v>
      </c>
      <c r="M4131" t="e">
        <f>VLOOKUP(I4131,'Shanghai TSG'!$C:$C,1,FALSE)</f>
        <v>#N/A</v>
      </c>
      <c r="O4131" t="e">
        <f>VLOOKUP(I4131,'Hytong (not in CrossAsia)'!$C:$C,1,FALSE)</f>
        <v>#N/A</v>
      </c>
      <c r="Q4131" s="9" t="str">
        <f t="shared" si="129"/>
        <v>nur hier</v>
      </c>
    </row>
    <row r="4132" spans="1:17">
      <c r="A4132" s="1" t="s">
        <v>2286</v>
      </c>
      <c r="B4132" s="1" t="s">
        <v>2287</v>
      </c>
      <c r="C4132" s="1" t="s">
        <v>19628</v>
      </c>
      <c r="D4132" s="1" t="s">
        <v>2288</v>
      </c>
      <c r="E4132" s="1" t="s">
        <v>19647</v>
      </c>
      <c r="F4132" s="54">
        <v>1941</v>
      </c>
      <c r="G4132" s="1" t="s">
        <v>19315</v>
      </c>
      <c r="I4132" t="str">
        <f t="shared" si="128"/>
        <v>明灯</v>
      </c>
      <c r="K4132" t="e">
        <f>VLOOKUP(I4132,Apabi!$H:$H,1,FALSE)</f>
        <v>#N/A</v>
      </c>
      <c r="M4132" t="e">
        <f>VLOOKUP(I4132,'Shanghai TSG'!$C:$C,1,FALSE)</f>
        <v>#N/A</v>
      </c>
      <c r="O4132" t="e">
        <f>VLOOKUP(I4132,'Hytong (not in CrossAsia)'!$C:$C,1,FALSE)</f>
        <v>#N/A</v>
      </c>
      <c r="Q4132" s="9" t="str">
        <f t="shared" si="129"/>
        <v>nur hier</v>
      </c>
    </row>
    <row r="4133" spans="1:17">
      <c r="A4133" s="1" t="s">
        <v>2289</v>
      </c>
      <c r="B4133" s="1" t="s">
        <v>2290</v>
      </c>
      <c r="C4133" s="1" t="s">
        <v>2291</v>
      </c>
      <c r="D4133" s="1" t="s">
        <v>19628</v>
      </c>
      <c r="E4133" s="1" t="s">
        <v>19647</v>
      </c>
      <c r="F4133" s="54">
        <v>1949</v>
      </c>
      <c r="G4133" s="1" t="s">
        <v>19628</v>
      </c>
      <c r="I4133" t="str">
        <f t="shared" si="128"/>
        <v>海涛</v>
      </c>
      <c r="K4133" t="e">
        <f>VLOOKUP(I4133,Apabi!$H:$H,1,FALSE)</f>
        <v>#N/A</v>
      </c>
      <c r="M4133" t="str">
        <f>VLOOKUP(I4133,'Shanghai TSG'!$C:$C,1,FALSE)</f>
        <v>海涛</v>
      </c>
      <c r="O4133" t="e">
        <f>VLOOKUP(I4133,'Hytong (not in CrossAsia)'!$C:$C,1,FALSE)</f>
        <v>#N/A</v>
      </c>
      <c r="Q4133" s="9" t="str">
        <f t="shared" si="129"/>
        <v>Doppel</v>
      </c>
    </row>
    <row r="4134" spans="1:17">
      <c r="A4134" s="1" t="s">
        <v>2292</v>
      </c>
      <c r="B4134" s="1" t="s">
        <v>2293</v>
      </c>
      <c r="C4134" s="1" t="s">
        <v>19628</v>
      </c>
      <c r="D4134" s="1" t="s">
        <v>2294</v>
      </c>
      <c r="E4134" s="1" t="s">
        <v>19647</v>
      </c>
      <c r="F4134" s="54">
        <v>1936</v>
      </c>
      <c r="G4134" s="1" t="s">
        <v>19243</v>
      </c>
      <c r="I4134" t="str">
        <f t="shared" si="128"/>
        <v>时代论坛</v>
      </c>
      <c r="K4134" t="e">
        <f>VLOOKUP(I4134,Apabi!$H:$H,1,FALSE)</f>
        <v>#N/A</v>
      </c>
      <c r="M4134" t="str">
        <f>VLOOKUP(I4134,'Shanghai TSG'!$C:$C,1,FALSE)</f>
        <v>时代论坛</v>
      </c>
      <c r="O4134" t="str">
        <f>VLOOKUP(I4134,'Hytong (not in CrossAsia)'!$C:$C,1,FALSE)</f>
        <v>时代论坛</v>
      </c>
      <c r="Q4134" s="9" t="str">
        <f t="shared" si="129"/>
        <v>Doppel</v>
      </c>
    </row>
    <row r="4135" spans="1:17" ht="23.25">
      <c r="A4135" s="1" t="s">
        <v>2295</v>
      </c>
      <c r="B4135" s="1" t="s">
        <v>2296</v>
      </c>
      <c r="C4135" s="1" t="s">
        <v>19628</v>
      </c>
      <c r="D4135" s="1" t="s">
        <v>2297</v>
      </c>
      <c r="E4135" s="1" t="s">
        <v>19339</v>
      </c>
      <c r="F4135" s="54">
        <v>1917</v>
      </c>
      <c r="G4135" s="1" t="s">
        <v>13660</v>
      </c>
      <c r="I4135" t="str">
        <f t="shared" si="128"/>
        <v>北京大学</v>
      </c>
      <c r="K4135" t="e">
        <f>VLOOKUP(I4135,Apabi!$H:$H,1,FALSE)</f>
        <v>#N/A</v>
      </c>
      <c r="M4135" t="e">
        <f>VLOOKUP(I4135,'Shanghai TSG'!$C:$C,1,FALSE)</f>
        <v>#N/A</v>
      </c>
      <c r="O4135" t="e">
        <f>VLOOKUP(I4135,'Hytong (not in CrossAsia)'!$C:$C,1,FALSE)</f>
        <v>#N/A</v>
      </c>
      <c r="Q4135" s="9" t="str">
        <f t="shared" si="129"/>
        <v>nur hier</v>
      </c>
    </row>
    <row r="4136" spans="1:17">
      <c r="A4136" s="1" t="s">
        <v>2298</v>
      </c>
      <c r="B4136" s="1" t="s">
        <v>2299</v>
      </c>
      <c r="C4136" s="1" t="s">
        <v>19628</v>
      </c>
      <c r="D4136" s="1" t="s">
        <v>2300</v>
      </c>
      <c r="E4136" s="1" t="s">
        <v>19339</v>
      </c>
      <c r="F4136" s="51" t="s">
        <v>19628</v>
      </c>
      <c r="G4136" s="1" t="s">
        <v>19305</v>
      </c>
      <c r="I4136" t="str">
        <f t="shared" si="128"/>
        <v>清华副刊</v>
      </c>
      <c r="K4136" t="e">
        <f>VLOOKUP(I4136,Apabi!$H:$H,1,FALSE)</f>
        <v>#N/A</v>
      </c>
      <c r="M4136" t="str">
        <f>VLOOKUP(I4136,'Shanghai TSG'!$C:$C,1,FALSE)</f>
        <v>清华副刊</v>
      </c>
      <c r="O4136" t="e">
        <f>VLOOKUP(I4136,'Hytong (not in CrossAsia)'!$C:$C,1,FALSE)</f>
        <v>#N/A</v>
      </c>
      <c r="Q4136" s="9" t="str">
        <f t="shared" si="129"/>
        <v>Doppel</v>
      </c>
    </row>
    <row r="4137" spans="1:17">
      <c r="A4137" s="1" t="s">
        <v>2301</v>
      </c>
      <c r="B4137" s="1" t="s">
        <v>2302</v>
      </c>
      <c r="C4137" s="1" t="s">
        <v>19628</v>
      </c>
      <c r="D4137" s="1" t="s">
        <v>2303</v>
      </c>
      <c r="E4137" s="1" t="s">
        <v>19647</v>
      </c>
      <c r="F4137" s="54">
        <v>1946</v>
      </c>
      <c r="G4137" s="1" t="s">
        <v>19292</v>
      </c>
      <c r="I4137" t="str">
        <f t="shared" si="128"/>
        <v>文章</v>
      </c>
      <c r="K4137" t="e">
        <f>VLOOKUP(I4137,Apabi!$H:$H,1,FALSE)</f>
        <v>#N/A</v>
      </c>
      <c r="M4137" t="e">
        <f>VLOOKUP(I4137,'Shanghai TSG'!$C:$C,1,FALSE)</f>
        <v>#N/A</v>
      </c>
      <c r="O4137" t="e">
        <f>VLOOKUP(I4137,'Hytong (not in CrossAsia)'!$C:$C,1,FALSE)</f>
        <v>#N/A</v>
      </c>
      <c r="Q4137" s="9" t="str">
        <f t="shared" si="129"/>
        <v>nur hier</v>
      </c>
    </row>
    <row r="4138" spans="1:17">
      <c r="A4138" s="1" t="s">
        <v>2304</v>
      </c>
      <c r="B4138" s="1" t="s">
        <v>2305</v>
      </c>
      <c r="C4138" s="1" t="s">
        <v>19628</v>
      </c>
      <c r="D4138" s="1" t="s">
        <v>2306</v>
      </c>
      <c r="E4138" s="1" t="s">
        <v>19647</v>
      </c>
      <c r="F4138" s="54">
        <v>1935</v>
      </c>
      <c r="G4138" s="1" t="s">
        <v>19628</v>
      </c>
      <c r="I4138" t="str">
        <f t="shared" si="128"/>
        <v>葱茏</v>
      </c>
      <c r="K4138" t="e">
        <f>VLOOKUP(I4138,Apabi!$H:$H,1,FALSE)</f>
        <v>#N/A</v>
      </c>
      <c r="M4138" t="e">
        <f>VLOOKUP(I4138,'Shanghai TSG'!$C:$C,1,FALSE)</f>
        <v>#N/A</v>
      </c>
      <c r="O4138" t="e">
        <f>VLOOKUP(I4138,'Hytong (not in CrossAsia)'!$C:$C,1,FALSE)</f>
        <v>#N/A</v>
      </c>
      <c r="Q4138" s="9" t="str">
        <f t="shared" si="129"/>
        <v>nur hier</v>
      </c>
    </row>
    <row r="4139" spans="1:17">
      <c r="A4139" s="1" t="s">
        <v>2307</v>
      </c>
      <c r="B4139" s="1" t="s">
        <v>2308</v>
      </c>
      <c r="C4139" s="1" t="s">
        <v>19628</v>
      </c>
      <c r="D4139" s="1" t="s">
        <v>2309</v>
      </c>
      <c r="E4139" s="1" t="s">
        <v>20045</v>
      </c>
      <c r="F4139" s="54">
        <v>1945</v>
      </c>
      <c r="G4139" s="1" t="s">
        <v>19628</v>
      </c>
      <c r="I4139" t="str">
        <f t="shared" si="128"/>
        <v>流火</v>
      </c>
      <c r="K4139" t="e">
        <f>VLOOKUP(I4139,Apabi!$H:$H,1,FALSE)</f>
        <v>#N/A</v>
      </c>
      <c r="M4139" t="e">
        <f>VLOOKUP(I4139,'Shanghai TSG'!$C:$C,1,FALSE)</f>
        <v>#N/A</v>
      </c>
      <c r="O4139" t="e">
        <f>VLOOKUP(I4139,'Hytong (not in CrossAsia)'!$C:$C,1,FALSE)</f>
        <v>#N/A</v>
      </c>
      <c r="Q4139" s="9" t="str">
        <f t="shared" si="129"/>
        <v>nur hier</v>
      </c>
    </row>
    <row r="4140" spans="1:17">
      <c r="A4140" s="1" t="s">
        <v>2310</v>
      </c>
      <c r="B4140" s="1" t="s">
        <v>2311</v>
      </c>
      <c r="C4140" s="1" t="s">
        <v>1971</v>
      </c>
      <c r="D4140" s="1" t="s">
        <v>1971</v>
      </c>
      <c r="E4140" s="1" t="s">
        <v>10657</v>
      </c>
      <c r="F4140" s="51" t="s">
        <v>19628</v>
      </c>
      <c r="G4140" s="1" t="s">
        <v>19305</v>
      </c>
      <c r="I4140" t="str">
        <f t="shared" si="128"/>
        <v>红灯</v>
      </c>
      <c r="K4140" t="e">
        <f>VLOOKUP(I4140,Apabi!$H:$H,1,FALSE)</f>
        <v>#N/A</v>
      </c>
      <c r="M4140" t="e">
        <f>VLOOKUP(I4140,'Shanghai TSG'!$C:$C,1,FALSE)</f>
        <v>#N/A</v>
      </c>
      <c r="O4140" t="e">
        <f>VLOOKUP(I4140,'Hytong (not in CrossAsia)'!$C:$C,1,FALSE)</f>
        <v>#N/A</v>
      </c>
      <c r="Q4140" s="9" t="str">
        <f t="shared" si="129"/>
        <v>nur hier</v>
      </c>
    </row>
    <row r="4141" spans="1:17">
      <c r="A4141" s="1" t="s">
        <v>1972</v>
      </c>
      <c r="B4141" s="1" t="s">
        <v>1973</v>
      </c>
      <c r="C4141" s="1" t="s">
        <v>1974</v>
      </c>
      <c r="D4141" s="1" t="s">
        <v>1974</v>
      </c>
      <c r="E4141" s="1" t="s">
        <v>13492</v>
      </c>
      <c r="F4141" s="51" t="s">
        <v>19628</v>
      </c>
      <c r="G4141" s="1" t="s">
        <v>19628</v>
      </c>
      <c r="I4141" t="str">
        <f t="shared" si="128"/>
        <v>东南论衡</v>
      </c>
      <c r="K4141" t="e">
        <f>VLOOKUP(I4141,Apabi!$H:$H,1,FALSE)</f>
        <v>#N/A</v>
      </c>
      <c r="M4141" t="e">
        <f>VLOOKUP(I4141,'Shanghai TSG'!$C:$C,1,FALSE)</f>
        <v>#N/A</v>
      </c>
      <c r="O4141" t="e">
        <f>VLOOKUP(I4141,'Hytong (not in CrossAsia)'!$C:$C,1,FALSE)</f>
        <v>#N/A</v>
      </c>
      <c r="Q4141" s="9" t="str">
        <f t="shared" si="129"/>
        <v>nur hier</v>
      </c>
    </row>
    <row r="4142" spans="1:17">
      <c r="A4142" s="1" t="s">
        <v>1975</v>
      </c>
      <c r="B4142" s="1" t="s">
        <v>1976</v>
      </c>
      <c r="C4142" s="1" t="s">
        <v>19628</v>
      </c>
      <c r="D4142" s="1" t="s">
        <v>1977</v>
      </c>
      <c r="E4142" s="1" t="s">
        <v>19376</v>
      </c>
      <c r="F4142" s="54">
        <v>1947</v>
      </c>
      <c r="G4142" s="1" t="s">
        <v>19635</v>
      </c>
      <c r="I4142" t="str">
        <f t="shared" si="128"/>
        <v>大学月刊</v>
      </c>
      <c r="K4142" t="e">
        <f>VLOOKUP(I4142,Apabi!$H:$H,1,FALSE)</f>
        <v>#N/A</v>
      </c>
      <c r="M4142" t="e">
        <f>VLOOKUP(I4142,'Shanghai TSG'!$C:$C,1,FALSE)</f>
        <v>#N/A</v>
      </c>
      <c r="O4142" t="e">
        <f>VLOOKUP(I4142,'Hytong (not in CrossAsia)'!$C:$C,1,FALSE)</f>
        <v>#N/A</v>
      </c>
      <c r="Q4142" s="9" t="str">
        <f t="shared" si="129"/>
        <v>nur hier</v>
      </c>
    </row>
    <row r="4143" spans="1:17">
      <c r="A4143" s="1" t="s">
        <v>1978</v>
      </c>
      <c r="B4143" s="1" t="s">
        <v>1979</v>
      </c>
      <c r="C4143" s="1" t="s">
        <v>1980</v>
      </c>
      <c r="D4143" s="1" t="s">
        <v>1980</v>
      </c>
      <c r="E4143" s="1" t="s">
        <v>19638</v>
      </c>
      <c r="F4143" s="54">
        <v>1944</v>
      </c>
      <c r="G4143" s="1" t="s">
        <v>19773</v>
      </c>
      <c r="I4143" t="str">
        <f t="shared" si="128"/>
        <v>辅导通讯</v>
      </c>
      <c r="K4143" t="e">
        <f>VLOOKUP(I4143,Apabi!$H:$H,1,FALSE)</f>
        <v>#N/A</v>
      </c>
      <c r="M4143" t="str">
        <f>VLOOKUP(I4143,'Shanghai TSG'!$C:$C,1,FALSE)</f>
        <v>辅导通讯</v>
      </c>
      <c r="O4143" t="e">
        <f>VLOOKUP(I4143,'Hytong (not in CrossAsia)'!$C:$C,1,FALSE)</f>
        <v>#N/A</v>
      </c>
      <c r="Q4143" s="9" t="str">
        <f t="shared" si="129"/>
        <v>Doppel</v>
      </c>
    </row>
    <row r="4144" spans="1:17">
      <c r="A4144" s="1" t="s">
        <v>1981</v>
      </c>
      <c r="B4144" s="1" t="s">
        <v>1982</v>
      </c>
      <c r="C4144" s="1" t="s">
        <v>19628</v>
      </c>
      <c r="D4144" s="1" t="s">
        <v>1983</v>
      </c>
      <c r="E4144" s="1" t="s">
        <v>7503</v>
      </c>
      <c r="F4144" s="54">
        <v>1931</v>
      </c>
      <c r="G4144" s="1" t="s">
        <v>19292</v>
      </c>
      <c r="I4144" t="str">
        <f t="shared" si="128"/>
        <v>实话</v>
      </c>
      <c r="K4144" t="e">
        <f>VLOOKUP(I4144,Apabi!$H:$H,1,FALSE)</f>
        <v>#N/A</v>
      </c>
      <c r="M4144" t="e">
        <f>VLOOKUP(I4144,'Shanghai TSG'!$C:$C,1,FALSE)</f>
        <v>#N/A</v>
      </c>
      <c r="O4144" t="e">
        <f>VLOOKUP(I4144,'Hytong (not in CrossAsia)'!$C:$C,1,FALSE)</f>
        <v>#N/A</v>
      </c>
      <c r="Q4144" s="9" t="str">
        <f t="shared" si="129"/>
        <v>nur hier</v>
      </c>
    </row>
    <row r="4145" spans="1:17">
      <c r="A4145" s="1" t="s">
        <v>1984</v>
      </c>
      <c r="B4145" s="1" t="s">
        <v>1985</v>
      </c>
      <c r="C4145" s="1" t="s">
        <v>19628</v>
      </c>
      <c r="D4145" s="1" t="s">
        <v>1986</v>
      </c>
      <c r="E4145" s="1" t="s">
        <v>19638</v>
      </c>
      <c r="F4145" s="54">
        <v>1942</v>
      </c>
      <c r="G4145" s="1" t="s">
        <v>19635</v>
      </c>
      <c r="I4145" t="str">
        <f t="shared" si="128"/>
        <v>社会通讯</v>
      </c>
      <c r="K4145" t="e">
        <f>VLOOKUP(I4145,Apabi!$H:$H,1,FALSE)</f>
        <v>#N/A</v>
      </c>
      <c r="M4145" t="e">
        <f>VLOOKUP(I4145,'Shanghai TSG'!$C:$C,1,FALSE)</f>
        <v>#N/A</v>
      </c>
      <c r="O4145" t="e">
        <f>VLOOKUP(I4145,'Hytong (not in CrossAsia)'!$C:$C,1,FALSE)</f>
        <v>#N/A</v>
      </c>
      <c r="Q4145" s="9" t="str">
        <f t="shared" si="129"/>
        <v>nur hier</v>
      </c>
    </row>
    <row r="4146" spans="1:17">
      <c r="A4146" s="1" t="s">
        <v>1987</v>
      </c>
      <c r="B4146" s="1" t="s">
        <v>1988</v>
      </c>
      <c r="C4146" s="1" t="s">
        <v>1989</v>
      </c>
      <c r="D4146" s="1" t="s">
        <v>1989</v>
      </c>
      <c r="E4146" s="1" t="s">
        <v>19647</v>
      </c>
      <c r="F4146" s="54">
        <v>1935</v>
      </c>
      <c r="G4146" s="1" t="s">
        <v>19628</v>
      </c>
      <c r="I4146" t="str">
        <f t="shared" si="128"/>
        <v>禁烟专刊</v>
      </c>
      <c r="K4146" t="e">
        <f>VLOOKUP(I4146,Apabi!$H:$H,1,FALSE)</f>
        <v>#N/A</v>
      </c>
      <c r="M4146" t="e">
        <f>VLOOKUP(I4146,'Shanghai TSG'!$C:$C,1,FALSE)</f>
        <v>#N/A</v>
      </c>
      <c r="O4146" t="e">
        <f>VLOOKUP(I4146,'Hytong (not in CrossAsia)'!$C:$C,1,FALSE)</f>
        <v>#N/A</v>
      </c>
      <c r="Q4146" s="9" t="str">
        <f t="shared" si="129"/>
        <v>nur hier</v>
      </c>
    </row>
    <row r="4147" spans="1:17">
      <c r="A4147" s="1" t="s">
        <v>1990</v>
      </c>
      <c r="B4147" s="1" t="s">
        <v>1991</v>
      </c>
      <c r="C4147" s="1" t="s">
        <v>1992</v>
      </c>
      <c r="D4147" s="1" t="s">
        <v>1992</v>
      </c>
      <c r="E4147" s="1" t="s">
        <v>19302</v>
      </c>
      <c r="F4147" s="54">
        <v>1933</v>
      </c>
      <c r="G4147" s="1" t="s">
        <v>19327</v>
      </c>
      <c r="I4147" t="str">
        <f t="shared" si="128"/>
        <v>羿弓九日</v>
      </c>
      <c r="K4147" t="e">
        <f>VLOOKUP(I4147,Apabi!$H:$H,1,FALSE)</f>
        <v>#N/A</v>
      </c>
      <c r="M4147" t="e">
        <f>VLOOKUP(I4147,'Shanghai TSG'!$C:$C,1,FALSE)</f>
        <v>#N/A</v>
      </c>
      <c r="O4147" t="e">
        <f>VLOOKUP(I4147,'Hytong (not in CrossAsia)'!$C:$C,1,FALSE)</f>
        <v>#N/A</v>
      </c>
      <c r="Q4147" s="9" t="str">
        <f t="shared" si="129"/>
        <v>nur hier</v>
      </c>
    </row>
    <row r="4148" spans="1:17">
      <c r="A4148" s="1" t="s">
        <v>1993</v>
      </c>
      <c r="B4148" s="1" t="s">
        <v>1994</v>
      </c>
      <c r="C4148" s="1" t="s">
        <v>19628</v>
      </c>
      <c r="D4148" s="1" t="s">
        <v>1995</v>
      </c>
      <c r="E4148" s="1" t="s">
        <v>19647</v>
      </c>
      <c r="F4148" s="54">
        <v>1938</v>
      </c>
      <c r="G4148" s="1" t="s">
        <v>19642</v>
      </c>
      <c r="I4148" t="str">
        <f t="shared" si="128"/>
        <v>新亚半月</v>
      </c>
      <c r="K4148" t="e">
        <f>VLOOKUP(I4148,Apabi!$H:$H,1,FALSE)</f>
        <v>#N/A</v>
      </c>
      <c r="M4148" t="e">
        <f>VLOOKUP(I4148,'Shanghai TSG'!$C:$C,1,FALSE)</f>
        <v>#N/A</v>
      </c>
      <c r="O4148" t="e">
        <f>VLOOKUP(I4148,'Hytong (not in CrossAsia)'!$C:$C,1,FALSE)</f>
        <v>#N/A</v>
      </c>
      <c r="Q4148" s="9" t="str">
        <f t="shared" si="129"/>
        <v>nur hier</v>
      </c>
    </row>
    <row r="4149" spans="1:17" ht="23.25">
      <c r="A4149" s="1" t="s">
        <v>1996</v>
      </c>
      <c r="B4149" s="1" t="s">
        <v>1997</v>
      </c>
      <c r="C4149" s="1" t="s">
        <v>19628</v>
      </c>
      <c r="D4149" s="1" t="s">
        <v>1998</v>
      </c>
      <c r="E4149" s="1" t="s">
        <v>1999</v>
      </c>
      <c r="F4149" s="51" t="s">
        <v>19628</v>
      </c>
      <c r="G4149" s="1" t="s">
        <v>19628</v>
      </c>
      <c r="I4149" t="str">
        <f t="shared" si="128"/>
        <v>宁潮学报</v>
      </c>
      <c r="K4149" t="e">
        <f>VLOOKUP(I4149,Apabi!$H:$H,1,FALSE)</f>
        <v>#N/A</v>
      </c>
      <c r="M4149" t="e">
        <f>VLOOKUP(I4149,'Shanghai TSG'!$C:$C,1,FALSE)</f>
        <v>#N/A</v>
      </c>
      <c r="O4149" t="e">
        <f>VLOOKUP(I4149,'Hytong (not in CrossAsia)'!$C:$C,1,FALSE)</f>
        <v>#N/A</v>
      </c>
      <c r="Q4149" s="9" t="str">
        <f t="shared" si="129"/>
        <v>nur hier</v>
      </c>
    </row>
    <row r="4150" spans="1:17">
      <c r="A4150" s="1" t="s">
        <v>2000</v>
      </c>
      <c r="B4150" s="1" t="s">
        <v>2001</v>
      </c>
      <c r="C4150" s="1" t="s">
        <v>19628</v>
      </c>
      <c r="D4150" s="1" t="s">
        <v>2002</v>
      </c>
      <c r="E4150" s="1" t="s">
        <v>19647</v>
      </c>
      <c r="F4150" s="54">
        <v>1938</v>
      </c>
      <c r="G4150" s="1" t="s">
        <v>19642</v>
      </c>
      <c r="I4150" t="str">
        <f t="shared" si="128"/>
        <v>现代家庭</v>
      </c>
      <c r="K4150" t="e">
        <f>VLOOKUP(I4150,Apabi!$H:$H,1,FALSE)</f>
        <v>#N/A</v>
      </c>
      <c r="M4150" t="str">
        <f>VLOOKUP(I4150,'Shanghai TSG'!$C:$C,1,FALSE)</f>
        <v>现代家庭</v>
      </c>
      <c r="O4150" t="e">
        <f>VLOOKUP(I4150,'Hytong (not in CrossAsia)'!$C:$C,1,FALSE)</f>
        <v>#N/A</v>
      </c>
      <c r="Q4150" s="9" t="str">
        <f t="shared" si="129"/>
        <v>Doppel</v>
      </c>
    </row>
    <row r="4151" spans="1:17">
      <c r="A4151" s="1" t="s">
        <v>2003</v>
      </c>
      <c r="B4151" s="1" t="s">
        <v>2004</v>
      </c>
      <c r="C4151" s="1" t="s">
        <v>19628</v>
      </c>
      <c r="D4151" s="1" t="s">
        <v>2005</v>
      </c>
      <c r="E4151" s="1" t="s">
        <v>19628</v>
      </c>
      <c r="F4151" s="54">
        <v>1944</v>
      </c>
      <c r="G4151" s="1" t="s">
        <v>19628</v>
      </c>
      <c r="I4151" t="str">
        <f t="shared" si="128"/>
        <v>语林</v>
      </c>
      <c r="K4151" t="e">
        <f>VLOOKUP(I4151,Apabi!$H:$H,1,FALSE)</f>
        <v>#N/A</v>
      </c>
      <c r="M4151" t="str">
        <f>VLOOKUP(I4151,'Shanghai TSG'!$C:$C,1,FALSE)</f>
        <v>语林</v>
      </c>
      <c r="O4151" t="e">
        <f>VLOOKUP(I4151,'Hytong (not in CrossAsia)'!$C:$C,1,FALSE)</f>
        <v>#N/A</v>
      </c>
      <c r="Q4151" s="9" t="str">
        <f t="shared" si="129"/>
        <v>Doppel</v>
      </c>
    </row>
    <row r="4152" spans="1:17">
      <c r="A4152" s="1" t="s">
        <v>2006</v>
      </c>
      <c r="B4152" s="1" t="s">
        <v>2007</v>
      </c>
      <c r="C4152" s="1" t="s">
        <v>19628</v>
      </c>
      <c r="D4152" s="1" t="s">
        <v>2008</v>
      </c>
      <c r="E4152" s="1" t="s">
        <v>19339</v>
      </c>
      <c r="F4152" s="54">
        <v>1922</v>
      </c>
      <c r="G4152" s="1" t="s">
        <v>19292</v>
      </c>
      <c r="I4152" t="str">
        <f t="shared" si="128"/>
        <v>今世</v>
      </c>
      <c r="K4152" t="e">
        <f>VLOOKUP(I4152,Apabi!$H:$H,1,FALSE)</f>
        <v>#N/A</v>
      </c>
      <c r="M4152" t="e">
        <f>VLOOKUP(I4152,'Shanghai TSG'!$C:$C,1,FALSE)</f>
        <v>#N/A</v>
      </c>
      <c r="O4152" t="e">
        <f>VLOOKUP(I4152,'Hytong (not in CrossAsia)'!$C:$C,1,FALSE)</f>
        <v>#N/A</v>
      </c>
      <c r="Q4152" s="9" t="str">
        <f t="shared" si="129"/>
        <v>nur hier</v>
      </c>
    </row>
    <row r="4153" spans="1:17">
      <c r="A4153" s="1" t="s">
        <v>2009</v>
      </c>
      <c r="B4153" s="1" t="s">
        <v>2010</v>
      </c>
      <c r="C4153" s="1" t="s">
        <v>19628</v>
      </c>
      <c r="D4153" s="1" t="s">
        <v>14122</v>
      </c>
      <c r="E4153" s="1" t="s">
        <v>19647</v>
      </c>
      <c r="F4153" s="54">
        <v>1916</v>
      </c>
      <c r="G4153" s="1" t="s">
        <v>19628</v>
      </c>
      <c r="I4153" t="str">
        <f t="shared" si="128"/>
        <v>民铎杂志</v>
      </c>
      <c r="K4153" t="e">
        <f>VLOOKUP(I4153,Apabi!$H:$H,1,FALSE)</f>
        <v>#N/A</v>
      </c>
      <c r="M4153" t="e">
        <f>VLOOKUP(I4153,'Shanghai TSG'!$C:$C,1,FALSE)</f>
        <v>#N/A</v>
      </c>
      <c r="O4153" t="e">
        <f>VLOOKUP(I4153,'Hytong (not in CrossAsia)'!$C:$C,1,FALSE)</f>
        <v>#N/A</v>
      </c>
      <c r="Q4153" s="9" t="str">
        <f t="shared" si="129"/>
        <v>nur hier</v>
      </c>
    </row>
    <row r="4154" spans="1:17">
      <c r="A4154" s="1" t="s">
        <v>2011</v>
      </c>
      <c r="B4154" s="1" t="s">
        <v>2012</v>
      </c>
      <c r="C4154" s="1" t="s">
        <v>19628</v>
      </c>
      <c r="D4154" s="1" t="s">
        <v>2013</v>
      </c>
      <c r="E4154" s="1" t="s">
        <v>18963</v>
      </c>
      <c r="F4154" s="54">
        <v>1940</v>
      </c>
      <c r="G4154" s="1" t="s">
        <v>19642</v>
      </c>
      <c r="I4154" t="str">
        <f t="shared" si="128"/>
        <v>中山公论</v>
      </c>
      <c r="K4154" t="e">
        <f>VLOOKUP(I4154,Apabi!$H:$H,1,FALSE)</f>
        <v>#N/A</v>
      </c>
      <c r="M4154" t="e">
        <f>VLOOKUP(I4154,'Shanghai TSG'!$C:$C,1,FALSE)</f>
        <v>#N/A</v>
      </c>
      <c r="O4154" t="e">
        <f>VLOOKUP(I4154,'Hytong (not in CrossAsia)'!$C:$C,1,FALSE)</f>
        <v>#N/A</v>
      </c>
      <c r="Q4154" s="9" t="str">
        <f t="shared" si="129"/>
        <v>nur hier</v>
      </c>
    </row>
    <row r="4155" spans="1:17">
      <c r="A4155" s="1" t="s">
        <v>2014</v>
      </c>
      <c r="B4155" s="1" t="s">
        <v>2015</v>
      </c>
      <c r="C4155" s="1" t="s">
        <v>19628</v>
      </c>
      <c r="D4155" s="1" t="s">
        <v>2016</v>
      </c>
      <c r="E4155" s="1" t="s">
        <v>19647</v>
      </c>
      <c r="F4155" s="54">
        <v>1932</v>
      </c>
      <c r="G4155" s="1" t="s">
        <v>19635</v>
      </c>
      <c r="I4155" t="str">
        <f t="shared" si="128"/>
        <v>申报月刊</v>
      </c>
      <c r="K4155" t="e">
        <f>VLOOKUP(I4155,Apabi!$H:$H,1,FALSE)</f>
        <v>#N/A</v>
      </c>
      <c r="M4155" t="e">
        <f>VLOOKUP(I4155,'Shanghai TSG'!$C:$C,1,FALSE)</f>
        <v>#N/A</v>
      </c>
      <c r="O4155" t="e">
        <f>VLOOKUP(I4155,'Hytong (not in CrossAsia)'!$C:$C,1,FALSE)</f>
        <v>#N/A</v>
      </c>
      <c r="Q4155" s="9" t="str">
        <f t="shared" si="129"/>
        <v>nur hier</v>
      </c>
    </row>
    <row r="4156" spans="1:17">
      <c r="A4156" s="1" t="s">
        <v>2017</v>
      </c>
      <c r="B4156" s="1" t="s">
        <v>2018</v>
      </c>
      <c r="C4156" s="1" t="s">
        <v>19628</v>
      </c>
      <c r="D4156" s="1" t="s">
        <v>19628</v>
      </c>
      <c r="E4156" s="1" t="s">
        <v>19638</v>
      </c>
      <c r="F4156" s="51" t="s">
        <v>19628</v>
      </c>
      <c r="G4156" s="1" t="s">
        <v>19327</v>
      </c>
      <c r="I4156" t="str">
        <f t="shared" si="128"/>
        <v>新世界旬</v>
      </c>
      <c r="K4156" t="e">
        <f>VLOOKUP(I4156,Apabi!$H:$H,1,FALSE)</f>
        <v>#N/A</v>
      </c>
      <c r="M4156" t="e">
        <f>VLOOKUP(I4156,'Shanghai TSG'!$C:$C,1,FALSE)</f>
        <v>#N/A</v>
      </c>
      <c r="O4156" t="e">
        <f>VLOOKUP(I4156,'Hytong (not in CrossAsia)'!$C:$C,1,FALSE)</f>
        <v>#N/A</v>
      </c>
      <c r="Q4156" s="9" t="str">
        <f t="shared" si="129"/>
        <v>nur hier</v>
      </c>
    </row>
    <row r="4157" spans="1:17">
      <c r="A4157" s="1" t="s">
        <v>2019</v>
      </c>
      <c r="B4157" s="1" t="s">
        <v>2020</v>
      </c>
      <c r="C4157" s="1" t="s">
        <v>19628</v>
      </c>
      <c r="D4157" s="1" t="s">
        <v>2021</v>
      </c>
      <c r="E4157" s="1" t="s">
        <v>19344</v>
      </c>
      <c r="F4157" s="51" t="s">
        <v>19628</v>
      </c>
      <c r="G4157" s="1" t="s">
        <v>19305</v>
      </c>
      <c r="I4157" t="str">
        <f t="shared" si="128"/>
        <v>津声周刊</v>
      </c>
      <c r="K4157" t="e">
        <f>VLOOKUP(I4157,Apabi!$H:$H,1,FALSE)</f>
        <v>#N/A</v>
      </c>
      <c r="M4157" t="e">
        <f>VLOOKUP(I4157,'Shanghai TSG'!$C:$C,1,FALSE)</f>
        <v>#N/A</v>
      </c>
      <c r="O4157" t="e">
        <f>VLOOKUP(I4157,'Hytong (not in CrossAsia)'!$C:$C,1,FALSE)</f>
        <v>#N/A</v>
      </c>
      <c r="Q4157" s="9" t="str">
        <f t="shared" si="129"/>
        <v>nur hier</v>
      </c>
    </row>
    <row r="4158" spans="1:17" ht="23.25">
      <c r="A4158" s="1" t="s">
        <v>2022</v>
      </c>
      <c r="B4158" s="1" t="s">
        <v>2023</v>
      </c>
      <c r="C4158" s="1" t="s">
        <v>19628</v>
      </c>
      <c r="D4158" s="1" t="s">
        <v>19628</v>
      </c>
      <c r="E4158" s="1" t="s">
        <v>18310</v>
      </c>
      <c r="F4158" s="51" t="s">
        <v>19628</v>
      </c>
      <c r="G4158" s="1" t="s">
        <v>19635</v>
      </c>
      <c r="I4158" t="str">
        <f t="shared" si="128"/>
        <v>苏讯</v>
      </c>
      <c r="K4158" t="e">
        <f>VLOOKUP(I4158,Apabi!$H:$H,1,FALSE)</f>
        <v>#N/A</v>
      </c>
      <c r="M4158" t="str">
        <f>VLOOKUP(I4158,'Shanghai TSG'!$C:$C,1,FALSE)</f>
        <v>苏讯</v>
      </c>
      <c r="O4158" t="e">
        <f>VLOOKUP(I4158,'Hytong (not in CrossAsia)'!$C:$C,1,FALSE)</f>
        <v>#N/A</v>
      </c>
      <c r="Q4158" s="9" t="str">
        <f t="shared" si="129"/>
        <v>Doppel</v>
      </c>
    </row>
    <row r="4159" spans="1:17">
      <c r="A4159" s="1" t="s">
        <v>2024</v>
      </c>
      <c r="B4159" s="1" t="s">
        <v>2025</v>
      </c>
      <c r="C4159" s="1" t="s">
        <v>19628</v>
      </c>
      <c r="D4159" s="1" t="s">
        <v>2026</v>
      </c>
      <c r="E4159" s="1" t="s">
        <v>19336</v>
      </c>
      <c r="F4159" s="54">
        <v>1937</v>
      </c>
      <c r="G4159" s="1" t="s">
        <v>19773</v>
      </c>
      <c r="I4159" t="str">
        <f t="shared" si="128"/>
        <v>国际评论</v>
      </c>
      <c r="K4159" t="str">
        <f>VLOOKUP(I4159,Apabi!$H:$H,1,FALSE)</f>
        <v>国际评论</v>
      </c>
      <c r="M4159" t="e">
        <f>VLOOKUP(I4159,'Shanghai TSG'!$C:$C,1,FALSE)</f>
        <v>#N/A</v>
      </c>
      <c r="O4159" t="e">
        <f>VLOOKUP(I4159,'Hytong (not in CrossAsia)'!$C:$C,1,FALSE)</f>
        <v>#N/A</v>
      </c>
      <c r="Q4159" s="9" t="str">
        <f t="shared" si="129"/>
        <v>Doppel</v>
      </c>
    </row>
    <row r="4160" spans="1:17">
      <c r="A4160" s="1" t="s">
        <v>2027</v>
      </c>
      <c r="B4160" s="1" t="s">
        <v>2028</v>
      </c>
      <c r="C4160" s="1" t="s">
        <v>2029</v>
      </c>
      <c r="D4160" s="1" t="s">
        <v>19628</v>
      </c>
      <c r="E4160" s="1" t="s">
        <v>19628</v>
      </c>
      <c r="F4160" s="54">
        <v>1929</v>
      </c>
      <c r="G4160" s="1" t="s">
        <v>19773</v>
      </c>
      <c r="I4160" t="str">
        <f t="shared" si="128"/>
        <v>励笃</v>
      </c>
      <c r="K4160" t="e">
        <f>VLOOKUP(I4160,Apabi!$H:$H,1,FALSE)</f>
        <v>#N/A</v>
      </c>
      <c r="M4160" t="e">
        <f>VLOOKUP(I4160,'Shanghai TSG'!$C:$C,1,FALSE)</f>
        <v>#N/A</v>
      </c>
      <c r="O4160" t="e">
        <f>VLOOKUP(I4160,'Hytong (not in CrossAsia)'!$C:$C,1,FALSE)</f>
        <v>#N/A</v>
      </c>
      <c r="Q4160" s="9" t="str">
        <f t="shared" si="129"/>
        <v>nur hier</v>
      </c>
    </row>
    <row r="4161" spans="1:17">
      <c r="A4161" s="1" t="s">
        <v>2030</v>
      </c>
      <c r="B4161" s="1" t="s">
        <v>2031</v>
      </c>
      <c r="C4161" s="1" t="s">
        <v>19628</v>
      </c>
      <c r="D4161" s="1" t="s">
        <v>2032</v>
      </c>
      <c r="E4161" s="1" t="s">
        <v>13205</v>
      </c>
      <c r="F4161" s="54">
        <v>1936</v>
      </c>
      <c r="G4161" s="1" t="s">
        <v>19635</v>
      </c>
      <c r="I4161" t="str">
        <f t="shared" si="128"/>
        <v>现代民众</v>
      </c>
      <c r="K4161" t="e">
        <f>VLOOKUP(I4161,Apabi!$H:$H,1,FALSE)</f>
        <v>#N/A</v>
      </c>
      <c r="M4161" t="str">
        <f>VLOOKUP(I4161,'Shanghai TSG'!$C:$C,1,FALSE)</f>
        <v>现代民众</v>
      </c>
      <c r="O4161" t="e">
        <f>VLOOKUP(I4161,'Hytong (not in CrossAsia)'!$C:$C,1,FALSE)</f>
        <v>#N/A</v>
      </c>
      <c r="Q4161" s="9" t="str">
        <f t="shared" si="129"/>
        <v>Doppel</v>
      </c>
    </row>
    <row r="4162" spans="1:17">
      <c r="A4162" s="1" t="s">
        <v>2033</v>
      </c>
      <c r="B4162" s="1" t="s">
        <v>2034</v>
      </c>
      <c r="C4162" s="1" t="s">
        <v>19628</v>
      </c>
      <c r="D4162" s="1" t="s">
        <v>2035</v>
      </c>
      <c r="E4162" s="1" t="s">
        <v>19326</v>
      </c>
      <c r="F4162" s="54">
        <v>1935</v>
      </c>
      <c r="G4162" s="1" t="s">
        <v>19635</v>
      </c>
      <c r="I4162" t="str">
        <f t="shared" si="128"/>
        <v>华北月刊</v>
      </c>
      <c r="K4162" t="e">
        <f>VLOOKUP(I4162,Apabi!$H:$H,1,FALSE)</f>
        <v>#N/A</v>
      </c>
      <c r="M4162" t="str">
        <f>VLOOKUP(I4162,'Shanghai TSG'!$C:$C,1,FALSE)</f>
        <v>华北月刊</v>
      </c>
      <c r="O4162" t="e">
        <f>VLOOKUP(I4162,'Hytong (not in CrossAsia)'!$C:$C,1,FALSE)</f>
        <v>#N/A</v>
      </c>
      <c r="Q4162" s="9" t="str">
        <f t="shared" si="129"/>
        <v>Doppel</v>
      </c>
    </row>
    <row r="4163" spans="1:17">
      <c r="A4163" s="1" t="s">
        <v>2036</v>
      </c>
      <c r="B4163" s="1" t="s">
        <v>2037</v>
      </c>
      <c r="C4163" s="1" t="s">
        <v>19628</v>
      </c>
      <c r="D4163" s="1" t="s">
        <v>19628</v>
      </c>
      <c r="E4163" s="1" t="s">
        <v>19336</v>
      </c>
      <c r="F4163" s="51">
        <v>1931</v>
      </c>
      <c r="G4163" s="1" t="s">
        <v>19628</v>
      </c>
      <c r="I4163" t="str">
        <f t="shared" ref="I4163:I4226" si="130">MID(B4163,1,4)</f>
        <v>励志季刊</v>
      </c>
      <c r="K4163" t="e">
        <f>VLOOKUP(I4163,Apabi!$H:$H,1,FALSE)</f>
        <v>#N/A</v>
      </c>
      <c r="M4163" t="e">
        <f>VLOOKUP(I4163,'Shanghai TSG'!$C:$C,1,FALSE)</f>
        <v>#N/A</v>
      </c>
      <c r="O4163" t="e">
        <f>VLOOKUP(I4163,'Hytong (not in CrossAsia)'!$C:$C,1,FALSE)</f>
        <v>#N/A</v>
      </c>
      <c r="Q4163" s="9" t="str">
        <f t="shared" ref="Q4163:Q4226" si="131">(IF(AND(ISNA(K4163),ISNA(M4163),ISNA(O4163)),"nur hier","Doppel"))</f>
        <v>nur hier</v>
      </c>
    </row>
    <row r="4164" spans="1:17">
      <c r="A4164" s="1" t="s">
        <v>2038</v>
      </c>
      <c r="B4164" s="1" t="s">
        <v>2039</v>
      </c>
      <c r="C4164" s="1" t="s">
        <v>18969</v>
      </c>
      <c r="D4164" s="1" t="s">
        <v>18970</v>
      </c>
      <c r="E4164" s="1" t="s">
        <v>18971</v>
      </c>
      <c r="F4164" s="54">
        <v>1924</v>
      </c>
      <c r="G4164" s="1" t="s">
        <v>19305</v>
      </c>
      <c r="I4164" t="str">
        <f t="shared" si="130"/>
        <v>语丝</v>
      </c>
      <c r="K4164" t="e">
        <f>VLOOKUP(I4164,Apabi!$H:$H,1,FALSE)</f>
        <v>#N/A</v>
      </c>
      <c r="M4164" t="str">
        <f>VLOOKUP(I4164,'Shanghai TSG'!$C:$C,1,FALSE)</f>
        <v>语丝</v>
      </c>
      <c r="O4164" t="e">
        <f>VLOOKUP(I4164,'Hytong (not in CrossAsia)'!$C:$C,1,FALSE)</f>
        <v>#N/A</v>
      </c>
      <c r="Q4164" s="9" t="str">
        <f t="shared" si="131"/>
        <v>Doppel</v>
      </c>
    </row>
    <row r="4165" spans="1:17">
      <c r="A4165" s="1" t="s">
        <v>2040</v>
      </c>
      <c r="B4165" s="1" t="s">
        <v>2041</v>
      </c>
      <c r="C4165" s="1" t="s">
        <v>19628</v>
      </c>
      <c r="D4165" s="1" t="s">
        <v>2042</v>
      </c>
      <c r="E4165" s="1" t="s">
        <v>19647</v>
      </c>
      <c r="F4165" s="54">
        <v>1929</v>
      </c>
      <c r="G4165" s="1" t="s">
        <v>19292</v>
      </c>
      <c r="I4165" t="str">
        <f t="shared" si="130"/>
        <v>国立劳动</v>
      </c>
      <c r="K4165" t="e">
        <f>VLOOKUP(I4165,Apabi!$H:$H,1,FALSE)</f>
        <v>#N/A</v>
      </c>
      <c r="M4165" t="str">
        <f>VLOOKUP(I4165,'Shanghai TSG'!$C:$C,1,FALSE)</f>
        <v>国立劳动</v>
      </c>
      <c r="O4165" t="str">
        <f>VLOOKUP(I4165,'Hytong (not in CrossAsia)'!$C:$C,1,FALSE)</f>
        <v>国立劳动</v>
      </c>
      <c r="Q4165" s="9" t="str">
        <f t="shared" si="131"/>
        <v>Doppel</v>
      </c>
    </row>
    <row r="4166" spans="1:17">
      <c r="A4166" s="1" t="s">
        <v>1679</v>
      </c>
      <c r="B4166" s="1" t="s">
        <v>1680</v>
      </c>
      <c r="C4166" s="1" t="s">
        <v>19628</v>
      </c>
      <c r="D4166" s="1" t="s">
        <v>1681</v>
      </c>
      <c r="E4166" s="1" t="s">
        <v>19647</v>
      </c>
      <c r="F4166" s="54">
        <v>1937</v>
      </c>
      <c r="G4166" s="1" t="s">
        <v>19635</v>
      </c>
      <c r="I4166" t="str">
        <f t="shared" si="130"/>
        <v>中华公论</v>
      </c>
      <c r="K4166" t="e">
        <f>VLOOKUP(I4166,Apabi!$H:$H,1,FALSE)</f>
        <v>#N/A</v>
      </c>
      <c r="M4166" t="e">
        <f>VLOOKUP(I4166,'Shanghai TSG'!$C:$C,1,FALSE)</f>
        <v>#N/A</v>
      </c>
      <c r="O4166" t="e">
        <f>VLOOKUP(I4166,'Hytong (not in CrossAsia)'!$C:$C,1,FALSE)</f>
        <v>#N/A</v>
      </c>
      <c r="Q4166" s="9" t="str">
        <f t="shared" si="131"/>
        <v>nur hier</v>
      </c>
    </row>
    <row r="4167" spans="1:17">
      <c r="A4167" s="1" t="s">
        <v>1682</v>
      </c>
      <c r="B4167" s="1" t="s">
        <v>1683</v>
      </c>
      <c r="C4167" s="1" t="s">
        <v>19628</v>
      </c>
      <c r="D4167" s="1" t="s">
        <v>1684</v>
      </c>
      <c r="E4167" s="1" t="s">
        <v>19344</v>
      </c>
      <c r="F4167" s="54">
        <v>1912</v>
      </c>
      <c r="G4167" s="1" t="s">
        <v>19642</v>
      </c>
      <c r="I4167" t="str">
        <f t="shared" si="130"/>
        <v>实业杂志</v>
      </c>
      <c r="K4167" t="e">
        <f>VLOOKUP(I4167,Apabi!$H:$H,1,FALSE)</f>
        <v>#N/A</v>
      </c>
      <c r="M4167" t="str">
        <f>VLOOKUP(I4167,'Shanghai TSG'!$C:$C,1,FALSE)</f>
        <v>实业杂志</v>
      </c>
      <c r="O4167" t="e">
        <f>VLOOKUP(I4167,'Hytong (not in CrossAsia)'!$C:$C,1,FALSE)</f>
        <v>#N/A</v>
      </c>
      <c r="Q4167" s="9" t="str">
        <f t="shared" si="131"/>
        <v>Doppel</v>
      </c>
    </row>
    <row r="4168" spans="1:17">
      <c r="A4168" s="1" t="s">
        <v>1685</v>
      </c>
      <c r="B4168" s="1" t="s">
        <v>1686</v>
      </c>
      <c r="C4168" s="1" t="s">
        <v>19628</v>
      </c>
      <c r="D4168" s="1" t="s">
        <v>1687</v>
      </c>
      <c r="E4168" s="1" t="s">
        <v>19821</v>
      </c>
      <c r="F4168" s="54">
        <v>1948</v>
      </c>
      <c r="G4168" s="1" t="s">
        <v>19635</v>
      </c>
      <c r="I4168" t="str">
        <f t="shared" si="130"/>
        <v>粤侨导报</v>
      </c>
      <c r="K4168" t="e">
        <f>VLOOKUP(I4168,Apabi!$H:$H,1,FALSE)</f>
        <v>#N/A</v>
      </c>
      <c r="M4168" t="e">
        <f>VLOOKUP(I4168,'Shanghai TSG'!$C:$C,1,FALSE)</f>
        <v>#N/A</v>
      </c>
      <c r="O4168" t="e">
        <f>VLOOKUP(I4168,'Hytong (not in CrossAsia)'!$C:$C,1,FALSE)</f>
        <v>#N/A</v>
      </c>
      <c r="Q4168" s="9" t="str">
        <f t="shared" si="131"/>
        <v>nur hier</v>
      </c>
    </row>
    <row r="4169" spans="1:17">
      <c r="A4169" s="1" t="s">
        <v>1688</v>
      </c>
      <c r="B4169" s="1" t="s">
        <v>1689</v>
      </c>
      <c r="C4169" s="1" t="s">
        <v>19628</v>
      </c>
      <c r="D4169" s="1" t="s">
        <v>1690</v>
      </c>
      <c r="E4169" s="1" t="s">
        <v>19647</v>
      </c>
      <c r="F4169" s="54">
        <v>1932</v>
      </c>
      <c r="G4169" s="1" t="s">
        <v>19305</v>
      </c>
      <c r="I4169" t="str">
        <f t="shared" si="130"/>
        <v>民声周报</v>
      </c>
      <c r="K4169" t="e">
        <f>VLOOKUP(I4169,Apabi!$H:$H,1,FALSE)</f>
        <v>#N/A</v>
      </c>
      <c r="M4169" t="str">
        <f>VLOOKUP(I4169,'Shanghai TSG'!$C:$C,1,FALSE)</f>
        <v>民声周报</v>
      </c>
      <c r="O4169" t="e">
        <f>VLOOKUP(I4169,'Hytong (not in CrossAsia)'!$C:$C,1,FALSE)</f>
        <v>#N/A</v>
      </c>
      <c r="Q4169" s="9" t="str">
        <f t="shared" si="131"/>
        <v>Doppel</v>
      </c>
    </row>
    <row r="4170" spans="1:17">
      <c r="A4170" s="1" t="s">
        <v>1691</v>
      </c>
      <c r="B4170" s="1" t="s">
        <v>1692</v>
      </c>
      <c r="C4170" s="1" t="s">
        <v>19628</v>
      </c>
      <c r="D4170" s="1" t="s">
        <v>1693</v>
      </c>
      <c r="E4170" s="1" t="s">
        <v>19339</v>
      </c>
      <c r="F4170" s="54">
        <v>1945</v>
      </c>
      <c r="G4170" s="1" t="s">
        <v>19635</v>
      </c>
      <c r="I4170" t="str">
        <f t="shared" si="130"/>
        <v>中和月刊</v>
      </c>
      <c r="K4170" t="e">
        <f>VLOOKUP(I4170,Apabi!$H:$H,1,FALSE)</f>
        <v>#N/A</v>
      </c>
      <c r="M4170" t="e">
        <f>VLOOKUP(I4170,'Shanghai TSG'!$C:$C,1,FALSE)</f>
        <v>#N/A</v>
      </c>
      <c r="O4170" t="e">
        <f>VLOOKUP(I4170,'Hytong (not in CrossAsia)'!$C:$C,1,FALSE)</f>
        <v>#N/A</v>
      </c>
      <c r="Q4170" s="9" t="str">
        <f t="shared" si="131"/>
        <v>nur hier</v>
      </c>
    </row>
    <row r="4171" spans="1:17">
      <c r="A4171" s="1" t="s">
        <v>1694</v>
      </c>
      <c r="B4171" s="1" t="s">
        <v>1695</v>
      </c>
      <c r="C4171" s="1" t="s">
        <v>19628</v>
      </c>
      <c r="D4171" s="1" t="s">
        <v>1696</v>
      </c>
      <c r="E4171" s="1" t="s">
        <v>19628</v>
      </c>
      <c r="F4171" s="51" t="s">
        <v>19628</v>
      </c>
      <c r="G4171" s="1" t="s">
        <v>19327</v>
      </c>
      <c r="I4171" t="str">
        <f t="shared" si="130"/>
        <v>大道旬刊</v>
      </c>
      <c r="K4171" t="e">
        <f>VLOOKUP(I4171,Apabi!$H:$H,1,FALSE)</f>
        <v>#N/A</v>
      </c>
      <c r="M4171" t="e">
        <f>VLOOKUP(I4171,'Shanghai TSG'!$C:$C,1,FALSE)</f>
        <v>#N/A</v>
      </c>
      <c r="O4171" t="e">
        <f>VLOOKUP(I4171,'Hytong (not in CrossAsia)'!$C:$C,1,FALSE)</f>
        <v>#N/A</v>
      </c>
      <c r="Q4171" s="9" t="str">
        <f t="shared" si="131"/>
        <v>nur hier</v>
      </c>
    </row>
    <row r="4172" spans="1:17" ht="23.25">
      <c r="A4172" s="1" t="s">
        <v>1697</v>
      </c>
      <c r="B4172" s="1" t="s">
        <v>1698</v>
      </c>
      <c r="C4172" s="1" t="s">
        <v>19628</v>
      </c>
      <c r="D4172" s="1" t="s">
        <v>1699</v>
      </c>
      <c r="E4172" s="1" t="s">
        <v>19647</v>
      </c>
      <c r="F4172" s="54">
        <v>1937</v>
      </c>
      <c r="G4172" s="1" t="s">
        <v>19292</v>
      </c>
      <c r="I4172" t="str">
        <f t="shared" si="130"/>
        <v>世界佛教</v>
      </c>
      <c r="K4172" t="e">
        <f>VLOOKUP(I4172,Apabi!$H:$H,1,FALSE)</f>
        <v>#N/A</v>
      </c>
      <c r="M4172" t="e">
        <f>VLOOKUP(I4172,'Shanghai TSG'!$C:$C,1,FALSE)</f>
        <v>#N/A</v>
      </c>
      <c r="O4172" t="e">
        <f>VLOOKUP(I4172,'Hytong (not in CrossAsia)'!$C:$C,1,FALSE)</f>
        <v>#N/A</v>
      </c>
      <c r="Q4172" s="9" t="str">
        <f t="shared" si="131"/>
        <v>nur hier</v>
      </c>
    </row>
    <row r="4173" spans="1:17">
      <c r="A4173" s="1" t="s">
        <v>1700</v>
      </c>
      <c r="B4173" s="1" t="s">
        <v>1701</v>
      </c>
      <c r="C4173" s="1" t="s">
        <v>19628</v>
      </c>
      <c r="D4173" s="1" t="s">
        <v>19628</v>
      </c>
      <c r="E4173" s="1" t="s">
        <v>19647</v>
      </c>
      <c r="F4173" s="51" t="s">
        <v>19628</v>
      </c>
      <c r="G4173" s="1" t="s">
        <v>19628</v>
      </c>
      <c r="I4173" t="str">
        <f t="shared" si="130"/>
        <v>复旦青年</v>
      </c>
      <c r="K4173" t="e">
        <f>VLOOKUP(I4173,Apabi!$H:$H,1,FALSE)</f>
        <v>#N/A</v>
      </c>
      <c r="M4173" t="str">
        <f>VLOOKUP(I4173,'Shanghai TSG'!$C:$C,1,FALSE)</f>
        <v>复旦青年</v>
      </c>
      <c r="O4173" t="e">
        <f>VLOOKUP(I4173,'Hytong (not in CrossAsia)'!$C:$C,1,FALSE)</f>
        <v>#N/A</v>
      </c>
      <c r="Q4173" s="9" t="str">
        <f t="shared" si="131"/>
        <v>Doppel</v>
      </c>
    </row>
    <row r="4174" spans="1:17" ht="23.25">
      <c r="A4174" s="1" t="s">
        <v>1702</v>
      </c>
      <c r="B4174" s="1" t="s">
        <v>1703</v>
      </c>
      <c r="C4174" s="1" t="s">
        <v>1704</v>
      </c>
      <c r="D4174" s="1" t="s">
        <v>1704</v>
      </c>
      <c r="E4174" s="1" t="s">
        <v>19628</v>
      </c>
      <c r="F4174" s="54">
        <v>1946</v>
      </c>
      <c r="G4174" s="1" t="s">
        <v>19628</v>
      </c>
      <c r="I4174" t="str">
        <f t="shared" si="130"/>
        <v>中建二年</v>
      </c>
      <c r="K4174" t="e">
        <f>VLOOKUP(I4174,Apabi!$H:$H,1,FALSE)</f>
        <v>#N/A</v>
      </c>
      <c r="M4174" t="e">
        <f>VLOOKUP(I4174,'Shanghai TSG'!$C:$C,1,FALSE)</f>
        <v>#N/A</v>
      </c>
      <c r="O4174" t="e">
        <f>VLOOKUP(I4174,'Hytong (not in CrossAsia)'!$C:$C,1,FALSE)</f>
        <v>#N/A</v>
      </c>
      <c r="Q4174" s="9" t="str">
        <f t="shared" si="131"/>
        <v>nur hier</v>
      </c>
    </row>
    <row r="4175" spans="1:17">
      <c r="A4175" s="1" t="s">
        <v>1705</v>
      </c>
      <c r="B4175" s="1" t="s">
        <v>1706</v>
      </c>
      <c r="C4175" s="1" t="s">
        <v>19628</v>
      </c>
      <c r="D4175" s="1" t="s">
        <v>1707</v>
      </c>
      <c r="E4175" s="1" t="s">
        <v>18550</v>
      </c>
      <c r="F4175" s="54">
        <v>1949</v>
      </c>
      <c r="G4175" s="1" t="s">
        <v>19315</v>
      </c>
      <c r="I4175" t="str">
        <f t="shared" si="130"/>
        <v>正信</v>
      </c>
      <c r="K4175" t="e">
        <f>VLOOKUP(I4175,Apabi!$H:$H,1,FALSE)</f>
        <v>#N/A</v>
      </c>
      <c r="M4175" t="e">
        <f>VLOOKUP(I4175,'Shanghai TSG'!$C:$C,1,FALSE)</f>
        <v>#N/A</v>
      </c>
      <c r="O4175" t="e">
        <f>VLOOKUP(I4175,'Hytong (not in CrossAsia)'!$C:$C,1,FALSE)</f>
        <v>#N/A</v>
      </c>
      <c r="Q4175" s="9" t="str">
        <f t="shared" si="131"/>
        <v>nur hier</v>
      </c>
    </row>
    <row r="4176" spans="1:17">
      <c r="A4176" s="1" t="s">
        <v>2071</v>
      </c>
      <c r="B4176" s="1" t="s">
        <v>2072</v>
      </c>
      <c r="C4176" s="1" t="s">
        <v>19628</v>
      </c>
      <c r="D4176" s="1" t="s">
        <v>19628</v>
      </c>
      <c r="E4176" s="1" t="s">
        <v>19647</v>
      </c>
      <c r="F4176" s="54">
        <v>1922</v>
      </c>
      <c r="G4176" s="1" t="s">
        <v>19628</v>
      </c>
      <c r="I4176" t="str">
        <f t="shared" si="130"/>
        <v>家庭研究</v>
      </c>
      <c r="K4176" t="e">
        <f>VLOOKUP(I4176,Apabi!$H:$H,1,FALSE)</f>
        <v>#N/A</v>
      </c>
      <c r="M4176" t="e">
        <f>VLOOKUP(I4176,'Shanghai TSG'!$C:$C,1,FALSE)</f>
        <v>#N/A</v>
      </c>
      <c r="O4176" t="e">
        <f>VLOOKUP(I4176,'Hytong (not in CrossAsia)'!$C:$C,1,FALSE)</f>
        <v>#N/A</v>
      </c>
      <c r="Q4176" s="9" t="str">
        <f t="shared" si="131"/>
        <v>nur hier</v>
      </c>
    </row>
    <row r="4177" spans="1:17">
      <c r="A4177" s="1" t="s">
        <v>2073</v>
      </c>
      <c r="B4177" s="1" t="s">
        <v>2074</v>
      </c>
      <c r="C4177" s="1" t="s">
        <v>19628</v>
      </c>
      <c r="D4177" s="1" t="s">
        <v>2075</v>
      </c>
      <c r="E4177" s="1" t="s">
        <v>19339</v>
      </c>
      <c r="F4177" s="54">
        <v>1929</v>
      </c>
      <c r="G4177" s="1" t="s">
        <v>19635</v>
      </c>
      <c r="I4177" t="str">
        <f t="shared" si="130"/>
        <v>劳动</v>
      </c>
      <c r="K4177" t="e">
        <f>VLOOKUP(I4177,Apabi!$H:$H,1,FALSE)</f>
        <v>#N/A</v>
      </c>
      <c r="M4177" t="str">
        <f>VLOOKUP(I4177,'Shanghai TSG'!$C:$C,1,FALSE)</f>
        <v>劳动</v>
      </c>
      <c r="O4177" t="e">
        <f>VLOOKUP(I4177,'Hytong (not in CrossAsia)'!$C:$C,1,FALSE)</f>
        <v>#N/A</v>
      </c>
      <c r="Q4177" s="9" t="str">
        <f t="shared" si="131"/>
        <v>Doppel</v>
      </c>
    </row>
    <row r="4178" spans="1:17">
      <c r="A4178" s="1" t="s">
        <v>2076</v>
      </c>
      <c r="B4178" s="1" t="s">
        <v>2077</v>
      </c>
      <c r="C4178" s="1" t="s">
        <v>19628</v>
      </c>
      <c r="D4178" s="1" t="s">
        <v>10820</v>
      </c>
      <c r="E4178" s="1" t="s">
        <v>19647</v>
      </c>
      <c r="F4178" s="54">
        <v>1928</v>
      </c>
      <c r="G4178" s="1" t="s">
        <v>19773</v>
      </c>
      <c r="I4178" t="str">
        <f t="shared" si="130"/>
        <v>世界季刊</v>
      </c>
      <c r="K4178" t="e">
        <f>VLOOKUP(I4178,Apabi!$H:$H,1,FALSE)</f>
        <v>#N/A</v>
      </c>
      <c r="M4178" t="e">
        <f>VLOOKUP(I4178,'Shanghai TSG'!$C:$C,1,FALSE)</f>
        <v>#N/A</v>
      </c>
      <c r="O4178" t="e">
        <f>VLOOKUP(I4178,'Hytong (not in CrossAsia)'!$C:$C,1,FALSE)</f>
        <v>#N/A</v>
      </c>
      <c r="Q4178" s="9" t="str">
        <f t="shared" si="131"/>
        <v>nur hier</v>
      </c>
    </row>
    <row r="4179" spans="1:17">
      <c r="A4179" s="1" t="s">
        <v>2078</v>
      </c>
      <c r="B4179" s="1" t="s">
        <v>2079</v>
      </c>
      <c r="C4179" s="1" t="s">
        <v>19628</v>
      </c>
      <c r="D4179" s="1" t="s">
        <v>19628</v>
      </c>
      <c r="E4179" s="1" t="s">
        <v>19628</v>
      </c>
      <c r="F4179" s="51" t="s">
        <v>19628</v>
      </c>
      <c r="G4179" s="1" t="s">
        <v>19628</v>
      </c>
      <c r="I4179" t="str">
        <f t="shared" si="130"/>
        <v>燕大通讯</v>
      </c>
      <c r="K4179" t="e">
        <f>VLOOKUP(I4179,Apabi!$H:$H,1,FALSE)</f>
        <v>#N/A</v>
      </c>
      <c r="M4179" t="e">
        <f>VLOOKUP(I4179,'Shanghai TSG'!$C:$C,1,FALSE)</f>
        <v>#N/A</v>
      </c>
      <c r="O4179" t="e">
        <f>VLOOKUP(I4179,'Hytong (not in CrossAsia)'!$C:$C,1,FALSE)</f>
        <v>#N/A</v>
      </c>
      <c r="Q4179" s="9" t="str">
        <f t="shared" si="131"/>
        <v>nur hier</v>
      </c>
    </row>
    <row r="4180" spans="1:17">
      <c r="A4180" s="1" t="s">
        <v>2080</v>
      </c>
      <c r="B4180" s="1" t="s">
        <v>2081</v>
      </c>
      <c r="C4180" s="1" t="s">
        <v>19628</v>
      </c>
      <c r="D4180" s="1" t="s">
        <v>2082</v>
      </c>
      <c r="E4180" s="1" t="s">
        <v>19647</v>
      </c>
      <c r="F4180" s="54">
        <v>1937</v>
      </c>
      <c r="G4180" s="1" t="s">
        <v>19628</v>
      </c>
      <c r="I4180" t="str">
        <f t="shared" si="130"/>
        <v>南尖季刊</v>
      </c>
      <c r="K4180" t="e">
        <f>VLOOKUP(I4180,Apabi!$H:$H,1,FALSE)</f>
        <v>#N/A</v>
      </c>
      <c r="M4180" t="e">
        <f>VLOOKUP(I4180,'Shanghai TSG'!$C:$C,1,FALSE)</f>
        <v>#N/A</v>
      </c>
      <c r="O4180" t="e">
        <f>VLOOKUP(I4180,'Hytong (not in CrossAsia)'!$C:$C,1,FALSE)</f>
        <v>#N/A</v>
      </c>
      <c r="Q4180" s="9" t="str">
        <f t="shared" si="131"/>
        <v>nur hier</v>
      </c>
    </row>
    <row r="4181" spans="1:17">
      <c r="A4181" s="1" t="s">
        <v>2083</v>
      </c>
      <c r="B4181" s="1" t="s">
        <v>2084</v>
      </c>
      <c r="C4181" s="1" t="s">
        <v>19628</v>
      </c>
      <c r="D4181" s="1" t="s">
        <v>2085</v>
      </c>
      <c r="E4181" s="1" t="s">
        <v>19339</v>
      </c>
      <c r="F4181" s="54">
        <v>1945</v>
      </c>
      <c r="G4181" s="1" t="s">
        <v>19635</v>
      </c>
      <c r="I4181" t="str">
        <f t="shared" si="130"/>
        <v>吾友</v>
      </c>
      <c r="K4181" t="e">
        <f>VLOOKUP(I4181,Apabi!$H:$H,1,FALSE)</f>
        <v>#N/A</v>
      </c>
      <c r="M4181" t="e">
        <f>VLOOKUP(I4181,'Shanghai TSG'!$C:$C,1,FALSE)</f>
        <v>#N/A</v>
      </c>
      <c r="O4181" t="e">
        <f>VLOOKUP(I4181,'Hytong (not in CrossAsia)'!$C:$C,1,FALSE)</f>
        <v>#N/A</v>
      </c>
      <c r="Q4181" s="9" t="str">
        <f t="shared" si="131"/>
        <v>nur hier</v>
      </c>
    </row>
    <row r="4182" spans="1:17">
      <c r="A4182" s="1" t="s">
        <v>2086</v>
      </c>
      <c r="B4182" s="1" t="s">
        <v>2087</v>
      </c>
      <c r="C4182" s="1" t="s">
        <v>2088</v>
      </c>
      <c r="D4182" s="1" t="s">
        <v>2089</v>
      </c>
      <c r="E4182" s="1" t="s">
        <v>19647</v>
      </c>
      <c r="F4182" s="51" t="s">
        <v>19628</v>
      </c>
      <c r="G4182" s="1" t="s">
        <v>19305</v>
      </c>
      <c r="I4182" t="str">
        <f t="shared" si="130"/>
        <v>希望</v>
      </c>
      <c r="K4182" t="e">
        <f>VLOOKUP(I4182,Apabi!$H:$H,1,FALSE)</f>
        <v>#N/A</v>
      </c>
      <c r="M4182" t="e">
        <f>VLOOKUP(I4182,'Shanghai TSG'!$C:$C,1,FALSE)</f>
        <v>#N/A</v>
      </c>
      <c r="O4182" t="e">
        <f>VLOOKUP(I4182,'Hytong (not in CrossAsia)'!$C:$C,1,FALSE)</f>
        <v>#N/A</v>
      </c>
      <c r="Q4182" s="9" t="str">
        <f t="shared" si="131"/>
        <v>nur hier</v>
      </c>
    </row>
    <row r="4183" spans="1:17">
      <c r="A4183" s="1" t="s">
        <v>2090</v>
      </c>
      <c r="B4183" s="1" t="s">
        <v>2091</v>
      </c>
      <c r="C4183" s="1" t="s">
        <v>19628</v>
      </c>
      <c r="D4183" s="1" t="s">
        <v>2092</v>
      </c>
      <c r="E4183" s="1" t="s">
        <v>19326</v>
      </c>
      <c r="F4183" s="54">
        <v>1948</v>
      </c>
      <c r="G4183" s="1" t="s">
        <v>19305</v>
      </c>
      <c r="I4183" t="str">
        <f t="shared" si="130"/>
        <v>周论</v>
      </c>
      <c r="K4183" t="e">
        <f>VLOOKUP(I4183,Apabi!$H:$H,1,FALSE)</f>
        <v>#N/A</v>
      </c>
      <c r="M4183" t="e">
        <f>VLOOKUP(I4183,'Shanghai TSG'!$C:$C,1,FALSE)</f>
        <v>#N/A</v>
      </c>
      <c r="O4183" t="e">
        <f>VLOOKUP(I4183,'Hytong (not in CrossAsia)'!$C:$C,1,FALSE)</f>
        <v>#N/A</v>
      </c>
      <c r="Q4183" s="9" t="str">
        <f t="shared" si="131"/>
        <v>nur hier</v>
      </c>
    </row>
    <row r="4184" spans="1:17">
      <c r="A4184" s="1" t="s">
        <v>2093</v>
      </c>
      <c r="B4184" s="1" t="s">
        <v>2094</v>
      </c>
      <c r="C4184" s="1" t="s">
        <v>19628</v>
      </c>
      <c r="D4184" s="1" t="s">
        <v>19628</v>
      </c>
      <c r="E4184" s="1" t="s">
        <v>20057</v>
      </c>
      <c r="F4184" s="54">
        <v>1928</v>
      </c>
      <c r="G4184" s="1" t="s">
        <v>19628</v>
      </c>
      <c r="I4184" t="str">
        <f t="shared" si="130"/>
        <v>东山</v>
      </c>
      <c r="K4184" t="e">
        <f>VLOOKUP(I4184,Apabi!$H:$H,1,FALSE)</f>
        <v>#N/A</v>
      </c>
      <c r="M4184" t="e">
        <f>VLOOKUP(I4184,'Shanghai TSG'!$C:$C,1,FALSE)</f>
        <v>#N/A</v>
      </c>
      <c r="O4184" t="e">
        <f>VLOOKUP(I4184,'Hytong (not in CrossAsia)'!$C:$C,1,FALSE)</f>
        <v>#N/A</v>
      </c>
      <c r="Q4184" s="9" t="str">
        <f t="shared" si="131"/>
        <v>nur hier</v>
      </c>
    </row>
    <row r="4185" spans="1:17">
      <c r="A4185" s="1" t="s">
        <v>2095</v>
      </c>
      <c r="B4185" s="1" t="s">
        <v>2096</v>
      </c>
      <c r="C4185" s="1" t="s">
        <v>19628</v>
      </c>
      <c r="D4185" s="1" t="s">
        <v>2097</v>
      </c>
      <c r="E4185" s="1" t="s">
        <v>19647</v>
      </c>
      <c r="F4185" s="54">
        <v>1922</v>
      </c>
      <c r="G4185" s="1" t="s">
        <v>19305</v>
      </c>
      <c r="I4185" t="str">
        <f t="shared" si="130"/>
        <v>民心周报</v>
      </c>
      <c r="K4185" t="e">
        <f>VLOOKUP(I4185,Apabi!$H:$H,1,FALSE)</f>
        <v>#N/A</v>
      </c>
      <c r="M4185" t="e">
        <f>VLOOKUP(I4185,'Shanghai TSG'!$C:$C,1,FALSE)</f>
        <v>#N/A</v>
      </c>
      <c r="O4185" t="e">
        <f>VLOOKUP(I4185,'Hytong (not in CrossAsia)'!$C:$C,1,FALSE)</f>
        <v>#N/A</v>
      </c>
      <c r="Q4185" s="9" t="str">
        <f t="shared" si="131"/>
        <v>nur hier</v>
      </c>
    </row>
    <row r="4186" spans="1:17">
      <c r="A4186" s="1" t="s">
        <v>2098</v>
      </c>
      <c r="B4186" s="1" t="s">
        <v>2099</v>
      </c>
      <c r="C4186" s="1" t="s">
        <v>19628</v>
      </c>
      <c r="D4186" s="1" t="s">
        <v>2100</v>
      </c>
      <c r="E4186" s="1" t="s">
        <v>19647</v>
      </c>
      <c r="F4186" s="54">
        <v>1946</v>
      </c>
      <c r="G4186" s="1" t="s">
        <v>19628</v>
      </c>
      <c r="I4186" t="str">
        <f t="shared" si="130"/>
        <v>见闻</v>
      </c>
      <c r="K4186" t="e">
        <f>VLOOKUP(I4186,Apabi!$H:$H,1,FALSE)</f>
        <v>#N/A</v>
      </c>
      <c r="M4186" t="e">
        <f>VLOOKUP(I4186,'Shanghai TSG'!$C:$C,1,FALSE)</f>
        <v>#N/A</v>
      </c>
      <c r="O4186" t="e">
        <f>VLOOKUP(I4186,'Hytong (not in CrossAsia)'!$C:$C,1,FALSE)</f>
        <v>#N/A</v>
      </c>
      <c r="Q4186" s="9" t="str">
        <f t="shared" si="131"/>
        <v>nur hier</v>
      </c>
    </row>
    <row r="4187" spans="1:17">
      <c r="A4187" s="1" t="s">
        <v>2101</v>
      </c>
      <c r="B4187" s="1" t="s">
        <v>2102</v>
      </c>
      <c r="C4187" s="1" t="s">
        <v>19628</v>
      </c>
      <c r="D4187" s="1" t="s">
        <v>2103</v>
      </c>
      <c r="E4187" s="1" t="s">
        <v>19821</v>
      </c>
      <c r="F4187" s="54">
        <v>1946</v>
      </c>
      <c r="G4187" s="1" t="s">
        <v>19315</v>
      </c>
      <c r="I4187" t="str">
        <f t="shared" si="130"/>
        <v>社会行政</v>
      </c>
      <c r="K4187" t="e">
        <f>VLOOKUP(I4187,Apabi!$H:$H,1,FALSE)</f>
        <v>#N/A</v>
      </c>
      <c r="M4187" t="e">
        <f>VLOOKUP(I4187,'Shanghai TSG'!$C:$C,1,FALSE)</f>
        <v>#N/A</v>
      </c>
      <c r="O4187" t="e">
        <f>VLOOKUP(I4187,'Hytong (not in CrossAsia)'!$C:$C,1,FALSE)</f>
        <v>#N/A</v>
      </c>
      <c r="Q4187" s="9" t="str">
        <f t="shared" si="131"/>
        <v>nur hier</v>
      </c>
    </row>
    <row r="4188" spans="1:17">
      <c r="A4188" s="1" t="s">
        <v>2104</v>
      </c>
      <c r="B4188" s="1" t="s">
        <v>2105</v>
      </c>
      <c r="C4188" s="1" t="s">
        <v>19628</v>
      </c>
      <c r="D4188" s="1" t="s">
        <v>2106</v>
      </c>
      <c r="E4188" s="1" t="s">
        <v>19339</v>
      </c>
      <c r="F4188" s="54">
        <v>1921</v>
      </c>
      <c r="G4188" s="1" t="s">
        <v>19243</v>
      </c>
      <c r="I4188" t="str">
        <f t="shared" si="130"/>
        <v>世风</v>
      </c>
      <c r="K4188" t="e">
        <f>VLOOKUP(I4188,Apabi!$H:$H,1,FALSE)</f>
        <v>#N/A</v>
      </c>
      <c r="M4188" t="e">
        <f>VLOOKUP(I4188,'Shanghai TSG'!$C:$C,1,FALSE)</f>
        <v>#N/A</v>
      </c>
      <c r="O4188" t="e">
        <f>VLOOKUP(I4188,'Hytong (not in CrossAsia)'!$C:$C,1,FALSE)</f>
        <v>#N/A</v>
      </c>
      <c r="Q4188" s="9" t="str">
        <f t="shared" si="131"/>
        <v>nur hier</v>
      </c>
    </row>
    <row r="4189" spans="1:17">
      <c r="A4189" s="1" t="s">
        <v>2107</v>
      </c>
      <c r="B4189" s="1" t="s">
        <v>2108</v>
      </c>
      <c r="C4189" s="1" t="s">
        <v>19628</v>
      </c>
      <c r="D4189" s="1" t="s">
        <v>2109</v>
      </c>
      <c r="E4189" s="1" t="s">
        <v>19339</v>
      </c>
      <c r="F4189" s="54">
        <v>1941</v>
      </c>
      <c r="G4189" s="1" t="s">
        <v>19635</v>
      </c>
      <c r="I4189" t="str">
        <f t="shared" si="130"/>
        <v>北华月刊</v>
      </c>
      <c r="K4189" t="e">
        <f>VLOOKUP(I4189,Apabi!$H:$H,1,FALSE)</f>
        <v>#N/A</v>
      </c>
      <c r="M4189" t="e">
        <f>VLOOKUP(I4189,'Shanghai TSG'!$C:$C,1,FALSE)</f>
        <v>#N/A</v>
      </c>
      <c r="O4189" t="e">
        <f>VLOOKUP(I4189,'Hytong (not in CrossAsia)'!$C:$C,1,FALSE)</f>
        <v>#N/A</v>
      </c>
      <c r="Q4189" s="9" t="str">
        <f t="shared" si="131"/>
        <v>nur hier</v>
      </c>
    </row>
    <row r="4190" spans="1:17">
      <c r="A4190" s="1" t="s">
        <v>2110</v>
      </c>
      <c r="B4190" s="1" t="s">
        <v>2111</v>
      </c>
      <c r="C4190" s="1" t="s">
        <v>19628</v>
      </c>
      <c r="D4190" s="1" t="s">
        <v>2112</v>
      </c>
      <c r="E4190" s="1" t="s">
        <v>19180</v>
      </c>
      <c r="F4190" s="54">
        <v>1939</v>
      </c>
      <c r="G4190" s="1" t="s">
        <v>19349</v>
      </c>
      <c r="I4190" t="str">
        <f t="shared" si="130"/>
        <v>公余</v>
      </c>
      <c r="K4190" t="e">
        <f>VLOOKUP(I4190,Apabi!$H:$H,1,FALSE)</f>
        <v>#N/A</v>
      </c>
      <c r="M4190" t="e">
        <f>VLOOKUP(I4190,'Shanghai TSG'!$C:$C,1,FALSE)</f>
        <v>#N/A</v>
      </c>
      <c r="O4190" t="e">
        <f>VLOOKUP(I4190,'Hytong (not in CrossAsia)'!$C:$C,1,FALSE)</f>
        <v>#N/A</v>
      </c>
      <c r="Q4190" s="9" t="str">
        <f t="shared" si="131"/>
        <v>nur hier</v>
      </c>
    </row>
    <row r="4191" spans="1:17">
      <c r="A4191" s="1" t="s">
        <v>2113</v>
      </c>
      <c r="B4191" s="1" t="s">
        <v>2114</v>
      </c>
      <c r="C4191" s="1" t="s">
        <v>19628</v>
      </c>
      <c r="D4191" s="1" t="s">
        <v>2115</v>
      </c>
      <c r="E4191" s="1" t="s">
        <v>19647</v>
      </c>
      <c r="F4191" s="54">
        <v>1928</v>
      </c>
      <c r="G4191" s="1" t="s">
        <v>19327</v>
      </c>
      <c r="I4191" t="str">
        <f t="shared" si="130"/>
        <v>民声旬刊</v>
      </c>
      <c r="K4191" t="e">
        <f>VLOOKUP(I4191,Apabi!$H:$H,1,FALSE)</f>
        <v>#N/A</v>
      </c>
      <c r="M4191" t="e">
        <f>VLOOKUP(I4191,'Shanghai TSG'!$C:$C,1,FALSE)</f>
        <v>#N/A</v>
      </c>
      <c r="O4191" t="e">
        <f>VLOOKUP(I4191,'Hytong (not in CrossAsia)'!$C:$C,1,FALSE)</f>
        <v>#N/A</v>
      </c>
      <c r="Q4191" s="9" t="str">
        <f t="shared" si="131"/>
        <v>nur hier</v>
      </c>
    </row>
    <row r="4192" spans="1:17" ht="23.25">
      <c r="A4192" s="1" t="s">
        <v>2116</v>
      </c>
      <c r="B4192" s="1" t="s">
        <v>2117</v>
      </c>
      <c r="C4192" s="1" t="s">
        <v>19628</v>
      </c>
      <c r="D4192" s="1" t="s">
        <v>2118</v>
      </c>
      <c r="E4192" s="1" t="s">
        <v>18550</v>
      </c>
      <c r="F4192" s="54">
        <v>1937</v>
      </c>
      <c r="G4192" s="1" t="s">
        <v>19635</v>
      </c>
      <c r="I4192" t="str">
        <f t="shared" si="130"/>
        <v>经理月刊</v>
      </c>
      <c r="K4192" t="e">
        <f>VLOOKUP(I4192,Apabi!$H:$H,1,FALSE)</f>
        <v>#N/A</v>
      </c>
      <c r="M4192" t="str">
        <f>VLOOKUP(I4192,'Shanghai TSG'!$C:$C,1,FALSE)</f>
        <v>经理月刊</v>
      </c>
      <c r="O4192" t="e">
        <f>VLOOKUP(I4192,'Hytong (not in CrossAsia)'!$C:$C,1,FALSE)</f>
        <v>#N/A</v>
      </c>
      <c r="Q4192" s="9" t="str">
        <f t="shared" si="131"/>
        <v>Doppel</v>
      </c>
    </row>
    <row r="4193" spans="1:17">
      <c r="A4193" s="1" t="s">
        <v>2119</v>
      </c>
      <c r="B4193" s="1" t="s">
        <v>2120</v>
      </c>
      <c r="C4193" s="1" t="s">
        <v>19628</v>
      </c>
      <c r="D4193" s="1" t="s">
        <v>2121</v>
      </c>
      <c r="E4193" s="1" t="s">
        <v>2122</v>
      </c>
      <c r="F4193" s="54">
        <v>1946</v>
      </c>
      <c r="G4193" s="1" t="s">
        <v>19292</v>
      </c>
      <c r="I4193" t="str">
        <f t="shared" si="130"/>
        <v>裕民</v>
      </c>
      <c r="K4193" t="e">
        <f>VLOOKUP(I4193,Apabi!$H:$H,1,FALSE)</f>
        <v>#N/A</v>
      </c>
      <c r="M4193" t="str">
        <f>VLOOKUP(I4193,'Shanghai TSG'!$C:$C,1,FALSE)</f>
        <v>裕民</v>
      </c>
      <c r="O4193" t="e">
        <f>VLOOKUP(I4193,'Hytong (not in CrossAsia)'!$C:$C,1,FALSE)</f>
        <v>#N/A</v>
      </c>
      <c r="Q4193" s="9" t="str">
        <f t="shared" si="131"/>
        <v>Doppel</v>
      </c>
    </row>
    <row r="4194" spans="1:17">
      <c r="A4194" s="1" t="s">
        <v>2123</v>
      </c>
      <c r="B4194" s="1" t="s">
        <v>2124</v>
      </c>
      <c r="C4194" s="1" t="s">
        <v>19628</v>
      </c>
      <c r="D4194" s="1" t="s">
        <v>19628</v>
      </c>
      <c r="E4194" s="1" t="s">
        <v>19647</v>
      </c>
      <c r="F4194" s="51" t="s">
        <v>19628</v>
      </c>
      <c r="G4194" s="1" t="s">
        <v>19628</v>
      </c>
      <c r="I4194" t="str">
        <f t="shared" si="130"/>
        <v>智慧周刊</v>
      </c>
      <c r="K4194" t="e">
        <f>VLOOKUP(I4194,Apabi!$H:$H,1,FALSE)</f>
        <v>#N/A</v>
      </c>
      <c r="M4194" t="e">
        <f>VLOOKUP(I4194,'Shanghai TSG'!$C:$C,1,FALSE)</f>
        <v>#N/A</v>
      </c>
      <c r="O4194" t="e">
        <f>VLOOKUP(I4194,'Hytong (not in CrossAsia)'!$C:$C,1,FALSE)</f>
        <v>#N/A</v>
      </c>
      <c r="Q4194" s="9" t="str">
        <f t="shared" si="131"/>
        <v>nur hier</v>
      </c>
    </row>
    <row r="4195" spans="1:17">
      <c r="A4195" s="1" t="s">
        <v>2125</v>
      </c>
      <c r="B4195" s="1" t="s">
        <v>2126</v>
      </c>
      <c r="C4195" s="1" t="s">
        <v>19628</v>
      </c>
      <c r="D4195" s="1" t="s">
        <v>19628</v>
      </c>
      <c r="E4195" s="1" t="s">
        <v>19647</v>
      </c>
      <c r="F4195" s="54">
        <v>1933</v>
      </c>
      <c r="G4195" s="1" t="s">
        <v>19628</v>
      </c>
      <c r="I4195" t="str">
        <f t="shared" si="130"/>
        <v>拒毒月刊</v>
      </c>
      <c r="K4195" t="e">
        <f>VLOOKUP(I4195,Apabi!$H:$H,1,FALSE)</f>
        <v>#N/A</v>
      </c>
      <c r="M4195" t="e">
        <f>VLOOKUP(I4195,'Shanghai TSG'!$C:$C,1,FALSE)</f>
        <v>#N/A</v>
      </c>
      <c r="O4195" t="e">
        <f>VLOOKUP(I4195,'Hytong (not in CrossAsia)'!$C:$C,1,FALSE)</f>
        <v>#N/A</v>
      </c>
      <c r="Q4195" s="9" t="str">
        <f t="shared" si="131"/>
        <v>nur hier</v>
      </c>
    </row>
    <row r="4196" spans="1:17">
      <c r="A4196" s="1" t="s">
        <v>2127</v>
      </c>
      <c r="B4196" s="1" t="s">
        <v>2128</v>
      </c>
      <c r="C4196" s="1" t="s">
        <v>19628</v>
      </c>
      <c r="D4196" s="1" t="s">
        <v>2129</v>
      </c>
      <c r="E4196" s="1" t="s">
        <v>18839</v>
      </c>
      <c r="F4196" s="54">
        <v>1948</v>
      </c>
      <c r="G4196" s="1" t="s">
        <v>19773</v>
      </c>
      <c r="I4196" t="str">
        <f t="shared" si="130"/>
        <v>正大土木</v>
      </c>
      <c r="K4196" t="e">
        <f>VLOOKUP(I4196,Apabi!$H:$H,1,FALSE)</f>
        <v>#N/A</v>
      </c>
      <c r="M4196" t="e">
        <f>VLOOKUP(I4196,'Shanghai TSG'!$C:$C,1,FALSE)</f>
        <v>#N/A</v>
      </c>
      <c r="O4196" t="e">
        <f>VLOOKUP(I4196,'Hytong (not in CrossAsia)'!$C:$C,1,FALSE)</f>
        <v>#N/A</v>
      </c>
      <c r="Q4196" s="9" t="str">
        <f t="shared" si="131"/>
        <v>nur hier</v>
      </c>
    </row>
    <row r="4197" spans="1:17">
      <c r="A4197" s="1" t="s">
        <v>2130</v>
      </c>
      <c r="B4197" s="1" t="s">
        <v>2131</v>
      </c>
      <c r="C4197" s="1" t="s">
        <v>19628</v>
      </c>
      <c r="D4197" s="1" t="s">
        <v>2132</v>
      </c>
      <c r="E4197" s="1" t="s">
        <v>19336</v>
      </c>
      <c r="F4197" s="54">
        <v>1945</v>
      </c>
      <c r="G4197" s="1" t="s">
        <v>19305</v>
      </c>
      <c r="I4197" t="str">
        <f t="shared" si="130"/>
        <v>大公</v>
      </c>
      <c r="K4197" t="e">
        <f>VLOOKUP(I4197,Apabi!$H:$H,1,FALSE)</f>
        <v>#N/A</v>
      </c>
      <c r="M4197" t="e">
        <f>VLOOKUP(I4197,'Shanghai TSG'!$C:$C,1,FALSE)</f>
        <v>#N/A</v>
      </c>
      <c r="O4197" t="e">
        <f>VLOOKUP(I4197,'Hytong (not in CrossAsia)'!$C:$C,1,FALSE)</f>
        <v>#N/A</v>
      </c>
      <c r="Q4197" s="9" t="str">
        <f t="shared" si="131"/>
        <v>nur hier</v>
      </c>
    </row>
    <row r="4198" spans="1:17">
      <c r="A4198" s="1" t="s">
        <v>2133</v>
      </c>
      <c r="B4198" s="1" t="s">
        <v>2134</v>
      </c>
      <c r="C4198" s="1" t="s">
        <v>19628</v>
      </c>
      <c r="D4198" s="1" t="s">
        <v>11229</v>
      </c>
      <c r="E4198" s="1" t="s">
        <v>19647</v>
      </c>
      <c r="F4198" s="51" t="s">
        <v>19628</v>
      </c>
      <c r="G4198" s="1" t="s">
        <v>19628</v>
      </c>
      <c r="I4198" t="str">
        <f t="shared" si="130"/>
        <v>世界杂志</v>
      </c>
      <c r="K4198" t="e">
        <f>VLOOKUP(I4198,Apabi!$H:$H,1,FALSE)</f>
        <v>#N/A</v>
      </c>
      <c r="M4198" t="e">
        <f>VLOOKUP(I4198,'Shanghai TSG'!$C:$C,1,FALSE)</f>
        <v>#N/A</v>
      </c>
      <c r="O4198" t="str">
        <f>VLOOKUP(I4198,'Hytong (not in CrossAsia)'!$C:$C,1,FALSE)</f>
        <v>世界杂志</v>
      </c>
      <c r="Q4198" s="9" t="str">
        <f t="shared" si="131"/>
        <v>Doppel</v>
      </c>
    </row>
    <row r="4199" spans="1:17">
      <c r="A4199" s="1" t="s">
        <v>2135</v>
      </c>
      <c r="B4199" s="1" t="s">
        <v>2136</v>
      </c>
      <c r="C4199" s="1" t="s">
        <v>19628</v>
      </c>
      <c r="D4199" s="1" t="s">
        <v>2137</v>
      </c>
      <c r="E4199" s="1" t="s">
        <v>19638</v>
      </c>
      <c r="F4199" s="54">
        <v>1948</v>
      </c>
      <c r="G4199" s="1" t="s">
        <v>19635</v>
      </c>
      <c r="I4199" t="str">
        <f t="shared" si="130"/>
        <v>盐务月报</v>
      </c>
      <c r="K4199" t="e">
        <f>VLOOKUP(I4199,Apabi!$H:$H,1,FALSE)</f>
        <v>#N/A</v>
      </c>
      <c r="M4199" t="e">
        <f>VLOOKUP(I4199,'Shanghai TSG'!$C:$C,1,FALSE)</f>
        <v>#N/A</v>
      </c>
      <c r="O4199" t="e">
        <f>VLOOKUP(I4199,'Hytong (not in CrossAsia)'!$C:$C,1,FALSE)</f>
        <v>#N/A</v>
      </c>
      <c r="Q4199" s="9" t="str">
        <f t="shared" si="131"/>
        <v>nur hier</v>
      </c>
    </row>
    <row r="4200" spans="1:17">
      <c r="A4200" s="1" t="s">
        <v>2138</v>
      </c>
      <c r="B4200" s="1" t="s">
        <v>2139</v>
      </c>
      <c r="C4200" s="1" t="s">
        <v>19628</v>
      </c>
      <c r="D4200" s="1" t="s">
        <v>19628</v>
      </c>
      <c r="E4200" s="1" t="s">
        <v>21657</v>
      </c>
      <c r="F4200" s="54">
        <v>1937</v>
      </c>
      <c r="G4200" s="1" t="s">
        <v>19642</v>
      </c>
      <c r="I4200" t="str">
        <f t="shared" si="130"/>
        <v>奔涛</v>
      </c>
      <c r="K4200" t="e">
        <f>VLOOKUP(I4200,Apabi!$H:$H,1,FALSE)</f>
        <v>#N/A</v>
      </c>
      <c r="M4200" t="e">
        <f>VLOOKUP(I4200,'Shanghai TSG'!$C:$C,1,FALSE)</f>
        <v>#N/A</v>
      </c>
      <c r="O4200" t="e">
        <f>VLOOKUP(I4200,'Hytong (not in CrossAsia)'!$C:$C,1,FALSE)</f>
        <v>#N/A</v>
      </c>
      <c r="Q4200" s="9" t="str">
        <f t="shared" si="131"/>
        <v>nur hier</v>
      </c>
    </row>
    <row r="4201" spans="1:17">
      <c r="A4201" s="1" t="s">
        <v>2140</v>
      </c>
      <c r="B4201" s="1" t="s">
        <v>2141</v>
      </c>
      <c r="C4201" s="1" t="s">
        <v>19628</v>
      </c>
      <c r="D4201" s="1" t="s">
        <v>2142</v>
      </c>
      <c r="E4201" s="1" t="s">
        <v>4606</v>
      </c>
      <c r="F4201" s="54">
        <v>1938</v>
      </c>
      <c r="G4201" s="1" t="s">
        <v>19642</v>
      </c>
      <c r="I4201" t="str">
        <f t="shared" si="130"/>
        <v>星洲日报</v>
      </c>
      <c r="K4201" t="e">
        <f>VLOOKUP(I4201,Apabi!$H:$H,1,FALSE)</f>
        <v>#N/A</v>
      </c>
      <c r="M4201" t="e">
        <f>VLOOKUP(I4201,'Shanghai TSG'!$C:$C,1,FALSE)</f>
        <v>#N/A</v>
      </c>
      <c r="O4201" t="e">
        <f>VLOOKUP(I4201,'Hytong (not in CrossAsia)'!$C:$C,1,FALSE)</f>
        <v>#N/A</v>
      </c>
      <c r="Q4201" s="9" t="str">
        <f t="shared" si="131"/>
        <v>nur hier</v>
      </c>
    </row>
    <row r="4202" spans="1:17" ht="23.25">
      <c r="A4202" s="1" t="s">
        <v>2143</v>
      </c>
      <c r="B4202" s="1" t="s">
        <v>2144</v>
      </c>
      <c r="C4202" s="1" t="s">
        <v>19628</v>
      </c>
      <c r="D4202" s="1" t="s">
        <v>20147</v>
      </c>
      <c r="E4202" s="1" t="s">
        <v>2145</v>
      </c>
      <c r="F4202" s="51" t="s">
        <v>19628</v>
      </c>
      <c r="G4202" s="1" t="s">
        <v>19628</v>
      </c>
      <c r="I4202" t="str">
        <f t="shared" si="130"/>
        <v>英大土本</v>
      </c>
      <c r="K4202" t="e">
        <f>VLOOKUP(I4202,Apabi!$H:$H,1,FALSE)</f>
        <v>#N/A</v>
      </c>
      <c r="M4202" t="e">
        <f>VLOOKUP(I4202,'Shanghai TSG'!$C:$C,1,FALSE)</f>
        <v>#N/A</v>
      </c>
      <c r="O4202" t="e">
        <f>VLOOKUP(I4202,'Hytong (not in CrossAsia)'!$C:$C,1,FALSE)</f>
        <v>#N/A</v>
      </c>
      <c r="Q4202" s="9" t="str">
        <f t="shared" si="131"/>
        <v>nur hier</v>
      </c>
    </row>
    <row r="4203" spans="1:17">
      <c r="A4203" s="1" t="s">
        <v>2146</v>
      </c>
      <c r="B4203" s="1" t="s">
        <v>2147</v>
      </c>
      <c r="C4203" s="1" t="s">
        <v>19628</v>
      </c>
      <c r="D4203" s="1" t="s">
        <v>2148</v>
      </c>
      <c r="E4203" s="1" t="s">
        <v>13082</v>
      </c>
      <c r="F4203" s="54">
        <v>1937</v>
      </c>
      <c r="G4203" s="1" t="s">
        <v>19305</v>
      </c>
      <c r="I4203" t="str">
        <f t="shared" si="130"/>
        <v>中兴周刊</v>
      </c>
      <c r="K4203" t="e">
        <f>VLOOKUP(I4203,Apabi!$H:$H,1,FALSE)</f>
        <v>#N/A</v>
      </c>
      <c r="M4203" t="e">
        <f>VLOOKUP(I4203,'Shanghai TSG'!$C:$C,1,FALSE)</f>
        <v>#N/A</v>
      </c>
      <c r="O4203" t="e">
        <f>VLOOKUP(I4203,'Hytong (not in CrossAsia)'!$C:$C,1,FALSE)</f>
        <v>#N/A</v>
      </c>
      <c r="Q4203" s="9" t="str">
        <f t="shared" si="131"/>
        <v>nur hier</v>
      </c>
    </row>
    <row r="4204" spans="1:17">
      <c r="A4204" s="1" t="s">
        <v>2149</v>
      </c>
      <c r="B4204" s="1" t="s">
        <v>2150</v>
      </c>
      <c r="C4204" s="1" t="s">
        <v>2151</v>
      </c>
      <c r="D4204" s="1" t="s">
        <v>2152</v>
      </c>
      <c r="E4204" s="1" t="s">
        <v>19647</v>
      </c>
      <c r="F4204" s="51" t="s">
        <v>19628</v>
      </c>
      <c r="G4204" s="1" t="s">
        <v>19628</v>
      </c>
      <c r="I4204" t="str">
        <f t="shared" si="130"/>
        <v>吼声</v>
      </c>
      <c r="K4204" t="e">
        <f>VLOOKUP(I4204,Apabi!$H:$H,1,FALSE)</f>
        <v>#N/A</v>
      </c>
      <c r="M4204" t="e">
        <f>VLOOKUP(I4204,'Shanghai TSG'!$C:$C,1,FALSE)</f>
        <v>#N/A</v>
      </c>
      <c r="O4204" t="e">
        <f>VLOOKUP(I4204,'Hytong (not in CrossAsia)'!$C:$C,1,FALSE)</f>
        <v>#N/A</v>
      </c>
      <c r="Q4204" s="9" t="str">
        <f t="shared" si="131"/>
        <v>nur hier</v>
      </c>
    </row>
    <row r="4205" spans="1:17">
      <c r="A4205" s="1" t="s">
        <v>1782</v>
      </c>
      <c r="B4205" s="1" t="s">
        <v>1783</v>
      </c>
      <c r="C4205" s="1" t="s">
        <v>19628</v>
      </c>
      <c r="D4205" s="1" t="s">
        <v>1784</v>
      </c>
      <c r="E4205" s="1" t="s">
        <v>19336</v>
      </c>
      <c r="F4205" s="51" t="s">
        <v>19628</v>
      </c>
      <c r="G4205" s="1" t="s">
        <v>19628</v>
      </c>
      <c r="I4205" t="str">
        <f t="shared" si="130"/>
        <v>海浑公报</v>
      </c>
      <c r="K4205" t="e">
        <f>VLOOKUP(I4205,Apabi!$H:$H,1,FALSE)</f>
        <v>#N/A</v>
      </c>
      <c r="M4205" t="e">
        <f>VLOOKUP(I4205,'Shanghai TSG'!$C:$C,1,FALSE)</f>
        <v>#N/A</v>
      </c>
      <c r="O4205" t="e">
        <f>VLOOKUP(I4205,'Hytong (not in CrossAsia)'!$C:$C,1,FALSE)</f>
        <v>#N/A</v>
      </c>
      <c r="Q4205" s="9" t="str">
        <f t="shared" si="131"/>
        <v>nur hier</v>
      </c>
    </row>
    <row r="4206" spans="1:17">
      <c r="A4206" s="1" t="s">
        <v>1785</v>
      </c>
      <c r="B4206" s="1" t="s">
        <v>1786</v>
      </c>
      <c r="C4206" s="1" t="s">
        <v>19628</v>
      </c>
      <c r="D4206" s="1" t="s">
        <v>1787</v>
      </c>
      <c r="E4206" s="1" t="s">
        <v>19647</v>
      </c>
      <c r="F4206" s="54">
        <v>1937</v>
      </c>
      <c r="G4206" s="1" t="s">
        <v>19635</v>
      </c>
      <c r="I4206" t="str">
        <f t="shared" si="130"/>
        <v>汗血月刊</v>
      </c>
      <c r="K4206" t="e">
        <f>VLOOKUP(I4206,Apabi!$H:$H,1,FALSE)</f>
        <v>#N/A</v>
      </c>
      <c r="M4206" t="e">
        <f>VLOOKUP(I4206,'Shanghai TSG'!$C:$C,1,FALSE)</f>
        <v>#N/A</v>
      </c>
      <c r="O4206" t="e">
        <f>VLOOKUP(I4206,'Hytong (not in CrossAsia)'!$C:$C,1,FALSE)</f>
        <v>#N/A</v>
      </c>
      <c r="Q4206" s="9" t="str">
        <f t="shared" si="131"/>
        <v>nur hier</v>
      </c>
    </row>
    <row r="4207" spans="1:17">
      <c r="A4207" s="1" t="s">
        <v>1788</v>
      </c>
      <c r="B4207" s="1" t="s">
        <v>1789</v>
      </c>
      <c r="C4207" s="1" t="s">
        <v>19628</v>
      </c>
      <c r="D4207" s="1" t="s">
        <v>1790</v>
      </c>
      <c r="E4207" s="1" t="s">
        <v>19647</v>
      </c>
      <c r="F4207" s="54">
        <v>1935</v>
      </c>
      <c r="G4207" s="1" t="s">
        <v>19305</v>
      </c>
      <c r="I4207" t="str">
        <f t="shared" si="130"/>
        <v>新人周刊</v>
      </c>
      <c r="K4207" t="e">
        <f>VLOOKUP(I4207,Apabi!$H:$H,1,FALSE)</f>
        <v>#N/A</v>
      </c>
      <c r="M4207" t="str">
        <f>VLOOKUP(I4207,'Shanghai TSG'!$C:$C,1,FALSE)</f>
        <v>新人周刊</v>
      </c>
      <c r="O4207" t="e">
        <f>VLOOKUP(I4207,'Hytong (not in CrossAsia)'!$C:$C,1,FALSE)</f>
        <v>#N/A</v>
      </c>
      <c r="Q4207" s="9" t="str">
        <f t="shared" si="131"/>
        <v>Doppel</v>
      </c>
    </row>
    <row r="4208" spans="1:17">
      <c r="A4208" s="1" t="s">
        <v>1791</v>
      </c>
      <c r="B4208" s="1" t="s">
        <v>1792</v>
      </c>
      <c r="C4208" s="1" t="s">
        <v>19628</v>
      </c>
      <c r="D4208" s="1" t="s">
        <v>21402</v>
      </c>
      <c r="E4208" s="1" t="s">
        <v>19339</v>
      </c>
      <c r="F4208" s="51">
        <v>1941</v>
      </c>
      <c r="G4208" s="1" t="s">
        <v>19315</v>
      </c>
      <c r="I4208" t="str">
        <f t="shared" si="130"/>
        <v>良师月刊</v>
      </c>
      <c r="K4208" t="e">
        <f>VLOOKUP(I4208,Apabi!$H:$H,1,FALSE)</f>
        <v>#N/A</v>
      </c>
      <c r="M4208" t="e">
        <f>VLOOKUP(I4208,'Shanghai TSG'!$C:$C,1,FALSE)</f>
        <v>#N/A</v>
      </c>
      <c r="O4208" t="e">
        <f>VLOOKUP(I4208,'Hytong (not in CrossAsia)'!$C:$C,1,FALSE)</f>
        <v>#N/A</v>
      </c>
      <c r="Q4208" s="9" t="str">
        <f t="shared" si="131"/>
        <v>nur hier</v>
      </c>
    </row>
    <row r="4209" spans="1:17">
      <c r="A4209" s="1" t="s">
        <v>1793</v>
      </c>
      <c r="B4209" s="1" t="s">
        <v>1794</v>
      </c>
      <c r="C4209" s="1" t="s">
        <v>19628</v>
      </c>
      <c r="D4209" s="1" t="s">
        <v>19646</v>
      </c>
      <c r="E4209" s="1" t="s">
        <v>19647</v>
      </c>
      <c r="F4209" s="51">
        <v>1912</v>
      </c>
      <c r="G4209" s="1" t="s">
        <v>13493</v>
      </c>
      <c r="I4209" t="str">
        <f t="shared" si="130"/>
        <v>震旦大学</v>
      </c>
      <c r="K4209" t="e">
        <f>VLOOKUP(I4209,Apabi!$H:$H,1,FALSE)</f>
        <v>#N/A</v>
      </c>
      <c r="M4209" t="str">
        <f>VLOOKUP(I4209,'Shanghai TSG'!$C:$C,1,FALSE)</f>
        <v>震旦大学</v>
      </c>
      <c r="O4209" t="e">
        <f>VLOOKUP(I4209,'Hytong (not in CrossAsia)'!$C:$C,1,FALSE)</f>
        <v>#N/A</v>
      </c>
      <c r="Q4209" s="9" t="str">
        <f t="shared" si="131"/>
        <v>Doppel</v>
      </c>
    </row>
    <row r="4210" spans="1:17">
      <c r="A4210" s="1" t="s">
        <v>1795</v>
      </c>
      <c r="B4210" s="1" t="s">
        <v>1796</v>
      </c>
      <c r="C4210" s="1" t="s">
        <v>1797</v>
      </c>
      <c r="D4210" s="1" t="s">
        <v>19628</v>
      </c>
      <c r="E4210" s="1" t="s">
        <v>19647</v>
      </c>
      <c r="F4210" s="54">
        <v>1937</v>
      </c>
      <c r="G4210" s="1" t="s">
        <v>19635</v>
      </c>
      <c r="I4210" t="str">
        <f t="shared" si="130"/>
        <v>一般话</v>
      </c>
      <c r="K4210" t="e">
        <f>VLOOKUP(I4210,Apabi!$H:$H,1,FALSE)</f>
        <v>#N/A</v>
      </c>
      <c r="M4210" t="e">
        <f>VLOOKUP(I4210,'Shanghai TSG'!$C:$C,1,FALSE)</f>
        <v>#N/A</v>
      </c>
      <c r="O4210" t="e">
        <f>VLOOKUP(I4210,'Hytong (not in CrossAsia)'!$C:$C,1,FALSE)</f>
        <v>#N/A</v>
      </c>
      <c r="Q4210" s="9" t="str">
        <f t="shared" si="131"/>
        <v>nur hier</v>
      </c>
    </row>
    <row r="4211" spans="1:17">
      <c r="A4211" s="1" t="s">
        <v>1798</v>
      </c>
      <c r="B4211" s="1" t="s">
        <v>1799</v>
      </c>
      <c r="C4211" s="1" t="s">
        <v>19628</v>
      </c>
      <c r="D4211" s="1" t="s">
        <v>19628</v>
      </c>
      <c r="E4211" s="1" t="s">
        <v>19647</v>
      </c>
      <c r="F4211" s="54">
        <v>1927</v>
      </c>
      <c r="G4211" s="1" t="s">
        <v>19349</v>
      </c>
      <c r="I4211" t="str">
        <f t="shared" si="130"/>
        <v>北新半月</v>
      </c>
      <c r="K4211" t="e">
        <f>VLOOKUP(I4211,Apabi!$H:$H,1,FALSE)</f>
        <v>#N/A</v>
      </c>
      <c r="M4211" t="e">
        <f>VLOOKUP(I4211,'Shanghai TSG'!$C:$C,1,FALSE)</f>
        <v>#N/A</v>
      </c>
      <c r="O4211" t="e">
        <f>VLOOKUP(I4211,'Hytong (not in CrossAsia)'!$C:$C,1,FALSE)</f>
        <v>#N/A</v>
      </c>
      <c r="Q4211" s="9" t="str">
        <f t="shared" si="131"/>
        <v>nur hier</v>
      </c>
    </row>
    <row r="4212" spans="1:17">
      <c r="A4212" s="1" t="s">
        <v>1800</v>
      </c>
      <c r="B4212" s="1" t="s">
        <v>1801</v>
      </c>
      <c r="C4212" s="1" t="s">
        <v>19628</v>
      </c>
      <c r="D4212" s="1" t="s">
        <v>10820</v>
      </c>
      <c r="E4212" s="1" t="s">
        <v>19647</v>
      </c>
      <c r="F4212" s="54">
        <v>1922</v>
      </c>
      <c r="G4212" s="1" t="s">
        <v>19327</v>
      </c>
      <c r="I4212" t="str">
        <f t="shared" si="130"/>
        <v>快活</v>
      </c>
      <c r="K4212" t="e">
        <f>VLOOKUP(I4212,Apabi!$H:$H,1,FALSE)</f>
        <v>#N/A</v>
      </c>
      <c r="M4212" t="e">
        <f>VLOOKUP(I4212,'Shanghai TSG'!$C:$C,1,FALSE)</f>
        <v>#N/A</v>
      </c>
      <c r="O4212" t="e">
        <f>VLOOKUP(I4212,'Hytong (not in CrossAsia)'!$C:$C,1,FALSE)</f>
        <v>#N/A</v>
      </c>
      <c r="Q4212" s="9" t="str">
        <f t="shared" si="131"/>
        <v>nur hier</v>
      </c>
    </row>
    <row r="4213" spans="1:17">
      <c r="A4213" s="1" t="s">
        <v>1802</v>
      </c>
      <c r="B4213" s="1" t="s">
        <v>1803</v>
      </c>
      <c r="C4213" s="1" t="s">
        <v>19628</v>
      </c>
      <c r="D4213" s="1" t="s">
        <v>1804</v>
      </c>
      <c r="E4213" s="1" t="s">
        <v>19326</v>
      </c>
      <c r="F4213" s="54">
        <v>1936</v>
      </c>
      <c r="G4213" s="1" t="s">
        <v>19635</v>
      </c>
      <c r="I4213" t="str">
        <f t="shared" si="130"/>
        <v>新地</v>
      </c>
      <c r="K4213" t="e">
        <f>VLOOKUP(I4213,Apabi!$H:$H,1,FALSE)</f>
        <v>#N/A</v>
      </c>
      <c r="M4213" t="str">
        <f>VLOOKUP(I4213,'Shanghai TSG'!$C:$C,1,FALSE)</f>
        <v>新地</v>
      </c>
      <c r="O4213" t="e">
        <f>VLOOKUP(I4213,'Hytong (not in CrossAsia)'!$C:$C,1,FALSE)</f>
        <v>#N/A</v>
      </c>
      <c r="Q4213" s="9" t="str">
        <f t="shared" si="131"/>
        <v>Doppel</v>
      </c>
    </row>
    <row r="4214" spans="1:17">
      <c r="A4214" s="1" t="s">
        <v>1805</v>
      </c>
      <c r="B4214" s="1" t="s">
        <v>1806</v>
      </c>
      <c r="C4214" s="1" t="s">
        <v>19628</v>
      </c>
      <c r="D4214" s="1" t="s">
        <v>1807</v>
      </c>
      <c r="E4214" s="1" t="s">
        <v>19336</v>
      </c>
      <c r="F4214" s="54">
        <v>1948</v>
      </c>
      <c r="G4214" s="1" t="s">
        <v>19635</v>
      </c>
      <c r="I4214" t="str">
        <f t="shared" si="130"/>
        <v>大同杂志</v>
      </c>
      <c r="K4214" t="e">
        <f>VLOOKUP(I4214,Apabi!$H:$H,1,FALSE)</f>
        <v>#N/A</v>
      </c>
      <c r="M4214" t="e">
        <f>VLOOKUP(I4214,'Shanghai TSG'!$C:$C,1,FALSE)</f>
        <v>#N/A</v>
      </c>
      <c r="O4214" t="e">
        <f>VLOOKUP(I4214,'Hytong (not in CrossAsia)'!$C:$C,1,FALSE)</f>
        <v>#N/A</v>
      </c>
      <c r="Q4214" s="9" t="str">
        <f t="shared" si="131"/>
        <v>nur hier</v>
      </c>
    </row>
    <row r="4215" spans="1:17">
      <c r="A4215" s="1" t="s">
        <v>1808</v>
      </c>
      <c r="B4215" s="1" t="s">
        <v>1809</v>
      </c>
      <c r="C4215" s="1" t="s">
        <v>19628</v>
      </c>
      <c r="D4215" s="1" t="s">
        <v>19628</v>
      </c>
      <c r="E4215" s="1" t="s">
        <v>1810</v>
      </c>
      <c r="F4215" s="54">
        <v>1926</v>
      </c>
      <c r="G4215" s="1" t="s">
        <v>19628</v>
      </c>
      <c r="I4215" t="str">
        <f t="shared" si="130"/>
        <v>满地红</v>
      </c>
      <c r="K4215" t="e">
        <f>VLOOKUP(I4215,Apabi!$H:$H,1,FALSE)</f>
        <v>#N/A</v>
      </c>
      <c r="M4215" t="e">
        <f>VLOOKUP(I4215,'Shanghai TSG'!$C:$C,1,FALSE)</f>
        <v>#N/A</v>
      </c>
      <c r="O4215" t="e">
        <f>VLOOKUP(I4215,'Hytong (not in CrossAsia)'!$C:$C,1,FALSE)</f>
        <v>#N/A</v>
      </c>
      <c r="Q4215" s="9" t="str">
        <f t="shared" si="131"/>
        <v>nur hier</v>
      </c>
    </row>
    <row r="4216" spans="1:17">
      <c r="A4216" s="1" t="s">
        <v>1811</v>
      </c>
      <c r="B4216" s="1" t="s">
        <v>1812</v>
      </c>
      <c r="C4216" s="1" t="s">
        <v>19628</v>
      </c>
      <c r="D4216" s="1" t="s">
        <v>1813</v>
      </c>
      <c r="E4216" s="1" t="s">
        <v>19146</v>
      </c>
      <c r="F4216" s="54">
        <v>1948</v>
      </c>
      <c r="G4216" s="1" t="s">
        <v>19642</v>
      </c>
      <c r="I4216" t="str">
        <f t="shared" si="130"/>
        <v>胜流</v>
      </c>
      <c r="K4216" t="str">
        <f>VLOOKUP(I4216,Apabi!$H:$H,1,FALSE)</f>
        <v>胜流</v>
      </c>
      <c r="M4216" t="str">
        <f>VLOOKUP(I4216,'Shanghai TSG'!$C:$C,1,FALSE)</f>
        <v>胜流</v>
      </c>
      <c r="O4216" t="e">
        <f>VLOOKUP(I4216,'Hytong (not in CrossAsia)'!$C:$C,1,FALSE)</f>
        <v>#N/A</v>
      </c>
      <c r="Q4216" s="9" t="str">
        <f t="shared" si="131"/>
        <v>Doppel</v>
      </c>
    </row>
    <row r="4217" spans="1:17">
      <c r="A4217" s="1" t="s">
        <v>1814</v>
      </c>
      <c r="B4217" s="1" t="s">
        <v>1815</v>
      </c>
      <c r="C4217" s="1" t="s">
        <v>19628</v>
      </c>
      <c r="D4217" s="1" t="s">
        <v>1816</v>
      </c>
      <c r="E4217" s="1" t="s">
        <v>19339</v>
      </c>
      <c r="F4217" s="54">
        <v>1936</v>
      </c>
      <c r="G4217" s="1" t="s">
        <v>19642</v>
      </c>
      <c r="I4217" t="str">
        <f t="shared" si="130"/>
        <v>呼声</v>
      </c>
      <c r="K4217" t="e">
        <f>VLOOKUP(I4217,Apabi!$H:$H,1,FALSE)</f>
        <v>#N/A</v>
      </c>
      <c r="M4217" t="e">
        <f>VLOOKUP(I4217,'Shanghai TSG'!$C:$C,1,FALSE)</f>
        <v>#N/A</v>
      </c>
      <c r="O4217" t="e">
        <f>VLOOKUP(I4217,'Hytong (not in CrossAsia)'!$C:$C,1,FALSE)</f>
        <v>#N/A</v>
      </c>
      <c r="Q4217" s="9" t="str">
        <f t="shared" si="131"/>
        <v>nur hier</v>
      </c>
    </row>
    <row r="4218" spans="1:17" ht="23.25">
      <c r="A4218" s="1" t="s">
        <v>1817</v>
      </c>
      <c r="B4218" s="1" t="s">
        <v>1818</v>
      </c>
      <c r="C4218" s="1" t="s">
        <v>19628</v>
      </c>
      <c r="D4218" s="1" t="s">
        <v>1819</v>
      </c>
      <c r="E4218" s="1" t="s">
        <v>4957</v>
      </c>
      <c r="F4218" s="51">
        <v>1948</v>
      </c>
      <c r="G4218" s="1" t="s">
        <v>19315</v>
      </c>
      <c r="I4218" t="str">
        <f t="shared" si="130"/>
        <v>翻身乐</v>
      </c>
      <c r="K4218" t="str">
        <f>VLOOKUP(I4218,Apabi!$H:$H,1,FALSE)</f>
        <v>翻身乐</v>
      </c>
      <c r="M4218" t="e">
        <f>VLOOKUP(I4218,'Shanghai TSG'!$C:$C,1,FALSE)</f>
        <v>#N/A</v>
      </c>
      <c r="O4218" t="e">
        <f>VLOOKUP(I4218,'Hytong (not in CrossAsia)'!$C:$C,1,FALSE)</f>
        <v>#N/A</v>
      </c>
      <c r="Q4218" s="9" t="str">
        <f t="shared" si="131"/>
        <v>Doppel</v>
      </c>
    </row>
    <row r="4219" spans="1:17">
      <c r="A4219" s="1" t="s">
        <v>1820</v>
      </c>
      <c r="B4219" s="1" t="s">
        <v>1821</v>
      </c>
      <c r="C4219" s="1" t="s">
        <v>19628</v>
      </c>
      <c r="D4219" s="1" t="s">
        <v>19628</v>
      </c>
      <c r="E4219" s="1" t="s">
        <v>19647</v>
      </c>
      <c r="F4219" s="51" t="s">
        <v>19628</v>
      </c>
      <c r="G4219" s="1" t="s">
        <v>19628</v>
      </c>
      <c r="I4219" t="str">
        <f t="shared" si="130"/>
        <v>横眉小辑</v>
      </c>
      <c r="K4219" t="e">
        <f>VLOOKUP(I4219,Apabi!$H:$H,1,FALSE)</f>
        <v>#N/A</v>
      </c>
      <c r="M4219" t="e">
        <f>VLOOKUP(I4219,'Shanghai TSG'!$C:$C,1,FALSE)</f>
        <v>#N/A</v>
      </c>
      <c r="O4219" t="e">
        <f>VLOOKUP(I4219,'Hytong (not in CrossAsia)'!$C:$C,1,FALSE)</f>
        <v>#N/A</v>
      </c>
      <c r="Q4219" s="9" t="str">
        <f t="shared" si="131"/>
        <v>nur hier</v>
      </c>
    </row>
    <row r="4220" spans="1:17">
      <c r="A4220" s="1" t="s">
        <v>1822</v>
      </c>
      <c r="B4220" s="1" t="s">
        <v>1823</v>
      </c>
      <c r="C4220" s="1" t="s">
        <v>19628</v>
      </c>
      <c r="D4220" s="1" t="s">
        <v>1824</v>
      </c>
      <c r="E4220" s="1" t="s">
        <v>16834</v>
      </c>
      <c r="F4220" s="54">
        <v>1933</v>
      </c>
      <c r="G4220" s="1" t="s">
        <v>19773</v>
      </c>
      <c r="I4220" t="str">
        <f t="shared" si="130"/>
        <v>无锡国专</v>
      </c>
      <c r="K4220" t="e">
        <f>VLOOKUP(I4220,Apabi!$H:$H,1,FALSE)</f>
        <v>#N/A</v>
      </c>
      <c r="M4220" t="str">
        <f>VLOOKUP(I4220,'Shanghai TSG'!$C:$C,1,FALSE)</f>
        <v>无锡国专</v>
      </c>
      <c r="O4220" t="e">
        <f>VLOOKUP(I4220,'Hytong (not in CrossAsia)'!$C:$C,1,FALSE)</f>
        <v>#N/A</v>
      </c>
      <c r="Q4220" s="9" t="str">
        <f t="shared" si="131"/>
        <v>Doppel</v>
      </c>
    </row>
    <row r="4221" spans="1:17">
      <c r="A4221" s="1" t="s">
        <v>1825</v>
      </c>
      <c r="B4221" s="1" t="s">
        <v>1826</v>
      </c>
      <c r="C4221" s="1" t="s">
        <v>19628</v>
      </c>
      <c r="D4221" s="1" t="s">
        <v>1827</v>
      </c>
      <c r="E4221" s="1" t="s">
        <v>19638</v>
      </c>
      <c r="F4221" s="54">
        <v>1943</v>
      </c>
      <c r="G4221" s="1" t="s">
        <v>19773</v>
      </c>
      <c r="I4221" t="str">
        <f t="shared" si="130"/>
        <v>陆大季刊</v>
      </c>
      <c r="K4221" t="e">
        <f>VLOOKUP(I4221,Apabi!$H:$H,1,FALSE)</f>
        <v>#N/A</v>
      </c>
      <c r="M4221" t="str">
        <f>VLOOKUP(I4221,'Shanghai TSG'!$C:$C,1,FALSE)</f>
        <v>陆大季刊</v>
      </c>
      <c r="O4221" t="e">
        <f>VLOOKUP(I4221,'Hytong (not in CrossAsia)'!$C:$C,1,FALSE)</f>
        <v>#N/A</v>
      </c>
      <c r="Q4221" s="9" t="str">
        <f t="shared" si="131"/>
        <v>Doppel</v>
      </c>
    </row>
    <row r="4222" spans="1:17">
      <c r="A4222" s="1" t="s">
        <v>1828</v>
      </c>
      <c r="B4222" s="1" t="s">
        <v>1829</v>
      </c>
      <c r="C4222" s="1" t="s">
        <v>19628</v>
      </c>
      <c r="D4222" s="1" t="s">
        <v>19628</v>
      </c>
      <c r="E4222" s="1" t="s">
        <v>1830</v>
      </c>
      <c r="F4222" s="51">
        <v>1940</v>
      </c>
      <c r="G4222" s="1" t="s">
        <v>19628</v>
      </c>
      <c r="I4222" t="str">
        <f t="shared" si="130"/>
        <v>中苏月刊</v>
      </c>
      <c r="K4222" t="e">
        <f>VLOOKUP(I4222,Apabi!$H:$H,1,FALSE)</f>
        <v>#N/A</v>
      </c>
      <c r="M4222" t="e">
        <f>VLOOKUP(I4222,'Shanghai TSG'!$C:$C,1,FALSE)</f>
        <v>#N/A</v>
      </c>
      <c r="O4222" t="e">
        <f>VLOOKUP(I4222,'Hytong (not in CrossAsia)'!$C:$C,1,FALSE)</f>
        <v>#N/A</v>
      </c>
      <c r="Q4222" s="9" t="str">
        <f t="shared" si="131"/>
        <v>nur hier</v>
      </c>
    </row>
    <row r="4223" spans="1:17">
      <c r="A4223" s="1" t="s">
        <v>1831</v>
      </c>
      <c r="B4223" s="1" t="s">
        <v>1832</v>
      </c>
      <c r="C4223" s="1" t="s">
        <v>19628</v>
      </c>
      <c r="D4223" s="1" t="s">
        <v>1833</v>
      </c>
      <c r="E4223" s="1" t="s">
        <v>13566</v>
      </c>
      <c r="F4223" s="54">
        <v>1947</v>
      </c>
      <c r="G4223" s="1" t="s">
        <v>19773</v>
      </c>
      <c r="I4223" t="str">
        <f t="shared" si="130"/>
        <v>新疆论丛</v>
      </c>
      <c r="K4223" t="e">
        <f>VLOOKUP(I4223,Apabi!$H:$H,1,FALSE)</f>
        <v>#N/A</v>
      </c>
      <c r="M4223" t="str">
        <f>VLOOKUP(I4223,'Shanghai TSG'!$C:$C,1,FALSE)</f>
        <v>新疆论丛</v>
      </c>
      <c r="O4223" t="e">
        <f>VLOOKUP(I4223,'Hytong (not in CrossAsia)'!$C:$C,1,FALSE)</f>
        <v>#N/A</v>
      </c>
      <c r="Q4223" s="9" t="str">
        <f t="shared" si="131"/>
        <v>Doppel</v>
      </c>
    </row>
    <row r="4224" spans="1:17">
      <c r="A4224" s="1" t="s">
        <v>1834</v>
      </c>
      <c r="B4224" s="1" t="s">
        <v>1835</v>
      </c>
      <c r="C4224" s="1" t="s">
        <v>19628</v>
      </c>
      <c r="D4224" s="1" t="s">
        <v>1836</v>
      </c>
      <c r="E4224" s="1" t="s">
        <v>19326</v>
      </c>
      <c r="F4224" s="54">
        <v>1936</v>
      </c>
      <c r="G4224" s="1" t="s">
        <v>19773</v>
      </c>
      <c r="I4224" t="str">
        <f t="shared" si="130"/>
        <v>交大平院</v>
      </c>
      <c r="K4224" t="e">
        <f>VLOOKUP(I4224,Apabi!$H:$H,1,FALSE)</f>
        <v>#N/A</v>
      </c>
      <c r="M4224" t="e">
        <f>VLOOKUP(I4224,'Shanghai TSG'!$C:$C,1,FALSE)</f>
        <v>#N/A</v>
      </c>
      <c r="O4224" t="e">
        <f>VLOOKUP(I4224,'Hytong (not in CrossAsia)'!$C:$C,1,FALSE)</f>
        <v>#N/A</v>
      </c>
      <c r="Q4224" s="9" t="str">
        <f t="shared" si="131"/>
        <v>nur hier</v>
      </c>
    </row>
    <row r="4225" spans="1:17">
      <c r="A4225" s="1" t="s">
        <v>1837</v>
      </c>
      <c r="B4225" s="1" t="s">
        <v>1838</v>
      </c>
      <c r="C4225" s="1" t="s">
        <v>19628</v>
      </c>
      <c r="D4225" s="1" t="s">
        <v>19628</v>
      </c>
      <c r="E4225" s="1" t="s">
        <v>19647</v>
      </c>
      <c r="F4225" s="54">
        <v>1934</v>
      </c>
      <c r="G4225" s="1" t="s">
        <v>19577</v>
      </c>
      <c r="I4225" t="str">
        <f t="shared" si="130"/>
        <v>七日谈周</v>
      </c>
      <c r="K4225" t="e">
        <f>VLOOKUP(I4225,Apabi!$H:$H,1,FALSE)</f>
        <v>#N/A</v>
      </c>
      <c r="M4225" t="e">
        <f>VLOOKUP(I4225,'Shanghai TSG'!$C:$C,1,FALSE)</f>
        <v>#N/A</v>
      </c>
      <c r="O4225" t="e">
        <f>VLOOKUP(I4225,'Hytong (not in CrossAsia)'!$C:$C,1,FALSE)</f>
        <v>#N/A</v>
      </c>
      <c r="Q4225" s="9" t="str">
        <f t="shared" si="131"/>
        <v>nur hier</v>
      </c>
    </row>
    <row r="4226" spans="1:17">
      <c r="A4226" s="1" t="s">
        <v>1839</v>
      </c>
      <c r="B4226" s="1" t="s">
        <v>1840</v>
      </c>
      <c r="C4226" s="1" t="s">
        <v>19628</v>
      </c>
      <c r="D4226" s="1" t="s">
        <v>19628</v>
      </c>
      <c r="E4226" s="1" t="s">
        <v>19638</v>
      </c>
      <c r="F4226" s="54">
        <v>1945</v>
      </c>
      <c r="G4226" s="1" t="s">
        <v>19349</v>
      </c>
      <c r="I4226" t="str">
        <f t="shared" si="130"/>
        <v>两周评论</v>
      </c>
      <c r="K4226" t="e">
        <f>VLOOKUP(I4226,Apabi!$H:$H,1,FALSE)</f>
        <v>#N/A</v>
      </c>
      <c r="M4226" t="e">
        <f>VLOOKUP(I4226,'Shanghai TSG'!$C:$C,1,FALSE)</f>
        <v>#N/A</v>
      </c>
      <c r="O4226" t="e">
        <f>VLOOKUP(I4226,'Hytong (not in CrossAsia)'!$C:$C,1,FALSE)</f>
        <v>#N/A</v>
      </c>
      <c r="Q4226" s="9" t="str">
        <f t="shared" si="131"/>
        <v>nur hier</v>
      </c>
    </row>
    <row r="4227" spans="1:17">
      <c r="A4227" s="1" t="s">
        <v>1841</v>
      </c>
      <c r="B4227" s="1" t="s">
        <v>1842</v>
      </c>
      <c r="C4227" s="1" t="s">
        <v>19628</v>
      </c>
      <c r="D4227" s="1" t="s">
        <v>1843</v>
      </c>
      <c r="E4227" s="1" t="s">
        <v>19628</v>
      </c>
      <c r="F4227" s="54">
        <v>1930</v>
      </c>
      <c r="G4227" s="1" t="s">
        <v>19315</v>
      </c>
      <c r="I4227" t="str">
        <f t="shared" ref="I4227:I4290" si="132">MID(B4227,1,4)</f>
        <v>前线月刊</v>
      </c>
      <c r="K4227" t="e">
        <f>VLOOKUP(I4227,Apabi!$H:$H,1,FALSE)</f>
        <v>#N/A</v>
      </c>
      <c r="M4227" t="e">
        <f>VLOOKUP(I4227,'Shanghai TSG'!$C:$C,1,FALSE)</f>
        <v>#N/A</v>
      </c>
      <c r="O4227" t="e">
        <f>VLOOKUP(I4227,'Hytong (not in CrossAsia)'!$C:$C,1,FALSE)</f>
        <v>#N/A</v>
      </c>
      <c r="Q4227" s="9" t="str">
        <f t="shared" ref="Q4227:Q4290" si="133">(IF(AND(ISNA(K4227),ISNA(M4227),ISNA(O4227)),"nur hier","Doppel"))</f>
        <v>nur hier</v>
      </c>
    </row>
    <row r="4228" spans="1:17">
      <c r="A4228" s="1" t="s">
        <v>1844</v>
      </c>
      <c r="B4228" s="1" t="s">
        <v>1845</v>
      </c>
      <c r="C4228" s="1" t="s">
        <v>19628</v>
      </c>
      <c r="D4228" s="1" t="s">
        <v>1846</v>
      </c>
      <c r="E4228" s="1" t="s">
        <v>19628</v>
      </c>
      <c r="F4228" s="51" t="s">
        <v>19628</v>
      </c>
      <c r="G4228" s="1" t="s">
        <v>19628</v>
      </c>
      <c r="I4228" t="str">
        <f t="shared" si="132"/>
        <v>上梅旬刊</v>
      </c>
      <c r="K4228" t="e">
        <f>VLOOKUP(I4228,Apabi!$H:$H,1,FALSE)</f>
        <v>#N/A</v>
      </c>
      <c r="M4228" t="e">
        <f>VLOOKUP(I4228,'Shanghai TSG'!$C:$C,1,FALSE)</f>
        <v>#N/A</v>
      </c>
      <c r="O4228" t="e">
        <f>VLOOKUP(I4228,'Hytong (not in CrossAsia)'!$C:$C,1,FALSE)</f>
        <v>#N/A</v>
      </c>
      <c r="Q4228" s="9" t="str">
        <f t="shared" si="133"/>
        <v>nur hier</v>
      </c>
    </row>
    <row r="4229" spans="1:17">
      <c r="A4229" s="1" t="s">
        <v>1847</v>
      </c>
      <c r="B4229" s="1" t="s">
        <v>1848</v>
      </c>
      <c r="C4229" s="1" t="s">
        <v>19628</v>
      </c>
      <c r="D4229" s="1" t="s">
        <v>1849</v>
      </c>
      <c r="E4229" s="1" t="s">
        <v>19647</v>
      </c>
      <c r="F4229" s="54">
        <v>1948</v>
      </c>
      <c r="G4229" s="1" t="s">
        <v>19635</v>
      </c>
      <c r="I4229" t="str">
        <f t="shared" si="132"/>
        <v>人世间</v>
      </c>
      <c r="K4229" t="e">
        <f>VLOOKUP(I4229,Apabi!$H:$H,1,FALSE)</f>
        <v>#N/A</v>
      </c>
      <c r="M4229" t="e">
        <f>VLOOKUP(I4229,'Shanghai TSG'!$C:$C,1,FALSE)</f>
        <v>#N/A</v>
      </c>
      <c r="O4229" t="e">
        <f>VLOOKUP(I4229,'Hytong (not in CrossAsia)'!$C:$C,1,FALSE)</f>
        <v>#N/A</v>
      </c>
      <c r="Q4229" s="9" t="str">
        <f t="shared" si="133"/>
        <v>nur hier</v>
      </c>
    </row>
    <row r="4230" spans="1:17" ht="23.25">
      <c r="A4230" s="1" t="s">
        <v>1850</v>
      </c>
      <c r="B4230" s="1" t="s">
        <v>1851</v>
      </c>
      <c r="C4230" s="1" t="s">
        <v>1852</v>
      </c>
      <c r="D4230" s="1" t="s">
        <v>19628</v>
      </c>
      <c r="E4230" s="1" t="s">
        <v>19647</v>
      </c>
      <c r="F4230" s="54">
        <v>1937</v>
      </c>
      <c r="G4230" s="1" t="s">
        <v>19635</v>
      </c>
      <c r="I4230" t="str">
        <f t="shared" si="132"/>
        <v>科学通讯</v>
      </c>
      <c r="K4230" t="e">
        <f>VLOOKUP(I4230,Apabi!$H:$H,1,FALSE)</f>
        <v>#N/A</v>
      </c>
      <c r="M4230" t="e">
        <f>VLOOKUP(I4230,'Shanghai TSG'!$C:$C,1,FALSE)</f>
        <v>#N/A</v>
      </c>
      <c r="O4230" t="e">
        <f>VLOOKUP(I4230,'Hytong (not in CrossAsia)'!$C:$C,1,FALSE)</f>
        <v>#N/A</v>
      </c>
      <c r="Q4230" s="9" t="str">
        <f t="shared" si="133"/>
        <v>nur hier</v>
      </c>
    </row>
    <row r="4231" spans="1:17">
      <c r="A4231" s="1" t="s">
        <v>1853</v>
      </c>
      <c r="B4231" s="1" t="s">
        <v>1854</v>
      </c>
      <c r="C4231" s="1" t="s">
        <v>19628</v>
      </c>
      <c r="D4231" s="1" t="s">
        <v>19628</v>
      </c>
      <c r="E4231" s="1" t="s">
        <v>19628</v>
      </c>
      <c r="F4231" s="51" t="s">
        <v>19628</v>
      </c>
      <c r="G4231" s="1" t="s">
        <v>19628</v>
      </c>
      <c r="I4231" t="str">
        <f t="shared" si="132"/>
        <v>海光</v>
      </c>
      <c r="K4231" t="e">
        <f>VLOOKUP(I4231,Apabi!$H:$H,1,FALSE)</f>
        <v>#N/A</v>
      </c>
      <c r="M4231" t="e">
        <f>VLOOKUP(I4231,'Shanghai TSG'!$C:$C,1,FALSE)</f>
        <v>#N/A</v>
      </c>
      <c r="O4231" t="e">
        <f>VLOOKUP(I4231,'Hytong (not in CrossAsia)'!$C:$C,1,FALSE)</f>
        <v>#N/A</v>
      </c>
      <c r="Q4231" s="9" t="str">
        <f t="shared" si="133"/>
        <v>nur hier</v>
      </c>
    </row>
    <row r="4232" spans="1:17">
      <c r="A4232" s="1" t="s">
        <v>1855</v>
      </c>
      <c r="B4232" s="1" t="s">
        <v>1856</v>
      </c>
      <c r="C4232" s="1" t="s">
        <v>19628</v>
      </c>
      <c r="D4232" s="1" t="s">
        <v>1498</v>
      </c>
      <c r="E4232" s="1" t="s">
        <v>19647</v>
      </c>
      <c r="F4232" s="54">
        <v>1937</v>
      </c>
      <c r="G4232" s="1" t="s">
        <v>19642</v>
      </c>
      <c r="I4232" t="str">
        <f t="shared" si="132"/>
        <v>光华附中</v>
      </c>
      <c r="K4232" t="e">
        <f>VLOOKUP(I4232,Apabi!$H:$H,1,FALSE)</f>
        <v>#N/A</v>
      </c>
      <c r="M4232" t="e">
        <f>VLOOKUP(I4232,'Shanghai TSG'!$C:$C,1,FALSE)</f>
        <v>#N/A</v>
      </c>
      <c r="O4232" t="e">
        <f>VLOOKUP(I4232,'Hytong (not in CrossAsia)'!$C:$C,1,FALSE)</f>
        <v>#N/A</v>
      </c>
      <c r="Q4232" s="9" t="str">
        <f t="shared" si="133"/>
        <v>nur hier</v>
      </c>
    </row>
    <row r="4233" spans="1:17" ht="23.25">
      <c r="A4233" s="1" t="s">
        <v>1499</v>
      </c>
      <c r="B4233" s="1" t="s">
        <v>1500</v>
      </c>
      <c r="C4233" s="1" t="s">
        <v>19628</v>
      </c>
      <c r="D4233" s="1" t="s">
        <v>1501</v>
      </c>
      <c r="E4233" s="1" t="s">
        <v>19628</v>
      </c>
      <c r="F4233" s="51" t="s">
        <v>19628</v>
      </c>
      <c r="G4233" s="1" t="s">
        <v>19628</v>
      </c>
      <c r="I4233" t="str">
        <f t="shared" si="132"/>
        <v>四川省重</v>
      </c>
      <c r="K4233" t="e">
        <f>VLOOKUP(I4233,Apabi!$H:$H,1,FALSE)</f>
        <v>#N/A</v>
      </c>
      <c r="M4233" t="e">
        <f>VLOOKUP(I4233,'Shanghai TSG'!$C:$C,1,FALSE)</f>
        <v>#N/A</v>
      </c>
      <c r="O4233" t="e">
        <f>VLOOKUP(I4233,'Hytong (not in CrossAsia)'!$C:$C,1,FALSE)</f>
        <v>#N/A</v>
      </c>
      <c r="Q4233" s="9" t="str">
        <f t="shared" si="133"/>
        <v>nur hier</v>
      </c>
    </row>
    <row r="4234" spans="1:17">
      <c r="A4234" s="1" t="s">
        <v>1502</v>
      </c>
      <c r="B4234" s="1" t="s">
        <v>1503</v>
      </c>
      <c r="C4234" s="1" t="s">
        <v>19628</v>
      </c>
      <c r="D4234" s="1" t="s">
        <v>1504</v>
      </c>
      <c r="E4234" s="1" t="s">
        <v>19647</v>
      </c>
      <c r="F4234" s="54">
        <v>1917</v>
      </c>
      <c r="G4234" s="1" t="s">
        <v>19635</v>
      </c>
      <c r="I4234" t="str">
        <f t="shared" si="132"/>
        <v>余兴</v>
      </c>
      <c r="K4234" t="e">
        <f>VLOOKUP(I4234,Apabi!$H:$H,1,FALSE)</f>
        <v>#N/A</v>
      </c>
      <c r="M4234" t="str">
        <f>VLOOKUP(I4234,'Shanghai TSG'!$C:$C,1,FALSE)</f>
        <v>余兴</v>
      </c>
      <c r="O4234" t="e">
        <f>VLOOKUP(I4234,'Hytong (not in CrossAsia)'!$C:$C,1,FALSE)</f>
        <v>#N/A</v>
      </c>
      <c r="Q4234" s="9" t="str">
        <f t="shared" si="133"/>
        <v>Doppel</v>
      </c>
    </row>
    <row r="4235" spans="1:17" ht="23.25">
      <c r="A4235" s="1" t="s">
        <v>1505</v>
      </c>
      <c r="B4235" s="1" t="s">
        <v>1506</v>
      </c>
      <c r="C4235" s="1" t="s">
        <v>19628</v>
      </c>
      <c r="D4235" s="1" t="s">
        <v>1507</v>
      </c>
      <c r="E4235" s="1" t="s">
        <v>2253</v>
      </c>
      <c r="F4235" s="51" t="s">
        <v>19628</v>
      </c>
      <c r="G4235" s="1" t="s">
        <v>19628</v>
      </c>
      <c r="I4235" t="str">
        <f t="shared" si="132"/>
        <v>广东一月</v>
      </c>
      <c r="K4235" t="e">
        <f>VLOOKUP(I4235,Apabi!$H:$H,1,FALSE)</f>
        <v>#N/A</v>
      </c>
      <c r="M4235" t="e">
        <f>VLOOKUP(I4235,'Shanghai TSG'!$C:$C,1,FALSE)</f>
        <v>#N/A</v>
      </c>
      <c r="O4235" t="e">
        <f>VLOOKUP(I4235,'Hytong (not in CrossAsia)'!$C:$C,1,FALSE)</f>
        <v>#N/A</v>
      </c>
      <c r="Q4235" s="9" t="str">
        <f t="shared" si="133"/>
        <v>nur hier</v>
      </c>
    </row>
    <row r="4236" spans="1:17" ht="23.25">
      <c r="A4236" s="1" t="s">
        <v>1508</v>
      </c>
      <c r="B4236" s="1" t="s">
        <v>1509</v>
      </c>
      <c r="C4236" s="1" t="s">
        <v>19628</v>
      </c>
      <c r="D4236" s="1" t="s">
        <v>1510</v>
      </c>
      <c r="E4236" s="1" t="s">
        <v>1511</v>
      </c>
      <c r="F4236" s="51" t="s">
        <v>19628</v>
      </c>
      <c r="G4236" s="1" t="s">
        <v>19628</v>
      </c>
      <c r="I4236" t="str">
        <f t="shared" si="132"/>
        <v>第一线月</v>
      </c>
      <c r="K4236" t="e">
        <f>VLOOKUP(I4236,Apabi!$H:$H,1,FALSE)</f>
        <v>#N/A</v>
      </c>
      <c r="M4236" t="e">
        <f>VLOOKUP(I4236,'Shanghai TSG'!$C:$C,1,FALSE)</f>
        <v>#N/A</v>
      </c>
      <c r="O4236" t="e">
        <f>VLOOKUP(I4236,'Hytong (not in CrossAsia)'!$C:$C,1,FALSE)</f>
        <v>#N/A</v>
      </c>
      <c r="Q4236" s="9" t="str">
        <f t="shared" si="133"/>
        <v>nur hier</v>
      </c>
    </row>
    <row r="4237" spans="1:17">
      <c r="A4237" s="1" t="s">
        <v>1512</v>
      </c>
      <c r="B4237" s="1" t="s">
        <v>1513</v>
      </c>
      <c r="C4237" s="1" t="s">
        <v>1514</v>
      </c>
      <c r="D4237" s="1" t="s">
        <v>1515</v>
      </c>
      <c r="E4237" s="1" t="s">
        <v>13648</v>
      </c>
      <c r="F4237" s="54">
        <v>1945</v>
      </c>
      <c r="G4237" s="1" t="s">
        <v>19642</v>
      </c>
      <c r="I4237" t="str">
        <f t="shared" si="132"/>
        <v>华声</v>
      </c>
      <c r="K4237" t="str">
        <f>VLOOKUP(I4237,Apabi!$H:$H,1,FALSE)</f>
        <v>华声</v>
      </c>
      <c r="M4237" t="str">
        <f>VLOOKUP(I4237,'Shanghai TSG'!$C:$C,1,FALSE)</f>
        <v>华声</v>
      </c>
      <c r="O4237" t="e">
        <f>VLOOKUP(I4237,'Hytong (not in CrossAsia)'!$C:$C,1,FALSE)</f>
        <v>#N/A</v>
      </c>
      <c r="Q4237" s="9" t="str">
        <f t="shared" si="133"/>
        <v>Doppel</v>
      </c>
    </row>
    <row r="4238" spans="1:17" ht="23.25">
      <c r="A4238" s="1" t="s">
        <v>1516</v>
      </c>
      <c r="B4238" s="1" t="s">
        <v>1517</v>
      </c>
      <c r="C4238" s="1" t="s">
        <v>19628</v>
      </c>
      <c r="D4238" s="1" t="s">
        <v>1518</v>
      </c>
      <c r="E4238" s="1" t="s">
        <v>21676</v>
      </c>
      <c r="F4238" s="54">
        <v>1938</v>
      </c>
      <c r="G4238" s="1" t="s">
        <v>19628</v>
      </c>
      <c r="I4238" t="str">
        <f t="shared" si="132"/>
        <v>苦斗</v>
      </c>
      <c r="K4238" t="str">
        <f>VLOOKUP(I4238,Apabi!$H:$H,1,FALSE)</f>
        <v>苦斗</v>
      </c>
      <c r="M4238" t="e">
        <f>VLOOKUP(I4238,'Shanghai TSG'!$C:$C,1,FALSE)</f>
        <v>#N/A</v>
      </c>
      <c r="O4238" t="e">
        <f>VLOOKUP(I4238,'Hytong (not in CrossAsia)'!$C:$C,1,FALSE)</f>
        <v>#N/A</v>
      </c>
      <c r="Q4238" s="9" t="str">
        <f t="shared" si="133"/>
        <v>Doppel</v>
      </c>
    </row>
    <row r="4239" spans="1:17">
      <c r="A4239" s="1" t="s">
        <v>1519</v>
      </c>
      <c r="B4239" s="1" t="s">
        <v>1520</v>
      </c>
      <c r="C4239" s="1" t="s">
        <v>19628</v>
      </c>
      <c r="D4239" s="1" t="s">
        <v>17930</v>
      </c>
      <c r="E4239" s="1" t="s">
        <v>19339</v>
      </c>
      <c r="F4239" s="51" t="s">
        <v>19628</v>
      </c>
      <c r="G4239" s="1" t="s">
        <v>19628</v>
      </c>
      <c r="I4239" t="str">
        <f t="shared" si="132"/>
        <v>枕戈</v>
      </c>
      <c r="K4239" t="e">
        <f>VLOOKUP(I4239,Apabi!$H:$H,1,FALSE)</f>
        <v>#N/A</v>
      </c>
      <c r="M4239" t="e">
        <f>VLOOKUP(I4239,'Shanghai TSG'!$C:$C,1,FALSE)</f>
        <v>#N/A</v>
      </c>
      <c r="O4239" t="e">
        <f>VLOOKUP(I4239,'Hytong (not in CrossAsia)'!$C:$C,1,FALSE)</f>
        <v>#N/A</v>
      </c>
      <c r="Q4239" s="9" t="str">
        <f t="shared" si="133"/>
        <v>nur hier</v>
      </c>
    </row>
    <row r="4240" spans="1:17">
      <c r="A4240" s="1" t="s">
        <v>1521</v>
      </c>
      <c r="B4240" s="1" t="s">
        <v>1522</v>
      </c>
      <c r="C4240" s="1" t="s">
        <v>1523</v>
      </c>
      <c r="D4240" s="1" t="s">
        <v>19628</v>
      </c>
      <c r="E4240" s="1" t="s">
        <v>19647</v>
      </c>
      <c r="F4240" s="54">
        <v>1940</v>
      </c>
      <c r="G4240" s="1" t="s">
        <v>19635</v>
      </c>
      <c r="I4240" t="str">
        <f t="shared" si="132"/>
        <v>世界杰作</v>
      </c>
      <c r="K4240" t="e">
        <f>VLOOKUP(I4240,Apabi!$H:$H,1,FALSE)</f>
        <v>#N/A</v>
      </c>
      <c r="M4240" t="e">
        <f>VLOOKUP(I4240,'Shanghai TSG'!$C:$C,1,FALSE)</f>
        <v>#N/A</v>
      </c>
      <c r="O4240" t="e">
        <f>VLOOKUP(I4240,'Hytong (not in CrossAsia)'!$C:$C,1,FALSE)</f>
        <v>#N/A</v>
      </c>
      <c r="Q4240" s="9" t="str">
        <f t="shared" si="133"/>
        <v>nur hier</v>
      </c>
    </row>
    <row r="4241" spans="1:17" ht="23.25">
      <c r="A4241" s="1" t="s">
        <v>1524</v>
      </c>
      <c r="B4241" s="1" t="s">
        <v>1525</v>
      </c>
      <c r="C4241" s="1" t="s">
        <v>1887</v>
      </c>
      <c r="D4241" s="1" t="s">
        <v>1887</v>
      </c>
      <c r="E4241" s="1" t="s">
        <v>13224</v>
      </c>
      <c r="F4241" s="51" t="s">
        <v>19628</v>
      </c>
      <c r="G4241" s="1" t="s">
        <v>19628</v>
      </c>
      <c r="I4241" t="str">
        <f t="shared" si="132"/>
        <v>生活杂志</v>
      </c>
      <c r="K4241" t="str">
        <f>VLOOKUP(I4241,Apabi!$H:$H,1,FALSE)</f>
        <v>生活杂志</v>
      </c>
      <c r="M4241" t="e">
        <f>VLOOKUP(I4241,'Shanghai TSG'!$C:$C,1,FALSE)</f>
        <v>#N/A</v>
      </c>
      <c r="O4241" t="e">
        <f>VLOOKUP(I4241,'Hytong (not in CrossAsia)'!$C:$C,1,FALSE)</f>
        <v>#N/A</v>
      </c>
      <c r="Q4241" s="9" t="str">
        <f t="shared" si="133"/>
        <v>Doppel</v>
      </c>
    </row>
    <row r="4242" spans="1:17">
      <c r="A4242" s="1" t="s">
        <v>1888</v>
      </c>
      <c r="B4242" s="1" t="s">
        <v>1889</v>
      </c>
      <c r="C4242" s="1" t="s">
        <v>19628</v>
      </c>
      <c r="D4242" s="1" t="s">
        <v>1890</v>
      </c>
      <c r="E4242" s="1" t="s">
        <v>19647</v>
      </c>
      <c r="F4242" s="54">
        <v>1937</v>
      </c>
      <c r="G4242" s="1" t="s">
        <v>19305</v>
      </c>
      <c r="I4242" t="str">
        <f t="shared" si="132"/>
        <v>华年</v>
      </c>
      <c r="K4242" t="e">
        <f>VLOOKUP(I4242,Apabi!$H:$H,1,FALSE)</f>
        <v>#N/A</v>
      </c>
      <c r="M4242" t="str">
        <f>VLOOKUP(I4242,'Shanghai TSG'!$C:$C,1,FALSE)</f>
        <v>华年</v>
      </c>
      <c r="O4242" t="e">
        <f>VLOOKUP(I4242,'Hytong (not in CrossAsia)'!$C:$C,1,FALSE)</f>
        <v>#N/A</v>
      </c>
      <c r="Q4242" s="9" t="str">
        <f t="shared" si="133"/>
        <v>Doppel</v>
      </c>
    </row>
    <row r="4243" spans="1:17">
      <c r="A4243" s="1" t="s">
        <v>1891</v>
      </c>
      <c r="B4243" s="1" t="s">
        <v>1892</v>
      </c>
      <c r="C4243" s="1" t="s">
        <v>19628</v>
      </c>
      <c r="D4243" s="1" t="s">
        <v>19628</v>
      </c>
      <c r="E4243" s="1" t="s">
        <v>19628</v>
      </c>
      <c r="F4243" s="51" t="s">
        <v>19628</v>
      </c>
      <c r="G4243" s="1" t="s">
        <v>19628</v>
      </c>
      <c r="I4243" t="str">
        <f t="shared" si="132"/>
        <v>中国丛刊</v>
      </c>
      <c r="K4243" t="e">
        <f>VLOOKUP(I4243,Apabi!$H:$H,1,FALSE)</f>
        <v>#N/A</v>
      </c>
      <c r="M4243" t="e">
        <f>VLOOKUP(I4243,'Shanghai TSG'!$C:$C,1,FALSE)</f>
        <v>#N/A</v>
      </c>
      <c r="O4243" t="e">
        <f>VLOOKUP(I4243,'Hytong (not in CrossAsia)'!$C:$C,1,FALSE)</f>
        <v>#N/A</v>
      </c>
      <c r="Q4243" s="9" t="str">
        <f t="shared" si="133"/>
        <v>nur hier</v>
      </c>
    </row>
    <row r="4244" spans="1:17" ht="23.25">
      <c r="A4244" s="1" t="s">
        <v>1893</v>
      </c>
      <c r="B4244" s="1" t="s">
        <v>1894</v>
      </c>
      <c r="C4244" s="1" t="s">
        <v>19628</v>
      </c>
      <c r="D4244" s="1" t="s">
        <v>19628</v>
      </c>
      <c r="E4244" s="1" t="s">
        <v>7621</v>
      </c>
      <c r="F4244" s="51" t="s">
        <v>19628</v>
      </c>
      <c r="G4244" s="1" t="s">
        <v>19628</v>
      </c>
      <c r="I4244" t="str">
        <f t="shared" si="132"/>
        <v>检验统计</v>
      </c>
      <c r="K4244" t="e">
        <f>VLOOKUP(I4244,Apabi!$H:$H,1,FALSE)</f>
        <v>#N/A</v>
      </c>
      <c r="M4244" t="str">
        <f>VLOOKUP(I4244,'Shanghai TSG'!$C:$C,1,FALSE)</f>
        <v>检验统计</v>
      </c>
      <c r="O4244" t="e">
        <f>VLOOKUP(I4244,'Hytong (not in CrossAsia)'!$C:$C,1,FALSE)</f>
        <v>#N/A</v>
      </c>
      <c r="Q4244" s="9" t="str">
        <f t="shared" si="133"/>
        <v>Doppel</v>
      </c>
    </row>
    <row r="4245" spans="1:17">
      <c r="A4245" s="1" t="s">
        <v>1895</v>
      </c>
      <c r="B4245" s="1" t="s">
        <v>1896</v>
      </c>
      <c r="C4245" s="1" t="s">
        <v>19628</v>
      </c>
      <c r="D4245" s="1" t="s">
        <v>1897</v>
      </c>
      <c r="E4245" s="1" t="s">
        <v>19647</v>
      </c>
      <c r="F4245" s="54">
        <v>1932</v>
      </c>
      <c r="G4245" s="1" t="s">
        <v>19642</v>
      </c>
      <c r="I4245" t="str">
        <f t="shared" si="132"/>
        <v>社会新闻</v>
      </c>
      <c r="K4245" t="e">
        <f>VLOOKUP(I4245,Apabi!$H:$H,1,FALSE)</f>
        <v>#N/A</v>
      </c>
      <c r="M4245" t="e">
        <f>VLOOKUP(I4245,'Shanghai TSG'!$C:$C,1,FALSE)</f>
        <v>#N/A</v>
      </c>
      <c r="O4245" t="e">
        <f>VLOOKUP(I4245,'Hytong (not in CrossAsia)'!$C:$C,1,FALSE)</f>
        <v>#N/A</v>
      </c>
      <c r="Q4245" s="9" t="str">
        <f t="shared" si="133"/>
        <v>nur hier</v>
      </c>
    </row>
    <row r="4246" spans="1:17">
      <c r="A4246" s="1" t="s">
        <v>1898</v>
      </c>
      <c r="B4246" s="1" t="s">
        <v>1899</v>
      </c>
      <c r="C4246" s="1" t="s">
        <v>19628</v>
      </c>
      <c r="D4246" s="1" t="s">
        <v>1900</v>
      </c>
      <c r="E4246" s="1" t="s">
        <v>19647</v>
      </c>
      <c r="F4246" s="51" t="s">
        <v>19628</v>
      </c>
      <c r="G4246" s="1" t="s">
        <v>19628</v>
      </c>
      <c r="I4246" t="str">
        <f t="shared" si="132"/>
        <v>会讯</v>
      </c>
      <c r="K4246" t="e">
        <f>VLOOKUP(I4246,Apabi!$H:$H,1,FALSE)</f>
        <v>#N/A</v>
      </c>
      <c r="M4246" t="str">
        <f>VLOOKUP(I4246,'Shanghai TSG'!$C:$C,1,FALSE)</f>
        <v>会讯</v>
      </c>
      <c r="O4246" t="e">
        <f>VLOOKUP(I4246,'Hytong (not in CrossAsia)'!$C:$C,1,FALSE)</f>
        <v>#N/A</v>
      </c>
      <c r="Q4246" s="9" t="str">
        <f t="shared" si="133"/>
        <v>Doppel</v>
      </c>
    </row>
    <row r="4247" spans="1:17">
      <c r="A4247" s="1" t="s">
        <v>1901</v>
      </c>
      <c r="B4247" s="1" t="s">
        <v>1902</v>
      </c>
      <c r="C4247" s="1" t="s">
        <v>19628</v>
      </c>
      <c r="D4247" s="1" t="s">
        <v>19628</v>
      </c>
      <c r="E4247" s="1" t="s">
        <v>19584</v>
      </c>
      <c r="F4247" s="51" t="s">
        <v>19628</v>
      </c>
      <c r="G4247" s="1" t="s">
        <v>19628</v>
      </c>
      <c r="I4247" t="str">
        <f t="shared" si="132"/>
        <v>集体创作</v>
      </c>
      <c r="K4247" t="e">
        <f>VLOOKUP(I4247,Apabi!$H:$H,1,FALSE)</f>
        <v>#N/A</v>
      </c>
      <c r="M4247" t="e">
        <f>VLOOKUP(I4247,'Shanghai TSG'!$C:$C,1,FALSE)</f>
        <v>#N/A</v>
      </c>
      <c r="O4247" t="e">
        <f>VLOOKUP(I4247,'Hytong (not in CrossAsia)'!$C:$C,1,FALSE)</f>
        <v>#N/A</v>
      </c>
      <c r="Q4247" s="9" t="str">
        <f t="shared" si="133"/>
        <v>nur hier</v>
      </c>
    </row>
    <row r="4248" spans="1:17">
      <c r="A4248" s="1" t="s">
        <v>1903</v>
      </c>
      <c r="B4248" s="1" t="s">
        <v>1904</v>
      </c>
      <c r="C4248" s="1" t="s">
        <v>19628</v>
      </c>
      <c r="D4248" s="1" t="s">
        <v>1905</v>
      </c>
      <c r="E4248" s="1" t="s">
        <v>19647</v>
      </c>
      <c r="F4248" s="54">
        <v>1941</v>
      </c>
      <c r="G4248" s="1" t="s">
        <v>19635</v>
      </c>
      <c r="I4248" t="str">
        <f t="shared" si="132"/>
        <v>女星</v>
      </c>
      <c r="K4248" t="e">
        <f>VLOOKUP(I4248,Apabi!$H:$H,1,FALSE)</f>
        <v>#N/A</v>
      </c>
      <c r="M4248" t="e">
        <f>VLOOKUP(I4248,'Shanghai TSG'!$C:$C,1,FALSE)</f>
        <v>#N/A</v>
      </c>
      <c r="O4248" t="e">
        <f>VLOOKUP(I4248,'Hytong (not in CrossAsia)'!$C:$C,1,FALSE)</f>
        <v>#N/A</v>
      </c>
      <c r="Q4248" s="9" t="str">
        <f t="shared" si="133"/>
        <v>nur hier</v>
      </c>
    </row>
    <row r="4249" spans="1:17">
      <c r="A4249" s="1" t="s">
        <v>1906</v>
      </c>
      <c r="B4249" s="1" t="s">
        <v>1907</v>
      </c>
      <c r="C4249" s="1" t="s">
        <v>19628</v>
      </c>
      <c r="D4249" s="1" t="s">
        <v>1908</v>
      </c>
      <c r="E4249" s="1" t="s">
        <v>19647</v>
      </c>
      <c r="F4249" s="51" t="s">
        <v>19628</v>
      </c>
      <c r="G4249" s="1" t="s">
        <v>19628</v>
      </c>
      <c r="I4249" t="str">
        <f t="shared" si="132"/>
        <v>敬业</v>
      </c>
      <c r="K4249" t="e">
        <f>VLOOKUP(I4249,Apabi!$H:$H,1,FALSE)</f>
        <v>#N/A</v>
      </c>
      <c r="M4249" t="e">
        <f>VLOOKUP(I4249,'Shanghai TSG'!$C:$C,1,FALSE)</f>
        <v>#N/A</v>
      </c>
      <c r="O4249" t="e">
        <f>VLOOKUP(I4249,'Hytong (not in CrossAsia)'!$C:$C,1,FALSE)</f>
        <v>#N/A</v>
      </c>
      <c r="Q4249" s="9" t="str">
        <f t="shared" si="133"/>
        <v>nur hier</v>
      </c>
    </row>
    <row r="4250" spans="1:17" ht="23.25">
      <c r="A4250" s="1" t="s">
        <v>1909</v>
      </c>
      <c r="B4250" s="1" t="s">
        <v>1910</v>
      </c>
      <c r="C4250" s="1" t="s">
        <v>19628</v>
      </c>
      <c r="D4250" s="1" t="s">
        <v>19701</v>
      </c>
      <c r="E4250" s="1" t="s">
        <v>19336</v>
      </c>
      <c r="F4250" s="54">
        <v>1933</v>
      </c>
      <c r="G4250" s="1" t="s">
        <v>19292</v>
      </c>
      <c r="I4250" t="str">
        <f t="shared" si="132"/>
        <v>国立中央</v>
      </c>
      <c r="K4250" t="e">
        <f>VLOOKUP(I4250,Apabi!$H:$H,1,FALSE)</f>
        <v>#N/A</v>
      </c>
      <c r="M4250" t="e">
        <f>VLOOKUP(I4250,'Shanghai TSG'!$C:$C,1,FALSE)</f>
        <v>#N/A</v>
      </c>
      <c r="O4250" t="e">
        <f>VLOOKUP(I4250,'Hytong (not in CrossAsia)'!$C:$C,1,FALSE)</f>
        <v>#N/A</v>
      </c>
      <c r="Q4250" s="9" t="str">
        <f t="shared" si="133"/>
        <v>nur hier</v>
      </c>
    </row>
    <row r="4251" spans="1:17">
      <c r="A4251" s="1" t="s">
        <v>1911</v>
      </c>
      <c r="B4251" s="1" t="s">
        <v>1912</v>
      </c>
      <c r="C4251" s="1" t="s">
        <v>1913</v>
      </c>
      <c r="D4251" s="1" t="s">
        <v>19628</v>
      </c>
      <c r="E4251" s="1" t="s">
        <v>19628</v>
      </c>
      <c r="F4251" s="51" t="s">
        <v>19628</v>
      </c>
      <c r="G4251" s="1" t="s">
        <v>19628</v>
      </c>
      <c r="I4251" t="str">
        <f t="shared" si="132"/>
        <v>励志月刊</v>
      </c>
      <c r="K4251" t="e">
        <f>VLOOKUP(I4251,Apabi!$H:$H,1,FALSE)</f>
        <v>#N/A</v>
      </c>
      <c r="M4251" t="e">
        <f>VLOOKUP(I4251,'Shanghai TSG'!$C:$C,1,FALSE)</f>
        <v>#N/A</v>
      </c>
      <c r="O4251" t="e">
        <f>VLOOKUP(I4251,'Hytong (not in CrossAsia)'!$C:$C,1,FALSE)</f>
        <v>#N/A</v>
      </c>
      <c r="Q4251" s="9" t="str">
        <f t="shared" si="133"/>
        <v>nur hier</v>
      </c>
    </row>
    <row r="4252" spans="1:17" ht="23.25">
      <c r="A4252" s="1" t="s">
        <v>1914</v>
      </c>
      <c r="B4252" s="1" t="s">
        <v>17907</v>
      </c>
      <c r="C4252" s="1" t="s">
        <v>19628</v>
      </c>
      <c r="D4252" s="1" t="s">
        <v>19628</v>
      </c>
      <c r="E4252" s="1" t="s">
        <v>1915</v>
      </c>
      <c r="F4252" s="51" t="s">
        <v>19628</v>
      </c>
      <c r="G4252" s="1" t="s">
        <v>19628</v>
      </c>
      <c r="I4252" t="str">
        <f t="shared" si="132"/>
        <v>海王社</v>
      </c>
      <c r="K4252" t="e">
        <f>VLOOKUP(I4252,Apabi!$H:$H,1,FALSE)</f>
        <v>#N/A</v>
      </c>
      <c r="M4252" t="e">
        <f>VLOOKUP(I4252,'Shanghai TSG'!$C:$C,1,FALSE)</f>
        <v>#N/A</v>
      </c>
      <c r="O4252" t="e">
        <f>VLOOKUP(I4252,'Hytong (not in CrossAsia)'!$C:$C,1,FALSE)</f>
        <v>#N/A</v>
      </c>
      <c r="Q4252" s="9" t="str">
        <f t="shared" si="133"/>
        <v>nur hier</v>
      </c>
    </row>
    <row r="4253" spans="1:17" ht="23.25">
      <c r="A4253" s="1" t="s">
        <v>1916</v>
      </c>
      <c r="B4253" s="1" t="s">
        <v>1917</v>
      </c>
      <c r="C4253" s="1" t="s">
        <v>19628</v>
      </c>
      <c r="D4253" s="1" t="s">
        <v>1918</v>
      </c>
      <c r="E4253" s="1" t="s">
        <v>18434</v>
      </c>
      <c r="F4253" s="51" t="s">
        <v>19628</v>
      </c>
      <c r="G4253" s="1" t="s">
        <v>19628</v>
      </c>
      <c r="I4253" t="str">
        <f t="shared" si="132"/>
        <v>弹花</v>
      </c>
      <c r="K4253" t="e">
        <f>VLOOKUP(I4253,Apabi!$H:$H,1,FALSE)</f>
        <v>#N/A</v>
      </c>
      <c r="M4253" t="str">
        <f>VLOOKUP(I4253,'Shanghai TSG'!$C:$C,1,FALSE)</f>
        <v>弹花</v>
      </c>
      <c r="O4253" t="e">
        <f>VLOOKUP(I4253,'Hytong (not in CrossAsia)'!$C:$C,1,FALSE)</f>
        <v>#N/A</v>
      </c>
      <c r="Q4253" s="9" t="str">
        <f t="shared" si="133"/>
        <v>Doppel</v>
      </c>
    </row>
    <row r="4254" spans="1:17">
      <c r="A4254" s="1" t="s">
        <v>1919</v>
      </c>
      <c r="B4254" s="1" t="s">
        <v>1920</v>
      </c>
      <c r="C4254" s="1" t="s">
        <v>19628</v>
      </c>
      <c r="D4254" s="1" t="s">
        <v>1921</v>
      </c>
      <c r="E4254" s="1" t="s">
        <v>19647</v>
      </c>
      <c r="F4254" s="51" t="s">
        <v>19628</v>
      </c>
      <c r="G4254" s="1" t="s">
        <v>19628</v>
      </c>
      <c r="I4254" t="str">
        <f t="shared" si="132"/>
        <v>泰东月刊</v>
      </c>
      <c r="K4254" t="e">
        <f>VLOOKUP(I4254,Apabi!$H:$H,1,FALSE)</f>
        <v>#N/A</v>
      </c>
      <c r="M4254" t="str">
        <f>VLOOKUP(I4254,'Shanghai TSG'!$C:$C,1,FALSE)</f>
        <v>泰东月刊</v>
      </c>
      <c r="O4254" t="e">
        <f>VLOOKUP(I4254,'Hytong (not in CrossAsia)'!$C:$C,1,FALSE)</f>
        <v>#N/A</v>
      </c>
      <c r="Q4254" s="9" t="str">
        <f t="shared" si="133"/>
        <v>Doppel</v>
      </c>
    </row>
    <row r="4255" spans="1:17" ht="23.25">
      <c r="A4255" s="1" t="s">
        <v>1922</v>
      </c>
      <c r="B4255" s="1" t="s">
        <v>1923</v>
      </c>
      <c r="C4255" s="1" t="s">
        <v>19628</v>
      </c>
      <c r="D4255" s="1" t="s">
        <v>19628</v>
      </c>
      <c r="E4255" s="1" t="s">
        <v>19339</v>
      </c>
      <c r="F4255" s="54">
        <v>1917</v>
      </c>
      <c r="G4255" s="1" t="s">
        <v>19628</v>
      </c>
      <c r="I4255" t="str">
        <f t="shared" si="132"/>
        <v>北京大学</v>
      </c>
      <c r="K4255" t="e">
        <f>VLOOKUP(I4255,Apabi!$H:$H,1,FALSE)</f>
        <v>#N/A</v>
      </c>
      <c r="M4255" t="e">
        <f>VLOOKUP(I4255,'Shanghai TSG'!$C:$C,1,FALSE)</f>
        <v>#N/A</v>
      </c>
      <c r="O4255" t="e">
        <f>VLOOKUP(I4255,'Hytong (not in CrossAsia)'!$C:$C,1,FALSE)</f>
        <v>#N/A</v>
      </c>
      <c r="Q4255" s="9" t="str">
        <f t="shared" si="133"/>
        <v>nur hier</v>
      </c>
    </row>
    <row r="4256" spans="1:17">
      <c r="A4256" s="1" t="s">
        <v>1924</v>
      </c>
      <c r="B4256" s="1" t="s">
        <v>1925</v>
      </c>
      <c r="C4256" s="1" t="s">
        <v>19628</v>
      </c>
      <c r="D4256" s="1" t="s">
        <v>1926</v>
      </c>
      <c r="E4256" s="1" t="s">
        <v>21492</v>
      </c>
      <c r="F4256" s="54">
        <v>1935</v>
      </c>
      <c r="G4256" s="1" t="s">
        <v>19628</v>
      </c>
      <c r="I4256" t="str">
        <f t="shared" si="132"/>
        <v>东南</v>
      </c>
      <c r="K4256" t="e">
        <f>VLOOKUP(I4256,Apabi!$H:$H,1,FALSE)</f>
        <v>#N/A</v>
      </c>
      <c r="M4256" t="e">
        <f>VLOOKUP(I4256,'Shanghai TSG'!$C:$C,1,FALSE)</f>
        <v>#N/A</v>
      </c>
      <c r="O4256" t="e">
        <f>VLOOKUP(I4256,'Hytong (not in CrossAsia)'!$C:$C,1,FALSE)</f>
        <v>#N/A</v>
      </c>
      <c r="Q4256" s="9" t="str">
        <f t="shared" si="133"/>
        <v>nur hier</v>
      </c>
    </row>
    <row r="4257" spans="1:17">
      <c r="A4257" s="1" t="s">
        <v>1927</v>
      </c>
      <c r="B4257" s="1" t="s">
        <v>1928</v>
      </c>
      <c r="C4257" s="1" t="s">
        <v>2106</v>
      </c>
      <c r="D4257" s="1" t="s">
        <v>19628</v>
      </c>
      <c r="E4257" s="1" t="s">
        <v>19647</v>
      </c>
      <c r="F4257" s="51" t="s">
        <v>19628</v>
      </c>
      <c r="G4257" s="1" t="s">
        <v>19628</v>
      </c>
      <c r="I4257" t="str">
        <f t="shared" si="132"/>
        <v>上海十日</v>
      </c>
      <c r="K4257" t="e">
        <f>VLOOKUP(I4257,Apabi!$H:$H,1,FALSE)</f>
        <v>#N/A</v>
      </c>
      <c r="M4257" t="e">
        <f>VLOOKUP(I4257,'Shanghai TSG'!$C:$C,1,FALSE)</f>
        <v>#N/A</v>
      </c>
      <c r="O4257" t="e">
        <f>VLOOKUP(I4257,'Hytong (not in CrossAsia)'!$C:$C,1,FALSE)</f>
        <v>#N/A</v>
      </c>
      <c r="Q4257" s="9" t="str">
        <f t="shared" si="133"/>
        <v>nur hier</v>
      </c>
    </row>
    <row r="4258" spans="1:17">
      <c r="A4258" s="1" t="s">
        <v>1929</v>
      </c>
      <c r="B4258" s="1" t="s">
        <v>1930</v>
      </c>
      <c r="C4258" s="1" t="s">
        <v>1931</v>
      </c>
      <c r="D4258" s="1" t="s">
        <v>1932</v>
      </c>
      <c r="E4258" s="1" t="s">
        <v>19638</v>
      </c>
      <c r="F4258" s="51" t="s">
        <v>19628</v>
      </c>
      <c r="G4258" s="1" t="s">
        <v>19628</v>
      </c>
      <c r="I4258" t="str">
        <f t="shared" si="132"/>
        <v>风物志集</v>
      </c>
      <c r="K4258" t="e">
        <f>VLOOKUP(I4258,Apabi!$H:$H,1,FALSE)</f>
        <v>#N/A</v>
      </c>
      <c r="M4258" t="e">
        <f>VLOOKUP(I4258,'Shanghai TSG'!$C:$C,1,FALSE)</f>
        <v>#N/A</v>
      </c>
      <c r="O4258" t="e">
        <f>VLOOKUP(I4258,'Hytong (not in CrossAsia)'!$C:$C,1,FALSE)</f>
        <v>#N/A</v>
      </c>
      <c r="Q4258" s="9" t="str">
        <f t="shared" si="133"/>
        <v>nur hier</v>
      </c>
    </row>
    <row r="4259" spans="1:17">
      <c r="A4259" s="1" t="s">
        <v>1933</v>
      </c>
      <c r="B4259" s="1" t="s">
        <v>1934</v>
      </c>
      <c r="C4259" s="1" t="s">
        <v>19628</v>
      </c>
      <c r="D4259" s="1" t="s">
        <v>1935</v>
      </c>
      <c r="E4259" s="1" t="s">
        <v>19326</v>
      </c>
      <c r="F4259" s="54">
        <v>1945</v>
      </c>
      <c r="G4259" s="1" t="s">
        <v>19305</v>
      </c>
      <c r="I4259" t="str">
        <f t="shared" si="132"/>
        <v>青年周刊</v>
      </c>
      <c r="K4259" t="e">
        <f>VLOOKUP(I4259,Apabi!$H:$H,1,FALSE)</f>
        <v>#N/A</v>
      </c>
      <c r="M4259" t="e">
        <f>VLOOKUP(I4259,'Shanghai TSG'!$C:$C,1,FALSE)</f>
        <v>#N/A</v>
      </c>
      <c r="O4259" t="e">
        <f>VLOOKUP(I4259,'Hytong (not in CrossAsia)'!$C:$C,1,FALSE)</f>
        <v>#N/A</v>
      </c>
      <c r="Q4259" s="9" t="str">
        <f t="shared" si="133"/>
        <v>nur hier</v>
      </c>
    </row>
    <row r="4260" spans="1:17">
      <c r="A4260" s="1" t="s">
        <v>1936</v>
      </c>
      <c r="B4260" s="1" t="s">
        <v>1937</v>
      </c>
      <c r="C4260" s="1" t="s">
        <v>19628</v>
      </c>
      <c r="D4260" s="1" t="s">
        <v>19628</v>
      </c>
      <c r="E4260" s="1" t="s">
        <v>19647</v>
      </c>
      <c r="F4260" s="51" t="s">
        <v>19628</v>
      </c>
      <c r="G4260" s="1" t="s">
        <v>19628</v>
      </c>
      <c r="I4260" t="str">
        <f t="shared" si="132"/>
        <v>朔望半月</v>
      </c>
      <c r="K4260" t="e">
        <f>VLOOKUP(I4260,Apabi!$H:$H,1,FALSE)</f>
        <v>#N/A</v>
      </c>
      <c r="M4260" t="e">
        <f>VLOOKUP(I4260,'Shanghai TSG'!$C:$C,1,FALSE)</f>
        <v>#N/A</v>
      </c>
      <c r="O4260" t="e">
        <f>VLOOKUP(I4260,'Hytong (not in CrossAsia)'!$C:$C,1,FALSE)</f>
        <v>#N/A</v>
      </c>
      <c r="Q4260" s="9" t="str">
        <f t="shared" si="133"/>
        <v>nur hier</v>
      </c>
    </row>
    <row r="4261" spans="1:17">
      <c r="A4261" s="1" t="s">
        <v>1938</v>
      </c>
      <c r="B4261" s="1" t="s">
        <v>1939</v>
      </c>
      <c r="C4261" s="1" t="s">
        <v>19628</v>
      </c>
      <c r="D4261" s="1" t="s">
        <v>19628</v>
      </c>
      <c r="E4261" s="1" t="s">
        <v>19647</v>
      </c>
      <c r="F4261" s="51" t="s">
        <v>19628</v>
      </c>
      <c r="G4261" s="1" t="s">
        <v>19628</v>
      </c>
      <c r="I4261" t="str">
        <f t="shared" si="132"/>
        <v>血泪</v>
      </c>
      <c r="K4261" t="e">
        <f>VLOOKUP(I4261,Apabi!$H:$H,1,FALSE)</f>
        <v>#N/A</v>
      </c>
      <c r="M4261" t="e">
        <f>VLOOKUP(I4261,'Shanghai TSG'!$C:$C,1,FALSE)</f>
        <v>#N/A</v>
      </c>
      <c r="O4261" t="e">
        <f>VLOOKUP(I4261,'Hytong (not in CrossAsia)'!$C:$C,1,FALSE)</f>
        <v>#N/A</v>
      </c>
      <c r="Q4261" s="9" t="str">
        <f t="shared" si="133"/>
        <v>nur hier</v>
      </c>
    </row>
    <row r="4262" spans="1:17">
      <c r="A4262" s="1" t="s">
        <v>1940</v>
      </c>
      <c r="B4262" s="1" t="s">
        <v>1941</v>
      </c>
      <c r="C4262" s="1" t="s">
        <v>19628</v>
      </c>
      <c r="D4262" s="1" t="s">
        <v>1942</v>
      </c>
      <c r="E4262" s="1" t="s">
        <v>19326</v>
      </c>
      <c r="F4262" s="54">
        <v>1931</v>
      </c>
      <c r="G4262" s="1" t="s">
        <v>19635</v>
      </c>
      <c r="I4262" t="str">
        <f t="shared" si="132"/>
        <v>训练月刊</v>
      </c>
      <c r="K4262" t="e">
        <f>VLOOKUP(I4262,Apabi!$H:$H,1,FALSE)</f>
        <v>#N/A</v>
      </c>
      <c r="M4262" t="e">
        <f>VLOOKUP(I4262,'Shanghai TSG'!$C:$C,1,FALSE)</f>
        <v>#N/A</v>
      </c>
      <c r="O4262" t="e">
        <f>VLOOKUP(I4262,'Hytong (not in CrossAsia)'!$C:$C,1,FALSE)</f>
        <v>#N/A</v>
      </c>
      <c r="Q4262" s="9" t="str">
        <f t="shared" si="133"/>
        <v>nur hier</v>
      </c>
    </row>
    <row r="4263" spans="1:17">
      <c r="A4263" s="1" t="s">
        <v>1943</v>
      </c>
      <c r="B4263" s="1" t="s">
        <v>1944</v>
      </c>
      <c r="C4263" s="1" t="s">
        <v>19628</v>
      </c>
      <c r="D4263" s="1" t="s">
        <v>1945</v>
      </c>
      <c r="E4263" s="1" t="s">
        <v>19326</v>
      </c>
      <c r="F4263" s="54">
        <v>1947</v>
      </c>
      <c r="G4263" s="1" t="s">
        <v>19292</v>
      </c>
      <c r="I4263" t="str">
        <f t="shared" si="132"/>
        <v>哲学评论</v>
      </c>
      <c r="K4263" t="e">
        <f>VLOOKUP(I4263,Apabi!$H:$H,1,FALSE)</f>
        <v>#N/A</v>
      </c>
      <c r="M4263" t="str">
        <f>VLOOKUP(I4263,'Shanghai TSG'!$C:$C,1,FALSE)</f>
        <v>哲学评论</v>
      </c>
      <c r="O4263" t="e">
        <f>VLOOKUP(I4263,'Hytong (not in CrossAsia)'!$C:$C,1,FALSE)</f>
        <v>#N/A</v>
      </c>
      <c r="Q4263" s="9" t="str">
        <f t="shared" si="133"/>
        <v>Doppel</v>
      </c>
    </row>
    <row r="4264" spans="1:17">
      <c r="A4264" s="1" t="s">
        <v>1946</v>
      </c>
      <c r="B4264" s="1" t="s">
        <v>1947</v>
      </c>
      <c r="C4264" s="1" t="s">
        <v>19628</v>
      </c>
      <c r="D4264" s="1" t="s">
        <v>19628</v>
      </c>
      <c r="E4264" s="1" t="s">
        <v>19647</v>
      </c>
      <c r="F4264" s="54">
        <v>1917</v>
      </c>
      <c r="G4264" s="1" t="s">
        <v>19010</v>
      </c>
      <c r="I4264" t="str">
        <f t="shared" si="132"/>
        <v>复旦杂志</v>
      </c>
      <c r="K4264" t="e">
        <f>VLOOKUP(I4264,Apabi!$H:$H,1,FALSE)</f>
        <v>#N/A</v>
      </c>
      <c r="M4264" t="e">
        <f>VLOOKUP(I4264,'Shanghai TSG'!$C:$C,1,FALSE)</f>
        <v>#N/A</v>
      </c>
      <c r="O4264" t="e">
        <f>VLOOKUP(I4264,'Hytong (not in CrossAsia)'!$C:$C,1,FALSE)</f>
        <v>#N/A</v>
      </c>
      <c r="Q4264" s="9" t="str">
        <f t="shared" si="133"/>
        <v>nur hier</v>
      </c>
    </row>
    <row r="4265" spans="1:17">
      <c r="A4265" s="1" t="s">
        <v>1948</v>
      </c>
      <c r="B4265" s="1" t="s">
        <v>1949</v>
      </c>
      <c r="C4265" s="1" t="s">
        <v>1950</v>
      </c>
      <c r="D4265" s="1" t="s">
        <v>1951</v>
      </c>
      <c r="E4265" s="1" t="s">
        <v>19326</v>
      </c>
      <c r="F4265" s="54">
        <v>1936</v>
      </c>
      <c r="G4265" s="1" t="s">
        <v>19642</v>
      </c>
      <c r="I4265" t="str">
        <f t="shared" si="132"/>
        <v>半月剧刊</v>
      </c>
      <c r="K4265" t="e">
        <f>VLOOKUP(I4265,Apabi!$H:$H,1,FALSE)</f>
        <v>#N/A</v>
      </c>
      <c r="M4265" t="e">
        <f>VLOOKUP(I4265,'Shanghai TSG'!$C:$C,1,FALSE)</f>
        <v>#N/A</v>
      </c>
      <c r="O4265" t="e">
        <f>VLOOKUP(I4265,'Hytong (not in CrossAsia)'!$C:$C,1,FALSE)</f>
        <v>#N/A</v>
      </c>
      <c r="Q4265" s="9" t="str">
        <f t="shared" si="133"/>
        <v>nur hier</v>
      </c>
    </row>
    <row r="4266" spans="1:17">
      <c r="A4266" s="1" t="s">
        <v>1952</v>
      </c>
      <c r="B4266" s="1" t="s">
        <v>1953</v>
      </c>
      <c r="C4266" s="1" t="s">
        <v>19628</v>
      </c>
      <c r="D4266" s="1" t="s">
        <v>1954</v>
      </c>
      <c r="E4266" s="1" t="s">
        <v>19336</v>
      </c>
      <c r="F4266" s="54">
        <v>1925</v>
      </c>
      <c r="G4266" s="1" t="s">
        <v>19635</v>
      </c>
      <c r="I4266" t="str">
        <f t="shared" si="132"/>
        <v>电友</v>
      </c>
      <c r="K4266" t="e">
        <f>VLOOKUP(I4266,Apabi!$H:$H,1,FALSE)</f>
        <v>#N/A</v>
      </c>
      <c r="M4266" t="str">
        <f>VLOOKUP(I4266,'Shanghai TSG'!$C:$C,1,FALSE)</f>
        <v>电友</v>
      </c>
      <c r="O4266" t="e">
        <f>VLOOKUP(I4266,'Hytong (not in CrossAsia)'!$C:$C,1,FALSE)</f>
        <v>#N/A</v>
      </c>
      <c r="Q4266" s="9" t="str">
        <f t="shared" si="133"/>
        <v>Doppel</v>
      </c>
    </row>
    <row r="4267" spans="1:17">
      <c r="A4267" s="1" t="s">
        <v>1955</v>
      </c>
      <c r="B4267" s="1" t="s">
        <v>1956</v>
      </c>
      <c r="C4267" s="1" t="s">
        <v>19628</v>
      </c>
      <c r="D4267" s="1" t="s">
        <v>1957</v>
      </c>
      <c r="E4267" s="1" t="s">
        <v>19344</v>
      </c>
      <c r="F4267" s="54">
        <v>1934</v>
      </c>
      <c r="G4267" s="1" t="s">
        <v>19642</v>
      </c>
      <c r="I4267" t="str">
        <f t="shared" si="132"/>
        <v>北辰杂志</v>
      </c>
      <c r="K4267" t="e">
        <f>VLOOKUP(I4267,Apabi!$H:$H,1,FALSE)</f>
        <v>#N/A</v>
      </c>
      <c r="M4267" t="e">
        <f>VLOOKUP(I4267,'Shanghai TSG'!$C:$C,1,FALSE)</f>
        <v>#N/A</v>
      </c>
      <c r="O4267" t="e">
        <f>VLOOKUP(I4267,'Hytong (not in CrossAsia)'!$C:$C,1,FALSE)</f>
        <v>#N/A</v>
      </c>
      <c r="Q4267" s="9" t="str">
        <f t="shared" si="133"/>
        <v>nur hier</v>
      </c>
    </row>
    <row r="4268" spans="1:17">
      <c r="A4268" s="1" t="s">
        <v>1958</v>
      </c>
      <c r="B4268" s="1" t="s">
        <v>1959</v>
      </c>
      <c r="C4268" s="1" t="s">
        <v>19628</v>
      </c>
      <c r="D4268" s="1" t="s">
        <v>8020</v>
      </c>
      <c r="E4268" s="1" t="s">
        <v>19336</v>
      </c>
      <c r="F4268" s="51" t="s">
        <v>19628</v>
      </c>
      <c r="G4268" s="1" t="s">
        <v>19628</v>
      </c>
      <c r="I4268" t="str">
        <f t="shared" si="132"/>
        <v>禁烟汇刊</v>
      </c>
      <c r="K4268" t="e">
        <f>VLOOKUP(I4268,Apabi!$H:$H,1,FALSE)</f>
        <v>#N/A</v>
      </c>
      <c r="M4268" t="e">
        <f>VLOOKUP(I4268,'Shanghai TSG'!$C:$C,1,FALSE)</f>
        <v>#N/A</v>
      </c>
      <c r="O4268" t="e">
        <f>VLOOKUP(I4268,'Hytong (not in CrossAsia)'!$C:$C,1,FALSE)</f>
        <v>#N/A</v>
      </c>
      <c r="Q4268" s="9" t="str">
        <f t="shared" si="133"/>
        <v>nur hier</v>
      </c>
    </row>
    <row r="4269" spans="1:17" ht="23.25">
      <c r="A4269" s="1" t="s">
        <v>1960</v>
      </c>
      <c r="B4269" s="1" t="s">
        <v>1961</v>
      </c>
      <c r="C4269" s="1" t="s">
        <v>19628</v>
      </c>
      <c r="D4269" s="1" t="s">
        <v>1962</v>
      </c>
      <c r="E4269" s="1" t="s">
        <v>19156</v>
      </c>
      <c r="F4269" s="51" t="s">
        <v>19628</v>
      </c>
      <c r="G4269" s="1" t="s">
        <v>19628</v>
      </c>
      <c r="I4269" t="str">
        <f t="shared" si="132"/>
        <v>服劳</v>
      </c>
      <c r="K4269" t="e">
        <f>VLOOKUP(I4269,Apabi!$H:$H,1,FALSE)</f>
        <v>#N/A</v>
      </c>
      <c r="M4269" t="e">
        <f>VLOOKUP(I4269,'Shanghai TSG'!$C:$C,1,FALSE)</f>
        <v>#N/A</v>
      </c>
      <c r="O4269" t="e">
        <f>VLOOKUP(I4269,'Hytong (not in CrossAsia)'!$C:$C,1,FALSE)</f>
        <v>#N/A</v>
      </c>
      <c r="Q4269" s="9" t="str">
        <f t="shared" si="133"/>
        <v>nur hier</v>
      </c>
    </row>
    <row r="4270" spans="1:17" ht="23.25">
      <c r="A4270" s="1" t="s">
        <v>1963</v>
      </c>
      <c r="B4270" s="1" t="s">
        <v>1964</v>
      </c>
      <c r="C4270" s="1" t="s">
        <v>19628</v>
      </c>
      <c r="D4270" s="1" t="s">
        <v>1965</v>
      </c>
      <c r="E4270" s="1" t="s">
        <v>13576</v>
      </c>
      <c r="F4270" s="51" t="s">
        <v>19628</v>
      </c>
      <c r="G4270" s="1" t="s">
        <v>19628</v>
      </c>
      <c r="I4270" t="str">
        <f t="shared" si="132"/>
        <v>新道理通</v>
      </c>
      <c r="K4270" t="e">
        <f>VLOOKUP(I4270,Apabi!$H:$H,1,FALSE)</f>
        <v>#N/A</v>
      </c>
      <c r="M4270" t="e">
        <f>VLOOKUP(I4270,'Shanghai TSG'!$C:$C,1,FALSE)</f>
        <v>#N/A</v>
      </c>
      <c r="O4270" t="e">
        <f>VLOOKUP(I4270,'Hytong (not in CrossAsia)'!$C:$C,1,FALSE)</f>
        <v>#N/A</v>
      </c>
      <c r="Q4270" s="9" t="str">
        <f t="shared" si="133"/>
        <v>nur hier</v>
      </c>
    </row>
    <row r="4271" spans="1:17" ht="23.25">
      <c r="A4271" s="1" t="s">
        <v>1966</v>
      </c>
      <c r="B4271" s="1" t="s">
        <v>1967</v>
      </c>
      <c r="C4271" s="1" t="s">
        <v>19628</v>
      </c>
      <c r="D4271" s="1" t="s">
        <v>1968</v>
      </c>
      <c r="E4271" s="1" t="s">
        <v>19189</v>
      </c>
      <c r="F4271" s="51" t="s">
        <v>19628</v>
      </c>
      <c r="G4271" s="1" t="s">
        <v>19628</v>
      </c>
      <c r="I4271" t="str">
        <f t="shared" si="132"/>
        <v>秦风周报</v>
      </c>
      <c r="K4271" t="e">
        <f>VLOOKUP(I4271,Apabi!$H:$H,1,FALSE)</f>
        <v>#N/A</v>
      </c>
      <c r="M4271" t="e">
        <f>VLOOKUP(I4271,'Shanghai TSG'!$C:$C,1,FALSE)</f>
        <v>#N/A</v>
      </c>
      <c r="O4271" t="e">
        <f>VLOOKUP(I4271,'Hytong (not in CrossAsia)'!$C:$C,1,FALSE)</f>
        <v>#N/A</v>
      </c>
      <c r="Q4271" s="9" t="str">
        <f t="shared" si="133"/>
        <v>nur hier</v>
      </c>
    </row>
    <row r="4272" spans="1:17" ht="23.25">
      <c r="A4272" s="1" t="s">
        <v>1969</v>
      </c>
      <c r="B4272" s="1" t="s">
        <v>1970</v>
      </c>
      <c r="C4272" s="1" t="s">
        <v>19628</v>
      </c>
      <c r="D4272" s="1" t="s">
        <v>19628</v>
      </c>
      <c r="E4272" s="1" t="s">
        <v>21291</v>
      </c>
      <c r="F4272" s="51" t="s">
        <v>19628</v>
      </c>
      <c r="G4272" s="1" t="s">
        <v>19628</v>
      </c>
      <c r="I4272" t="str">
        <f t="shared" si="132"/>
        <v>精进旬刊</v>
      </c>
      <c r="K4272" t="e">
        <f>VLOOKUP(I4272,Apabi!$H:$H,1,FALSE)</f>
        <v>#N/A</v>
      </c>
      <c r="M4272" t="e">
        <f>VLOOKUP(I4272,'Shanghai TSG'!$C:$C,1,FALSE)</f>
        <v>#N/A</v>
      </c>
      <c r="O4272" t="e">
        <f>VLOOKUP(I4272,'Hytong (not in CrossAsia)'!$C:$C,1,FALSE)</f>
        <v>#N/A</v>
      </c>
      <c r="Q4272" s="9" t="str">
        <f t="shared" si="133"/>
        <v>nur hier</v>
      </c>
    </row>
    <row r="4273" spans="1:17">
      <c r="A4273" s="1" t="s">
        <v>1601</v>
      </c>
      <c r="B4273" s="1" t="s">
        <v>19254</v>
      </c>
      <c r="C4273" s="1" t="s">
        <v>19628</v>
      </c>
      <c r="D4273" s="1" t="s">
        <v>1602</v>
      </c>
      <c r="E4273" s="1" t="s">
        <v>19647</v>
      </c>
      <c r="F4273" s="54">
        <v>1946</v>
      </c>
      <c r="G4273" s="1" t="s">
        <v>19305</v>
      </c>
      <c r="I4273" t="str">
        <f t="shared" si="132"/>
        <v>周报</v>
      </c>
      <c r="K4273" t="e">
        <f>VLOOKUP(I4273,Apabi!$H:$H,1,FALSE)</f>
        <v>#N/A</v>
      </c>
      <c r="M4273" t="e">
        <f>VLOOKUP(I4273,'Shanghai TSG'!$C:$C,1,FALSE)</f>
        <v>#N/A</v>
      </c>
      <c r="O4273" t="e">
        <f>VLOOKUP(I4273,'Hytong (not in CrossAsia)'!$C:$C,1,FALSE)</f>
        <v>#N/A</v>
      </c>
      <c r="Q4273" s="9" t="str">
        <f t="shared" si="133"/>
        <v>nur hier</v>
      </c>
    </row>
    <row r="4274" spans="1:17">
      <c r="A4274" s="1" t="s">
        <v>1603</v>
      </c>
      <c r="B4274" s="1" t="s">
        <v>1604</v>
      </c>
      <c r="C4274" s="1" t="s">
        <v>1605</v>
      </c>
      <c r="D4274" s="1" t="s">
        <v>19628</v>
      </c>
      <c r="E4274" s="1" t="s">
        <v>19647</v>
      </c>
      <c r="F4274" s="51" t="s">
        <v>19628</v>
      </c>
      <c r="G4274" s="1" t="s">
        <v>19628</v>
      </c>
      <c r="I4274" t="str">
        <f t="shared" si="132"/>
        <v>英文月刊</v>
      </c>
      <c r="K4274" t="e">
        <f>VLOOKUP(I4274,Apabi!$H:$H,1,FALSE)</f>
        <v>#N/A</v>
      </c>
      <c r="M4274" t="e">
        <f>VLOOKUP(I4274,'Shanghai TSG'!$C:$C,1,FALSE)</f>
        <v>#N/A</v>
      </c>
      <c r="O4274" t="e">
        <f>VLOOKUP(I4274,'Hytong (not in CrossAsia)'!$C:$C,1,FALSE)</f>
        <v>#N/A</v>
      </c>
      <c r="Q4274" s="9" t="str">
        <f t="shared" si="133"/>
        <v>nur hier</v>
      </c>
    </row>
    <row r="4275" spans="1:17">
      <c r="A4275" s="1" t="s">
        <v>1606</v>
      </c>
      <c r="B4275" s="1" t="s">
        <v>1607</v>
      </c>
      <c r="C4275" s="1" t="s">
        <v>19628</v>
      </c>
      <c r="D4275" s="1" t="s">
        <v>1608</v>
      </c>
      <c r="E4275" s="1" t="s">
        <v>19647</v>
      </c>
      <c r="F4275" s="51" t="s">
        <v>19628</v>
      </c>
      <c r="G4275" s="1" t="s">
        <v>19628</v>
      </c>
      <c r="I4275" t="str">
        <f t="shared" si="132"/>
        <v>东鳞西爪</v>
      </c>
      <c r="K4275" t="str">
        <f>VLOOKUP(I4275,Apabi!$H:$H,1,FALSE)</f>
        <v>东鳞西爪</v>
      </c>
      <c r="M4275" t="e">
        <f>VLOOKUP(I4275,'Shanghai TSG'!$C:$C,1,FALSE)</f>
        <v>#N/A</v>
      </c>
      <c r="O4275" t="e">
        <f>VLOOKUP(I4275,'Hytong (not in CrossAsia)'!$C:$C,1,FALSE)</f>
        <v>#N/A</v>
      </c>
      <c r="Q4275" s="9" t="str">
        <f t="shared" si="133"/>
        <v>Doppel</v>
      </c>
    </row>
    <row r="4276" spans="1:17">
      <c r="A4276" s="1" t="s">
        <v>1609</v>
      </c>
      <c r="B4276" s="1" t="s">
        <v>1610</v>
      </c>
      <c r="C4276" s="1" t="s">
        <v>1611</v>
      </c>
      <c r="D4276" s="1" t="s">
        <v>1612</v>
      </c>
      <c r="E4276" s="1" t="s">
        <v>19647</v>
      </c>
      <c r="F4276" s="51" t="s">
        <v>19628</v>
      </c>
      <c r="G4276" s="1" t="s">
        <v>19628</v>
      </c>
      <c r="I4276" t="str">
        <f t="shared" si="132"/>
        <v>侨友</v>
      </c>
      <c r="K4276" t="e">
        <f>VLOOKUP(I4276,Apabi!$H:$H,1,FALSE)</f>
        <v>#N/A</v>
      </c>
      <c r="M4276" t="e">
        <f>VLOOKUP(I4276,'Shanghai TSG'!$C:$C,1,FALSE)</f>
        <v>#N/A</v>
      </c>
      <c r="O4276" t="e">
        <f>VLOOKUP(I4276,'Hytong (not in CrossAsia)'!$C:$C,1,FALSE)</f>
        <v>#N/A</v>
      </c>
      <c r="Q4276" s="9" t="str">
        <f t="shared" si="133"/>
        <v>nur hier</v>
      </c>
    </row>
    <row r="4277" spans="1:17">
      <c r="A4277" s="1" t="s">
        <v>1613</v>
      </c>
      <c r="B4277" s="1" t="s">
        <v>1614</v>
      </c>
      <c r="C4277" s="1" t="s">
        <v>19628</v>
      </c>
      <c r="D4277" s="1" t="s">
        <v>1615</v>
      </c>
      <c r="E4277" s="1" t="s">
        <v>19180</v>
      </c>
      <c r="F4277" s="54">
        <v>1934</v>
      </c>
      <c r="G4277" s="1" t="s">
        <v>19305</v>
      </c>
      <c r="I4277" t="str">
        <f t="shared" si="132"/>
        <v>国学杂志</v>
      </c>
      <c r="K4277" t="e">
        <f>VLOOKUP(I4277,Apabi!$H:$H,1,FALSE)</f>
        <v>#N/A</v>
      </c>
      <c r="M4277" t="str">
        <f>VLOOKUP(I4277,'Shanghai TSG'!$C:$C,1,FALSE)</f>
        <v>国学杂志</v>
      </c>
      <c r="O4277" t="e">
        <f>VLOOKUP(I4277,'Hytong (not in CrossAsia)'!$C:$C,1,FALSE)</f>
        <v>#N/A</v>
      </c>
      <c r="Q4277" s="9" t="str">
        <f t="shared" si="133"/>
        <v>Doppel</v>
      </c>
    </row>
    <row r="4278" spans="1:17">
      <c r="A4278" s="1" t="s">
        <v>1616</v>
      </c>
      <c r="B4278" s="1" t="s">
        <v>1617</v>
      </c>
      <c r="C4278" s="1" t="s">
        <v>19628</v>
      </c>
      <c r="D4278" s="1" t="s">
        <v>1618</v>
      </c>
      <c r="E4278" s="1" t="s">
        <v>19647</v>
      </c>
      <c r="F4278" s="54">
        <v>1937</v>
      </c>
      <c r="G4278" s="1" t="s">
        <v>19305</v>
      </c>
      <c r="I4278" t="str">
        <f t="shared" si="132"/>
        <v>民族呼声</v>
      </c>
      <c r="K4278" t="e">
        <f>VLOOKUP(I4278,Apabi!$H:$H,1,FALSE)</f>
        <v>#N/A</v>
      </c>
      <c r="M4278" t="e">
        <f>VLOOKUP(I4278,'Shanghai TSG'!$C:$C,1,FALSE)</f>
        <v>#N/A</v>
      </c>
      <c r="O4278" t="e">
        <f>VLOOKUP(I4278,'Hytong (not in CrossAsia)'!$C:$C,1,FALSE)</f>
        <v>#N/A</v>
      </c>
      <c r="Q4278" s="9" t="str">
        <f t="shared" si="133"/>
        <v>nur hier</v>
      </c>
    </row>
    <row r="4279" spans="1:17">
      <c r="A4279" s="1" t="s">
        <v>1619</v>
      </c>
      <c r="B4279" s="1" t="s">
        <v>1620</v>
      </c>
      <c r="C4279" s="1" t="s">
        <v>19628</v>
      </c>
      <c r="D4279" s="1" t="s">
        <v>19628</v>
      </c>
      <c r="E4279" s="1" t="s">
        <v>19628</v>
      </c>
      <c r="F4279" s="51" t="s">
        <v>19628</v>
      </c>
      <c r="G4279" s="1" t="s">
        <v>19628</v>
      </c>
      <c r="I4279" t="str">
        <f t="shared" si="132"/>
        <v>古定先锋</v>
      </c>
      <c r="K4279" t="e">
        <f>VLOOKUP(I4279,Apabi!$H:$H,1,FALSE)</f>
        <v>#N/A</v>
      </c>
      <c r="M4279" t="e">
        <f>VLOOKUP(I4279,'Shanghai TSG'!$C:$C,1,FALSE)</f>
        <v>#N/A</v>
      </c>
      <c r="O4279" t="e">
        <f>VLOOKUP(I4279,'Hytong (not in CrossAsia)'!$C:$C,1,FALSE)</f>
        <v>#N/A</v>
      </c>
      <c r="Q4279" s="9" t="str">
        <f t="shared" si="133"/>
        <v>nur hier</v>
      </c>
    </row>
    <row r="4280" spans="1:17" ht="23.25">
      <c r="A4280" s="1" t="s">
        <v>1621</v>
      </c>
      <c r="B4280" s="1" t="s">
        <v>1622</v>
      </c>
      <c r="C4280" s="1" t="s">
        <v>19628</v>
      </c>
      <c r="D4280" s="1" t="s">
        <v>19628</v>
      </c>
      <c r="E4280" s="1" t="s">
        <v>19156</v>
      </c>
      <c r="F4280" s="51" t="s">
        <v>19628</v>
      </c>
      <c r="G4280" s="1" t="s">
        <v>19628</v>
      </c>
      <c r="I4280" t="str">
        <f t="shared" si="132"/>
        <v>知用校报</v>
      </c>
      <c r="K4280" t="e">
        <f>VLOOKUP(I4280,Apabi!$H:$H,1,FALSE)</f>
        <v>#N/A</v>
      </c>
      <c r="M4280" t="e">
        <f>VLOOKUP(I4280,'Shanghai TSG'!$C:$C,1,FALSE)</f>
        <v>#N/A</v>
      </c>
      <c r="O4280" t="e">
        <f>VLOOKUP(I4280,'Hytong (not in CrossAsia)'!$C:$C,1,FALSE)</f>
        <v>#N/A</v>
      </c>
      <c r="Q4280" s="9" t="str">
        <f t="shared" si="133"/>
        <v>nur hier</v>
      </c>
    </row>
    <row r="4281" spans="1:17">
      <c r="A4281" s="1" t="s">
        <v>1623</v>
      </c>
      <c r="B4281" s="1" t="s">
        <v>1624</v>
      </c>
      <c r="C4281" s="1" t="s">
        <v>1625</v>
      </c>
      <c r="D4281" s="1" t="s">
        <v>19628</v>
      </c>
      <c r="E4281" s="1" t="s">
        <v>19647</v>
      </c>
      <c r="F4281" s="54">
        <v>1940</v>
      </c>
      <c r="G4281" s="1" t="s">
        <v>19635</v>
      </c>
      <c r="I4281" t="str">
        <f t="shared" si="132"/>
        <v>半壁</v>
      </c>
      <c r="K4281" t="e">
        <f>VLOOKUP(I4281,Apabi!$H:$H,1,FALSE)</f>
        <v>#N/A</v>
      </c>
      <c r="M4281" t="e">
        <f>VLOOKUP(I4281,'Shanghai TSG'!$C:$C,1,FALSE)</f>
        <v>#N/A</v>
      </c>
      <c r="O4281" t="e">
        <f>VLOOKUP(I4281,'Hytong (not in CrossAsia)'!$C:$C,1,FALSE)</f>
        <v>#N/A</v>
      </c>
      <c r="Q4281" s="9" t="str">
        <f t="shared" si="133"/>
        <v>nur hier</v>
      </c>
    </row>
    <row r="4282" spans="1:17" ht="23.25">
      <c r="A4282" s="1" t="s">
        <v>1626</v>
      </c>
      <c r="B4282" s="1" t="s">
        <v>1627</v>
      </c>
      <c r="C4282" s="1" t="s">
        <v>19628</v>
      </c>
      <c r="D4282" s="1" t="s">
        <v>1628</v>
      </c>
      <c r="E4282" s="1" t="s">
        <v>19189</v>
      </c>
      <c r="F4282" s="51" t="s">
        <v>19628</v>
      </c>
      <c r="G4282" s="1" t="s">
        <v>19628</v>
      </c>
      <c r="I4282" t="str">
        <f t="shared" si="132"/>
        <v>陕西社会</v>
      </c>
      <c r="K4282" t="e">
        <f>VLOOKUP(I4282,Apabi!$H:$H,1,FALSE)</f>
        <v>#N/A</v>
      </c>
      <c r="M4282" t="e">
        <f>VLOOKUP(I4282,'Shanghai TSG'!$C:$C,1,FALSE)</f>
        <v>#N/A</v>
      </c>
      <c r="O4282" t="e">
        <f>VLOOKUP(I4282,'Hytong (not in CrossAsia)'!$C:$C,1,FALSE)</f>
        <v>#N/A</v>
      </c>
      <c r="Q4282" s="9" t="str">
        <f t="shared" si="133"/>
        <v>nur hier</v>
      </c>
    </row>
    <row r="4283" spans="1:17">
      <c r="A4283" s="1" t="s">
        <v>1629</v>
      </c>
      <c r="B4283" s="1" t="s">
        <v>1630</v>
      </c>
      <c r="C4283" s="1" t="s">
        <v>19628</v>
      </c>
      <c r="D4283" s="1" t="s">
        <v>1631</v>
      </c>
      <c r="E4283" s="1" t="s">
        <v>19638</v>
      </c>
      <c r="F4283" s="51" t="s">
        <v>19628</v>
      </c>
      <c r="G4283" s="1" t="s">
        <v>19628</v>
      </c>
      <c r="I4283" t="str">
        <f t="shared" si="132"/>
        <v>韩民</v>
      </c>
      <c r="K4283" t="e">
        <f>VLOOKUP(I4283,Apabi!$H:$H,1,FALSE)</f>
        <v>#N/A</v>
      </c>
      <c r="M4283" t="e">
        <f>VLOOKUP(I4283,'Shanghai TSG'!$C:$C,1,FALSE)</f>
        <v>#N/A</v>
      </c>
      <c r="O4283" t="e">
        <f>VLOOKUP(I4283,'Hytong (not in CrossAsia)'!$C:$C,1,FALSE)</f>
        <v>#N/A</v>
      </c>
      <c r="Q4283" s="9" t="str">
        <f t="shared" si="133"/>
        <v>nur hier</v>
      </c>
    </row>
    <row r="4284" spans="1:17">
      <c r="A4284" s="1" t="s">
        <v>1632</v>
      </c>
      <c r="B4284" s="1" t="s">
        <v>1633</v>
      </c>
      <c r="C4284" s="1" t="s">
        <v>19628</v>
      </c>
      <c r="D4284" s="1" t="s">
        <v>1634</v>
      </c>
      <c r="E4284" s="1" t="s">
        <v>21127</v>
      </c>
      <c r="F4284" s="51" t="s">
        <v>19628</v>
      </c>
      <c r="G4284" s="1" t="s">
        <v>19628</v>
      </c>
      <c r="I4284" t="str">
        <f t="shared" si="132"/>
        <v>砥柱</v>
      </c>
      <c r="K4284" t="e">
        <f>VLOOKUP(I4284,Apabi!$H:$H,1,FALSE)</f>
        <v>#N/A</v>
      </c>
      <c r="M4284" t="e">
        <f>VLOOKUP(I4284,'Shanghai TSG'!$C:$C,1,FALSE)</f>
        <v>#N/A</v>
      </c>
      <c r="O4284" t="e">
        <f>VLOOKUP(I4284,'Hytong (not in CrossAsia)'!$C:$C,1,FALSE)</f>
        <v>#N/A</v>
      </c>
      <c r="Q4284" s="9" t="str">
        <f t="shared" si="133"/>
        <v>nur hier</v>
      </c>
    </row>
    <row r="4285" spans="1:17">
      <c r="A4285" s="1" t="s">
        <v>1635</v>
      </c>
      <c r="B4285" s="1" t="s">
        <v>1636</v>
      </c>
      <c r="C4285" s="1" t="s">
        <v>19628</v>
      </c>
      <c r="D4285" s="1" t="s">
        <v>1637</v>
      </c>
      <c r="E4285" s="1" t="s">
        <v>19339</v>
      </c>
      <c r="F4285" s="54">
        <v>1919</v>
      </c>
      <c r="G4285" s="1" t="s">
        <v>19635</v>
      </c>
      <c r="I4285" t="str">
        <f t="shared" si="132"/>
        <v>烟酒杂志</v>
      </c>
      <c r="K4285" t="e">
        <f>VLOOKUP(I4285,Apabi!$H:$H,1,FALSE)</f>
        <v>#N/A</v>
      </c>
      <c r="M4285" t="e">
        <f>VLOOKUP(I4285,'Shanghai TSG'!$C:$C,1,FALSE)</f>
        <v>#N/A</v>
      </c>
      <c r="O4285" t="e">
        <f>VLOOKUP(I4285,'Hytong (not in CrossAsia)'!$C:$C,1,FALSE)</f>
        <v>#N/A</v>
      </c>
      <c r="Q4285" s="9" t="str">
        <f t="shared" si="133"/>
        <v>nur hier</v>
      </c>
    </row>
    <row r="4286" spans="1:17">
      <c r="A4286" s="1" t="s">
        <v>1638</v>
      </c>
      <c r="B4286" s="1" t="s">
        <v>1639</v>
      </c>
      <c r="C4286" s="1" t="s">
        <v>1640</v>
      </c>
      <c r="D4286" s="1" t="s">
        <v>19628</v>
      </c>
      <c r="E4286" s="1" t="s">
        <v>19647</v>
      </c>
      <c r="F4286" s="51" t="s">
        <v>19628</v>
      </c>
      <c r="G4286" s="1" t="s">
        <v>19628</v>
      </c>
      <c r="I4286" t="str">
        <f t="shared" si="132"/>
        <v>和与战</v>
      </c>
      <c r="K4286" t="e">
        <f>VLOOKUP(I4286,Apabi!$H:$H,1,FALSE)</f>
        <v>#N/A</v>
      </c>
      <c r="M4286" t="e">
        <f>VLOOKUP(I4286,'Shanghai TSG'!$C:$C,1,FALSE)</f>
        <v>#N/A</v>
      </c>
      <c r="O4286" t="e">
        <f>VLOOKUP(I4286,'Hytong (not in CrossAsia)'!$C:$C,1,FALSE)</f>
        <v>#N/A</v>
      </c>
      <c r="Q4286" s="9" t="str">
        <f t="shared" si="133"/>
        <v>nur hier</v>
      </c>
    </row>
    <row r="4287" spans="1:17">
      <c r="A4287" s="1" t="s">
        <v>1641</v>
      </c>
      <c r="B4287" s="1" t="s">
        <v>1642</v>
      </c>
      <c r="C4287" s="1" t="s">
        <v>19628</v>
      </c>
      <c r="D4287" s="1" t="s">
        <v>1643</v>
      </c>
      <c r="E4287" s="1" t="s">
        <v>18946</v>
      </c>
      <c r="F4287" s="54">
        <v>1937</v>
      </c>
      <c r="G4287" s="1" t="s">
        <v>19635</v>
      </c>
      <c r="I4287" t="str">
        <f t="shared" si="132"/>
        <v>中华实业</v>
      </c>
      <c r="K4287" t="str">
        <f>VLOOKUP(I4287,Apabi!$H:$H,1,FALSE)</f>
        <v>中华实业</v>
      </c>
      <c r="M4287" t="e">
        <f>VLOOKUP(I4287,'Shanghai TSG'!$C:$C,1,FALSE)</f>
        <v>#N/A</v>
      </c>
      <c r="O4287" t="str">
        <f>VLOOKUP(I4287,'Hytong (not in CrossAsia)'!$C:$C,1,FALSE)</f>
        <v>中华实业</v>
      </c>
      <c r="Q4287" s="9" t="str">
        <f t="shared" si="133"/>
        <v>Doppel</v>
      </c>
    </row>
    <row r="4288" spans="1:17">
      <c r="A4288" s="1" t="s">
        <v>1644</v>
      </c>
      <c r="B4288" s="1" t="s">
        <v>1645</v>
      </c>
      <c r="C4288" s="1" t="s">
        <v>19628</v>
      </c>
      <c r="D4288" s="1" t="s">
        <v>1646</v>
      </c>
      <c r="E4288" s="1" t="s">
        <v>13648</v>
      </c>
      <c r="F4288" s="54">
        <v>1946</v>
      </c>
      <c r="G4288" s="1" t="s">
        <v>19642</v>
      </c>
      <c r="I4288" t="str">
        <f t="shared" si="132"/>
        <v>中华论坛</v>
      </c>
      <c r="K4288" t="e">
        <f>VLOOKUP(I4288,Apabi!$H:$H,1,FALSE)</f>
        <v>#N/A</v>
      </c>
      <c r="M4288" t="e">
        <f>VLOOKUP(I4288,'Shanghai TSG'!$C:$C,1,FALSE)</f>
        <v>#N/A</v>
      </c>
      <c r="O4288" t="e">
        <f>VLOOKUP(I4288,'Hytong (not in CrossAsia)'!$C:$C,1,FALSE)</f>
        <v>#N/A</v>
      </c>
      <c r="Q4288" s="9" t="str">
        <f t="shared" si="133"/>
        <v>nur hier</v>
      </c>
    </row>
    <row r="4289" spans="1:17">
      <c r="A4289" s="1" t="s">
        <v>1647</v>
      </c>
      <c r="B4289" s="1" t="s">
        <v>1648</v>
      </c>
      <c r="C4289" s="1" t="s">
        <v>19628</v>
      </c>
      <c r="D4289" s="1" t="s">
        <v>1649</v>
      </c>
      <c r="E4289" s="1" t="s">
        <v>19336</v>
      </c>
      <c r="F4289" s="51" t="s">
        <v>19628</v>
      </c>
      <c r="G4289" s="1" t="s">
        <v>19628</v>
      </c>
      <c r="I4289" t="str">
        <f t="shared" si="132"/>
        <v>河海月刊</v>
      </c>
      <c r="K4289" t="e">
        <f>VLOOKUP(I4289,Apabi!$H:$H,1,FALSE)</f>
        <v>#N/A</v>
      </c>
      <c r="M4289" t="e">
        <f>VLOOKUP(I4289,'Shanghai TSG'!$C:$C,1,FALSE)</f>
        <v>#N/A</v>
      </c>
      <c r="O4289" t="e">
        <f>VLOOKUP(I4289,'Hytong (not in CrossAsia)'!$C:$C,1,FALSE)</f>
        <v>#N/A</v>
      </c>
      <c r="Q4289" s="9" t="str">
        <f t="shared" si="133"/>
        <v>nur hier</v>
      </c>
    </row>
    <row r="4290" spans="1:17">
      <c r="A4290" s="1" t="s">
        <v>1650</v>
      </c>
      <c r="B4290" s="1" t="s">
        <v>1651</v>
      </c>
      <c r="C4290" s="1" t="s">
        <v>19628</v>
      </c>
      <c r="D4290" s="1" t="s">
        <v>1652</v>
      </c>
      <c r="E4290" s="1" t="s">
        <v>19647</v>
      </c>
      <c r="F4290" s="54">
        <v>1946</v>
      </c>
      <c r="G4290" s="1" t="s">
        <v>19635</v>
      </c>
      <c r="I4290" t="str">
        <f t="shared" si="132"/>
        <v>现象</v>
      </c>
      <c r="K4290" t="e">
        <f>VLOOKUP(I4290,Apabi!$H:$H,1,FALSE)</f>
        <v>#N/A</v>
      </c>
      <c r="M4290" t="str">
        <f>VLOOKUP(I4290,'Shanghai TSG'!$C:$C,1,FALSE)</f>
        <v>现象</v>
      </c>
      <c r="O4290" t="e">
        <f>VLOOKUP(I4290,'Hytong (not in CrossAsia)'!$C:$C,1,FALSE)</f>
        <v>#N/A</v>
      </c>
      <c r="Q4290" s="9" t="str">
        <f t="shared" si="133"/>
        <v>Doppel</v>
      </c>
    </row>
    <row r="4291" spans="1:17" ht="23.25">
      <c r="A4291" s="1" t="s">
        <v>1653</v>
      </c>
      <c r="B4291" s="1" t="s">
        <v>1654</v>
      </c>
      <c r="C4291" s="1" t="s">
        <v>19628</v>
      </c>
      <c r="D4291" s="1" t="s">
        <v>1655</v>
      </c>
      <c r="E4291" s="1" t="s">
        <v>13295</v>
      </c>
      <c r="F4291" s="54">
        <v>1943</v>
      </c>
      <c r="G4291" s="1" t="s">
        <v>19628</v>
      </c>
      <c r="I4291" t="str">
        <f t="shared" ref="I4291:I4354" si="134">MID(B4291,1,4)</f>
        <v>边疆服务</v>
      </c>
      <c r="K4291" t="e">
        <f>VLOOKUP(I4291,Apabi!$H:$H,1,FALSE)</f>
        <v>#N/A</v>
      </c>
      <c r="M4291" t="str">
        <f>VLOOKUP(I4291,'Shanghai TSG'!$C:$C,1,FALSE)</f>
        <v>边疆服务</v>
      </c>
      <c r="O4291" t="e">
        <f>VLOOKUP(I4291,'Hytong (not in CrossAsia)'!$C:$C,1,FALSE)</f>
        <v>#N/A</v>
      </c>
      <c r="Q4291" s="9" t="str">
        <f t="shared" ref="Q4291:Q4354" si="135">(IF(AND(ISNA(K4291),ISNA(M4291),ISNA(O4291)),"nur hier","Doppel"))</f>
        <v>Doppel</v>
      </c>
    </row>
    <row r="4292" spans="1:17" ht="23.25">
      <c r="A4292" s="1" t="s">
        <v>1656</v>
      </c>
      <c r="B4292" s="1" t="s">
        <v>1657</v>
      </c>
      <c r="C4292" s="1" t="s">
        <v>19628</v>
      </c>
      <c r="D4292" s="1" t="s">
        <v>19628</v>
      </c>
      <c r="E4292" s="1" t="s">
        <v>21632</v>
      </c>
      <c r="F4292" s="51" t="s">
        <v>19628</v>
      </c>
      <c r="G4292" s="1" t="s">
        <v>19628</v>
      </c>
      <c r="I4292" t="str">
        <f t="shared" si="134"/>
        <v>卫理</v>
      </c>
      <c r="K4292" t="e">
        <f>VLOOKUP(I4292,Apabi!$H:$H,1,FALSE)</f>
        <v>#N/A</v>
      </c>
      <c r="M4292" t="e">
        <f>VLOOKUP(I4292,'Shanghai TSG'!$C:$C,1,FALSE)</f>
        <v>#N/A</v>
      </c>
      <c r="O4292" t="e">
        <f>VLOOKUP(I4292,'Hytong (not in CrossAsia)'!$C:$C,1,FALSE)</f>
        <v>#N/A</v>
      </c>
      <c r="Q4292" s="9" t="str">
        <f t="shared" si="135"/>
        <v>nur hier</v>
      </c>
    </row>
    <row r="4293" spans="1:17">
      <c r="A4293" s="1" t="s">
        <v>1658</v>
      </c>
      <c r="B4293" s="1" t="s">
        <v>1659</v>
      </c>
      <c r="C4293" s="1" t="s">
        <v>1660</v>
      </c>
      <c r="D4293" s="1" t="s">
        <v>19628</v>
      </c>
      <c r="E4293" s="1" t="s">
        <v>19647</v>
      </c>
      <c r="F4293" s="51" t="s">
        <v>19628</v>
      </c>
      <c r="G4293" s="1" t="s">
        <v>19628</v>
      </c>
      <c r="I4293" t="str">
        <f t="shared" si="134"/>
        <v>正论旬刊</v>
      </c>
      <c r="K4293" t="e">
        <f>VLOOKUP(I4293,Apabi!$H:$H,1,FALSE)</f>
        <v>#N/A</v>
      </c>
      <c r="M4293" t="e">
        <f>VLOOKUP(I4293,'Shanghai TSG'!$C:$C,1,FALSE)</f>
        <v>#N/A</v>
      </c>
      <c r="O4293" t="e">
        <f>VLOOKUP(I4293,'Hytong (not in CrossAsia)'!$C:$C,1,FALSE)</f>
        <v>#N/A</v>
      </c>
      <c r="Q4293" s="9" t="str">
        <f t="shared" si="135"/>
        <v>nur hier</v>
      </c>
    </row>
    <row r="4294" spans="1:17">
      <c r="A4294" s="1" t="s">
        <v>1661</v>
      </c>
      <c r="B4294" s="1" t="s">
        <v>1662</v>
      </c>
      <c r="C4294" s="1" t="s">
        <v>1663</v>
      </c>
      <c r="D4294" s="1" t="s">
        <v>1664</v>
      </c>
      <c r="E4294" s="1" t="s">
        <v>19804</v>
      </c>
      <c r="F4294" s="54">
        <v>1946</v>
      </c>
      <c r="G4294" s="1" t="s">
        <v>19440</v>
      </c>
      <c r="I4294" t="str">
        <f t="shared" si="134"/>
        <v>清明</v>
      </c>
      <c r="K4294" t="e">
        <f>VLOOKUP(I4294,Apabi!$H:$H,1,FALSE)</f>
        <v>#N/A</v>
      </c>
      <c r="M4294" t="str">
        <f>VLOOKUP(I4294,'Shanghai TSG'!$C:$C,1,FALSE)</f>
        <v>清明</v>
      </c>
      <c r="O4294" t="e">
        <f>VLOOKUP(I4294,'Hytong (not in CrossAsia)'!$C:$C,1,FALSE)</f>
        <v>#N/A</v>
      </c>
      <c r="Q4294" s="9" t="str">
        <f t="shared" si="135"/>
        <v>Doppel</v>
      </c>
    </row>
    <row r="4295" spans="1:17" ht="23.25">
      <c r="A4295" s="1" t="s">
        <v>1665</v>
      </c>
      <c r="B4295" s="1" t="s">
        <v>1666</v>
      </c>
      <c r="C4295" s="1" t="s">
        <v>19628</v>
      </c>
      <c r="D4295" s="1" t="s">
        <v>1667</v>
      </c>
      <c r="E4295" s="1" t="s">
        <v>19647</v>
      </c>
      <c r="F4295" s="51" t="s">
        <v>19628</v>
      </c>
      <c r="G4295" s="1" t="s">
        <v>19628</v>
      </c>
      <c r="I4295" t="str">
        <f t="shared" si="134"/>
        <v>会务月报</v>
      </c>
      <c r="K4295" t="e">
        <f>VLOOKUP(I4295,Apabi!$H:$H,1,FALSE)</f>
        <v>#N/A</v>
      </c>
      <c r="M4295" t="e">
        <f>VLOOKUP(I4295,'Shanghai TSG'!$C:$C,1,FALSE)</f>
        <v>#N/A</v>
      </c>
      <c r="O4295" t="e">
        <f>VLOOKUP(I4295,'Hytong (not in CrossAsia)'!$C:$C,1,FALSE)</f>
        <v>#N/A</v>
      </c>
      <c r="Q4295" s="9" t="str">
        <f t="shared" si="135"/>
        <v>nur hier</v>
      </c>
    </row>
    <row r="4296" spans="1:17">
      <c r="A4296" s="1" t="s">
        <v>1668</v>
      </c>
      <c r="B4296" s="1" t="s">
        <v>1669</v>
      </c>
      <c r="C4296" s="1" t="s">
        <v>19628</v>
      </c>
      <c r="D4296" s="1" t="s">
        <v>1670</v>
      </c>
      <c r="E4296" s="1" t="s">
        <v>19339</v>
      </c>
      <c r="F4296" s="54">
        <v>1928</v>
      </c>
      <c r="G4296" s="1" t="s">
        <v>19635</v>
      </c>
      <c r="I4296" t="str">
        <f t="shared" si="134"/>
        <v>新国家</v>
      </c>
      <c r="K4296" t="e">
        <f>VLOOKUP(I4296,Apabi!$H:$H,1,FALSE)</f>
        <v>#N/A</v>
      </c>
      <c r="M4296" t="str">
        <f>VLOOKUP(I4296,'Shanghai TSG'!$C:$C,1,FALSE)</f>
        <v>新国家</v>
      </c>
      <c r="O4296" t="e">
        <f>VLOOKUP(I4296,'Hytong (not in CrossAsia)'!$C:$C,1,FALSE)</f>
        <v>#N/A</v>
      </c>
      <c r="Q4296" s="9" t="str">
        <f t="shared" si="135"/>
        <v>Doppel</v>
      </c>
    </row>
    <row r="4297" spans="1:17" ht="23.25">
      <c r="A4297" s="1" t="s">
        <v>1671</v>
      </c>
      <c r="B4297" s="1" t="s">
        <v>1672</v>
      </c>
      <c r="C4297" s="1" t="s">
        <v>19628</v>
      </c>
      <c r="D4297" s="1" t="s">
        <v>1673</v>
      </c>
      <c r="E4297" s="1" t="s">
        <v>12770</v>
      </c>
      <c r="F4297" s="54">
        <v>1948</v>
      </c>
      <c r="G4297" s="1" t="s">
        <v>1674</v>
      </c>
      <c r="I4297" t="str">
        <f t="shared" si="134"/>
        <v>云岭</v>
      </c>
      <c r="K4297" t="e">
        <f>VLOOKUP(I4297,Apabi!$H:$H,1,FALSE)</f>
        <v>#N/A</v>
      </c>
      <c r="M4297" t="e">
        <f>VLOOKUP(I4297,'Shanghai TSG'!$C:$C,1,FALSE)</f>
        <v>#N/A</v>
      </c>
      <c r="O4297" t="e">
        <f>VLOOKUP(I4297,'Hytong (not in CrossAsia)'!$C:$C,1,FALSE)</f>
        <v>#N/A</v>
      </c>
      <c r="Q4297" s="9" t="str">
        <f t="shared" si="135"/>
        <v>nur hier</v>
      </c>
    </row>
    <row r="4298" spans="1:17">
      <c r="A4298" s="1" t="s">
        <v>1675</v>
      </c>
      <c r="B4298" s="1" t="s">
        <v>1676</v>
      </c>
      <c r="C4298" s="1" t="s">
        <v>19628</v>
      </c>
      <c r="D4298" s="1" t="s">
        <v>1677</v>
      </c>
      <c r="E4298" s="1" t="s">
        <v>19336</v>
      </c>
      <c r="F4298" s="54">
        <v>1927</v>
      </c>
      <c r="G4298" s="1" t="s">
        <v>19305</v>
      </c>
      <c r="I4298" t="str">
        <f t="shared" si="134"/>
        <v>河海周报</v>
      </c>
      <c r="K4298" t="e">
        <f>VLOOKUP(I4298,Apabi!$H:$H,1,FALSE)</f>
        <v>#N/A</v>
      </c>
      <c r="M4298" t="str">
        <f>VLOOKUP(I4298,'Shanghai TSG'!$C:$C,1,FALSE)</f>
        <v>河海周报</v>
      </c>
      <c r="O4298" t="e">
        <f>VLOOKUP(I4298,'Hytong (not in CrossAsia)'!$C:$C,1,FALSE)</f>
        <v>#N/A</v>
      </c>
      <c r="Q4298" s="9" t="str">
        <f t="shared" si="135"/>
        <v>Doppel</v>
      </c>
    </row>
    <row r="4299" spans="1:17">
      <c r="A4299" s="1" t="s">
        <v>1678</v>
      </c>
      <c r="B4299" s="1" t="s">
        <v>1330</v>
      </c>
      <c r="C4299" s="1" t="s">
        <v>19628</v>
      </c>
      <c r="D4299" s="1" t="s">
        <v>1331</v>
      </c>
      <c r="E4299" s="1" t="s">
        <v>1332</v>
      </c>
      <c r="F4299" s="54">
        <v>1938</v>
      </c>
      <c r="G4299" s="1" t="s">
        <v>13688</v>
      </c>
      <c r="I4299" t="str">
        <f t="shared" si="134"/>
        <v>新光</v>
      </c>
      <c r="K4299" t="e">
        <f>VLOOKUP(I4299,Apabi!$H:$H,1,FALSE)</f>
        <v>#N/A</v>
      </c>
      <c r="M4299" t="str">
        <f>VLOOKUP(I4299,'Shanghai TSG'!$C:$C,1,FALSE)</f>
        <v>新光</v>
      </c>
      <c r="O4299" t="e">
        <f>VLOOKUP(I4299,'Hytong (not in CrossAsia)'!$C:$C,1,FALSE)</f>
        <v>#N/A</v>
      </c>
      <c r="Q4299" s="9" t="str">
        <f t="shared" si="135"/>
        <v>Doppel</v>
      </c>
    </row>
    <row r="4300" spans="1:17" ht="23.25">
      <c r="A4300" s="1" t="s">
        <v>1333</v>
      </c>
      <c r="B4300" s="1" t="s">
        <v>1334</v>
      </c>
      <c r="C4300" s="1" t="s">
        <v>8057</v>
      </c>
      <c r="D4300" s="1" t="s">
        <v>1335</v>
      </c>
      <c r="E4300" s="1" t="s">
        <v>19336</v>
      </c>
      <c r="F4300" s="54">
        <v>1949</v>
      </c>
      <c r="G4300" s="1" t="s">
        <v>19292</v>
      </c>
      <c r="I4300" t="str">
        <f t="shared" si="134"/>
        <v>中国社会</v>
      </c>
      <c r="K4300" t="e">
        <f>VLOOKUP(I4300,Apabi!$H:$H,1,FALSE)</f>
        <v>#N/A</v>
      </c>
      <c r="M4300" t="e">
        <f>VLOOKUP(I4300,'Shanghai TSG'!$C:$C,1,FALSE)</f>
        <v>#N/A</v>
      </c>
      <c r="O4300" t="e">
        <f>VLOOKUP(I4300,'Hytong (not in CrossAsia)'!$C:$C,1,FALSE)</f>
        <v>#N/A</v>
      </c>
      <c r="Q4300" s="9" t="str">
        <f t="shared" si="135"/>
        <v>nur hier</v>
      </c>
    </row>
    <row r="4301" spans="1:17" ht="23.25">
      <c r="A4301" s="1" t="s">
        <v>1336</v>
      </c>
      <c r="B4301" s="1" t="s">
        <v>1337</v>
      </c>
      <c r="C4301" s="1" t="s">
        <v>19628</v>
      </c>
      <c r="D4301" s="1" t="s">
        <v>1338</v>
      </c>
      <c r="E4301" s="1" t="s">
        <v>19336</v>
      </c>
      <c r="F4301" s="54">
        <v>1934</v>
      </c>
      <c r="G4301" s="1" t="s">
        <v>19628</v>
      </c>
      <c r="I4301" t="str">
        <f t="shared" si="134"/>
        <v>安徽大学</v>
      </c>
      <c r="K4301" t="e">
        <f>VLOOKUP(I4301,Apabi!$H:$H,1,FALSE)</f>
        <v>#N/A</v>
      </c>
      <c r="M4301" t="e">
        <f>VLOOKUP(I4301,'Shanghai TSG'!$C:$C,1,FALSE)</f>
        <v>#N/A</v>
      </c>
      <c r="O4301" t="str">
        <f>VLOOKUP(I4301,'Hytong (not in CrossAsia)'!$C:$C,1,FALSE)</f>
        <v>安徽大学</v>
      </c>
      <c r="Q4301" s="9" t="str">
        <f t="shared" si="135"/>
        <v>Doppel</v>
      </c>
    </row>
    <row r="4302" spans="1:17" ht="23.25">
      <c r="A4302" s="1" t="s">
        <v>1339</v>
      </c>
      <c r="B4302" s="1" t="s">
        <v>1340</v>
      </c>
      <c r="C4302" s="1" t="s">
        <v>19628</v>
      </c>
      <c r="D4302" s="1" t="s">
        <v>1341</v>
      </c>
      <c r="E4302" s="1" t="s">
        <v>21632</v>
      </c>
      <c r="F4302" s="54">
        <v>1921</v>
      </c>
      <c r="G4302" s="1" t="s">
        <v>19315</v>
      </c>
      <c r="I4302" t="str">
        <f t="shared" si="134"/>
        <v>社会科学</v>
      </c>
      <c r="K4302" t="e">
        <f>VLOOKUP(I4302,Apabi!$H:$H,1,FALSE)</f>
        <v>#N/A</v>
      </c>
      <c r="M4302" t="e">
        <f>VLOOKUP(I4302,'Shanghai TSG'!$C:$C,1,FALSE)</f>
        <v>#N/A</v>
      </c>
      <c r="O4302" t="str">
        <f>VLOOKUP(I4302,'Hytong (not in CrossAsia)'!$C:$C,1,FALSE)</f>
        <v>社会科学</v>
      </c>
      <c r="Q4302" s="9" t="str">
        <f t="shared" si="135"/>
        <v>Doppel</v>
      </c>
    </row>
    <row r="4303" spans="1:17" ht="23.25">
      <c r="A4303" s="1" t="s">
        <v>1342</v>
      </c>
      <c r="B4303" s="1" t="s">
        <v>1343</v>
      </c>
      <c r="C4303" s="1" t="s">
        <v>1344</v>
      </c>
      <c r="D4303" s="1" t="s">
        <v>1345</v>
      </c>
      <c r="E4303" s="1" t="s">
        <v>19647</v>
      </c>
      <c r="F4303" s="54">
        <v>1936</v>
      </c>
      <c r="G4303" s="1" t="s">
        <v>19642</v>
      </c>
      <c r="I4303" t="str">
        <f t="shared" si="134"/>
        <v>社会评论</v>
      </c>
      <c r="K4303" t="e">
        <f>VLOOKUP(I4303,Apabi!$H:$H,1,FALSE)</f>
        <v>#N/A</v>
      </c>
      <c r="M4303" t="e">
        <f>VLOOKUP(I4303,'Shanghai TSG'!$C:$C,1,FALSE)</f>
        <v>#N/A</v>
      </c>
      <c r="O4303" t="e">
        <f>VLOOKUP(I4303,'Hytong (not in CrossAsia)'!$C:$C,1,FALSE)</f>
        <v>#N/A</v>
      </c>
      <c r="Q4303" s="9" t="str">
        <f t="shared" si="135"/>
        <v>nur hier</v>
      </c>
    </row>
    <row r="4304" spans="1:17">
      <c r="A4304" s="1" t="s">
        <v>1346</v>
      </c>
      <c r="B4304" s="1" t="s">
        <v>1347</v>
      </c>
      <c r="C4304" s="1" t="s">
        <v>19628</v>
      </c>
      <c r="D4304" s="1" t="s">
        <v>19628</v>
      </c>
      <c r="E4304" s="1" t="s">
        <v>19628</v>
      </c>
      <c r="F4304" s="51" t="s">
        <v>19628</v>
      </c>
      <c r="G4304" s="1" t="s">
        <v>19628</v>
      </c>
      <c r="I4304" t="str">
        <f t="shared" si="134"/>
        <v>生活月报</v>
      </c>
      <c r="K4304" t="e">
        <f>VLOOKUP(I4304,Apabi!$H:$H,1,FALSE)</f>
        <v>#N/A</v>
      </c>
      <c r="M4304" t="e">
        <f>VLOOKUP(I4304,'Shanghai TSG'!$C:$C,1,FALSE)</f>
        <v>#N/A</v>
      </c>
      <c r="O4304" t="e">
        <f>VLOOKUP(I4304,'Hytong (not in CrossAsia)'!$C:$C,1,FALSE)</f>
        <v>#N/A</v>
      </c>
      <c r="Q4304" s="9" t="str">
        <f t="shared" si="135"/>
        <v>nur hier</v>
      </c>
    </row>
    <row r="4305" spans="1:17">
      <c r="A4305" s="1" t="s">
        <v>1348</v>
      </c>
      <c r="B4305" s="1" t="s">
        <v>1349</v>
      </c>
      <c r="C4305" s="1" t="s">
        <v>19628</v>
      </c>
      <c r="D4305" s="1" t="s">
        <v>19628</v>
      </c>
      <c r="E4305" s="1" t="s">
        <v>19647</v>
      </c>
      <c r="F4305" s="51" t="s">
        <v>19628</v>
      </c>
      <c r="G4305" s="1" t="s">
        <v>19628</v>
      </c>
      <c r="I4305" t="str">
        <f t="shared" si="134"/>
        <v>理论与自</v>
      </c>
      <c r="K4305" t="e">
        <f>VLOOKUP(I4305,Apabi!$H:$H,1,FALSE)</f>
        <v>#N/A</v>
      </c>
      <c r="M4305" t="e">
        <f>VLOOKUP(I4305,'Shanghai TSG'!$C:$C,1,FALSE)</f>
        <v>#N/A</v>
      </c>
      <c r="O4305" t="e">
        <f>VLOOKUP(I4305,'Hytong (not in CrossAsia)'!$C:$C,1,FALSE)</f>
        <v>#N/A</v>
      </c>
      <c r="Q4305" s="9" t="str">
        <f t="shared" si="135"/>
        <v>nur hier</v>
      </c>
    </row>
    <row r="4306" spans="1:17">
      <c r="A4306" s="1" t="s">
        <v>1350</v>
      </c>
      <c r="B4306" s="1" t="s">
        <v>1351</v>
      </c>
      <c r="C4306" s="1" t="s">
        <v>19628</v>
      </c>
      <c r="D4306" s="1" t="s">
        <v>1352</v>
      </c>
      <c r="E4306" s="1" t="s">
        <v>19647</v>
      </c>
      <c r="F4306" s="54">
        <v>1946</v>
      </c>
      <c r="G4306" s="1" t="s">
        <v>19642</v>
      </c>
      <c r="I4306" t="str">
        <f t="shared" si="134"/>
        <v>导报</v>
      </c>
      <c r="K4306" t="e">
        <f>VLOOKUP(I4306,Apabi!$H:$H,1,FALSE)</f>
        <v>#N/A</v>
      </c>
      <c r="M4306" t="str">
        <f>VLOOKUP(I4306,'Shanghai TSG'!$C:$C,1,FALSE)</f>
        <v>导报</v>
      </c>
      <c r="O4306" t="e">
        <f>VLOOKUP(I4306,'Hytong (not in CrossAsia)'!$C:$C,1,FALSE)</f>
        <v>#N/A</v>
      </c>
      <c r="Q4306" s="9" t="str">
        <f t="shared" si="135"/>
        <v>Doppel</v>
      </c>
    </row>
    <row r="4307" spans="1:17">
      <c r="A4307" s="1" t="s">
        <v>1353</v>
      </c>
      <c r="B4307" s="1" t="s">
        <v>1354</v>
      </c>
      <c r="C4307" s="1" t="s">
        <v>19628</v>
      </c>
      <c r="D4307" s="1" t="s">
        <v>19628</v>
      </c>
      <c r="E4307" s="1" t="s">
        <v>19647</v>
      </c>
      <c r="F4307" s="54">
        <v>1937</v>
      </c>
      <c r="G4307" s="1" t="s">
        <v>19635</v>
      </c>
      <c r="I4307" t="str">
        <f t="shared" si="134"/>
        <v>社会科学</v>
      </c>
      <c r="K4307" t="e">
        <f>VLOOKUP(I4307,Apabi!$H:$H,1,FALSE)</f>
        <v>#N/A</v>
      </c>
      <c r="M4307" t="e">
        <f>VLOOKUP(I4307,'Shanghai TSG'!$C:$C,1,FALSE)</f>
        <v>#N/A</v>
      </c>
      <c r="O4307" t="str">
        <f>VLOOKUP(I4307,'Hytong (not in CrossAsia)'!$C:$C,1,FALSE)</f>
        <v>社会科学</v>
      </c>
      <c r="Q4307" s="9" t="str">
        <f t="shared" si="135"/>
        <v>Doppel</v>
      </c>
    </row>
    <row r="4308" spans="1:17" ht="23.25">
      <c r="A4308" s="1" t="s">
        <v>1708</v>
      </c>
      <c r="B4308" s="1" t="s">
        <v>1709</v>
      </c>
      <c r="C4308" s="1" t="s">
        <v>19628</v>
      </c>
      <c r="D4308" s="1" t="s">
        <v>19628</v>
      </c>
      <c r="E4308" s="1" t="s">
        <v>1710</v>
      </c>
      <c r="F4308" s="51" t="s">
        <v>19628</v>
      </c>
      <c r="G4308" s="1" t="s">
        <v>19628</v>
      </c>
      <c r="I4308" t="str">
        <f t="shared" si="134"/>
        <v>梅县导报</v>
      </c>
      <c r="K4308" t="e">
        <f>VLOOKUP(I4308,Apabi!$H:$H,1,FALSE)</f>
        <v>#N/A</v>
      </c>
      <c r="M4308" t="e">
        <f>VLOOKUP(I4308,'Shanghai TSG'!$C:$C,1,FALSE)</f>
        <v>#N/A</v>
      </c>
      <c r="O4308" t="e">
        <f>VLOOKUP(I4308,'Hytong (not in CrossAsia)'!$C:$C,1,FALSE)</f>
        <v>#N/A</v>
      </c>
      <c r="Q4308" s="9" t="str">
        <f t="shared" si="135"/>
        <v>nur hier</v>
      </c>
    </row>
    <row r="4309" spans="1:17">
      <c r="A4309" s="1" t="s">
        <v>1711</v>
      </c>
      <c r="B4309" s="1" t="s">
        <v>1712</v>
      </c>
      <c r="C4309" s="1" t="s">
        <v>19628</v>
      </c>
      <c r="D4309" s="1" t="s">
        <v>13407</v>
      </c>
      <c r="E4309" s="1" t="s">
        <v>19336</v>
      </c>
      <c r="F4309" s="54">
        <v>1935</v>
      </c>
      <c r="G4309" s="1" t="s">
        <v>19292</v>
      </c>
      <c r="I4309" t="str">
        <f t="shared" si="134"/>
        <v>新社会科</v>
      </c>
      <c r="K4309" t="e">
        <f>VLOOKUP(I4309,Apabi!$H:$H,1,FALSE)</f>
        <v>#N/A</v>
      </c>
      <c r="M4309" t="str">
        <f>VLOOKUP(I4309,'Shanghai TSG'!$C:$C,1,FALSE)</f>
        <v>新社会科</v>
      </c>
      <c r="O4309" t="e">
        <f>VLOOKUP(I4309,'Hytong (not in CrossAsia)'!$C:$C,1,FALSE)</f>
        <v>#N/A</v>
      </c>
      <c r="Q4309" s="9" t="str">
        <f t="shared" si="135"/>
        <v>Doppel</v>
      </c>
    </row>
    <row r="4310" spans="1:17">
      <c r="A4310" s="1" t="s">
        <v>1713</v>
      </c>
      <c r="B4310" s="1" t="s">
        <v>1714</v>
      </c>
      <c r="C4310" s="1" t="s">
        <v>19628</v>
      </c>
      <c r="D4310" s="1" t="s">
        <v>1715</v>
      </c>
      <c r="E4310" s="1" t="s">
        <v>19404</v>
      </c>
      <c r="F4310" s="54">
        <v>1937</v>
      </c>
      <c r="G4310" s="1" t="s">
        <v>19315</v>
      </c>
      <c r="I4310" t="str">
        <f t="shared" si="134"/>
        <v>书菀</v>
      </c>
      <c r="K4310" t="e">
        <f>VLOOKUP(I4310,Apabi!$H:$H,1,FALSE)</f>
        <v>#N/A</v>
      </c>
      <c r="M4310" t="e">
        <f>VLOOKUP(I4310,'Shanghai TSG'!$C:$C,1,FALSE)</f>
        <v>#N/A</v>
      </c>
      <c r="O4310" t="e">
        <f>VLOOKUP(I4310,'Hytong (not in CrossAsia)'!$C:$C,1,FALSE)</f>
        <v>#N/A</v>
      </c>
      <c r="Q4310" s="9" t="str">
        <f t="shared" si="135"/>
        <v>nur hier</v>
      </c>
    </row>
    <row r="4311" spans="1:17" ht="23.25">
      <c r="A4311" s="1" t="s">
        <v>1716</v>
      </c>
      <c r="B4311" s="1" t="s">
        <v>1717</v>
      </c>
      <c r="C4311" s="1" t="s">
        <v>20896</v>
      </c>
      <c r="D4311" s="1" t="s">
        <v>19628</v>
      </c>
      <c r="E4311" s="1" t="s">
        <v>13904</v>
      </c>
      <c r="F4311" s="51">
        <v>1943</v>
      </c>
      <c r="G4311" s="1" t="s">
        <v>19628</v>
      </c>
      <c r="I4311" t="str">
        <f t="shared" si="134"/>
        <v>国立中山</v>
      </c>
      <c r="K4311" t="str">
        <f>VLOOKUP(I4311,Apabi!$H:$H,1,FALSE)</f>
        <v>国立中山</v>
      </c>
      <c r="M4311" t="str">
        <f>VLOOKUP(I4311,'Shanghai TSG'!$C:$C,1,FALSE)</f>
        <v>国立中山</v>
      </c>
      <c r="O4311" t="e">
        <f>VLOOKUP(I4311,'Hytong (not in CrossAsia)'!$C:$C,1,FALSE)</f>
        <v>#N/A</v>
      </c>
      <c r="Q4311" s="9" t="str">
        <f t="shared" si="135"/>
        <v>Doppel</v>
      </c>
    </row>
    <row r="4312" spans="1:17">
      <c r="A4312" s="1" t="s">
        <v>1718</v>
      </c>
      <c r="B4312" s="1" t="s">
        <v>1719</v>
      </c>
      <c r="C4312" s="1" t="s">
        <v>15590</v>
      </c>
      <c r="D4312" s="1" t="s">
        <v>19628</v>
      </c>
      <c r="E4312" s="1" t="s">
        <v>19647</v>
      </c>
      <c r="F4312" s="51" t="s">
        <v>19628</v>
      </c>
      <c r="G4312" s="1" t="s">
        <v>19628</v>
      </c>
      <c r="I4312" t="str">
        <f t="shared" si="134"/>
        <v>小姐</v>
      </c>
      <c r="K4312" t="e">
        <f>VLOOKUP(I4312,Apabi!$H:$H,1,FALSE)</f>
        <v>#N/A</v>
      </c>
      <c r="M4312" t="e">
        <f>VLOOKUP(I4312,'Shanghai TSG'!$C:$C,1,FALSE)</f>
        <v>#N/A</v>
      </c>
      <c r="O4312" t="e">
        <f>VLOOKUP(I4312,'Hytong (not in CrossAsia)'!$C:$C,1,FALSE)</f>
        <v>#N/A</v>
      </c>
      <c r="Q4312" s="9" t="str">
        <f t="shared" si="135"/>
        <v>nur hier</v>
      </c>
    </row>
    <row r="4313" spans="1:17">
      <c r="A4313" s="1" t="s">
        <v>1720</v>
      </c>
      <c r="B4313" s="1" t="s">
        <v>1721</v>
      </c>
      <c r="C4313" s="1" t="s">
        <v>19628</v>
      </c>
      <c r="D4313" s="1" t="s">
        <v>19628</v>
      </c>
      <c r="E4313" s="1" t="s">
        <v>19628</v>
      </c>
      <c r="F4313" s="54">
        <v>1933</v>
      </c>
      <c r="G4313" s="1" t="s">
        <v>19628</v>
      </c>
      <c r="I4313" t="str">
        <f t="shared" si="134"/>
        <v>晨报言论</v>
      </c>
      <c r="K4313" t="e">
        <f>VLOOKUP(I4313,Apabi!$H:$H,1,FALSE)</f>
        <v>#N/A</v>
      </c>
      <c r="M4313" t="e">
        <f>VLOOKUP(I4313,'Shanghai TSG'!$C:$C,1,FALSE)</f>
        <v>#N/A</v>
      </c>
      <c r="O4313" t="e">
        <f>VLOOKUP(I4313,'Hytong (not in CrossAsia)'!$C:$C,1,FALSE)</f>
        <v>#N/A</v>
      </c>
      <c r="Q4313" s="9" t="str">
        <f t="shared" si="135"/>
        <v>nur hier</v>
      </c>
    </row>
    <row r="4314" spans="1:17">
      <c r="A4314" s="1" t="s">
        <v>1722</v>
      </c>
      <c r="B4314" s="1" t="s">
        <v>1723</v>
      </c>
      <c r="C4314" s="1" t="s">
        <v>19628</v>
      </c>
      <c r="D4314" s="1" t="s">
        <v>1724</v>
      </c>
      <c r="E4314" s="1" t="s">
        <v>19647</v>
      </c>
      <c r="F4314" s="54">
        <v>1920</v>
      </c>
      <c r="G4314" s="1" t="s">
        <v>19349</v>
      </c>
      <c r="I4314" t="str">
        <f t="shared" si="134"/>
        <v>新芬</v>
      </c>
      <c r="K4314" t="e">
        <f>VLOOKUP(I4314,Apabi!$H:$H,1,FALSE)</f>
        <v>#N/A</v>
      </c>
      <c r="M4314" t="e">
        <f>VLOOKUP(I4314,'Shanghai TSG'!$C:$C,1,FALSE)</f>
        <v>#N/A</v>
      </c>
      <c r="O4314" t="e">
        <f>VLOOKUP(I4314,'Hytong (not in CrossAsia)'!$C:$C,1,FALSE)</f>
        <v>#N/A</v>
      </c>
      <c r="Q4314" s="9" t="str">
        <f t="shared" si="135"/>
        <v>nur hier</v>
      </c>
    </row>
    <row r="4315" spans="1:17">
      <c r="A4315" s="1" t="s">
        <v>1725</v>
      </c>
      <c r="B4315" s="1" t="s">
        <v>1726</v>
      </c>
      <c r="C4315" s="1" t="s">
        <v>19628</v>
      </c>
      <c r="D4315" s="1" t="s">
        <v>1727</v>
      </c>
      <c r="E4315" s="1" t="s">
        <v>19647</v>
      </c>
      <c r="F4315" s="54">
        <v>1947</v>
      </c>
      <c r="G4315" s="1" t="s">
        <v>19635</v>
      </c>
      <c r="I4315" t="str">
        <f t="shared" si="134"/>
        <v>人文月刊</v>
      </c>
      <c r="K4315" t="e">
        <f>VLOOKUP(I4315,Apabi!$H:$H,1,FALSE)</f>
        <v>#N/A</v>
      </c>
      <c r="M4315" t="e">
        <f>VLOOKUP(I4315,'Shanghai TSG'!$C:$C,1,FALSE)</f>
        <v>#N/A</v>
      </c>
      <c r="O4315" t="e">
        <f>VLOOKUP(I4315,'Hytong (not in CrossAsia)'!$C:$C,1,FALSE)</f>
        <v>#N/A</v>
      </c>
      <c r="Q4315" s="9" t="str">
        <f t="shared" si="135"/>
        <v>nur hier</v>
      </c>
    </row>
    <row r="4316" spans="1:17">
      <c r="A4316" s="1" t="s">
        <v>1728</v>
      </c>
      <c r="B4316" s="1" t="s">
        <v>1729</v>
      </c>
      <c r="C4316" s="1" t="s">
        <v>19628</v>
      </c>
      <c r="D4316" s="1" t="s">
        <v>1730</v>
      </c>
      <c r="E4316" s="1" t="s">
        <v>19821</v>
      </c>
      <c r="F4316" s="54">
        <v>1932</v>
      </c>
      <c r="G4316" s="1" t="s">
        <v>19340</v>
      </c>
      <c r="I4316" t="str">
        <f t="shared" si="134"/>
        <v>社会科学</v>
      </c>
      <c r="K4316" t="e">
        <f>VLOOKUP(I4316,Apabi!$H:$H,1,FALSE)</f>
        <v>#N/A</v>
      </c>
      <c r="M4316" t="e">
        <f>VLOOKUP(I4316,'Shanghai TSG'!$C:$C,1,FALSE)</f>
        <v>#N/A</v>
      </c>
      <c r="O4316" t="str">
        <f>VLOOKUP(I4316,'Hytong (not in CrossAsia)'!$C:$C,1,FALSE)</f>
        <v>社会科学</v>
      </c>
      <c r="Q4316" s="9" t="str">
        <f t="shared" si="135"/>
        <v>Doppel</v>
      </c>
    </row>
    <row r="4317" spans="1:17">
      <c r="A4317" s="1" t="s">
        <v>1731</v>
      </c>
      <c r="B4317" s="1" t="s">
        <v>1732</v>
      </c>
      <c r="C4317" s="1" t="s">
        <v>19628</v>
      </c>
      <c r="D4317" s="1" t="s">
        <v>1733</v>
      </c>
      <c r="E4317" s="1" t="s">
        <v>10450</v>
      </c>
      <c r="F4317" s="54">
        <v>1946</v>
      </c>
      <c r="G4317" s="1" t="s">
        <v>19635</v>
      </c>
      <c r="I4317" t="str">
        <f t="shared" si="134"/>
        <v>新希望</v>
      </c>
      <c r="K4317" t="str">
        <f>VLOOKUP(I4317,Apabi!$H:$H,1,FALSE)</f>
        <v>新希望</v>
      </c>
      <c r="M4317" t="str">
        <f>VLOOKUP(I4317,'Shanghai TSG'!$C:$C,1,FALSE)</f>
        <v>新希望</v>
      </c>
      <c r="O4317" t="e">
        <f>VLOOKUP(I4317,'Hytong (not in CrossAsia)'!$C:$C,1,FALSE)</f>
        <v>#N/A</v>
      </c>
      <c r="Q4317" s="9" t="str">
        <f t="shared" si="135"/>
        <v>Doppel</v>
      </c>
    </row>
    <row r="4318" spans="1:17">
      <c r="A4318" s="1" t="s">
        <v>1734</v>
      </c>
      <c r="B4318" s="1" t="s">
        <v>1735</v>
      </c>
      <c r="C4318" s="1" t="s">
        <v>1736</v>
      </c>
      <c r="D4318" s="1" t="s">
        <v>19628</v>
      </c>
      <c r="E4318" s="1" t="s">
        <v>19647</v>
      </c>
      <c r="F4318" s="51">
        <v>1902</v>
      </c>
      <c r="G4318" s="1" t="s">
        <v>19628</v>
      </c>
      <c r="I4318" t="str">
        <f t="shared" si="134"/>
        <v>选报</v>
      </c>
      <c r="K4318" t="e">
        <f>VLOOKUP(I4318,Apabi!$H:$H,1,FALSE)</f>
        <v>#N/A</v>
      </c>
      <c r="M4318" t="str">
        <f>VLOOKUP(I4318,'Shanghai TSG'!$C:$C,1,FALSE)</f>
        <v>选报</v>
      </c>
      <c r="O4318" t="e">
        <f>VLOOKUP(I4318,'Hytong (not in CrossAsia)'!$C:$C,1,FALSE)</f>
        <v>#N/A</v>
      </c>
      <c r="Q4318" s="9" t="str">
        <f t="shared" si="135"/>
        <v>Doppel</v>
      </c>
    </row>
    <row r="4319" spans="1:17" ht="23.25">
      <c r="A4319" s="1" t="s">
        <v>1737</v>
      </c>
      <c r="B4319" s="1" t="s">
        <v>1738</v>
      </c>
      <c r="C4319" s="1" t="s">
        <v>1739</v>
      </c>
      <c r="D4319" s="1" t="s">
        <v>1740</v>
      </c>
      <c r="E4319" s="1" t="s">
        <v>18570</v>
      </c>
      <c r="F4319" s="54">
        <v>1936</v>
      </c>
      <c r="G4319" s="1" t="s">
        <v>19628</v>
      </c>
      <c r="I4319" t="str">
        <f t="shared" si="134"/>
        <v>社会知识</v>
      </c>
      <c r="K4319" t="e">
        <f>VLOOKUP(I4319,Apabi!$H:$H,1,FALSE)</f>
        <v>#N/A</v>
      </c>
      <c r="M4319" t="e">
        <f>VLOOKUP(I4319,'Shanghai TSG'!$C:$C,1,FALSE)</f>
        <v>#N/A</v>
      </c>
      <c r="O4319" t="e">
        <f>VLOOKUP(I4319,'Hytong (not in CrossAsia)'!$C:$C,1,FALSE)</f>
        <v>#N/A</v>
      </c>
      <c r="Q4319" s="9" t="str">
        <f t="shared" si="135"/>
        <v>nur hier</v>
      </c>
    </row>
    <row r="4320" spans="1:17">
      <c r="A4320" s="1" t="s">
        <v>1741</v>
      </c>
      <c r="B4320" s="1" t="s">
        <v>1742</v>
      </c>
      <c r="C4320" s="1" t="s">
        <v>19628</v>
      </c>
      <c r="D4320" s="1" t="s">
        <v>21148</v>
      </c>
      <c r="E4320" s="1" t="s">
        <v>19336</v>
      </c>
      <c r="F4320" s="54">
        <v>1935</v>
      </c>
      <c r="G4320" s="1" t="s">
        <v>19010</v>
      </c>
      <c r="I4320" t="str">
        <f t="shared" si="134"/>
        <v>社会科学</v>
      </c>
      <c r="K4320" t="e">
        <f>VLOOKUP(I4320,Apabi!$H:$H,1,FALSE)</f>
        <v>#N/A</v>
      </c>
      <c r="M4320" t="e">
        <f>VLOOKUP(I4320,'Shanghai TSG'!$C:$C,1,FALSE)</f>
        <v>#N/A</v>
      </c>
      <c r="O4320" t="str">
        <f>VLOOKUP(I4320,'Hytong (not in CrossAsia)'!$C:$C,1,FALSE)</f>
        <v>社会科学</v>
      </c>
      <c r="Q4320" s="9" t="str">
        <f t="shared" si="135"/>
        <v>Doppel</v>
      </c>
    </row>
    <row r="4321" spans="1:17">
      <c r="A4321" s="1" t="s">
        <v>1743</v>
      </c>
      <c r="B4321" s="1" t="s">
        <v>1744</v>
      </c>
      <c r="C4321" s="1" t="s">
        <v>19628</v>
      </c>
      <c r="D4321" s="1" t="s">
        <v>19628</v>
      </c>
      <c r="E4321" s="1" t="s">
        <v>19647</v>
      </c>
      <c r="F4321" s="54">
        <v>1932</v>
      </c>
      <c r="G4321" s="1" t="s">
        <v>19635</v>
      </c>
      <c r="I4321" t="str">
        <f t="shared" si="134"/>
        <v>生存月刊</v>
      </c>
      <c r="K4321" t="e">
        <f>VLOOKUP(I4321,Apabi!$H:$H,1,FALSE)</f>
        <v>#N/A</v>
      </c>
      <c r="M4321" t="e">
        <f>VLOOKUP(I4321,'Shanghai TSG'!$C:$C,1,FALSE)</f>
        <v>#N/A</v>
      </c>
      <c r="O4321" t="e">
        <f>VLOOKUP(I4321,'Hytong (not in CrossAsia)'!$C:$C,1,FALSE)</f>
        <v>#N/A</v>
      </c>
      <c r="Q4321" s="9" t="str">
        <f t="shared" si="135"/>
        <v>nur hier</v>
      </c>
    </row>
    <row r="4322" spans="1:17" ht="23.25">
      <c r="A4322" s="1" t="s">
        <v>1745</v>
      </c>
      <c r="B4322" s="1" t="s">
        <v>1746</v>
      </c>
      <c r="C4322" s="1" t="s">
        <v>19628</v>
      </c>
      <c r="D4322" s="1" t="s">
        <v>1747</v>
      </c>
      <c r="E4322" s="1" t="s">
        <v>19647</v>
      </c>
      <c r="F4322" s="54">
        <v>1937</v>
      </c>
      <c r="G4322" s="1" t="s">
        <v>19635</v>
      </c>
      <c r="I4322" t="str">
        <f t="shared" si="134"/>
        <v>史地社会</v>
      </c>
      <c r="K4322" t="e">
        <f>VLOOKUP(I4322,Apabi!$H:$H,1,FALSE)</f>
        <v>#N/A</v>
      </c>
      <c r="M4322" t="e">
        <f>VLOOKUP(I4322,'Shanghai TSG'!$C:$C,1,FALSE)</f>
        <v>#N/A</v>
      </c>
      <c r="O4322" t="e">
        <f>VLOOKUP(I4322,'Hytong (not in CrossAsia)'!$C:$C,1,FALSE)</f>
        <v>#N/A</v>
      </c>
      <c r="Q4322" s="9" t="str">
        <f t="shared" si="135"/>
        <v>nur hier</v>
      </c>
    </row>
    <row r="4323" spans="1:17">
      <c r="A4323" s="1" t="s">
        <v>1748</v>
      </c>
      <c r="B4323" s="1" t="s">
        <v>1749</v>
      </c>
      <c r="C4323" s="1" t="s">
        <v>1750</v>
      </c>
      <c r="D4323" s="1" t="s">
        <v>19628</v>
      </c>
      <c r="E4323" s="1" t="s">
        <v>19339</v>
      </c>
      <c r="F4323" s="54">
        <v>1946</v>
      </c>
      <c r="G4323" s="1" t="s">
        <v>19305</v>
      </c>
      <c r="I4323" t="str">
        <f t="shared" si="134"/>
        <v>大地周报</v>
      </c>
      <c r="K4323" t="e">
        <f>VLOOKUP(I4323,Apabi!$H:$H,1,FALSE)</f>
        <v>#N/A</v>
      </c>
      <c r="M4323" t="e">
        <f>VLOOKUP(I4323,'Shanghai TSG'!$C:$C,1,FALSE)</f>
        <v>#N/A</v>
      </c>
      <c r="O4323" t="e">
        <f>VLOOKUP(I4323,'Hytong (not in CrossAsia)'!$C:$C,1,FALSE)</f>
        <v>#N/A</v>
      </c>
      <c r="Q4323" s="9" t="str">
        <f t="shared" si="135"/>
        <v>nur hier</v>
      </c>
    </row>
    <row r="4324" spans="1:17">
      <c r="A4324" s="1" t="s">
        <v>1751</v>
      </c>
      <c r="B4324" s="1" t="s">
        <v>1752</v>
      </c>
      <c r="C4324" s="1" t="s">
        <v>19628</v>
      </c>
      <c r="D4324" s="1" t="s">
        <v>19628</v>
      </c>
      <c r="E4324" s="1" t="s">
        <v>19339</v>
      </c>
      <c r="F4324" s="54">
        <v>1934</v>
      </c>
      <c r="G4324" s="1" t="s">
        <v>19773</v>
      </c>
      <c r="I4324" t="str">
        <f t="shared" si="134"/>
        <v>紫晶</v>
      </c>
      <c r="K4324" t="e">
        <f>VLOOKUP(I4324,Apabi!$H:$H,1,FALSE)</f>
        <v>#N/A</v>
      </c>
      <c r="M4324" t="e">
        <f>VLOOKUP(I4324,'Shanghai TSG'!$C:$C,1,FALSE)</f>
        <v>#N/A</v>
      </c>
      <c r="O4324" t="e">
        <f>VLOOKUP(I4324,'Hytong (not in CrossAsia)'!$C:$C,1,FALSE)</f>
        <v>#N/A</v>
      </c>
      <c r="Q4324" s="9" t="str">
        <f t="shared" si="135"/>
        <v>nur hier</v>
      </c>
    </row>
    <row r="4325" spans="1:17" ht="45.75">
      <c r="A4325" s="1" t="s">
        <v>1753</v>
      </c>
      <c r="B4325" s="1" t="s">
        <v>1754</v>
      </c>
      <c r="C4325" s="1" t="s">
        <v>1755</v>
      </c>
      <c r="D4325" s="1" t="s">
        <v>1756</v>
      </c>
      <c r="E4325" s="1" t="s">
        <v>19376</v>
      </c>
      <c r="F4325" s="54">
        <v>1935</v>
      </c>
      <c r="G4325" s="1" t="s">
        <v>19440</v>
      </c>
      <c r="I4325" t="str">
        <f t="shared" si="134"/>
        <v>社会科学</v>
      </c>
      <c r="K4325" t="e">
        <f>VLOOKUP(I4325,Apabi!$H:$H,1,FALSE)</f>
        <v>#N/A</v>
      </c>
      <c r="M4325" t="e">
        <f>VLOOKUP(I4325,'Shanghai TSG'!$C:$C,1,FALSE)</f>
        <v>#N/A</v>
      </c>
      <c r="O4325" t="str">
        <f>VLOOKUP(I4325,'Hytong (not in CrossAsia)'!$C:$C,1,FALSE)</f>
        <v>社会科学</v>
      </c>
      <c r="Q4325" s="9" t="str">
        <f t="shared" si="135"/>
        <v>Doppel</v>
      </c>
    </row>
    <row r="4326" spans="1:17">
      <c r="A4326" s="1" t="s">
        <v>1757</v>
      </c>
      <c r="B4326" s="1" t="s">
        <v>1758</v>
      </c>
      <c r="C4326" s="1" t="s">
        <v>19628</v>
      </c>
      <c r="D4326" s="1" t="s">
        <v>1759</v>
      </c>
      <c r="E4326" s="1" t="s">
        <v>19176</v>
      </c>
      <c r="F4326" s="54">
        <v>1949</v>
      </c>
      <c r="G4326" s="1" t="s">
        <v>19635</v>
      </c>
      <c r="I4326" t="str">
        <f t="shared" si="134"/>
        <v>书报精华</v>
      </c>
      <c r="K4326" t="e">
        <f>VLOOKUP(I4326,Apabi!$H:$H,1,FALSE)</f>
        <v>#N/A</v>
      </c>
      <c r="M4326" t="str">
        <f>VLOOKUP(I4326,'Shanghai TSG'!$C:$C,1,FALSE)</f>
        <v>书报精华</v>
      </c>
      <c r="O4326" t="e">
        <f>VLOOKUP(I4326,'Hytong (not in CrossAsia)'!$C:$C,1,FALSE)</f>
        <v>#N/A</v>
      </c>
      <c r="Q4326" s="9" t="str">
        <f t="shared" si="135"/>
        <v>Doppel</v>
      </c>
    </row>
    <row r="4327" spans="1:17" ht="23.25">
      <c r="A4327" s="1" t="s">
        <v>1760</v>
      </c>
      <c r="B4327" s="1" t="s">
        <v>1761</v>
      </c>
      <c r="C4327" s="1" t="s">
        <v>19628</v>
      </c>
      <c r="D4327" s="1" t="s">
        <v>1762</v>
      </c>
      <c r="E4327" s="1" t="s">
        <v>19348</v>
      </c>
      <c r="F4327" s="54">
        <v>1943</v>
      </c>
      <c r="G4327" s="1" t="s">
        <v>19635</v>
      </c>
      <c r="I4327" t="str">
        <f t="shared" si="134"/>
        <v>各重要市</v>
      </c>
      <c r="K4327" t="e">
        <f>VLOOKUP(I4327,Apabi!$H:$H,1,FALSE)</f>
        <v>#N/A</v>
      </c>
      <c r="M4327" t="e">
        <f>VLOOKUP(I4327,'Shanghai TSG'!$C:$C,1,FALSE)</f>
        <v>#N/A</v>
      </c>
      <c r="O4327" t="e">
        <f>VLOOKUP(I4327,'Hytong (not in CrossAsia)'!$C:$C,1,FALSE)</f>
        <v>#N/A</v>
      </c>
      <c r="Q4327" s="9" t="str">
        <f t="shared" si="135"/>
        <v>nur hier</v>
      </c>
    </row>
    <row r="4328" spans="1:17">
      <c r="A4328" s="1" t="s">
        <v>1763</v>
      </c>
      <c r="B4328" s="1" t="s">
        <v>7535</v>
      </c>
      <c r="C4328" s="1" t="s">
        <v>19628</v>
      </c>
      <c r="D4328" s="1" t="s">
        <v>7536</v>
      </c>
      <c r="E4328" s="1" t="s">
        <v>19326</v>
      </c>
      <c r="F4328" s="54">
        <v>1948</v>
      </c>
      <c r="G4328" s="1" t="s">
        <v>19010</v>
      </c>
      <c r="I4328" t="str">
        <f t="shared" si="134"/>
        <v>社会科学</v>
      </c>
      <c r="K4328" t="e">
        <f>VLOOKUP(I4328,Apabi!$H:$H,1,FALSE)</f>
        <v>#N/A</v>
      </c>
      <c r="M4328" t="e">
        <f>VLOOKUP(I4328,'Shanghai TSG'!$C:$C,1,FALSE)</f>
        <v>#N/A</v>
      </c>
      <c r="O4328" t="str">
        <f>VLOOKUP(I4328,'Hytong (not in CrossAsia)'!$C:$C,1,FALSE)</f>
        <v>社会科学</v>
      </c>
      <c r="Q4328" s="9" t="str">
        <f t="shared" si="135"/>
        <v>Doppel</v>
      </c>
    </row>
    <row r="4329" spans="1:17" ht="23.25">
      <c r="A4329" s="1" t="s">
        <v>7537</v>
      </c>
      <c r="B4329" s="1" t="s">
        <v>7538</v>
      </c>
      <c r="C4329" s="1" t="s">
        <v>19628</v>
      </c>
      <c r="D4329" s="1" t="s">
        <v>7539</v>
      </c>
      <c r="E4329" s="1" t="s">
        <v>19336</v>
      </c>
      <c r="F4329" s="54">
        <v>1936</v>
      </c>
      <c r="G4329" s="1" t="s">
        <v>19010</v>
      </c>
      <c r="I4329" t="str">
        <f t="shared" si="134"/>
        <v>国立中央</v>
      </c>
      <c r="K4329" t="e">
        <f>VLOOKUP(I4329,Apabi!$H:$H,1,FALSE)</f>
        <v>#N/A</v>
      </c>
      <c r="M4329" t="e">
        <f>VLOOKUP(I4329,'Shanghai TSG'!$C:$C,1,FALSE)</f>
        <v>#N/A</v>
      </c>
      <c r="O4329" t="e">
        <f>VLOOKUP(I4329,'Hytong (not in CrossAsia)'!$C:$C,1,FALSE)</f>
        <v>#N/A</v>
      </c>
      <c r="Q4329" s="9" t="str">
        <f t="shared" si="135"/>
        <v>nur hier</v>
      </c>
    </row>
    <row r="4330" spans="1:17">
      <c r="A4330" s="1" t="s">
        <v>7540</v>
      </c>
      <c r="B4330" s="1" t="s">
        <v>7541</v>
      </c>
      <c r="C4330" s="1" t="s">
        <v>19628</v>
      </c>
      <c r="D4330" s="1" t="s">
        <v>7542</v>
      </c>
      <c r="E4330" s="1" t="s">
        <v>19647</v>
      </c>
      <c r="F4330" s="54">
        <v>1913</v>
      </c>
      <c r="G4330" s="1" t="s">
        <v>19305</v>
      </c>
      <c r="I4330" t="str">
        <f t="shared" si="134"/>
        <v>大同周报</v>
      </c>
      <c r="K4330" t="e">
        <f>VLOOKUP(I4330,Apabi!$H:$H,1,FALSE)</f>
        <v>#N/A</v>
      </c>
      <c r="M4330" t="e">
        <f>VLOOKUP(I4330,'Shanghai TSG'!$C:$C,1,FALSE)</f>
        <v>#N/A</v>
      </c>
      <c r="O4330" t="e">
        <f>VLOOKUP(I4330,'Hytong (not in CrossAsia)'!$C:$C,1,FALSE)</f>
        <v>#N/A</v>
      </c>
      <c r="Q4330" s="9" t="str">
        <f t="shared" si="135"/>
        <v>nur hier</v>
      </c>
    </row>
    <row r="4331" spans="1:17" ht="23.25">
      <c r="A4331" s="1" t="s">
        <v>7543</v>
      </c>
      <c r="B4331" s="1" t="s">
        <v>7544</v>
      </c>
      <c r="C4331" s="1" t="s">
        <v>19628</v>
      </c>
      <c r="D4331" s="1" t="s">
        <v>7545</v>
      </c>
      <c r="E4331" s="1" t="s">
        <v>19647</v>
      </c>
      <c r="F4331" s="54">
        <v>1931</v>
      </c>
      <c r="G4331" s="1" t="s">
        <v>19642</v>
      </c>
      <c r="I4331" t="str">
        <f t="shared" si="134"/>
        <v>复旦社会</v>
      </c>
      <c r="K4331" t="e">
        <f>VLOOKUP(I4331,Apabi!$H:$H,1,FALSE)</f>
        <v>#N/A</v>
      </c>
      <c r="M4331" t="e">
        <f>VLOOKUP(I4331,'Shanghai TSG'!$C:$C,1,FALSE)</f>
        <v>#N/A</v>
      </c>
      <c r="O4331" t="e">
        <f>VLOOKUP(I4331,'Hytong (not in CrossAsia)'!$C:$C,1,FALSE)</f>
        <v>#N/A</v>
      </c>
      <c r="Q4331" s="9" t="str">
        <f t="shared" si="135"/>
        <v>nur hier</v>
      </c>
    </row>
    <row r="4332" spans="1:17">
      <c r="A4332" s="1" t="s">
        <v>7546</v>
      </c>
      <c r="B4332" s="1" t="s">
        <v>7547</v>
      </c>
      <c r="C4332" s="1" t="s">
        <v>7548</v>
      </c>
      <c r="D4332" s="1" t="s">
        <v>19628</v>
      </c>
      <c r="E4332" s="1" t="s">
        <v>19628</v>
      </c>
      <c r="F4332" s="51" t="s">
        <v>19628</v>
      </c>
      <c r="G4332" s="1" t="s">
        <v>19628</v>
      </c>
      <c r="I4332" t="str">
        <f t="shared" si="134"/>
        <v>袖珍杂志</v>
      </c>
      <c r="K4332" t="e">
        <f>VLOOKUP(I4332,Apabi!$H:$H,1,FALSE)</f>
        <v>#N/A</v>
      </c>
      <c r="M4332" t="e">
        <f>VLOOKUP(I4332,'Shanghai TSG'!$C:$C,1,FALSE)</f>
        <v>#N/A</v>
      </c>
      <c r="O4332" t="e">
        <f>VLOOKUP(I4332,'Hytong (not in CrossAsia)'!$C:$C,1,FALSE)</f>
        <v>#N/A</v>
      </c>
      <c r="Q4332" s="9" t="str">
        <f t="shared" si="135"/>
        <v>nur hier</v>
      </c>
    </row>
    <row r="4333" spans="1:17">
      <c r="A4333" s="1" t="s">
        <v>7549</v>
      </c>
      <c r="B4333" s="1" t="s">
        <v>7550</v>
      </c>
      <c r="C4333" s="1" t="s">
        <v>19628</v>
      </c>
      <c r="D4333" s="1" t="s">
        <v>7551</v>
      </c>
      <c r="E4333" s="1" t="s">
        <v>19647</v>
      </c>
      <c r="F4333" s="54">
        <v>1936</v>
      </c>
      <c r="G4333" s="1" t="s">
        <v>19642</v>
      </c>
      <c r="I4333" t="str">
        <f t="shared" si="134"/>
        <v>生活知识</v>
      </c>
      <c r="K4333" t="e">
        <f>VLOOKUP(I4333,Apabi!$H:$H,1,FALSE)</f>
        <v>#N/A</v>
      </c>
      <c r="M4333" t="e">
        <f>VLOOKUP(I4333,'Shanghai TSG'!$C:$C,1,FALSE)</f>
        <v>#N/A</v>
      </c>
      <c r="O4333" t="e">
        <f>VLOOKUP(I4333,'Hytong (not in CrossAsia)'!$C:$C,1,FALSE)</f>
        <v>#N/A</v>
      </c>
      <c r="Q4333" s="9" t="str">
        <f t="shared" si="135"/>
        <v>nur hier</v>
      </c>
    </row>
    <row r="4334" spans="1:17">
      <c r="A4334" s="1" t="s">
        <v>7552</v>
      </c>
      <c r="B4334" s="1" t="s">
        <v>7553</v>
      </c>
      <c r="C4334" s="1" t="s">
        <v>7554</v>
      </c>
      <c r="D4334" s="1" t="s">
        <v>7554</v>
      </c>
      <c r="E4334" s="1" t="s">
        <v>18823</v>
      </c>
      <c r="F4334" s="54">
        <v>1943</v>
      </c>
      <c r="G4334" s="1" t="s">
        <v>19642</v>
      </c>
      <c r="I4334" t="str">
        <f t="shared" si="134"/>
        <v>生教导报</v>
      </c>
      <c r="K4334" t="e">
        <f>VLOOKUP(I4334,Apabi!$H:$H,1,FALSE)</f>
        <v>#N/A</v>
      </c>
      <c r="M4334" t="e">
        <f>VLOOKUP(I4334,'Shanghai TSG'!$C:$C,1,FALSE)</f>
        <v>#N/A</v>
      </c>
      <c r="O4334" t="e">
        <f>VLOOKUP(I4334,'Hytong (not in CrossAsia)'!$C:$C,1,FALSE)</f>
        <v>#N/A</v>
      </c>
      <c r="Q4334" s="9" t="str">
        <f t="shared" si="135"/>
        <v>nur hier</v>
      </c>
    </row>
    <row r="4335" spans="1:17">
      <c r="A4335" s="1" t="s">
        <v>7555</v>
      </c>
      <c r="B4335" s="1" t="s">
        <v>7556</v>
      </c>
      <c r="C4335" s="1" t="s">
        <v>19628</v>
      </c>
      <c r="D4335" s="1" t="s">
        <v>19628</v>
      </c>
      <c r="E4335" s="1" t="s">
        <v>19628</v>
      </c>
      <c r="F4335" s="51" t="s">
        <v>19628</v>
      </c>
      <c r="G4335" s="1" t="s">
        <v>19628</v>
      </c>
      <c r="I4335" t="str">
        <f t="shared" si="134"/>
        <v>交大通刊</v>
      </c>
      <c r="K4335" t="e">
        <f>VLOOKUP(I4335,Apabi!$H:$H,1,FALSE)</f>
        <v>#N/A</v>
      </c>
      <c r="M4335" t="e">
        <f>VLOOKUP(I4335,'Shanghai TSG'!$C:$C,1,FALSE)</f>
        <v>#N/A</v>
      </c>
      <c r="O4335" t="e">
        <f>VLOOKUP(I4335,'Hytong (not in CrossAsia)'!$C:$C,1,FALSE)</f>
        <v>#N/A</v>
      </c>
      <c r="Q4335" s="9" t="str">
        <f t="shared" si="135"/>
        <v>nur hier</v>
      </c>
    </row>
    <row r="4336" spans="1:17">
      <c r="A4336" s="1" t="s">
        <v>7557</v>
      </c>
      <c r="B4336" s="1" t="s">
        <v>7558</v>
      </c>
      <c r="C4336" s="1" t="s">
        <v>19628</v>
      </c>
      <c r="D4336" s="1" t="s">
        <v>19628</v>
      </c>
      <c r="E4336" s="1" t="s">
        <v>19647</v>
      </c>
      <c r="F4336" s="51">
        <v>1928</v>
      </c>
      <c r="G4336" s="1" t="s">
        <v>19628</v>
      </c>
      <c r="I4336" t="str">
        <f t="shared" si="134"/>
        <v>关声</v>
      </c>
      <c r="K4336" t="e">
        <f>VLOOKUP(I4336,Apabi!$H:$H,1,FALSE)</f>
        <v>#N/A</v>
      </c>
      <c r="M4336" t="str">
        <f>VLOOKUP(I4336,'Shanghai TSG'!$C:$C,1,FALSE)</f>
        <v>关声</v>
      </c>
      <c r="O4336" t="e">
        <f>VLOOKUP(I4336,'Hytong (not in CrossAsia)'!$C:$C,1,FALSE)</f>
        <v>#N/A</v>
      </c>
      <c r="Q4336" s="9" t="str">
        <f t="shared" si="135"/>
        <v>Doppel</v>
      </c>
    </row>
    <row r="4337" spans="1:17">
      <c r="A4337" s="1" t="s">
        <v>7559</v>
      </c>
      <c r="B4337" s="1" t="s">
        <v>7560</v>
      </c>
      <c r="C4337" s="1" t="s">
        <v>19628</v>
      </c>
      <c r="D4337" s="1" t="s">
        <v>7561</v>
      </c>
      <c r="E4337" s="1" t="s">
        <v>19647</v>
      </c>
      <c r="F4337" s="54">
        <v>1935</v>
      </c>
      <c r="G4337" s="1" t="s">
        <v>19305</v>
      </c>
      <c r="I4337" t="str">
        <f t="shared" si="134"/>
        <v>新生</v>
      </c>
      <c r="K4337" t="e">
        <f>VLOOKUP(I4337,Apabi!$H:$H,1,FALSE)</f>
        <v>#N/A</v>
      </c>
      <c r="M4337" t="e">
        <f>VLOOKUP(I4337,'Shanghai TSG'!$C:$C,1,FALSE)</f>
        <v>#N/A</v>
      </c>
      <c r="O4337" t="e">
        <f>VLOOKUP(I4337,'Hytong (not in CrossAsia)'!$C:$C,1,FALSE)</f>
        <v>#N/A</v>
      </c>
      <c r="Q4337" s="9" t="str">
        <f t="shared" si="135"/>
        <v>nur hier</v>
      </c>
    </row>
    <row r="4338" spans="1:17">
      <c r="A4338" s="1" t="s">
        <v>7562</v>
      </c>
      <c r="B4338" s="1" t="s">
        <v>7563</v>
      </c>
      <c r="C4338" s="1" t="s">
        <v>19628</v>
      </c>
      <c r="D4338" s="1" t="s">
        <v>7564</v>
      </c>
      <c r="E4338" s="1" t="s">
        <v>19647</v>
      </c>
      <c r="F4338" s="54">
        <v>1949</v>
      </c>
      <c r="G4338" s="1" t="s">
        <v>19642</v>
      </c>
      <c r="I4338" t="str">
        <f t="shared" si="134"/>
        <v>西点</v>
      </c>
      <c r="K4338" t="e">
        <f>VLOOKUP(I4338,Apabi!$H:$H,1,FALSE)</f>
        <v>#N/A</v>
      </c>
      <c r="M4338" t="e">
        <f>VLOOKUP(I4338,'Shanghai TSG'!$C:$C,1,FALSE)</f>
        <v>#N/A</v>
      </c>
      <c r="O4338" t="e">
        <f>VLOOKUP(I4338,'Hytong (not in CrossAsia)'!$C:$C,1,FALSE)</f>
        <v>#N/A</v>
      </c>
      <c r="Q4338" s="9" t="str">
        <f t="shared" si="135"/>
        <v>nur hier</v>
      </c>
    </row>
    <row r="4339" spans="1:17">
      <c r="A4339" s="1" t="s">
        <v>7240</v>
      </c>
      <c r="B4339" s="1" t="s">
        <v>7241</v>
      </c>
      <c r="C4339" s="1" t="s">
        <v>19628</v>
      </c>
      <c r="D4339" s="1" t="s">
        <v>7242</v>
      </c>
      <c r="E4339" s="1" t="s">
        <v>19769</v>
      </c>
      <c r="F4339" s="51" t="s">
        <v>19628</v>
      </c>
      <c r="G4339" s="1" t="s">
        <v>19642</v>
      </c>
      <c r="I4339" t="str">
        <f t="shared" si="134"/>
        <v>清乡前线</v>
      </c>
      <c r="K4339" t="e">
        <f>VLOOKUP(I4339,Apabi!$H:$H,1,FALSE)</f>
        <v>#N/A</v>
      </c>
      <c r="M4339" t="e">
        <f>VLOOKUP(I4339,'Shanghai TSG'!$C:$C,1,FALSE)</f>
        <v>#N/A</v>
      </c>
      <c r="O4339" t="e">
        <f>VLOOKUP(I4339,'Hytong (not in CrossAsia)'!$C:$C,1,FALSE)</f>
        <v>#N/A</v>
      </c>
      <c r="Q4339" s="9" t="str">
        <f t="shared" si="135"/>
        <v>nur hier</v>
      </c>
    </row>
    <row r="4340" spans="1:17" ht="23.25">
      <c r="A4340" s="1" t="s">
        <v>7243</v>
      </c>
      <c r="B4340" s="1" t="s">
        <v>7244</v>
      </c>
      <c r="C4340" s="1" t="s">
        <v>19628</v>
      </c>
      <c r="D4340" s="1" t="s">
        <v>7245</v>
      </c>
      <c r="E4340" s="1" t="s">
        <v>19339</v>
      </c>
      <c r="F4340" s="54">
        <v>1936</v>
      </c>
      <c r="G4340" s="1" t="s">
        <v>19010</v>
      </c>
      <c r="I4340" t="str">
        <f t="shared" si="134"/>
        <v>国立北京</v>
      </c>
      <c r="K4340" t="e">
        <f>VLOOKUP(I4340,Apabi!$H:$H,1,FALSE)</f>
        <v>#N/A</v>
      </c>
      <c r="M4340" t="e">
        <f>VLOOKUP(I4340,'Shanghai TSG'!$C:$C,1,FALSE)</f>
        <v>#N/A</v>
      </c>
      <c r="O4340" t="e">
        <f>VLOOKUP(I4340,'Hytong (not in CrossAsia)'!$C:$C,1,FALSE)</f>
        <v>#N/A</v>
      </c>
      <c r="Q4340" s="9" t="str">
        <f t="shared" si="135"/>
        <v>nur hier</v>
      </c>
    </row>
    <row r="4341" spans="1:17">
      <c r="A4341" s="1" t="s">
        <v>7246</v>
      </c>
      <c r="B4341" s="1" t="s">
        <v>7247</v>
      </c>
      <c r="C4341" s="1" t="s">
        <v>18676</v>
      </c>
      <c r="D4341" s="1" t="s">
        <v>7248</v>
      </c>
      <c r="E4341" s="1" t="s">
        <v>19339</v>
      </c>
      <c r="F4341" s="54">
        <v>1920</v>
      </c>
      <c r="G4341" s="1" t="s">
        <v>19635</v>
      </c>
      <c r="I4341" t="str">
        <f t="shared" si="134"/>
        <v>秦钟</v>
      </c>
      <c r="K4341" t="e">
        <f>VLOOKUP(I4341,Apabi!$H:$H,1,FALSE)</f>
        <v>#N/A</v>
      </c>
      <c r="M4341" t="e">
        <f>VLOOKUP(I4341,'Shanghai TSG'!$C:$C,1,FALSE)</f>
        <v>#N/A</v>
      </c>
      <c r="O4341" t="e">
        <f>VLOOKUP(I4341,'Hytong (not in CrossAsia)'!$C:$C,1,FALSE)</f>
        <v>#N/A</v>
      </c>
      <c r="Q4341" s="9" t="str">
        <f t="shared" si="135"/>
        <v>nur hier</v>
      </c>
    </row>
    <row r="4342" spans="1:17" ht="23.25">
      <c r="A4342" s="1" t="s">
        <v>7249</v>
      </c>
      <c r="B4342" s="1" t="s">
        <v>7250</v>
      </c>
      <c r="C4342" s="1" t="s">
        <v>19628</v>
      </c>
      <c r="D4342" s="1" t="s">
        <v>7251</v>
      </c>
      <c r="E4342" s="1" t="s">
        <v>19821</v>
      </c>
      <c r="F4342" s="54">
        <v>1938</v>
      </c>
      <c r="G4342" s="1" t="s">
        <v>19773</v>
      </c>
      <c r="I4342" t="str">
        <f t="shared" si="134"/>
        <v>社会科学</v>
      </c>
      <c r="K4342" t="e">
        <f>VLOOKUP(I4342,Apabi!$H:$H,1,FALSE)</f>
        <v>#N/A</v>
      </c>
      <c r="M4342" t="e">
        <f>VLOOKUP(I4342,'Shanghai TSG'!$C:$C,1,FALSE)</f>
        <v>#N/A</v>
      </c>
      <c r="O4342" t="str">
        <f>VLOOKUP(I4342,'Hytong (not in CrossAsia)'!$C:$C,1,FALSE)</f>
        <v>社会科学</v>
      </c>
      <c r="Q4342" s="9" t="str">
        <f t="shared" si="135"/>
        <v>Doppel</v>
      </c>
    </row>
    <row r="4343" spans="1:17">
      <c r="A4343" s="1" t="s">
        <v>7252</v>
      </c>
      <c r="B4343" s="1" t="s">
        <v>7253</v>
      </c>
      <c r="C4343" s="1" t="s">
        <v>19628</v>
      </c>
      <c r="D4343" s="1" t="s">
        <v>13958</v>
      </c>
      <c r="E4343" s="1" t="s">
        <v>19339</v>
      </c>
      <c r="F4343" s="54">
        <v>1915</v>
      </c>
      <c r="G4343" s="1" t="s">
        <v>19635</v>
      </c>
      <c r="I4343" t="str">
        <f t="shared" si="134"/>
        <v>观象丛报</v>
      </c>
      <c r="K4343" t="e">
        <f>VLOOKUP(I4343,Apabi!$H:$H,1,FALSE)</f>
        <v>#N/A</v>
      </c>
      <c r="M4343" t="e">
        <f>VLOOKUP(I4343,'Shanghai TSG'!$C:$C,1,FALSE)</f>
        <v>#N/A</v>
      </c>
      <c r="O4343" t="e">
        <f>VLOOKUP(I4343,'Hytong (not in CrossAsia)'!$C:$C,1,FALSE)</f>
        <v>#N/A</v>
      </c>
      <c r="Q4343" s="9" t="str">
        <f t="shared" si="135"/>
        <v>nur hier</v>
      </c>
    </row>
    <row r="4344" spans="1:17">
      <c r="A4344" s="1" t="s">
        <v>7254</v>
      </c>
      <c r="B4344" s="1" t="s">
        <v>7255</v>
      </c>
      <c r="C4344" s="1" t="s">
        <v>19628</v>
      </c>
      <c r="D4344" s="1" t="s">
        <v>7256</v>
      </c>
      <c r="E4344" s="1" t="s">
        <v>19647</v>
      </c>
      <c r="F4344" s="54">
        <v>1941</v>
      </c>
      <c r="G4344" s="1" t="s">
        <v>19642</v>
      </c>
      <c r="I4344" t="str">
        <f t="shared" si="134"/>
        <v>文哲</v>
      </c>
      <c r="K4344" t="e">
        <f>VLOOKUP(I4344,Apabi!$H:$H,1,FALSE)</f>
        <v>#N/A</v>
      </c>
      <c r="M4344" t="e">
        <f>VLOOKUP(I4344,'Shanghai TSG'!$C:$C,1,FALSE)</f>
        <v>#N/A</v>
      </c>
      <c r="O4344" t="e">
        <f>VLOOKUP(I4344,'Hytong (not in CrossAsia)'!$C:$C,1,FALSE)</f>
        <v>#N/A</v>
      </c>
      <c r="Q4344" s="9" t="str">
        <f t="shared" si="135"/>
        <v>nur hier</v>
      </c>
    </row>
    <row r="4345" spans="1:17">
      <c r="A4345" s="1" t="s">
        <v>7257</v>
      </c>
      <c r="B4345" s="1" t="s">
        <v>7258</v>
      </c>
      <c r="C4345" s="1" t="s">
        <v>19628</v>
      </c>
      <c r="D4345" s="1" t="s">
        <v>7259</v>
      </c>
      <c r="E4345" s="1" t="s">
        <v>21472</v>
      </c>
      <c r="F4345" s="54">
        <v>1931</v>
      </c>
      <c r="G4345" s="1" t="s">
        <v>19635</v>
      </c>
      <c r="I4345" t="str">
        <f t="shared" si="134"/>
        <v>冯庸大学</v>
      </c>
      <c r="K4345" t="e">
        <f>VLOOKUP(I4345,Apabi!$H:$H,1,FALSE)</f>
        <v>#N/A</v>
      </c>
      <c r="M4345" t="e">
        <f>VLOOKUP(I4345,'Shanghai TSG'!$C:$C,1,FALSE)</f>
        <v>#N/A</v>
      </c>
      <c r="O4345" t="e">
        <f>VLOOKUP(I4345,'Hytong (not in CrossAsia)'!$C:$C,1,FALSE)</f>
        <v>#N/A</v>
      </c>
      <c r="Q4345" s="9" t="str">
        <f t="shared" si="135"/>
        <v>nur hier</v>
      </c>
    </row>
    <row r="4346" spans="1:17">
      <c r="A4346" s="1" t="s">
        <v>7260</v>
      </c>
      <c r="B4346" s="1" t="s">
        <v>7261</v>
      </c>
      <c r="C4346" s="1" t="s">
        <v>19628</v>
      </c>
      <c r="D4346" s="1" t="s">
        <v>7262</v>
      </c>
      <c r="E4346" s="1" t="s">
        <v>14215</v>
      </c>
      <c r="F4346" s="54">
        <v>1936</v>
      </c>
      <c r="G4346" s="1" t="s">
        <v>19773</v>
      </c>
      <c r="I4346" t="str">
        <f t="shared" si="134"/>
        <v>安大季刊</v>
      </c>
      <c r="K4346" t="e">
        <f>VLOOKUP(I4346,Apabi!$H:$H,1,FALSE)</f>
        <v>#N/A</v>
      </c>
      <c r="M4346" t="e">
        <f>VLOOKUP(I4346,'Shanghai TSG'!$C:$C,1,FALSE)</f>
        <v>#N/A</v>
      </c>
      <c r="O4346" t="str">
        <f>VLOOKUP(I4346,'Hytong (not in CrossAsia)'!$C:$C,1,FALSE)</f>
        <v>安大季刊</v>
      </c>
      <c r="Q4346" s="9" t="str">
        <f t="shared" si="135"/>
        <v>Doppel</v>
      </c>
    </row>
    <row r="4347" spans="1:17" ht="23.25">
      <c r="A4347" s="1" t="s">
        <v>7263</v>
      </c>
      <c r="B4347" s="1" t="s">
        <v>7264</v>
      </c>
      <c r="C4347" s="1" t="s">
        <v>19628</v>
      </c>
      <c r="D4347" s="1" t="s">
        <v>7265</v>
      </c>
      <c r="E4347" s="1" t="s">
        <v>19647</v>
      </c>
      <c r="F4347" s="54">
        <v>1931</v>
      </c>
      <c r="G4347" s="1" t="s">
        <v>19642</v>
      </c>
      <c r="I4347" t="str">
        <f t="shared" si="134"/>
        <v>复旦大学</v>
      </c>
      <c r="K4347" t="e">
        <f>VLOOKUP(I4347,Apabi!$H:$H,1,FALSE)</f>
        <v>#N/A</v>
      </c>
      <c r="M4347" t="e">
        <f>VLOOKUP(I4347,'Shanghai TSG'!$C:$C,1,FALSE)</f>
        <v>#N/A</v>
      </c>
      <c r="O4347" t="e">
        <f>VLOOKUP(I4347,'Hytong (not in CrossAsia)'!$C:$C,1,FALSE)</f>
        <v>#N/A</v>
      </c>
      <c r="Q4347" s="9" t="str">
        <f t="shared" si="135"/>
        <v>nur hier</v>
      </c>
    </row>
    <row r="4348" spans="1:17" ht="23.25">
      <c r="A4348" s="1" t="s">
        <v>7266</v>
      </c>
      <c r="B4348" s="1" t="s">
        <v>7267</v>
      </c>
      <c r="C4348" s="1" t="s">
        <v>19628</v>
      </c>
      <c r="D4348" s="1" t="s">
        <v>19628</v>
      </c>
      <c r="E4348" s="1" t="s">
        <v>19628</v>
      </c>
      <c r="F4348" s="54">
        <v>1917</v>
      </c>
      <c r="G4348" s="1" t="s">
        <v>19628</v>
      </c>
      <c r="I4348" t="str">
        <f t="shared" si="134"/>
        <v>北京大学</v>
      </c>
      <c r="K4348" t="e">
        <f>VLOOKUP(I4348,Apabi!$H:$H,1,FALSE)</f>
        <v>#N/A</v>
      </c>
      <c r="M4348" t="e">
        <f>VLOOKUP(I4348,'Shanghai TSG'!$C:$C,1,FALSE)</f>
        <v>#N/A</v>
      </c>
      <c r="O4348" t="e">
        <f>VLOOKUP(I4348,'Hytong (not in CrossAsia)'!$C:$C,1,FALSE)</f>
        <v>#N/A</v>
      </c>
      <c r="Q4348" s="9" t="str">
        <f t="shared" si="135"/>
        <v>nur hier</v>
      </c>
    </row>
    <row r="4349" spans="1:17">
      <c r="A4349" s="1" t="s">
        <v>7268</v>
      </c>
      <c r="B4349" s="1" t="s">
        <v>7269</v>
      </c>
      <c r="C4349" s="1" t="s">
        <v>19628</v>
      </c>
      <c r="D4349" s="1" t="s">
        <v>19628</v>
      </c>
      <c r="E4349" s="1" t="s">
        <v>19628</v>
      </c>
      <c r="F4349" s="51" t="s">
        <v>19628</v>
      </c>
      <c r="G4349" s="1" t="s">
        <v>19628</v>
      </c>
      <c r="I4349" t="str">
        <f t="shared" si="134"/>
        <v>联勤学术</v>
      </c>
      <c r="K4349" t="e">
        <f>VLOOKUP(I4349,Apabi!$H:$H,1,FALSE)</f>
        <v>#N/A</v>
      </c>
      <c r="M4349" t="str">
        <f>VLOOKUP(I4349,'Shanghai TSG'!$C:$C,1,FALSE)</f>
        <v>联勤学术</v>
      </c>
      <c r="O4349" t="e">
        <f>VLOOKUP(I4349,'Hytong (not in CrossAsia)'!$C:$C,1,FALSE)</f>
        <v>#N/A</v>
      </c>
      <c r="Q4349" s="9" t="str">
        <f t="shared" si="135"/>
        <v>Doppel</v>
      </c>
    </row>
    <row r="4350" spans="1:17" ht="23.25">
      <c r="A4350" s="1" t="s">
        <v>7270</v>
      </c>
      <c r="B4350" s="1" t="s">
        <v>7271</v>
      </c>
      <c r="C4350" s="1" t="s">
        <v>19628</v>
      </c>
      <c r="D4350" s="1" t="s">
        <v>7272</v>
      </c>
      <c r="E4350" s="1" t="s">
        <v>19339</v>
      </c>
      <c r="F4350" s="54">
        <v>1926</v>
      </c>
      <c r="G4350" s="1" t="s">
        <v>10577</v>
      </c>
      <c r="I4350" t="str">
        <f t="shared" si="134"/>
        <v>民大月刊</v>
      </c>
      <c r="K4350" t="e">
        <f>VLOOKUP(I4350,Apabi!$H:$H,1,FALSE)</f>
        <v>#N/A</v>
      </c>
      <c r="M4350" t="e">
        <f>VLOOKUP(I4350,'Shanghai TSG'!$C:$C,1,FALSE)</f>
        <v>#N/A</v>
      </c>
      <c r="O4350" t="e">
        <f>VLOOKUP(I4350,'Hytong (not in CrossAsia)'!$C:$C,1,FALSE)</f>
        <v>#N/A</v>
      </c>
      <c r="Q4350" s="9" t="str">
        <f t="shared" si="135"/>
        <v>nur hier</v>
      </c>
    </row>
    <row r="4351" spans="1:17" ht="23.25">
      <c r="A4351" s="1" t="s">
        <v>7273</v>
      </c>
      <c r="B4351" s="1" t="s">
        <v>7274</v>
      </c>
      <c r="C4351" s="1" t="s">
        <v>19628</v>
      </c>
      <c r="D4351" s="1" t="s">
        <v>7275</v>
      </c>
      <c r="E4351" s="1" t="s">
        <v>19339</v>
      </c>
      <c r="F4351" s="54">
        <v>1922</v>
      </c>
      <c r="G4351" s="1" t="s">
        <v>19305</v>
      </c>
      <c r="I4351" t="str">
        <f t="shared" si="134"/>
        <v>北京女子</v>
      </c>
      <c r="K4351" t="e">
        <f>VLOOKUP(I4351,Apabi!$H:$H,1,FALSE)</f>
        <v>#N/A</v>
      </c>
      <c r="M4351" t="e">
        <f>VLOOKUP(I4351,'Shanghai TSG'!$C:$C,1,FALSE)</f>
        <v>#N/A</v>
      </c>
      <c r="O4351" t="e">
        <f>VLOOKUP(I4351,'Hytong (not in CrossAsia)'!$C:$C,1,FALSE)</f>
        <v>#N/A</v>
      </c>
      <c r="Q4351" s="9" t="str">
        <f t="shared" si="135"/>
        <v>nur hier</v>
      </c>
    </row>
    <row r="4352" spans="1:17">
      <c r="A4352" s="1" t="s">
        <v>7276</v>
      </c>
      <c r="B4352" s="1" t="s">
        <v>7277</v>
      </c>
      <c r="C4352" s="1" t="s">
        <v>19628</v>
      </c>
      <c r="D4352" s="1" t="s">
        <v>7278</v>
      </c>
      <c r="E4352" s="1" t="s">
        <v>18570</v>
      </c>
      <c r="F4352" s="54">
        <v>1933</v>
      </c>
      <c r="G4352" s="1" t="s">
        <v>19628</v>
      </c>
      <c r="I4352" t="str">
        <f t="shared" si="134"/>
        <v>广东省立</v>
      </c>
      <c r="K4352" t="e">
        <f>VLOOKUP(I4352,Apabi!$H:$H,1,FALSE)</f>
        <v>#N/A</v>
      </c>
      <c r="M4352" t="str">
        <f>VLOOKUP(I4352,'Shanghai TSG'!$C:$C,1,FALSE)</f>
        <v>广东省立</v>
      </c>
      <c r="O4352" t="e">
        <f>VLOOKUP(I4352,'Hytong (not in CrossAsia)'!$C:$C,1,FALSE)</f>
        <v>#N/A</v>
      </c>
      <c r="Q4352" s="9" t="str">
        <f t="shared" si="135"/>
        <v>Doppel</v>
      </c>
    </row>
    <row r="4353" spans="1:17" ht="23.25">
      <c r="A4353" s="1" t="s">
        <v>7279</v>
      </c>
      <c r="B4353" s="1" t="s">
        <v>7280</v>
      </c>
      <c r="C4353" s="1" t="s">
        <v>7281</v>
      </c>
      <c r="D4353" s="1" t="s">
        <v>19628</v>
      </c>
      <c r="E4353" s="1" t="s">
        <v>7282</v>
      </c>
      <c r="F4353" s="51" t="s">
        <v>19628</v>
      </c>
      <c r="G4353" s="1" t="s">
        <v>19628</v>
      </c>
      <c r="I4353" t="str">
        <f t="shared" si="134"/>
        <v>国立革一</v>
      </c>
      <c r="K4353" t="e">
        <f>VLOOKUP(I4353,Apabi!$H:$H,1,FALSE)</f>
        <v>#N/A</v>
      </c>
      <c r="M4353" t="e">
        <f>VLOOKUP(I4353,'Shanghai TSG'!$C:$C,1,FALSE)</f>
        <v>#N/A</v>
      </c>
      <c r="O4353" t="e">
        <f>VLOOKUP(I4353,'Hytong (not in CrossAsia)'!$C:$C,1,FALSE)</f>
        <v>#N/A</v>
      </c>
      <c r="Q4353" s="9" t="str">
        <f t="shared" si="135"/>
        <v>nur hier</v>
      </c>
    </row>
    <row r="4354" spans="1:17" ht="23.25">
      <c r="A4354" s="1" t="s">
        <v>7283</v>
      </c>
      <c r="B4354" s="1" t="s">
        <v>7284</v>
      </c>
      <c r="C4354" s="1" t="s">
        <v>19628</v>
      </c>
      <c r="D4354" s="1" t="s">
        <v>7285</v>
      </c>
      <c r="E4354" s="1" t="s">
        <v>7286</v>
      </c>
      <c r="F4354" s="51">
        <v>1935</v>
      </c>
      <c r="G4354" s="1" t="s">
        <v>19628</v>
      </c>
      <c r="I4354" t="str">
        <f t="shared" si="134"/>
        <v>合作讲习</v>
      </c>
      <c r="K4354" t="e">
        <f>VLOOKUP(I4354,Apabi!$H:$H,1,FALSE)</f>
        <v>#N/A</v>
      </c>
      <c r="M4354" t="e">
        <f>VLOOKUP(I4354,'Shanghai TSG'!$C:$C,1,FALSE)</f>
        <v>#N/A</v>
      </c>
      <c r="O4354" t="e">
        <f>VLOOKUP(I4354,'Hytong (not in CrossAsia)'!$C:$C,1,FALSE)</f>
        <v>#N/A</v>
      </c>
      <c r="Q4354" s="9" t="str">
        <f t="shared" si="135"/>
        <v>nur hier</v>
      </c>
    </row>
    <row r="4355" spans="1:17" ht="23.25">
      <c r="A4355" s="1" t="s">
        <v>7287</v>
      </c>
      <c r="B4355" s="1" t="s">
        <v>7288</v>
      </c>
      <c r="C4355" s="1" t="s">
        <v>19628</v>
      </c>
      <c r="D4355" s="1" t="s">
        <v>19628</v>
      </c>
      <c r="E4355" s="1" t="s">
        <v>19339</v>
      </c>
      <c r="F4355" s="54">
        <v>1917</v>
      </c>
      <c r="G4355" s="1" t="s">
        <v>19628</v>
      </c>
      <c r="I4355" t="str">
        <f t="shared" ref="I4355:I4418" si="136">MID(B4355,1,4)</f>
        <v>北京大学</v>
      </c>
      <c r="K4355" t="e">
        <f>VLOOKUP(I4355,Apabi!$H:$H,1,FALSE)</f>
        <v>#N/A</v>
      </c>
      <c r="M4355" t="e">
        <f>VLOOKUP(I4355,'Shanghai TSG'!$C:$C,1,FALSE)</f>
        <v>#N/A</v>
      </c>
      <c r="O4355" t="e">
        <f>VLOOKUP(I4355,'Hytong (not in CrossAsia)'!$C:$C,1,FALSE)</f>
        <v>#N/A</v>
      </c>
      <c r="Q4355" s="9" t="str">
        <f t="shared" ref="Q4355:Q4418" si="137">(IF(AND(ISNA(K4355),ISNA(M4355),ISNA(O4355)),"nur hier","Doppel"))</f>
        <v>nur hier</v>
      </c>
    </row>
    <row r="4356" spans="1:17" ht="34.5">
      <c r="A4356" s="1" t="s">
        <v>7289</v>
      </c>
      <c r="B4356" s="1" t="s">
        <v>7290</v>
      </c>
      <c r="C4356" s="1" t="s">
        <v>19628</v>
      </c>
      <c r="D4356" s="1" t="s">
        <v>19628</v>
      </c>
      <c r="E4356" s="1" t="s">
        <v>13656</v>
      </c>
      <c r="F4356" s="54">
        <v>1940</v>
      </c>
      <c r="G4356" s="1" t="s">
        <v>19628</v>
      </c>
      <c r="I4356" t="str">
        <f t="shared" si="136"/>
        <v>浙江省立</v>
      </c>
      <c r="K4356" t="str">
        <f>VLOOKUP(I4356,Apabi!$H:$H,1,FALSE)</f>
        <v>浙江省立</v>
      </c>
      <c r="M4356" t="e">
        <f>VLOOKUP(I4356,'Shanghai TSG'!$C:$C,1,FALSE)</f>
        <v>#N/A</v>
      </c>
      <c r="O4356" t="e">
        <f>VLOOKUP(I4356,'Hytong (not in CrossAsia)'!$C:$C,1,FALSE)</f>
        <v>#N/A</v>
      </c>
      <c r="Q4356" s="9" t="str">
        <f t="shared" si="137"/>
        <v>Doppel</v>
      </c>
    </row>
    <row r="4357" spans="1:17">
      <c r="A4357" s="1" t="s">
        <v>7291</v>
      </c>
      <c r="B4357" s="1" t="s">
        <v>7292</v>
      </c>
      <c r="C4357" s="1" t="s">
        <v>19628</v>
      </c>
      <c r="D4357" s="1" t="s">
        <v>7293</v>
      </c>
      <c r="E4357" s="1" t="s">
        <v>13205</v>
      </c>
      <c r="F4357" s="54">
        <v>1948</v>
      </c>
      <c r="G4357" s="1" t="s">
        <v>19292</v>
      </c>
      <c r="I4357" t="str">
        <f t="shared" si="136"/>
        <v>国立武汉</v>
      </c>
      <c r="K4357" t="e">
        <f>VLOOKUP(I4357,Apabi!$H:$H,1,FALSE)</f>
        <v>#N/A</v>
      </c>
      <c r="M4357" t="str">
        <f>VLOOKUP(I4357,'Shanghai TSG'!$C:$C,1,FALSE)</f>
        <v>国立武汉</v>
      </c>
      <c r="O4357" t="e">
        <f>VLOOKUP(I4357,'Hytong (not in CrossAsia)'!$C:$C,1,FALSE)</f>
        <v>#N/A</v>
      </c>
      <c r="Q4357" s="9" t="str">
        <f t="shared" si="137"/>
        <v>Doppel</v>
      </c>
    </row>
    <row r="4358" spans="1:17" ht="23.25">
      <c r="A4358" s="1" t="s">
        <v>7294</v>
      </c>
      <c r="B4358" s="1" t="s">
        <v>7295</v>
      </c>
      <c r="C4358" s="1" t="s">
        <v>7296</v>
      </c>
      <c r="D4358" s="1" t="s">
        <v>7296</v>
      </c>
      <c r="E4358" s="1" t="s">
        <v>19339</v>
      </c>
      <c r="F4358" s="51" t="s">
        <v>19628</v>
      </c>
      <c r="G4358" s="1" t="s">
        <v>19628</v>
      </c>
      <c r="I4358" t="str">
        <f t="shared" si="136"/>
        <v>国立北平</v>
      </c>
      <c r="K4358" t="e">
        <f>VLOOKUP(I4358,Apabi!$H:$H,1,FALSE)</f>
        <v>#N/A</v>
      </c>
      <c r="M4358" t="e">
        <f>VLOOKUP(I4358,'Shanghai TSG'!$C:$C,1,FALSE)</f>
        <v>#N/A</v>
      </c>
      <c r="O4358" t="str">
        <f>VLOOKUP(I4358,'Hytong (not in CrossAsia)'!$C:$C,1,FALSE)</f>
        <v>国立北平</v>
      </c>
      <c r="Q4358" s="9" t="str">
        <f t="shared" si="137"/>
        <v>Doppel</v>
      </c>
    </row>
    <row r="4359" spans="1:17" ht="23.25">
      <c r="A4359" s="1" t="s">
        <v>7297</v>
      </c>
      <c r="B4359" s="1" t="s">
        <v>7298</v>
      </c>
      <c r="C4359" s="1" t="s">
        <v>7299</v>
      </c>
      <c r="D4359" s="1" t="s">
        <v>19628</v>
      </c>
      <c r="E4359" s="1" t="s">
        <v>19336</v>
      </c>
      <c r="F4359" s="54">
        <v>1940</v>
      </c>
      <c r="G4359" s="1" t="s">
        <v>19292</v>
      </c>
      <c r="I4359" t="str">
        <f t="shared" si="136"/>
        <v>中大周刊</v>
      </c>
      <c r="K4359" t="e">
        <f>VLOOKUP(I4359,Apabi!$H:$H,1,FALSE)</f>
        <v>#N/A</v>
      </c>
      <c r="M4359" t="e">
        <f>VLOOKUP(I4359,'Shanghai TSG'!$C:$C,1,FALSE)</f>
        <v>#N/A</v>
      </c>
      <c r="O4359" t="e">
        <f>VLOOKUP(I4359,'Hytong (not in CrossAsia)'!$C:$C,1,FALSE)</f>
        <v>#N/A</v>
      </c>
      <c r="Q4359" s="9" t="str">
        <f t="shared" si="137"/>
        <v>nur hier</v>
      </c>
    </row>
    <row r="4360" spans="1:17" ht="23.25">
      <c r="A4360" s="1" t="s">
        <v>6967</v>
      </c>
      <c r="B4360" s="1" t="s">
        <v>6968</v>
      </c>
      <c r="C4360" s="1" t="s">
        <v>6969</v>
      </c>
      <c r="D4360" s="1" t="s">
        <v>6970</v>
      </c>
      <c r="E4360" s="1" t="s">
        <v>18946</v>
      </c>
      <c r="F4360" s="54">
        <v>1948</v>
      </c>
      <c r="G4360" s="1" t="s">
        <v>19292</v>
      </c>
      <c r="I4360" t="str">
        <f t="shared" si="136"/>
        <v>国立山西</v>
      </c>
      <c r="K4360" t="e">
        <f>VLOOKUP(I4360,Apabi!$H:$H,1,FALSE)</f>
        <v>#N/A</v>
      </c>
      <c r="M4360" t="e">
        <f>VLOOKUP(I4360,'Shanghai TSG'!$C:$C,1,FALSE)</f>
        <v>#N/A</v>
      </c>
      <c r="O4360" t="e">
        <f>VLOOKUP(I4360,'Hytong (not in CrossAsia)'!$C:$C,1,FALSE)</f>
        <v>#N/A</v>
      </c>
      <c r="Q4360" s="9" t="str">
        <f t="shared" si="137"/>
        <v>nur hier</v>
      </c>
    </row>
    <row r="4361" spans="1:17">
      <c r="A4361" s="1" t="s">
        <v>6971</v>
      </c>
      <c r="B4361" s="1" t="s">
        <v>6972</v>
      </c>
      <c r="C4361" s="1" t="s">
        <v>19628</v>
      </c>
      <c r="D4361" s="1" t="s">
        <v>6973</v>
      </c>
      <c r="E4361" s="1" t="s">
        <v>19597</v>
      </c>
      <c r="F4361" s="54">
        <v>1923</v>
      </c>
      <c r="G4361" s="1" t="s">
        <v>13688</v>
      </c>
      <c r="I4361" t="str">
        <f t="shared" si="136"/>
        <v>世界学会</v>
      </c>
      <c r="K4361" t="e">
        <f>VLOOKUP(I4361,Apabi!$H:$H,1,FALSE)</f>
        <v>#N/A</v>
      </c>
      <c r="M4361" t="e">
        <f>VLOOKUP(I4361,'Shanghai TSG'!$C:$C,1,FALSE)</f>
        <v>#N/A</v>
      </c>
      <c r="O4361" t="e">
        <f>VLOOKUP(I4361,'Hytong (not in CrossAsia)'!$C:$C,1,FALSE)</f>
        <v>#N/A</v>
      </c>
      <c r="Q4361" s="9" t="str">
        <f t="shared" si="137"/>
        <v>nur hier</v>
      </c>
    </row>
    <row r="4362" spans="1:17" ht="23.25">
      <c r="A4362" s="1" t="s">
        <v>6974</v>
      </c>
      <c r="B4362" s="1" t="s">
        <v>6975</v>
      </c>
      <c r="C4362" s="1" t="s">
        <v>19628</v>
      </c>
      <c r="D4362" s="1" t="s">
        <v>19628</v>
      </c>
      <c r="E4362" s="1" t="s">
        <v>19339</v>
      </c>
      <c r="F4362" s="54">
        <v>1917</v>
      </c>
      <c r="G4362" s="1" t="s">
        <v>13660</v>
      </c>
      <c r="I4362" t="str">
        <f t="shared" si="136"/>
        <v>北京大学</v>
      </c>
      <c r="K4362" t="e">
        <f>VLOOKUP(I4362,Apabi!$H:$H,1,FALSE)</f>
        <v>#N/A</v>
      </c>
      <c r="M4362" t="e">
        <f>VLOOKUP(I4362,'Shanghai TSG'!$C:$C,1,FALSE)</f>
        <v>#N/A</v>
      </c>
      <c r="O4362" t="e">
        <f>VLOOKUP(I4362,'Hytong (not in CrossAsia)'!$C:$C,1,FALSE)</f>
        <v>#N/A</v>
      </c>
      <c r="Q4362" s="9" t="str">
        <f t="shared" si="137"/>
        <v>nur hier</v>
      </c>
    </row>
    <row r="4363" spans="1:17" ht="23.25">
      <c r="A4363" s="1" t="s">
        <v>6976</v>
      </c>
      <c r="B4363" s="1" t="s">
        <v>6977</v>
      </c>
      <c r="C4363" s="1" t="s">
        <v>6978</v>
      </c>
      <c r="D4363" s="1" t="s">
        <v>19628</v>
      </c>
      <c r="E4363" s="1" t="s">
        <v>19339</v>
      </c>
      <c r="F4363" s="54">
        <v>1917</v>
      </c>
      <c r="G4363" s="1" t="s">
        <v>19628</v>
      </c>
      <c r="I4363" t="str">
        <f t="shared" si="136"/>
        <v>北京大学</v>
      </c>
      <c r="K4363" t="e">
        <f>VLOOKUP(I4363,Apabi!$H:$H,1,FALSE)</f>
        <v>#N/A</v>
      </c>
      <c r="M4363" t="e">
        <f>VLOOKUP(I4363,'Shanghai TSG'!$C:$C,1,FALSE)</f>
        <v>#N/A</v>
      </c>
      <c r="O4363" t="e">
        <f>VLOOKUP(I4363,'Hytong (not in CrossAsia)'!$C:$C,1,FALSE)</f>
        <v>#N/A</v>
      </c>
      <c r="Q4363" s="9" t="str">
        <f t="shared" si="137"/>
        <v>nur hier</v>
      </c>
    </row>
    <row r="4364" spans="1:17">
      <c r="A4364" s="1" t="s">
        <v>6979</v>
      </c>
      <c r="B4364" s="1" t="s">
        <v>6980</v>
      </c>
      <c r="C4364" s="1" t="s">
        <v>19628</v>
      </c>
      <c r="D4364" s="1" t="s">
        <v>19628</v>
      </c>
      <c r="E4364" s="1" t="s">
        <v>19647</v>
      </c>
      <c r="F4364" s="51" t="s">
        <v>19628</v>
      </c>
      <c r="G4364" s="1" t="s">
        <v>19628</v>
      </c>
      <c r="I4364" t="str">
        <f t="shared" si="136"/>
        <v>稷社社讯</v>
      </c>
      <c r="K4364" t="e">
        <f>VLOOKUP(I4364,Apabi!$H:$H,1,FALSE)</f>
        <v>#N/A</v>
      </c>
      <c r="M4364" t="e">
        <f>VLOOKUP(I4364,'Shanghai TSG'!$C:$C,1,FALSE)</f>
        <v>#N/A</v>
      </c>
      <c r="O4364" t="e">
        <f>VLOOKUP(I4364,'Hytong (not in CrossAsia)'!$C:$C,1,FALSE)</f>
        <v>#N/A</v>
      </c>
      <c r="Q4364" s="9" t="str">
        <f t="shared" si="137"/>
        <v>nur hier</v>
      </c>
    </row>
    <row r="4365" spans="1:17">
      <c r="A4365" s="1" t="s">
        <v>6981</v>
      </c>
      <c r="B4365" s="1" t="s">
        <v>6982</v>
      </c>
      <c r="C4365" s="1" t="s">
        <v>19628</v>
      </c>
      <c r="D4365" s="1" t="s">
        <v>20711</v>
      </c>
      <c r="E4365" s="1" t="s">
        <v>6983</v>
      </c>
      <c r="F4365" s="54">
        <v>1943</v>
      </c>
      <c r="G4365" s="1" t="s">
        <v>19292</v>
      </c>
      <c r="I4365" t="str">
        <f t="shared" si="136"/>
        <v>文理院刊</v>
      </c>
      <c r="K4365" t="e">
        <f>VLOOKUP(I4365,Apabi!$H:$H,1,FALSE)</f>
        <v>#N/A</v>
      </c>
      <c r="M4365" t="e">
        <f>VLOOKUP(I4365,'Shanghai TSG'!$C:$C,1,FALSE)</f>
        <v>#N/A</v>
      </c>
      <c r="O4365" t="e">
        <f>VLOOKUP(I4365,'Hytong (not in CrossAsia)'!$C:$C,1,FALSE)</f>
        <v>#N/A</v>
      </c>
      <c r="Q4365" s="9" t="str">
        <f t="shared" si="137"/>
        <v>nur hier</v>
      </c>
    </row>
    <row r="4366" spans="1:17">
      <c r="A4366" s="1" t="s">
        <v>6984</v>
      </c>
      <c r="B4366" s="1" t="s">
        <v>6985</v>
      </c>
      <c r="C4366" s="1" t="s">
        <v>19628</v>
      </c>
      <c r="D4366" s="1" t="s">
        <v>19628</v>
      </c>
      <c r="E4366" s="1" t="s">
        <v>19628</v>
      </c>
      <c r="F4366" s="51" t="s">
        <v>19628</v>
      </c>
      <c r="G4366" s="1" t="s">
        <v>19628</v>
      </c>
      <c r="I4366" t="str">
        <f t="shared" si="136"/>
        <v>广州大学</v>
      </c>
      <c r="K4366" t="e">
        <f>VLOOKUP(I4366,Apabi!$H:$H,1,FALSE)</f>
        <v>#N/A</v>
      </c>
      <c r="M4366" t="str">
        <f>VLOOKUP(I4366,'Shanghai TSG'!$C:$C,1,FALSE)</f>
        <v>广州大学</v>
      </c>
      <c r="O4366" t="e">
        <f>VLOOKUP(I4366,'Hytong (not in CrossAsia)'!$C:$C,1,FALSE)</f>
        <v>#N/A</v>
      </c>
      <c r="Q4366" s="9" t="str">
        <f t="shared" si="137"/>
        <v>Doppel</v>
      </c>
    </row>
    <row r="4367" spans="1:17">
      <c r="A4367" s="1" t="s">
        <v>6986</v>
      </c>
      <c r="B4367" s="1" t="s">
        <v>6987</v>
      </c>
      <c r="C4367" s="1" t="s">
        <v>19628</v>
      </c>
      <c r="D4367" s="1" t="s">
        <v>6988</v>
      </c>
      <c r="E4367" s="1" t="s">
        <v>13656</v>
      </c>
      <c r="F4367" s="54">
        <v>1941</v>
      </c>
      <c r="G4367" s="1" t="s">
        <v>19628</v>
      </c>
      <c r="I4367" t="str">
        <f t="shared" si="136"/>
        <v>浙大学生</v>
      </c>
      <c r="K4367" t="e">
        <f>VLOOKUP(I4367,Apabi!$H:$H,1,FALSE)</f>
        <v>#N/A</v>
      </c>
      <c r="M4367" t="e">
        <f>VLOOKUP(I4367,'Shanghai TSG'!$C:$C,1,FALSE)</f>
        <v>#N/A</v>
      </c>
      <c r="O4367" t="e">
        <f>VLOOKUP(I4367,'Hytong (not in CrossAsia)'!$C:$C,1,FALSE)</f>
        <v>#N/A</v>
      </c>
      <c r="Q4367" s="9" t="str">
        <f t="shared" si="137"/>
        <v>nur hier</v>
      </c>
    </row>
    <row r="4368" spans="1:17">
      <c r="A4368" s="1" t="s">
        <v>6989</v>
      </c>
      <c r="B4368" s="1" t="s">
        <v>6990</v>
      </c>
      <c r="C4368" s="1" t="s">
        <v>19628</v>
      </c>
      <c r="D4368" s="1" t="s">
        <v>6991</v>
      </c>
      <c r="E4368" s="1" t="s">
        <v>19339</v>
      </c>
      <c r="F4368" s="51" t="s">
        <v>19628</v>
      </c>
      <c r="G4368" s="1" t="s">
        <v>19628</v>
      </c>
      <c r="I4368" t="str">
        <f t="shared" si="136"/>
        <v>国立商学</v>
      </c>
      <c r="K4368" t="e">
        <f>VLOOKUP(I4368,Apabi!$H:$H,1,FALSE)</f>
        <v>#N/A</v>
      </c>
      <c r="M4368" t="e">
        <f>VLOOKUP(I4368,'Shanghai TSG'!$C:$C,1,FALSE)</f>
        <v>#N/A</v>
      </c>
      <c r="O4368" t="e">
        <f>VLOOKUP(I4368,'Hytong (not in CrossAsia)'!$C:$C,1,FALSE)</f>
        <v>#N/A</v>
      </c>
      <c r="Q4368" s="9" t="str">
        <f t="shared" si="137"/>
        <v>nur hier</v>
      </c>
    </row>
    <row r="4369" spans="1:17">
      <c r="A4369" s="1" t="s">
        <v>6992</v>
      </c>
      <c r="B4369" s="1" t="s">
        <v>6993</v>
      </c>
      <c r="C4369" s="1" t="s">
        <v>19628</v>
      </c>
      <c r="D4369" s="1" t="s">
        <v>6994</v>
      </c>
      <c r="E4369" s="1" t="s">
        <v>19339</v>
      </c>
      <c r="F4369" s="54">
        <v>1919</v>
      </c>
      <c r="G4369" s="1" t="s">
        <v>19292</v>
      </c>
      <c r="I4369" t="str">
        <f t="shared" si="136"/>
        <v>北京大学</v>
      </c>
      <c r="K4369" t="e">
        <f>VLOOKUP(I4369,Apabi!$H:$H,1,FALSE)</f>
        <v>#N/A</v>
      </c>
      <c r="M4369" t="e">
        <f>VLOOKUP(I4369,'Shanghai TSG'!$C:$C,1,FALSE)</f>
        <v>#N/A</v>
      </c>
      <c r="O4369" t="e">
        <f>VLOOKUP(I4369,'Hytong (not in CrossAsia)'!$C:$C,1,FALSE)</f>
        <v>#N/A</v>
      </c>
      <c r="Q4369" s="9" t="str">
        <f t="shared" si="137"/>
        <v>nur hier</v>
      </c>
    </row>
    <row r="4370" spans="1:17">
      <c r="A4370" s="1" t="s">
        <v>7329</v>
      </c>
      <c r="B4370" s="1" t="s">
        <v>7330</v>
      </c>
      <c r="C4370" s="1" t="s">
        <v>19628</v>
      </c>
      <c r="D4370" s="1" t="s">
        <v>7331</v>
      </c>
      <c r="E4370" s="1" t="s">
        <v>19647</v>
      </c>
      <c r="F4370" s="54">
        <v>1924</v>
      </c>
      <c r="G4370" s="1" t="s">
        <v>19292</v>
      </c>
      <c r="I4370" t="str">
        <f t="shared" si="136"/>
        <v>同济杂志</v>
      </c>
      <c r="K4370" t="e">
        <f>VLOOKUP(I4370,Apabi!$H:$H,1,FALSE)</f>
        <v>#N/A</v>
      </c>
      <c r="M4370" t="e">
        <f>VLOOKUP(I4370,'Shanghai TSG'!$C:$C,1,FALSE)</f>
        <v>#N/A</v>
      </c>
      <c r="O4370" t="e">
        <f>VLOOKUP(I4370,'Hytong (not in CrossAsia)'!$C:$C,1,FALSE)</f>
        <v>#N/A</v>
      </c>
      <c r="Q4370" s="9" t="str">
        <f t="shared" si="137"/>
        <v>nur hier</v>
      </c>
    </row>
    <row r="4371" spans="1:17">
      <c r="A4371" s="1" t="s">
        <v>7332</v>
      </c>
      <c r="B4371" s="1" t="s">
        <v>7333</v>
      </c>
      <c r="C4371" s="1" t="s">
        <v>19628</v>
      </c>
      <c r="D4371" s="1" t="s">
        <v>19628</v>
      </c>
      <c r="E4371" s="1" t="s">
        <v>7334</v>
      </c>
      <c r="F4371" s="54">
        <v>1938</v>
      </c>
      <c r="G4371" s="1" t="s">
        <v>19305</v>
      </c>
      <c r="I4371" t="str">
        <f t="shared" si="136"/>
        <v>东北大学</v>
      </c>
      <c r="K4371" t="str">
        <f>VLOOKUP(I4371,Apabi!$H:$H,1,FALSE)</f>
        <v>东北大学</v>
      </c>
      <c r="M4371" t="e">
        <f>VLOOKUP(I4371,'Shanghai TSG'!$C:$C,1,FALSE)</f>
        <v>#N/A</v>
      </c>
      <c r="O4371" t="e">
        <f>VLOOKUP(I4371,'Hytong (not in CrossAsia)'!$C:$C,1,FALSE)</f>
        <v>#N/A</v>
      </c>
      <c r="Q4371" s="9" t="str">
        <f t="shared" si="137"/>
        <v>Doppel</v>
      </c>
    </row>
    <row r="4372" spans="1:17" ht="23.25">
      <c r="A4372" s="1" t="s">
        <v>7335</v>
      </c>
      <c r="B4372" s="1" t="s">
        <v>7336</v>
      </c>
      <c r="C4372" s="1" t="s">
        <v>19628</v>
      </c>
      <c r="D4372" s="1" t="s">
        <v>19628</v>
      </c>
      <c r="E4372" s="1" t="s">
        <v>19339</v>
      </c>
      <c r="F4372" s="54">
        <v>1917</v>
      </c>
      <c r="G4372" s="1" t="s">
        <v>19628</v>
      </c>
      <c r="I4372" t="str">
        <f t="shared" si="136"/>
        <v>北京大学</v>
      </c>
      <c r="K4372" t="e">
        <f>VLOOKUP(I4372,Apabi!$H:$H,1,FALSE)</f>
        <v>#N/A</v>
      </c>
      <c r="M4372" t="e">
        <f>VLOOKUP(I4372,'Shanghai TSG'!$C:$C,1,FALSE)</f>
        <v>#N/A</v>
      </c>
      <c r="O4372" t="e">
        <f>VLOOKUP(I4372,'Hytong (not in CrossAsia)'!$C:$C,1,FALSE)</f>
        <v>#N/A</v>
      </c>
      <c r="Q4372" s="9" t="str">
        <f t="shared" si="137"/>
        <v>nur hier</v>
      </c>
    </row>
    <row r="4373" spans="1:17" ht="23.25">
      <c r="A4373" s="1" t="s">
        <v>7337</v>
      </c>
      <c r="B4373" s="1" t="s">
        <v>7338</v>
      </c>
      <c r="C4373" s="1" t="s">
        <v>19628</v>
      </c>
      <c r="D4373" s="1" t="s">
        <v>7339</v>
      </c>
      <c r="E4373" s="1" t="s">
        <v>19647</v>
      </c>
      <c r="F4373" s="54">
        <v>1937</v>
      </c>
      <c r="G4373" s="1" t="s">
        <v>19628</v>
      </c>
      <c r="I4373" t="str">
        <f t="shared" si="136"/>
        <v>国立上海</v>
      </c>
      <c r="K4373" t="e">
        <f>VLOOKUP(I4373,Apabi!$H:$H,1,FALSE)</f>
        <v>#N/A</v>
      </c>
      <c r="M4373" t="e">
        <f>VLOOKUP(I4373,'Shanghai TSG'!$C:$C,1,FALSE)</f>
        <v>#N/A</v>
      </c>
      <c r="O4373" t="e">
        <f>VLOOKUP(I4373,'Hytong (not in CrossAsia)'!$C:$C,1,FALSE)</f>
        <v>#N/A</v>
      </c>
      <c r="Q4373" s="9" t="str">
        <f t="shared" si="137"/>
        <v>nur hier</v>
      </c>
    </row>
    <row r="4374" spans="1:17" ht="23.25">
      <c r="A4374" s="1" t="s">
        <v>7340</v>
      </c>
      <c r="B4374" s="1" t="s">
        <v>7341</v>
      </c>
      <c r="C4374" s="1" t="s">
        <v>19628</v>
      </c>
      <c r="D4374" s="1" t="s">
        <v>7342</v>
      </c>
      <c r="E4374" s="1" t="s">
        <v>19647</v>
      </c>
      <c r="F4374" s="54">
        <v>1930</v>
      </c>
      <c r="G4374" s="1" t="s">
        <v>19635</v>
      </c>
      <c r="I4374" t="str">
        <f t="shared" si="136"/>
        <v>国立大学</v>
      </c>
      <c r="K4374" t="e">
        <f>VLOOKUP(I4374,Apabi!$H:$H,1,FALSE)</f>
        <v>#N/A</v>
      </c>
      <c r="M4374" t="str">
        <f>VLOOKUP(I4374,'Shanghai TSG'!$C:$C,1,FALSE)</f>
        <v>国立大学</v>
      </c>
      <c r="O4374" t="e">
        <f>VLOOKUP(I4374,'Hytong (not in CrossAsia)'!$C:$C,1,FALSE)</f>
        <v>#N/A</v>
      </c>
      <c r="Q4374" s="9" t="str">
        <f t="shared" si="137"/>
        <v>Doppel</v>
      </c>
    </row>
    <row r="4375" spans="1:17" ht="23.25">
      <c r="A4375" s="1" t="s">
        <v>7343</v>
      </c>
      <c r="B4375" s="1" t="s">
        <v>7344</v>
      </c>
      <c r="C4375" s="1" t="s">
        <v>19628</v>
      </c>
      <c r="D4375" s="1" t="s">
        <v>7345</v>
      </c>
      <c r="E4375" s="1" t="s">
        <v>19339</v>
      </c>
      <c r="F4375" s="51" t="s">
        <v>19628</v>
      </c>
      <c r="G4375" s="1" t="s">
        <v>19628</v>
      </c>
      <c r="I4375" t="str">
        <f t="shared" si="136"/>
        <v>国立北京</v>
      </c>
      <c r="K4375" t="e">
        <f>VLOOKUP(I4375,Apabi!$H:$H,1,FALSE)</f>
        <v>#N/A</v>
      </c>
      <c r="M4375" t="e">
        <f>VLOOKUP(I4375,'Shanghai TSG'!$C:$C,1,FALSE)</f>
        <v>#N/A</v>
      </c>
      <c r="O4375" t="e">
        <f>VLOOKUP(I4375,'Hytong (not in CrossAsia)'!$C:$C,1,FALSE)</f>
        <v>#N/A</v>
      </c>
      <c r="Q4375" s="9" t="str">
        <f t="shared" si="137"/>
        <v>nur hier</v>
      </c>
    </row>
    <row r="4376" spans="1:17">
      <c r="A4376" s="1" t="s">
        <v>7346</v>
      </c>
      <c r="B4376" s="1" t="s">
        <v>7347</v>
      </c>
      <c r="C4376" s="1" t="s">
        <v>19628</v>
      </c>
      <c r="D4376" s="1" t="s">
        <v>7348</v>
      </c>
      <c r="E4376" s="1" t="s">
        <v>16394</v>
      </c>
      <c r="F4376" s="54">
        <v>1948</v>
      </c>
      <c r="G4376" s="1" t="s">
        <v>19817</v>
      </c>
      <c r="I4376" t="str">
        <f t="shared" si="136"/>
        <v>南华学院</v>
      </c>
      <c r="K4376" t="e">
        <f>VLOOKUP(I4376,Apabi!$H:$H,1,FALSE)</f>
        <v>#N/A</v>
      </c>
      <c r="M4376" t="e">
        <f>VLOOKUP(I4376,'Shanghai TSG'!$C:$C,1,FALSE)</f>
        <v>#N/A</v>
      </c>
      <c r="O4376" t="e">
        <f>VLOOKUP(I4376,'Hytong (not in CrossAsia)'!$C:$C,1,FALSE)</f>
        <v>#N/A</v>
      </c>
      <c r="Q4376" s="9" t="str">
        <f t="shared" si="137"/>
        <v>nur hier</v>
      </c>
    </row>
    <row r="4377" spans="1:17" ht="23.25">
      <c r="A4377" s="1" t="s">
        <v>7349</v>
      </c>
      <c r="B4377" s="1" t="s">
        <v>7350</v>
      </c>
      <c r="C4377" s="1" t="s">
        <v>19628</v>
      </c>
      <c r="D4377" s="1" t="s">
        <v>7351</v>
      </c>
      <c r="E4377" s="1" t="s">
        <v>19070</v>
      </c>
      <c r="F4377" s="54">
        <v>1930</v>
      </c>
      <c r="G4377" s="1" t="s">
        <v>19628</v>
      </c>
      <c r="I4377" t="str">
        <f t="shared" si="136"/>
        <v>国立中央</v>
      </c>
      <c r="K4377" t="e">
        <f>VLOOKUP(I4377,Apabi!$H:$H,1,FALSE)</f>
        <v>#N/A</v>
      </c>
      <c r="M4377" t="e">
        <f>VLOOKUP(I4377,'Shanghai TSG'!$C:$C,1,FALSE)</f>
        <v>#N/A</v>
      </c>
      <c r="O4377" t="e">
        <f>VLOOKUP(I4377,'Hytong (not in CrossAsia)'!$C:$C,1,FALSE)</f>
        <v>#N/A</v>
      </c>
      <c r="Q4377" s="9" t="str">
        <f t="shared" si="137"/>
        <v>nur hier</v>
      </c>
    </row>
    <row r="4378" spans="1:17">
      <c r="A4378" s="1" t="s">
        <v>7352</v>
      </c>
      <c r="B4378" s="1" t="s">
        <v>7353</v>
      </c>
      <c r="C4378" s="1" t="s">
        <v>19628</v>
      </c>
      <c r="D4378" s="1" t="s">
        <v>7354</v>
      </c>
      <c r="E4378" s="1" t="s">
        <v>19821</v>
      </c>
      <c r="F4378" s="54">
        <v>1937</v>
      </c>
      <c r="G4378" s="1" t="s">
        <v>19635</v>
      </c>
      <c r="I4378" t="str">
        <f t="shared" si="136"/>
        <v>南华月刊</v>
      </c>
      <c r="K4378" t="e">
        <f>VLOOKUP(I4378,Apabi!$H:$H,1,FALSE)</f>
        <v>#N/A</v>
      </c>
      <c r="M4378" t="e">
        <f>VLOOKUP(I4378,'Shanghai TSG'!$C:$C,1,FALSE)</f>
        <v>#N/A</v>
      </c>
      <c r="O4378" t="e">
        <f>VLOOKUP(I4378,'Hytong (not in CrossAsia)'!$C:$C,1,FALSE)</f>
        <v>#N/A</v>
      </c>
      <c r="Q4378" s="9" t="str">
        <f t="shared" si="137"/>
        <v>nur hier</v>
      </c>
    </row>
    <row r="4379" spans="1:17" ht="23.25">
      <c r="A4379" s="1" t="s">
        <v>7355</v>
      </c>
      <c r="B4379" s="1" t="s">
        <v>7356</v>
      </c>
      <c r="C4379" s="1" t="s">
        <v>7357</v>
      </c>
      <c r="D4379" s="1" t="s">
        <v>7357</v>
      </c>
      <c r="E4379" s="1" t="s">
        <v>19647</v>
      </c>
      <c r="F4379" s="54">
        <v>1928</v>
      </c>
      <c r="G4379" s="1" t="s">
        <v>19243</v>
      </c>
      <c r="I4379" t="str">
        <f t="shared" si="136"/>
        <v>全国注册</v>
      </c>
      <c r="K4379" t="e">
        <f>VLOOKUP(I4379,Apabi!$H:$H,1,FALSE)</f>
        <v>#N/A</v>
      </c>
      <c r="M4379" t="e">
        <f>VLOOKUP(I4379,'Shanghai TSG'!$C:$C,1,FALSE)</f>
        <v>#N/A</v>
      </c>
      <c r="O4379" t="e">
        <f>VLOOKUP(I4379,'Hytong (not in CrossAsia)'!$C:$C,1,FALSE)</f>
        <v>#N/A</v>
      </c>
      <c r="Q4379" s="9" t="str">
        <f t="shared" si="137"/>
        <v>nur hier</v>
      </c>
    </row>
    <row r="4380" spans="1:17">
      <c r="A4380" s="1" t="s">
        <v>7358</v>
      </c>
      <c r="B4380" s="1" t="s">
        <v>7359</v>
      </c>
      <c r="C4380" s="1" t="s">
        <v>19628</v>
      </c>
      <c r="D4380" s="1" t="s">
        <v>7360</v>
      </c>
      <c r="E4380" s="1" t="s">
        <v>19336</v>
      </c>
      <c r="F4380" s="51" t="s">
        <v>19628</v>
      </c>
      <c r="G4380" s="1" t="s">
        <v>19628</v>
      </c>
      <c r="I4380" t="str">
        <f t="shared" si="136"/>
        <v>学识半月</v>
      </c>
      <c r="K4380" t="e">
        <f>VLOOKUP(I4380,Apabi!$H:$H,1,FALSE)</f>
        <v>#N/A</v>
      </c>
      <c r="M4380" t="e">
        <f>VLOOKUP(I4380,'Shanghai TSG'!$C:$C,1,FALSE)</f>
        <v>#N/A</v>
      </c>
      <c r="O4380" t="e">
        <f>VLOOKUP(I4380,'Hytong (not in CrossAsia)'!$C:$C,1,FALSE)</f>
        <v>#N/A</v>
      </c>
      <c r="Q4380" s="9" t="str">
        <f t="shared" si="137"/>
        <v>nur hier</v>
      </c>
    </row>
    <row r="4381" spans="1:17">
      <c r="A4381" s="1" t="s">
        <v>7361</v>
      </c>
      <c r="B4381" s="1" t="s">
        <v>7362</v>
      </c>
      <c r="C4381" s="1" t="s">
        <v>7363</v>
      </c>
      <c r="D4381" s="1" t="s">
        <v>19628</v>
      </c>
      <c r="E4381" s="1" t="s">
        <v>19628</v>
      </c>
      <c r="F4381" s="51" t="s">
        <v>19628</v>
      </c>
      <c r="G4381" s="1" t="s">
        <v>19628</v>
      </c>
      <c r="I4381" t="str">
        <f t="shared" si="136"/>
        <v>咖啡味</v>
      </c>
      <c r="K4381" t="e">
        <f>VLOOKUP(I4381,Apabi!$H:$H,1,FALSE)</f>
        <v>#N/A</v>
      </c>
      <c r="M4381" t="e">
        <f>VLOOKUP(I4381,'Shanghai TSG'!$C:$C,1,FALSE)</f>
        <v>#N/A</v>
      </c>
      <c r="O4381" t="e">
        <f>VLOOKUP(I4381,'Hytong (not in CrossAsia)'!$C:$C,1,FALSE)</f>
        <v>#N/A</v>
      </c>
      <c r="Q4381" s="9" t="str">
        <f t="shared" si="137"/>
        <v>nur hier</v>
      </c>
    </row>
    <row r="4382" spans="1:17" ht="23.25">
      <c r="A4382" s="1" t="s">
        <v>7364</v>
      </c>
      <c r="B4382" s="1" t="s">
        <v>7365</v>
      </c>
      <c r="C4382" s="1" t="s">
        <v>19628</v>
      </c>
      <c r="D4382" s="1" t="s">
        <v>19628</v>
      </c>
      <c r="E4382" s="1" t="s">
        <v>7366</v>
      </c>
      <c r="F4382" s="51" t="s">
        <v>19628</v>
      </c>
      <c r="G4382" s="1" t="s">
        <v>19628</v>
      </c>
      <c r="I4382" t="str">
        <f t="shared" si="136"/>
        <v>中国官音</v>
      </c>
      <c r="K4382" t="e">
        <f>VLOOKUP(I4382,Apabi!$H:$H,1,FALSE)</f>
        <v>#N/A</v>
      </c>
      <c r="M4382" t="str">
        <f>VLOOKUP(I4382,'Shanghai TSG'!$C:$C,1,FALSE)</f>
        <v>中国官音</v>
      </c>
      <c r="O4382" t="e">
        <f>VLOOKUP(I4382,'Hytong (not in CrossAsia)'!$C:$C,1,FALSE)</f>
        <v>#N/A</v>
      </c>
      <c r="Q4382" s="9" t="str">
        <f t="shared" si="137"/>
        <v>Doppel</v>
      </c>
    </row>
    <row r="4383" spans="1:17">
      <c r="A4383" s="1" t="s">
        <v>7367</v>
      </c>
      <c r="B4383" s="1" t="s">
        <v>7368</v>
      </c>
      <c r="C4383" s="1" t="s">
        <v>19628</v>
      </c>
      <c r="D4383" s="1" t="s">
        <v>7369</v>
      </c>
      <c r="E4383" s="1" t="s">
        <v>19795</v>
      </c>
      <c r="F4383" s="51" t="s">
        <v>19628</v>
      </c>
      <c r="G4383" s="1" t="s">
        <v>19628</v>
      </c>
      <c r="I4383" t="str">
        <f t="shared" si="136"/>
        <v>中国学生</v>
      </c>
      <c r="K4383" t="e">
        <f>VLOOKUP(I4383,Apabi!$H:$H,1,FALSE)</f>
        <v>#N/A</v>
      </c>
      <c r="M4383" t="e">
        <f>VLOOKUP(I4383,'Shanghai TSG'!$C:$C,1,FALSE)</f>
        <v>#N/A</v>
      </c>
      <c r="O4383" t="e">
        <f>VLOOKUP(I4383,'Hytong (not in CrossAsia)'!$C:$C,1,FALSE)</f>
        <v>#N/A</v>
      </c>
      <c r="Q4383" s="9" t="str">
        <f t="shared" si="137"/>
        <v>nur hier</v>
      </c>
    </row>
    <row r="4384" spans="1:17">
      <c r="A4384" s="1" t="s">
        <v>7370</v>
      </c>
      <c r="B4384" s="1" t="s">
        <v>7371</v>
      </c>
      <c r="C4384" s="1" t="s">
        <v>19628</v>
      </c>
      <c r="D4384" s="1" t="s">
        <v>7372</v>
      </c>
      <c r="E4384" s="1" t="s">
        <v>19647</v>
      </c>
      <c r="F4384" s="54">
        <v>1941</v>
      </c>
      <c r="G4384" s="1" t="s">
        <v>19635</v>
      </c>
      <c r="I4384" t="str">
        <f t="shared" si="136"/>
        <v>哲学月刊</v>
      </c>
      <c r="K4384" t="e">
        <f>VLOOKUP(I4384,Apabi!$H:$H,1,FALSE)</f>
        <v>#N/A</v>
      </c>
      <c r="M4384" t="e">
        <f>VLOOKUP(I4384,'Shanghai TSG'!$C:$C,1,FALSE)</f>
        <v>#N/A</v>
      </c>
      <c r="O4384" t="e">
        <f>VLOOKUP(I4384,'Hytong (not in CrossAsia)'!$C:$C,1,FALSE)</f>
        <v>#N/A</v>
      </c>
      <c r="Q4384" s="9" t="str">
        <f t="shared" si="137"/>
        <v>nur hier</v>
      </c>
    </row>
    <row r="4385" spans="1:17" ht="23.25">
      <c r="A4385" s="1" t="s">
        <v>7373</v>
      </c>
      <c r="B4385" s="1" t="s">
        <v>7374</v>
      </c>
      <c r="C4385" s="1" t="s">
        <v>19628</v>
      </c>
      <c r="D4385" s="1" t="s">
        <v>7375</v>
      </c>
      <c r="E4385" s="1" t="s">
        <v>18411</v>
      </c>
      <c r="F4385" s="51">
        <v>1942</v>
      </c>
      <c r="G4385" s="1" t="s">
        <v>19628</v>
      </c>
      <c r="I4385" t="str">
        <f t="shared" si="136"/>
        <v>福建合作</v>
      </c>
      <c r="K4385" t="e">
        <f>VLOOKUP(I4385,Apabi!$H:$H,1,FALSE)</f>
        <v>#N/A</v>
      </c>
      <c r="M4385" t="str">
        <f>VLOOKUP(I4385,'Shanghai TSG'!$C:$C,1,FALSE)</f>
        <v>福建合作</v>
      </c>
      <c r="O4385" t="e">
        <f>VLOOKUP(I4385,'Hytong (not in CrossAsia)'!$C:$C,1,FALSE)</f>
        <v>#N/A</v>
      </c>
      <c r="Q4385" s="9" t="str">
        <f t="shared" si="137"/>
        <v>Doppel</v>
      </c>
    </row>
    <row r="4386" spans="1:17" ht="23.25">
      <c r="A4386" s="1" t="s">
        <v>7376</v>
      </c>
      <c r="B4386" s="1" t="s">
        <v>7377</v>
      </c>
      <c r="C4386" s="1" t="s">
        <v>19628</v>
      </c>
      <c r="D4386" s="1" t="s">
        <v>7378</v>
      </c>
      <c r="E4386" s="1" t="s">
        <v>21632</v>
      </c>
      <c r="F4386" s="51" t="s">
        <v>19628</v>
      </c>
      <c r="G4386" s="1" t="s">
        <v>19628</v>
      </c>
      <c r="I4386" t="str">
        <f t="shared" si="136"/>
        <v>福建计政</v>
      </c>
      <c r="K4386" t="e">
        <f>VLOOKUP(I4386,Apabi!$H:$H,1,FALSE)</f>
        <v>#N/A</v>
      </c>
      <c r="M4386" t="e">
        <f>VLOOKUP(I4386,'Shanghai TSG'!$C:$C,1,FALSE)</f>
        <v>#N/A</v>
      </c>
      <c r="O4386" t="e">
        <f>VLOOKUP(I4386,'Hytong (not in CrossAsia)'!$C:$C,1,FALSE)</f>
        <v>#N/A</v>
      </c>
      <c r="Q4386" s="9" t="str">
        <f t="shared" si="137"/>
        <v>nur hier</v>
      </c>
    </row>
    <row r="4387" spans="1:17">
      <c r="A4387" s="1" t="s">
        <v>7379</v>
      </c>
      <c r="B4387" s="1" t="s">
        <v>7380</v>
      </c>
      <c r="C4387" s="1" t="s">
        <v>19628</v>
      </c>
      <c r="D4387" s="1" t="s">
        <v>7381</v>
      </c>
      <c r="E4387" s="1" t="s">
        <v>19647</v>
      </c>
      <c r="F4387" s="54">
        <v>1929</v>
      </c>
      <c r="G4387" s="1" t="s">
        <v>19010</v>
      </c>
      <c r="I4387" t="str">
        <f t="shared" si="136"/>
        <v>交通管理</v>
      </c>
      <c r="K4387" t="e">
        <f>VLOOKUP(I4387,Apabi!$H:$H,1,FALSE)</f>
        <v>#N/A</v>
      </c>
      <c r="M4387" t="e">
        <f>VLOOKUP(I4387,'Shanghai TSG'!$C:$C,1,FALSE)</f>
        <v>#N/A</v>
      </c>
      <c r="O4387" t="e">
        <f>VLOOKUP(I4387,'Hytong (not in CrossAsia)'!$C:$C,1,FALSE)</f>
        <v>#N/A</v>
      </c>
      <c r="Q4387" s="9" t="str">
        <f t="shared" si="137"/>
        <v>nur hier</v>
      </c>
    </row>
    <row r="4388" spans="1:17">
      <c r="A4388" s="1" t="s">
        <v>7382</v>
      </c>
      <c r="B4388" s="1" t="s">
        <v>7383</v>
      </c>
      <c r="C4388" s="1" t="s">
        <v>19628</v>
      </c>
      <c r="D4388" s="1" t="s">
        <v>7384</v>
      </c>
      <c r="E4388" s="1" t="s">
        <v>13460</v>
      </c>
      <c r="F4388" s="51" t="s">
        <v>19628</v>
      </c>
      <c r="G4388" s="1" t="s">
        <v>19628</v>
      </c>
      <c r="I4388" t="str">
        <f t="shared" si="136"/>
        <v>浙江省通</v>
      </c>
      <c r="K4388" t="e">
        <f>VLOOKUP(I4388,Apabi!$H:$H,1,FALSE)</f>
        <v>#N/A</v>
      </c>
      <c r="M4388" t="e">
        <f>VLOOKUP(I4388,'Shanghai TSG'!$C:$C,1,FALSE)</f>
        <v>#N/A</v>
      </c>
      <c r="O4388" t="e">
        <f>VLOOKUP(I4388,'Hytong (not in CrossAsia)'!$C:$C,1,FALSE)</f>
        <v>#N/A</v>
      </c>
      <c r="Q4388" s="9" t="str">
        <f t="shared" si="137"/>
        <v>nur hier</v>
      </c>
    </row>
    <row r="4389" spans="1:17">
      <c r="A4389" s="1" t="s">
        <v>7385</v>
      </c>
      <c r="B4389" s="1" t="s">
        <v>7386</v>
      </c>
      <c r="C4389" s="1" t="s">
        <v>19628</v>
      </c>
      <c r="D4389" s="1" t="s">
        <v>7387</v>
      </c>
      <c r="E4389" s="1" t="s">
        <v>19339</v>
      </c>
      <c r="F4389" s="54">
        <v>1914</v>
      </c>
      <c r="G4389" s="1" t="s">
        <v>16922</v>
      </c>
      <c r="I4389" t="str">
        <f t="shared" si="136"/>
        <v>京话日报</v>
      </c>
      <c r="K4389" t="e">
        <f>VLOOKUP(I4389,Apabi!$H:$H,1,FALSE)</f>
        <v>#N/A</v>
      </c>
      <c r="M4389" t="e">
        <f>VLOOKUP(I4389,'Shanghai TSG'!$C:$C,1,FALSE)</f>
        <v>#N/A</v>
      </c>
      <c r="O4389" t="e">
        <f>VLOOKUP(I4389,'Hytong (not in CrossAsia)'!$C:$C,1,FALSE)</f>
        <v>#N/A</v>
      </c>
      <c r="Q4389" s="9" t="str">
        <f t="shared" si="137"/>
        <v>nur hier</v>
      </c>
    </row>
    <row r="4390" spans="1:17" ht="23.25">
      <c r="A4390" s="1" t="s">
        <v>7388</v>
      </c>
      <c r="B4390" s="1" t="s">
        <v>7389</v>
      </c>
      <c r="C4390" s="1" t="s">
        <v>19628</v>
      </c>
      <c r="D4390" s="1" t="s">
        <v>19628</v>
      </c>
      <c r="E4390" s="1" t="s">
        <v>7390</v>
      </c>
      <c r="F4390" s="51" t="s">
        <v>19628</v>
      </c>
      <c r="G4390" s="1" t="s">
        <v>19628</v>
      </c>
      <c r="I4390" t="str">
        <f t="shared" si="136"/>
        <v>国立浙江</v>
      </c>
      <c r="K4390" t="str">
        <f>VLOOKUP(I4390,Apabi!$H:$H,1,FALSE)</f>
        <v>国立浙江</v>
      </c>
      <c r="M4390" t="e">
        <f>VLOOKUP(I4390,'Shanghai TSG'!$C:$C,1,FALSE)</f>
        <v>#N/A</v>
      </c>
      <c r="O4390" t="e">
        <f>VLOOKUP(I4390,'Hytong (not in CrossAsia)'!$C:$C,1,FALSE)</f>
        <v>#N/A</v>
      </c>
      <c r="Q4390" s="9" t="str">
        <f t="shared" si="137"/>
        <v>Doppel</v>
      </c>
    </row>
    <row r="4391" spans="1:17" ht="23.25">
      <c r="A4391" s="1" t="s">
        <v>7391</v>
      </c>
      <c r="B4391" s="1" t="s">
        <v>7392</v>
      </c>
      <c r="C4391" s="1" t="s">
        <v>7393</v>
      </c>
      <c r="D4391" s="1" t="s">
        <v>19628</v>
      </c>
      <c r="E4391" s="1" t="s">
        <v>19647</v>
      </c>
      <c r="F4391" s="51" t="s">
        <v>19628</v>
      </c>
      <c r="G4391" s="1" t="s">
        <v>19628</v>
      </c>
      <c r="I4391" t="str">
        <f t="shared" si="136"/>
        <v>留美学生</v>
      </c>
      <c r="K4391" t="e">
        <f>VLOOKUP(I4391,Apabi!$H:$H,1,FALSE)</f>
        <v>#N/A</v>
      </c>
      <c r="M4391" t="str">
        <f>VLOOKUP(I4391,'Shanghai TSG'!$C:$C,1,FALSE)</f>
        <v>留美学生</v>
      </c>
      <c r="O4391" t="e">
        <f>VLOOKUP(I4391,'Hytong (not in CrossAsia)'!$C:$C,1,FALSE)</f>
        <v>#N/A</v>
      </c>
      <c r="Q4391" s="9" t="str">
        <f t="shared" si="137"/>
        <v>Doppel</v>
      </c>
    </row>
    <row r="4392" spans="1:17" ht="23.25">
      <c r="A4392" s="1" t="s">
        <v>7394</v>
      </c>
      <c r="B4392" s="1" t="s">
        <v>7395</v>
      </c>
      <c r="C4392" s="1" t="s">
        <v>7396</v>
      </c>
      <c r="D4392" s="1" t="s">
        <v>7397</v>
      </c>
      <c r="E4392" s="1" t="s">
        <v>20758</v>
      </c>
      <c r="F4392" s="54">
        <v>1948</v>
      </c>
      <c r="G4392" s="1" t="s">
        <v>19349</v>
      </c>
      <c r="I4392" t="str">
        <f t="shared" si="136"/>
        <v>南通学院</v>
      </c>
      <c r="K4392" t="e">
        <f>VLOOKUP(I4392,Apabi!$H:$H,1,FALSE)</f>
        <v>#N/A</v>
      </c>
      <c r="M4392" t="e">
        <f>VLOOKUP(I4392,'Shanghai TSG'!$C:$C,1,FALSE)</f>
        <v>#N/A</v>
      </c>
      <c r="O4392" t="e">
        <f>VLOOKUP(I4392,'Hytong (not in CrossAsia)'!$C:$C,1,FALSE)</f>
        <v>#N/A</v>
      </c>
      <c r="Q4392" s="9" t="str">
        <f t="shared" si="137"/>
        <v>nur hier</v>
      </c>
    </row>
    <row r="4393" spans="1:17">
      <c r="A4393" s="1" t="s">
        <v>7068</v>
      </c>
      <c r="B4393" s="1" t="s">
        <v>7069</v>
      </c>
      <c r="C4393" s="1" t="s">
        <v>19628</v>
      </c>
      <c r="D4393" s="1" t="s">
        <v>19253</v>
      </c>
      <c r="E4393" s="1" t="s">
        <v>19647</v>
      </c>
      <c r="F4393" s="51" t="s">
        <v>19628</v>
      </c>
      <c r="G4393" s="1" t="s">
        <v>19305</v>
      </c>
      <c r="I4393" t="str">
        <f t="shared" si="136"/>
        <v>文学周报</v>
      </c>
      <c r="K4393" t="e">
        <f>VLOOKUP(I4393,Apabi!$H:$H,1,FALSE)</f>
        <v>#N/A</v>
      </c>
      <c r="M4393" t="str">
        <f>VLOOKUP(I4393,'Shanghai TSG'!$C:$C,1,FALSE)</f>
        <v>文学周报</v>
      </c>
      <c r="O4393" t="e">
        <f>VLOOKUP(I4393,'Hytong (not in CrossAsia)'!$C:$C,1,FALSE)</f>
        <v>#N/A</v>
      </c>
      <c r="Q4393" s="9" t="str">
        <f t="shared" si="137"/>
        <v>Doppel</v>
      </c>
    </row>
    <row r="4394" spans="1:17" ht="23.25">
      <c r="A4394" s="1" t="s">
        <v>7070</v>
      </c>
      <c r="B4394" s="1" t="s">
        <v>7071</v>
      </c>
      <c r="C4394" s="1" t="s">
        <v>19628</v>
      </c>
      <c r="D4394" s="1" t="s">
        <v>19628</v>
      </c>
      <c r="E4394" s="1" t="s">
        <v>19339</v>
      </c>
      <c r="F4394" s="54">
        <v>1917</v>
      </c>
      <c r="G4394" s="1" t="s">
        <v>19628</v>
      </c>
      <c r="I4394" t="str">
        <f t="shared" si="136"/>
        <v>北京大学</v>
      </c>
      <c r="K4394" t="e">
        <f>VLOOKUP(I4394,Apabi!$H:$H,1,FALSE)</f>
        <v>#N/A</v>
      </c>
      <c r="M4394" t="e">
        <f>VLOOKUP(I4394,'Shanghai TSG'!$C:$C,1,FALSE)</f>
        <v>#N/A</v>
      </c>
      <c r="O4394" t="e">
        <f>VLOOKUP(I4394,'Hytong (not in CrossAsia)'!$C:$C,1,FALSE)</f>
        <v>#N/A</v>
      </c>
      <c r="Q4394" s="9" t="str">
        <f t="shared" si="137"/>
        <v>nur hier</v>
      </c>
    </row>
    <row r="4395" spans="1:17">
      <c r="A4395" s="1" t="s">
        <v>7072</v>
      </c>
      <c r="B4395" s="1" t="s">
        <v>7073</v>
      </c>
      <c r="C4395" s="1" t="s">
        <v>19628</v>
      </c>
      <c r="D4395" s="1" t="s">
        <v>19628</v>
      </c>
      <c r="E4395" s="1" t="s">
        <v>19647</v>
      </c>
      <c r="F4395" s="54">
        <v>1937</v>
      </c>
      <c r="G4395" s="1" t="s">
        <v>19635</v>
      </c>
      <c r="I4395" t="str">
        <f t="shared" si="136"/>
        <v>出版月刊</v>
      </c>
      <c r="K4395" t="e">
        <f>VLOOKUP(I4395,Apabi!$H:$H,1,FALSE)</f>
        <v>#N/A</v>
      </c>
      <c r="M4395" t="e">
        <f>VLOOKUP(I4395,'Shanghai TSG'!$C:$C,1,FALSE)</f>
        <v>#N/A</v>
      </c>
      <c r="O4395" t="e">
        <f>VLOOKUP(I4395,'Hytong (not in CrossAsia)'!$C:$C,1,FALSE)</f>
        <v>#N/A</v>
      </c>
      <c r="Q4395" s="9" t="str">
        <f t="shared" si="137"/>
        <v>nur hier</v>
      </c>
    </row>
    <row r="4396" spans="1:17" ht="23.25">
      <c r="A4396" s="1" t="s">
        <v>7074</v>
      </c>
      <c r="B4396" s="1" t="s">
        <v>7075</v>
      </c>
      <c r="C4396" s="1" t="s">
        <v>19628</v>
      </c>
      <c r="D4396" s="1" t="s">
        <v>7076</v>
      </c>
      <c r="E4396" s="1" t="s">
        <v>19647</v>
      </c>
      <c r="F4396" s="51" t="s">
        <v>19628</v>
      </c>
      <c r="G4396" s="1" t="s">
        <v>19635</v>
      </c>
      <c r="I4396" t="str">
        <f t="shared" si="136"/>
        <v>国立大学</v>
      </c>
      <c r="K4396" t="e">
        <f>VLOOKUP(I4396,Apabi!$H:$H,1,FALSE)</f>
        <v>#N/A</v>
      </c>
      <c r="M4396" t="str">
        <f>VLOOKUP(I4396,'Shanghai TSG'!$C:$C,1,FALSE)</f>
        <v>国立大学</v>
      </c>
      <c r="O4396" t="e">
        <f>VLOOKUP(I4396,'Hytong (not in CrossAsia)'!$C:$C,1,FALSE)</f>
        <v>#N/A</v>
      </c>
      <c r="Q4396" s="9" t="str">
        <f t="shared" si="137"/>
        <v>Doppel</v>
      </c>
    </row>
    <row r="4397" spans="1:17" ht="23.25">
      <c r="A4397" s="1" t="s">
        <v>7077</v>
      </c>
      <c r="B4397" s="1" t="s">
        <v>7078</v>
      </c>
      <c r="C4397" s="1" t="s">
        <v>19628</v>
      </c>
      <c r="D4397" s="1" t="s">
        <v>19628</v>
      </c>
      <c r="E4397" s="1" t="s">
        <v>13576</v>
      </c>
      <c r="F4397" s="51" t="s">
        <v>19628</v>
      </c>
      <c r="G4397" s="1" t="s">
        <v>19628</v>
      </c>
      <c r="I4397" t="str">
        <f t="shared" si="136"/>
        <v>广西省立</v>
      </c>
      <c r="K4397" t="e">
        <f>VLOOKUP(I4397,Apabi!$H:$H,1,FALSE)</f>
        <v>#N/A</v>
      </c>
      <c r="M4397" t="e">
        <f>VLOOKUP(I4397,'Shanghai TSG'!$C:$C,1,FALSE)</f>
        <v>#N/A</v>
      </c>
      <c r="O4397" t="e">
        <f>VLOOKUP(I4397,'Hytong (not in CrossAsia)'!$C:$C,1,FALSE)</f>
        <v>#N/A</v>
      </c>
      <c r="Q4397" s="9" t="str">
        <f t="shared" si="137"/>
        <v>nur hier</v>
      </c>
    </row>
    <row r="4398" spans="1:17" ht="23.25">
      <c r="A4398" s="1" t="s">
        <v>7079</v>
      </c>
      <c r="B4398" s="1" t="s">
        <v>7080</v>
      </c>
      <c r="C4398" s="1" t="s">
        <v>19628</v>
      </c>
      <c r="D4398" s="1" t="s">
        <v>19628</v>
      </c>
      <c r="E4398" s="1" t="s">
        <v>7081</v>
      </c>
      <c r="F4398" s="51" t="s">
        <v>19628</v>
      </c>
      <c r="G4398" s="1" t="s">
        <v>19628</v>
      </c>
      <c r="I4398" t="str">
        <f t="shared" si="136"/>
        <v>蒙学报</v>
      </c>
      <c r="K4398" t="e">
        <f>VLOOKUP(I4398,Apabi!$H:$H,1,FALSE)</f>
        <v>#N/A</v>
      </c>
      <c r="M4398" t="str">
        <f>VLOOKUP(I4398,'Shanghai TSG'!$C:$C,1,FALSE)</f>
        <v>蒙学报</v>
      </c>
      <c r="O4398" t="e">
        <f>VLOOKUP(I4398,'Hytong (not in CrossAsia)'!$C:$C,1,FALSE)</f>
        <v>#N/A</v>
      </c>
      <c r="Q4398" s="9" t="str">
        <f t="shared" si="137"/>
        <v>Doppel</v>
      </c>
    </row>
    <row r="4399" spans="1:17" ht="23.25">
      <c r="A4399" s="1" t="s">
        <v>7082</v>
      </c>
      <c r="B4399" s="1" t="s">
        <v>7083</v>
      </c>
      <c r="C4399" s="1" t="s">
        <v>19628</v>
      </c>
      <c r="D4399" s="1" t="s">
        <v>20914</v>
      </c>
      <c r="E4399" s="1" t="s">
        <v>20915</v>
      </c>
      <c r="F4399" s="51" t="s">
        <v>19628</v>
      </c>
      <c r="G4399" s="1" t="s">
        <v>19628</v>
      </c>
      <c r="I4399" t="str">
        <f t="shared" si="136"/>
        <v>海疆校刊</v>
      </c>
      <c r="K4399" t="e">
        <f>VLOOKUP(I4399,Apabi!$H:$H,1,FALSE)</f>
        <v>#N/A</v>
      </c>
      <c r="M4399" t="e">
        <f>VLOOKUP(I4399,'Shanghai TSG'!$C:$C,1,FALSE)</f>
        <v>#N/A</v>
      </c>
      <c r="O4399" t="e">
        <f>VLOOKUP(I4399,'Hytong (not in CrossAsia)'!$C:$C,1,FALSE)</f>
        <v>#N/A</v>
      </c>
      <c r="Q4399" s="9" t="str">
        <f t="shared" si="137"/>
        <v>nur hier</v>
      </c>
    </row>
    <row r="4400" spans="1:17">
      <c r="A4400" s="1" t="s">
        <v>7084</v>
      </c>
      <c r="B4400" s="1" t="s">
        <v>7085</v>
      </c>
      <c r="C4400" s="1" t="s">
        <v>19628</v>
      </c>
      <c r="D4400" s="1" t="s">
        <v>7086</v>
      </c>
      <c r="E4400" s="1" t="s">
        <v>19326</v>
      </c>
      <c r="F4400" s="54">
        <v>1946</v>
      </c>
      <c r="G4400" s="1" t="s">
        <v>19635</v>
      </c>
      <c r="I4400" t="str">
        <f t="shared" si="136"/>
        <v>科学知识</v>
      </c>
      <c r="K4400" t="e">
        <f>VLOOKUP(I4400,Apabi!$H:$H,1,FALSE)</f>
        <v>#N/A</v>
      </c>
      <c r="M4400" t="e">
        <f>VLOOKUP(I4400,'Shanghai TSG'!$C:$C,1,FALSE)</f>
        <v>#N/A</v>
      </c>
      <c r="O4400" t="e">
        <f>VLOOKUP(I4400,'Hytong (not in CrossAsia)'!$C:$C,1,FALSE)</f>
        <v>#N/A</v>
      </c>
      <c r="Q4400" s="9" t="str">
        <f t="shared" si="137"/>
        <v>nur hier</v>
      </c>
    </row>
    <row r="4401" spans="1:17">
      <c r="A4401" s="1" t="s">
        <v>7087</v>
      </c>
      <c r="B4401" s="1" t="s">
        <v>7088</v>
      </c>
      <c r="C4401" s="1" t="s">
        <v>19628</v>
      </c>
      <c r="D4401" s="1" t="s">
        <v>19628</v>
      </c>
      <c r="E4401" s="1" t="s">
        <v>19628</v>
      </c>
      <c r="F4401" s="54">
        <v>1948</v>
      </c>
      <c r="G4401" s="1" t="s">
        <v>19628</v>
      </c>
      <c r="I4401" t="str">
        <f t="shared" si="136"/>
        <v>醴师学生</v>
      </c>
      <c r="K4401" t="e">
        <f>VLOOKUP(I4401,Apabi!$H:$H,1,FALSE)</f>
        <v>#N/A</v>
      </c>
      <c r="M4401" t="e">
        <f>VLOOKUP(I4401,'Shanghai TSG'!$C:$C,1,FALSE)</f>
        <v>#N/A</v>
      </c>
      <c r="O4401" t="e">
        <f>VLOOKUP(I4401,'Hytong (not in CrossAsia)'!$C:$C,1,FALSE)</f>
        <v>#N/A</v>
      </c>
      <c r="Q4401" s="9" t="str">
        <f t="shared" si="137"/>
        <v>nur hier</v>
      </c>
    </row>
    <row r="4402" spans="1:17">
      <c r="A4402" s="1" t="s">
        <v>7089</v>
      </c>
      <c r="B4402" s="1" t="s">
        <v>7090</v>
      </c>
      <c r="C4402" s="1" t="s">
        <v>19628</v>
      </c>
      <c r="D4402" s="1" t="s">
        <v>7091</v>
      </c>
      <c r="E4402" s="1" t="s">
        <v>19326</v>
      </c>
      <c r="F4402" s="54">
        <v>1948</v>
      </c>
      <c r="G4402" s="1" t="s">
        <v>19315</v>
      </c>
      <c r="I4402" t="str">
        <f t="shared" si="136"/>
        <v>科学时报</v>
      </c>
      <c r="K4402" t="e">
        <f>VLOOKUP(I4402,Apabi!$H:$H,1,FALSE)</f>
        <v>#N/A</v>
      </c>
      <c r="M4402" t="e">
        <f>VLOOKUP(I4402,'Shanghai TSG'!$C:$C,1,FALSE)</f>
        <v>#N/A</v>
      </c>
      <c r="O4402" t="e">
        <f>VLOOKUP(I4402,'Hytong (not in CrossAsia)'!$C:$C,1,FALSE)</f>
        <v>#N/A</v>
      </c>
      <c r="Q4402" s="9" t="str">
        <f t="shared" si="137"/>
        <v>nur hier</v>
      </c>
    </row>
    <row r="4403" spans="1:17">
      <c r="A4403" s="1" t="s">
        <v>7092</v>
      </c>
      <c r="B4403" s="1" t="s">
        <v>7093</v>
      </c>
      <c r="C4403" s="1" t="s">
        <v>19628</v>
      </c>
      <c r="D4403" s="1" t="s">
        <v>7094</v>
      </c>
      <c r="E4403" s="1" t="s">
        <v>19647</v>
      </c>
      <c r="F4403" s="54">
        <v>1929</v>
      </c>
      <c r="G4403" s="1" t="s">
        <v>19635</v>
      </c>
      <c r="I4403" t="str">
        <f t="shared" si="136"/>
        <v>社会月刊</v>
      </c>
      <c r="K4403" t="e">
        <f>VLOOKUP(I4403,Apabi!$H:$H,1,FALSE)</f>
        <v>#N/A</v>
      </c>
      <c r="M4403" t="e">
        <f>VLOOKUP(I4403,'Shanghai TSG'!$C:$C,1,FALSE)</f>
        <v>#N/A</v>
      </c>
      <c r="O4403" t="e">
        <f>VLOOKUP(I4403,'Hytong (not in CrossAsia)'!$C:$C,1,FALSE)</f>
        <v>#N/A</v>
      </c>
      <c r="Q4403" s="9" t="str">
        <f t="shared" si="137"/>
        <v>nur hier</v>
      </c>
    </row>
    <row r="4404" spans="1:17">
      <c r="A4404" s="1" t="s">
        <v>7095</v>
      </c>
      <c r="B4404" s="1" t="s">
        <v>7096</v>
      </c>
      <c r="C4404" s="1" t="s">
        <v>19628</v>
      </c>
      <c r="D4404" s="1" t="s">
        <v>7097</v>
      </c>
      <c r="E4404" s="1" t="s">
        <v>19647</v>
      </c>
      <c r="F4404" s="54">
        <v>1933</v>
      </c>
      <c r="G4404" s="1" t="s">
        <v>19010</v>
      </c>
      <c r="I4404" t="str">
        <f t="shared" si="136"/>
        <v>中国社会</v>
      </c>
      <c r="K4404" t="e">
        <f>VLOOKUP(I4404,Apabi!$H:$H,1,FALSE)</f>
        <v>#N/A</v>
      </c>
      <c r="M4404" t="e">
        <f>VLOOKUP(I4404,'Shanghai TSG'!$C:$C,1,FALSE)</f>
        <v>#N/A</v>
      </c>
      <c r="O4404" t="e">
        <f>VLOOKUP(I4404,'Hytong (not in CrossAsia)'!$C:$C,1,FALSE)</f>
        <v>#N/A</v>
      </c>
      <c r="Q4404" s="9" t="str">
        <f t="shared" si="137"/>
        <v>nur hier</v>
      </c>
    </row>
    <row r="4405" spans="1:17">
      <c r="A4405" s="1" t="s">
        <v>7098</v>
      </c>
      <c r="B4405" s="1" t="s">
        <v>7099</v>
      </c>
      <c r="C4405" s="1" t="s">
        <v>19628</v>
      </c>
      <c r="D4405" s="1" t="s">
        <v>7100</v>
      </c>
      <c r="E4405" s="1" t="s">
        <v>19647</v>
      </c>
      <c r="F4405" s="54">
        <v>1946</v>
      </c>
      <c r="G4405" s="1" t="s">
        <v>19628</v>
      </c>
      <c r="I4405" t="str">
        <f t="shared" si="136"/>
        <v>中国新专</v>
      </c>
      <c r="K4405" t="e">
        <f>VLOOKUP(I4405,Apabi!$H:$H,1,FALSE)</f>
        <v>#N/A</v>
      </c>
      <c r="M4405" t="e">
        <f>VLOOKUP(I4405,'Shanghai TSG'!$C:$C,1,FALSE)</f>
        <v>#N/A</v>
      </c>
      <c r="O4405" t="e">
        <f>VLOOKUP(I4405,'Hytong (not in CrossAsia)'!$C:$C,1,FALSE)</f>
        <v>#N/A</v>
      </c>
      <c r="Q4405" s="9" t="str">
        <f t="shared" si="137"/>
        <v>nur hier</v>
      </c>
    </row>
    <row r="4406" spans="1:17">
      <c r="A4406" s="1" t="s">
        <v>7101</v>
      </c>
      <c r="B4406" s="1" t="s">
        <v>7102</v>
      </c>
      <c r="C4406" s="1" t="s">
        <v>19628</v>
      </c>
      <c r="D4406" s="1" t="s">
        <v>19628</v>
      </c>
      <c r="E4406" s="1" t="s">
        <v>10936</v>
      </c>
      <c r="F4406" s="51" t="s">
        <v>19628</v>
      </c>
      <c r="G4406" s="1" t="s">
        <v>19773</v>
      </c>
      <c r="I4406" t="str">
        <f t="shared" si="136"/>
        <v>陕西旅沪</v>
      </c>
      <c r="K4406" t="e">
        <f>VLOOKUP(I4406,Apabi!$H:$H,1,FALSE)</f>
        <v>#N/A</v>
      </c>
      <c r="M4406" t="e">
        <f>VLOOKUP(I4406,'Shanghai TSG'!$C:$C,1,FALSE)</f>
        <v>#N/A</v>
      </c>
      <c r="O4406" t="e">
        <f>VLOOKUP(I4406,'Hytong (not in CrossAsia)'!$C:$C,1,FALSE)</f>
        <v>#N/A</v>
      </c>
      <c r="Q4406" s="9" t="str">
        <f t="shared" si="137"/>
        <v>nur hier</v>
      </c>
    </row>
    <row r="4407" spans="1:17">
      <c r="A4407" s="1" t="s">
        <v>7103</v>
      </c>
      <c r="B4407" s="1" t="s">
        <v>7104</v>
      </c>
      <c r="C4407" s="1" t="s">
        <v>19628</v>
      </c>
      <c r="D4407" s="1" t="s">
        <v>7105</v>
      </c>
      <c r="E4407" s="1" t="s">
        <v>19647</v>
      </c>
      <c r="F4407" s="54">
        <v>1943</v>
      </c>
      <c r="G4407" s="1" t="s">
        <v>19642</v>
      </c>
      <c r="I4407" t="str">
        <f t="shared" si="136"/>
        <v>上海半月</v>
      </c>
      <c r="K4407" t="e">
        <f>VLOOKUP(I4407,Apabi!$H:$H,1,FALSE)</f>
        <v>#N/A</v>
      </c>
      <c r="M4407" t="e">
        <f>VLOOKUP(I4407,'Shanghai TSG'!$C:$C,1,FALSE)</f>
        <v>#N/A</v>
      </c>
      <c r="O4407" t="e">
        <f>VLOOKUP(I4407,'Hytong (not in CrossAsia)'!$C:$C,1,FALSE)</f>
        <v>#N/A</v>
      </c>
      <c r="Q4407" s="9" t="str">
        <f t="shared" si="137"/>
        <v>nur hier</v>
      </c>
    </row>
    <row r="4408" spans="1:17">
      <c r="A4408" s="1" t="s">
        <v>7106</v>
      </c>
      <c r="B4408" s="1" t="s">
        <v>7107</v>
      </c>
      <c r="C4408" s="1" t="s">
        <v>19628</v>
      </c>
      <c r="D4408" s="1" t="s">
        <v>7262</v>
      </c>
      <c r="E4408" s="1" t="s">
        <v>14215</v>
      </c>
      <c r="F4408" s="54">
        <v>1935</v>
      </c>
      <c r="G4408" s="1" t="s">
        <v>19292</v>
      </c>
      <c r="I4408" t="str">
        <f t="shared" si="136"/>
        <v>安徽大学</v>
      </c>
      <c r="K4408" t="e">
        <f>VLOOKUP(I4408,Apabi!$H:$H,1,FALSE)</f>
        <v>#N/A</v>
      </c>
      <c r="M4408" t="e">
        <f>VLOOKUP(I4408,'Shanghai TSG'!$C:$C,1,FALSE)</f>
        <v>#N/A</v>
      </c>
      <c r="O4408" t="str">
        <f>VLOOKUP(I4408,'Hytong (not in CrossAsia)'!$C:$C,1,FALSE)</f>
        <v>安徽大学</v>
      </c>
      <c r="Q4408" s="9" t="str">
        <f t="shared" si="137"/>
        <v>Doppel</v>
      </c>
    </row>
    <row r="4409" spans="1:17">
      <c r="A4409" s="1" t="s">
        <v>7108</v>
      </c>
      <c r="B4409" s="1" t="s">
        <v>7109</v>
      </c>
      <c r="C4409" s="1" t="s">
        <v>19628</v>
      </c>
      <c r="D4409" s="1" t="s">
        <v>19382</v>
      </c>
      <c r="E4409" s="1" t="s">
        <v>19339</v>
      </c>
      <c r="F4409" s="54">
        <v>1898</v>
      </c>
      <c r="G4409" s="1" t="s">
        <v>16922</v>
      </c>
      <c r="I4409" t="str">
        <f t="shared" si="136"/>
        <v>湘报</v>
      </c>
      <c r="K4409" t="e">
        <f>VLOOKUP(I4409,Apabi!$H:$H,1,FALSE)</f>
        <v>#N/A</v>
      </c>
      <c r="M4409" t="str">
        <f>VLOOKUP(I4409,'Shanghai TSG'!$C:$C,1,FALSE)</f>
        <v>湘报</v>
      </c>
      <c r="O4409" t="e">
        <f>VLOOKUP(I4409,'Hytong (not in CrossAsia)'!$C:$C,1,FALSE)</f>
        <v>#N/A</v>
      </c>
      <c r="Q4409" s="9" t="str">
        <f t="shared" si="137"/>
        <v>Doppel</v>
      </c>
    </row>
    <row r="4410" spans="1:17">
      <c r="A4410" s="1" t="s">
        <v>7110</v>
      </c>
      <c r="B4410" s="1" t="s">
        <v>7111</v>
      </c>
      <c r="C4410" s="1" t="s">
        <v>19628</v>
      </c>
      <c r="D4410" s="1" t="s">
        <v>7112</v>
      </c>
      <c r="E4410" s="1" t="s">
        <v>19344</v>
      </c>
      <c r="F4410" s="54">
        <v>1936</v>
      </c>
      <c r="G4410" s="1" t="s">
        <v>19642</v>
      </c>
      <c r="I4410" t="str">
        <f t="shared" si="136"/>
        <v>天津市社</v>
      </c>
      <c r="K4410" t="e">
        <f>VLOOKUP(I4410,Apabi!$H:$H,1,FALSE)</f>
        <v>#N/A</v>
      </c>
      <c r="M4410" t="e">
        <f>VLOOKUP(I4410,'Shanghai TSG'!$C:$C,1,FALSE)</f>
        <v>#N/A</v>
      </c>
      <c r="O4410" t="e">
        <f>VLOOKUP(I4410,'Hytong (not in CrossAsia)'!$C:$C,1,FALSE)</f>
        <v>#N/A</v>
      </c>
      <c r="Q4410" s="9" t="str">
        <f t="shared" si="137"/>
        <v>nur hier</v>
      </c>
    </row>
    <row r="4411" spans="1:17" ht="23.25">
      <c r="A4411" s="1" t="s">
        <v>7113</v>
      </c>
      <c r="B4411" s="1" t="s">
        <v>7114</v>
      </c>
      <c r="C4411" s="1" t="s">
        <v>18676</v>
      </c>
      <c r="D4411" s="1" t="s">
        <v>19628</v>
      </c>
      <c r="E4411" s="1" t="s">
        <v>19339</v>
      </c>
      <c r="F4411" s="54">
        <v>1920</v>
      </c>
      <c r="G4411" s="1" t="s">
        <v>10282</v>
      </c>
      <c r="I4411" t="str">
        <f t="shared" si="136"/>
        <v>北京大学</v>
      </c>
      <c r="K4411" t="e">
        <f>VLOOKUP(I4411,Apabi!$H:$H,1,FALSE)</f>
        <v>#N/A</v>
      </c>
      <c r="M4411" t="e">
        <f>VLOOKUP(I4411,'Shanghai TSG'!$C:$C,1,FALSE)</f>
        <v>#N/A</v>
      </c>
      <c r="O4411" t="e">
        <f>VLOOKUP(I4411,'Hytong (not in CrossAsia)'!$C:$C,1,FALSE)</f>
        <v>#N/A</v>
      </c>
      <c r="Q4411" s="9" t="str">
        <f t="shared" si="137"/>
        <v>nur hier</v>
      </c>
    </row>
    <row r="4412" spans="1:17">
      <c r="A4412" s="1" t="s">
        <v>7115</v>
      </c>
      <c r="B4412" s="1" t="s">
        <v>7116</v>
      </c>
      <c r="C4412" s="1" t="s">
        <v>19628</v>
      </c>
      <c r="D4412" s="1" t="s">
        <v>7117</v>
      </c>
      <c r="E4412" s="1" t="s">
        <v>18946</v>
      </c>
      <c r="F4412" s="54">
        <v>1934</v>
      </c>
      <c r="G4412" s="1" t="s">
        <v>19635</v>
      </c>
      <c r="I4412" t="str">
        <f t="shared" si="136"/>
        <v>并州学院</v>
      </c>
      <c r="K4412" t="e">
        <f>VLOOKUP(I4412,Apabi!$H:$H,1,FALSE)</f>
        <v>#N/A</v>
      </c>
      <c r="M4412" t="e">
        <f>VLOOKUP(I4412,'Shanghai TSG'!$C:$C,1,FALSE)</f>
        <v>#N/A</v>
      </c>
      <c r="O4412" t="e">
        <f>VLOOKUP(I4412,'Hytong (not in CrossAsia)'!$C:$C,1,FALSE)</f>
        <v>#N/A</v>
      </c>
      <c r="Q4412" s="9" t="str">
        <f t="shared" si="137"/>
        <v>nur hier</v>
      </c>
    </row>
    <row r="4413" spans="1:17" ht="23.25">
      <c r="A4413" s="1" t="s">
        <v>7118</v>
      </c>
      <c r="B4413" s="1" t="s">
        <v>7119</v>
      </c>
      <c r="C4413" s="1" t="s">
        <v>7120</v>
      </c>
      <c r="D4413" s="1" t="s">
        <v>19628</v>
      </c>
      <c r="E4413" s="1" t="s">
        <v>19647</v>
      </c>
      <c r="F4413" s="54">
        <v>1947</v>
      </c>
      <c r="G4413" s="1" t="s">
        <v>19635</v>
      </c>
      <c r="I4413" t="str">
        <f t="shared" si="136"/>
        <v>亚洲世纪</v>
      </c>
      <c r="K4413" t="e">
        <f>VLOOKUP(I4413,Apabi!$H:$H,1,FALSE)</f>
        <v>#N/A</v>
      </c>
      <c r="M4413" t="e">
        <f>VLOOKUP(I4413,'Shanghai TSG'!$C:$C,1,FALSE)</f>
        <v>#N/A</v>
      </c>
      <c r="O4413" t="e">
        <f>VLOOKUP(I4413,'Hytong (not in CrossAsia)'!$C:$C,1,FALSE)</f>
        <v>#N/A</v>
      </c>
      <c r="Q4413" s="9" t="str">
        <f t="shared" si="137"/>
        <v>nur hier</v>
      </c>
    </row>
    <row r="4414" spans="1:17">
      <c r="A4414" s="1" t="s">
        <v>7121</v>
      </c>
      <c r="B4414" s="1" t="s">
        <v>7122</v>
      </c>
      <c r="C4414" s="1" t="s">
        <v>19628</v>
      </c>
      <c r="D4414" s="1" t="s">
        <v>19628</v>
      </c>
      <c r="E4414" s="1" t="s">
        <v>19339</v>
      </c>
      <c r="F4414" s="54">
        <v>1922</v>
      </c>
      <c r="G4414" s="1" t="s">
        <v>19628</v>
      </c>
      <c r="I4414" t="str">
        <f t="shared" si="136"/>
        <v>北京高师</v>
      </c>
      <c r="K4414" t="e">
        <f>VLOOKUP(I4414,Apabi!$H:$H,1,FALSE)</f>
        <v>#N/A</v>
      </c>
      <c r="M4414" t="e">
        <f>VLOOKUP(I4414,'Shanghai TSG'!$C:$C,1,FALSE)</f>
        <v>#N/A</v>
      </c>
      <c r="O4414" t="e">
        <f>VLOOKUP(I4414,'Hytong (not in CrossAsia)'!$C:$C,1,FALSE)</f>
        <v>#N/A</v>
      </c>
      <c r="Q4414" s="9" t="str">
        <f t="shared" si="137"/>
        <v>nur hier</v>
      </c>
    </row>
    <row r="4415" spans="1:17">
      <c r="A4415" s="1" t="s">
        <v>7123</v>
      </c>
      <c r="B4415" s="1" t="s">
        <v>7124</v>
      </c>
      <c r="C4415" s="1" t="s">
        <v>19628</v>
      </c>
      <c r="D4415" s="1" t="s">
        <v>7125</v>
      </c>
      <c r="E4415" s="1" t="s">
        <v>19647</v>
      </c>
      <c r="F4415" s="54">
        <v>1934</v>
      </c>
      <c r="G4415" s="1" t="s">
        <v>19305</v>
      </c>
      <c r="I4415" t="str">
        <f t="shared" si="136"/>
        <v>中华周报</v>
      </c>
      <c r="K4415" t="e">
        <f>VLOOKUP(I4415,Apabi!$H:$H,1,FALSE)</f>
        <v>#N/A</v>
      </c>
      <c r="M4415" t="e">
        <f>VLOOKUP(I4415,'Shanghai TSG'!$C:$C,1,FALSE)</f>
        <v>#N/A</v>
      </c>
      <c r="O4415" t="e">
        <f>VLOOKUP(I4415,'Hytong (not in CrossAsia)'!$C:$C,1,FALSE)</f>
        <v>#N/A</v>
      </c>
      <c r="Q4415" s="9" t="str">
        <f t="shared" si="137"/>
        <v>nur hier</v>
      </c>
    </row>
    <row r="4416" spans="1:17">
      <c r="A4416" s="1" t="s">
        <v>7126</v>
      </c>
      <c r="B4416" s="1" t="s">
        <v>7127</v>
      </c>
      <c r="C4416" s="1" t="s">
        <v>19628</v>
      </c>
      <c r="D4416" s="1" t="s">
        <v>7128</v>
      </c>
      <c r="E4416" s="1" t="s">
        <v>19647</v>
      </c>
      <c r="F4416" s="54">
        <v>1940</v>
      </c>
      <c r="G4416" s="1" t="s">
        <v>19635</v>
      </c>
      <c r="I4416" t="str">
        <f t="shared" si="136"/>
        <v>正谊会计</v>
      </c>
      <c r="K4416" t="e">
        <f>VLOOKUP(I4416,Apabi!$H:$H,1,FALSE)</f>
        <v>#N/A</v>
      </c>
      <c r="M4416" t="e">
        <f>VLOOKUP(I4416,'Shanghai TSG'!$C:$C,1,FALSE)</f>
        <v>#N/A</v>
      </c>
      <c r="O4416" t="e">
        <f>VLOOKUP(I4416,'Hytong (not in CrossAsia)'!$C:$C,1,FALSE)</f>
        <v>#N/A</v>
      </c>
      <c r="Q4416" s="9" t="str">
        <f t="shared" si="137"/>
        <v>nur hier</v>
      </c>
    </row>
    <row r="4417" spans="1:17" ht="23.25">
      <c r="A4417" s="1" t="s">
        <v>7129</v>
      </c>
      <c r="B4417" s="1" t="s">
        <v>7130</v>
      </c>
      <c r="C4417" s="1" t="s">
        <v>19628</v>
      </c>
      <c r="D4417" s="1" t="s">
        <v>7131</v>
      </c>
      <c r="E4417" s="1" t="s">
        <v>21070</v>
      </c>
      <c r="F4417" s="54">
        <v>1933</v>
      </c>
      <c r="G4417" s="1" t="s">
        <v>19010</v>
      </c>
      <c r="I4417" t="str">
        <f t="shared" si="136"/>
        <v>国立山东</v>
      </c>
      <c r="K4417" t="e">
        <f>VLOOKUP(I4417,Apabi!$H:$H,1,FALSE)</f>
        <v>#N/A</v>
      </c>
      <c r="M4417" t="str">
        <f>VLOOKUP(I4417,'Shanghai TSG'!$C:$C,1,FALSE)</f>
        <v>国立山东</v>
      </c>
      <c r="O4417" t="e">
        <f>VLOOKUP(I4417,'Hytong (not in CrossAsia)'!$C:$C,1,FALSE)</f>
        <v>#N/A</v>
      </c>
      <c r="Q4417" s="9" t="str">
        <f t="shared" si="137"/>
        <v>Doppel</v>
      </c>
    </row>
    <row r="4418" spans="1:17" ht="23.25">
      <c r="A4418" s="1" t="s">
        <v>7132</v>
      </c>
      <c r="B4418" s="1" t="s">
        <v>7133</v>
      </c>
      <c r="C4418" s="1" t="s">
        <v>7134</v>
      </c>
      <c r="D4418" s="1" t="s">
        <v>7134</v>
      </c>
      <c r="E4418" s="1" t="s">
        <v>5008</v>
      </c>
      <c r="F4418" s="54">
        <v>1941</v>
      </c>
      <c r="G4418" s="1" t="s">
        <v>19628</v>
      </c>
      <c r="I4418" t="str">
        <f t="shared" si="136"/>
        <v>国立第七</v>
      </c>
      <c r="K4418" t="e">
        <f>VLOOKUP(I4418,Apabi!$H:$H,1,FALSE)</f>
        <v>#N/A</v>
      </c>
      <c r="M4418" t="e">
        <f>VLOOKUP(I4418,'Shanghai TSG'!$C:$C,1,FALSE)</f>
        <v>#N/A</v>
      </c>
      <c r="O4418" t="e">
        <f>VLOOKUP(I4418,'Hytong (not in CrossAsia)'!$C:$C,1,FALSE)</f>
        <v>#N/A</v>
      </c>
      <c r="Q4418" s="9" t="str">
        <f t="shared" si="137"/>
        <v>nur hier</v>
      </c>
    </row>
    <row r="4419" spans="1:17">
      <c r="A4419" s="1" t="s">
        <v>7135</v>
      </c>
      <c r="B4419" s="1" t="s">
        <v>7136</v>
      </c>
      <c r="C4419" s="1" t="s">
        <v>19628</v>
      </c>
      <c r="D4419" s="1" t="s">
        <v>6798</v>
      </c>
      <c r="E4419" s="1" t="s">
        <v>19647</v>
      </c>
      <c r="F4419" s="54">
        <v>1934</v>
      </c>
      <c r="G4419" s="1" t="s">
        <v>19817</v>
      </c>
      <c r="I4419" t="str">
        <f t="shared" ref="I4419:I4482" si="138">MID(B4419,1,4)</f>
        <v>科学丛刊</v>
      </c>
      <c r="K4419" t="e">
        <f>VLOOKUP(I4419,Apabi!$H:$H,1,FALSE)</f>
        <v>#N/A</v>
      </c>
      <c r="M4419" t="e">
        <f>VLOOKUP(I4419,'Shanghai TSG'!$C:$C,1,FALSE)</f>
        <v>#N/A</v>
      </c>
      <c r="O4419" t="e">
        <f>VLOOKUP(I4419,'Hytong (not in CrossAsia)'!$C:$C,1,FALSE)</f>
        <v>#N/A</v>
      </c>
      <c r="Q4419" s="9" t="str">
        <f t="shared" ref="Q4419:Q4482" si="139">(IF(AND(ISNA(K4419),ISNA(M4419),ISNA(O4419)),"nur hier","Doppel"))</f>
        <v>nur hier</v>
      </c>
    </row>
    <row r="4420" spans="1:17">
      <c r="A4420" s="1" t="s">
        <v>6799</v>
      </c>
      <c r="B4420" s="1" t="s">
        <v>6800</v>
      </c>
      <c r="C4420" s="1" t="s">
        <v>19628</v>
      </c>
      <c r="D4420" s="1" t="s">
        <v>6801</v>
      </c>
      <c r="E4420" s="1" t="s">
        <v>19628</v>
      </c>
      <c r="F4420" s="51">
        <v>1931</v>
      </c>
      <c r="G4420" s="1" t="s">
        <v>19628</v>
      </c>
      <c r="I4420" t="str">
        <f t="shared" si="138"/>
        <v>铁道卫生</v>
      </c>
      <c r="K4420" t="e">
        <f>VLOOKUP(I4420,Apabi!$H:$H,1,FALSE)</f>
        <v>#N/A</v>
      </c>
      <c r="M4420" t="e">
        <f>VLOOKUP(I4420,'Shanghai TSG'!$C:$C,1,FALSE)</f>
        <v>#N/A</v>
      </c>
      <c r="O4420" t="e">
        <f>VLOOKUP(I4420,'Hytong (not in CrossAsia)'!$C:$C,1,FALSE)</f>
        <v>#N/A</v>
      </c>
      <c r="Q4420" s="9" t="str">
        <f t="shared" si="139"/>
        <v>nur hier</v>
      </c>
    </row>
    <row r="4421" spans="1:17">
      <c r="A4421" s="1" t="s">
        <v>6802</v>
      </c>
      <c r="B4421" s="1" t="s">
        <v>6803</v>
      </c>
      <c r="C4421" s="1" t="s">
        <v>6804</v>
      </c>
      <c r="D4421" s="1" t="s">
        <v>19628</v>
      </c>
      <c r="E4421" s="1" t="s">
        <v>18344</v>
      </c>
      <c r="F4421" s="54">
        <v>1941</v>
      </c>
      <c r="G4421" s="1" t="s">
        <v>19635</v>
      </c>
      <c r="I4421" t="str">
        <f t="shared" si="138"/>
        <v>边疆月刊</v>
      </c>
      <c r="K4421" t="e">
        <f>VLOOKUP(I4421,Apabi!$H:$H,1,FALSE)</f>
        <v>#N/A</v>
      </c>
      <c r="M4421" t="e">
        <f>VLOOKUP(I4421,'Shanghai TSG'!$C:$C,1,FALSE)</f>
        <v>#N/A</v>
      </c>
      <c r="O4421" t="e">
        <f>VLOOKUP(I4421,'Hytong (not in CrossAsia)'!$C:$C,1,FALSE)</f>
        <v>#N/A</v>
      </c>
      <c r="Q4421" s="9" t="str">
        <f t="shared" si="139"/>
        <v>nur hier</v>
      </c>
    </row>
    <row r="4422" spans="1:17">
      <c r="A4422" s="1" t="s">
        <v>6805</v>
      </c>
      <c r="B4422" s="1" t="s">
        <v>6806</v>
      </c>
      <c r="C4422" s="1" t="s">
        <v>19628</v>
      </c>
      <c r="D4422" s="1" t="s">
        <v>6807</v>
      </c>
      <c r="E4422" s="1" t="s">
        <v>19336</v>
      </c>
      <c r="F4422" s="54">
        <v>1945</v>
      </c>
      <c r="G4422" s="1" t="s">
        <v>19305</v>
      </c>
      <c r="I4422" t="str">
        <f t="shared" si="138"/>
        <v>江苏省公</v>
      </c>
      <c r="K4422" t="str">
        <f>VLOOKUP(I4422,Apabi!$H:$H,1,FALSE)</f>
        <v>江苏省公</v>
      </c>
      <c r="M4422" t="e">
        <f>VLOOKUP(I4422,'Shanghai TSG'!$C:$C,1,FALSE)</f>
        <v>#N/A</v>
      </c>
      <c r="O4422" t="e">
        <f>VLOOKUP(I4422,'Hytong (not in CrossAsia)'!$C:$C,1,FALSE)</f>
        <v>#N/A</v>
      </c>
      <c r="Q4422" s="9" t="str">
        <f t="shared" si="139"/>
        <v>Doppel</v>
      </c>
    </row>
    <row r="4423" spans="1:17" ht="34.5">
      <c r="A4423" s="1" t="s">
        <v>6808</v>
      </c>
      <c r="B4423" s="1" t="s">
        <v>6809</v>
      </c>
      <c r="C4423" s="1" t="s">
        <v>19628</v>
      </c>
      <c r="D4423" s="1" t="s">
        <v>19628</v>
      </c>
      <c r="E4423" s="1" t="s">
        <v>20454</v>
      </c>
      <c r="F4423" s="54">
        <v>1939</v>
      </c>
      <c r="G4423" s="1" t="s">
        <v>19628</v>
      </c>
      <c r="I4423" t="str">
        <f t="shared" si="138"/>
        <v>西康省建</v>
      </c>
      <c r="K4423" t="e">
        <f>VLOOKUP(I4423,Apabi!$H:$H,1,FALSE)</f>
        <v>#N/A</v>
      </c>
      <c r="M4423" t="e">
        <f>VLOOKUP(I4423,'Shanghai TSG'!$C:$C,1,FALSE)</f>
        <v>#N/A</v>
      </c>
      <c r="O4423" t="e">
        <f>VLOOKUP(I4423,'Hytong (not in CrossAsia)'!$C:$C,1,FALSE)</f>
        <v>#N/A</v>
      </c>
      <c r="Q4423" s="9" t="str">
        <f t="shared" si="139"/>
        <v>nur hier</v>
      </c>
    </row>
    <row r="4424" spans="1:17">
      <c r="A4424" s="1" t="s">
        <v>6810</v>
      </c>
      <c r="B4424" s="1" t="s">
        <v>6811</v>
      </c>
      <c r="C4424" s="1" t="s">
        <v>19628</v>
      </c>
      <c r="D4424" s="1" t="s">
        <v>19628</v>
      </c>
      <c r="E4424" s="1" t="s">
        <v>4312</v>
      </c>
      <c r="F4424" s="51" t="s">
        <v>19628</v>
      </c>
      <c r="G4424" s="1" t="s">
        <v>19628</v>
      </c>
      <c r="I4424" t="str">
        <f t="shared" si="138"/>
        <v>福建师专</v>
      </c>
      <c r="K4424" t="e">
        <f>VLOOKUP(I4424,Apabi!$H:$H,1,FALSE)</f>
        <v>#N/A</v>
      </c>
      <c r="M4424" t="e">
        <f>VLOOKUP(I4424,'Shanghai TSG'!$C:$C,1,FALSE)</f>
        <v>#N/A</v>
      </c>
      <c r="O4424" t="e">
        <f>VLOOKUP(I4424,'Hytong (not in CrossAsia)'!$C:$C,1,FALSE)</f>
        <v>#N/A</v>
      </c>
      <c r="Q4424" s="9" t="str">
        <f t="shared" si="139"/>
        <v>nur hier</v>
      </c>
    </row>
    <row r="4425" spans="1:17" ht="23.25">
      <c r="A4425" s="1" t="s">
        <v>6812</v>
      </c>
      <c r="B4425" s="1" t="s">
        <v>6813</v>
      </c>
      <c r="C4425" s="1" t="s">
        <v>20896</v>
      </c>
      <c r="D4425" s="1" t="s">
        <v>19628</v>
      </c>
      <c r="E4425" s="1" t="s">
        <v>19070</v>
      </c>
      <c r="F4425" s="54">
        <v>1948</v>
      </c>
      <c r="G4425" s="1" t="s">
        <v>19817</v>
      </c>
      <c r="I4425" t="str">
        <f t="shared" si="138"/>
        <v>国立中山</v>
      </c>
      <c r="K4425" t="str">
        <f>VLOOKUP(I4425,Apabi!$H:$H,1,FALSE)</f>
        <v>国立中山</v>
      </c>
      <c r="M4425" t="str">
        <f>VLOOKUP(I4425,'Shanghai TSG'!$C:$C,1,FALSE)</f>
        <v>国立中山</v>
      </c>
      <c r="O4425" t="e">
        <f>VLOOKUP(I4425,'Hytong (not in CrossAsia)'!$C:$C,1,FALSE)</f>
        <v>#N/A</v>
      </c>
      <c r="Q4425" s="9" t="str">
        <f t="shared" si="139"/>
        <v>Doppel</v>
      </c>
    </row>
    <row r="4426" spans="1:17">
      <c r="A4426" s="1" t="s">
        <v>6814</v>
      </c>
      <c r="B4426" s="1" t="s">
        <v>6815</v>
      </c>
      <c r="C4426" s="1" t="s">
        <v>19628</v>
      </c>
      <c r="D4426" s="1" t="s">
        <v>6816</v>
      </c>
      <c r="E4426" s="1" t="s">
        <v>19336</v>
      </c>
      <c r="F4426" s="54">
        <v>1948</v>
      </c>
      <c r="G4426" s="1" t="s">
        <v>19635</v>
      </c>
      <c r="I4426" t="str">
        <f t="shared" si="138"/>
        <v>青年杂志</v>
      </c>
      <c r="K4426" t="e">
        <f>VLOOKUP(I4426,Apabi!$H:$H,1,FALSE)</f>
        <v>#N/A</v>
      </c>
      <c r="M4426" t="str">
        <f>VLOOKUP(I4426,'Shanghai TSG'!$C:$C,1,FALSE)</f>
        <v>青年杂志</v>
      </c>
      <c r="O4426" t="e">
        <f>VLOOKUP(I4426,'Hytong (not in CrossAsia)'!$C:$C,1,FALSE)</f>
        <v>#N/A</v>
      </c>
      <c r="Q4426" s="9" t="str">
        <f t="shared" si="139"/>
        <v>Doppel</v>
      </c>
    </row>
    <row r="4427" spans="1:17">
      <c r="A4427" s="1" t="s">
        <v>6817</v>
      </c>
      <c r="B4427" s="1" t="s">
        <v>6818</v>
      </c>
      <c r="C4427" s="1" t="s">
        <v>19628</v>
      </c>
      <c r="D4427" s="1" t="s">
        <v>10820</v>
      </c>
      <c r="E4427" s="1" t="s">
        <v>19647</v>
      </c>
      <c r="F4427" s="54">
        <v>1948</v>
      </c>
      <c r="G4427" s="1" t="s">
        <v>19817</v>
      </c>
      <c r="I4427" t="str">
        <f t="shared" si="138"/>
        <v>社会学刊</v>
      </c>
      <c r="K4427" t="e">
        <f>VLOOKUP(I4427,Apabi!$H:$H,1,FALSE)</f>
        <v>#N/A</v>
      </c>
      <c r="M4427" t="e">
        <f>VLOOKUP(I4427,'Shanghai TSG'!$C:$C,1,FALSE)</f>
        <v>#N/A</v>
      </c>
      <c r="O4427" t="e">
        <f>VLOOKUP(I4427,'Hytong (not in CrossAsia)'!$C:$C,1,FALSE)</f>
        <v>#N/A</v>
      </c>
      <c r="Q4427" s="9" t="str">
        <f t="shared" si="139"/>
        <v>nur hier</v>
      </c>
    </row>
    <row r="4428" spans="1:17">
      <c r="A4428" s="1" t="s">
        <v>6819</v>
      </c>
      <c r="B4428" s="1" t="s">
        <v>6820</v>
      </c>
      <c r="C4428" s="1" t="s">
        <v>19628</v>
      </c>
      <c r="D4428" s="1" t="s">
        <v>19628</v>
      </c>
      <c r="E4428" s="1" t="s">
        <v>19647</v>
      </c>
      <c r="F4428" s="51">
        <v>1942</v>
      </c>
      <c r="G4428" s="1" t="s">
        <v>19628</v>
      </c>
      <c r="I4428" t="str">
        <f t="shared" si="138"/>
        <v>大学之道</v>
      </c>
      <c r="K4428" t="e">
        <f>VLOOKUP(I4428,Apabi!$H:$H,1,FALSE)</f>
        <v>#N/A</v>
      </c>
      <c r="M4428" t="e">
        <f>VLOOKUP(I4428,'Shanghai TSG'!$C:$C,1,FALSE)</f>
        <v>#N/A</v>
      </c>
      <c r="O4428" t="e">
        <f>VLOOKUP(I4428,'Hytong (not in CrossAsia)'!$C:$C,1,FALSE)</f>
        <v>#N/A</v>
      </c>
      <c r="Q4428" s="9" t="str">
        <f t="shared" si="139"/>
        <v>nur hier</v>
      </c>
    </row>
    <row r="4429" spans="1:17">
      <c r="A4429" s="1" t="s">
        <v>6821</v>
      </c>
      <c r="B4429" s="1" t="s">
        <v>6822</v>
      </c>
      <c r="C4429" s="1" t="s">
        <v>19628</v>
      </c>
      <c r="D4429" s="1" t="s">
        <v>6823</v>
      </c>
      <c r="E4429" s="1" t="s">
        <v>21492</v>
      </c>
      <c r="F4429" s="54">
        <v>1936</v>
      </c>
      <c r="G4429" s="1" t="s">
        <v>19642</v>
      </c>
      <c r="I4429" t="str">
        <f t="shared" si="138"/>
        <v>世界展望</v>
      </c>
      <c r="K4429" t="e">
        <f>VLOOKUP(I4429,Apabi!$H:$H,1,FALSE)</f>
        <v>#N/A</v>
      </c>
      <c r="M4429" t="e">
        <f>VLOOKUP(I4429,'Shanghai TSG'!$C:$C,1,FALSE)</f>
        <v>#N/A</v>
      </c>
      <c r="O4429" t="e">
        <f>VLOOKUP(I4429,'Hytong (not in CrossAsia)'!$C:$C,1,FALSE)</f>
        <v>#N/A</v>
      </c>
      <c r="Q4429" s="9" t="str">
        <f t="shared" si="139"/>
        <v>nur hier</v>
      </c>
    </row>
    <row r="4430" spans="1:17">
      <c r="A4430" s="1" t="s">
        <v>6824</v>
      </c>
      <c r="B4430" s="1" t="s">
        <v>6825</v>
      </c>
      <c r="C4430" s="1" t="s">
        <v>19628</v>
      </c>
      <c r="D4430" s="1" t="s">
        <v>6826</v>
      </c>
      <c r="E4430" s="1" t="s">
        <v>19339</v>
      </c>
      <c r="F4430" s="54">
        <v>1923</v>
      </c>
      <c r="G4430" s="1" t="s">
        <v>19635</v>
      </c>
      <c r="I4430" t="str">
        <f t="shared" si="138"/>
        <v>四存月刊</v>
      </c>
      <c r="K4430" t="e">
        <f>VLOOKUP(I4430,Apabi!$H:$H,1,FALSE)</f>
        <v>#N/A</v>
      </c>
      <c r="M4430" t="e">
        <f>VLOOKUP(I4430,'Shanghai TSG'!$C:$C,1,FALSE)</f>
        <v>#N/A</v>
      </c>
      <c r="O4430" t="e">
        <f>VLOOKUP(I4430,'Hytong (not in CrossAsia)'!$C:$C,1,FALSE)</f>
        <v>#N/A</v>
      </c>
      <c r="Q4430" s="9" t="str">
        <f t="shared" si="139"/>
        <v>nur hier</v>
      </c>
    </row>
    <row r="4431" spans="1:17">
      <c r="A4431" s="1" t="s">
        <v>6827</v>
      </c>
      <c r="B4431" s="1" t="s">
        <v>6828</v>
      </c>
      <c r="C4431" s="1" t="s">
        <v>19628</v>
      </c>
      <c r="D4431" s="1" t="s">
        <v>1983</v>
      </c>
      <c r="E4431" s="1" t="s">
        <v>17005</v>
      </c>
      <c r="F4431" s="54">
        <v>1941</v>
      </c>
      <c r="G4431" s="1" t="s">
        <v>15617</v>
      </c>
      <c r="I4431" t="str">
        <f t="shared" si="138"/>
        <v>新中华报</v>
      </c>
      <c r="K4431" t="e">
        <f>VLOOKUP(I4431,Apabi!$H:$H,1,FALSE)</f>
        <v>#N/A</v>
      </c>
      <c r="M4431" t="e">
        <f>VLOOKUP(I4431,'Shanghai TSG'!$C:$C,1,FALSE)</f>
        <v>#N/A</v>
      </c>
      <c r="O4431" t="e">
        <f>VLOOKUP(I4431,'Hytong (not in CrossAsia)'!$C:$C,1,FALSE)</f>
        <v>#N/A</v>
      </c>
      <c r="Q4431" s="9" t="str">
        <f t="shared" si="139"/>
        <v>nur hier</v>
      </c>
    </row>
    <row r="4432" spans="1:17">
      <c r="A4432" s="1" t="s">
        <v>6829</v>
      </c>
      <c r="B4432" s="1" t="s">
        <v>7167</v>
      </c>
      <c r="C4432" s="1" t="s">
        <v>19628</v>
      </c>
      <c r="D4432" s="1" t="s">
        <v>19628</v>
      </c>
      <c r="E4432" s="1" t="s">
        <v>19344</v>
      </c>
      <c r="F4432" s="51">
        <v>1947</v>
      </c>
      <c r="G4432" s="1" t="s">
        <v>19628</v>
      </c>
      <c r="I4432" t="str">
        <f t="shared" si="138"/>
        <v>天津救济</v>
      </c>
      <c r="K4432" t="e">
        <f>VLOOKUP(I4432,Apabi!$H:$H,1,FALSE)</f>
        <v>#N/A</v>
      </c>
      <c r="M4432" t="e">
        <f>VLOOKUP(I4432,'Shanghai TSG'!$C:$C,1,FALSE)</f>
        <v>#N/A</v>
      </c>
      <c r="O4432" t="e">
        <f>VLOOKUP(I4432,'Hytong (not in CrossAsia)'!$C:$C,1,FALSE)</f>
        <v>#N/A</v>
      </c>
      <c r="Q4432" s="9" t="str">
        <f t="shared" si="139"/>
        <v>nur hier</v>
      </c>
    </row>
    <row r="4433" spans="1:17">
      <c r="A4433" s="1" t="s">
        <v>7168</v>
      </c>
      <c r="B4433" s="1" t="s">
        <v>7169</v>
      </c>
      <c r="C4433" s="1" t="s">
        <v>19628</v>
      </c>
      <c r="D4433" s="1" t="s">
        <v>7170</v>
      </c>
      <c r="E4433" s="1" t="s">
        <v>19647</v>
      </c>
      <c r="F4433" s="51">
        <v>1945</v>
      </c>
      <c r="G4433" s="1" t="s">
        <v>19577</v>
      </c>
      <c r="I4433" t="str">
        <f t="shared" si="138"/>
        <v>上海论坛</v>
      </c>
      <c r="K4433" t="e">
        <f>VLOOKUP(I4433,Apabi!$H:$H,1,FALSE)</f>
        <v>#N/A</v>
      </c>
      <c r="M4433" t="e">
        <f>VLOOKUP(I4433,'Shanghai TSG'!$C:$C,1,FALSE)</f>
        <v>#N/A</v>
      </c>
      <c r="O4433" t="e">
        <f>VLOOKUP(I4433,'Hytong (not in CrossAsia)'!$C:$C,1,FALSE)</f>
        <v>#N/A</v>
      </c>
      <c r="Q4433" s="9" t="str">
        <f t="shared" si="139"/>
        <v>nur hier</v>
      </c>
    </row>
    <row r="4434" spans="1:17">
      <c r="A4434" s="1" t="s">
        <v>7171</v>
      </c>
      <c r="B4434" s="1" t="s">
        <v>7172</v>
      </c>
      <c r="C4434" s="1" t="s">
        <v>19628</v>
      </c>
      <c r="D4434" s="1" t="s">
        <v>7173</v>
      </c>
      <c r="E4434" s="1" t="s">
        <v>19376</v>
      </c>
      <c r="F4434" s="54">
        <v>1949</v>
      </c>
      <c r="G4434" s="1" t="s">
        <v>19628</v>
      </c>
      <c r="I4434" t="str">
        <f t="shared" si="138"/>
        <v>风土什志</v>
      </c>
      <c r="K4434" t="e">
        <f>VLOOKUP(I4434,Apabi!$H:$H,1,FALSE)</f>
        <v>#N/A</v>
      </c>
      <c r="M4434" t="e">
        <f>VLOOKUP(I4434,'Shanghai TSG'!$C:$C,1,FALSE)</f>
        <v>#N/A</v>
      </c>
      <c r="O4434" t="e">
        <f>VLOOKUP(I4434,'Hytong (not in CrossAsia)'!$C:$C,1,FALSE)</f>
        <v>#N/A</v>
      </c>
      <c r="Q4434" s="9" t="str">
        <f t="shared" si="139"/>
        <v>nur hier</v>
      </c>
    </row>
    <row r="4435" spans="1:17">
      <c r="A4435" s="1" t="s">
        <v>7174</v>
      </c>
      <c r="B4435" s="1" t="s">
        <v>7175</v>
      </c>
      <c r="C4435" s="1" t="s">
        <v>19628</v>
      </c>
      <c r="D4435" s="1" t="s">
        <v>7176</v>
      </c>
      <c r="E4435" s="1" t="s">
        <v>19647</v>
      </c>
      <c r="F4435" s="54">
        <v>1939</v>
      </c>
      <c r="G4435" s="1" t="s">
        <v>19635</v>
      </c>
      <c r="I4435" t="str">
        <f t="shared" si="138"/>
        <v>社会科学</v>
      </c>
      <c r="K4435" t="e">
        <f>VLOOKUP(I4435,Apabi!$H:$H,1,FALSE)</f>
        <v>#N/A</v>
      </c>
      <c r="M4435" t="e">
        <f>VLOOKUP(I4435,'Shanghai TSG'!$C:$C,1,FALSE)</f>
        <v>#N/A</v>
      </c>
      <c r="O4435" t="str">
        <f>VLOOKUP(I4435,'Hytong (not in CrossAsia)'!$C:$C,1,FALSE)</f>
        <v>社会科学</v>
      </c>
      <c r="Q4435" s="9" t="str">
        <f t="shared" si="139"/>
        <v>Doppel</v>
      </c>
    </row>
    <row r="4436" spans="1:17">
      <c r="A4436" s="1" t="s">
        <v>7177</v>
      </c>
      <c r="B4436" s="1" t="s">
        <v>7178</v>
      </c>
      <c r="C4436" s="1" t="s">
        <v>19628</v>
      </c>
      <c r="D4436" s="1" t="s">
        <v>7179</v>
      </c>
      <c r="E4436" s="1" t="s">
        <v>19339</v>
      </c>
      <c r="F4436" s="54">
        <v>1944</v>
      </c>
      <c r="G4436" s="1" t="s">
        <v>19635</v>
      </c>
      <c r="I4436" t="str">
        <f t="shared" si="138"/>
        <v>佛学月刊</v>
      </c>
      <c r="K4436" t="e">
        <f>VLOOKUP(I4436,Apabi!$H:$H,1,FALSE)</f>
        <v>#N/A</v>
      </c>
      <c r="M4436" t="e">
        <f>VLOOKUP(I4436,'Shanghai TSG'!$C:$C,1,FALSE)</f>
        <v>#N/A</v>
      </c>
      <c r="O4436" t="e">
        <f>VLOOKUP(I4436,'Hytong (not in CrossAsia)'!$C:$C,1,FALSE)</f>
        <v>#N/A</v>
      </c>
      <c r="Q4436" s="9" t="str">
        <f t="shared" si="139"/>
        <v>nur hier</v>
      </c>
    </row>
    <row r="4437" spans="1:17">
      <c r="A4437" s="1" t="s">
        <v>7180</v>
      </c>
      <c r="B4437" s="1" t="s">
        <v>7181</v>
      </c>
      <c r="C4437" s="1" t="s">
        <v>19628</v>
      </c>
      <c r="D4437" s="1" t="s">
        <v>2189</v>
      </c>
      <c r="E4437" s="1" t="s">
        <v>7182</v>
      </c>
      <c r="F4437" s="54">
        <v>1940</v>
      </c>
      <c r="G4437" s="1" t="s">
        <v>19628</v>
      </c>
      <c r="I4437" t="str">
        <f t="shared" si="138"/>
        <v>安徽学生</v>
      </c>
      <c r="K4437" t="e">
        <f>VLOOKUP(I4437,Apabi!$H:$H,1,FALSE)</f>
        <v>#N/A</v>
      </c>
      <c r="M4437" t="e">
        <f>VLOOKUP(I4437,'Shanghai TSG'!$C:$C,1,FALSE)</f>
        <v>#N/A</v>
      </c>
      <c r="O4437" t="e">
        <f>VLOOKUP(I4437,'Hytong (not in CrossAsia)'!$C:$C,1,FALSE)</f>
        <v>#N/A</v>
      </c>
      <c r="Q4437" s="9" t="str">
        <f t="shared" si="139"/>
        <v>nur hier</v>
      </c>
    </row>
    <row r="4438" spans="1:17" ht="23.25">
      <c r="A4438" s="1" t="s">
        <v>7183</v>
      </c>
      <c r="B4438" s="1" t="s">
        <v>7184</v>
      </c>
      <c r="C4438" s="1" t="s">
        <v>19628</v>
      </c>
      <c r="D4438" s="1" t="s">
        <v>7185</v>
      </c>
      <c r="E4438" s="1" t="s">
        <v>19647</v>
      </c>
      <c r="F4438" s="51" t="s">
        <v>19628</v>
      </c>
      <c r="G4438" s="1" t="s">
        <v>19010</v>
      </c>
      <c r="I4438" t="str">
        <f t="shared" si="138"/>
        <v>复旦大学</v>
      </c>
      <c r="K4438" t="e">
        <f>VLOOKUP(I4438,Apabi!$H:$H,1,FALSE)</f>
        <v>#N/A</v>
      </c>
      <c r="M4438" t="e">
        <f>VLOOKUP(I4438,'Shanghai TSG'!$C:$C,1,FALSE)</f>
        <v>#N/A</v>
      </c>
      <c r="O4438" t="e">
        <f>VLOOKUP(I4438,'Hytong (not in CrossAsia)'!$C:$C,1,FALSE)</f>
        <v>#N/A</v>
      </c>
      <c r="Q4438" s="9" t="str">
        <f t="shared" si="139"/>
        <v>nur hier</v>
      </c>
    </row>
    <row r="4439" spans="1:17">
      <c r="A4439" s="1" t="s">
        <v>7186</v>
      </c>
      <c r="B4439" s="1" t="s">
        <v>7187</v>
      </c>
      <c r="C4439" s="1" t="s">
        <v>19628</v>
      </c>
      <c r="D4439" s="1" t="s">
        <v>7188</v>
      </c>
      <c r="E4439" s="1" t="s">
        <v>19336</v>
      </c>
      <c r="F4439" s="54">
        <v>1938</v>
      </c>
      <c r="G4439" s="1" t="s">
        <v>19642</v>
      </c>
      <c r="I4439" t="str">
        <f t="shared" si="138"/>
        <v>科学的中</v>
      </c>
      <c r="K4439" t="e">
        <f>VLOOKUP(I4439,Apabi!$H:$H,1,FALSE)</f>
        <v>#N/A</v>
      </c>
      <c r="M4439" t="e">
        <f>VLOOKUP(I4439,'Shanghai TSG'!$C:$C,1,FALSE)</f>
        <v>#N/A</v>
      </c>
      <c r="O4439" t="e">
        <f>VLOOKUP(I4439,'Hytong (not in CrossAsia)'!$C:$C,1,FALSE)</f>
        <v>#N/A</v>
      </c>
      <c r="Q4439" s="9" t="str">
        <f t="shared" si="139"/>
        <v>nur hier</v>
      </c>
    </row>
    <row r="4440" spans="1:17">
      <c r="A4440" s="1" t="s">
        <v>7189</v>
      </c>
      <c r="B4440" s="1" t="s">
        <v>7190</v>
      </c>
      <c r="C4440" s="1" t="s">
        <v>10771</v>
      </c>
      <c r="D4440" s="1" t="s">
        <v>19628</v>
      </c>
      <c r="E4440" s="1" t="s">
        <v>19647</v>
      </c>
      <c r="F4440" s="54">
        <v>1926</v>
      </c>
      <c r="G4440" s="1" t="s">
        <v>19628</v>
      </c>
      <c r="I4440" t="str">
        <f t="shared" si="138"/>
        <v>北新周刊</v>
      </c>
      <c r="K4440" t="e">
        <f>VLOOKUP(I4440,Apabi!$H:$H,1,FALSE)</f>
        <v>#N/A</v>
      </c>
      <c r="M4440" t="e">
        <f>VLOOKUP(I4440,'Shanghai TSG'!$C:$C,1,FALSE)</f>
        <v>#N/A</v>
      </c>
      <c r="O4440" t="e">
        <f>VLOOKUP(I4440,'Hytong (not in CrossAsia)'!$C:$C,1,FALSE)</f>
        <v>#N/A</v>
      </c>
      <c r="Q4440" s="9" t="str">
        <f t="shared" si="139"/>
        <v>nur hier</v>
      </c>
    </row>
    <row r="4441" spans="1:17">
      <c r="A4441" s="1" t="s">
        <v>7191</v>
      </c>
      <c r="B4441" s="1" t="s">
        <v>7192</v>
      </c>
      <c r="C4441" s="1" t="s">
        <v>19628</v>
      </c>
      <c r="D4441" s="1" t="s">
        <v>7193</v>
      </c>
      <c r="E4441" s="1" t="s">
        <v>19647</v>
      </c>
      <c r="F4441" s="51" t="s">
        <v>19628</v>
      </c>
      <c r="G4441" s="1" t="s">
        <v>19305</v>
      </c>
      <c r="I4441" t="str">
        <f t="shared" si="138"/>
        <v>生活知识</v>
      </c>
      <c r="K4441" t="e">
        <f>VLOOKUP(I4441,Apabi!$H:$H,1,FALSE)</f>
        <v>#N/A</v>
      </c>
      <c r="M4441" t="e">
        <f>VLOOKUP(I4441,'Shanghai TSG'!$C:$C,1,FALSE)</f>
        <v>#N/A</v>
      </c>
      <c r="O4441" t="e">
        <f>VLOOKUP(I4441,'Hytong (not in CrossAsia)'!$C:$C,1,FALSE)</f>
        <v>#N/A</v>
      </c>
      <c r="Q4441" s="9" t="str">
        <f t="shared" si="139"/>
        <v>nur hier</v>
      </c>
    </row>
    <row r="4442" spans="1:17">
      <c r="A4442" s="1" t="s">
        <v>7194</v>
      </c>
      <c r="B4442" s="1" t="s">
        <v>7195</v>
      </c>
      <c r="C4442" s="1" t="s">
        <v>7196</v>
      </c>
      <c r="D4442" s="1" t="s">
        <v>7196</v>
      </c>
      <c r="E4442" s="1" t="s">
        <v>19647</v>
      </c>
      <c r="F4442" s="54">
        <v>1931</v>
      </c>
      <c r="G4442" s="1" t="s">
        <v>19642</v>
      </c>
      <c r="I4442" t="str">
        <f t="shared" si="138"/>
        <v>新社会半</v>
      </c>
      <c r="K4442" t="e">
        <f>VLOOKUP(I4442,Apabi!$H:$H,1,FALSE)</f>
        <v>#N/A</v>
      </c>
      <c r="M4442" t="e">
        <f>VLOOKUP(I4442,'Shanghai TSG'!$C:$C,1,FALSE)</f>
        <v>#N/A</v>
      </c>
      <c r="O4442" t="e">
        <f>VLOOKUP(I4442,'Hytong (not in CrossAsia)'!$C:$C,1,FALSE)</f>
        <v>#N/A</v>
      </c>
      <c r="Q4442" s="9" t="str">
        <f t="shared" si="139"/>
        <v>nur hier</v>
      </c>
    </row>
    <row r="4443" spans="1:17">
      <c r="A4443" s="1" t="s">
        <v>7197</v>
      </c>
      <c r="B4443" s="1" t="s">
        <v>7198</v>
      </c>
      <c r="C4443" s="1" t="s">
        <v>7199</v>
      </c>
      <c r="D4443" s="1" t="s">
        <v>14860</v>
      </c>
      <c r="E4443" s="1" t="s">
        <v>19638</v>
      </c>
      <c r="F4443" s="51" t="s">
        <v>19628</v>
      </c>
      <c r="G4443" s="1" t="s">
        <v>19635</v>
      </c>
      <c r="I4443" t="str">
        <f t="shared" si="138"/>
        <v>新中华复</v>
      </c>
      <c r="K4443" t="e">
        <f>VLOOKUP(I4443,Apabi!$H:$H,1,FALSE)</f>
        <v>#N/A</v>
      </c>
      <c r="M4443" t="e">
        <f>VLOOKUP(I4443,'Shanghai TSG'!$C:$C,1,FALSE)</f>
        <v>#N/A</v>
      </c>
      <c r="O4443" t="e">
        <f>VLOOKUP(I4443,'Hytong (not in CrossAsia)'!$C:$C,1,FALSE)</f>
        <v>#N/A</v>
      </c>
      <c r="Q4443" s="9" t="str">
        <f t="shared" si="139"/>
        <v>nur hier</v>
      </c>
    </row>
    <row r="4444" spans="1:17" ht="23.25">
      <c r="A4444" s="1" t="s">
        <v>7200</v>
      </c>
      <c r="B4444" s="1" t="s">
        <v>7201</v>
      </c>
      <c r="C4444" s="1" t="s">
        <v>19628</v>
      </c>
      <c r="D4444" s="1" t="s">
        <v>7202</v>
      </c>
      <c r="E4444" s="1" t="s">
        <v>7203</v>
      </c>
      <c r="F4444" s="51" t="s">
        <v>19628</v>
      </c>
      <c r="G4444" s="1" t="s">
        <v>19628</v>
      </c>
      <c r="I4444" t="str">
        <f t="shared" si="138"/>
        <v>广大学生</v>
      </c>
      <c r="K4444" t="e">
        <f>VLOOKUP(I4444,Apabi!$H:$H,1,FALSE)</f>
        <v>#N/A</v>
      </c>
      <c r="M4444" t="str">
        <f>VLOOKUP(I4444,'Shanghai TSG'!$C:$C,1,FALSE)</f>
        <v>广大学生</v>
      </c>
      <c r="O4444" t="e">
        <f>VLOOKUP(I4444,'Hytong (not in CrossAsia)'!$C:$C,1,FALSE)</f>
        <v>#N/A</v>
      </c>
      <c r="Q4444" s="9" t="str">
        <f t="shared" si="139"/>
        <v>Doppel</v>
      </c>
    </row>
    <row r="4445" spans="1:17">
      <c r="A4445" s="1" t="s">
        <v>7204</v>
      </c>
      <c r="B4445" s="1" t="s">
        <v>7205</v>
      </c>
      <c r="C4445" s="1" t="s">
        <v>19628</v>
      </c>
      <c r="D4445" s="1" t="s">
        <v>19628</v>
      </c>
      <c r="E4445" s="1" t="s">
        <v>19339</v>
      </c>
      <c r="F4445" s="51" t="s">
        <v>19628</v>
      </c>
      <c r="G4445" s="1" t="s">
        <v>19628</v>
      </c>
      <c r="I4445" t="str">
        <f t="shared" si="138"/>
        <v>文学院丛</v>
      </c>
      <c r="K4445" t="e">
        <f>VLOOKUP(I4445,Apabi!$H:$H,1,FALSE)</f>
        <v>#N/A</v>
      </c>
      <c r="M4445" t="e">
        <f>VLOOKUP(I4445,'Shanghai TSG'!$C:$C,1,FALSE)</f>
        <v>#N/A</v>
      </c>
      <c r="O4445" t="e">
        <f>VLOOKUP(I4445,'Hytong (not in CrossAsia)'!$C:$C,1,FALSE)</f>
        <v>#N/A</v>
      </c>
      <c r="Q4445" s="9" t="str">
        <f t="shared" si="139"/>
        <v>nur hier</v>
      </c>
    </row>
    <row r="4446" spans="1:17" ht="23.25">
      <c r="A4446" s="1" t="s">
        <v>7206</v>
      </c>
      <c r="B4446" s="1" t="s">
        <v>7207</v>
      </c>
      <c r="C4446" s="1" t="s">
        <v>18676</v>
      </c>
      <c r="D4446" s="1" t="s">
        <v>19628</v>
      </c>
      <c r="E4446" s="1" t="s">
        <v>19339</v>
      </c>
      <c r="F4446" s="54">
        <v>1904</v>
      </c>
      <c r="G4446" s="1" t="s">
        <v>10282</v>
      </c>
      <c r="I4446" t="str">
        <f t="shared" si="138"/>
        <v>安徽俗话</v>
      </c>
      <c r="K4446" t="e">
        <f>VLOOKUP(I4446,Apabi!$H:$H,1,FALSE)</f>
        <v>#N/A</v>
      </c>
      <c r="M4446" t="str">
        <f>VLOOKUP(I4446,'Shanghai TSG'!$C:$C,1,FALSE)</f>
        <v>安徽俗话</v>
      </c>
      <c r="O4446" t="str">
        <f>VLOOKUP(I4446,'Hytong (not in CrossAsia)'!$C:$C,1,FALSE)</f>
        <v>安徽俗话</v>
      </c>
      <c r="Q4446" s="9" t="str">
        <f t="shared" si="139"/>
        <v>Doppel</v>
      </c>
    </row>
    <row r="4447" spans="1:17">
      <c r="A4447" s="1" t="s">
        <v>7208</v>
      </c>
      <c r="B4447" s="1" t="s">
        <v>7209</v>
      </c>
      <c r="C4447" s="1" t="s">
        <v>19628</v>
      </c>
      <c r="D4447" s="1" t="s">
        <v>7210</v>
      </c>
      <c r="E4447" s="1" t="s">
        <v>19647</v>
      </c>
      <c r="F4447" s="54">
        <v>1937</v>
      </c>
      <c r="G4447" s="1" t="s">
        <v>19292</v>
      </c>
      <c r="I4447" t="str">
        <f t="shared" si="138"/>
        <v>学术世界</v>
      </c>
      <c r="K4447" t="e">
        <f>VLOOKUP(I4447,Apabi!$H:$H,1,FALSE)</f>
        <v>#N/A</v>
      </c>
      <c r="M4447" t="str">
        <f>VLOOKUP(I4447,'Shanghai TSG'!$C:$C,1,FALSE)</f>
        <v>学术世界</v>
      </c>
      <c r="O4447" t="e">
        <f>VLOOKUP(I4447,'Hytong (not in CrossAsia)'!$C:$C,1,FALSE)</f>
        <v>#N/A</v>
      </c>
      <c r="Q4447" s="9" t="str">
        <f t="shared" si="139"/>
        <v>Doppel</v>
      </c>
    </row>
    <row r="4448" spans="1:17">
      <c r="A4448" s="1" t="s">
        <v>7211</v>
      </c>
      <c r="B4448" s="1" t="s">
        <v>7212</v>
      </c>
      <c r="C4448" s="1" t="s">
        <v>19628</v>
      </c>
      <c r="D4448" s="1" t="s">
        <v>7213</v>
      </c>
      <c r="E4448" s="1" t="s">
        <v>19628</v>
      </c>
      <c r="F4448" s="51" t="s">
        <v>19628</v>
      </c>
      <c r="G4448" s="1" t="s">
        <v>19628</v>
      </c>
      <c r="I4448" t="str">
        <f t="shared" si="138"/>
        <v>实用科学</v>
      </c>
      <c r="K4448" t="e">
        <f>VLOOKUP(I4448,Apabi!$H:$H,1,FALSE)</f>
        <v>#N/A</v>
      </c>
      <c r="M4448" t="str">
        <f>VLOOKUP(I4448,'Shanghai TSG'!$C:$C,1,FALSE)</f>
        <v>实用科学</v>
      </c>
      <c r="O4448" t="e">
        <f>VLOOKUP(I4448,'Hytong (not in CrossAsia)'!$C:$C,1,FALSE)</f>
        <v>#N/A</v>
      </c>
      <c r="Q4448" s="9" t="str">
        <f t="shared" si="139"/>
        <v>Doppel</v>
      </c>
    </row>
    <row r="4449" spans="1:17" ht="23.25">
      <c r="A4449" s="1" t="s">
        <v>7214</v>
      </c>
      <c r="B4449" s="1" t="s">
        <v>7215</v>
      </c>
      <c r="C4449" s="1" t="s">
        <v>19628</v>
      </c>
      <c r="D4449" s="1" t="s">
        <v>7216</v>
      </c>
      <c r="E4449" s="1" t="s">
        <v>19336</v>
      </c>
      <c r="F4449" s="54">
        <v>1937</v>
      </c>
      <c r="G4449" s="1" t="s">
        <v>19010</v>
      </c>
      <c r="I4449" t="str">
        <f t="shared" si="138"/>
        <v>国立中央</v>
      </c>
      <c r="K4449" t="e">
        <f>VLOOKUP(I4449,Apabi!$H:$H,1,FALSE)</f>
        <v>#N/A</v>
      </c>
      <c r="M4449" t="e">
        <f>VLOOKUP(I4449,'Shanghai TSG'!$C:$C,1,FALSE)</f>
        <v>#N/A</v>
      </c>
      <c r="O4449" t="e">
        <f>VLOOKUP(I4449,'Hytong (not in CrossAsia)'!$C:$C,1,FALSE)</f>
        <v>#N/A</v>
      </c>
      <c r="Q4449" s="9" t="str">
        <f t="shared" si="139"/>
        <v>nur hier</v>
      </c>
    </row>
    <row r="4450" spans="1:17">
      <c r="A4450" s="1" t="s">
        <v>7217</v>
      </c>
      <c r="B4450" s="1" t="s">
        <v>7218</v>
      </c>
      <c r="C4450" s="1" t="s">
        <v>19628</v>
      </c>
      <c r="D4450" s="1" t="s">
        <v>19628</v>
      </c>
      <c r="E4450" s="1" t="s">
        <v>19647</v>
      </c>
      <c r="F4450" s="51" t="s">
        <v>19628</v>
      </c>
      <c r="G4450" s="1" t="s">
        <v>19628</v>
      </c>
      <c r="I4450" t="str">
        <f t="shared" si="138"/>
        <v>新科学月</v>
      </c>
      <c r="K4450" t="e">
        <f>VLOOKUP(I4450,Apabi!$H:$H,1,FALSE)</f>
        <v>#N/A</v>
      </c>
      <c r="M4450" t="e">
        <f>VLOOKUP(I4450,'Shanghai TSG'!$C:$C,1,FALSE)</f>
        <v>#N/A</v>
      </c>
      <c r="O4450" t="e">
        <f>VLOOKUP(I4450,'Hytong (not in CrossAsia)'!$C:$C,1,FALSE)</f>
        <v>#N/A</v>
      </c>
      <c r="Q4450" s="9" t="str">
        <f t="shared" si="139"/>
        <v>nur hier</v>
      </c>
    </row>
    <row r="4451" spans="1:17">
      <c r="A4451" s="1" t="s">
        <v>7219</v>
      </c>
      <c r="B4451" s="1" t="s">
        <v>7220</v>
      </c>
      <c r="C4451" s="1" t="s">
        <v>19628</v>
      </c>
      <c r="D4451" s="1" t="s">
        <v>7221</v>
      </c>
      <c r="E4451" s="1" t="s">
        <v>19628</v>
      </c>
      <c r="F4451" s="51" t="s">
        <v>19628</v>
      </c>
      <c r="G4451" s="1" t="s">
        <v>19635</v>
      </c>
      <c r="I4451" t="str">
        <f t="shared" si="138"/>
        <v>歌曲创作</v>
      </c>
      <c r="K4451" t="e">
        <f>VLOOKUP(I4451,Apabi!$H:$H,1,FALSE)</f>
        <v>#N/A</v>
      </c>
      <c r="M4451" t="e">
        <f>VLOOKUP(I4451,'Shanghai TSG'!$C:$C,1,FALSE)</f>
        <v>#N/A</v>
      </c>
      <c r="O4451" t="e">
        <f>VLOOKUP(I4451,'Hytong (not in CrossAsia)'!$C:$C,1,FALSE)</f>
        <v>#N/A</v>
      </c>
      <c r="Q4451" s="9" t="str">
        <f t="shared" si="139"/>
        <v>nur hier</v>
      </c>
    </row>
    <row r="4452" spans="1:17">
      <c r="A4452" s="1" t="s">
        <v>7222</v>
      </c>
      <c r="B4452" s="1" t="s">
        <v>7223</v>
      </c>
      <c r="C4452" s="1" t="s">
        <v>19628</v>
      </c>
      <c r="D4452" s="1" t="s">
        <v>7224</v>
      </c>
      <c r="E4452" s="1" t="s">
        <v>19638</v>
      </c>
      <c r="F4452" s="54">
        <v>1943</v>
      </c>
      <c r="G4452" s="1" t="s">
        <v>19635</v>
      </c>
      <c r="I4452" t="str">
        <f t="shared" si="138"/>
        <v>鹿地研究</v>
      </c>
      <c r="K4452" t="e">
        <f>VLOOKUP(I4452,Apabi!$H:$H,1,FALSE)</f>
        <v>#N/A</v>
      </c>
      <c r="M4452" t="e">
        <f>VLOOKUP(I4452,'Shanghai TSG'!$C:$C,1,FALSE)</f>
        <v>#N/A</v>
      </c>
      <c r="O4452" t="e">
        <f>VLOOKUP(I4452,'Hytong (not in CrossAsia)'!$C:$C,1,FALSE)</f>
        <v>#N/A</v>
      </c>
      <c r="Q4452" s="9" t="str">
        <f t="shared" si="139"/>
        <v>nur hier</v>
      </c>
    </row>
    <row r="4453" spans="1:17">
      <c r="A4453" s="1" t="s">
        <v>7225</v>
      </c>
      <c r="B4453" s="1" t="s">
        <v>7226</v>
      </c>
      <c r="C4453" s="1" t="s">
        <v>19628</v>
      </c>
      <c r="D4453" s="1" t="s">
        <v>7227</v>
      </c>
      <c r="E4453" s="1" t="s">
        <v>19647</v>
      </c>
      <c r="F4453" s="54">
        <v>1941</v>
      </c>
      <c r="G4453" s="1" t="s">
        <v>19635</v>
      </c>
      <c r="I4453" t="str">
        <f t="shared" si="138"/>
        <v>学生月刊</v>
      </c>
      <c r="K4453" t="str">
        <f>VLOOKUP(I4453,Apabi!$H:$H,1,FALSE)</f>
        <v>学生月刊</v>
      </c>
      <c r="M4453" t="str">
        <f>VLOOKUP(I4453,'Shanghai TSG'!$C:$C,1,FALSE)</f>
        <v>学生月刊</v>
      </c>
      <c r="O4453" t="e">
        <f>VLOOKUP(I4453,'Hytong (not in CrossAsia)'!$C:$C,1,FALSE)</f>
        <v>#N/A</v>
      </c>
      <c r="Q4453" s="9" t="str">
        <f t="shared" si="139"/>
        <v>Doppel</v>
      </c>
    </row>
    <row r="4454" spans="1:17">
      <c r="A4454" s="1" t="s">
        <v>7228</v>
      </c>
      <c r="B4454" s="1" t="s">
        <v>7229</v>
      </c>
      <c r="C4454" s="1" t="s">
        <v>19628</v>
      </c>
      <c r="D4454" s="1" t="s">
        <v>7230</v>
      </c>
      <c r="E4454" s="1" t="s">
        <v>19647</v>
      </c>
      <c r="F4454" s="54">
        <v>1937</v>
      </c>
      <c r="G4454" s="1" t="s">
        <v>19635</v>
      </c>
      <c r="I4454" t="str">
        <f t="shared" si="138"/>
        <v>国际贸易</v>
      </c>
      <c r="K4454" t="str">
        <f>VLOOKUP(I4454,Apabi!$H:$H,1,FALSE)</f>
        <v>国际贸易</v>
      </c>
      <c r="M4454" t="str">
        <f>VLOOKUP(I4454,'Shanghai TSG'!$C:$C,1,FALSE)</f>
        <v>国际贸易</v>
      </c>
      <c r="O4454" t="e">
        <f>VLOOKUP(I4454,'Hytong (not in CrossAsia)'!$C:$C,1,FALSE)</f>
        <v>#N/A</v>
      </c>
      <c r="Q4454" s="9" t="str">
        <f t="shared" si="139"/>
        <v>Doppel</v>
      </c>
    </row>
    <row r="4455" spans="1:17">
      <c r="A4455" s="1" t="s">
        <v>7231</v>
      </c>
      <c r="B4455" s="1" t="s">
        <v>7232</v>
      </c>
      <c r="C4455" s="1" t="s">
        <v>19628</v>
      </c>
      <c r="D4455" s="1" t="s">
        <v>2042</v>
      </c>
      <c r="E4455" s="1" t="s">
        <v>19647</v>
      </c>
      <c r="F4455" s="54">
        <v>1929</v>
      </c>
      <c r="G4455" s="1" t="s">
        <v>19305</v>
      </c>
      <c r="I4455" t="str">
        <f t="shared" si="138"/>
        <v>国立劳动</v>
      </c>
      <c r="K4455" t="e">
        <f>VLOOKUP(I4455,Apabi!$H:$H,1,FALSE)</f>
        <v>#N/A</v>
      </c>
      <c r="M4455" t="str">
        <f>VLOOKUP(I4455,'Shanghai TSG'!$C:$C,1,FALSE)</f>
        <v>国立劳动</v>
      </c>
      <c r="O4455" t="str">
        <f>VLOOKUP(I4455,'Hytong (not in CrossAsia)'!$C:$C,1,FALSE)</f>
        <v>国立劳动</v>
      </c>
      <c r="Q4455" s="9" t="str">
        <f t="shared" si="139"/>
        <v>Doppel</v>
      </c>
    </row>
    <row r="4456" spans="1:17">
      <c r="A4456" s="1" t="s">
        <v>7233</v>
      </c>
      <c r="B4456" s="1" t="s">
        <v>7234</v>
      </c>
      <c r="C4456" s="1" t="s">
        <v>19628</v>
      </c>
      <c r="D4456" s="1" t="s">
        <v>7235</v>
      </c>
      <c r="E4456" s="1" t="s">
        <v>7236</v>
      </c>
      <c r="F4456" s="54">
        <v>1947</v>
      </c>
      <c r="G4456" s="1" t="s">
        <v>19635</v>
      </c>
      <c r="I4456" t="str">
        <f t="shared" si="138"/>
        <v>北方杂志</v>
      </c>
      <c r="K4456" t="e">
        <f>VLOOKUP(I4456,Apabi!$H:$H,1,FALSE)</f>
        <v>#N/A</v>
      </c>
      <c r="M4456" t="e">
        <f>VLOOKUP(I4456,'Shanghai TSG'!$C:$C,1,FALSE)</f>
        <v>#N/A</v>
      </c>
      <c r="O4456" t="e">
        <f>VLOOKUP(I4456,'Hytong (not in CrossAsia)'!$C:$C,1,FALSE)</f>
        <v>#N/A</v>
      </c>
      <c r="Q4456" s="9" t="str">
        <f t="shared" si="139"/>
        <v>nur hier</v>
      </c>
    </row>
    <row r="4457" spans="1:17">
      <c r="A4457" s="1" t="s">
        <v>7237</v>
      </c>
      <c r="B4457" s="1" t="s">
        <v>7238</v>
      </c>
      <c r="C4457" s="1" t="s">
        <v>19628</v>
      </c>
      <c r="D4457" s="1" t="s">
        <v>7239</v>
      </c>
      <c r="E4457" s="1" t="s">
        <v>19348</v>
      </c>
      <c r="F4457" s="51" t="s">
        <v>19628</v>
      </c>
      <c r="G4457" s="1" t="s">
        <v>19305</v>
      </c>
      <c r="I4457" t="str">
        <f t="shared" si="138"/>
        <v>人民世纪</v>
      </c>
      <c r="K4457" t="e">
        <f>VLOOKUP(I4457,Apabi!$H:$H,1,FALSE)</f>
        <v>#N/A</v>
      </c>
      <c r="M4457" t="e">
        <f>VLOOKUP(I4457,'Shanghai TSG'!$C:$C,1,FALSE)</f>
        <v>#N/A</v>
      </c>
      <c r="O4457" t="e">
        <f>VLOOKUP(I4457,'Hytong (not in CrossAsia)'!$C:$C,1,FALSE)</f>
        <v>#N/A</v>
      </c>
      <c r="Q4457" s="9" t="str">
        <f t="shared" si="139"/>
        <v>nur hier</v>
      </c>
    </row>
    <row r="4458" spans="1:17" ht="23.25">
      <c r="A4458" s="1" t="s">
        <v>6902</v>
      </c>
      <c r="B4458" s="1" t="s">
        <v>6903</v>
      </c>
      <c r="C4458" s="1" t="s">
        <v>19628</v>
      </c>
      <c r="D4458" s="1" t="s">
        <v>6904</v>
      </c>
      <c r="E4458" s="1" t="s">
        <v>19339</v>
      </c>
      <c r="F4458" s="54">
        <v>1943</v>
      </c>
      <c r="G4458" s="1" t="s">
        <v>19817</v>
      </c>
      <c r="I4458" t="str">
        <f t="shared" si="138"/>
        <v>石室学报</v>
      </c>
      <c r="K4458" t="e">
        <f>VLOOKUP(I4458,Apabi!$H:$H,1,FALSE)</f>
        <v>#N/A</v>
      </c>
      <c r="M4458" t="e">
        <f>VLOOKUP(I4458,'Shanghai TSG'!$C:$C,1,FALSE)</f>
        <v>#N/A</v>
      </c>
      <c r="O4458" t="e">
        <f>VLOOKUP(I4458,'Hytong (not in CrossAsia)'!$C:$C,1,FALSE)</f>
        <v>#N/A</v>
      </c>
      <c r="Q4458" s="9" t="str">
        <f t="shared" si="139"/>
        <v>nur hier</v>
      </c>
    </row>
    <row r="4459" spans="1:17">
      <c r="A4459" s="1" t="s">
        <v>6905</v>
      </c>
      <c r="B4459" s="1" t="s">
        <v>6906</v>
      </c>
      <c r="C4459" s="1" t="s">
        <v>19628</v>
      </c>
      <c r="D4459" s="1" t="s">
        <v>6907</v>
      </c>
      <c r="E4459" s="1" t="s">
        <v>13120</v>
      </c>
      <c r="F4459" s="51" t="s">
        <v>19628</v>
      </c>
      <c r="G4459" s="1" t="s">
        <v>19305</v>
      </c>
      <c r="I4459" t="str">
        <f t="shared" si="138"/>
        <v>广州学生</v>
      </c>
      <c r="K4459" t="e">
        <f>VLOOKUP(I4459,Apabi!$H:$H,1,FALSE)</f>
        <v>#N/A</v>
      </c>
      <c r="M4459" t="str">
        <f>VLOOKUP(I4459,'Shanghai TSG'!$C:$C,1,FALSE)</f>
        <v>广州学生</v>
      </c>
      <c r="O4459" t="e">
        <f>VLOOKUP(I4459,'Hytong (not in CrossAsia)'!$C:$C,1,FALSE)</f>
        <v>#N/A</v>
      </c>
      <c r="Q4459" s="9" t="str">
        <f t="shared" si="139"/>
        <v>Doppel</v>
      </c>
    </row>
    <row r="4460" spans="1:17">
      <c r="A4460" s="1" t="s">
        <v>6908</v>
      </c>
      <c r="B4460" s="1" t="s">
        <v>6909</v>
      </c>
      <c r="C4460" s="1" t="s">
        <v>19628</v>
      </c>
      <c r="D4460" s="1" t="s">
        <v>19628</v>
      </c>
      <c r="E4460" s="1" t="s">
        <v>19647</v>
      </c>
      <c r="F4460" s="54">
        <v>1930</v>
      </c>
      <c r="G4460" s="1" t="s">
        <v>19254</v>
      </c>
      <c r="I4460" t="str">
        <f t="shared" si="138"/>
        <v>复旦周刊</v>
      </c>
      <c r="K4460" t="e">
        <f>VLOOKUP(I4460,Apabi!$H:$H,1,FALSE)</f>
        <v>#N/A</v>
      </c>
      <c r="M4460" t="e">
        <f>VLOOKUP(I4460,'Shanghai TSG'!$C:$C,1,FALSE)</f>
        <v>#N/A</v>
      </c>
      <c r="O4460" t="e">
        <f>VLOOKUP(I4460,'Hytong (not in CrossAsia)'!$C:$C,1,FALSE)</f>
        <v>#N/A</v>
      </c>
      <c r="Q4460" s="9" t="str">
        <f t="shared" si="139"/>
        <v>nur hier</v>
      </c>
    </row>
    <row r="4461" spans="1:17">
      <c r="A4461" s="1" t="s">
        <v>6910</v>
      </c>
      <c r="B4461" s="1" t="s">
        <v>6911</v>
      </c>
      <c r="C4461" s="1" t="s">
        <v>6912</v>
      </c>
      <c r="D4461" s="1" t="s">
        <v>19628</v>
      </c>
      <c r="E4461" s="1" t="s">
        <v>19647</v>
      </c>
      <c r="F4461" s="54">
        <v>1946</v>
      </c>
      <c r="G4461" s="1" t="s">
        <v>19642</v>
      </c>
      <c r="I4461" t="str">
        <f t="shared" si="138"/>
        <v>读者文摘</v>
      </c>
      <c r="K4461" t="e">
        <f>VLOOKUP(I4461,Apabi!$H:$H,1,FALSE)</f>
        <v>#N/A</v>
      </c>
      <c r="M4461" t="str">
        <f>VLOOKUP(I4461,'Shanghai TSG'!$C:$C,1,FALSE)</f>
        <v>读者文摘</v>
      </c>
      <c r="O4461" t="e">
        <f>VLOOKUP(I4461,'Hytong (not in CrossAsia)'!$C:$C,1,FALSE)</f>
        <v>#N/A</v>
      </c>
      <c r="Q4461" s="9" t="str">
        <f t="shared" si="139"/>
        <v>Doppel</v>
      </c>
    </row>
    <row r="4462" spans="1:17">
      <c r="A4462" s="1" t="s">
        <v>6913</v>
      </c>
      <c r="B4462" s="1" t="s">
        <v>6914</v>
      </c>
      <c r="C4462" s="1" t="s">
        <v>19628</v>
      </c>
      <c r="D4462" s="1" t="s">
        <v>6915</v>
      </c>
      <c r="E4462" s="1" t="s">
        <v>19821</v>
      </c>
      <c r="F4462" s="54">
        <v>1928</v>
      </c>
      <c r="G4462" s="1" t="s">
        <v>19292</v>
      </c>
      <c r="I4462" t="str">
        <f t="shared" si="138"/>
        <v>中大学生</v>
      </c>
      <c r="K4462" t="e">
        <f>VLOOKUP(I4462,Apabi!$H:$H,1,FALSE)</f>
        <v>#N/A</v>
      </c>
      <c r="M4462" t="e">
        <f>VLOOKUP(I4462,'Shanghai TSG'!$C:$C,1,FALSE)</f>
        <v>#N/A</v>
      </c>
      <c r="O4462" t="e">
        <f>VLOOKUP(I4462,'Hytong (not in CrossAsia)'!$C:$C,1,FALSE)</f>
        <v>#N/A</v>
      </c>
      <c r="Q4462" s="9" t="str">
        <f t="shared" si="139"/>
        <v>nur hier</v>
      </c>
    </row>
    <row r="4463" spans="1:17">
      <c r="A4463" s="1" t="s">
        <v>12536</v>
      </c>
      <c r="B4463" s="1" t="s">
        <v>12537</v>
      </c>
      <c r="C4463" s="1" t="s">
        <v>19628</v>
      </c>
      <c r="D4463" s="1" t="s">
        <v>12538</v>
      </c>
      <c r="E4463" s="1" t="s">
        <v>18963</v>
      </c>
      <c r="F4463" s="54">
        <v>1943</v>
      </c>
      <c r="G4463" s="1" t="s">
        <v>19010</v>
      </c>
      <c r="I4463" t="str">
        <f t="shared" si="138"/>
        <v>人文科学</v>
      </c>
      <c r="K4463" t="e">
        <f>VLOOKUP(I4463,Apabi!$H:$H,1,FALSE)</f>
        <v>#N/A</v>
      </c>
      <c r="M4463" t="e">
        <f>VLOOKUP(I4463,'Shanghai TSG'!$C:$C,1,FALSE)</f>
        <v>#N/A</v>
      </c>
      <c r="O4463" t="e">
        <f>VLOOKUP(I4463,'Hytong (not in CrossAsia)'!$C:$C,1,FALSE)</f>
        <v>#N/A</v>
      </c>
      <c r="Q4463" s="9" t="str">
        <f t="shared" si="139"/>
        <v>nur hier</v>
      </c>
    </row>
    <row r="4464" spans="1:17" ht="23.25">
      <c r="A4464" s="1" t="s">
        <v>12539</v>
      </c>
      <c r="B4464" s="1" t="s">
        <v>12540</v>
      </c>
      <c r="C4464" s="1" t="s">
        <v>19628</v>
      </c>
      <c r="D4464" s="1" t="s">
        <v>12541</v>
      </c>
      <c r="E4464" s="1" t="s">
        <v>19298</v>
      </c>
      <c r="F4464" s="51">
        <v>1945</v>
      </c>
      <c r="G4464" s="1" t="s">
        <v>19628</v>
      </c>
      <c r="I4464" t="str">
        <f t="shared" si="138"/>
        <v>国立四川</v>
      </c>
      <c r="K4464" t="e">
        <f>VLOOKUP(I4464,Apabi!$H:$H,1,FALSE)</f>
        <v>#N/A</v>
      </c>
      <c r="M4464" t="e">
        <f>VLOOKUP(I4464,'Shanghai TSG'!$C:$C,1,FALSE)</f>
        <v>#N/A</v>
      </c>
      <c r="O4464" t="e">
        <f>VLOOKUP(I4464,'Hytong (not in CrossAsia)'!$C:$C,1,FALSE)</f>
        <v>#N/A</v>
      </c>
      <c r="Q4464" s="9" t="str">
        <f t="shared" si="139"/>
        <v>nur hier</v>
      </c>
    </row>
    <row r="4465" spans="1:17">
      <c r="A4465" s="1" t="s">
        <v>12542</v>
      </c>
      <c r="B4465" s="1" t="s">
        <v>12543</v>
      </c>
      <c r="C4465" s="1" t="s">
        <v>19628</v>
      </c>
      <c r="D4465" s="1" t="s">
        <v>19628</v>
      </c>
      <c r="E4465" s="1" t="s">
        <v>19628</v>
      </c>
      <c r="F4465" s="51" t="s">
        <v>19628</v>
      </c>
      <c r="G4465" s="1" t="s">
        <v>19628</v>
      </c>
      <c r="I4465" t="str">
        <f t="shared" si="138"/>
        <v>银会学报</v>
      </c>
      <c r="K4465" t="e">
        <f>VLOOKUP(I4465,Apabi!$H:$H,1,FALSE)</f>
        <v>#N/A</v>
      </c>
      <c r="M4465" t="str">
        <f>VLOOKUP(I4465,'Shanghai TSG'!$C:$C,1,FALSE)</f>
        <v>银会学报</v>
      </c>
      <c r="O4465" t="e">
        <f>VLOOKUP(I4465,'Hytong (not in CrossAsia)'!$C:$C,1,FALSE)</f>
        <v>#N/A</v>
      </c>
      <c r="Q4465" s="9" t="str">
        <f t="shared" si="139"/>
        <v>Doppel</v>
      </c>
    </row>
    <row r="4466" spans="1:17" ht="34.5">
      <c r="A4466" s="1" t="s">
        <v>12544</v>
      </c>
      <c r="B4466" s="1" t="s">
        <v>12545</v>
      </c>
      <c r="C4466" s="1" t="s">
        <v>19628</v>
      </c>
      <c r="D4466" s="1" t="s">
        <v>19628</v>
      </c>
      <c r="E4466" s="1" t="s">
        <v>17854</v>
      </c>
      <c r="F4466" s="54">
        <v>1929</v>
      </c>
      <c r="G4466" s="1" t="s">
        <v>19628</v>
      </c>
      <c r="I4466" t="str">
        <f t="shared" si="138"/>
        <v>南浔铁路</v>
      </c>
      <c r="K4466" t="e">
        <f>VLOOKUP(I4466,Apabi!$H:$H,1,FALSE)</f>
        <v>#N/A</v>
      </c>
      <c r="M4466" t="e">
        <f>VLOOKUP(I4466,'Shanghai TSG'!$C:$C,1,FALSE)</f>
        <v>#N/A</v>
      </c>
      <c r="O4466" t="e">
        <f>VLOOKUP(I4466,'Hytong (not in CrossAsia)'!$C:$C,1,FALSE)</f>
        <v>#N/A</v>
      </c>
      <c r="Q4466" s="9" t="str">
        <f t="shared" si="139"/>
        <v>nur hier</v>
      </c>
    </row>
    <row r="4467" spans="1:17" ht="23.25">
      <c r="A4467" s="1" t="s">
        <v>12546</v>
      </c>
      <c r="B4467" s="1" t="s">
        <v>12547</v>
      </c>
      <c r="C4467" s="1" t="s">
        <v>19628</v>
      </c>
      <c r="D4467" s="1" t="s">
        <v>19628</v>
      </c>
      <c r="E4467" s="1" t="s">
        <v>19336</v>
      </c>
      <c r="F4467" s="54">
        <v>1934</v>
      </c>
      <c r="G4467" s="1" t="s">
        <v>19817</v>
      </c>
      <c r="I4467" t="str">
        <f t="shared" si="138"/>
        <v>金陵女子</v>
      </c>
      <c r="K4467" t="e">
        <f>VLOOKUP(I4467,Apabi!$H:$H,1,FALSE)</f>
        <v>#N/A</v>
      </c>
      <c r="M4467" t="e">
        <f>VLOOKUP(I4467,'Shanghai TSG'!$C:$C,1,FALSE)</f>
        <v>#N/A</v>
      </c>
      <c r="O4467" t="e">
        <f>VLOOKUP(I4467,'Hytong (not in CrossAsia)'!$C:$C,1,FALSE)</f>
        <v>#N/A</v>
      </c>
      <c r="Q4467" s="9" t="str">
        <f t="shared" si="139"/>
        <v>nur hier</v>
      </c>
    </row>
    <row r="4468" spans="1:17">
      <c r="A4468" s="1" t="s">
        <v>12548</v>
      </c>
      <c r="B4468" s="1" t="s">
        <v>12549</v>
      </c>
      <c r="C4468" s="1" t="s">
        <v>19628</v>
      </c>
      <c r="D4468" s="1" t="s">
        <v>12550</v>
      </c>
      <c r="E4468" s="1" t="s">
        <v>19336</v>
      </c>
      <c r="F4468" s="54">
        <v>1931</v>
      </c>
      <c r="G4468" s="1" t="s">
        <v>19642</v>
      </c>
      <c r="I4468" t="str">
        <f t="shared" si="138"/>
        <v>首都市政</v>
      </c>
      <c r="K4468" t="e">
        <f>VLOOKUP(I4468,Apabi!$H:$H,1,FALSE)</f>
        <v>#N/A</v>
      </c>
      <c r="M4468" t="e">
        <f>VLOOKUP(I4468,'Shanghai TSG'!$C:$C,1,FALSE)</f>
        <v>#N/A</v>
      </c>
      <c r="O4468" t="e">
        <f>VLOOKUP(I4468,'Hytong (not in CrossAsia)'!$C:$C,1,FALSE)</f>
        <v>#N/A</v>
      </c>
      <c r="Q4468" s="9" t="str">
        <f t="shared" si="139"/>
        <v>nur hier</v>
      </c>
    </row>
    <row r="4469" spans="1:17">
      <c r="A4469" s="1" t="s">
        <v>12551</v>
      </c>
      <c r="B4469" s="1" t="s">
        <v>12552</v>
      </c>
      <c r="C4469" s="1" t="s">
        <v>19628</v>
      </c>
      <c r="D4469" s="1" t="s">
        <v>12553</v>
      </c>
      <c r="E4469" s="1" t="s">
        <v>19638</v>
      </c>
      <c r="F4469" s="54">
        <v>1945</v>
      </c>
      <c r="G4469" s="1" t="s">
        <v>19292</v>
      </c>
      <c r="I4469" t="str">
        <f t="shared" si="138"/>
        <v>中国学报</v>
      </c>
      <c r="K4469" t="e">
        <f>VLOOKUP(I4469,Apabi!$H:$H,1,FALSE)</f>
        <v>#N/A</v>
      </c>
      <c r="M4469" t="e">
        <f>VLOOKUP(I4469,'Shanghai TSG'!$C:$C,1,FALSE)</f>
        <v>#N/A</v>
      </c>
      <c r="O4469" t="str">
        <f>VLOOKUP(I4469,'Hytong (not in CrossAsia)'!$C:$C,1,FALSE)</f>
        <v>中国学报</v>
      </c>
      <c r="Q4469" s="9" t="str">
        <f t="shared" si="139"/>
        <v>Doppel</v>
      </c>
    </row>
    <row r="4470" spans="1:17">
      <c r="A4470" s="1" t="s">
        <v>12554</v>
      </c>
      <c r="B4470" s="1" t="s">
        <v>12555</v>
      </c>
      <c r="C4470" s="1" t="s">
        <v>19628</v>
      </c>
      <c r="D4470" s="1" t="s">
        <v>12556</v>
      </c>
      <c r="E4470" s="1" t="s">
        <v>19647</v>
      </c>
      <c r="F4470" s="54">
        <v>1935</v>
      </c>
      <c r="G4470" s="1" t="s">
        <v>19635</v>
      </c>
      <c r="I4470" t="str">
        <f t="shared" si="138"/>
        <v>大夏</v>
      </c>
      <c r="K4470" t="e">
        <f>VLOOKUP(I4470,Apabi!$H:$H,1,FALSE)</f>
        <v>#N/A</v>
      </c>
      <c r="M4470" t="e">
        <f>VLOOKUP(I4470,'Shanghai TSG'!$C:$C,1,FALSE)</f>
        <v>#N/A</v>
      </c>
      <c r="O4470" t="e">
        <f>VLOOKUP(I4470,'Hytong (not in CrossAsia)'!$C:$C,1,FALSE)</f>
        <v>#N/A</v>
      </c>
      <c r="Q4470" s="9" t="str">
        <f t="shared" si="139"/>
        <v>nur hier</v>
      </c>
    </row>
    <row r="4471" spans="1:17">
      <c r="A4471" s="1" t="s">
        <v>12557</v>
      </c>
      <c r="B4471" s="1" t="s">
        <v>12558</v>
      </c>
      <c r="C4471" s="1" t="s">
        <v>19628</v>
      </c>
      <c r="D4471" s="1" t="s">
        <v>12559</v>
      </c>
      <c r="E4471" s="1" t="s">
        <v>19647</v>
      </c>
      <c r="F4471" s="54">
        <v>1933</v>
      </c>
      <c r="G4471" s="1" t="s">
        <v>19305</v>
      </c>
      <c r="I4471" t="str">
        <f t="shared" si="138"/>
        <v>大中国周</v>
      </c>
      <c r="K4471" t="e">
        <f>VLOOKUP(I4471,Apabi!$H:$H,1,FALSE)</f>
        <v>#N/A</v>
      </c>
      <c r="M4471" t="e">
        <f>VLOOKUP(I4471,'Shanghai TSG'!$C:$C,1,FALSE)</f>
        <v>#N/A</v>
      </c>
      <c r="O4471" t="e">
        <f>VLOOKUP(I4471,'Hytong (not in CrossAsia)'!$C:$C,1,FALSE)</f>
        <v>#N/A</v>
      </c>
      <c r="Q4471" s="9" t="str">
        <f t="shared" si="139"/>
        <v>nur hier</v>
      </c>
    </row>
    <row r="4472" spans="1:17" ht="23.25">
      <c r="A4472" s="1" t="s">
        <v>12560</v>
      </c>
      <c r="B4472" s="1" t="s">
        <v>12561</v>
      </c>
      <c r="C4472" s="1" t="s">
        <v>19628</v>
      </c>
      <c r="D4472" s="1" t="s">
        <v>19628</v>
      </c>
      <c r="E4472" s="1" t="s">
        <v>19628</v>
      </c>
      <c r="F4472" s="51" t="s">
        <v>19628</v>
      </c>
      <c r="G4472" s="1" t="s">
        <v>19628</v>
      </c>
      <c r="I4472" t="str">
        <f t="shared" si="138"/>
        <v>中华民间</v>
      </c>
      <c r="K4472" t="e">
        <f>VLOOKUP(I4472,Apabi!$H:$H,1,FALSE)</f>
        <v>#N/A</v>
      </c>
      <c r="M4472" t="e">
        <f>VLOOKUP(I4472,'Shanghai TSG'!$C:$C,1,FALSE)</f>
        <v>#N/A</v>
      </c>
      <c r="O4472" t="e">
        <f>VLOOKUP(I4472,'Hytong (not in CrossAsia)'!$C:$C,1,FALSE)</f>
        <v>#N/A</v>
      </c>
      <c r="Q4472" s="9" t="str">
        <f t="shared" si="139"/>
        <v>nur hier</v>
      </c>
    </row>
    <row r="4473" spans="1:17">
      <c r="A4473" s="1" t="s">
        <v>12562</v>
      </c>
      <c r="B4473" s="1" t="s">
        <v>12563</v>
      </c>
      <c r="C4473" s="1" t="s">
        <v>19628</v>
      </c>
      <c r="D4473" s="1" t="s">
        <v>12564</v>
      </c>
      <c r="E4473" s="1" t="s">
        <v>12565</v>
      </c>
      <c r="F4473" s="54">
        <v>1949</v>
      </c>
      <c r="G4473" s="1" t="s">
        <v>19383</v>
      </c>
      <c r="I4473" t="str">
        <f t="shared" si="138"/>
        <v>华侨教育</v>
      </c>
      <c r="K4473" t="e">
        <f>VLOOKUP(I4473,Apabi!$H:$H,1,FALSE)</f>
        <v>#N/A</v>
      </c>
      <c r="M4473" t="str">
        <f>VLOOKUP(I4473,'Shanghai TSG'!$C:$C,1,FALSE)</f>
        <v>华侨教育</v>
      </c>
      <c r="O4473" t="e">
        <f>VLOOKUP(I4473,'Hytong (not in CrossAsia)'!$C:$C,1,FALSE)</f>
        <v>#N/A</v>
      </c>
      <c r="Q4473" s="9" t="str">
        <f t="shared" si="139"/>
        <v>Doppel</v>
      </c>
    </row>
    <row r="4474" spans="1:17">
      <c r="A4474" s="1" t="s">
        <v>12566</v>
      </c>
      <c r="B4474" s="1" t="s">
        <v>12567</v>
      </c>
      <c r="C4474" s="1" t="s">
        <v>19628</v>
      </c>
      <c r="D4474" s="1" t="s">
        <v>19628</v>
      </c>
      <c r="E4474" s="1" t="s">
        <v>19628</v>
      </c>
      <c r="F4474" s="51" t="s">
        <v>19628</v>
      </c>
      <c r="G4474" s="1" t="s">
        <v>19628</v>
      </c>
      <c r="I4474" t="str">
        <f t="shared" si="138"/>
        <v>嘉农校刊</v>
      </c>
      <c r="K4474" t="e">
        <f>VLOOKUP(I4474,Apabi!$H:$H,1,FALSE)</f>
        <v>#N/A</v>
      </c>
      <c r="M4474" t="e">
        <f>VLOOKUP(I4474,'Shanghai TSG'!$C:$C,1,FALSE)</f>
        <v>#N/A</v>
      </c>
      <c r="O4474" t="e">
        <f>VLOOKUP(I4474,'Hytong (not in CrossAsia)'!$C:$C,1,FALSE)</f>
        <v>#N/A</v>
      </c>
      <c r="Q4474" s="9" t="str">
        <f t="shared" si="139"/>
        <v>nur hier</v>
      </c>
    </row>
    <row r="4475" spans="1:17">
      <c r="A4475" s="1" t="s">
        <v>12568</v>
      </c>
      <c r="B4475" s="1" t="s">
        <v>12569</v>
      </c>
      <c r="C4475" s="1" t="s">
        <v>12570</v>
      </c>
      <c r="D4475" s="1" t="s">
        <v>12571</v>
      </c>
      <c r="E4475" s="1" t="s">
        <v>19638</v>
      </c>
      <c r="F4475" s="51" t="s">
        <v>19628</v>
      </c>
      <c r="G4475" s="1" t="s">
        <v>19628</v>
      </c>
      <c r="I4475" t="str">
        <f t="shared" si="138"/>
        <v>重庆校刊</v>
      </c>
      <c r="K4475" t="e">
        <f>VLOOKUP(I4475,Apabi!$H:$H,1,FALSE)</f>
        <v>#N/A</v>
      </c>
      <c r="M4475" t="e">
        <f>VLOOKUP(I4475,'Shanghai TSG'!$C:$C,1,FALSE)</f>
        <v>#N/A</v>
      </c>
      <c r="O4475" t="e">
        <f>VLOOKUP(I4475,'Hytong (not in CrossAsia)'!$C:$C,1,FALSE)</f>
        <v>#N/A</v>
      </c>
      <c r="Q4475" s="9" t="str">
        <f t="shared" si="139"/>
        <v>nur hier</v>
      </c>
    </row>
    <row r="4476" spans="1:17">
      <c r="A4476" s="1" t="s">
        <v>12242</v>
      </c>
      <c r="B4476" s="1" t="s">
        <v>12243</v>
      </c>
      <c r="C4476" s="1" t="s">
        <v>19628</v>
      </c>
      <c r="D4476" s="1" t="s">
        <v>12244</v>
      </c>
      <c r="E4476" s="1" t="s">
        <v>19326</v>
      </c>
      <c r="F4476" s="54">
        <v>1949</v>
      </c>
      <c r="G4476" s="1" t="s">
        <v>19817</v>
      </c>
      <c r="I4476" t="str">
        <f t="shared" si="138"/>
        <v>燕京社会</v>
      </c>
      <c r="K4476" t="e">
        <f>VLOOKUP(I4476,Apabi!$H:$H,1,FALSE)</f>
        <v>#N/A</v>
      </c>
      <c r="M4476" t="e">
        <f>VLOOKUP(I4476,'Shanghai TSG'!$C:$C,1,FALSE)</f>
        <v>#N/A</v>
      </c>
      <c r="O4476" t="e">
        <f>VLOOKUP(I4476,'Hytong (not in CrossAsia)'!$C:$C,1,FALSE)</f>
        <v>#N/A</v>
      </c>
      <c r="Q4476" s="9" t="str">
        <f t="shared" si="139"/>
        <v>nur hier</v>
      </c>
    </row>
    <row r="4477" spans="1:17" ht="23.25">
      <c r="A4477" s="1" t="s">
        <v>12245</v>
      </c>
      <c r="B4477" s="1" t="s">
        <v>12246</v>
      </c>
      <c r="C4477" s="1" t="s">
        <v>12247</v>
      </c>
      <c r="D4477" s="1" t="s">
        <v>12248</v>
      </c>
      <c r="E4477" s="1" t="s">
        <v>13082</v>
      </c>
      <c r="F4477" s="54">
        <v>1930</v>
      </c>
      <c r="G4477" s="1" t="s">
        <v>19773</v>
      </c>
      <c r="I4477" t="str">
        <f t="shared" si="138"/>
        <v>国立武汉</v>
      </c>
      <c r="K4477" t="e">
        <f>VLOOKUP(I4477,Apabi!$H:$H,1,FALSE)</f>
        <v>#N/A</v>
      </c>
      <c r="M4477" t="str">
        <f>VLOOKUP(I4477,'Shanghai TSG'!$C:$C,1,FALSE)</f>
        <v>国立武汉</v>
      </c>
      <c r="O4477" t="e">
        <f>VLOOKUP(I4477,'Hytong (not in CrossAsia)'!$C:$C,1,FALSE)</f>
        <v>#N/A</v>
      </c>
      <c r="Q4477" s="9" t="str">
        <f t="shared" si="139"/>
        <v>Doppel</v>
      </c>
    </row>
    <row r="4478" spans="1:17">
      <c r="A4478" s="1" t="s">
        <v>12249</v>
      </c>
      <c r="B4478" s="1" t="s">
        <v>12250</v>
      </c>
      <c r="C4478" s="1" t="s">
        <v>19628</v>
      </c>
      <c r="D4478" s="1" t="s">
        <v>12251</v>
      </c>
      <c r="E4478" s="1" t="s">
        <v>12252</v>
      </c>
      <c r="F4478" s="54">
        <v>1931</v>
      </c>
      <c r="G4478" s="1" t="s">
        <v>19243</v>
      </c>
      <c r="I4478" t="str">
        <f t="shared" si="138"/>
        <v>东北矿学</v>
      </c>
      <c r="K4478" t="str">
        <f>VLOOKUP(I4478,Apabi!$H:$H,1,FALSE)</f>
        <v>东北矿学</v>
      </c>
      <c r="M4478" t="e">
        <f>VLOOKUP(I4478,'Shanghai TSG'!$C:$C,1,FALSE)</f>
        <v>#N/A</v>
      </c>
      <c r="O4478" t="e">
        <f>VLOOKUP(I4478,'Hytong (not in CrossAsia)'!$C:$C,1,FALSE)</f>
        <v>#N/A</v>
      </c>
      <c r="Q4478" s="9" t="str">
        <f t="shared" si="139"/>
        <v>Doppel</v>
      </c>
    </row>
    <row r="4479" spans="1:17">
      <c r="A4479" s="1" t="s">
        <v>12253</v>
      </c>
      <c r="B4479" s="1" t="s">
        <v>12254</v>
      </c>
      <c r="C4479" s="1" t="s">
        <v>19628</v>
      </c>
      <c r="D4479" s="1" t="s">
        <v>12255</v>
      </c>
      <c r="E4479" s="1" t="s">
        <v>18993</v>
      </c>
      <c r="F4479" s="54">
        <v>1948</v>
      </c>
      <c r="G4479" s="1" t="s">
        <v>19628</v>
      </c>
      <c r="I4479" t="str">
        <f t="shared" si="138"/>
        <v>西大学报</v>
      </c>
      <c r="K4479" t="e">
        <f>VLOOKUP(I4479,Apabi!$H:$H,1,FALSE)</f>
        <v>#N/A</v>
      </c>
      <c r="M4479" t="e">
        <f>VLOOKUP(I4479,'Shanghai TSG'!$C:$C,1,FALSE)</f>
        <v>#N/A</v>
      </c>
      <c r="O4479" t="str">
        <f>VLOOKUP(I4479,'Hytong (not in CrossAsia)'!$C:$C,1,FALSE)</f>
        <v>西大学报</v>
      </c>
      <c r="Q4479" s="9" t="str">
        <f t="shared" si="139"/>
        <v>Doppel</v>
      </c>
    </row>
    <row r="4480" spans="1:17">
      <c r="A4480" s="1" t="s">
        <v>12256</v>
      </c>
      <c r="B4480" s="1" t="s">
        <v>12257</v>
      </c>
      <c r="C4480" s="1" t="s">
        <v>19628</v>
      </c>
      <c r="D4480" s="1" t="s">
        <v>19628</v>
      </c>
      <c r="E4480" s="1" t="s">
        <v>19628</v>
      </c>
      <c r="F4480" s="51" t="s">
        <v>19628</v>
      </c>
      <c r="G4480" s="1" t="s">
        <v>19628</v>
      </c>
      <c r="I4480" t="str">
        <f t="shared" si="138"/>
        <v>浙大农业</v>
      </c>
      <c r="K4480" t="e">
        <f>VLOOKUP(I4480,Apabi!$H:$H,1,FALSE)</f>
        <v>#N/A</v>
      </c>
      <c r="M4480" t="e">
        <f>VLOOKUP(I4480,'Shanghai TSG'!$C:$C,1,FALSE)</f>
        <v>#N/A</v>
      </c>
      <c r="O4480" t="e">
        <f>VLOOKUP(I4480,'Hytong (not in CrossAsia)'!$C:$C,1,FALSE)</f>
        <v>#N/A</v>
      </c>
      <c r="Q4480" s="9" t="str">
        <f t="shared" si="139"/>
        <v>nur hier</v>
      </c>
    </row>
    <row r="4481" spans="1:17">
      <c r="A4481" s="1" t="s">
        <v>12258</v>
      </c>
      <c r="B4481" s="1" t="s">
        <v>12259</v>
      </c>
      <c r="C4481" s="1" t="s">
        <v>19628</v>
      </c>
      <c r="D4481" s="1" t="s">
        <v>12260</v>
      </c>
      <c r="E4481" s="1" t="s">
        <v>19647</v>
      </c>
      <c r="F4481" s="54">
        <v>1935</v>
      </c>
      <c r="G4481" s="1" t="s">
        <v>19349</v>
      </c>
      <c r="I4481" t="str">
        <f t="shared" si="138"/>
        <v>光华大学</v>
      </c>
      <c r="K4481" t="e">
        <f>VLOOKUP(I4481,Apabi!$H:$H,1,FALSE)</f>
        <v>#N/A</v>
      </c>
      <c r="M4481" t="e">
        <f>VLOOKUP(I4481,'Shanghai TSG'!$C:$C,1,FALSE)</f>
        <v>#N/A</v>
      </c>
      <c r="O4481" t="e">
        <f>VLOOKUP(I4481,'Hytong (not in CrossAsia)'!$C:$C,1,FALSE)</f>
        <v>#N/A</v>
      </c>
      <c r="Q4481" s="9" t="str">
        <f t="shared" si="139"/>
        <v>nur hier</v>
      </c>
    </row>
    <row r="4482" spans="1:17">
      <c r="A4482" s="1" t="s">
        <v>12261</v>
      </c>
      <c r="B4482" s="1" t="s">
        <v>12262</v>
      </c>
      <c r="C4482" s="1" t="s">
        <v>19628</v>
      </c>
      <c r="D4482" s="1" t="s">
        <v>12263</v>
      </c>
      <c r="E4482" s="1" t="s">
        <v>19628</v>
      </c>
      <c r="F4482" s="54">
        <v>1933</v>
      </c>
      <c r="G4482" s="1" t="s">
        <v>19628</v>
      </c>
      <c r="I4482" t="str">
        <f t="shared" si="138"/>
        <v>察哈尔省</v>
      </c>
      <c r="K4482" t="e">
        <f>VLOOKUP(I4482,Apabi!$H:$H,1,FALSE)</f>
        <v>#N/A</v>
      </c>
      <c r="M4482" t="e">
        <f>VLOOKUP(I4482,'Shanghai TSG'!$C:$C,1,FALSE)</f>
        <v>#N/A</v>
      </c>
      <c r="O4482" t="e">
        <f>VLOOKUP(I4482,'Hytong (not in CrossAsia)'!$C:$C,1,FALSE)</f>
        <v>#N/A</v>
      </c>
      <c r="Q4482" s="9" t="str">
        <f t="shared" si="139"/>
        <v>nur hier</v>
      </c>
    </row>
    <row r="4483" spans="1:17" ht="23.25">
      <c r="A4483" s="1" t="s">
        <v>12264</v>
      </c>
      <c r="B4483" s="1" t="s">
        <v>12265</v>
      </c>
      <c r="C4483" s="1" t="s">
        <v>19628</v>
      </c>
      <c r="D4483" s="1" t="s">
        <v>12266</v>
      </c>
      <c r="E4483" s="1" t="s">
        <v>13656</v>
      </c>
      <c r="F4483" s="54">
        <v>1940</v>
      </c>
      <c r="G4483" s="1" t="s">
        <v>19628</v>
      </c>
      <c r="I4483" t="str">
        <f t="shared" ref="I4483:I4546" si="140">MID(B4483,1,4)</f>
        <v>国立浙江</v>
      </c>
      <c r="K4483" t="str">
        <f>VLOOKUP(I4483,Apabi!$H:$H,1,FALSE)</f>
        <v>国立浙江</v>
      </c>
      <c r="M4483" t="e">
        <f>VLOOKUP(I4483,'Shanghai TSG'!$C:$C,1,FALSE)</f>
        <v>#N/A</v>
      </c>
      <c r="O4483" t="e">
        <f>VLOOKUP(I4483,'Hytong (not in CrossAsia)'!$C:$C,1,FALSE)</f>
        <v>#N/A</v>
      </c>
      <c r="Q4483" s="9" t="str">
        <f t="shared" ref="Q4483:Q4546" si="141">(IF(AND(ISNA(K4483),ISNA(M4483),ISNA(O4483)),"nur hier","Doppel"))</f>
        <v>Doppel</v>
      </c>
    </row>
    <row r="4484" spans="1:17" ht="23.25">
      <c r="A4484" s="1" t="s">
        <v>12267</v>
      </c>
      <c r="B4484" s="1" t="s">
        <v>12268</v>
      </c>
      <c r="C4484" s="1" t="s">
        <v>12269</v>
      </c>
      <c r="D4484" s="1" t="s">
        <v>19628</v>
      </c>
      <c r="E4484" s="1" t="s">
        <v>19647</v>
      </c>
      <c r="F4484" s="54">
        <v>1937</v>
      </c>
      <c r="G4484" s="1" t="s">
        <v>19773</v>
      </c>
      <c r="I4484" t="str">
        <f t="shared" si="140"/>
        <v>暨南学报</v>
      </c>
      <c r="K4484" t="e">
        <f>VLOOKUP(I4484,Apabi!$H:$H,1,FALSE)</f>
        <v>#N/A</v>
      </c>
      <c r="M4484" t="str">
        <f>VLOOKUP(I4484,'Shanghai TSG'!$C:$C,1,FALSE)</f>
        <v>暨南学报</v>
      </c>
      <c r="O4484" t="e">
        <f>VLOOKUP(I4484,'Hytong (not in CrossAsia)'!$C:$C,1,FALSE)</f>
        <v>#N/A</v>
      </c>
      <c r="Q4484" s="9" t="str">
        <f t="shared" si="141"/>
        <v>Doppel</v>
      </c>
    </row>
    <row r="4485" spans="1:17">
      <c r="A4485" s="1" t="s">
        <v>12270</v>
      </c>
      <c r="B4485" s="1" t="s">
        <v>12271</v>
      </c>
      <c r="C4485" s="1" t="s">
        <v>19628</v>
      </c>
      <c r="D4485" s="1" t="s">
        <v>12272</v>
      </c>
      <c r="E4485" s="1" t="s">
        <v>19647</v>
      </c>
      <c r="F4485" s="54">
        <v>1937</v>
      </c>
      <c r="G4485" s="1" t="s">
        <v>19243</v>
      </c>
      <c r="I4485" t="str">
        <f t="shared" si="140"/>
        <v>自修大学</v>
      </c>
      <c r="K4485" t="e">
        <f>VLOOKUP(I4485,Apabi!$H:$H,1,FALSE)</f>
        <v>#N/A</v>
      </c>
      <c r="M4485" t="e">
        <f>VLOOKUP(I4485,'Shanghai TSG'!$C:$C,1,FALSE)</f>
        <v>#N/A</v>
      </c>
      <c r="O4485" t="e">
        <f>VLOOKUP(I4485,'Hytong (not in CrossAsia)'!$C:$C,1,FALSE)</f>
        <v>#N/A</v>
      </c>
      <c r="Q4485" s="9" t="str">
        <f t="shared" si="141"/>
        <v>nur hier</v>
      </c>
    </row>
    <row r="4486" spans="1:17" ht="23.25">
      <c r="A4486" s="1" t="s">
        <v>12273</v>
      </c>
      <c r="B4486" s="1" t="s">
        <v>12607</v>
      </c>
      <c r="C4486" s="1" t="s">
        <v>12608</v>
      </c>
      <c r="D4486" s="1" t="s">
        <v>19628</v>
      </c>
      <c r="E4486" s="1" t="s">
        <v>13205</v>
      </c>
      <c r="F4486" s="54">
        <v>1937</v>
      </c>
      <c r="G4486" s="1" t="s">
        <v>19773</v>
      </c>
      <c r="I4486" t="str">
        <f t="shared" si="140"/>
        <v>国立武汉</v>
      </c>
      <c r="K4486" t="e">
        <f>VLOOKUP(I4486,Apabi!$H:$H,1,FALSE)</f>
        <v>#N/A</v>
      </c>
      <c r="M4486" t="str">
        <f>VLOOKUP(I4486,'Shanghai TSG'!$C:$C,1,FALSE)</f>
        <v>国立武汉</v>
      </c>
      <c r="O4486" t="e">
        <f>VLOOKUP(I4486,'Hytong (not in CrossAsia)'!$C:$C,1,FALSE)</f>
        <v>#N/A</v>
      </c>
      <c r="Q4486" s="9" t="str">
        <f t="shared" si="141"/>
        <v>Doppel</v>
      </c>
    </row>
    <row r="4487" spans="1:17">
      <c r="A4487" s="1" t="s">
        <v>12609</v>
      </c>
      <c r="B4487" s="1" t="s">
        <v>12610</v>
      </c>
      <c r="C4487" s="1" t="s">
        <v>19628</v>
      </c>
      <c r="D4487" s="1" t="s">
        <v>12611</v>
      </c>
      <c r="E4487" s="1" t="s">
        <v>19326</v>
      </c>
      <c r="F4487" s="54">
        <v>1937</v>
      </c>
      <c r="G4487" s="1" t="s">
        <v>19642</v>
      </c>
      <c r="I4487" t="str">
        <f t="shared" si="140"/>
        <v>警务旬刊</v>
      </c>
      <c r="K4487" t="e">
        <f>VLOOKUP(I4487,Apabi!$H:$H,1,FALSE)</f>
        <v>#N/A</v>
      </c>
      <c r="M4487" t="e">
        <f>VLOOKUP(I4487,'Shanghai TSG'!$C:$C,1,FALSE)</f>
        <v>#N/A</v>
      </c>
      <c r="O4487" t="e">
        <f>VLOOKUP(I4487,'Hytong (not in CrossAsia)'!$C:$C,1,FALSE)</f>
        <v>#N/A</v>
      </c>
      <c r="Q4487" s="9" t="str">
        <f t="shared" si="141"/>
        <v>nur hier</v>
      </c>
    </row>
    <row r="4488" spans="1:17" ht="23.25">
      <c r="A4488" s="1" t="s">
        <v>12612</v>
      </c>
      <c r="B4488" s="1" t="s">
        <v>12613</v>
      </c>
      <c r="C4488" s="1" t="s">
        <v>19628</v>
      </c>
      <c r="D4488" s="1" t="s">
        <v>12614</v>
      </c>
      <c r="E4488" s="1" t="s">
        <v>19336</v>
      </c>
      <c r="F4488" s="54">
        <v>1937</v>
      </c>
      <c r="G4488" s="1" t="s">
        <v>19010</v>
      </c>
      <c r="I4488" t="str">
        <f t="shared" si="140"/>
        <v>计政学报</v>
      </c>
      <c r="K4488" t="e">
        <f>VLOOKUP(I4488,Apabi!$H:$H,1,FALSE)</f>
        <v>#N/A</v>
      </c>
      <c r="M4488" t="e">
        <f>VLOOKUP(I4488,'Shanghai TSG'!$C:$C,1,FALSE)</f>
        <v>#N/A</v>
      </c>
      <c r="O4488" t="e">
        <f>VLOOKUP(I4488,'Hytong (not in CrossAsia)'!$C:$C,1,FALSE)</f>
        <v>#N/A</v>
      </c>
      <c r="Q4488" s="9" t="str">
        <f t="shared" si="141"/>
        <v>nur hier</v>
      </c>
    </row>
    <row r="4489" spans="1:17">
      <c r="A4489" s="1" t="s">
        <v>12615</v>
      </c>
      <c r="B4489" s="1" t="s">
        <v>12616</v>
      </c>
      <c r="C4489" s="1" t="s">
        <v>19628</v>
      </c>
      <c r="D4489" s="1" t="s">
        <v>12617</v>
      </c>
      <c r="E4489" s="1" t="s">
        <v>20578</v>
      </c>
      <c r="F4489" s="54">
        <v>1947</v>
      </c>
      <c r="G4489" s="1" t="s">
        <v>19628</v>
      </c>
      <c r="I4489" t="str">
        <f t="shared" si="140"/>
        <v>山大学报</v>
      </c>
      <c r="K4489" t="e">
        <f>VLOOKUP(I4489,Apabi!$H:$H,1,FALSE)</f>
        <v>#N/A</v>
      </c>
      <c r="M4489" t="e">
        <f>VLOOKUP(I4489,'Shanghai TSG'!$C:$C,1,FALSE)</f>
        <v>#N/A</v>
      </c>
      <c r="O4489" t="str">
        <f>VLOOKUP(I4489,'Hytong (not in CrossAsia)'!$C:$C,1,FALSE)</f>
        <v>山大学报</v>
      </c>
      <c r="Q4489" s="9" t="str">
        <f t="shared" si="141"/>
        <v>Doppel</v>
      </c>
    </row>
    <row r="4490" spans="1:17" ht="34.5">
      <c r="A4490" s="1" t="s">
        <v>12618</v>
      </c>
      <c r="B4490" s="1" t="s">
        <v>12619</v>
      </c>
      <c r="C4490" s="1" t="s">
        <v>12620</v>
      </c>
      <c r="D4490" s="1" t="s">
        <v>12621</v>
      </c>
      <c r="E4490" s="1" t="s">
        <v>19821</v>
      </c>
      <c r="F4490" s="54">
        <v>1947</v>
      </c>
      <c r="G4490" s="1" t="s">
        <v>19628</v>
      </c>
      <c r="I4490" t="str">
        <f t="shared" si="140"/>
        <v>工程学报</v>
      </c>
      <c r="K4490" t="e">
        <f>VLOOKUP(I4490,Apabi!$H:$H,1,FALSE)</f>
        <v>#N/A</v>
      </c>
      <c r="M4490" t="e">
        <f>VLOOKUP(I4490,'Shanghai TSG'!$C:$C,1,FALSE)</f>
        <v>#N/A</v>
      </c>
      <c r="O4490" t="e">
        <f>VLOOKUP(I4490,'Hytong (not in CrossAsia)'!$C:$C,1,FALSE)</f>
        <v>#N/A</v>
      </c>
      <c r="Q4490" s="9" t="str">
        <f t="shared" si="141"/>
        <v>nur hier</v>
      </c>
    </row>
    <row r="4491" spans="1:17">
      <c r="A4491" s="1" t="s">
        <v>12622</v>
      </c>
      <c r="B4491" s="1" t="s">
        <v>12623</v>
      </c>
      <c r="C4491" s="1" t="s">
        <v>19628</v>
      </c>
      <c r="D4491" s="1" t="s">
        <v>12624</v>
      </c>
      <c r="E4491" s="1" t="s">
        <v>19336</v>
      </c>
      <c r="F4491" s="54">
        <v>1942</v>
      </c>
      <c r="G4491" s="1" t="s">
        <v>19635</v>
      </c>
      <c r="I4491" t="str">
        <f t="shared" si="140"/>
        <v>考试院公</v>
      </c>
      <c r="K4491" t="e">
        <f>VLOOKUP(I4491,Apabi!$H:$H,1,FALSE)</f>
        <v>#N/A</v>
      </c>
      <c r="M4491" t="e">
        <f>VLOOKUP(I4491,'Shanghai TSG'!$C:$C,1,FALSE)</f>
        <v>#N/A</v>
      </c>
      <c r="O4491" t="e">
        <f>VLOOKUP(I4491,'Hytong (not in CrossAsia)'!$C:$C,1,FALSE)</f>
        <v>#N/A</v>
      </c>
      <c r="Q4491" s="9" t="str">
        <f t="shared" si="141"/>
        <v>nur hier</v>
      </c>
    </row>
    <row r="4492" spans="1:17">
      <c r="A4492" s="1" t="s">
        <v>12625</v>
      </c>
      <c r="B4492" s="1" t="s">
        <v>12626</v>
      </c>
      <c r="C4492" s="1" t="s">
        <v>19628</v>
      </c>
      <c r="D4492" s="1" t="s">
        <v>12627</v>
      </c>
      <c r="E4492" s="1" t="s">
        <v>19302</v>
      </c>
      <c r="F4492" s="54">
        <v>1929</v>
      </c>
      <c r="G4492" s="1" t="s">
        <v>19628</v>
      </c>
      <c r="I4492" t="str">
        <f t="shared" si="140"/>
        <v>嶺南学报</v>
      </c>
      <c r="K4492" t="e">
        <f>VLOOKUP(I4492,Apabi!$H:$H,1,FALSE)</f>
        <v>#N/A</v>
      </c>
      <c r="M4492" t="e">
        <f>VLOOKUP(I4492,'Shanghai TSG'!$C:$C,1,FALSE)</f>
        <v>#N/A</v>
      </c>
      <c r="O4492" t="e">
        <f>VLOOKUP(I4492,'Hytong (not in CrossAsia)'!$C:$C,1,FALSE)</f>
        <v>#N/A</v>
      </c>
      <c r="Q4492" s="9" t="str">
        <f t="shared" si="141"/>
        <v>nur hier</v>
      </c>
    </row>
    <row r="4493" spans="1:17">
      <c r="A4493" s="1" t="s">
        <v>12628</v>
      </c>
      <c r="B4493" s="1" t="s">
        <v>12629</v>
      </c>
      <c r="C4493" s="1" t="s">
        <v>19628</v>
      </c>
      <c r="D4493" s="1" t="s">
        <v>12630</v>
      </c>
      <c r="E4493" s="1" t="s">
        <v>19207</v>
      </c>
      <c r="F4493" s="54">
        <v>1935</v>
      </c>
      <c r="G4493" s="1" t="s">
        <v>19635</v>
      </c>
      <c r="I4493" t="str">
        <f t="shared" si="140"/>
        <v>留东学报</v>
      </c>
      <c r="K4493" t="e">
        <f>VLOOKUP(I4493,Apabi!$H:$H,1,FALSE)</f>
        <v>#N/A</v>
      </c>
      <c r="M4493" t="str">
        <f>VLOOKUP(I4493,'Shanghai TSG'!$C:$C,1,FALSE)</f>
        <v>留东学报</v>
      </c>
      <c r="O4493" t="str">
        <f>VLOOKUP(I4493,'Hytong (not in CrossAsia)'!$C:$C,1,FALSE)</f>
        <v>留东学报</v>
      </c>
      <c r="Q4493" s="9" t="str">
        <f t="shared" si="141"/>
        <v>Doppel</v>
      </c>
    </row>
    <row r="4494" spans="1:17" ht="23.25">
      <c r="A4494" s="1" t="s">
        <v>12631</v>
      </c>
      <c r="B4494" s="1" t="s">
        <v>12632</v>
      </c>
      <c r="C4494" s="1" t="s">
        <v>19628</v>
      </c>
      <c r="D4494" s="1" t="s">
        <v>19962</v>
      </c>
      <c r="E4494" s="1" t="s">
        <v>19339</v>
      </c>
      <c r="F4494" s="51" t="s">
        <v>19628</v>
      </c>
      <c r="G4494" s="1" t="s">
        <v>19628</v>
      </c>
      <c r="I4494" t="str">
        <f t="shared" si="140"/>
        <v>清华学报</v>
      </c>
      <c r="K4494" t="e">
        <f>VLOOKUP(I4494,Apabi!$H:$H,1,FALSE)</f>
        <v>#N/A</v>
      </c>
      <c r="M4494" t="str">
        <f>VLOOKUP(I4494,'Shanghai TSG'!$C:$C,1,FALSE)</f>
        <v>清华学报</v>
      </c>
      <c r="O4494" t="e">
        <f>VLOOKUP(I4494,'Hytong (not in CrossAsia)'!$C:$C,1,FALSE)</f>
        <v>#N/A</v>
      </c>
      <c r="Q4494" s="9" t="str">
        <f t="shared" si="141"/>
        <v>Doppel</v>
      </c>
    </row>
    <row r="4495" spans="1:17">
      <c r="A4495" s="1" t="s">
        <v>12633</v>
      </c>
      <c r="B4495" s="1" t="s">
        <v>12634</v>
      </c>
      <c r="C4495" s="1" t="s">
        <v>19628</v>
      </c>
      <c r="D4495" s="1" t="s">
        <v>12635</v>
      </c>
      <c r="E4495" s="1" t="s">
        <v>19339</v>
      </c>
      <c r="F4495" s="54">
        <v>1936</v>
      </c>
      <c r="G4495" s="1" t="s">
        <v>19635</v>
      </c>
      <c r="I4495" t="str">
        <f t="shared" si="140"/>
        <v>铁路专科</v>
      </c>
      <c r="K4495" t="e">
        <f>VLOOKUP(I4495,Apabi!$H:$H,1,FALSE)</f>
        <v>#N/A</v>
      </c>
      <c r="M4495" t="e">
        <f>VLOOKUP(I4495,'Shanghai TSG'!$C:$C,1,FALSE)</f>
        <v>#N/A</v>
      </c>
      <c r="O4495" t="e">
        <f>VLOOKUP(I4495,'Hytong (not in CrossAsia)'!$C:$C,1,FALSE)</f>
        <v>#N/A</v>
      </c>
      <c r="Q4495" s="9" t="str">
        <f t="shared" si="141"/>
        <v>nur hier</v>
      </c>
    </row>
    <row r="4496" spans="1:17" ht="23.25">
      <c r="A4496" s="1" t="s">
        <v>12636</v>
      </c>
      <c r="B4496" s="1" t="s">
        <v>12637</v>
      </c>
      <c r="C4496" s="1" t="s">
        <v>12638</v>
      </c>
      <c r="D4496" s="1" t="s">
        <v>12639</v>
      </c>
      <c r="E4496" s="1" t="s">
        <v>19339</v>
      </c>
      <c r="F4496" s="54">
        <v>1949</v>
      </c>
      <c r="G4496" s="1" t="s">
        <v>19628</v>
      </c>
      <c r="I4496" t="str">
        <f t="shared" si="140"/>
        <v>商情旬报</v>
      </c>
      <c r="K4496" t="e">
        <f>VLOOKUP(I4496,Apabi!$H:$H,1,FALSE)</f>
        <v>#N/A</v>
      </c>
      <c r="M4496" t="e">
        <f>VLOOKUP(I4496,'Shanghai TSG'!$C:$C,1,FALSE)</f>
        <v>#N/A</v>
      </c>
      <c r="O4496" t="e">
        <f>VLOOKUP(I4496,'Hytong (not in CrossAsia)'!$C:$C,1,FALSE)</f>
        <v>#N/A</v>
      </c>
      <c r="Q4496" s="9" t="str">
        <f t="shared" si="141"/>
        <v>nur hier</v>
      </c>
    </row>
    <row r="4497" spans="1:17">
      <c r="A4497" s="1" t="s">
        <v>12640</v>
      </c>
      <c r="B4497" s="1" t="s">
        <v>12641</v>
      </c>
      <c r="C4497" s="1" t="s">
        <v>19628</v>
      </c>
      <c r="D4497" s="1" t="s">
        <v>12642</v>
      </c>
      <c r="E4497" s="1" t="s">
        <v>16834</v>
      </c>
      <c r="F4497" s="54">
        <v>1937</v>
      </c>
      <c r="G4497" s="1" t="s">
        <v>19635</v>
      </c>
      <c r="I4497" t="str">
        <f t="shared" si="140"/>
        <v>民智月报</v>
      </c>
      <c r="K4497" t="e">
        <f>VLOOKUP(I4497,Apabi!$H:$H,1,FALSE)</f>
        <v>#N/A</v>
      </c>
      <c r="M4497" t="e">
        <f>VLOOKUP(I4497,'Shanghai TSG'!$C:$C,1,FALSE)</f>
        <v>#N/A</v>
      </c>
      <c r="O4497" t="e">
        <f>VLOOKUP(I4497,'Hytong (not in CrossAsia)'!$C:$C,1,FALSE)</f>
        <v>#N/A</v>
      </c>
      <c r="Q4497" s="9" t="str">
        <f t="shared" si="141"/>
        <v>nur hier</v>
      </c>
    </row>
    <row r="4498" spans="1:17" ht="23.25">
      <c r="A4498" s="1" t="s">
        <v>12643</v>
      </c>
      <c r="B4498" s="1" t="s">
        <v>12644</v>
      </c>
      <c r="C4498" s="1" t="s">
        <v>19628</v>
      </c>
      <c r="D4498" s="1" t="s">
        <v>12645</v>
      </c>
      <c r="E4498" s="1" t="s">
        <v>13566</v>
      </c>
      <c r="F4498" s="54">
        <v>1947</v>
      </c>
      <c r="G4498" s="1" t="s">
        <v>19642</v>
      </c>
      <c r="I4498" t="str">
        <f t="shared" si="140"/>
        <v>国立西北</v>
      </c>
      <c r="K4498" t="e">
        <f>VLOOKUP(I4498,Apabi!$H:$H,1,FALSE)</f>
        <v>#N/A</v>
      </c>
      <c r="M4498" t="e">
        <f>VLOOKUP(I4498,'Shanghai TSG'!$C:$C,1,FALSE)</f>
        <v>#N/A</v>
      </c>
      <c r="O4498" t="e">
        <f>VLOOKUP(I4498,'Hytong (not in CrossAsia)'!$C:$C,1,FALSE)</f>
        <v>#N/A</v>
      </c>
      <c r="Q4498" s="9" t="str">
        <f t="shared" si="141"/>
        <v>nur hier</v>
      </c>
    </row>
    <row r="4499" spans="1:17" ht="23.25">
      <c r="A4499" s="1" t="s">
        <v>12646</v>
      </c>
      <c r="B4499" s="1" t="s">
        <v>12647</v>
      </c>
      <c r="C4499" s="1" t="s">
        <v>19628</v>
      </c>
      <c r="D4499" s="1" t="s">
        <v>12648</v>
      </c>
      <c r="E4499" s="1" t="s">
        <v>12649</v>
      </c>
      <c r="F4499" s="51" t="s">
        <v>19628</v>
      </c>
      <c r="G4499" s="1" t="s">
        <v>19628</v>
      </c>
      <c r="I4499" t="str">
        <f t="shared" si="140"/>
        <v>国立黄河</v>
      </c>
      <c r="K4499" t="e">
        <f>VLOOKUP(I4499,Apabi!$H:$H,1,FALSE)</f>
        <v>#N/A</v>
      </c>
      <c r="M4499" t="e">
        <f>VLOOKUP(I4499,'Shanghai TSG'!$C:$C,1,FALSE)</f>
        <v>#N/A</v>
      </c>
      <c r="O4499" t="e">
        <f>VLOOKUP(I4499,'Hytong (not in CrossAsia)'!$C:$C,1,FALSE)</f>
        <v>#N/A</v>
      </c>
      <c r="Q4499" s="9" t="str">
        <f t="shared" si="141"/>
        <v>nur hier</v>
      </c>
    </row>
    <row r="4500" spans="1:17">
      <c r="A4500" s="1" t="s">
        <v>12650</v>
      </c>
      <c r="B4500" s="1" t="s">
        <v>12651</v>
      </c>
      <c r="C4500" s="1" t="s">
        <v>19628</v>
      </c>
      <c r="D4500" s="1" t="s">
        <v>17903</v>
      </c>
      <c r="E4500" s="1" t="s">
        <v>19146</v>
      </c>
      <c r="F4500" s="54">
        <v>1949</v>
      </c>
      <c r="G4500" s="1" t="s">
        <v>14417</v>
      </c>
      <c r="I4500" t="str">
        <f t="shared" si="140"/>
        <v>浙江省政</v>
      </c>
      <c r="K4500" t="str">
        <f>VLOOKUP(I4500,Apabi!$H:$H,1,FALSE)</f>
        <v>浙江省政</v>
      </c>
      <c r="M4500" t="e">
        <f>VLOOKUP(I4500,'Shanghai TSG'!$C:$C,1,FALSE)</f>
        <v>#N/A</v>
      </c>
      <c r="O4500" t="e">
        <f>VLOOKUP(I4500,'Hytong (not in CrossAsia)'!$C:$C,1,FALSE)</f>
        <v>#N/A</v>
      </c>
      <c r="Q4500" s="9" t="str">
        <f t="shared" si="141"/>
        <v>Doppel</v>
      </c>
    </row>
    <row r="4501" spans="1:17">
      <c r="A4501" s="1" t="s">
        <v>12652</v>
      </c>
      <c r="B4501" s="1" t="s">
        <v>12653</v>
      </c>
      <c r="C4501" s="1" t="s">
        <v>19628</v>
      </c>
      <c r="D4501" s="1" t="s">
        <v>12654</v>
      </c>
      <c r="E4501" s="1" t="s">
        <v>19336</v>
      </c>
      <c r="F4501" s="54">
        <v>1948</v>
      </c>
      <c r="G4501" s="1" t="s">
        <v>19628</v>
      </c>
      <c r="I4501" t="str">
        <f t="shared" si="140"/>
        <v>中国回教</v>
      </c>
      <c r="K4501" t="e">
        <f>VLOOKUP(I4501,Apabi!$H:$H,1,FALSE)</f>
        <v>#N/A</v>
      </c>
      <c r="M4501" t="e">
        <f>VLOOKUP(I4501,'Shanghai TSG'!$C:$C,1,FALSE)</f>
        <v>#N/A</v>
      </c>
      <c r="O4501" t="e">
        <f>VLOOKUP(I4501,'Hytong (not in CrossAsia)'!$C:$C,1,FALSE)</f>
        <v>#N/A</v>
      </c>
      <c r="Q4501" s="9" t="str">
        <f t="shared" si="141"/>
        <v>nur hier</v>
      </c>
    </row>
    <row r="4502" spans="1:17" ht="23.25">
      <c r="A4502" s="1" t="s">
        <v>12655</v>
      </c>
      <c r="B4502" s="1" t="s">
        <v>12656</v>
      </c>
      <c r="C4502" s="1" t="s">
        <v>19628</v>
      </c>
      <c r="D4502" s="1" t="s">
        <v>19628</v>
      </c>
      <c r="E4502" s="1" t="s">
        <v>19628</v>
      </c>
      <c r="F4502" s="51" t="s">
        <v>19628</v>
      </c>
      <c r="G4502" s="1" t="s">
        <v>19628</v>
      </c>
      <c r="I4502" t="str">
        <f t="shared" si="140"/>
        <v>中国农业</v>
      </c>
      <c r="K4502" t="e">
        <f>VLOOKUP(I4502,Apabi!$H:$H,1,FALSE)</f>
        <v>#N/A</v>
      </c>
      <c r="M4502" t="e">
        <f>VLOOKUP(I4502,'Shanghai TSG'!$C:$C,1,FALSE)</f>
        <v>#N/A</v>
      </c>
      <c r="O4502" t="e">
        <f>VLOOKUP(I4502,'Hytong (not in CrossAsia)'!$C:$C,1,FALSE)</f>
        <v>#N/A</v>
      </c>
      <c r="Q4502" s="9" t="str">
        <f t="shared" si="141"/>
        <v>nur hier</v>
      </c>
    </row>
    <row r="4503" spans="1:17" ht="23.25">
      <c r="A4503" s="1" t="s">
        <v>12657</v>
      </c>
      <c r="B4503" s="1" t="s">
        <v>12658</v>
      </c>
      <c r="C4503" s="1" t="s">
        <v>19628</v>
      </c>
      <c r="D4503" s="1" t="s">
        <v>12659</v>
      </c>
      <c r="E4503" s="1" t="s">
        <v>18993</v>
      </c>
      <c r="F4503" s="51" t="s">
        <v>19628</v>
      </c>
      <c r="G4503" s="1" t="s">
        <v>19628</v>
      </c>
      <c r="I4503" t="str">
        <f t="shared" si="140"/>
        <v>国立桂林</v>
      </c>
      <c r="K4503" t="e">
        <f>VLOOKUP(I4503,Apabi!$H:$H,1,FALSE)</f>
        <v>#N/A</v>
      </c>
      <c r="M4503" t="e">
        <f>VLOOKUP(I4503,'Shanghai TSG'!$C:$C,1,FALSE)</f>
        <v>#N/A</v>
      </c>
      <c r="O4503" t="e">
        <f>VLOOKUP(I4503,'Hytong (not in CrossAsia)'!$C:$C,1,FALSE)</f>
        <v>#N/A</v>
      </c>
      <c r="Q4503" s="9" t="str">
        <f t="shared" si="141"/>
        <v>nur hier</v>
      </c>
    </row>
    <row r="4504" spans="1:17" ht="23.25">
      <c r="A4504" s="1" t="s">
        <v>12660</v>
      </c>
      <c r="B4504" s="1" t="s">
        <v>12661</v>
      </c>
      <c r="C4504" s="1" t="s">
        <v>19628</v>
      </c>
      <c r="D4504" s="1" t="s">
        <v>12662</v>
      </c>
      <c r="E4504" s="1" t="s">
        <v>20893</v>
      </c>
      <c r="F4504" s="51" t="s">
        <v>19628</v>
      </c>
      <c r="G4504" s="1" t="s">
        <v>19635</v>
      </c>
      <c r="I4504" t="str">
        <f t="shared" si="140"/>
        <v>国防部测</v>
      </c>
      <c r="K4504" t="e">
        <f>VLOOKUP(I4504,Apabi!$H:$H,1,FALSE)</f>
        <v>#N/A</v>
      </c>
      <c r="M4504" t="str">
        <f>VLOOKUP(I4504,'Shanghai TSG'!$C:$C,1,FALSE)</f>
        <v>国防部测</v>
      </c>
      <c r="O4504" t="e">
        <f>VLOOKUP(I4504,'Hytong (not in CrossAsia)'!$C:$C,1,FALSE)</f>
        <v>#N/A</v>
      </c>
      <c r="Q4504" s="9" t="str">
        <f t="shared" si="141"/>
        <v>Doppel</v>
      </c>
    </row>
    <row r="4505" spans="1:17">
      <c r="A4505" s="1" t="s">
        <v>12663</v>
      </c>
      <c r="B4505" s="1" t="s">
        <v>12664</v>
      </c>
      <c r="C4505" s="1" t="s">
        <v>19628</v>
      </c>
      <c r="D4505" s="1" t="s">
        <v>12665</v>
      </c>
      <c r="E4505" s="1" t="s">
        <v>19339</v>
      </c>
      <c r="F4505" s="51" t="s">
        <v>19628</v>
      </c>
      <c r="G4505" s="1" t="s">
        <v>19628</v>
      </c>
      <c r="I4505" t="str">
        <f t="shared" si="140"/>
        <v>农商部观</v>
      </c>
      <c r="K4505" t="e">
        <f>VLOOKUP(I4505,Apabi!$H:$H,1,FALSE)</f>
        <v>#N/A</v>
      </c>
      <c r="M4505" t="e">
        <f>VLOOKUP(I4505,'Shanghai TSG'!$C:$C,1,FALSE)</f>
        <v>#N/A</v>
      </c>
      <c r="O4505" t="e">
        <f>VLOOKUP(I4505,'Hytong (not in CrossAsia)'!$C:$C,1,FALSE)</f>
        <v>#N/A</v>
      </c>
      <c r="Q4505" s="9" t="str">
        <f t="shared" si="141"/>
        <v>nur hier</v>
      </c>
    </row>
    <row r="4506" spans="1:17">
      <c r="A4506" s="1" t="s">
        <v>12666</v>
      </c>
      <c r="B4506" s="1" t="s">
        <v>12667</v>
      </c>
      <c r="C4506" s="1" t="s">
        <v>19628</v>
      </c>
      <c r="D4506" s="1" t="s">
        <v>12668</v>
      </c>
      <c r="E4506" s="1" t="s">
        <v>19647</v>
      </c>
      <c r="F4506" s="51" t="s">
        <v>19628</v>
      </c>
      <c r="G4506" s="1" t="s">
        <v>19628</v>
      </c>
      <c r="I4506" t="str">
        <f t="shared" si="140"/>
        <v>新世界学</v>
      </c>
      <c r="K4506" t="e">
        <f>VLOOKUP(I4506,Apabi!$H:$H,1,FALSE)</f>
        <v>#N/A</v>
      </c>
      <c r="M4506" t="str">
        <f>VLOOKUP(I4506,'Shanghai TSG'!$C:$C,1,FALSE)</f>
        <v>新世界学</v>
      </c>
      <c r="O4506" t="e">
        <f>VLOOKUP(I4506,'Hytong (not in CrossAsia)'!$C:$C,1,FALSE)</f>
        <v>#N/A</v>
      </c>
      <c r="Q4506" s="9" t="str">
        <f t="shared" si="141"/>
        <v>Doppel</v>
      </c>
    </row>
    <row r="4507" spans="1:17" ht="23.25">
      <c r="A4507" s="1" t="s">
        <v>12669</v>
      </c>
      <c r="B4507" s="1" t="s">
        <v>12670</v>
      </c>
      <c r="C4507" s="1" t="s">
        <v>19628</v>
      </c>
      <c r="D4507" s="1" t="s">
        <v>19628</v>
      </c>
      <c r="E4507" s="1" t="s">
        <v>12671</v>
      </c>
      <c r="F4507" s="51" t="s">
        <v>19628</v>
      </c>
      <c r="G4507" s="1" t="s">
        <v>19628</v>
      </c>
      <c r="I4507" t="str">
        <f t="shared" si="140"/>
        <v>国立东北</v>
      </c>
      <c r="K4507" t="str">
        <f>VLOOKUP(I4507,Apabi!$H:$H,1,FALSE)</f>
        <v>国立东北</v>
      </c>
      <c r="M4507" t="e">
        <f>VLOOKUP(I4507,'Shanghai TSG'!$C:$C,1,FALSE)</f>
        <v>#N/A</v>
      </c>
      <c r="O4507" t="e">
        <f>VLOOKUP(I4507,'Hytong (not in CrossAsia)'!$C:$C,1,FALSE)</f>
        <v>#N/A</v>
      </c>
      <c r="Q4507" s="9" t="str">
        <f t="shared" si="141"/>
        <v>Doppel</v>
      </c>
    </row>
    <row r="4508" spans="1:17">
      <c r="A4508" s="1" t="s">
        <v>12672</v>
      </c>
      <c r="B4508" s="1" t="s">
        <v>12673</v>
      </c>
      <c r="C4508" s="1" t="s">
        <v>19628</v>
      </c>
      <c r="D4508" s="1" t="s">
        <v>19382</v>
      </c>
      <c r="E4508" s="1" t="s">
        <v>19647</v>
      </c>
      <c r="F4508" s="54">
        <v>1923</v>
      </c>
      <c r="G4508" s="1" t="s">
        <v>19010</v>
      </c>
      <c r="I4508" t="str">
        <f t="shared" si="140"/>
        <v>文哲学报</v>
      </c>
      <c r="K4508" t="e">
        <f>VLOOKUP(I4508,Apabi!$H:$H,1,FALSE)</f>
        <v>#N/A</v>
      </c>
      <c r="M4508" t="e">
        <f>VLOOKUP(I4508,'Shanghai TSG'!$C:$C,1,FALSE)</f>
        <v>#N/A</v>
      </c>
      <c r="O4508" t="str">
        <f>VLOOKUP(I4508,'Hytong (not in CrossAsia)'!$C:$C,1,FALSE)</f>
        <v>文哲学报</v>
      </c>
      <c r="Q4508" s="9" t="str">
        <f t="shared" si="141"/>
        <v>Doppel</v>
      </c>
    </row>
    <row r="4509" spans="1:17" ht="23.25">
      <c r="A4509" s="1" t="s">
        <v>12674</v>
      </c>
      <c r="B4509" s="1" t="s">
        <v>12675</v>
      </c>
      <c r="C4509" s="1" t="s">
        <v>19628</v>
      </c>
      <c r="D4509" s="1" t="s">
        <v>12676</v>
      </c>
      <c r="E4509" s="1" t="s">
        <v>19156</v>
      </c>
      <c r="F4509" s="51" t="s">
        <v>19628</v>
      </c>
      <c r="G4509" s="1" t="s">
        <v>19628</v>
      </c>
      <c r="I4509" t="str">
        <f t="shared" si="140"/>
        <v>农声汇刊</v>
      </c>
      <c r="K4509" t="e">
        <f>VLOOKUP(I4509,Apabi!$H:$H,1,FALSE)</f>
        <v>#N/A</v>
      </c>
      <c r="M4509" t="str">
        <f>VLOOKUP(I4509,'Shanghai TSG'!$C:$C,1,FALSE)</f>
        <v>农声汇刊</v>
      </c>
      <c r="O4509" t="e">
        <f>VLOOKUP(I4509,'Hytong (not in CrossAsia)'!$C:$C,1,FALSE)</f>
        <v>#N/A</v>
      </c>
      <c r="Q4509" s="9" t="str">
        <f t="shared" si="141"/>
        <v>Doppel</v>
      </c>
    </row>
    <row r="4510" spans="1:17">
      <c r="A4510" s="1" t="s">
        <v>12353</v>
      </c>
      <c r="B4510" s="1" t="s">
        <v>12354</v>
      </c>
      <c r="C4510" s="1" t="s">
        <v>19628</v>
      </c>
      <c r="D4510" s="1" t="s">
        <v>12355</v>
      </c>
      <c r="E4510" s="1" t="s">
        <v>19336</v>
      </c>
      <c r="F4510" s="54">
        <v>1948</v>
      </c>
      <c r="G4510" s="1" t="s">
        <v>19642</v>
      </c>
      <c r="I4510" t="str">
        <f t="shared" si="140"/>
        <v>金陵大学</v>
      </c>
      <c r="K4510" t="e">
        <f>VLOOKUP(I4510,Apabi!$H:$H,1,FALSE)</f>
        <v>#N/A</v>
      </c>
      <c r="M4510" t="e">
        <f>VLOOKUP(I4510,'Shanghai TSG'!$C:$C,1,FALSE)</f>
        <v>#N/A</v>
      </c>
      <c r="O4510" t="e">
        <f>VLOOKUP(I4510,'Hytong (not in CrossAsia)'!$C:$C,1,FALSE)</f>
        <v>#N/A</v>
      </c>
      <c r="Q4510" s="9" t="str">
        <f t="shared" si="141"/>
        <v>nur hier</v>
      </c>
    </row>
    <row r="4511" spans="1:17" ht="23.25">
      <c r="A4511" s="1" t="s">
        <v>12356</v>
      </c>
      <c r="B4511" s="1" t="s">
        <v>12357</v>
      </c>
      <c r="C4511" s="1" t="s">
        <v>19628</v>
      </c>
      <c r="D4511" s="1" t="s">
        <v>7906</v>
      </c>
      <c r="E4511" s="1" t="s">
        <v>13295</v>
      </c>
      <c r="F4511" s="51" t="s">
        <v>19628</v>
      </c>
      <c r="G4511" s="1" t="s">
        <v>19628</v>
      </c>
      <c r="I4511" t="str">
        <f t="shared" si="140"/>
        <v>金陵大学</v>
      </c>
      <c r="K4511" t="e">
        <f>VLOOKUP(I4511,Apabi!$H:$H,1,FALSE)</f>
        <v>#N/A</v>
      </c>
      <c r="M4511" t="e">
        <f>VLOOKUP(I4511,'Shanghai TSG'!$C:$C,1,FALSE)</f>
        <v>#N/A</v>
      </c>
      <c r="O4511" t="e">
        <f>VLOOKUP(I4511,'Hytong (not in CrossAsia)'!$C:$C,1,FALSE)</f>
        <v>#N/A</v>
      </c>
      <c r="Q4511" s="9" t="str">
        <f t="shared" si="141"/>
        <v>nur hier</v>
      </c>
    </row>
    <row r="4512" spans="1:17">
      <c r="A4512" s="1" t="s">
        <v>12358</v>
      </c>
      <c r="B4512" s="1" t="s">
        <v>12359</v>
      </c>
      <c r="C4512" s="1" t="s">
        <v>19628</v>
      </c>
      <c r="D4512" s="1" t="s">
        <v>19628</v>
      </c>
      <c r="E4512" s="1" t="s">
        <v>19628</v>
      </c>
      <c r="F4512" s="51" t="s">
        <v>19628</v>
      </c>
      <c r="G4512" s="1" t="s">
        <v>19628</v>
      </c>
      <c r="I4512" t="str">
        <f t="shared" si="140"/>
        <v>中国劳动</v>
      </c>
      <c r="K4512" t="e">
        <f>VLOOKUP(I4512,Apabi!$H:$H,1,FALSE)</f>
        <v>#N/A</v>
      </c>
      <c r="M4512" t="e">
        <f>VLOOKUP(I4512,'Shanghai TSG'!$C:$C,1,FALSE)</f>
        <v>#N/A</v>
      </c>
      <c r="O4512" t="e">
        <f>VLOOKUP(I4512,'Hytong (not in CrossAsia)'!$C:$C,1,FALSE)</f>
        <v>#N/A</v>
      </c>
      <c r="Q4512" s="9" t="str">
        <f t="shared" si="141"/>
        <v>nur hier</v>
      </c>
    </row>
    <row r="4513" spans="1:17">
      <c r="A4513" s="1" t="s">
        <v>12360</v>
      </c>
      <c r="B4513" s="1" t="s">
        <v>12361</v>
      </c>
      <c r="C4513" s="1" t="s">
        <v>12362</v>
      </c>
      <c r="D4513" s="1" t="s">
        <v>12363</v>
      </c>
      <c r="E4513" s="1" t="s">
        <v>19647</v>
      </c>
      <c r="F4513" s="51" t="s">
        <v>19628</v>
      </c>
      <c r="G4513" s="1" t="s">
        <v>19628</v>
      </c>
      <c r="I4513" t="str">
        <f t="shared" si="140"/>
        <v>中韩文化</v>
      </c>
      <c r="K4513" t="e">
        <f>VLOOKUP(I4513,Apabi!$H:$H,1,FALSE)</f>
        <v>#N/A</v>
      </c>
      <c r="M4513" t="e">
        <f>VLOOKUP(I4513,'Shanghai TSG'!$C:$C,1,FALSE)</f>
        <v>#N/A</v>
      </c>
      <c r="O4513" t="e">
        <f>VLOOKUP(I4513,'Hytong (not in CrossAsia)'!$C:$C,1,FALSE)</f>
        <v>#N/A</v>
      </c>
      <c r="Q4513" s="9" t="str">
        <f t="shared" si="141"/>
        <v>nur hier</v>
      </c>
    </row>
    <row r="4514" spans="1:17" ht="23.25">
      <c r="A4514" s="1" t="s">
        <v>12364</v>
      </c>
      <c r="B4514" s="1" t="s">
        <v>12365</v>
      </c>
      <c r="C4514" s="1" t="s">
        <v>19628</v>
      </c>
      <c r="D4514" s="1" t="s">
        <v>12366</v>
      </c>
      <c r="E4514" s="1" t="s">
        <v>19339</v>
      </c>
      <c r="F4514" s="54">
        <v>1928</v>
      </c>
      <c r="G4514" s="1" t="s">
        <v>19628</v>
      </c>
      <c r="I4514" t="str">
        <f t="shared" si="140"/>
        <v>燕京大学</v>
      </c>
      <c r="K4514" t="e">
        <f>VLOOKUP(I4514,Apabi!$H:$H,1,FALSE)</f>
        <v>#N/A</v>
      </c>
      <c r="M4514" t="e">
        <f>VLOOKUP(I4514,'Shanghai TSG'!$C:$C,1,FALSE)</f>
        <v>#N/A</v>
      </c>
      <c r="O4514" t="e">
        <f>VLOOKUP(I4514,'Hytong (not in CrossAsia)'!$C:$C,1,FALSE)</f>
        <v>#N/A</v>
      </c>
      <c r="Q4514" s="9" t="str">
        <f t="shared" si="141"/>
        <v>nur hier</v>
      </c>
    </row>
    <row r="4515" spans="1:17" ht="23.25">
      <c r="A4515" s="1" t="s">
        <v>12367</v>
      </c>
      <c r="B4515" s="1" t="s">
        <v>12368</v>
      </c>
      <c r="C4515" s="1" t="s">
        <v>19628</v>
      </c>
      <c r="D4515" s="1" t="s">
        <v>12369</v>
      </c>
      <c r="E4515" s="1" t="s">
        <v>19821</v>
      </c>
      <c r="F4515" s="54">
        <v>1931</v>
      </c>
      <c r="G4515" s="1" t="s">
        <v>19628</v>
      </c>
      <c r="I4515" t="str">
        <f t="shared" si="140"/>
        <v>国立中山</v>
      </c>
      <c r="K4515" t="str">
        <f>VLOOKUP(I4515,Apabi!$H:$H,1,FALSE)</f>
        <v>国立中山</v>
      </c>
      <c r="M4515" t="str">
        <f>VLOOKUP(I4515,'Shanghai TSG'!$C:$C,1,FALSE)</f>
        <v>国立中山</v>
      </c>
      <c r="O4515" t="e">
        <f>VLOOKUP(I4515,'Hytong (not in CrossAsia)'!$C:$C,1,FALSE)</f>
        <v>#N/A</v>
      </c>
      <c r="Q4515" s="9" t="str">
        <f t="shared" si="141"/>
        <v>Doppel</v>
      </c>
    </row>
    <row r="4516" spans="1:17">
      <c r="A4516" s="1" t="s">
        <v>12370</v>
      </c>
      <c r="B4516" s="1" t="s">
        <v>12371</v>
      </c>
      <c r="C4516" s="1" t="s">
        <v>19628</v>
      </c>
      <c r="D4516" s="1" t="s">
        <v>19628</v>
      </c>
      <c r="E4516" s="1" t="s">
        <v>19628</v>
      </c>
      <c r="F4516" s="51" t="s">
        <v>19628</v>
      </c>
      <c r="G4516" s="1" t="s">
        <v>19628</v>
      </c>
      <c r="I4516" t="str">
        <f t="shared" si="140"/>
        <v>留英学报</v>
      </c>
      <c r="K4516" t="e">
        <f>VLOOKUP(I4516,Apabi!$H:$H,1,FALSE)</f>
        <v>#N/A</v>
      </c>
      <c r="M4516" t="e">
        <f>VLOOKUP(I4516,'Shanghai TSG'!$C:$C,1,FALSE)</f>
        <v>#N/A</v>
      </c>
      <c r="O4516" t="e">
        <f>VLOOKUP(I4516,'Hytong (not in CrossAsia)'!$C:$C,1,FALSE)</f>
        <v>#N/A</v>
      </c>
      <c r="Q4516" s="9" t="str">
        <f t="shared" si="141"/>
        <v>nur hier</v>
      </c>
    </row>
    <row r="4517" spans="1:17">
      <c r="A4517" s="1" t="s">
        <v>12372</v>
      </c>
      <c r="B4517" s="1" t="s">
        <v>12373</v>
      </c>
      <c r="C4517" s="1" t="s">
        <v>19628</v>
      </c>
      <c r="D4517" s="1" t="s">
        <v>12374</v>
      </c>
      <c r="E4517" s="1" t="s">
        <v>19339</v>
      </c>
      <c r="F4517" s="54">
        <v>1935</v>
      </c>
      <c r="G4517" s="1" t="s">
        <v>19635</v>
      </c>
      <c r="I4517" t="str">
        <f t="shared" si="140"/>
        <v>水星</v>
      </c>
      <c r="K4517" t="e">
        <f>VLOOKUP(I4517,Apabi!$H:$H,1,FALSE)</f>
        <v>#N/A</v>
      </c>
      <c r="M4517" t="e">
        <f>VLOOKUP(I4517,'Shanghai TSG'!$C:$C,1,FALSE)</f>
        <v>#N/A</v>
      </c>
      <c r="O4517" t="e">
        <f>VLOOKUP(I4517,'Hytong (not in CrossAsia)'!$C:$C,1,FALSE)</f>
        <v>#N/A</v>
      </c>
      <c r="Q4517" s="9" t="str">
        <f t="shared" si="141"/>
        <v>nur hier</v>
      </c>
    </row>
    <row r="4518" spans="1:17" ht="34.5">
      <c r="A4518" s="1" t="s">
        <v>12375</v>
      </c>
      <c r="B4518" s="1" t="s">
        <v>12376</v>
      </c>
      <c r="C4518" s="1" t="s">
        <v>12377</v>
      </c>
      <c r="D4518" s="1" t="s">
        <v>12378</v>
      </c>
      <c r="E4518" s="1" t="s">
        <v>19339</v>
      </c>
      <c r="F4518" s="54">
        <v>1931</v>
      </c>
      <c r="G4518" s="1" t="s">
        <v>19773</v>
      </c>
      <c r="I4518" t="str">
        <f t="shared" si="140"/>
        <v>女师大学</v>
      </c>
      <c r="K4518" t="e">
        <f>VLOOKUP(I4518,Apabi!$H:$H,1,FALSE)</f>
        <v>#N/A</v>
      </c>
      <c r="M4518" t="e">
        <f>VLOOKUP(I4518,'Shanghai TSG'!$C:$C,1,FALSE)</f>
        <v>#N/A</v>
      </c>
      <c r="O4518" t="str">
        <f>VLOOKUP(I4518,'Hytong (not in CrossAsia)'!$C:$C,1,FALSE)</f>
        <v>女师大学</v>
      </c>
      <c r="Q4518" s="9" t="str">
        <f t="shared" si="141"/>
        <v>Doppel</v>
      </c>
    </row>
    <row r="4519" spans="1:17">
      <c r="A4519" s="1" t="s">
        <v>12379</v>
      </c>
      <c r="B4519" s="1" t="s">
        <v>12380</v>
      </c>
      <c r="C4519" s="1" t="s">
        <v>19628</v>
      </c>
      <c r="D4519" s="1" t="s">
        <v>12381</v>
      </c>
      <c r="E4519" s="1" t="s">
        <v>18696</v>
      </c>
      <c r="F4519" s="54">
        <v>1942</v>
      </c>
      <c r="G4519" s="1" t="s">
        <v>19773</v>
      </c>
      <c r="I4519" t="str">
        <f t="shared" si="140"/>
        <v>协大教育</v>
      </c>
      <c r="K4519" t="e">
        <f>VLOOKUP(I4519,Apabi!$H:$H,1,FALSE)</f>
        <v>#N/A</v>
      </c>
      <c r="M4519" t="e">
        <f>VLOOKUP(I4519,'Shanghai TSG'!$C:$C,1,FALSE)</f>
        <v>#N/A</v>
      </c>
      <c r="O4519" t="e">
        <f>VLOOKUP(I4519,'Hytong (not in CrossAsia)'!$C:$C,1,FALSE)</f>
        <v>#N/A</v>
      </c>
      <c r="Q4519" s="9" t="str">
        <f t="shared" si="141"/>
        <v>nur hier</v>
      </c>
    </row>
    <row r="4520" spans="1:17" ht="23.25">
      <c r="A4520" s="1" t="s">
        <v>12382</v>
      </c>
      <c r="B4520" s="1" t="s">
        <v>12383</v>
      </c>
      <c r="C4520" s="1" t="s">
        <v>19628</v>
      </c>
      <c r="D4520" s="1" t="s">
        <v>19628</v>
      </c>
      <c r="E4520" s="1" t="s">
        <v>19339</v>
      </c>
      <c r="F4520" s="51" t="s">
        <v>19628</v>
      </c>
      <c r="G4520" s="1" t="s">
        <v>19628</v>
      </c>
      <c r="I4520" t="str">
        <f t="shared" si="140"/>
        <v>清华学报</v>
      </c>
      <c r="K4520" t="e">
        <f>VLOOKUP(I4520,Apabi!$H:$H,1,FALSE)</f>
        <v>#N/A</v>
      </c>
      <c r="M4520" t="str">
        <f>VLOOKUP(I4520,'Shanghai TSG'!$C:$C,1,FALSE)</f>
        <v>清华学报</v>
      </c>
      <c r="O4520" t="e">
        <f>VLOOKUP(I4520,'Hytong (not in CrossAsia)'!$C:$C,1,FALSE)</f>
        <v>#N/A</v>
      </c>
      <c r="Q4520" s="9" t="str">
        <f t="shared" si="141"/>
        <v>Doppel</v>
      </c>
    </row>
    <row r="4521" spans="1:17" ht="23.25">
      <c r="A4521" s="1" t="s">
        <v>12384</v>
      </c>
      <c r="B4521" s="1" t="s">
        <v>12385</v>
      </c>
      <c r="C4521" s="1" t="s">
        <v>12386</v>
      </c>
      <c r="D4521" s="1" t="s">
        <v>12387</v>
      </c>
      <c r="E4521" s="1" t="s">
        <v>20776</v>
      </c>
      <c r="F4521" s="54">
        <v>1933</v>
      </c>
      <c r="G4521" s="1" t="s">
        <v>19567</v>
      </c>
      <c r="I4521" t="str">
        <f t="shared" si="140"/>
        <v>厦大社会</v>
      </c>
      <c r="K4521" t="e">
        <f>VLOOKUP(I4521,Apabi!$H:$H,1,FALSE)</f>
        <v>#N/A</v>
      </c>
      <c r="M4521" t="str">
        <f>VLOOKUP(I4521,'Shanghai TSG'!$C:$C,1,FALSE)</f>
        <v>厦大社会</v>
      </c>
      <c r="O4521" t="e">
        <f>VLOOKUP(I4521,'Hytong (not in CrossAsia)'!$C:$C,1,FALSE)</f>
        <v>#N/A</v>
      </c>
      <c r="Q4521" s="9" t="str">
        <f t="shared" si="141"/>
        <v>Doppel</v>
      </c>
    </row>
    <row r="4522" spans="1:17" ht="23.25">
      <c r="A4522" s="1" t="s">
        <v>12388</v>
      </c>
      <c r="B4522" s="1" t="s">
        <v>12389</v>
      </c>
      <c r="C4522" s="1" t="s">
        <v>19628</v>
      </c>
      <c r="D4522" s="1" t="s">
        <v>19628</v>
      </c>
      <c r="E4522" s="1" t="s">
        <v>19339</v>
      </c>
      <c r="F4522" s="51" t="s">
        <v>19628</v>
      </c>
      <c r="G4522" s="1" t="s">
        <v>19773</v>
      </c>
      <c r="I4522" t="str">
        <f t="shared" si="140"/>
        <v>国立中央</v>
      </c>
      <c r="K4522" t="e">
        <f>VLOOKUP(I4522,Apabi!$H:$H,1,FALSE)</f>
        <v>#N/A</v>
      </c>
      <c r="M4522" t="e">
        <f>VLOOKUP(I4522,'Shanghai TSG'!$C:$C,1,FALSE)</f>
        <v>#N/A</v>
      </c>
      <c r="O4522" t="e">
        <f>VLOOKUP(I4522,'Hytong (not in CrossAsia)'!$C:$C,1,FALSE)</f>
        <v>#N/A</v>
      </c>
      <c r="Q4522" s="9" t="str">
        <f t="shared" si="141"/>
        <v>nur hier</v>
      </c>
    </row>
    <row r="4523" spans="1:17">
      <c r="A4523" s="1" t="s">
        <v>12390</v>
      </c>
      <c r="B4523" s="1" t="s">
        <v>12391</v>
      </c>
      <c r="C4523" s="1" t="s">
        <v>19628</v>
      </c>
      <c r="D4523" s="1" t="s">
        <v>8294</v>
      </c>
      <c r="E4523" s="1" t="s">
        <v>19647</v>
      </c>
      <c r="F4523" s="54">
        <v>1936</v>
      </c>
      <c r="G4523" s="1" t="s">
        <v>19773</v>
      </c>
      <c r="I4523" t="str">
        <f t="shared" si="140"/>
        <v>词学季刊</v>
      </c>
      <c r="K4523" t="e">
        <f>VLOOKUP(I4523,Apabi!$H:$H,1,FALSE)</f>
        <v>#N/A</v>
      </c>
      <c r="M4523" t="str">
        <f>VLOOKUP(I4523,'Shanghai TSG'!$C:$C,1,FALSE)</f>
        <v>词学季刊</v>
      </c>
      <c r="O4523" t="str">
        <f>VLOOKUP(I4523,'Hytong (not in CrossAsia)'!$C:$C,1,FALSE)</f>
        <v>词学季刊</v>
      </c>
      <c r="Q4523" s="9" t="str">
        <f t="shared" si="141"/>
        <v>Doppel</v>
      </c>
    </row>
    <row r="4524" spans="1:17">
      <c r="A4524" s="1" t="s">
        <v>12392</v>
      </c>
      <c r="B4524" s="1" t="s">
        <v>12393</v>
      </c>
      <c r="C4524" s="1" t="s">
        <v>19628</v>
      </c>
      <c r="D4524" s="1" t="s">
        <v>12394</v>
      </c>
      <c r="E4524" s="1" t="s">
        <v>20631</v>
      </c>
      <c r="F4524" s="54">
        <v>1938</v>
      </c>
      <c r="G4524" s="1" t="s">
        <v>19773</v>
      </c>
      <c r="I4524" t="str">
        <f t="shared" si="140"/>
        <v>东吴学报</v>
      </c>
      <c r="K4524" t="e">
        <f>VLOOKUP(I4524,Apabi!$H:$H,1,FALSE)</f>
        <v>#N/A</v>
      </c>
      <c r="M4524" t="e">
        <f>VLOOKUP(I4524,'Shanghai TSG'!$C:$C,1,FALSE)</f>
        <v>#N/A</v>
      </c>
      <c r="O4524" t="e">
        <f>VLOOKUP(I4524,'Hytong (not in CrossAsia)'!$C:$C,1,FALSE)</f>
        <v>#N/A</v>
      </c>
      <c r="Q4524" s="9" t="str">
        <f t="shared" si="141"/>
        <v>nur hier</v>
      </c>
    </row>
    <row r="4525" spans="1:17" ht="23.25">
      <c r="A4525" s="1" t="s">
        <v>12395</v>
      </c>
      <c r="B4525" s="1" t="s">
        <v>12396</v>
      </c>
      <c r="C4525" s="1" t="s">
        <v>19628</v>
      </c>
      <c r="D4525" s="1" t="s">
        <v>19628</v>
      </c>
      <c r="E4525" s="1" t="s">
        <v>21237</v>
      </c>
      <c r="F4525" s="51" t="s">
        <v>19628</v>
      </c>
      <c r="G4525" s="1" t="s">
        <v>19773</v>
      </c>
      <c r="I4525" t="str">
        <f t="shared" si="140"/>
        <v>国立武汉</v>
      </c>
      <c r="K4525" t="e">
        <f>VLOOKUP(I4525,Apabi!$H:$H,1,FALSE)</f>
        <v>#N/A</v>
      </c>
      <c r="M4525" t="str">
        <f>VLOOKUP(I4525,'Shanghai TSG'!$C:$C,1,FALSE)</f>
        <v>国立武汉</v>
      </c>
      <c r="O4525" t="e">
        <f>VLOOKUP(I4525,'Hytong (not in CrossAsia)'!$C:$C,1,FALSE)</f>
        <v>#N/A</v>
      </c>
      <c r="Q4525" s="9" t="str">
        <f t="shared" si="141"/>
        <v>Doppel</v>
      </c>
    </row>
    <row r="4526" spans="1:17">
      <c r="A4526" s="1" t="s">
        <v>12397</v>
      </c>
      <c r="B4526" s="1" t="s">
        <v>12398</v>
      </c>
      <c r="C4526" s="1" t="s">
        <v>19628</v>
      </c>
      <c r="D4526" s="1" t="s">
        <v>12399</v>
      </c>
      <c r="E4526" s="1" t="s">
        <v>12923</v>
      </c>
      <c r="F4526" s="54">
        <v>1934</v>
      </c>
      <c r="G4526" s="1" t="s">
        <v>19383</v>
      </c>
      <c r="I4526" t="str">
        <f t="shared" si="140"/>
        <v>河南大学</v>
      </c>
      <c r="K4526" t="e">
        <f>VLOOKUP(I4526,Apabi!$H:$H,1,FALSE)</f>
        <v>#N/A</v>
      </c>
      <c r="M4526" t="e">
        <f>VLOOKUP(I4526,'Shanghai TSG'!$C:$C,1,FALSE)</f>
        <v>#N/A</v>
      </c>
      <c r="O4526" t="e">
        <f>VLOOKUP(I4526,'Hytong (not in CrossAsia)'!$C:$C,1,FALSE)</f>
        <v>#N/A</v>
      </c>
      <c r="Q4526" s="9" t="str">
        <f t="shared" si="141"/>
        <v>nur hier</v>
      </c>
    </row>
    <row r="4527" spans="1:17">
      <c r="A4527" s="1" t="s">
        <v>12400</v>
      </c>
      <c r="B4527" s="1" t="s">
        <v>12401</v>
      </c>
      <c r="C4527" s="1" t="s">
        <v>19628</v>
      </c>
      <c r="D4527" s="1" t="s">
        <v>12402</v>
      </c>
      <c r="E4527" s="1" t="s">
        <v>19336</v>
      </c>
      <c r="F4527" s="54">
        <v>1940</v>
      </c>
      <c r="G4527" s="1" t="s">
        <v>19292</v>
      </c>
      <c r="I4527" t="str">
        <f t="shared" si="140"/>
        <v>实业部公</v>
      </c>
      <c r="K4527" t="e">
        <f>VLOOKUP(I4527,Apabi!$H:$H,1,FALSE)</f>
        <v>#N/A</v>
      </c>
      <c r="M4527" t="e">
        <f>VLOOKUP(I4527,'Shanghai TSG'!$C:$C,1,FALSE)</f>
        <v>#N/A</v>
      </c>
      <c r="O4527" t="e">
        <f>VLOOKUP(I4527,'Hytong (not in CrossAsia)'!$C:$C,1,FALSE)</f>
        <v>#N/A</v>
      </c>
      <c r="Q4527" s="9" t="str">
        <f t="shared" si="141"/>
        <v>nur hier</v>
      </c>
    </row>
    <row r="4528" spans="1:17">
      <c r="A4528" s="1" t="s">
        <v>12403</v>
      </c>
      <c r="B4528" s="1" t="s">
        <v>12404</v>
      </c>
      <c r="C4528" s="1" t="s">
        <v>19628</v>
      </c>
      <c r="D4528" s="1" t="s">
        <v>12405</v>
      </c>
      <c r="E4528" s="1" t="s">
        <v>19339</v>
      </c>
      <c r="F4528" s="54">
        <v>1941</v>
      </c>
      <c r="G4528" s="1" t="s">
        <v>19567</v>
      </c>
      <c r="I4528" t="str">
        <f t="shared" si="140"/>
        <v>市政统计</v>
      </c>
      <c r="K4528" t="e">
        <f>VLOOKUP(I4528,Apabi!$H:$H,1,FALSE)</f>
        <v>#N/A</v>
      </c>
      <c r="M4528" t="e">
        <f>VLOOKUP(I4528,'Shanghai TSG'!$C:$C,1,FALSE)</f>
        <v>#N/A</v>
      </c>
      <c r="O4528" t="e">
        <f>VLOOKUP(I4528,'Hytong (not in CrossAsia)'!$C:$C,1,FALSE)</f>
        <v>#N/A</v>
      </c>
      <c r="Q4528" s="9" t="str">
        <f t="shared" si="141"/>
        <v>nur hier</v>
      </c>
    </row>
    <row r="4529" spans="1:17">
      <c r="A4529" s="1" t="s">
        <v>12406</v>
      </c>
      <c r="B4529" s="1" t="s">
        <v>12407</v>
      </c>
      <c r="C4529" s="1" t="s">
        <v>19628</v>
      </c>
      <c r="D4529" s="1" t="s">
        <v>12066</v>
      </c>
      <c r="E4529" s="1" t="s">
        <v>18993</v>
      </c>
      <c r="F4529" s="54">
        <v>1936</v>
      </c>
      <c r="G4529" s="1" t="s">
        <v>19635</v>
      </c>
      <c r="I4529" t="str">
        <f t="shared" si="140"/>
        <v>统计月报</v>
      </c>
      <c r="K4529" t="str">
        <f>VLOOKUP(I4529,Apabi!$H:$H,1,FALSE)</f>
        <v>统计月报</v>
      </c>
      <c r="M4529" t="str">
        <f>VLOOKUP(I4529,'Shanghai TSG'!$C:$C,1,FALSE)</f>
        <v>统计月报</v>
      </c>
      <c r="O4529" t="e">
        <f>VLOOKUP(I4529,'Hytong (not in CrossAsia)'!$C:$C,1,FALSE)</f>
        <v>#N/A</v>
      </c>
      <c r="Q4529" s="9" t="str">
        <f t="shared" si="141"/>
        <v>Doppel</v>
      </c>
    </row>
    <row r="4530" spans="1:17">
      <c r="A4530" s="1" t="s">
        <v>12067</v>
      </c>
      <c r="B4530" s="1" t="s">
        <v>12068</v>
      </c>
      <c r="C4530" s="1" t="s">
        <v>19628</v>
      </c>
      <c r="D4530" s="1" t="s">
        <v>12069</v>
      </c>
      <c r="E4530" s="1" t="s">
        <v>19302</v>
      </c>
      <c r="F4530" s="54">
        <v>1942</v>
      </c>
      <c r="G4530" s="1" t="s">
        <v>19628</v>
      </c>
      <c r="I4530" t="str">
        <f t="shared" si="140"/>
        <v>广东统计</v>
      </c>
      <c r="K4530" t="e">
        <f>VLOOKUP(I4530,Apabi!$H:$H,1,FALSE)</f>
        <v>#N/A</v>
      </c>
      <c r="M4530" t="str">
        <f>VLOOKUP(I4530,'Shanghai TSG'!$C:$C,1,FALSE)</f>
        <v>广东统计</v>
      </c>
      <c r="O4530" t="e">
        <f>VLOOKUP(I4530,'Hytong (not in CrossAsia)'!$C:$C,1,FALSE)</f>
        <v>#N/A</v>
      </c>
      <c r="Q4530" s="9" t="str">
        <f t="shared" si="141"/>
        <v>Doppel</v>
      </c>
    </row>
    <row r="4531" spans="1:17">
      <c r="A4531" s="1" t="s">
        <v>12070</v>
      </c>
      <c r="B4531" s="1" t="s">
        <v>12071</v>
      </c>
      <c r="C4531" s="1" t="s">
        <v>19628</v>
      </c>
      <c r="D4531" s="1" t="s">
        <v>12072</v>
      </c>
      <c r="E4531" s="1" t="s">
        <v>19336</v>
      </c>
      <c r="F4531" s="51" t="s">
        <v>19628</v>
      </c>
      <c r="G4531" s="1" t="s">
        <v>13493</v>
      </c>
      <c r="I4531" t="str">
        <f t="shared" si="140"/>
        <v>内政统计</v>
      </c>
      <c r="K4531" t="e">
        <f>VLOOKUP(I4531,Apabi!$H:$H,1,FALSE)</f>
        <v>#N/A</v>
      </c>
      <c r="M4531" t="e">
        <f>VLOOKUP(I4531,'Shanghai TSG'!$C:$C,1,FALSE)</f>
        <v>#N/A</v>
      </c>
      <c r="O4531" t="e">
        <f>VLOOKUP(I4531,'Hytong (not in CrossAsia)'!$C:$C,1,FALSE)</f>
        <v>#N/A</v>
      </c>
      <c r="Q4531" s="9" t="str">
        <f t="shared" si="141"/>
        <v>nur hier</v>
      </c>
    </row>
    <row r="4532" spans="1:17">
      <c r="A4532" s="1" t="s">
        <v>12073</v>
      </c>
      <c r="B4532" s="1" t="s">
        <v>12074</v>
      </c>
      <c r="C4532" s="1" t="s">
        <v>19628</v>
      </c>
      <c r="D4532" s="1" t="s">
        <v>12069</v>
      </c>
      <c r="E4532" s="1" t="s">
        <v>19821</v>
      </c>
      <c r="F4532" s="54">
        <v>1931</v>
      </c>
      <c r="G4532" s="1" t="s">
        <v>19635</v>
      </c>
      <c r="I4532" t="str">
        <f t="shared" si="140"/>
        <v>统计汇刊</v>
      </c>
      <c r="K4532" t="e">
        <f>VLOOKUP(I4532,Apabi!$H:$H,1,FALSE)</f>
        <v>#N/A</v>
      </c>
      <c r="M4532" t="str">
        <f>VLOOKUP(I4532,'Shanghai TSG'!$C:$C,1,FALSE)</f>
        <v>统计汇刊</v>
      </c>
      <c r="O4532" t="e">
        <f>VLOOKUP(I4532,'Hytong (not in CrossAsia)'!$C:$C,1,FALSE)</f>
        <v>#N/A</v>
      </c>
      <c r="Q4532" s="9" t="str">
        <f t="shared" si="141"/>
        <v>Doppel</v>
      </c>
    </row>
    <row r="4533" spans="1:17">
      <c r="A4533" s="1" t="s">
        <v>12075</v>
      </c>
      <c r="B4533" s="1" t="s">
        <v>12076</v>
      </c>
      <c r="C4533" s="1" t="s">
        <v>19628</v>
      </c>
      <c r="D4533" s="1" t="s">
        <v>12077</v>
      </c>
      <c r="E4533" s="1" t="s">
        <v>19348</v>
      </c>
      <c r="F4533" s="51" t="s">
        <v>19628</v>
      </c>
      <c r="G4533" s="1" t="s">
        <v>19773</v>
      </c>
      <c r="I4533" t="str">
        <f t="shared" si="140"/>
        <v>南京市统</v>
      </c>
      <c r="K4533" t="e">
        <f>VLOOKUP(I4533,Apabi!$H:$H,1,FALSE)</f>
        <v>#N/A</v>
      </c>
      <c r="M4533" t="e">
        <f>VLOOKUP(I4533,'Shanghai TSG'!$C:$C,1,FALSE)</f>
        <v>#N/A</v>
      </c>
      <c r="O4533" t="e">
        <f>VLOOKUP(I4533,'Hytong (not in CrossAsia)'!$C:$C,1,FALSE)</f>
        <v>#N/A</v>
      </c>
      <c r="Q4533" s="9" t="str">
        <f t="shared" si="141"/>
        <v>nur hier</v>
      </c>
    </row>
    <row r="4534" spans="1:17">
      <c r="A4534" s="1" t="s">
        <v>12078</v>
      </c>
      <c r="B4534" s="1" t="s">
        <v>12079</v>
      </c>
      <c r="C4534" s="1" t="s">
        <v>19628</v>
      </c>
      <c r="D4534" s="1" t="s">
        <v>12080</v>
      </c>
      <c r="E4534" s="1" t="s">
        <v>18993</v>
      </c>
      <c r="F4534" s="54">
        <v>1937</v>
      </c>
      <c r="G4534" s="1" t="s">
        <v>19773</v>
      </c>
      <c r="I4534" t="str">
        <f t="shared" si="140"/>
        <v>广西统计</v>
      </c>
      <c r="K4534" t="e">
        <f>VLOOKUP(I4534,Apabi!$H:$H,1,FALSE)</f>
        <v>#N/A</v>
      </c>
      <c r="M4534" t="e">
        <f>VLOOKUP(I4534,'Shanghai TSG'!$C:$C,1,FALSE)</f>
        <v>#N/A</v>
      </c>
      <c r="O4534" t="e">
        <f>VLOOKUP(I4534,'Hytong (not in CrossAsia)'!$C:$C,1,FALSE)</f>
        <v>#N/A</v>
      </c>
      <c r="Q4534" s="9" t="str">
        <f t="shared" si="141"/>
        <v>nur hier</v>
      </c>
    </row>
    <row r="4535" spans="1:17">
      <c r="A4535" s="1" t="s">
        <v>12081</v>
      </c>
      <c r="B4535" s="1" t="s">
        <v>12082</v>
      </c>
      <c r="C4535" s="1" t="s">
        <v>19628</v>
      </c>
      <c r="D4535" s="1" t="s">
        <v>12083</v>
      </c>
      <c r="E4535" s="1" t="s">
        <v>18696</v>
      </c>
      <c r="F4535" s="54">
        <v>1938</v>
      </c>
      <c r="G4535" s="1" t="s">
        <v>19635</v>
      </c>
      <c r="I4535" t="str">
        <f t="shared" si="140"/>
        <v>统计副镌</v>
      </c>
      <c r="K4535" t="e">
        <f>VLOOKUP(I4535,Apabi!$H:$H,1,FALSE)</f>
        <v>#N/A</v>
      </c>
      <c r="M4535" t="str">
        <f>VLOOKUP(I4535,'Shanghai TSG'!$C:$C,1,FALSE)</f>
        <v>统计副镌</v>
      </c>
      <c r="O4535" t="e">
        <f>VLOOKUP(I4535,'Hytong (not in CrossAsia)'!$C:$C,1,FALSE)</f>
        <v>#N/A</v>
      </c>
      <c r="Q4535" s="9" t="str">
        <f t="shared" si="141"/>
        <v>Doppel</v>
      </c>
    </row>
    <row r="4536" spans="1:17" ht="23.25">
      <c r="A4536" s="1" t="s">
        <v>12084</v>
      </c>
      <c r="B4536" s="1" t="s">
        <v>12085</v>
      </c>
      <c r="C4536" s="1" t="s">
        <v>19628</v>
      </c>
      <c r="D4536" s="1" t="s">
        <v>12086</v>
      </c>
      <c r="E4536" s="1" t="s">
        <v>19156</v>
      </c>
      <c r="F4536" s="51" t="s">
        <v>19628</v>
      </c>
      <c r="G4536" s="1" t="s">
        <v>19628</v>
      </c>
      <c r="I4536" t="str">
        <f t="shared" si="140"/>
        <v>统计周刊</v>
      </c>
      <c r="K4536" t="e">
        <f>VLOOKUP(I4536,Apabi!$H:$H,1,FALSE)</f>
        <v>#N/A</v>
      </c>
      <c r="M4536" t="str">
        <f>VLOOKUP(I4536,'Shanghai TSG'!$C:$C,1,FALSE)</f>
        <v>统计周刊</v>
      </c>
      <c r="O4536" t="e">
        <f>VLOOKUP(I4536,'Hytong (not in CrossAsia)'!$C:$C,1,FALSE)</f>
        <v>#N/A</v>
      </c>
      <c r="Q4536" s="9" t="str">
        <f t="shared" si="141"/>
        <v>Doppel</v>
      </c>
    </row>
    <row r="4537" spans="1:17">
      <c r="A4537" s="1" t="s">
        <v>12087</v>
      </c>
      <c r="B4537" s="1" t="s">
        <v>12088</v>
      </c>
      <c r="C4537" s="1" t="s">
        <v>19628</v>
      </c>
      <c r="D4537" s="1" t="s">
        <v>12089</v>
      </c>
      <c r="E4537" s="1" t="s">
        <v>19647</v>
      </c>
      <c r="F4537" s="54">
        <v>1949</v>
      </c>
      <c r="G4537" s="1" t="s">
        <v>19635</v>
      </c>
      <c r="I4537" t="str">
        <f t="shared" si="140"/>
        <v>上海市统</v>
      </c>
      <c r="K4537" t="e">
        <f>VLOOKUP(I4537,Apabi!$H:$H,1,FALSE)</f>
        <v>#N/A</v>
      </c>
      <c r="M4537" t="e">
        <f>VLOOKUP(I4537,'Shanghai TSG'!$C:$C,1,FALSE)</f>
        <v>#N/A</v>
      </c>
      <c r="O4537" t="e">
        <f>VLOOKUP(I4537,'Hytong (not in CrossAsia)'!$C:$C,1,FALSE)</f>
        <v>#N/A</v>
      </c>
      <c r="Q4537" s="9" t="str">
        <f t="shared" si="141"/>
        <v>nur hier</v>
      </c>
    </row>
    <row r="4538" spans="1:17">
      <c r="A4538" s="1" t="s">
        <v>12090</v>
      </c>
      <c r="B4538" s="1" t="s">
        <v>12091</v>
      </c>
      <c r="C4538" s="1" t="s">
        <v>19628</v>
      </c>
      <c r="D4538" s="1" t="s">
        <v>12092</v>
      </c>
      <c r="E4538" s="1" t="s">
        <v>18570</v>
      </c>
      <c r="F4538" s="54">
        <v>1940</v>
      </c>
      <c r="G4538" s="1" t="s">
        <v>19817</v>
      </c>
      <c r="I4538" t="str">
        <f t="shared" si="140"/>
        <v>广东统计</v>
      </c>
      <c r="K4538" t="e">
        <f>VLOOKUP(I4538,Apabi!$H:$H,1,FALSE)</f>
        <v>#N/A</v>
      </c>
      <c r="M4538" t="str">
        <f>VLOOKUP(I4538,'Shanghai TSG'!$C:$C,1,FALSE)</f>
        <v>广东统计</v>
      </c>
      <c r="O4538" t="e">
        <f>VLOOKUP(I4538,'Hytong (not in CrossAsia)'!$C:$C,1,FALSE)</f>
        <v>#N/A</v>
      </c>
      <c r="Q4538" s="9" t="str">
        <f t="shared" si="141"/>
        <v>Doppel</v>
      </c>
    </row>
    <row r="4539" spans="1:17">
      <c r="A4539" s="1" t="s">
        <v>12093</v>
      </c>
      <c r="B4539" s="1" t="s">
        <v>12094</v>
      </c>
      <c r="C4539" s="1" t="s">
        <v>19628</v>
      </c>
      <c r="D4539" s="1" t="s">
        <v>12095</v>
      </c>
      <c r="E4539" s="1" t="s">
        <v>19336</v>
      </c>
      <c r="F4539" s="54">
        <v>1936</v>
      </c>
      <c r="G4539" s="1" t="s">
        <v>19243</v>
      </c>
      <c r="I4539" t="str">
        <f t="shared" si="140"/>
        <v>实业统计</v>
      </c>
      <c r="K4539" t="e">
        <f>VLOOKUP(I4539,Apabi!$H:$H,1,FALSE)</f>
        <v>#N/A</v>
      </c>
      <c r="M4539" t="str">
        <f>VLOOKUP(I4539,'Shanghai TSG'!$C:$C,1,FALSE)</f>
        <v>实业统计</v>
      </c>
      <c r="O4539" t="e">
        <f>VLOOKUP(I4539,'Hytong (not in CrossAsia)'!$C:$C,1,FALSE)</f>
        <v>#N/A</v>
      </c>
      <c r="Q4539" s="9" t="str">
        <f t="shared" si="141"/>
        <v>Doppel</v>
      </c>
    </row>
    <row r="4540" spans="1:17">
      <c r="A4540" s="1" t="s">
        <v>12096</v>
      </c>
      <c r="B4540" s="1" t="s">
        <v>12097</v>
      </c>
      <c r="C4540" s="1" t="s">
        <v>19628</v>
      </c>
      <c r="D4540" s="1" t="s">
        <v>12098</v>
      </c>
      <c r="E4540" s="1" t="s">
        <v>19348</v>
      </c>
      <c r="F4540" s="51" t="s">
        <v>19628</v>
      </c>
      <c r="G4540" s="1" t="s">
        <v>19628</v>
      </c>
      <c r="I4540" t="str">
        <f t="shared" si="140"/>
        <v>统计界简</v>
      </c>
      <c r="K4540" t="e">
        <f>VLOOKUP(I4540,Apabi!$H:$H,1,FALSE)</f>
        <v>#N/A</v>
      </c>
      <c r="M4540" t="e">
        <f>VLOOKUP(I4540,'Shanghai TSG'!$C:$C,1,FALSE)</f>
        <v>#N/A</v>
      </c>
      <c r="O4540" t="e">
        <f>VLOOKUP(I4540,'Hytong (not in CrossAsia)'!$C:$C,1,FALSE)</f>
        <v>#N/A</v>
      </c>
      <c r="Q4540" s="9" t="str">
        <f t="shared" si="141"/>
        <v>nur hier</v>
      </c>
    </row>
    <row r="4541" spans="1:17">
      <c r="A4541" s="1" t="s">
        <v>12099</v>
      </c>
      <c r="B4541" s="1" t="s">
        <v>12100</v>
      </c>
      <c r="C4541" s="1" t="s">
        <v>19628</v>
      </c>
      <c r="D4541" s="1" t="s">
        <v>12444</v>
      </c>
      <c r="E4541" s="1" t="s">
        <v>12923</v>
      </c>
      <c r="F4541" s="54">
        <v>1937</v>
      </c>
      <c r="G4541" s="1" t="s">
        <v>19635</v>
      </c>
      <c r="I4541" t="str">
        <f t="shared" si="140"/>
        <v>河南统计</v>
      </c>
      <c r="K4541" t="e">
        <f>VLOOKUP(I4541,Apabi!$H:$H,1,FALSE)</f>
        <v>#N/A</v>
      </c>
      <c r="M4541" t="e">
        <f>VLOOKUP(I4541,'Shanghai TSG'!$C:$C,1,FALSE)</f>
        <v>#N/A</v>
      </c>
      <c r="O4541" t="e">
        <f>VLOOKUP(I4541,'Hytong (not in CrossAsia)'!$C:$C,1,FALSE)</f>
        <v>#N/A</v>
      </c>
      <c r="Q4541" s="9" t="str">
        <f t="shared" si="141"/>
        <v>nur hier</v>
      </c>
    </row>
    <row r="4542" spans="1:17">
      <c r="A4542" s="1" t="s">
        <v>12445</v>
      </c>
      <c r="B4542" s="1" t="s">
        <v>12446</v>
      </c>
      <c r="C4542" s="1" t="s">
        <v>19628</v>
      </c>
      <c r="D4542" s="1" t="s">
        <v>12447</v>
      </c>
      <c r="E4542" s="1" t="s">
        <v>19336</v>
      </c>
      <c r="F4542" s="54">
        <v>1935</v>
      </c>
      <c r="G4542" s="1" t="s">
        <v>19635</v>
      </c>
      <c r="I4542" t="str">
        <f t="shared" si="140"/>
        <v>内政调查</v>
      </c>
      <c r="K4542" t="e">
        <f>VLOOKUP(I4542,Apabi!$H:$H,1,FALSE)</f>
        <v>#N/A</v>
      </c>
      <c r="M4542" t="e">
        <f>VLOOKUP(I4542,'Shanghai TSG'!$C:$C,1,FALSE)</f>
        <v>#N/A</v>
      </c>
      <c r="O4542" t="e">
        <f>VLOOKUP(I4542,'Hytong (not in CrossAsia)'!$C:$C,1,FALSE)</f>
        <v>#N/A</v>
      </c>
      <c r="Q4542" s="9" t="str">
        <f t="shared" si="141"/>
        <v>nur hier</v>
      </c>
    </row>
    <row r="4543" spans="1:17" ht="34.5">
      <c r="A4543" s="1" t="s">
        <v>12448</v>
      </c>
      <c r="B4543" s="1" t="s">
        <v>12449</v>
      </c>
      <c r="C4543" s="1" t="s">
        <v>19628</v>
      </c>
      <c r="D4543" s="1" t="s">
        <v>12450</v>
      </c>
      <c r="E4543" s="1" t="s">
        <v>19647</v>
      </c>
      <c r="F4543" s="51" t="s">
        <v>19628</v>
      </c>
      <c r="G4543" s="1" t="s">
        <v>19817</v>
      </c>
      <c r="I4543" t="str">
        <f t="shared" si="140"/>
        <v>海关中外</v>
      </c>
      <c r="K4543" t="e">
        <f>VLOOKUP(I4543,Apabi!$H:$H,1,FALSE)</f>
        <v>#N/A</v>
      </c>
      <c r="M4543" t="e">
        <f>VLOOKUP(I4543,'Shanghai TSG'!$C:$C,1,FALSE)</f>
        <v>#N/A</v>
      </c>
      <c r="O4543" t="e">
        <f>VLOOKUP(I4543,'Hytong (not in CrossAsia)'!$C:$C,1,FALSE)</f>
        <v>#N/A</v>
      </c>
      <c r="Q4543" s="9" t="str">
        <f t="shared" si="141"/>
        <v>nur hier</v>
      </c>
    </row>
    <row r="4544" spans="1:17" ht="23.25">
      <c r="A4544" s="1" t="s">
        <v>12451</v>
      </c>
      <c r="B4544" s="1" t="s">
        <v>12452</v>
      </c>
      <c r="C4544" s="1" t="s">
        <v>19628</v>
      </c>
      <c r="D4544" s="1" t="s">
        <v>12453</v>
      </c>
      <c r="E4544" s="1" t="s">
        <v>19647</v>
      </c>
      <c r="F4544" s="51" t="s">
        <v>19628</v>
      </c>
      <c r="G4544" s="1" t="s">
        <v>19817</v>
      </c>
      <c r="I4544" t="str">
        <f t="shared" si="140"/>
        <v>上海市公</v>
      </c>
      <c r="K4544" t="e">
        <f>VLOOKUP(I4544,Apabi!$H:$H,1,FALSE)</f>
        <v>#N/A</v>
      </c>
      <c r="M4544" t="e">
        <f>VLOOKUP(I4544,'Shanghai TSG'!$C:$C,1,FALSE)</f>
        <v>#N/A</v>
      </c>
      <c r="O4544" t="e">
        <f>VLOOKUP(I4544,'Hytong (not in CrossAsia)'!$C:$C,1,FALSE)</f>
        <v>#N/A</v>
      </c>
      <c r="Q4544" s="9" t="str">
        <f t="shared" si="141"/>
        <v>nur hier</v>
      </c>
    </row>
    <row r="4545" spans="1:17">
      <c r="A4545" s="1" t="s">
        <v>12454</v>
      </c>
      <c r="B4545" s="1" t="s">
        <v>12455</v>
      </c>
      <c r="C4545" s="1" t="s">
        <v>19628</v>
      </c>
      <c r="D4545" s="1" t="s">
        <v>12456</v>
      </c>
      <c r="E4545" s="1" t="s">
        <v>12457</v>
      </c>
      <c r="F4545" s="54">
        <v>1944</v>
      </c>
      <c r="G4545" s="1" t="s">
        <v>19628</v>
      </c>
      <c r="I4545" t="str">
        <f t="shared" si="140"/>
        <v>新南康统</v>
      </c>
      <c r="K4545" t="e">
        <f>VLOOKUP(I4545,Apabi!$H:$H,1,FALSE)</f>
        <v>#N/A</v>
      </c>
      <c r="M4545" t="e">
        <f>VLOOKUP(I4545,'Shanghai TSG'!$C:$C,1,FALSE)</f>
        <v>#N/A</v>
      </c>
      <c r="O4545" t="e">
        <f>VLOOKUP(I4545,'Hytong (not in CrossAsia)'!$C:$C,1,FALSE)</f>
        <v>#N/A</v>
      </c>
      <c r="Q4545" s="9" t="str">
        <f t="shared" si="141"/>
        <v>nur hier</v>
      </c>
    </row>
    <row r="4546" spans="1:17">
      <c r="A4546" s="1" t="s">
        <v>12458</v>
      </c>
      <c r="B4546" s="1" t="s">
        <v>12459</v>
      </c>
      <c r="C4546" s="1" t="s">
        <v>19628</v>
      </c>
      <c r="D4546" s="1" t="s">
        <v>12460</v>
      </c>
      <c r="E4546" s="1" t="s">
        <v>21467</v>
      </c>
      <c r="F4546" s="51" t="s">
        <v>19628</v>
      </c>
      <c r="G4546" s="1" t="s">
        <v>19440</v>
      </c>
      <c r="I4546" t="str">
        <f t="shared" si="140"/>
        <v>广西统计</v>
      </c>
      <c r="K4546" t="e">
        <f>VLOOKUP(I4546,Apabi!$H:$H,1,FALSE)</f>
        <v>#N/A</v>
      </c>
      <c r="M4546" t="e">
        <f>VLOOKUP(I4546,'Shanghai TSG'!$C:$C,1,FALSE)</f>
        <v>#N/A</v>
      </c>
      <c r="O4546" t="e">
        <f>VLOOKUP(I4546,'Hytong (not in CrossAsia)'!$C:$C,1,FALSE)</f>
        <v>#N/A</v>
      </c>
      <c r="Q4546" s="9" t="str">
        <f t="shared" si="141"/>
        <v>nur hier</v>
      </c>
    </row>
    <row r="4547" spans="1:17">
      <c r="A4547" s="1" t="s">
        <v>12461</v>
      </c>
      <c r="B4547" s="1" t="s">
        <v>12462</v>
      </c>
      <c r="C4547" s="1" t="s">
        <v>19628</v>
      </c>
      <c r="D4547" s="1" t="s">
        <v>12463</v>
      </c>
      <c r="E4547" s="1" t="s">
        <v>18461</v>
      </c>
      <c r="F4547" s="51">
        <v>1940</v>
      </c>
      <c r="G4547" s="1" t="s">
        <v>19628</v>
      </c>
      <c r="I4547" t="str">
        <f t="shared" ref="I4547:I4610" si="142">MID(B4547,1,4)</f>
        <v>四川统计</v>
      </c>
      <c r="K4547" t="e">
        <f>VLOOKUP(I4547,Apabi!$H:$H,1,FALSE)</f>
        <v>#N/A</v>
      </c>
      <c r="M4547" t="e">
        <f>VLOOKUP(I4547,'Shanghai TSG'!$C:$C,1,FALSE)</f>
        <v>#N/A</v>
      </c>
      <c r="O4547" t="e">
        <f>VLOOKUP(I4547,'Hytong (not in CrossAsia)'!$C:$C,1,FALSE)</f>
        <v>#N/A</v>
      </c>
      <c r="Q4547" s="9" t="str">
        <f t="shared" ref="Q4547:Q4610" si="143">(IF(AND(ISNA(K4547),ISNA(M4547),ISNA(O4547)),"nur hier","Doppel"))</f>
        <v>nur hier</v>
      </c>
    </row>
    <row r="4548" spans="1:17">
      <c r="A4548" s="1" t="s">
        <v>12464</v>
      </c>
      <c r="B4548" s="1" t="s">
        <v>12465</v>
      </c>
      <c r="C4548" s="1" t="s">
        <v>19628</v>
      </c>
      <c r="D4548" s="1" t="s">
        <v>12466</v>
      </c>
      <c r="E4548" s="1" t="s">
        <v>21354</v>
      </c>
      <c r="F4548" s="54">
        <v>1942</v>
      </c>
      <c r="G4548" s="1" t="s">
        <v>19628</v>
      </c>
      <c r="I4548" t="str">
        <f t="shared" si="142"/>
        <v>广东统计</v>
      </c>
      <c r="K4548" t="e">
        <f>VLOOKUP(I4548,Apabi!$H:$H,1,FALSE)</f>
        <v>#N/A</v>
      </c>
      <c r="M4548" t="str">
        <f>VLOOKUP(I4548,'Shanghai TSG'!$C:$C,1,FALSE)</f>
        <v>广东统计</v>
      </c>
      <c r="O4548" t="e">
        <f>VLOOKUP(I4548,'Hytong (not in CrossAsia)'!$C:$C,1,FALSE)</f>
        <v>#N/A</v>
      </c>
      <c r="Q4548" s="9" t="str">
        <f t="shared" si="143"/>
        <v>Doppel</v>
      </c>
    </row>
    <row r="4549" spans="1:17">
      <c r="A4549" s="1" t="s">
        <v>12467</v>
      </c>
      <c r="B4549" s="1" t="s">
        <v>12468</v>
      </c>
      <c r="C4549" s="1" t="s">
        <v>19628</v>
      </c>
      <c r="D4549" s="1" t="s">
        <v>12469</v>
      </c>
      <c r="E4549" s="1" t="s">
        <v>19376</v>
      </c>
      <c r="F4549" s="54">
        <v>1948</v>
      </c>
      <c r="G4549" s="1" t="s">
        <v>19635</v>
      </c>
      <c r="I4549" t="str">
        <f t="shared" si="142"/>
        <v>四川统计</v>
      </c>
      <c r="K4549" t="e">
        <f>VLOOKUP(I4549,Apabi!$H:$H,1,FALSE)</f>
        <v>#N/A</v>
      </c>
      <c r="M4549" t="e">
        <f>VLOOKUP(I4549,'Shanghai TSG'!$C:$C,1,FALSE)</f>
        <v>#N/A</v>
      </c>
      <c r="O4549" t="e">
        <f>VLOOKUP(I4549,'Hytong (not in CrossAsia)'!$C:$C,1,FALSE)</f>
        <v>#N/A</v>
      </c>
      <c r="Q4549" s="9" t="str">
        <f t="shared" si="143"/>
        <v>nur hier</v>
      </c>
    </row>
    <row r="4550" spans="1:17">
      <c r="A4550" s="1" t="s">
        <v>12470</v>
      </c>
      <c r="B4550" s="1" t="s">
        <v>12471</v>
      </c>
      <c r="C4550" s="1" t="s">
        <v>19628</v>
      </c>
      <c r="D4550" s="1" t="s">
        <v>12472</v>
      </c>
      <c r="E4550" s="1" t="s">
        <v>19291</v>
      </c>
      <c r="F4550" s="54">
        <v>1942</v>
      </c>
      <c r="G4550" s="1" t="s">
        <v>19635</v>
      </c>
      <c r="I4550" t="str">
        <f t="shared" si="142"/>
        <v>广西统计</v>
      </c>
      <c r="K4550" t="e">
        <f>VLOOKUP(I4550,Apabi!$H:$H,1,FALSE)</f>
        <v>#N/A</v>
      </c>
      <c r="M4550" t="e">
        <f>VLOOKUP(I4550,'Shanghai TSG'!$C:$C,1,FALSE)</f>
        <v>#N/A</v>
      </c>
      <c r="O4550" t="e">
        <f>VLOOKUP(I4550,'Hytong (not in CrossAsia)'!$C:$C,1,FALSE)</f>
        <v>#N/A</v>
      </c>
      <c r="Q4550" s="9" t="str">
        <f t="shared" si="143"/>
        <v>nur hier</v>
      </c>
    </row>
    <row r="4551" spans="1:17">
      <c r="A4551" s="1" t="s">
        <v>12473</v>
      </c>
      <c r="B4551" s="1" t="s">
        <v>12474</v>
      </c>
      <c r="C4551" s="1" t="s">
        <v>19628</v>
      </c>
      <c r="D4551" s="1" t="s">
        <v>12475</v>
      </c>
      <c r="E4551" s="1" t="s">
        <v>19647</v>
      </c>
      <c r="F4551" s="51" t="s">
        <v>19628</v>
      </c>
      <c r="G4551" s="1" t="s">
        <v>19628</v>
      </c>
      <c r="I4551" t="str">
        <f t="shared" si="142"/>
        <v>复旦统计</v>
      </c>
      <c r="K4551" t="e">
        <f>VLOOKUP(I4551,Apabi!$H:$H,1,FALSE)</f>
        <v>#N/A</v>
      </c>
      <c r="M4551" t="e">
        <f>VLOOKUP(I4551,'Shanghai TSG'!$C:$C,1,FALSE)</f>
        <v>#N/A</v>
      </c>
      <c r="O4551" t="e">
        <f>VLOOKUP(I4551,'Hytong (not in CrossAsia)'!$C:$C,1,FALSE)</f>
        <v>#N/A</v>
      </c>
      <c r="Q4551" s="9" t="str">
        <f t="shared" si="143"/>
        <v>nur hier</v>
      </c>
    </row>
    <row r="4552" spans="1:17">
      <c r="A4552" s="1" t="s">
        <v>12476</v>
      </c>
      <c r="B4552" s="1" t="s">
        <v>12477</v>
      </c>
      <c r="C4552" s="1" t="s">
        <v>19628</v>
      </c>
      <c r="D4552" s="1" t="s">
        <v>12478</v>
      </c>
      <c r="E4552" s="1" t="s">
        <v>19336</v>
      </c>
      <c r="F4552" s="54">
        <v>1936</v>
      </c>
      <c r="G4552" s="1" t="s">
        <v>19773</v>
      </c>
      <c r="I4552" t="str">
        <f t="shared" si="142"/>
        <v>统计季报</v>
      </c>
      <c r="K4552" t="e">
        <f>VLOOKUP(I4552,Apabi!$H:$H,1,FALSE)</f>
        <v>#N/A</v>
      </c>
      <c r="M4552" t="str">
        <f>VLOOKUP(I4552,'Shanghai TSG'!$C:$C,1,FALSE)</f>
        <v>统计季报</v>
      </c>
      <c r="O4552" t="e">
        <f>VLOOKUP(I4552,'Hytong (not in CrossAsia)'!$C:$C,1,FALSE)</f>
        <v>#N/A</v>
      </c>
      <c r="Q4552" s="9" t="str">
        <f t="shared" si="143"/>
        <v>Doppel</v>
      </c>
    </row>
    <row r="4553" spans="1:17">
      <c r="A4553" s="1" t="s">
        <v>12479</v>
      </c>
      <c r="B4553" s="1" t="s">
        <v>12480</v>
      </c>
      <c r="C4553" s="1" t="s">
        <v>19628</v>
      </c>
      <c r="D4553" s="1" t="s">
        <v>12481</v>
      </c>
      <c r="E4553" s="1" t="s">
        <v>18839</v>
      </c>
      <c r="F4553" s="54">
        <v>1941</v>
      </c>
      <c r="G4553" s="1" t="s">
        <v>19635</v>
      </c>
      <c r="I4553" t="str">
        <f t="shared" si="142"/>
        <v>江西统计</v>
      </c>
      <c r="K4553" t="e">
        <f>VLOOKUP(I4553,Apabi!$H:$H,1,FALSE)</f>
        <v>#N/A</v>
      </c>
      <c r="M4553" t="e">
        <f>VLOOKUP(I4553,'Shanghai TSG'!$C:$C,1,FALSE)</f>
        <v>#N/A</v>
      </c>
      <c r="O4553" t="e">
        <f>VLOOKUP(I4553,'Hytong (not in CrossAsia)'!$C:$C,1,FALSE)</f>
        <v>#N/A</v>
      </c>
      <c r="Q4553" s="9" t="str">
        <f t="shared" si="143"/>
        <v>nur hier</v>
      </c>
    </row>
    <row r="4554" spans="1:17">
      <c r="A4554" s="1" t="s">
        <v>12482</v>
      </c>
      <c r="B4554" s="1" t="s">
        <v>12483</v>
      </c>
      <c r="C4554" s="1" t="s">
        <v>19628</v>
      </c>
      <c r="D4554" s="1" t="s">
        <v>12484</v>
      </c>
      <c r="E4554" s="1" t="s">
        <v>19336</v>
      </c>
      <c r="F4554" s="54">
        <v>1936</v>
      </c>
      <c r="G4554" s="1" t="s">
        <v>19635</v>
      </c>
      <c r="I4554" t="str">
        <f t="shared" si="142"/>
        <v>统计月刊</v>
      </c>
      <c r="K4554" t="e">
        <f>VLOOKUP(I4554,Apabi!$H:$H,1,FALSE)</f>
        <v>#N/A</v>
      </c>
      <c r="M4554" t="str">
        <f>VLOOKUP(I4554,'Shanghai TSG'!$C:$C,1,FALSE)</f>
        <v>统计月刊</v>
      </c>
      <c r="O4554" t="e">
        <f>VLOOKUP(I4554,'Hytong (not in CrossAsia)'!$C:$C,1,FALSE)</f>
        <v>#N/A</v>
      </c>
      <c r="Q4554" s="9" t="str">
        <f t="shared" si="143"/>
        <v>Doppel</v>
      </c>
    </row>
    <row r="4555" spans="1:17" ht="23.25">
      <c r="A4555" s="1" t="s">
        <v>12485</v>
      </c>
      <c r="B4555" s="1" t="s">
        <v>12486</v>
      </c>
      <c r="C4555" s="1" t="s">
        <v>19628</v>
      </c>
      <c r="D4555" s="1" t="s">
        <v>12456</v>
      </c>
      <c r="E4555" s="1" t="s">
        <v>12487</v>
      </c>
      <c r="F4555" s="54">
        <v>1943</v>
      </c>
      <c r="G4555" s="1" t="s">
        <v>19628</v>
      </c>
      <c r="I4555" t="str">
        <f t="shared" si="142"/>
        <v>南康统计</v>
      </c>
      <c r="K4555" t="e">
        <f>VLOOKUP(I4555,Apabi!$H:$H,1,FALSE)</f>
        <v>#N/A</v>
      </c>
      <c r="M4555" t="e">
        <f>VLOOKUP(I4555,'Shanghai TSG'!$C:$C,1,FALSE)</f>
        <v>#N/A</v>
      </c>
      <c r="O4555" t="e">
        <f>VLOOKUP(I4555,'Hytong (not in CrossAsia)'!$C:$C,1,FALSE)</f>
        <v>#N/A</v>
      </c>
      <c r="Q4555" s="9" t="str">
        <f t="shared" si="143"/>
        <v>nur hier</v>
      </c>
    </row>
    <row r="4556" spans="1:17">
      <c r="A4556" s="1" t="s">
        <v>12488</v>
      </c>
      <c r="B4556" s="1" t="s">
        <v>12489</v>
      </c>
      <c r="C4556" s="1" t="s">
        <v>19628</v>
      </c>
      <c r="D4556" s="1" t="s">
        <v>12490</v>
      </c>
      <c r="E4556" s="1" t="s">
        <v>19336</v>
      </c>
      <c r="F4556" s="54">
        <v>1948</v>
      </c>
      <c r="G4556" s="1" t="s">
        <v>19773</v>
      </c>
      <c r="I4556" t="str">
        <f t="shared" si="142"/>
        <v>社会调查</v>
      </c>
      <c r="K4556" t="e">
        <f>VLOOKUP(I4556,Apabi!$H:$H,1,FALSE)</f>
        <v>#N/A</v>
      </c>
      <c r="M4556" t="e">
        <f>VLOOKUP(I4556,'Shanghai TSG'!$C:$C,1,FALSE)</f>
        <v>#N/A</v>
      </c>
      <c r="O4556" t="e">
        <f>VLOOKUP(I4556,'Hytong (not in CrossAsia)'!$C:$C,1,FALSE)</f>
        <v>#N/A</v>
      </c>
      <c r="Q4556" s="9" t="str">
        <f t="shared" si="143"/>
        <v>nur hier</v>
      </c>
    </row>
    <row r="4557" spans="1:17">
      <c r="A4557" s="1" t="s">
        <v>12491</v>
      </c>
      <c r="B4557" s="1" t="s">
        <v>12492</v>
      </c>
      <c r="C4557" s="1" t="s">
        <v>19628</v>
      </c>
      <c r="D4557" s="1" t="s">
        <v>12493</v>
      </c>
      <c r="E4557" s="1" t="s">
        <v>19821</v>
      </c>
      <c r="F4557" s="54">
        <v>1928</v>
      </c>
      <c r="G4557" s="1" t="s">
        <v>19642</v>
      </c>
      <c r="I4557" t="str">
        <f t="shared" si="142"/>
        <v>统计汇报</v>
      </c>
      <c r="K4557" t="e">
        <f>VLOOKUP(I4557,Apabi!$H:$H,1,FALSE)</f>
        <v>#N/A</v>
      </c>
      <c r="M4557" t="e">
        <f>VLOOKUP(I4557,'Shanghai TSG'!$C:$C,1,FALSE)</f>
        <v>#N/A</v>
      </c>
      <c r="O4557" t="e">
        <f>VLOOKUP(I4557,'Hytong (not in CrossAsia)'!$C:$C,1,FALSE)</f>
        <v>#N/A</v>
      </c>
      <c r="Q4557" s="9" t="str">
        <f t="shared" si="143"/>
        <v>nur hier</v>
      </c>
    </row>
    <row r="4558" spans="1:17">
      <c r="A4558" s="1" t="s">
        <v>12494</v>
      </c>
      <c r="B4558" s="1" t="s">
        <v>12495</v>
      </c>
      <c r="C4558" s="1" t="s">
        <v>19628</v>
      </c>
      <c r="D4558" s="1" t="s">
        <v>12496</v>
      </c>
      <c r="E4558" s="1" t="s">
        <v>19339</v>
      </c>
      <c r="F4558" s="54">
        <v>1925</v>
      </c>
      <c r="G4558" s="1" t="s">
        <v>19635</v>
      </c>
      <c r="I4558" t="str">
        <f t="shared" si="142"/>
        <v>内务公报</v>
      </c>
      <c r="K4558" t="e">
        <f>VLOOKUP(I4558,Apabi!$H:$H,1,FALSE)</f>
        <v>#N/A</v>
      </c>
      <c r="M4558" t="str">
        <f>VLOOKUP(I4558,'Shanghai TSG'!$C:$C,1,FALSE)</f>
        <v>内务公报</v>
      </c>
      <c r="O4558" t="e">
        <f>VLOOKUP(I4558,'Hytong (not in CrossAsia)'!$C:$C,1,FALSE)</f>
        <v>#N/A</v>
      </c>
      <c r="Q4558" s="9" t="str">
        <f t="shared" si="143"/>
        <v>Doppel</v>
      </c>
    </row>
    <row r="4559" spans="1:17">
      <c r="A4559" s="1" t="s">
        <v>12497</v>
      </c>
      <c r="B4559" s="1" t="s">
        <v>12498</v>
      </c>
      <c r="C4559" s="1" t="s">
        <v>19628</v>
      </c>
      <c r="D4559" s="1" t="s">
        <v>12499</v>
      </c>
      <c r="E4559" s="1" t="s">
        <v>19336</v>
      </c>
      <c r="F4559" s="51" t="s">
        <v>19628</v>
      </c>
      <c r="G4559" s="1" t="s">
        <v>19628</v>
      </c>
      <c r="I4559" t="str">
        <f t="shared" si="142"/>
        <v>入监人犯</v>
      </c>
      <c r="K4559" t="e">
        <f>VLOOKUP(I4559,Apabi!$H:$H,1,FALSE)</f>
        <v>#N/A</v>
      </c>
      <c r="M4559" t="e">
        <f>VLOOKUP(I4559,'Shanghai TSG'!$C:$C,1,FALSE)</f>
        <v>#N/A</v>
      </c>
      <c r="O4559" t="e">
        <f>VLOOKUP(I4559,'Hytong (not in CrossAsia)'!$C:$C,1,FALSE)</f>
        <v>#N/A</v>
      </c>
      <c r="Q4559" s="9" t="str">
        <f t="shared" si="143"/>
        <v>nur hier</v>
      </c>
    </row>
    <row r="4560" spans="1:17" ht="23.25">
      <c r="A4560" s="1" t="s">
        <v>12500</v>
      </c>
      <c r="B4560" s="1" t="s">
        <v>12501</v>
      </c>
      <c r="C4560" s="1" t="s">
        <v>19628</v>
      </c>
      <c r="D4560" s="1" t="s">
        <v>19628</v>
      </c>
      <c r="E4560" s="1" t="s">
        <v>18434</v>
      </c>
      <c r="F4560" s="51" t="s">
        <v>19628</v>
      </c>
      <c r="G4560" s="1" t="s">
        <v>19628</v>
      </c>
      <c r="I4560" t="str">
        <f t="shared" si="142"/>
        <v>行政工作</v>
      </c>
      <c r="K4560" t="e">
        <f>VLOOKUP(I4560,Apabi!$H:$H,1,FALSE)</f>
        <v>#N/A</v>
      </c>
      <c r="M4560" t="e">
        <f>VLOOKUP(I4560,'Shanghai TSG'!$C:$C,1,FALSE)</f>
        <v>#N/A</v>
      </c>
      <c r="O4560" t="e">
        <f>VLOOKUP(I4560,'Hytong (not in CrossAsia)'!$C:$C,1,FALSE)</f>
        <v>#N/A</v>
      </c>
      <c r="Q4560" s="9" t="str">
        <f t="shared" si="143"/>
        <v>nur hier</v>
      </c>
    </row>
    <row r="4561" spans="1:17" ht="23.25">
      <c r="A4561" s="1" t="s">
        <v>12502</v>
      </c>
      <c r="B4561" s="1" t="s">
        <v>12503</v>
      </c>
      <c r="C4561" s="1" t="s">
        <v>19628</v>
      </c>
      <c r="D4561" s="1" t="s">
        <v>12504</v>
      </c>
      <c r="E4561" s="1" t="s">
        <v>19156</v>
      </c>
      <c r="F4561" s="51" t="s">
        <v>19628</v>
      </c>
      <c r="G4561" s="1" t="s">
        <v>19628</v>
      </c>
      <c r="I4561" t="str">
        <f t="shared" si="142"/>
        <v>统计年刊</v>
      </c>
      <c r="K4561" t="e">
        <f>VLOOKUP(I4561,Apabi!$H:$H,1,FALSE)</f>
        <v>#N/A</v>
      </c>
      <c r="M4561" t="e">
        <f>VLOOKUP(I4561,'Shanghai TSG'!$C:$C,1,FALSE)</f>
        <v>#N/A</v>
      </c>
      <c r="O4561" t="e">
        <f>VLOOKUP(I4561,'Hytong (not in CrossAsia)'!$C:$C,1,FALSE)</f>
        <v>#N/A</v>
      </c>
      <c r="Q4561" s="9" t="str">
        <f t="shared" si="143"/>
        <v>nur hier</v>
      </c>
    </row>
    <row r="4562" spans="1:17">
      <c r="A4562" s="1" t="s">
        <v>12505</v>
      </c>
      <c r="B4562" s="1" t="s">
        <v>12506</v>
      </c>
      <c r="C4562" s="1" t="s">
        <v>19628</v>
      </c>
      <c r="D4562" s="1" t="s">
        <v>12507</v>
      </c>
      <c r="E4562" s="1" t="s">
        <v>19647</v>
      </c>
      <c r="F4562" s="51" t="s">
        <v>19628</v>
      </c>
      <c r="G4562" s="1" t="s">
        <v>19628</v>
      </c>
      <c r="I4562" t="str">
        <f t="shared" si="142"/>
        <v>友讯月报</v>
      </c>
      <c r="K4562" t="e">
        <f>VLOOKUP(I4562,Apabi!$H:$H,1,FALSE)</f>
        <v>#N/A</v>
      </c>
      <c r="M4562" t="e">
        <f>VLOOKUP(I4562,'Shanghai TSG'!$C:$C,1,FALSE)</f>
        <v>#N/A</v>
      </c>
      <c r="O4562" t="e">
        <f>VLOOKUP(I4562,'Hytong (not in CrossAsia)'!$C:$C,1,FALSE)</f>
        <v>#N/A</v>
      </c>
      <c r="Q4562" s="9" t="str">
        <f t="shared" si="143"/>
        <v>nur hier</v>
      </c>
    </row>
    <row r="4563" spans="1:17" ht="23.25">
      <c r="A4563" s="1" t="s">
        <v>12508</v>
      </c>
      <c r="B4563" s="1" t="s">
        <v>12509</v>
      </c>
      <c r="C4563" s="1" t="s">
        <v>19628</v>
      </c>
      <c r="D4563" s="1" t="s">
        <v>12510</v>
      </c>
      <c r="E4563" s="1" t="s">
        <v>19336</v>
      </c>
      <c r="F4563" s="54">
        <v>1937</v>
      </c>
      <c r="G4563" s="1" t="s">
        <v>19635</v>
      </c>
      <c r="I4563" t="str">
        <f t="shared" si="142"/>
        <v>主要都市</v>
      </c>
      <c r="K4563" t="e">
        <f>VLOOKUP(I4563,Apabi!$H:$H,1,FALSE)</f>
        <v>#N/A</v>
      </c>
      <c r="M4563" t="e">
        <f>VLOOKUP(I4563,'Shanghai TSG'!$C:$C,1,FALSE)</f>
        <v>#N/A</v>
      </c>
      <c r="O4563" t="e">
        <f>VLOOKUP(I4563,'Hytong (not in CrossAsia)'!$C:$C,1,FALSE)</f>
        <v>#N/A</v>
      </c>
      <c r="Q4563" s="9" t="str">
        <f t="shared" si="143"/>
        <v>nur hier</v>
      </c>
    </row>
    <row r="4564" spans="1:17">
      <c r="A4564" s="1" t="s">
        <v>12511</v>
      </c>
      <c r="B4564" s="1" t="s">
        <v>12512</v>
      </c>
      <c r="C4564" s="1" t="s">
        <v>19628</v>
      </c>
      <c r="D4564" s="1" t="s">
        <v>12513</v>
      </c>
      <c r="E4564" s="1" t="s">
        <v>18839</v>
      </c>
      <c r="F4564" s="54">
        <v>1948</v>
      </c>
      <c r="G4564" s="1" t="s">
        <v>19292</v>
      </c>
      <c r="I4564" t="str">
        <f t="shared" si="142"/>
        <v>江西统计</v>
      </c>
      <c r="K4564" t="e">
        <f>VLOOKUP(I4564,Apabi!$H:$H,1,FALSE)</f>
        <v>#N/A</v>
      </c>
      <c r="M4564" t="e">
        <f>VLOOKUP(I4564,'Shanghai TSG'!$C:$C,1,FALSE)</f>
        <v>#N/A</v>
      </c>
      <c r="O4564" t="e">
        <f>VLOOKUP(I4564,'Hytong (not in CrossAsia)'!$C:$C,1,FALSE)</f>
        <v>#N/A</v>
      </c>
      <c r="Q4564" s="9" t="str">
        <f t="shared" si="143"/>
        <v>nur hier</v>
      </c>
    </row>
    <row r="4565" spans="1:17" ht="23.25">
      <c r="A4565" s="1" t="s">
        <v>12514</v>
      </c>
      <c r="B4565" s="1" t="s">
        <v>12515</v>
      </c>
      <c r="C4565" s="1" t="s">
        <v>19628</v>
      </c>
      <c r="D4565" s="1" t="s">
        <v>19628</v>
      </c>
      <c r="E4565" s="1" t="s">
        <v>13224</v>
      </c>
      <c r="F4565" s="51" t="s">
        <v>19628</v>
      </c>
      <c r="G4565" s="1" t="s">
        <v>19628</v>
      </c>
      <c r="I4565" t="str">
        <f t="shared" si="142"/>
        <v>南京市统</v>
      </c>
      <c r="K4565" t="e">
        <f>VLOOKUP(I4565,Apabi!$H:$H,1,FALSE)</f>
        <v>#N/A</v>
      </c>
      <c r="M4565" t="e">
        <f>VLOOKUP(I4565,'Shanghai TSG'!$C:$C,1,FALSE)</f>
        <v>#N/A</v>
      </c>
      <c r="O4565" t="e">
        <f>VLOOKUP(I4565,'Hytong (not in CrossAsia)'!$C:$C,1,FALSE)</f>
        <v>#N/A</v>
      </c>
      <c r="Q4565" s="9" t="str">
        <f t="shared" si="143"/>
        <v>nur hier</v>
      </c>
    </row>
    <row r="4566" spans="1:17">
      <c r="A4566" s="1" t="s">
        <v>12516</v>
      </c>
      <c r="B4566" s="1" t="s">
        <v>12181</v>
      </c>
      <c r="C4566" s="1" t="s">
        <v>19628</v>
      </c>
      <c r="D4566" s="1" t="s">
        <v>12182</v>
      </c>
      <c r="E4566" s="1" t="s">
        <v>19567</v>
      </c>
      <c r="F4566" s="54">
        <v>1937</v>
      </c>
      <c r="G4566" s="1" t="s">
        <v>19635</v>
      </c>
      <c r="I4566" t="str">
        <f t="shared" si="142"/>
        <v>冀察调查</v>
      </c>
      <c r="K4566" t="e">
        <f>VLOOKUP(I4566,Apabi!$H:$H,1,FALSE)</f>
        <v>#N/A</v>
      </c>
      <c r="M4566" t="str">
        <f>VLOOKUP(I4566,'Shanghai TSG'!$C:$C,1,FALSE)</f>
        <v>冀察调查</v>
      </c>
      <c r="O4566" t="e">
        <f>VLOOKUP(I4566,'Hytong (not in CrossAsia)'!$C:$C,1,FALSE)</f>
        <v>#N/A</v>
      </c>
      <c r="Q4566" s="9" t="str">
        <f t="shared" si="143"/>
        <v>Doppel</v>
      </c>
    </row>
    <row r="4567" spans="1:17">
      <c r="A4567" s="1" t="s">
        <v>12183</v>
      </c>
      <c r="B4567" s="1" t="s">
        <v>12184</v>
      </c>
      <c r="C4567" s="1" t="s">
        <v>19628</v>
      </c>
      <c r="D4567" s="1" t="s">
        <v>19628</v>
      </c>
      <c r="E4567" s="1" t="s">
        <v>19628</v>
      </c>
      <c r="F4567" s="51" t="s">
        <v>19628</v>
      </c>
      <c r="G4567" s="1" t="s">
        <v>19628</v>
      </c>
      <c r="I4567" t="str">
        <f t="shared" si="142"/>
        <v>统计资料</v>
      </c>
      <c r="K4567" t="e">
        <f>VLOOKUP(I4567,Apabi!$H:$H,1,FALSE)</f>
        <v>#N/A</v>
      </c>
      <c r="M4567" t="e">
        <f>VLOOKUP(I4567,'Shanghai TSG'!$C:$C,1,FALSE)</f>
        <v>#N/A</v>
      </c>
      <c r="O4567" t="e">
        <f>VLOOKUP(I4567,'Hytong (not in CrossAsia)'!$C:$C,1,FALSE)</f>
        <v>#N/A</v>
      </c>
      <c r="Q4567" s="9" t="str">
        <f t="shared" si="143"/>
        <v>nur hier</v>
      </c>
    </row>
    <row r="4568" spans="1:17">
      <c r="A4568" s="1" t="s">
        <v>12185</v>
      </c>
      <c r="B4568" s="1" t="s">
        <v>12186</v>
      </c>
      <c r="C4568" s="1" t="s">
        <v>19628</v>
      </c>
      <c r="D4568" s="1" t="s">
        <v>17568</v>
      </c>
      <c r="E4568" s="1" t="s">
        <v>19638</v>
      </c>
      <c r="F4568" s="51" t="s">
        <v>19628</v>
      </c>
      <c r="G4568" s="1" t="s">
        <v>19628</v>
      </c>
      <c r="I4568" t="str">
        <f t="shared" si="142"/>
        <v>社会工作</v>
      </c>
      <c r="K4568" t="e">
        <f>VLOOKUP(I4568,Apabi!$H:$H,1,FALSE)</f>
        <v>#N/A</v>
      </c>
      <c r="M4568" t="e">
        <f>VLOOKUP(I4568,'Shanghai TSG'!$C:$C,1,FALSE)</f>
        <v>#N/A</v>
      </c>
      <c r="O4568" t="e">
        <f>VLOOKUP(I4568,'Hytong (not in CrossAsia)'!$C:$C,1,FALSE)</f>
        <v>#N/A</v>
      </c>
      <c r="Q4568" s="9" t="str">
        <f t="shared" si="143"/>
        <v>nur hier</v>
      </c>
    </row>
    <row r="4569" spans="1:17">
      <c r="A4569" s="1" t="s">
        <v>12187</v>
      </c>
      <c r="B4569" s="1" t="s">
        <v>12188</v>
      </c>
      <c r="C4569" s="1" t="s">
        <v>19628</v>
      </c>
      <c r="D4569" s="1" t="s">
        <v>12189</v>
      </c>
      <c r="E4569" s="1" t="s">
        <v>19326</v>
      </c>
      <c r="F4569" s="54">
        <v>1931</v>
      </c>
      <c r="G4569" s="1" t="s">
        <v>19642</v>
      </c>
      <c r="I4569" t="str">
        <f t="shared" si="142"/>
        <v>新社会杂</v>
      </c>
      <c r="K4569" t="e">
        <f>VLOOKUP(I4569,Apabi!$H:$H,1,FALSE)</f>
        <v>#N/A</v>
      </c>
      <c r="M4569" t="str">
        <f>VLOOKUP(I4569,'Shanghai TSG'!$C:$C,1,FALSE)</f>
        <v>新社会杂</v>
      </c>
      <c r="O4569" t="e">
        <f>VLOOKUP(I4569,'Hytong (not in CrossAsia)'!$C:$C,1,FALSE)</f>
        <v>#N/A</v>
      </c>
      <c r="Q4569" s="9" t="str">
        <f t="shared" si="143"/>
        <v>Doppel</v>
      </c>
    </row>
    <row r="4570" spans="1:17">
      <c r="A4570" s="1" t="s">
        <v>12190</v>
      </c>
      <c r="B4570" s="1" t="s">
        <v>12191</v>
      </c>
      <c r="C4570" s="1" t="s">
        <v>19628</v>
      </c>
      <c r="D4570" s="1" t="s">
        <v>12192</v>
      </c>
      <c r="E4570" s="1" t="s">
        <v>19336</v>
      </c>
      <c r="F4570" s="54">
        <v>1932</v>
      </c>
      <c r="G4570" s="1" t="s">
        <v>19635</v>
      </c>
      <c r="I4570" t="str">
        <f t="shared" si="142"/>
        <v>社会杂志</v>
      </c>
      <c r="K4570" t="e">
        <f>VLOOKUP(I4570,Apabi!$H:$H,1,FALSE)</f>
        <v>#N/A</v>
      </c>
      <c r="M4570" t="e">
        <f>VLOOKUP(I4570,'Shanghai TSG'!$C:$C,1,FALSE)</f>
        <v>#N/A</v>
      </c>
      <c r="O4570" t="e">
        <f>VLOOKUP(I4570,'Hytong (not in CrossAsia)'!$C:$C,1,FALSE)</f>
        <v>#N/A</v>
      </c>
      <c r="Q4570" s="9" t="str">
        <f t="shared" si="143"/>
        <v>nur hier</v>
      </c>
    </row>
    <row r="4571" spans="1:17">
      <c r="A4571" s="1" t="s">
        <v>12193</v>
      </c>
      <c r="B4571" s="1" t="s">
        <v>12194</v>
      </c>
      <c r="C4571" s="1" t="s">
        <v>19628</v>
      </c>
      <c r="D4571" s="1" t="s">
        <v>12195</v>
      </c>
      <c r="E4571" s="1" t="s">
        <v>19647</v>
      </c>
      <c r="F4571" s="54">
        <v>1936</v>
      </c>
      <c r="G4571" s="1" t="s">
        <v>19642</v>
      </c>
      <c r="I4571" t="str">
        <f t="shared" si="142"/>
        <v>社会生活</v>
      </c>
      <c r="K4571" t="e">
        <f>VLOOKUP(I4571,Apabi!$H:$H,1,FALSE)</f>
        <v>#N/A</v>
      </c>
      <c r="M4571" t="e">
        <f>VLOOKUP(I4571,'Shanghai TSG'!$C:$C,1,FALSE)</f>
        <v>#N/A</v>
      </c>
      <c r="O4571" t="e">
        <f>VLOOKUP(I4571,'Hytong (not in CrossAsia)'!$C:$C,1,FALSE)</f>
        <v>#N/A</v>
      </c>
      <c r="Q4571" s="9" t="str">
        <f t="shared" si="143"/>
        <v>nur hier</v>
      </c>
    </row>
    <row r="4572" spans="1:17">
      <c r="A4572" s="1" t="s">
        <v>12196</v>
      </c>
      <c r="B4572" s="1" t="s">
        <v>12197</v>
      </c>
      <c r="C4572" s="1" t="s">
        <v>19628</v>
      </c>
      <c r="D4572" s="1" t="s">
        <v>12198</v>
      </c>
      <c r="E4572" s="1" t="s">
        <v>19647</v>
      </c>
      <c r="F4572" s="51" t="s">
        <v>19628</v>
      </c>
      <c r="G4572" s="1" t="s">
        <v>19628</v>
      </c>
      <c r="I4572" t="str">
        <f t="shared" si="142"/>
        <v>管理</v>
      </c>
      <c r="K4572" t="e">
        <f>VLOOKUP(I4572,Apabi!$H:$H,1,FALSE)</f>
        <v>#N/A</v>
      </c>
      <c r="M4572" t="str">
        <f>VLOOKUP(I4572,'Shanghai TSG'!$C:$C,1,FALSE)</f>
        <v>管理</v>
      </c>
      <c r="O4572" t="e">
        <f>VLOOKUP(I4572,'Hytong (not in CrossAsia)'!$C:$C,1,FALSE)</f>
        <v>#N/A</v>
      </c>
      <c r="Q4572" s="9" t="str">
        <f t="shared" si="143"/>
        <v>Doppel</v>
      </c>
    </row>
    <row r="4573" spans="1:17" ht="23.25">
      <c r="A4573" s="1" t="s">
        <v>12199</v>
      </c>
      <c r="B4573" s="1" t="s">
        <v>12200</v>
      </c>
      <c r="C4573" s="1" t="s">
        <v>12201</v>
      </c>
      <c r="D4573" s="1" t="s">
        <v>12202</v>
      </c>
      <c r="E4573" s="1" t="s">
        <v>19647</v>
      </c>
      <c r="F4573" s="54">
        <v>1935</v>
      </c>
      <c r="G4573" s="1" t="s">
        <v>19642</v>
      </c>
      <c r="I4573" t="str">
        <f t="shared" si="142"/>
        <v>社会半月</v>
      </c>
      <c r="K4573" t="e">
        <f>VLOOKUP(I4573,Apabi!$H:$H,1,FALSE)</f>
        <v>#N/A</v>
      </c>
      <c r="M4573" t="e">
        <f>VLOOKUP(I4573,'Shanghai TSG'!$C:$C,1,FALSE)</f>
        <v>#N/A</v>
      </c>
      <c r="O4573" t="e">
        <f>VLOOKUP(I4573,'Hytong (not in CrossAsia)'!$C:$C,1,FALSE)</f>
        <v>#N/A</v>
      </c>
      <c r="Q4573" s="9" t="str">
        <f t="shared" si="143"/>
        <v>nur hier</v>
      </c>
    </row>
    <row r="4574" spans="1:17">
      <c r="A4574" s="1" t="s">
        <v>12203</v>
      </c>
      <c r="B4574" s="1" t="s">
        <v>12204</v>
      </c>
      <c r="C4574" s="1" t="s">
        <v>19628</v>
      </c>
      <c r="D4574" s="1" t="s">
        <v>19628</v>
      </c>
      <c r="E4574" s="1" t="s">
        <v>19638</v>
      </c>
      <c r="F4574" s="51" t="s">
        <v>19628</v>
      </c>
      <c r="G4574" s="1" t="s">
        <v>19628</v>
      </c>
      <c r="I4574" t="str">
        <f t="shared" si="142"/>
        <v>社会行政</v>
      </c>
      <c r="K4574" t="e">
        <f>VLOOKUP(I4574,Apabi!$H:$H,1,FALSE)</f>
        <v>#N/A</v>
      </c>
      <c r="M4574" t="e">
        <f>VLOOKUP(I4574,'Shanghai TSG'!$C:$C,1,FALSE)</f>
        <v>#N/A</v>
      </c>
      <c r="O4574" t="e">
        <f>VLOOKUP(I4574,'Hytong (not in CrossAsia)'!$C:$C,1,FALSE)</f>
        <v>#N/A</v>
      </c>
      <c r="Q4574" s="9" t="str">
        <f t="shared" si="143"/>
        <v>nur hier</v>
      </c>
    </row>
    <row r="4575" spans="1:17">
      <c r="A4575" s="1" t="s">
        <v>12205</v>
      </c>
      <c r="B4575" s="1" t="s">
        <v>12206</v>
      </c>
      <c r="C4575" s="1" t="s">
        <v>19628</v>
      </c>
      <c r="D4575" s="1" t="s">
        <v>12207</v>
      </c>
      <c r="E4575" s="1" t="s">
        <v>19326</v>
      </c>
      <c r="F4575" s="54">
        <v>1933</v>
      </c>
      <c r="G4575" s="1" t="s">
        <v>19635</v>
      </c>
      <c r="I4575" t="str">
        <f t="shared" si="142"/>
        <v>西北研究</v>
      </c>
      <c r="K4575" t="e">
        <f>VLOOKUP(I4575,Apabi!$H:$H,1,FALSE)</f>
        <v>#N/A</v>
      </c>
      <c r="M4575" t="e">
        <f>VLOOKUP(I4575,'Shanghai TSG'!$C:$C,1,FALSE)</f>
        <v>#N/A</v>
      </c>
      <c r="O4575" t="e">
        <f>VLOOKUP(I4575,'Hytong (not in CrossAsia)'!$C:$C,1,FALSE)</f>
        <v>#N/A</v>
      </c>
      <c r="Q4575" s="9" t="str">
        <f t="shared" si="143"/>
        <v>nur hier</v>
      </c>
    </row>
    <row r="4576" spans="1:17">
      <c r="A4576" s="1" t="s">
        <v>12208</v>
      </c>
      <c r="B4576" s="1" t="s">
        <v>12209</v>
      </c>
      <c r="C4576" s="1" t="s">
        <v>19628</v>
      </c>
      <c r="D4576" s="1" t="s">
        <v>7265</v>
      </c>
      <c r="E4576" s="1" t="s">
        <v>19647</v>
      </c>
      <c r="F4576" s="51" t="s">
        <v>19628</v>
      </c>
      <c r="G4576" s="1" t="s">
        <v>19628</v>
      </c>
      <c r="I4576" t="str">
        <f t="shared" si="142"/>
        <v>社会学期</v>
      </c>
      <c r="K4576" t="e">
        <f>VLOOKUP(I4576,Apabi!$H:$H,1,FALSE)</f>
        <v>#N/A</v>
      </c>
      <c r="M4576" t="e">
        <f>VLOOKUP(I4576,'Shanghai TSG'!$C:$C,1,FALSE)</f>
        <v>#N/A</v>
      </c>
      <c r="O4576" t="e">
        <f>VLOOKUP(I4576,'Hytong (not in CrossAsia)'!$C:$C,1,FALSE)</f>
        <v>#N/A</v>
      </c>
      <c r="Q4576" s="9" t="str">
        <f t="shared" si="143"/>
        <v>nur hier</v>
      </c>
    </row>
    <row r="4577" spans="1:17">
      <c r="A4577" s="1" t="s">
        <v>12210</v>
      </c>
      <c r="B4577" s="1" t="s">
        <v>12211</v>
      </c>
      <c r="C4577" s="1" t="s">
        <v>19628</v>
      </c>
      <c r="D4577" s="1" t="s">
        <v>12212</v>
      </c>
      <c r="E4577" s="1" t="s">
        <v>18344</v>
      </c>
      <c r="F4577" s="51" t="s">
        <v>19628</v>
      </c>
      <c r="G4577" s="1" t="s">
        <v>19628</v>
      </c>
      <c r="I4577" t="str">
        <f t="shared" si="142"/>
        <v>社会行政</v>
      </c>
      <c r="K4577" t="e">
        <f>VLOOKUP(I4577,Apabi!$H:$H,1,FALSE)</f>
        <v>#N/A</v>
      </c>
      <c r="M4577" t="e">
        <f>VLOOKUP(I4577,'Shanghai TSG'!$C:$C,1,FALSE)</f>
        <v>#N/A</v>
      </c>
      <c r="O4577" t="e">
        <f>VLOOKUP(I4577,'Hytong (not in CrossAsia)'!$C:$C,1,FALSE)</f>
        <v>#N/A</v>
      </c>
      <c r="Q4577" s="9" t="str">
        <f t="shared" si="143"/>
        <v>nur hier</v>
      </c>
    </row>
    <row r="4578" spans="1:17">
      <c r="A4578" s="1" t="s">
        <v>12213</v>
      </c>
      <c r="B4578" s="1" t="s">
        <v>12214</v>
      </c>
      <c r="C4578" s="1" t="s">
        <v>19628</v>
      </c>
      <c r="D4578" s="1" t="s">
        <v>12215</v>
      </c>
      <c r="E4578" s="1" t="s">
        <v>19647</v>
      </c>
      <c r="F4578" s="54">
        <v>1921</v>
      </c>
      <c r="G4578" s="1" t="s">
        <v>19305</v>
      </c>
      <c r="I4578" t="str">
        <f t="shared" si="142"/>
        <v>劳动界</v>
      </c>
      <c r="K4578" t="e">
        <f>VLOOKUP(I4578,Apabi!$H:$H,1,FALSE)</f>
        <v>#N/A</v>
      </c>
      <c r="M4578" t="e">
        <f>VLOOKUP(I4578,'Shanghai TSG'!$C:$C,1,FALSE)</f>
        <v>#N/A</v>
      </c>
      <c r="O4578" t="e">
        <f>VLOOKUP(I4578,'Hytong (not in CrossAsia)'!$C:$C,1,FALSE)</f>
        <v>#N/A</v>
      </c>
      <c r="Q4578" s="9" t="str">
        <f t="shared" si="143"/>
        <v>nur hier</v>
      </c>
    </row>
    <row r="4579" spans="1:17" ht="23.25">
      <c r="A4579" s="1" t="s">
        <v>12216</v>
      </c>
      <c r="B4579" s="1" t="s">
        <v>12217</v>
      </c>
      <c r="C4579" s="1" t="s">
        <v>19628</v>
      </c>
      <c r="D4579" s="1" t="s">
        <v>12218</v>
      </c>
      <c r="E4579" s="1" t="s">
        <v>15249</v>
      </c>
      <c r="F4579" s="51" t="s">
        <v>19628</v>
      </c>
      <c r="G4579" s="1" t="s">
        <v>19628</v>
      </c>
      <c r="I4579" t="str">
        <f t="shared" si="142"/>
        <v>文化与社</v>
      </c>
      <c r="K4579" t="e">
        <f>VLOOKUP(I4579,Apabi!$H:$H,1,FALSE)</f>
        <v>#N/A</v>
      </c>
      <c r="M4579" t="e">
        <f>VLOOKUP(I4579,'Shanghai TSG'!$C:$C,1,FALSE)</f>
        <v>#N/A</v>
      </c>
      <c r="O4579" t="e">
        <f>VLOOKUP(I4579,'Hytong (not in CrossAsia)'!$C:$C,1,FALSE)</f>
        <v>#N/A</v>
      </c>
      <c r="Q4579" s="9" t="str">
        <f t="shared" si="143"/>
        <v>nur hier</v>
      </c>
    </row>
    <row r="4580" spans="1:17">
      <c r="A4580" s="1" t="s">
        <v>12219</v>
      </c>
      <c r="B4580" s="1" t="s">
        <v>12220</v>
      </c>
      <c r="C4580" s="1" t="s">
        <v>19628</v>
      </c>
      <c r="D4580" s="1" t="s">
        <v>19628</v>
      </c>
      <c r="E4580" s="1" t="s">
        <v>19628</v>
      </c>
      <c r="F4580" s="51" t="s">
        <v>19628</v>
      </c>
      <c r="G4580" s="1" t="s">
        <v>19628</v>
      </c>
      <c r="I4580" t="str">
        <f t="shared" si="142"/>
        <v>社会世界</v>
      </c>
      <c r="K4580" t="e">
        <f>VLOOKUP(I4580,Apabi!$H:$H,1,FALSE)</f>
        <v>#N/A</v>
      </c>
      <c r="M4580" t="e">
        <f>VLOOKUP(I4580,'Shanghai TSG'!$C:$C,1,FALSE)</f>
        <v>#N/A</v>
      </c>
      <c r="O4580" t="e">
        <f>VLOOKUP(I4580,'Hytong (not in CrossAsia)'!$C:$C,1,FALSE)</f>
        <v>#N/A</v>
      </c>
      <c r="Q4580" s="9" t="str">
        <f t="shared" si="143"/>
        <v>nur hier</v>
      </c>
    </row>
    <row r="4581" spans="1:17">
      <c r="A4581" s="1" t="s">
        <v>12221</v>
      </c>
      <c r="B4581" s="1" t="s">
        <v>12222</v>
      </c>
      <c r="C4581" s="1" t="s">
        <v>19628</v>
      </c>
      <c r="D4581" s="1" t="s">
        <v>12223</v>
      </c>
      <c r="E4581" s="1" t="s">
        <v>19339</v>
      </c>
      <c r="F4581" s="54">
        <v>1938</v>
      </c>
      <c r="G4581" s="1" t="s">
        <v>19817</v>
      </c>
      <c r="I4581" t="str">
        <f t="shared" si="142"/>
        <v>社会学界</v>
      </c>
      <c r="K4581" t="e">
        <f>VLOOKUP(I4581,Apabi!$H:$H,1,FALSE)</f>
        <v>#N/A</v>
      </c>
      <c r="M4581" t="e">
        <f>VLOOKUP(I4581,'Shanghai TSG'!$C:$C,1,FALSE)</f>
        <v>#N/A</v>
      </c>
      <c r="O4581" t="e">
        <f>VLOOKUP(I4581,'Hytong (not in CrossAsia)'!$C:$C,1,FALSE)</f>
        <v>#N/A</v>
      </c>
      <c r="Q4581" s="9" t="str">
        <f t="shared" si="143"/>
        <v>nur hier</v>
      </c>
    </row>
    <row r="4582" spans="1:17" ht="23.25">
      <c r="A4582" s="1" t="s">
        <v>12224</v>
      </c>
      <c r="B4582" s="1" t="s">
        <v>12225</v>
      </c>
      <c r="C4582" s="1" t="s">
        <v>12226</v>
      </c>
      <c r="D4582" s="1" t="s">
        <v>12226</v>
      </c>
      <c r="E4582" s="1" t="s">
        <v>12227</v>
      </c>
      <c r="F4582" s="54">
        <v>1942</v>
      </c>
      <c r="G4582" s="1" t="s">
        <v>19773</v>
      </c>
      <c r="I4582" t="str">
        <f t="shared" si="142"/>
        <v>社会季刊</v>
      </c>
      <c r="K4582" t="e">
        <f>VLOOKUP(I4582,Apabi!$H:$H,1,FALSE)</f>
        <v>#N/A</v>
      </c>
      <c r="M4582" t="e">
        <f>VLOOKUP(I4582,'Shanghai TSG'!$C:$C,1,FALSE)</f>
        <v>#N/A</v>
      </c>
      <c r="O4582" t="e">
        <f>VLOOKUP(I4582,'Hytong (not in CrossAsia)'!$C:$C,1,FALSE)</f>
        <v>#N/A</v>
      </c>
      <c r="Q4582" s="9" t="str">
        <f t="shared" si="143"/>
        <v>nur hier</v>
      </c>
    </row>
    <row r="4583" spans="1:17">
      <c r="A4583" s="1" t="s">
        <v>12228</v>
      </c>
      <c r="B4583" s="1" t="s">
        <v>12229</v>
      </c>
      <c r="C4583" s="1" t="s">
        <v>19628</v>
      </c>
      <c r="D4583" s="1" t="s">
        <v>12230</v>
      </c>
      <c r="E4583" s="1" t="s">
        <v>19647</v>
      </c>
      <c r="F4583" s="54">
        <v>1935</v>
      </c>
      <c r="G4583" s="1" t="s">
        <v>19305</v>
      </c>
      <c r="I4583" t="str">
        <f t="shared" si="142"/>
        <v>社会周刊</v>
      </c>
      <c r="K4583" t="e">
        <f>VLOOKUP(I4583,Apabi!$H:$H,1,FALSE)</f>
        <v>#N/A</v>
      </c>
      <c r="M4583" t="e">
        <f>VLOOKUP(I4583,'Shanghai TSG'!$C:$C,1,FALSE)</f>
        <v>#N/A</v>
      </c>
      <c r="O4583" t="e">
        <f>VLOOKUP(I4583,'Hytong (not in CrossAsia)'!$C:$C,1,FALSE)</f>
        <v>#N/A</v>
      </c>
      <c r="Q4583" s="9" t="str">
        <f t="shared" si="143"/>
        <v>nur hier</v>
      </c>
    </row>
    <row r="4584" spans="1:17">
      <c r="A4584" s="1" t="s">
        <v>12231</v>
      </c>
      <c r="B4584" s="1" t="s">
        <v>12232</v>
      </c>
      <c r="C4584" s="1" t="s">
        <v>19628</v>
      </c>
      <c r="D4584" s="1" t="s">
        <v>12233</v>
      </c>
      <c r="E4584" s="1" t="s">
        <v>19326</v>
      </c>
      <c r="F4584" s="54">
        <v>1929</v>
      </c>
      <c r="G4584" s="1" t="s">
        <v>13688</v>
      </c>
      <c r="I4584" t="str">
        <f t="shared" si="142"/>
        <v>现代社会</v>
      </c>
      <c r="K4584" t="e">
        <f>VLOOKUP(I4584,Apabi!$H:$H,1,FALSE)</f>
        <v>#N/A</v>
      </c>
      <c r="M4584" t="str">
        <f>VLOOKUP(I4584,'Shanghai TSG'!$C:$C,1,FALSE)</f>
        <v>现代社会</v>
      </c>
      <c r="O4584" t="e">
        <f>VLOOKUP(I4584,'Hytong (not in CrossAsia)'!$C:$C,1,FALSE)</f>
        <v>#N/A</v>
      </c>
      <c r="Q4584" s="9" t="str">
        <f t="shared" si="143"/>
        <v>Doppel</v>
      </c>
    </row>
    <row r="4585" spans="1:17" ht="23.25">
      <c r="A4585" s="1" t="s">
        <v>12234</v>
      </c>
      <c r="B4585" s="1" t="s">
        <v>12235</v>
      </c>
      <c r="C4585" s="1" t="s">
        <v>19628</v>
      </c>
      <c r="D4585" s="1" t="s">
        <v>12236</v>
      </c>
      <c r="E4585" s="1" t="s">
        <v>19348</v>
      </c>
      <c r="F4585" s="51" t="s">
        <v>19628</v>
      </c>
      <c r="G4585" s="1" t="s">
        <v>13493</v>
      </c>
      <c r="I4585" t="str">
        <f t="shared" si="142"/>
        <v>管理中英</v>
      </c>
      <c r="K4585" t="e">
        <f>VLOOKUP(I4585,Apabi!$H:$H,1,FALSE)</f>
        <v>#N/A</v>
      </c>
      <c r="M4585" t="str">
        <f>VLOOKUP(I4585,'Shanghai TSG'!$C:$C,1,FALSE)</f>
        <v>管理中英</v>
      </c>
      <c r="O4585" t="e">
        <f>VLOOKUP(I4585,'Hytong (not in CrossAsia)'!$C:$C,1,FALSE)</f>
        <v>#N/A</v>
      </c>
      <c r="Q4585" s="9" t="str">
        <f t="shared" si="143"/>
        <v>Doppel</v>
      </c>
    </row>
    <row r="4586" spans="1:17">
      <c r="A4586" s="1" t="s">
        <v>12237</v>
      </c>
      <c r="B4586" s="1" t="s">
        <v>12238</v>
      </c>
      <c r="C4586" s="1" t="s">
        <v>19628</v>
      </c>
      <c r="D4586" s="1" t="s">
        <v>13489</v>
      </c>
      <c r="E4586" s="1" t="s">
        <v>13120</v>
      </c>
      <c r="F4586" s="54">
        <v>1937</v>
      </c>
      <c r="G4586" s="1" t="s">
        <v>19292</v>
      </c>
      <c r="I4586" t="str">
        <f t="shared" si="142"/>
        <v>社会研究</v>
      </c>
      <c r="K4586" t="e">
        <f>VLOOKUP(I4586,Apabi!$H:$H,1,FALSE)</f>
        <v>#N/A</v>
      </c>
      <c r="M4586" t="e">
        <f>VLOOKUP(I4586,'Shanghai TSG'!$C:$C,1,FALSE)</f>
        <v>#N/A</v>
      </c>
      <c r="O4586" t="e">
        <f>VLOOKUP(I4586,'Hytong (not in CrossAsia)'!$C:$C,1,FALSE)</f>
        <v>#N/A</v>
      </c>
      <c r="Q4586" s="9" t="str">
        <f t="shared" si="143"/>
        <v>nur hier</v>
      </c>
    </row>
    <row r="4587" spans="1:17">
      <c r="A4587" s="1" t="s">
        <v>12239</v>
      </c>
      <c r="B4587" s="1" t="s">
        <v>12240</v>
      </c>
      <c r="C4587" s="1" t="s">
        <v>19628</v>
      </c>
      <c r="D4587" s="1" t="s">
        <v>19628</v>
      </c>
      <c r="E4587" s="1" t="s">
        <v>19628</v>
      </c>
      <c r="F4587" s="51" t="s">
        <v>19628</v>
      </c>
      <c r="G4587" s="1" t="s">
        <v>19628</v>
      </c>
      <c r="I4587" t="str">
        <f t="shared" si="142"/>
        <v>职工通讯</v>
      </c>
      <c r="K4587" t="e">
        <f>VLOOKUP(I4587,Apabi!$H:$H,1,FALSE)</f>
        <v>#N/A</v>
      </c>
      <c r="M4587" t="e">
        <f>VLOOKUP(I4587,'Shanghai TSG'!$C:$C,1,FALSE)</f>
        <v>#N/A</v>
      </c>
      <c r="O4587" t="e">
        <f>VLOOKUP(I4587,'Hytong (not in CrossAsia)'!$C:$C,1,FALSE)</f>
        <v>#N/A</v>
      </c>
      <c r="Q4587" s="9" t="str">
        <f t="shared" si="143"/>
        <v>nur hier</v>
      </c>
    </row>
    <row r="4588" spans="1:17">
      <c r="A4588" s="1" t="s">
        <v>12241</v>
      </c>
      <c r="B4588" s="1" t="s">
        <v>11886</v>
      </c>
      <c r="C4588" s="1" t="s">
        <v>19628</v>
      </c>
      <c r="D4588" s="1" t="s">
        <v>11887</v>
      </c>
      <c r="E4588" s="1" t="s">
        <v>19647</v>
      </c>
      <c r="F4588" s="54">
        <v>1913</v>
      </c>
      <c r="G4588" s="1" t="s">
        <v>19315</v>
      </c>
      <c r="I4588" t="str">
        <f t="shared" si="142"/>
        <v>社会</v>
      </c>
      <c r="K4588" t="e">
        <f>VLOOKUP(I4588,Apabi!$H:$H,1,FALSE)</f>
        <v>#N/A</v>
      </c>
      <c r="M4588" t="e">
        <f>VLOOKUP(I4588,'Shanghai TSG'!$C:$C,1,FALSE)</f>
        <v>#N/A</v>
      </c>
      <c r="O4588" t="e">
        <f>VLOOKUP(I4588,'Hytong (not in CrossAsia)'!$C:$C,1,FALSE)</f>
        <v>#N/A</v>
      </c>
      <c r="Q4588" s="9" t="str">
        <f t="shared" si="143"/>
        <v>nur hier</v>
      </c>
    </row>
    <row r="4589" spans="1:17">
      <c r="A4589" s="1" t="s">
        <v>11888</v>
      </c>
      <c r="B4589" s="1" t="s">
        <v>11889</v>
      </c>
      <c r="C4589" s="1" t="s">
        <v>19628</v>
      </c>
      <c r="D4589" s="1" t="s">
        <v>19242</v>
      </c>
      <c r="E4589" s="1" t="s">
        <v>19628</v>
      </c>
      <c r="F4589" s="51">
        <v>1941</v>
      </c>
      <c r="G4589" s="1" t="s">
        <v>19315</v>
      </c>
      <c r="I4589" t="str">
        <f t="shared" si="142"/>
        <v>社会公论</v>
      </c>
      <c r="K4589" t="e">
        <f>VLOOKUP(I4589,Apabi!$H:$H,1,FALSE)</f>
        <v>#N/A</v>
      </c>
      <c r="M4589" t="e">
        <f>VLOOKUP(I4589,'Shanghai TSG'!$C:$C,1,FALSE)</f>
        <v>#N/A</v>
      </c>
      <c r="O4589" t="e">
        <f>VLOOKUP(I4589,'Hytong (not in CrossAsia)'!$C:$C,1,FALSE)</f>
        <v>#N/A</v>
      </c>
      <c r="Q4589" s="9" t="str">
        <f t="shared" si="143"/>
        <v>nur hier</v>
      </c>
    </row>
    <row r="4590" spans="1:17">
      <c r="A4590" s="1" t="s">
        <v>11890</v>
      </c>
      <c r="B4590" s="1" t="s">
        <v>11891</v>
      </c>
      <c r="C4590" s="1" t="s">
        <v>19628</v>
      </c>
      <c r="D4590" s="1" t="s">
        <v>11892</v>
      </c>
      <c r="E4590" s="1" t="s">
        <v>19628</v>
      </c>
      <c r="F4590" s="51">
        <v>1947</v>
      </c>
      <c r="G4590" s="1" t="s">
        <v>19340</v>
      </c>
      <c r="I4590" t="str">
        <f t="shared" si="142"/>
        <v>务服社会</v>
      </c>
      <c r="K4590" t="e">
        <f>VLOOKUP(I4590,Apabi!$H:$H,1,FALSE)</f>
        <v>#N/A</v>
      </c>
      <c r="M4590" t="e">
        <f>VLOOKUP(I4590,'Shanghai TSG'!$C:$C,1,FALSE)</f>
        <v>#N/A</v>
      </c>
      <c r="O4590" t="e">
        <f>VLOOKUP(I4590,'Hytong (not in CrossAsia)'!$C:$C,1,FALSE)</f>
        <v>#N/A</v>
      </c>
      <c r="Q4590" s="9" t="str">
        <f t="shared" si="143"/>
        <v>nur hier</v>
      </c>
    </row>
    <row r="4591" spans="1:17">
      <c r="A4591" s="1" t="s">
        <v>11893</v>
      </c>
      <c r="B4591" s="1" t="s">
        <v>11894</v>
      </c>
      <c r="C4591" s="1" t="s">
        <v>19628</v>
      </c>
      <c r="D4591" s="1" t="s">
        <v>11895</v>
      </c>
      <c r="E4591" s="1" t="s">
        <v>18570</v>
      </c>
      <c r="F4591" s="51">
        <v>1946</v>
      </c>
      <c r="G4591" s="1" t="s">
        <v>19628</v>
      </c>
      <c r="I4591" t="str">
        <f t="shared" si="142"/>
        <v>社会学报</v>
      </c>
      <c r="K4591" t="e">
        <f>VLOOKUP(I4591,Apabi!$H:$H,1,FALSE)</f>
        <v>#N/A</v>
      </c>
      <c r="M4591" t="e">
        <f>VLOOKUP(I4591,'Shanghai TSG'!$C:$C,1,FALSE)</f>
        <v>#N/A</v>
      </c>
      <c r="O4591" t="e">
        <f>VLOOKUP(I4591,'Hytong (not in CrossAsia)'!$C:$C,1,FALSE)</f>
        <v>#N/A</v>
      </c>
      <c r="Q4591" s="9" t="str">
        <f t="shared" si="143"/>
        <v>nur hier</v>
      </c>
    </row>
    <row r="4592" spans="1:17">
      <c r="A4592" s="1" t="s">
        <v>11896</v>
      </c>
      <c r="B4592" s="1" t="s">
        <v>11897</v>
      </c>
      <c r="C4592" s="1" t="s">
        <v>19628</v>
      </c>
      <c r="D4592" s="1" t="s">
        <v>19628</v>
      </c>
      <c r="E4592" s="1" t="s">
        <v>19628</v>
      </c>
      <c r="F4592" s="54">
        <v>1941</v>
      </c>
      <c r="G4592" s="1" t="s">
        <v>19628</v>
      </c>
      <c r="I4592" t="str">
        <f t="shared" si="142"/>
        <v>城固青年</v>
      </c>
      <c r="K4592" t="e">
        <f>VLOOKUP(I4592,Apabi!$H:$H,1,FALSE)</f>
        <v>#N/A</v>
      </c>
      <c r="M4592" t="e">
        <f>VLOOKUP(I4592,'Shanghai TSG'!$C:$C,1,FALSE)</f>
        <v>#N/A</v>
      </c>
      <c r="O4592" t="e">
        <f>VLOOKUP(I4592,'Hytong (not in CrossAsia)'!$C:$C,1,FALSE)</f>
        <v>#N/A</v>
      </c>
      <c r="Q4592" s="9" t="str">
        <f t="shared" si="143"/>
        <v>nur hier</v>
      </c>
    </row>
    <row r="4593" spans="1:17">
      <c r="A4593" s="1" t="s">
        <v>11898</v>
      </c>
      <c r="B4593" s="1" t="s">
        <v>11899</v>
      </c>
      <c r="C4593" s="1" t="s">
        <v>19628</v>
      </c>
      <c r="D4593" s="1" t="s">
        <v>11900</v>
      </c>
      <c r="E4593" s="1" t="s">
        <v>19638</v>
      </c>
      <c r="F4593" s="54">
        <v>1943</v>
      </c>
      <c r="G4593" s="1" t="s">
        <v>19773</v>
      </c>
      <c r="I4593" t="str">
        <f t="shared" si="142"/>
        <v>社会部公</v>
      </c>
      <c r="K4593" t="e">
        <f>VLOOKUP(I4593,Apabi!$H:$H,1,FALSE)</f>
        <v>#N/A</v>
      </c>
      <c r="M4593" t="e">
        <f>VLOOKUP(I4593,'Shanghai TSG'!$C:$C,1,FALSE)</f>
        <v>#N/A</v>
      </c>
      <c r="O4593" t="e">
        <f>VLOOKUP(I4593,'Hytong (not in CrossAsia)'!$C:$C,1,FALSE)</f>
        <v>#N/A</v>
      </c>
      <c r="Q4593" s="9" t="str">
        <f t="shared" si="143"/>
        <v>nur hier</v>
      </c>
    </row>
    <row r="4594" spans="1:17" ht="23.25">
      <c r="A4594" s="1" t="s">
        <v>11901</v>
      </c>
      <c r="B4594" s="1" t="s">
        <v>11902</v>
      </c>
      <c r="C4594" s="1" t="s">
        <v>21149</v>
      </c>
      <c r="D4594" s="1" t="s">
        <v>11903</v>
      </c>
      <c r="E4594" s="1" t="s">
        <v>19336</v>
      </c>
      <c r="F4594" s="54">
        <v>1944</v>
      </c>
      <c r="G4594" s="1" t="s">
        <v>19773</v>
      </c>
      <c r="I4594" t="str">
        <f t="shared" si="142"/>
        <v>社会科学</v>
      </c>
      <c r="K4594" t="e">
        <f>VLOOKUP(I4594,Apabi!$H:$H,1,FALSE)</f>
        <v>#N/A</v>
      </c>
      <c r="M4594" t="e">
        <f>VLOOKUP(I4594,'Shanghai TSG'!$C:$C,1,FALSE)</f>
        <v>#N/A</v>
      </c>
      <c r="O4594" t="str">
        <f>VLOOKUP(I4594,'Hytong (not in CrossAsia)'!$C:$C,1,FALSE)</f>
        <v>社会科学</v>
      </c>
      <c r="Q4594" s="9" t="str">
        <f t="shared" si="143"/>
        <v>Doppel</v>
      </c>
    </row>
    <row r="4595" spans="1:17">
      <c r="A4595" s="1" t="s">
        <v>11904</v>
      </c>
      <c r="B4595" s="1" t="s">
        <v>11905</v>
      </c>
      <c r="C4595" s="1" t="s">
        <v>19628</v>
      </c>
      <c r="D4595" s="1" t="s">
        <v>11906</v>
      </c>
      <c r="E4595" s="1" t="s">
        <v>19348</v>
      </c>
      <c r="F4595" s="54">
        <v>1947</v>
      </c>
      <c r="G4595" s="1" t="s">
        <v>19628</v>
      </c>
      <c r="I4595" t="str">
        <f t="shared" si="142"/>
        <v>中国社会</v>
      </c>
      <c r="K4595" t="e">
        <f>VLOOKUP(I4595,Apabi!$H:$H,1,FALSE)</f>
        <v>#N/A</v>
      </c>
      <c r="M4595" t="e">
        <f>VLOOKUP(I4595,'Shanghai TSG'!$C:$C,1,FALSE)</f>
        <v>#N/A</v>
      </c>
      <c r="O4595" t="e">
        <f>VLOOKUP(I4595,'Hytong (not in CrossAsia)'!$C:$C,1,FALSE)</f>
        <v>#N/A</v>
      </c>
      <c r="Q4595" s="9" t="str">
        <f t="shared" si="143"/>
        <v>nur hier</v>
      </c>
    </row>
    <row r="4596" spans="1:17" ht="23.25">
      <c r="A4596" s="1" t="s">
        <v>11907</v>
      </c>
      <c r="B4596" s="1" t="s">
        <v>11908</v>
      </c>
      <c r="C4596" s="1" t="s">
        <v>11909</v>
      </c>
      <c r="D4596" s="1" t="s">
        <v>11909</v>
      </c>
      <c r="E4596" s="1" t="s">
        <v>19821</v>
      </c>
      <c r="F4596" s="54">
        <v>1948</v>
      </c>
      <c r="G4596" s="1" t="s">
        <v>19292</v>
      </c>
      <c r="I4596" t="str">
        <f t="shared" si="142"/>
        <v>社会学讯</v>
      </c>
      <c r="K4596" t="e">
        <f>VLOOKUP(I4596,Apabi!$H:$H,1,FALSE)</f>
        <v>#N/A</v>
      </c>
      <c r="M4596" t="e">
        <f>VLOOKUP(I4596,'Shanghai TSG'!$C:$C,1,FALSE)</f>
        <v>#N/A</v>
      </c>
      <c r="O4596" t="e">
        <f>VLOOKUP(I4596,'Hytong (not in CrossAsia)'!$C:$C,1,FALSE)</f>
        <v>#N/A</v>
      </c>
      <c r="Q4596" s="9" t="str">
        <f t="shared" si="143"/>
        <v>nur hier</v>
      </c>
    </row>
    <row r="4597" spans="1:17">
      <c r="A4597" s="1" t="s">
        <v>11910</v>
      </c>
      <c r="B4597" s="1" t="s">
        <v>11911</v>
      </c>
      <c r="C4597" s="1" t="s">
        <v>19628</v>
      </c>
      <c r="D4597" s="1" t="s">
        <v>11912</v>
      </c>
      <c r="E4597" s="1" t="s">
        <v>19647</v>
      </c>
      <c r="F4597" s="54">
        <v>1930</v>
      </c>
      <c r="G4597" s="1" t="s">
        <v>19305</v>
      </c>
      <c r="I4597" t="str">
        <f t="shared" si="142"/>
        <v>社会与教</v>
      </c>
      <c r="K4597" t="e">
        <f>VLOOKUP(I4597,Apabi!$H:$H,1,FALSE)</f>
        <v>#N/A</v>
      </c>
      <c r="M4597" t="e">
        <f>VLOOKUP(I4597,'Shanghai TSG'!$C:$C,1,FALSE)</f>
        <v>#N/A</v>
      </c>
      <c r="O4597" t="e">
        <f>VLOOKUP(I4597,'Hytong (not in CrossAsia)'!$C:$C,1,FALSE)</f>
        <v>#N/A</v>
      </c>
      <c r="Q4597" s="9" t="str">
        <f t="shared" si="143"/>
        <v>nur hier</v>
      </c>
    </row>
    <row r="4598" spans="1:17">
      <c r="A4598" s="1" t="s">
        <v>11913</v>
      </c>
      <c r="B4598" s="1" t="s">
        <v>11914</v>
      </c>
      <c r="C4598" s="1" t="s">
        <v>19628</v>
      </c>
      <c r="D4598" s="1" t="s">
        <v>11915</v>
      </c>
      <c r="E4598" s="1" t="s">
        <v>19339</v>
      </c>
      <c r="F4598" s="54">
        <v>1933</v>
      </c>
      <c r="G4598" s="1" t="s">
        <v>19635</v>
      </c>
      <c r="I4598" t="str">
        <f t="shared" si="142"/>
        <v>社会学杂</v>
      </c>
      <c r="K4598" t="e">
        <f>VLOOKUP(I4598,Apabi!$H:$H,1,FALSE)</f>
        <v>#N/A</v>
      </c>
      <c r="M4598" t="e">
        <f>VLOOKUP(I4598,'Shanghai TSG'!$C:$C,1,FALSE)</f>
        <v>#N/A</v>
      </c>
      <c r="O4598" t="e">
        <f>VLOOKUP(I4598,'Hytong (not in CrossAsia)'!$C:$C,1,FALSE)</f>
        <v>#N/A</v>
      </c>
      <c r="Q4598" s="9" t="str">
        <f t="shared" si="143"/>
        <v>nur hier</v>
      </c>
    </row>
    <row r="4599" spans="1:17">
      <c r="A4599" s="1" t="s">
        <v>11916</v>
      </c>
      <c r="B4599" s="1" t="s">
        <v>11917</v>
      </c>
      <c r="C4599" s="1" t="s">
        <v>11918</v>
      </c>
      <c r="D4599" s="1" t="s">
        <v>19628</v>
      </c>
      <c r="E4599" s="1" t="s">
        <v>19647</v>
      </c>
      <c r="F4599" s="54">
        <v>1935</v>
      </c>
      <c r="G4599" s="1" t="s">
        <v>19635</v>
      </c>
      <c r="I4599" t="str">
        <f t="shared" si="142"/>
        <v>社会月报</v>
      </c>
      <c r="K4599" t="e">
        <f>VLOOKUP(I4599,Apabi!$H:$H,1,FALSE)</f>
        <v>#N/A</v>
      </c>
      <c r="M4599" t="e">
        <f>VLOOKUP(I4599,'Shanghai TSG'!$C:$C,1,FALSE)</f>
        <v>#N/A</v>
      </c>
      <c r="O4599" t="e">
        <f>VLOOKUP(I4599,'Hytong (not in CrossAsia)'!$C:$C,1,FALSE)</f>
        <v>#N/A</v>
      </c>
      <c r="Q4599" s="9" t="str">
        <f t="shared" si="143"/>
        <v>nur hier</v>
      </c>
    </row>
    <row r="4600" spans="1:17">
      <c r="A4600" s="1" t="s">
        <v>11919</v>
      </c>
      <c r="B4600" s="1" t="s">
        <v>11920</v>
      </c>
      <c r="C4600" s="1" t="s">
        <v>19628</v>
      </c>
      <c r="D4600" s="1" t="s">
        <v>11921</v>
      </c>
      <c r="E4600" s="1" t="s">
        <v>19336</v>
      </c>
      <c r="F4600" s="54">
        <v>1947</v>
      </c>
      <c r="G4600" s="1" t="s">
        <v>19817</v>
      </c>
      <c r="I4600" t="str">
        <f t="shared" si="142"/>
        <v>社会福利</v>
      </c>
      <c r="K4600" t="e">
        <f>VLOOKUP(I4600,Apabi!$H:$H,1,FALSE)</f>
        <v>#N/A</v>
      </c>
      <c r="M4600" t="e">
        <f>VLOOKUP(I4600,'Shanghai TSG'!$C:$C,1,FALSE)</f>
        <v>#N/A</v>
      </c>
      <c r="O4600" t="e">
        <f>VLOOKUP(I4600,'Hytong (not in CrossAsia)'!$C:$C,1,FALSE)</f>
        <v>#N/A</v>
      </c>
      <c r="Q4600" s="9" t="str">
        <f t="shared" si="143"/>
        <v>nur hier</v>
      </c>
    </row>
    <row r="4601" spans="1:17">
      <c r="A4601" s="1" t="s">
        <v>12274</v>
      </c>
      <c r="B4601" s="1" t="s">
        <v>12275</v>
      </c>
      <c r="C4601" s="1" t="s">
        <v>19628</v>
      </c>
      <c r="D4601" s="1" t="s">
        <v>12276</v>
      </c>
      <c r="E4601" s="1" t="s">
        <v>19339</v>
      </c>
      <c r="F4601" s="54">
        <v>1919</v>
      </c>
      <c r="G4601" s="1" t="s">
        <v>19327</v>
      </c>
      <c r="I4601" t="str">
        <f t="shared" si="142"/>
        <v>新社会</v>
      </c>
      <c r="K4601" t="e">
        <f>VLOOKUP(I4601,Apabi!$H:$H,1,FALSE)</f>
        <v>#N/A</v>
      </c>
      <c r="M4601" t="str">
        <f>VLOOKUP(I4601,'Shanghai TSG'!$C:$C,1,FALSE)</f>
        <v>新社会</v>
      </c>
      <c r="O4601" t="e">
        <f>VLOOKUP(I4601,'Hytong (not in CrossAsia)'!$C:$C,1,FALSE)</f>
        <v>#N/A</v>
      </c>
      <c r="Q4601" s="9" t="str">
        <f t="shared" si="143"/>
        <v>Doppel</v>
      </c>
    </row>
    <row r="4602" spans="1:17" ht="23.25">
      <c r="A4602" s="1" t="s">
        <v>12277</v>
      </c>
      <c r="B4602" s="1" t="s">
        <v>12278</v>
      </c>
      <c r="C4602" s="1" t="s">
        <v>19628</v>
      </c>
      <c r="D4602" s="1" t="s">
        <v>12236</v>
      </c>
      <c r="E4602" s="1" t="s">
        <v>19628</v>
      </c>
      <c r="F4602" s="51" t="s">
        <v>19628</v>
      </c>
      <c r="G4602" s="1" t="s">
        <v>19628</v>
      </c>
      <c r="I4602" t="str">
        <f t="shared" si="142"/>
        <v>管理中英</v>
      </c>
      <c r="K4602" t="e">
        <f>VLOOKUP(I4602,Apabi!$H:$H,1,FALSE)</f>
        <v>#N/A</v>
      </c>
      <c r="M4602" t="str">
        <f>VLOOKUP(I4602,'Shanghai TSG'!$C:$C,1,FALSE)</f>
        <v>管理中英</v>
      </c>
      <c r="O4602" t="e">
        <f>VLOOKUP(I4602,'Hytong (not in CrossAsia)'!$C:$C,1,FALSE)</f>
        <v>#N/A</v>
      </c>
      <c r="Q4602" s="9" t="str">
        <f t="shared" si="143"/>
        <v>Doppel</v>
      </c>
    </row>
    <row r="4603" spans="1:17">
      <c r="A4603" s="1" t="s">
        <v>12279</v>
      </c>
      <c r="B4603" s="1" t="s">
        <v>12280</v>
      </c>
      <c r="C4603" s="1" t="s">
        <v>19628</v>
      </c>
      <c r="D4603" s="1" t="s">
        <v>12281</v>
      </c>
      <c r="E4603" s="1" t="s">
        <v>19647</v>
      </c>
      <c r="F4603" s="54">
        <v>1948</v>
      </c>
      <c r="G4603" s="1" t="s">
        <v>13688</v>
      </c>
      <c r="I4603" t="str">
        <f t="shared" si="142"/>
        <v>创世</v>
      </c>
      <c r="K4603" t="e">
        <f>VLOOKUP(I4603,Apabi!$H:$H,1,FALSE)</f>
        <v>#N/A</v>
      </c>
      <c r="M4603" t="str">
        <f>VLOOKUP(I4603,'Shanghai TSG'!$C:$C,1,FALSE)</f>
        <v>创世</v>
      </c>
      <c r="O4603" t="e">
        <f>VLOOKUP(I4603,'Hytong (not in CrossAsia)'!$C:$C,1,FALSE)</f>
        <v>#N/A</v>
      </c>
      <c r="Q4603" s="9" t="str">
        <f t="shared" si="143"/>
        <v>Doppel</v>
      </c>
    </row>
    <row r="4604" spans="1:17" ht="23.25">
      <c r="A4604" s="1" t="s">
        <v>12282</v>
      </c>
      <c r="B4604" s="1" t="s">
        <v>12283</v>
      </c>
      <c r="C4604" s="1" t="s">
        <v>19628</v>
      </c>
      <c r="D4604" s="1" t="s">
        <v>12284</v>
      </c>
      <c r="E4604" s="1" t="s">
        <v>19339</v>
      </c>
      <c r="F4604" s="54">
        <v>1917</v>
      </c>
      <c r="G4604" s="1" t="s">
        <v>19635</v>
      </c>
      <c r="I4604" t="str">
        <f t="shared" si="142"/>
        <v>中华全国</v>
      </c>
      <c r="K4604" t="str">
        <f>VLOOKUP(I4604,Apabi!$H:$H,1,FALSE)</f>
        <v>中华全国</v>
      </c>
      <c r="M4604" t="e">
        <f>VLOOKUP(I4604,'Shanghai TSG'!$C:$C,1,FALSE)</f>
        <v>#N/A</v>
      </c>
      <c r="O4604" t="e">
        <f>VLOOKUP(I4604,'Hytong (not in CrossAsia)'!$C:$C,1,FALSE)</f>
        <v>#N/A</v>
      </c>
      <c r="Q4604" s="9" t="str">
        <f t="shared" si="143"/>
        <v>Doppel</v>
      </c>
    </row>
    <row r="4605" spans="1:17">
      <c r="A4605" s="1" t="s">
        <v>12285</v>
      </c>
      <c r="B4605" s="1" t="s">
        <v>12286</v>
      </c>
      <c r="C4605" s="1" t="s">
        <v>19628</v>
      </c>
      <c r="D4605" s="1" t="s">
        <v>12287</v>
      </c>
      <c r="E4605" s="1" t="s">
        <v>19647</v>
      </c>
      <c r="F4605" s="51" t="s">
        <v>19628</v>
      </c>
      <c r="G4605" s="1" t="s">
        <v>19635</v>
      </c>
      <c r="I4605" t="str">
        <f t="shared" si="142"/>
        <v>女青年月</v>
      </c>
      <c r="K4605" t="e">
        <f>VLOOKUP(I4605,Apabi!$H:$H,1,FALSE)</f>
        <v>#N/A</v>
      </c>
      <c r="M4605" t="e">
        <f>VLOOKUP(I4605,'Shanghai TSG'!$C:$C,1,FALSE)</f>
        <v>#N/A</v>
      </c>
      <c r="O4605" t="e">
        <f>VLOOKUP(I4605,'Hytong (not in CrossAsia)'!$C:$C,1,FALSE)</f>
        <v>#N/A</v>
      </c>
      <c r="Q4605" s="9" t="str">
        <f t="shared" si="143"/>
        <v>nur hier</v>
      </c>
    </row>
    <row r="4606" spans="1:17">
      <c r="A4606" s="1" t="s">
        <v>12288</v>
      </c>
      <c r="B4606" s="1" t="s">
        <v>12289</v>
      </c>
      <c r="C4606" s="1" t="s">
        <v>19628</v>
      </c>
      <c r="D4606" s="1" t="s">
        <v>12290</v>
      </c>
      <c r="E4606" s="1" t="s">
        <v>19647</v>
      </c>
      <c r="F4606" s="54">
        <v>1947</v>
      </c>
      <c r="G4606" s="1" t="s">
        <v>19305</v>
      </c>
      <c r="I4606" t="str">
        <f t="shared" si="142"/>
        <v>上海青年</v>
      </c>
      <c r="K4606" t="e">
        <f>VLOOKUP(I4606,Apabi!$H:$H,1,FALSE)</f>
        <v>#N/A</v>
      </c>
      <c r="M4606" t="e">
        <f>VLOOKUP(I4606,'Shanghai TSG'!$C:$C,1,FALSE)</f>
        <v>#N/A</v>
      </c>
      <c r="O4606" t="e">
        <f>VLOOKUP(I4606,'Hytong (not in CrossAsia)'!$C:$C,1,FALSE)</f>
        <v>#N/A</v>
      </c>
      <c r="Q4606" s="9" t="str">
        <f t="shared" si="143"/>
        <v>nur hier</v>
      </c>
    </row>
    <row r="4607" spans="1:17">
      <c r="A4607" s="1" t="s">
        <v>12291</v>
      </c>
      <c r="B4607" s="1" t="s">
        <v>12292</v>
      </c>
      <c r="C4607" s="1" t="s">
        <v>19628</v>
      </c>
      <c r="D4607" s="1" t="s">
        <v>12293</v>
      </c>
      <c r="E4607" s="1" t="s">
        <v>19647</v>
      </c>
      <c r="F4607" s="54">
        <v>1942</v>
      </c>
      <c r="G4607" s="1" t="s">
        <v>19628</v>
      </c>
      <c r="I4607" t="str">
        <f t="shared" si="142"/>
        <v>复旦大学</v>
      </c>
      <c r="K4607" t="e">
        <f>VLOOKUP(I4607,Apabi!$H:$H,1,FALSE)</f>
        <v>#N/A</v>
      </c>
      <c r="M4607" t="e">
        <f>VLOOKUP(I4607,'Shanghai TSG'!$C:$C,1,FALSE)</f>
        <v>#N/A</v>
      </c>
      <c r="O4607" t="e">
        <f>VLOOKUP(I4607,'Hytong (not in CrossAsia)'!$C:$C,1,FALSE)</f>
        <v>#N/A</v>
      </c>
      <c r="Q4607" s="9" t="str">
        <f t="shared" si="143"/>
        <v>nur hier</v>
      </c>
    </row>
    <row r="4608" spans="1:17">
      <c r="A4608" s="1" t="s">
        <v>12294</v>
      </c>
      <c r="B4608" s="1" t="s">
        <v>12295</v>
      </c>
      <c r="C4608" s="1" t="s">
        <v>19628</v>
      </c>
      <c r="D4608" s="1" t="s">
        <v>12296</v>
      </c>
      <c r="E4608" s="1" t="s">
        <v>19638</v>
      </c>
      <c r="F4608" s="54">
        <v>1943</v>
      </c>
      <c r="G4608" s="1" t="s">
        <v>13404</v>
      </c>
      <c r="I4608" t="str">
        <f t="shared" si="142"/>
        <v>组织</v>
      </c>
      <c r="K4608" t="e">
        <f>VLOOKUP(I4608,Apabi!$H:$H,1,FALSE)</f>
        <v>#N/A</v>
      </c>
      <c r="M4608" t="str">
        <f>VLOOKUP(I4608,'Shanghai TSG'!$C:$C,1,FALSE)</f>
        <v>组织</v>
      </c>
      <c r="O4608" t="e">
        <f>VLOOKUP(I4608,'Hytong (not in CrossAsia)'!$C:$C,1,FALSE)</f>
        <v>#N/A</v>
      </c>
      <c r="Q4608" s="9" t="str">
        <f t="shared" si="143"/>
        <v>Doppel</v>
      </c>
    </row>
    <row r="4609" spans="1:17">
      <c r="A4609" s="1" t="s">
        <v>12297</v>
      </c>
      <c r="B4609" s="1" t="s">
        <v>12298</v>
      </c>
      <c r="C4609" s="1" t="s">
        <v>12299</v>
      </c>
      <c r="D4609" s="1" t="s">
        <v>19628</v>
      </c>
      <c r="E4609" s="1" t="s">
        <v>19647</v>
      </c>
      <c r="F4609" s="51" t="s">
        <v>19628</v>
      </c>
      <c r="G4609" s="1" t="s">
        <v>19628</v>
      </c>
      <c r="I4609" t="str">
        <f t="shared" si="142"/>
        <v>女同学</v>
      </c>
      <c r="K4609" t="e">
        <f>VLOOKUP(I4609,Apabi!$H:$H,1,FALSE)</f>
        <v>#N/A</v>
      </c>
      <c r="M4609" t="e">
        <f>VLOOKUP(I4609,'Shanghai TSG'!$C:$C,1,FALSE)</f>
        <v>#N/A</v>
      </c>
      <c r="O4609" t="e">
        <f>VLOOKUP(I4609,'Hytong (not in CrossAsia)'!$C:$C,1,FALSE)</f>
        <v>#N/A</v>
      </c>
      <c r="Q4609" s="9" t="str">
        <f t="shared" si="143"/>
        <v>nur hier</v>
      </c>
    </row>
    <row r="4610" spans="1:17">
      <c r="A4610" s="1" t="s">
        <v>12300</v>
      </c>
      <c r="B4610" s="1" t="s">
        <v>12301</v>
      </c>
      <c r="C4610" s="1" t="s">
        <v>19628</v>
      </c>
      <c r="D4610" s="1" t="s">
        <v>7112</v>
      </c>
      <c r="E4610" s="1" t="s">
        <v>19344</v>
      </c>
      <c r="F4610" s="51" t="s">
        <v>19628</v>
      </c>
      <c r="G4610" s="1" t="s">
        <v>19628</v>
      </c>
      <c r="I4610" t="str">
        <f t="shared" si="142"/>
        <v>天津社会</v>
      </c>
      <c r="K4610" t="e">
        <f>VLOOKUP(I4610,Apabi!$H:$H,1,FALSE)</f>
        <v>#N/A</v>
      </c>
      <c r="M4610" t="e">
        <f>VLOOKUP(I4610,'Shanghai TSG'!$C:$C,1,FALSE)</f>
        <v>#N/A</v>
      </c>
      <c r="O4610" t="e">
        <f>VLOOKUP(I4610,'Hytong (not in CrossAsia)'!$C:$C,1,FALSE)</f>
        <v>#N/A</v>
      </c>
      <c r="Q4610" s="9" t="str">
        <f t="shared" si="143"/>
        <v>nur hier</v>
      </c>
    </row>
    <row r="4611" spans="1:17">
      <c r="A4611" s="1" t="s">
        <v>12302</v>
      </c>
      <c r="B4611" s="1" t="s">
        <v>12303</v>
      </c>
      <c r="C4611" s="1" t="s">
        <v>19628</v>
      </c>
      <c r="D4611" s="1" t="s">
        <v>19628</v>
      </c>
      <c r="E4611" s="1" t="s">
        <v>19647</v>
      </c>
      <c r="F4611" s="54">
        <v>1927</v>
      </c>
      <c r="G4611" s="1" t="s">
        <v>19628</v>
      </c>
      <c r="I4611" t="str">
        <f t="shared" ref="I4611:I4674" si="144">MID(B4611,1,4)</f>
        <v>复旦实中</v>
      </c>
      <c r="K4611" t="e">
        <f>VLOOKUP(I4611,Apabi!$H:$H,1,FALSE)</f>
        <v>#N/A</v>
      </c>
      <c r="M4611" t="str">
        <f>VLOOKUP(I4611,'Shanghai TSG'!$C:$C,1,FALSE)</f>
        <v>复旦实中</v>
      </c>
      <c r="O4611" t="e">
        <f>VLOOKUP(I4611,'Hytong (not in CrossAsia)'!$C:$C,1,FALSE)</f>
        <v>#N/A</v>
      </c>
      <c r="Q4611" s="9" t="str">
        <f t="shared" ref="Q4611:Q4674" si="145">(IF(AND(ISNA(K4611),ISNA(M4611),ISNA(O4611)),"nur hier","Doppel"))</f>
        <v>Doppel</v>
      </c>
    </row>
    <row r="4612" spans="1:17">
      <c r="A4612" s="1" t="s">
        <v>12304</v>
      </c>
      <c r="B4612" s="1" t="s">
        <v>12305</v>
      </c>
      <c r="C4612" s="1" t="s">
        <v>12306</v>
      </c>
      <c r="D4612" s="1" t="s">
        <v>12306</v>
      </c>
      <c r="E4612" s="1" t="s">
        <v>18963</v>
      </c>
      <c r="F4612" s="54">
        <v>1945</v>
      </c>
      <c r="G4612" s="1" t="s">
        <v>19628</v>
      </c>
      <c r="I4612" t="str">
        <f t="shared" si="144"/>
        <v>清真铎报</v>
      </c>
      <c r="K4612" t="e">
        <f>VLOOKUP(I4612,Apabi!$H:$H,1,FALSE)</f>
        <v>#N/A</v>
      </c>
      <c r="M4612" t="str">
        <f>VLOOKUP(I4612,'Shanghai TSG'!$C:$C,1,FALSE)</f>
        <v>清真铎报</v>
      </c>
      <c r="O4612" t="e">
        <f>VLOOKUP(I4612,'Hytong (not in CrossAsia)'!$C:$C,1,FALSE)</f>
        <v>#N/A</v>
      </c>
      <c r="Q4612" s="9" t="str">
        <f t="shared" si="145"/>
        <v>Doppel</v>
      </c>
    </row>
    <row r="4613" spans="1:17">
      <c r="A4613" s="1" t="s">
        <v>12307</v>
      </c>
      <c r="B4613" s="1" t="s">
        <v>12308</v>
      </c>
      <c r="C4613" s="1" t="s">
        <v>19628</v>
      </c>
      <c r="D4613" s="1" t="s">
        <v>12309</v>
      </c>
      <c r="E4613" s="1" t="s">
        <v>17854</v>
      </c>
      <c r="F4613" s="54">
        <v>1936</v>
      </c>
      <c r="G4613" s="1" t="s">
        <v>19628</v>
      </c>
      <c r="I4613" t="str">
        <f t="shared" si="144"/>
        <v>民族魂</v>
      </c>
      <c r="K4613" t="e">
        <f>VLOOKUP(I4613,Apabi!$H:$H,1,FALSE)</f>
        <v>#N/A</v>
      </c>
      <c r="M4613" t="e">
        <f>VLOOKUP(I4613,'Shanghai TSG'!$C:$C,1,FALSE)</f>
        <v>#N/A</v>
      </c>
      <c r="O4613" t="e">
        <f>VLOOKUP(I4613,'Hytong (not in CrossAsia)'!$C:$C,1,FALSE)</f>
        <v>#N/A</v>
      </c>
      <c r="Q4613" s="9" t="str">
        <f t="shared" si="145"/>
        <v>nur hier</v>
      </c>
    </row>
    <row r="4614" spans="1:17">
      <c r="A4614" s="1" t="s">
        <v>12310</v>
      </c>
      <c r="B4614" s="1" t="s">
        <v>12311</v>
      </c>
      <c r="C4614" s="1" t="s">
        <v>19628</v>
      </c>
      <c r="D4614" s="1" t="s">
        <v>19628</v>
      </c>
      <c r="E4614" s="1" t="s">
        <v>20454</v>
      </c>
      <c r="F4614" s="54">
        <v>1941</v>
      </c>
      <c r="G4614" s="1" t="s">
        <v>19340</v>
      </c>
      <c r="I4614" t="str">
        <f t="shared" si="144"/>
        <v>西康民教</v>
      </c>
      <c r="K4614" t="e">
        <f>VLOOKUP(I4614,Apabi!$H:$H,1,FALSE)</f>
        <v>#N/A</v>
      </c>
      <c r="M4614" t="e">
        <f>VLOOKUP(I4614,'Shanghai TSG'!$C:$C,1,FALSE)</f>
        <v>#N/A</v>
      </c>
      <c r="O4614" t="e">
        <f>VLOOKUP(I4614,'Hytong (not in CrossAsia)'!$C:$C,1,FALSE)</f>
        <v>#N/A</v>
      </c>
      <c r="Q4614" s="9" t="str">
        <f t="shared" si="145"/>
        <v>nur hier</v>
      </c>
    </row>
    <row r="4615" spans="1:17">
      <c r="A4615" s="1" t="s">
        <v>12312</v>
      </c>
      <c r="B4615" s="1" t="s">
        <v>12313</v>
      </c>
      <c r="C4615" s="1" t="s">
        <v>12314</v>
      </c>
      <c r="D4615" s="1" t="s">
        <v>12314</v>
      </c>
      <c r="E4615" s="1" t="s">
        <v>19638</v>
      </c>
      <c r="F4615" s="54">
        <v>1938</v>
      </c>
      <c r="G4615" s="1" t="s">
        <v>19305</v>
      </c>
      <c r="I4615" t="str">
        <f t="shared" si="144"/>
        <v>民族生命</v>
      </c>
      <c r="K4615" t="e">
        <f>VLOOKUP(I4615,Apabi!$H:$H,1,FALSE)</f>
        <v>#N/A</v>
      </c>
      <c r="M4615" t="e">
        <f>VLOOKUP(I4615,'Shanghai TSG'!$C:$C,1,FALSE)</f>
        <v>#N/A</v>
      </c>
      <c r="O4615" t="e">
        <f>VLOOKUP(I4615,'Hytong (not in CrossAsia)'!$C:$C,1,FALSE)</f>
        <v>#N/A</v>
      </c>
      <c r="Q4615" s="9" t="str">
        <f t="shared" si="145"/>
        <v>nur hier</v>
      </c>
    </row>
    <row r="4616" spans="1:17">
      <c r="A4616" s="1" t="s">
        <v>12315</v>
      </c>
      <c r="B4616" s="1" t="s">
        <v>12316</v>
      </c>
      <c r="C4616" s="1" t="s">
        <v>19628</v>
      </c>
      <c r="D4616" s="1" t="s">
        <v>12317</v>
      </c>
      <c r="E4616" s="1" t="s">
        <v>19647</v>
      </c>
      <c r="F4616" s="54">
        <v>1937</v>
      </c>
      <c r="G4616" s="1" t="s">
        <v>19635</v>
      </c>
      <c r="I4616" t="str">
        <f t="shared" si="144"/>
        <v>民族杂志</v>
      </c>
      <c r="K4616" t="e">
        <f>VLOOKUP(I4616,Apabi!$H:$H,1,FALSE)</f>
        <v>#N/A</v>
      </c>
      <c r="M4616" t="e">
        <f>VLOOKUP(I4616,'Shanghai TSG'!$C:$C,1,FALSE)</f>
        <v>#N/A</v>
      </c>
      <c r="O4616" t="e">
        <f>VLOOKUP(I4616,'Hytong (not in CrossAsia)'!$C:$C,1,FALSE)</f>
        <v>#N/A</v>
      </c>
      <c r="Q4616" s="9" t="str">
        <f t="shared" si="145"/>
        <v>nur hier</v>
      </c>
    </row>
    <row r="4617" spans="1:17">
      <c r="A4617" s="1" t="s">
        <v>12318</v>
      </c>
      <c r="B4617" s="1" t="s">
        <v>12319</v>
      </c>
      <c r="C4617" s="1" t="s">
        <v>19628</v>
      </c>
      <c r="D4617" s="1" t="s">
        <v>18847</v>
      </c>
      <c r="E4617" s="1" t="s">
        <v>19647</v>
      </c>
      <c r="F4617" s="54">
        <v>1945</v>
      </c>
      <c r="G4617" s="1" t="s">
        <v>19628</v>
      </c>
      <c r="I4617" t="str">
        <f t="shared" si="144"/>
        <v>民族正气</v>
      </c>
      <c r="K4617" t="e">
        <f>VLOOKUP(I4617,Apabi!$H:$H,1,FALSE)</f>
        <v>#N/A</v>
      </c>
      <c r="M4617" t="e">
        <f>VLOOKUP(I4617,'Shanghai TSG'!$C:$C,1,FALSE)</f>
        <v>#N/A</v>
      </c>
      <c r="O4617" t="e">
        <f>VLOOKUP(I4617,'Hytong (not in CrossAsia)'!$C:$C,1,FALSE)</f>
        <v>#N/A</v>
      </c>
      <c r="Q4617" s="9" t="str">
        <f t="shared" si="145"/>
        <v>nur hier</v>
      </c>
    </row>
    <row r="4618" spans="1:17">
      <c r="A4618" s="1" t="s">
        <v>12320</v>
      </c>
      <c r="B4618" s="1" t="s">
        <v>12321</v>
      </c>
      <c r="C4618" s="1" t="s">
        <v>19628</v>
      </c>
      <c r="D4618" s="1" t="s">
        <v>12322</v>
      </c>
      <c r="E4618" s="1" t="s">
        <v>19821</v>
      </c>
      <c r="F4618" s="54">
        <v>1933</v>
      </c>
      <c r="G4618" s="1" t="s">
        <v>19327</v>
      </c>
      <c r="I4618" t="str">
        <f t="shared" si="144"/>
        <v>民族战线</v>
      </c>
      <c r="K4618" t="e">
        <f>VLOOKUP(I4618,Apabi!$H:$H,1,FALSE)</f>
        <v>#N/A</v>
      </c>
      <c r="M4618" t="e">
        <f>VLOOKUP(I4618,'Shanghai TSG'!$C:$C,1,FALSE)</f>
        <v>#N/A</v>
      </c>
      <c r="O4618" t="e">
        <f>VLOOKUP(I4618,'Hytong (not in CrossAsia)'!$C:$C,1,FALSE)</f>
        <v>#N/A</v>
      </c>
      <c r="Q4618" s="9" t="str">
        <f t="shared" si="145"/>
        <v>nur hier</v>
      </c>
    </row>
    <row r="4619" spans="1:17">
      <c r="A4619" s="1" t="s">
        <v>12323</v>
      </c>
      <c r="B4619" s="1" t="s">
        <v>12324</v>
      </c>
      <c r="C4619" s="1" t="s">
        <v>19628</v>
      </c>
      <c r="D4619" s="1" t="s">
        <v>12317</v>
      </c>
      <c r="E4619" s="1" t="s">
        <v>19647</v>
      </c>
      <c r="F4619" s="54">
        <v>1933</v>
      </c>
      <c r="G4619" s="1" t="s">
        <v>19635</v>
      </c>
      <c r="I4619" t="str">
        <f t="shared" si="144"/>
        <v>民族</v>
      </c>
      <c r="K4619" t="e">
        <f>VLOOKUP(I4619,Apabi!$H:$H,1,FALSE)</f>
        <v>#N/A</v>
      </c>
      <c r="M4619" t="e">
        <f>VLOOKUP(I4619,'Shanghai TSG'!$C:$C,1,FALSE)</f>
        <v>#N/A</v>
      </c>
      <c r="O4619" t="e">
        <f>VLOOKUP(I4619,'Hytong (not in CrossAsia)'!$C:$C,1,FALSE)</f>
        <v>#N/A</v>
      </c>
      <c r="Q4619" s="9" t="str">
        <f t="shared" si="145"/>
        <v>nur hier</v>
      </c>
    </row>
    <row r="4620" spans="1:17">
      <c r="A4620" s="1" t="s">
        <v>12325</v>
      </c>
      <c r="B4620" s="1" t="s">
        <v>12326</v>
      </c>
      <c r="C4620" s="1" t="s">
        <v>12327</v>
      </c>
      <c r="D4620" s="1" t="s">
        <v>12328</v>
      </c>
      <c r="E4620" s="1" t="s">
        <v>19348</v>
      </c>
      <c r="F4620" s="54">
        <v>1936</v>
      </c>
      <c r="G4620" s="1" t="s">
        <v>19635</v>
      </c>
      <c r="I4620" t="str">
        <f t="shared" si="144"/>
        <v>回教青年</v>
      </c>
      <c r="K4620" t="e">
        <f>VLOOKUP(I4620,Apabi!$H:$H,1,FALSE)</f>
        <v>#N/A</v>
      </c>
      <c r="M4620" t="e">
        <f>VLOOKUP(I4620,'Shanghai TSG'!$C:$C,1,FALSE)</f>
        <v>#N/A</v>
      </c>
      <c r="O4620" t="e">
        <f>VLOOKUP(I4620,'Hytong (not in CrossAsia)'!$C:$C,1,FALSE)</f>
        <v>#N/A</v>
      </c>
      <c r="Q4620" s="9" t="str">
        <f t="shared" si="145"/>
        <v>nur hier</v>
      </c>
    </row>
    <row r="4621" spans="1:17">
      <c r="A4621" s="1" t="s">
        <v>12329</v>
      </c>
      <c r="B4621" s="1" t="s">
        <v>12330</v>
      </c>
      <c r="C4621" s="1" t="s">
        <v>19628</v>
      </c>
      <c r="D4621" s="1" t="s">
        <v>13119</v>
      </c>
      <c r="E4621" s="1" t="s">
        <v>19821</v>
      </c>
      <c r="F4621" s="54">
        <v>1935</v>
      </c>
      <c r="G4621" s="1" t="s">
        <v>19642</v>
      </c>
      <c r="I4621" t="str">
        <f t="shared" si="144"/>
        <v>民教半月</v>
      </c>
      <c r="K4621" t="e">
        <f>VLOOKUP(I4621,Apabi!$H:$H,1,FALSE)</f>
        <v>#N/A</v>
      </c>
      <c r="M4621" t="e">
        <f>VLOOKUP(I4621,'Shanghai TSG'!$C:$C,1,FALSE)</f>
        <v>#N/A</v>
      </c>
      <c r="O4621" t="e">
        <f>VLOOKUP(I4621,'Hytong (not in CrossAsia)'!$C:$C,1,FALSE)</f>
        <v>#N/A</v>
      </c>
      <c r="Q4621" s="9" t="str">
        <f t="shared" si="145"/>
        <v>nur hier</v>
      </c>
    </row>
    <row r="4622" spans="1:17">
      <c r="A4622" s="1" t="s">
        <v>12331</v>
      </c>
      <c r="B4622" s="1" t="s">
        <v>12332</v>
      </c>
      <c r="C4622" s="1" t="s">
        <v>19628</v>
      </c>
      <c r="D4622" s="1" t="s">
        <v>12333</v>
      </c>
      <c r="E4622" s="1" t="s">
        <v>19647</v>
      </c>
      <c r="F4622" s="54">
        <v>1934</v>
      </c>
      <c r="G4622" s="1" t="s">
        <v>19635</v>
      </c>
      <c r="I4622" t="str">
        <f t="shared" si="144"/>
        <v>民族文艺</v>
      </c>
      <c r="K4622" t="e">
        <f>VLOOKUP(I4622,Apabi!$H:$H,1,FALSE)</f>
        <v>#N/A</v>
      </c>
      <c r="M4622" t="e">
        <f>VLOOKUP(I4622,'Shanghai TSG'!$C:$C,1,FALSE)</f>
        <v>#N/A</v>
      </c>
      <c r="O4622" t="e">
        <f>VLOOKUP(I4622,'Hytong (not in CrossAsia)'!$C:$C,1,FALSE)</f>
        <v>#N/A</v>
      </c>
      <c r="Q4622" s="9" t="str">
        <f t="shared" si="145"/>
        <v>nur hier</v>
      </c>
    </row>
    <row r="4623" spans="1:17">
      <c r="A4623" s="1" t="s">
        <v>12334</v>
      </c>
      <c r="B4623" s="1" t="s">
        <v>12335</v>
      </c>
      <c r="C4623" s="1" t="s">
        <v>19628</v>
      </c>
      <c r="D4623" s="1" t="s">
        <v>12336</v>
      </c>
      <c r="E4623" s="1" t="s">
        <v>19754</v>
      </c>
      <c r="F4623" s="54">
        <v>1939</v>
      </c>
      <c r="G4623" s="1" t="s">
        <v>19305</v>
      </c>
      <c r="I4623" t="str">
        <f t="shared" si="144"/>
        <v>新民族</v>
      </c>
      <c r="K4623" t="e">
        <f>VLOOKUP(I4623,Apabi!$H:$H,1,FALSE)</f>
        <v>#N/A</v>
      </c>
      <c r="M4623" t="str">
        <f>VLOOKUP(I4623,'Shanghai TSG'!$C:$C,1,FALSE)</f>
        <v>新民族</v>
      </c>
      <c r="O4623" t="e">
        <f>VLOOKUP(I4623,'Hytong (not in CrossAsia)'!$C:$C,1,FALSE)</f>
        <v>#N/A</v>
      </c>
      <c r="Q4623" s="9" t="str">
        <f t="shared" si="145"/>
        <v>Doppel</v>
      </c>
    </row>
    <row r="4624" spans="1:17">
      <c r="A4624" s="1" t="s">
        <v>12337</v>
      </c>
      <c r="B4624" s="1" t="s">
        <v>12338</v>
      </c>
      <c r="C4624" s="1" t="s">
        <v>19628</v>
      </c>
      <c r="D4624" s="1" t="s">
        <v>19386</v>
      </c>
      <c r="E4624" s="1" t="s">
        <v>19647</v>
      </c>
      <c r="F4624" s="54">
        <v>1948</v>
      </c>
      <c r="G4624" s="1" t="s">
        <v>19628</v>
      </c>
      <c r="I4624" t="str">
        <f t="shared" si="144"/>
        <v>民族学研</v>
      </c>
      <c r="K4624" t="e">
        <f>VLOOKUP(I4624,Apabi!$H:$H,1,FALSE)</f>
        <v>#N/A</v>
      </c>
      <c r="M4624" t="e">
        <f>VLOOKUP(I4624,'Shanghai TSG'!$C:$C,1,FALSE)</f>
        <v>#N/A</v>
      </c>
      <c r="O4624" t="e">
        <f>VLOOKUP(I4624,'Hytong (not in CrossAsia)'!$C:$C,1,FALSE)</f>
        <v>#N/A</v>
      </c>
      <c r="Q4624" s="9" t="str">
        <f t="shared" si="145"/>
        <v>nur hier</v>
      </c>
    </row>
    <row r="4625" spans="1:17">
      <c r="A4625" s="1" t="s">
        <v>12339</v>
      </c>
      <c r="B4625" s="1" t="s">
        <v>12340</v>
      </c>
      <c r="C4625" s="1" t="s">
        <v>12341</v>
      </c>
      <c r="D4625" s="1" t="s">
        <v>19628</v>
      </c>
      <c r="E4625" s="1" t="s">
        <v>18030</v>
      </c>
      <c r="F4625" s="54">
        <v>1942</v>
      </c>
      <c r="G4625" s="1" t="s">
        <v>19628</v>
      </c>
      <c r="I4625" t="str">
        <f t="shared" si="144"/>
        <v>民族与国</v>
      </c>
      <c r="K4625" t="e">
        <f>VLOOKUP(I4625,Apabi!$H:$H,1,FALSE)</f>
        <v>#N/A</v>
      </c>
      <c r="M4625" t="e">
        <f>VLOOKUP(I4625,'Shanghai TSG'!$C:$C,1,FALSE)</f>
        <v>#N/A</v>
      </c>
      <c r="O4625" t="e">
        <f>VLOOKUP(I4625,'Hytong (not in CrossAsia)'!$C:$C,1,FALSE)</f>
        <v>#N/A</v>
      </c>
      <c r="Q4625" s="9" t="str">
        <f t="shared" si="145"/>
        <v>nur hier</v>
      </c>
    </row>
    <row r="4626" spans="1:17">
      <c r="A4626" s="1" t="s">
        <v>12342</v>
      </c>
      <c r="B4626" s="1" t="s">
        <v>12343</v>
      </c>
      <c r="C4626" s="1" t="s">
        <v>19628</v>
      </c>
      <c r="D4626" s="1" t="s">
        <v>12344</v>
      </c>
      <c r="E4626" s="1" t="s">
        <v>19647</v>
      </c>
      <c r="F4626" s="51" t="s">
        <v>19628</v>
      </c>
      <c r="G4626" s="1" t="s">
        <v>19635</v>
      </c>
      <c r="I4626" t="str">
        <f t="shared" si="144"/>
        <v>民族公论</v>
      </c>
      <c r="K4626" t="e">
        <f>VLOOKUP(I4626,Apabi!$H:$H,1,FALSE)</f>
        <v>#N/A</v>
      </c>
      <c r="M4626" t="e">
        <f>VLOOKUP(I4626,'Shanghai TSG'!$C:$C,1,FALSE)</f>
        <v>#N/A</v>
      </c>
      <c r="O4626" t="e">
        <f>VLOOKUP(I4626,'Hytong (not in CrossAsia)'!$C:$C,1,FALSE)</f>
        <v>#N/A</v>
      </c>
      <c r="Q4626" s="9" t="str">
        <f t="shared" si="145"/>
        <v>nur hier</v>
      </c>
    </row>
    <row r="4627" spans="1:17">
      <c r="A4627" s="1" t="s">
        <v>12345</v>
      </c>
      <c r="B4627" s="1" t="s">
        <v>12346</v>
      </c>
      <c r="C4627" s="1" t="s">
        <v>12347</v>
      </c>
      <c r="D4627" s="1" t="s">
        <v>19628</v>
      </c>
      <c r="E4627" s="1" t="s">
        <v>19628</v>
      </c>
      <c r="F4627" s="51" t="s">
        <v>19628</v>
      </c>
      <c r="G4627" s="1" t="s">
        <v>19628</v>
      </c>
      <c r="I4627" t="str">
        <f t="shared" si="144"/>
        <v>民族文化</v>
      </c>
      <c r="K4627" t="e">
        <f>VLOOKUP(I4627,Apabi!$H:$H,1,FALSE)</f>
        <v>#N/A</v>
      </c>
      <c r="M4627" t="e">
        <f>VLOOKUP(I4627,'Shanghai TSG'!$C:$C,1,FALSE)</f>
        <v>#N/A</v>
      </c>
      <c r="O4627" t="e">
        <f>VLOOKUP(I4627,'Hytong (not in CrossAsia)'!$C:$C,1,FALSE)</f>
        <v>#N/A</v>
      </c>
      <c r="Q4627" s="9" t="str">
        <f t="shared" si="145"/>
        <v>nur hier</v>
      </c>
    </row>
    <row r="4628" spans="1:17">
      <c r="A4628" s="1" t="s">
        <v>12348</v>
      </c>
      <c r="B4628" s="1" t="s">
        <v>12349</v>
      </c>
      <c r="C4628" s="1" t="s">
        <v>19628</v>
      </c>
      <c r="D4628" s="1" t="s">
        <v>12350</v>
      </c>
      <c r="E4628" s="1" t="s">
        <v>12351</v>
      </c>
      <c r="F4628" s="54">
        <v>1943</v>
      </c>
      <c r="G4628" s="1" t="s">
        <v>19635</v>
      </c>
      <c r="I4628" t="str">
        <f t="shared" si="144"/>
        <v>民族月刊</v>
      </c>
      <c r="K4628" t="e">
        <f>VLOOKUP(I4628,Apabi!$H:$H,1,FALSE)</f>
        <v>#N/A</v>
      </c>
      <c r="M4628" t="e">
        <f>VLOOKUP(I4628,'Shanghai TSG'!$C:$C,1,FALSE)</f>
        <v>#N/A</v>
      </c>
      <c r="O4628" t="e">
        <f>VLOOKUP(I4628,'Hytong (not in CrossAsia)'!$C:$C,1,FALSE)</f>
        <v>#N/A</v>
      </c>
      <c r="Q4628" s="9" t="str">
        <f t="shared" si="145"/>
        <v>nur hier</v>
      </c>
    </row>
    <row r="4629" spans="1:17">
      <c r="A4629" s="1" t="s">
        <v>12352</v>
      </c>
      <c r="B4629" s="1" t="s">
        <v>12002</v>
      </c>
      <c r="C4629" s="1" t="s">
        <v>19628</v>
      </c>
      <c r="D4629" s="1" t="s">
        <v>12003</v>
      </c>
      <c r="E4629" s="1" t="s">
        <v>19336</v>
      </c>
      <c r="F4629" s="54">
        <v>1929</v>
      </c>
      <c r="G4629" s="1" t="s">
        <v>19340</v>
      </c>
      <c r="I4629" t="str">
        <f t="shared" si="144"/>
        <v>金陵神学</v>
      </c>
      <c r="K4629" t="e">
        <f>VLOOKUP(I4629,Apabi!$H:$H,1,FALSE)</f>
        <v>#N/A</v>
      </c>
      <c r="M4629" t="e">
        <f>VLOOKUP(I4629,'Shanghai TSG'!$C:$C,1,FALSE)</f>
        <v>#N/A</v>
      </c>
      <c r="O4629" t="e">
        <f>VLOOKUP(I4629,'Hytong (not in CrossAsia)'!$C:$C,1,FALSE)</f>
        <v>#N/A</v>
      </c>
      <c r="Q4629" s="9" t="str">
        <f t="shared" si="145"/>
        <v>nur hier</v>
      </c>
    </row>
    <row r="4630" spans="1:17">
      <c r="A4630" s="1" t="s">
        <v>12004</v>
      </c>
      <c r="B4630" s="1" t="s">
        <v>12005</v>
      </c>
      <c r="C4630" s="1" t="s">
        <v>19628</v>
      </c>
      <c r="D4630" s="1" t="s">
        <v>12006</v>
      </c>
      <c r="E4630" s="1" t="s">
        <v>18963</v>
      </c>
      <c r="F4630" s="54">
        <v>1931</v>
      </c>
      <c r="G4630" s="1" t="s">
        <v>19315</v>
      </c>
      <c r="I4630" t="str">
        <f t="shared" si="144"/>
        <v>青年与社</v>
      </c>
      <c r="K4630" t="e">
        <f>VLOOKUP(I4630,Apabi!$H:$H,1,FALSE)</f>
        <v>#N/A</v>
      </c>
      <c r="M4630" t="e">
        <f>VLOOKUP(I4630,'Shanghai TSG'!$C:$C,1,FALSE)</f>
        <v>#N/A</v>
      </c>
      <c r="O4630" t="e">
        <f>VLOOKUP(I4630,'Hytong (not in CrossAsia)'!$C:$C,1,FALSE)</f>
        <v>#N/A</v>
      </c>
      <c r="Q4630" s="9" t="str">
        <f t="shared" si="145"/>
        <v>nur hier</v>
      </c>
    </row>
    <row r="4631" spans="1:17">
      <c r="A4631" s="1" t="s">
        <v>12007</v>
      </c>
      <c r="B4631" s="1" t="s">
        <v>12008</v>
      </c>
      <c r="C4631" s="1" t="s">
        <v>19628</v>
      </c>
      <c r="D4631" s="1" t="s">
        <v>12009</v>
      </c>
      <c r="E4631" s="1" t="s">
        <v>19638</v>
      </c>
      <c r="F4631" s="54">
        <v>1941</v>
      </c>
      <c r="G4631" s="1" t="s">
        <v>19642</v>
      </c>
      <c r="I4631" t="str">
        <f t="shared" si="144"/>
        <v>重庆青年</v>
      </c>
      <c r="K4631" t="e">
        <f>VLOOKUP(I4631,Apabi!$H:$H,1,FALSE)</f>
        <v>#N/A</v>
      </c>
      <c r="M4631" t="e">
        <f>VLOOKUP(I4631,'Shanghai TSG'!$C:$C,1,FALSE)</f>
        <v>#N/A</v>
      </c>
      <c r="O4631" t="e">
        <f>VLOOKUP(I4631,'Hytong (not in CrossAsia)'!$C:$C,1,FALSE)</f>
        <v>#N/A</v>
      </c>
      <c r="Q4631" s="9" t="str">
        <f t="shared" si="145"/>
        <v>nur hier</v>
      </c>
    </row>
    <row r="4632" spans="1:17">
      <c r="A4632" s="1" t="s">
        <v>12010</v>
      </c>
      <c r="B4632" s="1" t="s">
        <v>12011</v>
      </c>
      <c r="C4632" s="1" t="s">
        <v>19628</v>
      </c>
      <c r="D4632" s="1" t="s">
        <v>12012</v>
      </c>
      <c r="E4632" s="1" t="s">
        <v>19647</v>
      </c>
      <c r="F4632" s="51" t="s">
        <v>19628</v>
      </c>
      <c r="G4632" s="1" t="s">
        <v>19628</v>
      </c>
      <c r="I4632" t="str">
        <f t="shared" si="144"/>
        <v>女青</v>
      </c>
      <c r="K4632" t="e">
        <f>VLOOKUP(I4632,Apabi!$H:$H,1,FALSE)</f>
        <v>#N/A</v>
      </c>
      <c r="M4632" t="e">
        <f>VLOOKUP(I4632,'Shanghai TSG'!$C:$C,1,FALSE)</f>
        <v>#N/A</v>
      </c>
      <c r="O4632" t="e">
        <f>VLOOKUP(I4632,'Hytong (not in CrossAsia)'!$C:$C,1,FALSE)</f>
        <v>#N/A</v>
      </c>
      <c r="Q4632" s="9" t="str">
        <f t="shared" si="145"/>
        <v>nur hier</v>
      </c>
    </row>
    <row r="4633" spans="1:17">
      <c r="A4633" s="1" t="s">
        <v>12013</v>
      </c>
      <c r="B4633" s="1" t="s">
        <v>12014</v>
      </c>
      <c r="C4633" s="1" t="s">
        <v>19628</v>
      </c>
      <c r="D4633" s="1" t="s">
        <v>19628</v>
      </c>
      <c r="E4633" s="1" t="s">
        <v>19628</v>
      </c>
      <c r="F4633" s="51" t="s">
        <v>19628</v>
      </c>
      <c r="G4633" s="1" t="s">
        <v>19628</v>
      </c>
      <c r="I4633" t="str">
        <f t="shared" si="144"/>
        <v>中国工人</v>
      </c>
      <c r="K4633" t="e">
        <f>VLOOKUP(I4633,Apabi!$H:$H,1,FALSE)</f>
        <v>#N/A</v>
      </c>
      <c r="M4633" t="str">
        <f>VLOOKUP(I4633,'Shanghai TSG'!$C:$C,1,FALSE)</f>
        <v>中国工人</v>
      </c>
      <c r="O4633" t="str">
        <f>VLOOKUP(I4633,'Hytong (not in CrossAsia)'!$C:$C,1,FALSE)</f>
        <v>中国工人</v>
      </c>
      <c r="Q4633" s="9" t="str">
        <f t="shared" si="145"/>
        <v>Doppel</v>
      </c>
    </row>
    <row r="4634" spans="1:17">
      <c r="A4634" s="1" t="s">
        <v>12015</v>
      </c>
      <c r="B4634" s="1" t="s">
        <v>12016</v>
      </c>
      <c r="C4634" s="1" t="s">
        <v>19628</v>
      </c>
      <c r="D4634" s="1" t="s">
        <v>12017</v>
      </c>
      <c r="E4634" s="1" t="s">
        <v>19310</v>
      </c>
      <c r="F4634" s="54">
        <v>1939</v>
      </c>
      <c r="G4634" s="1" t="s">
        <v>19635</v>
      </c>
      <c r="I4634" t="str">
        <f t="shared" si="144"/>
        <v>青年科学</v>
      </c>
      <c r="K4634" t="e">
        <f>VLOOKUP(I4634,Apabi!$H:$H,1,FALSE)</f>
        <v>#N/A</v>
      </c>
      <c r="M4634" t="e">
        <f>VLOOKUP(I4634,'Shanghai TSG'!$C:$C,1,FALSE)</f>
        <v>#N/A</v>
      </c>
      <c r="O4634" t="e">
        <f>VLOOKUP(I4634,'Hytong (not in CrossAsia)'!$C:$C,1,FALSE)</f>
        <v>#N/A</v>
      </c>
      <c r="Q4634" s="9" t="str">
        <f t="shared" si="145"/>
        <v>nur hier</v>
      </c>
    </row>
    <row r="4635" spans="1:17">
      <c r="A4635" s="1" t="s">
        <v>12018</v>
      </c>
      <c r="B4635" s="1" t="s">
        <v>12019</v>
      </c>
      <c r="C4635" s="1" t="s">
        <v>19628</v>
      </c>
      <c r="D4635" s="1" t="s">
        <v>12020</v>
      </c>
      <c r="E4635" s="1" t="s">
        <v>19647</v>
      </c>
      <c r="F4635" s="54">
        <v>1948</v>
      </c>
      <c r="G4635" s="1" t="s">
        <v>19628</v>
      </c>
      <c r="I4635" t="str">
        <f t="shared" si="144"/>
        <v>儿童与社</v>
      </c>
      <c r="K4635" t="e">
        <f>VLOOKUP(I4635,Apabi!$H:$H,1,FALSE)</f>
        <v>#N/A</v>
      </c>
      <c r="M4635" t="e">
        <f>VLOOKUP(I4635,'Shanghai TSG'!$C:$C,1,FALSE)</f>
        <v>#N/A</v>
      </c>
      <c r="O4635" t="e">
        <f>VLOOKUP(I4635,'Hytong (not in CrossAsia)'!$C:$C,1,FALSE)</f>
        <v>#N/A</v>
      </c>
      <c r="Q4635" s="9" t="str">
        <f t="shared" si="145"/>
        <v>nur hier</v>
      </c>
    </row>
    <row r="4636" spans="1:17">
      <c r="A4636" s="1" t="s">
        <v>12021</v>
      </c>
      <c r="B4636" s="1" t="s">
        <v>12022</v>
      </c>
      <c r="C4636" s="1" t="s">
        <v>19628</v>
      </c>
      <c r="D4636" s="1" t="s">
        <v>12023</v>
      </c>
      <c r="E4636" s="1" t="s">
        <v>19647</v>
      </c>
      <c r="F4636" s="54">
        <v>1928</v>
      </c>
      <c r="G4636" s="1" t="s">
        <v>19292</v>
      </c>
      <c r="I4636" t="str">
        <f t="shared" si="144"/>
        <v>青年战士</v>
      </c>
      <c r="K4636" t="e">
        <f>VLOOKUP(I4636,Apabi!$H:$H,1,FALSE)</f>
        <v>#N/A</v>
      </c>
      <c r="M4636" t="e">
        <f>VLOOKUP(I4636,'Shanghai TSG'!$C:$C,1,FALSE)</f>
        <v>#N/A</v>
      </c>
      <c r="O4636" t="e">
        <f>VLOOKUP(I4636,'Hytong (not in CrossAsia)'!$C:$C,1,FALSE)</f>
        <v>#N/A</v>
      </c>
      <c r="Q4636" s="9" t="str">
        <f t="shared" si="145"/>
        <v>nur hier</v>
      </c>
    </row>
    <row r="4637" spans="1:17">
      <c r="A4637" s="1" t="s">
        <v>12024</v>
      </c>
      <c r="B4637" s="1" t="s">
        <v>12025</v>
      </c>
      <c r="C4637" s="1" t="s">
        <v>19628</v>
      </c>
      <c r="D4637" s="1" t="s">
        <v>19203</v>
      </c>
      <c r="E4637" s="1" t="s">
        <v>19344</v>
      </c>
      <c r="F4637" s="54">
        <v>1941</v>
      </c>
      <c r="G4637" s="1" t="s">
        <v>19635</v>
      </c>
      <c r="I4637" t="str">
        <f t="shared" si="144"/>
        <v>健康·生</v>
      </c>
      <c r="K4637" t="e">
        <f>VLOOKUP(I4637,Apabi!$H:$H,1,FALSE)</f>
        <v>#N/A</v>
      </c>
      <c r="M4637" t="e">
        <f>VLOOKUP(I4637,'Shanghai TSG'!$C:$C,1,FALSE)</f>
        <v>#N/A</v>
      </c>
      <c r="O4637" t="e">
        <f>VLOOKUP(I4637,'Hytong (not in CrossAsia)'!$C:$C,1,FALSE)</f>
        <v>#N/A</v>
      </c>
      <c r="Q4637" s="9" t="str">
        <f t="shared" si="145"/>
        <v>nur hier</v>
      </c>
    </row>
    <row r="4638" spans="1:17">
      <c r="A4638" s="1" t="s">
        <v>12026</v>
      </c>
      <c r="B4638" s="1" t="s">
        <v>12027</v>
      </c>
      <c r="C4638" s="1" t="s">
        <v>12028</v>
      </c>
      <c r="D4638" s="1" t="s">
        <v>19628</v>
      </c>
      <c r="E4638" s="1" t="s">
        <v>19647</v>
      </c>
      <c r="F4638" s="54">
        <v>1936</v>
      </c>
      <c r="G4638" s="1" t="s">
        <v>19628</v>
      </c>
      <c r="I4638" t="str">
        <f t="shared" si="144"/>
        <v>快乐家庭</v>
      </c>
      <c r="K4638" t="e">
        <f>VLOOKUP(I4638,Apabi!$H:$H,1,FALSE)</f>
        <v>#N/A</v>
      </c>
      <c r="M4638" t="e">
        <f>VLOOKUP(I4638,'Shanghai TSG'!$C:$C,1,FALSE)</f>
        <v>#N/A</v>
      </c>
      <c r="O4638" t="e">
        <f>VLOOKUP(I4638,'Hytong (not in CrossAsia)'!$C:$C,1,FALSE)</f>
        <v>#N/A</v>
      </c>
      <c r="Q4638" s="9" t="str">
        <f t="shared" si="145"/>
        <v>nur hier</v>
      </c>
    </row>
    <row r="4639" spans="1:17">
      <c r="A4639" s="1" t="s">
        <v>12029</v>
      </c>
      <c r="B4639" s="1" t="s">
        <v>12030</v>
      </c>
      <c r="C4639" s="1" t="s">
        <v>19628</v>
      </c>
      <c r="D4639" s="1" t="s">
        <v>12031</v>
      </c>
      <c r="E4639" s="1" t="s">
        <v>18919</v>
      </c>
      <c r="F4639" s="51" t="s">
        <v>19628</v>
      </c>
      <c r="G4639" s="1" t="s">
        <v>19628</v>
      </c>
      <c r="I4639" t="str">
        <f t="shared" si="144"/>
        <v>武威青年</v>
      </c>
      <c r="K4639" t="e">
        <f>VLOOKUP(I4639,Apabi!$H:$H,1,FALSE)</f>
        <v>#N/A</v>
      </c>
      <c r="M4639" t="e">
        <f>VLOOKUP(I4639,'Shanghai TSG'!$C:$C,1,FALSE)</f>
        <v>#N/A</v>
      </c>
      <c r="O4639" t="e">
        <f>VLOOKUP(I4639,'Hytong (not in CrossAsia)'!$C:$C,1,FALSE)</f>
        <v>#N/A</v>
      </c>
      <c r="Q4639" s="9" t="str">
        <f t="shared" si="145"/>
        <v>nur hier</v>
      </c>
    </row>
    <row r="4640" spans="1:17">
      <c r="A4640" s="1" t="s">
        <v>12032</v>
      </c>
      <c r="B4640" s="1" t="s">
        <v>12033</v>
      </c>
      <c r="C4640" s="1" t="s">
        <v>19628</v>
      </c>
      <c r="D4640" s="1" t="s">
        <v>10771</v>
      </c>
      <c r="E4640" s="1" t="s">
        <v>19647</v>
      </c>
      <c r="F4640" s="54">
        <v>1937</v>
      </c>
      <c r="G4640" s="1" t="s">
        <v>19635</v>
      </c>
      <c r="I4640" t="str">
        <f t="shared" si="144"/>
        <v>青年界</v>
      </c>
      <c r="K4640" t="e">
        <f>VLOOKUP(I4640,Apabi!$H:$H,1,FALSE)</f>
        <v>#N/A</v>
      </c>
      <c r="M4640" t="e">
        <f>VLOOKUP(I4640,'Shanghai TSG'!$C:$C,1,FALSE)</f>
        <v>#N/A</v>
      </c>
      <c r="O4640" t="e">
        <f>VLOOKUP(I4640,'Hytong (not in CrossAsia)'!$C:$C,1,FALSE)</f>
        <v>#N/A</v>
      </c>
      <c r="Q4640" s="9" t="str">
        <f t="shared" si="145"/>
        <v>nur hier</v>
      </c>
    </row>
    <row r="4641" spans="1:17">
      <c r="A4641" s="1" t="s">
        <v>12034</v>
      </c>
      <c r="B4641" s="1" t="s">
        <v>12035</v>
      </c>
      <c r="C4641" s="1" t="s">
        <v>19628</v>
      </c>
      <c r="D4641" s="1" t="s">
        <v>12036</v>
      </c>
      <c r="E4641" s="1" t="s">
        <v>19628</v>
      </c>
      <c r="F4641" s="51" t="s">
        <v>19628</v>
      </c>
      <c r="G4641" s="1" t="s">
        <v>19628</v>
      </c>
      <c r="I4641" t="str">
        <f t="shared" si="144"/>
        <v>职业与修</v>
      </c>
      <c r="K4641" t="e">
        <f>VLOOKUP(I4641,Apabi!$H:$H,1,FALSE)</f>
        <v>#N/A</v>
      </c>
      <c r="M4641" t="str">
        <f>VLOOKUP(I4641,'Shanghai TSG'!$C:$C,1,FALSE)</f>
        <v>职业与修</v>
      </c>
      <c r="O4641" t="e">
        <f>VLOOKUP(I4641,'Hytong (not in CrossAsia)'!$C:$C,1,FALSE)</f>
        <v>#N/A</v>
      </c>
      <c r="Q4641" s="9" t="str">
        <f t="shared" si="145"/>
        <v>Doppel</v>
      </c>
    </row>
    <row r="4642" spans="1:17">
      <c r="A4642" s="1" t="s">
        <v>12037</v>
      </c>
      <c r="B4642" s="1" t="s">
        <v>12038</v>
      </c>
      <c r="C4642" s="1" t="s">
        <v>19628</v>
      </c>
      <c r="D4642" s="1" t="s">
        <v>12039</v>
      </c>
      <c r="E4642" s="1" t="s">
        <v>19628</v>
      </c>
      <c r="F4642" s="51">
        <v>1944</v>
      </c>
      <c r="G4642" s="1" t="s">
        <v>19340</v>
      </c>
      <c r="I4642" t="str">
        <f t="shared" si="144"/>
        <v>升学与就</v>
      </c>
      <c r="K4642" t="e">
        <f>VLOOKUP(I4642,Apabi!$H:$H,1,FALSE)</f>
        <v>#N/A</v>
      </c>
      <c r="M4642" t="e">
        <f>VLOOKUP(I4642,'Shanghai TSG'!$C:$C,1,FALSE)</f>
        <v>#N/A</v>
      </c>
      <c r="O4642" t="e">
        <f>VLOOKUP(I4642,'Hytong (not in CrossAsia)'!$C:$C,1,FALSE)</f>
        <v>#N/A</v>
      </c>
      <c r="Q4642" s="9" t="str">
        <f t="shared" si="145"/>
        <v>nur hier</v>
      </c>
    </row>
    <row r="4643" spans="1:17">
      <c r="A4643" s="1" t="s">
        <v>12040</v>
      </c>
      <c r="B4643" s="1" t="s">
        <v>12041</v>
      </c>
      <c r="C4643" s="1" t="s">
        <v>19628</v>
      </c>
      <c r="D4643" s="1" t="s">
        <v>19628</v>
      </c>
      <c r="E4643" s="1" t="s">
        <v>18550</v>
      </c>
      <c r="F4643" s="54">
        <v>1937</v>
      </c>
      <c r="G4643" s="1" t="s">
        <v>19628</v>
      </c>
      <c r="I4643" t="str">
        <f t="shared" si="144"/>
        <v>妇女前哨</v>
      </c>
      <c r="K4643" t="e">
        <f>VLOOKUP(I4643,Apabi!$H:$H,1,FALSE)</f>
        <v>#N/A</v>
      </c>
      <c r="M4643" t="e">
        <f>VLOOKUP(I4643,'Shanghai TSG'!$C:$C,1,FALSE)</f>
        <v>#N/A</v>
      </c>
      <c r="O4643" t="e">
        <f>VLOOKUP(I4643,'Hytong (not in CrossAsia)'!$C:$C,1,FALSE)</f>
        <v>#N/A</v>
      </c>
      <c r="Q4643" s="9" t="str">
        <f t="shared" si="145"/>
        <v>nur hier</v>
      </c>
    </row>
    <row r="4644" spans="1:17">
      <c r="A4644" s="1" t="s">
        <v>12042</v>
      </c>
      <c r="B4644" s="1" t="s">
        <v>12043</v>
      </c>
      <c r="C4644" s="1" t="s">
        <v>19628</v>
      </c>
      <c r="D4644" s="1" t="s">
        <v>12044</v>
      </c>
      <c r="E4644" s="1" t="s">
        <v>19647</v>
      </c>
      <c r="F4644" s="54">
        <v>1937</v>
      </c>
      <c r="G4644" s="1" t="s">
        <v>19440</v>
      </c>
      <c r="I4644" t="str">
        <f t="shared" si="144"/>
        <v>科学生活</v>
      </c>
      <c r="K4644" t="e">
        <f>VLOOKUP(I4644,Apabi!$H:$H,1,FALSE)</f>
        <v>#N/A</v>
      </c>
      <c r="M4644" t="e">
        <f>VLOOKUP(I4644,'Shanghai TSG'!$C:$C,1,FALSE)</f>
        <v>#N/A</v>
      </c>
      <c r="O4644" t="e">
        <f>VLOOKUP(I4644,'Hytong (not in CrossAsia)'!$C:$C,1,FALSE)</f>
        <v>#N/A</v>
      </c>
      <c r="Q4644" s="9" t="str">
        <f t="shared" si="145"/>
        <v>nur hier</v>
      </c>
    </row>
    <row r="4645" spans="1:17">
      <c r="A4645" s="1" t="s">
        <v>12045</v>
      </c>
      <c r="B4645" s="1" t="s">
        <v>12046</v>
      </c>
      <c r="C4645" s="1" t="s">
        <v>19628</v>
      </c>
      <c r="D4645" s="1" t="s">
        <v>12047</v>
      </c>
      <c r="E4645" s="1" t="s">
        <v>19146</v>
      </c>
      <c r="F4645" s="54">
        <v>1931</v>
      </c>
      <c r="G4645" s="1" t="s">
        <v>19635</v>
      </c>
      <c r="I4645" t="str">
        <f t="shared" si="144"/>
        <v>东方青年</v>
      </c>
      <c r="K4645" t="e">
        <f>VLOOKUP(I4645,Apabi!$H:$H,1,FALSE)</f>
        <v>#N/A</v>
      </c>
      <c r="M4645" t="e">
        <f>VLOOKUP(I4645,'Shanghai TSG'!$C:$C,1,FALSE)</f>
        <v>#N/A</v>
      </c>
      <c r="O4645" t="e">
        <f>VLOOKUP(I4645,'Hytong (not in CrossAsia)'!$C:$C,1,FALSE)</f>
        <v>#N/A</v>
      </c>
      <c r="Q4645" s="9" t="str">
        <f t="shared" si="145"/>
        <v>nur hier</v>
      </c>
    </row>
    <row r="4646" spans="1:17">
      <c r="A4646" s="1" t="s">
        <v>12048</v>
      </c>
      <c r="B4646" s="1" t="s">
        <v>12049</v>
      </c>
      <c r="C4646" s="1" t="s">
        <v>12050</v>
      </c>
      <c r="D4646" s="1" t="s">
        <v>12051</v>
      </c>
      <c r="E4646" s="1" t="s">
        <v>19647</v>
      </c>
      <c r="F4646" s="54">
        <v>1935</v>
      </c>
      <c r="G4646" s="1" t="s">
        <v>19642</v>
      </c>
      <c r="I4646" t="str">
        <f t="shared" si="144"/>
        <v>妇女生活</v>
      </c>
      <c r="K4646" t="e">
        <f>VLOOKUP(I4646,Apabi!$H:$H,1,FALSE)</f>
        <v>#N/A</v>
      </c>
      <c r="M4646" t="str">
        <f>VLOOKUP(I4646,'Shanghai TSG'!$C:$C,1,FALSE)</f>
        <v>妇女生活</v>
      </c>
      <c r="O4646" t="e">
        <f>VLOOKUP(I4646,'Hytong (not in CrossAsia)'!$C:$C,1,FALSE)</f>
        <v>#N/A</v>
      </c>
      <c r="Q4646" s="9" t="str">
        <f t="shared" si="145"/>
        <v>Doppel</v>
      </c>
    </row>
    <row r="4647" spans="1:17">
      <c r="A4647" s="1" t="s">
        <v>12052</v>
      </c>
      <c r="B4647" s="1" t="s">
        <v>12053</v>
      </c>
      <c r="C4647" s="1" t="s">
        <v>10276</v>
      </c>
      <c r="D4647" s="1" t="s">
        <v>10276</v>
      </c>
      <c r="E4647" s="1" t="s">
        <v>19647</v>
      </c>
      <c r="F4647" s="54">
        <v>1943</v>
      </c>
      <c r="G4647" s="1" t="s">
        <v>19642</v>
      </c>
      <c r="I4647" t="str">
        <f t="shared" si="144"/>
        <v>人生</v>
      </c>
      <c r="K4647" t="e">
        <f>VLOOKUP(I4647,Apabi!$H:$H,1,FALSE)</f>
        <v>#N/A</v>
      </c>
      <c r="M4647" t="e">
        <f>VLOOKUP(I4647,'Shanghai TSG'!$C:$C,1,FALSE)</f>
        <v>#N/A</v>
      </c>
      <c r="O4647" t="e">
        <f>VLOOKUP(I4647,'Hytong (not in CrossAsia)'!$C:$C,1,FALSE)</f>
        <v>#N/A</v>
      </c>
      <c r="Q4647" s="9" t="str">
        <f t="shared" si="145"/>
        <v>nur hier</v>
      </c>
    </row>
    <row r="4648" spans="1:17">
      <c r="A4648" s="1" t="s">
        <v>12054</v>
      </c>
      <c r="B4648" s="1" t="s">
        <v>12055</v>
      </c>
      <c r="C4648" s="1" t="s">
        <v>12056</v>
      </c>
      <c r="D4648" s="1" t="s">
        <v>19628</v>
      </c>
      <c r="E4648" s="1" t="s">
        <v>19647</v>
      </c>
      <c r="F4648" s="51" t="s">
        <v>19628</v>
      </c>
      <c r="G4648" s="1" t="s">
        <v>19305</v>
      </c>
      <c r="I4648" t="str">
        <f t="shared" si="144"/>
        <v>家庭星期</v>
      </c>
      <c r="K4648" t="e">
        <f>VLOOKUP(I4648,Apabi!$H:$H,1,FALSE)</f>
        <v>#N/A</v>
      </c>
      <c r="M4648" t="e">
        <f>VLOOKUP(I4648,'Shanghai TSG'!$C:$C,1,FALSE)</f>
        <v>#N/A</v>
      </c>
      <c r="O4648" t="e">
        <f>VLOOKUP(I4648,'Hytong (not in CrossAsia)'!$C:$C,1,FALSE)</f>
        <v>#N/A</v>
      </c>
      <c r="Q4648" s="9" t="str">
        <f t="shared" si="145"/>
        <v>nur hier</v>
      </c>
    </row>
    <row r="4649" spans="1:17">
      <c r="A4649" s="1" t="s">
        <v>12057</v>
      </c>
      <c r="B4649" s="1" t="s">
        <v>12058</v>
      </c>
      <c r="C4649" s="1" t="s">
        <v>12059</v>
      </c>
      <c r="D4649" s="1" t="s">
        <v>12060</v>
      </c>
      <c r="E4649" s="1" t="s">
        <v>19176</v>
      </c>
      <c r="F4649" s="54">
        <v>1940</v>
      </c>
      <c r="G4649" s="1" t="s">
        <v>19635</v>
      </c>
      <c r="I4649" t="str">
        <f t="shared" si="144"/>
        <v>陕西青年</v>
      </c>
      <c r="K4649" t="e">
        <f>VLOOKUP(I4649,Apabi!$H:$H,1,FALSE)</f>
        <v>#N/A</v>
      </c>
      <c r="M4649" t="e">
        <f>VLOOKUP(I4649,'Shanghai TSG'!$C:$C,1,FALSE)</f>
        <v>#N/A</v>
      </c>
      <c r="O4649" t="e">
        <f>VLOOKUP(I4649,'Hytong (not in CrossAsia)'!$C:$C,1,FALSE)</f>
        <v>#N/A</v>
      </c>
      <c r="Q4649" s="9" t="str">
        <f t="shared" si="145"/>
        <v>nur hier</v>
      </c>
    </row>
    <row r="4650" spans="1:17">
      <c r="A4650" s="1" t="s">
        <v>12061</v>
      </c>
      <c r="B4650" s="1" t="s">
        <v>12062</v>
      </c>
      <c r="C4650" s="1" t="s">
        <v>19628</v>
      </c>
      <c r="D4650" s="1" t="s">
        <v>12063</v>
      </c>
      <c r="E4650" s="1" t="s">
        <v>19754</v>
      </c>
      <c r="F4650" s="54">
        <v>1947</v>
      </c>
      <c r="G4650" s="1" t="s">
        <v>19440</v>
      </c>
      <c r="I4650" t="str">
        <f t="shared" si="144"/>
        <v>理论与现</v>
      </c>
      <c r="K4650" t="e">
        <f>VLOOKUP(I4650,Apabi!$H:$H,1,FALSE)</f>
        <v>#N/A</v>
      </c>
      <c r="M4650" t="str">
        <f>VLOOKUP(I4650,'Shanghai TSG'!$C:$C,1,FALSE)</f>
        <v>理论与现</v>
      </c>
      <c r="O4650" t="str">
        <f>VLOOKUP(I4650,'Hytong (not in CrossAsia)'!$C:$C,1,FALSE)</f>
        <v>理论与现</v>
      </c>
      <c r="Q4650" s="9" t="str">
        <f t="shared" si="145"/>
        <v>Doppel</v>
      </c>
    </row>
    <row r="4651" spans="1:17">
      <c r="A4651" s="1" t="s">
        <v>12064</v>
      </c>
      <c r="B4651" s="1" t="s">
        <v>12065</v>
      </c>
      <c r="C4651" s="1" t="s">
        <v>19628</v>
      </c>
      <c r="D4651" s="1" t="s">
        <v>11706</v>
      </c>
      <c r="E4651" s="1" t="s">
        <v>19336</v>
      </c>
      <c r="F4651" s="54">
        <v>1937</v>
      </c>
      <c r="G4651" s="1" t="s">
        <v>19327</v>
      </c>
      <c r="I4651" t="str">
        <f t="shared" si="144"/>
        <v>青年公论</v>
      </c>
      <c r="K4651" t="e">
        <f>VLOOKUP(I4651,Apabi!$H:$H,1,FALSE)</f>
        <v>#N/A</v>
      </c>
      <c r="M4651" t="e">
        <f>VLOOKUP(I4651,'Shanghai TSG'!$C:$C,1,FALSE)</f>
        <v>#N/A</v>
      </c>
      <c r="O4651" t="e">
        <f>VLOOKUP(I4651,'Hytong (not in CrossAsia)'!$C:$C,1,FALSE)</f>
        <v>#N/A</v>
      </c>
      <c r="Q4651" s="9" t="str">
        <f t="shared" si="145"/>
        <v>nur hier</v>
      </c>
    </row>
    <row r="4652" spans="1:17">
      <c r="A4652" s="1" t="s">
        <v>11707</v>
      </c>
      <c r="B4652" s="1" t="s">
        <v>11708</v>
      </c>
      <c r="C4652" s="1" t="s">
        <v>11709</v>
      </c>
      <c r="D4652" s="1" t="s">
        <v>11709</v>
      </c>
      <c r="E4652" s="1" t="s">
        <v>19647</v>
      </c>
      <c r="F4652" s="54">
        <v>1945</v>
      </c>
      <c r="G4652" s="1" t="s">
        <v>19305</v>
      </c>
      <c r="I4652" t="str">
        <f t="shared" si="144"/>
        <v>自由导报</v>
      </c>
      <c r="K4652" t="e">
        <f>VLOOKUP(I4652,Apabi!$H:$H,1,FALSE)</f>
        <v>#N/A</v>
      </c>
      <c r="M4652" t="e">
        <f>VLOOKUP(I4652,'Shanghai TSG'!$C:$C,1,FALSE)</f>
        <v>#N/A</v>
      </c>
      <c r="O4652" t="e">
        <f>VLOOKUP(I4652,'Hytong (not in CrossAsia)'!$C:$C,1,FALSE)</f>
        <v>#N/A</v>
      </c>
      <c r="Q4652" s="9" t="str">
        <f t="shared" si="145"/>
        <v>nur hier</v>
      </c>
    </row>
    <row r="4653" spans="1:17">
      <c r="A4653" s="1" t="s">
        <v>11710</v>
      </c>
      <c r="B4653" s="1" t="s">
        <v>11711</v>
      </c>
      <c r="C4653" s="1" t="s">
        <v>19628</v>
      </c>
      <c r="D4653" s="1" t="s">
        <v>11712</v>
      </c>
      <c r="E4653" s="1" t="s">
        <v>19647</v>
      </c>
      <c r="F4653" s="54">
        <v>1937</v>
      </c>
      <c r="G4653" s="1" t="s">
        <v>19635</v>
      </c>
      <c r="I4653" t="str">
        <f t="shared" si="144"/>
        <v>女青年</v>
      </c>
      <c r="K4653" t="e">
        <f>VLOOKUP(I4653,Apabi!$H:$H,1,FALSE)</f>
        <v>#N/A</v>
      </c>
      <c r="M4653" t="e">
        <f>VLOOKUP(I4653,'Shanghai TSG'!$C:$C,1,FALSE)</f>
        <v>#N/A</v>
      </c>
      <c r="O4653" t="e">
        <f>VLOOKUP(I4653,'Hytong (not in CrossAsia)'!$C:$C,1,FALSE)</f>
        <v>#N/A</v>
      </c>
      <c r="Q4653" s="9" t="str">
        <f t="shared" si="145"/>
        <v>nur hier</v>
      </c>
    </row>
    <row r="4654" spans="1:17">
      <c r="A4654" s="1" t="s">
        <v>11713</v>
      </c>
      <c r="B4654" s="1" t="s">
        <v>11714</v>
      </c>
      <c r="C4654" s="1" t="s">
        <v>19628</v>
      </c>
      <c r="D4654" s="1" t="s">
        <v>19628</v>
      </c>
      <c r="E4654" s="1" t="s">
        <v>19628</v>
      </c>
      <c r="F4654" s="51" t="s">
        <v>19628</v>
      </c>
      <c r="G4654" s="1" t="s">
        <v>19628</v>
      </c>
      <c r="I4654" t="str">
        <f t="shared" si="144"/>
        <v>西康青年</v>
      </c>
      <c r="K4654" t="e">
        <f>VLOOKUP(I4654,Apabi!$H:$H,1,FALSE)</f>
        <v>#N/A</v>
      </c>
      <c r="M4654" t="e">
        <f>VLOOKUP(I4654,'Shanghai TSG'!$C:$C,1,FALSE)</f>
        <v>#N/A</v>
      </c>
      <c r="O4654" t="e">
        <f>VLOOKUP(I4654,'Hytong (not in CrossAsia)'!$C:$C,1,FALSE)</f>
        <v>#N/A</v>
      </c>
      <c r="Q4654" s="9" t="str">
        <f t="shared" si="145"/>
        <v>nur hier</v>
      </c>
    </row>
    <row r="4655" spans="1:17" ht="23.25">
      <c r="A4655" s="1" t="s">
        <v>11715</v>
      </c>
      <c r="B4655" s="1" t="s">
        <v>11716</v>
      </c>
      <c r="C4655" s="1" t="s">
        <v>11717</v>
      </c>
      <c r="D4655" s="1" t="s">
        <v>19628</v>
      </c>
      <c r="E4655" s="1" t="s">
        <v>18411</v>
      </c>
      <c r="F4655" s="51" t="s">
        <v>19628</v>
      </c>
      <c r="G4655" s="1" t="s">
        <v>19628</v>
      </c>
      <c r="I4655" t="str">
        <f t="shared" si="144"/>
        <v>现代儿童</v>
      </c>
      <c r="K4655" t="e">
        <f>VLOOKUP(I4655,Apabi!$H:$H,1,FALSE)</f>
        <v>#N/A</v>
      </c>
      <c r="M4655" t="e">
        <f>VLOOKUP(I4655,'Shanghai TSG'!$C:$C,1,FALSE)</f>
        <v>#N/A</v>
      </c>
      <c r="O4655" t="e">
        <f>VLOOKUP(I4655,'Hytong (not in CrossAsia)'!$C:$C,1,FALSE)</f>
        <v>#N/A</v>
      </c>
      <c r="Q4655" s="9" t="str">
        <f t="shared" si="145"/>
        <v>nur hier</v>
      </c>
    </row>
    <row r="4656" spans="1:17">
      <c r="A4656" s="1" t="s">
        <v>11718</v>
      </c>
      <c r="B4656" s="1" t="s">
        <v>11719</v>
      </c>
      <c r="C4656" s="1" t="s">
        <v>19628</v>
      </c>
      <c r="D4656" s="1" t="s">
        <v>19628</v>
      </c>
      <c r="E4656" s="1" t="s">
        <v>19628</v>
      </c>
      <c r="F4656" s="51" t="s">
        <v>19628</v>
      </c>
      <c r="G4656" s="1" t="s">
        <v>19628</v>
      </c>
      <c r="I4656" t="str">
        <f t="shared" si="144"/>
        <v>今日儿童</v>
      </c>
      <c r="K4656" t="e">
        <f>VLOOKUP(I4656,Apabi!$H:$H,1,FALSE)</f>
        <v>#N/A</v>
      </c>
      <c r="M4656" t="e">
        <f>VLOOKUP(I4656,'Shanghai TSG'!$C:$C,1,FALSE)</f>
        <v>#N/A</v>
      </c>
      <c r="O4656" t="e">
        <f>VLOOKUP(I4656,'Hytong (not in CrossAsia)'!$C:$C,1,FALSE)</f>
        <v>#N/A</v>
      </c>
      <c r="Q4656" s="9" t="str">
        <f t="shared" si="145"/>
        <v>nur hier</v>
      </c>
    </row>
    <row r="4657" spans="1:17">
      <c r="A4657" s="1" t="s">
        <v>11720</v>
      </c>
      <c r="B4657" s="1" t="s">
        <v>11721</v>
      </c>
      <c r="C4657" s="1" t="s">
        <v>19628</v>
      </c>
      <c r="D4657" s="1" t="s">
        <v>11722</v>
      </c>
      <c r="E4657" s="1" t="s">
        <v>19283</v>
      </c>
      <c r="F4657" s="51" t="s">
        <v>19628</v>
      </c>
      <c r="G4657" s="1" t="s">
        <v>19628</v>
      </c>
      <c r="I4657" t="str">
        <f t="shared" si="144"/>
        <v>工作与生</v>
      </c>
      <c r="K4657" t="e">
        <f>VLOOKUP(I4657,Apabi!$H:$H,1,FALSE)</f>
        <v>#N/A</v>
      </c>
      <c r="M4657" t="e">
        <f>VLOOKUP(I4657,'Shanghai TSG'!$C:$C,1,FALSE)</f>
        <v>#N/A</v>
      </c>
      <c r="O4657" t="e">
        <f>VLOOKUP(I4657,'Hytong (not in CrossAsia)'!$C:$C,1,FALSE)</f>
        <v>#N/A</v>
      </c>
      <c r="Q4657" s="9" t="str">
        <f t="shared" si="145"/>
        <v>nur hier</v>
      </c>
    </row>
    <row r="4658" spans="1:17">
      <c r="A4658" s="1" t="s">
        <v>11723</v>
      </c>
      <c r="B4658" s="1" t="s">
        <v>11724</v>
      </c>
      <c r="C4658" s="1" t="s">
        <v>19628</v>
      </c>
      <c r="D4658" s="1" t="s">
        <v>11725</v>
      </c>
      <c r="E4658" s="1" t="s">
        <v>19647</v>
      </c>
      <c r="F4658" s="54">
        <v>1946</v>
      </c>
      <c r="G4658" s="1" t="s">
        <v>19635</v>
      </c>
      <c r="I4658" t="str">
        <f t="shared" si="144"/>
        <v>女声</v>
      </c>
      <c r="K4658" t="e">
        <f>VLOOKUP(I4658,Apabi!$H:$H,1,FALSE)</f>
        <v>#N/A</v>
      </c>
      <c r="M4658" t="e">
        <f>VLOOKUP(I4658,'Shanghai TSG'!$C:$C,1,FALSE)</f>
        <v>#N/A</v>
      </c>
      <c r="O4658" t="e">
        <f>VLOOKUP(I4658,'Hytong (not in CrossAsia)'!$C:$C,1,FALSE)</f>
        <v>#N/A</v>
      </c>
      <c r="Q4658" s="9" t="str">
        <f t="shared" si="145"/>
        <v>nur hier</v>
      </c>
    </row>
    <row r="4659" spans="1:17" ht="23.25">
      <c r="A4659" s="1" t="s">
        <v>11726</v>
      </c>
      <c r="B4659" s="1" t="s">
        <v>11727</v>
      </c>
      <c r="C4659" s="1" t="s">
        <v>11728</v>
      </c>
      <c r="D4659" s="1" t="s">
        <v>19628</v>
      </c>
      <c r="E4659" s="1" t="s">
        <v>21291</v>
      </c>
      <c r="F4659" s="51" t="s">
        <v>19628</v>
      </c>
      <c r="G4659" s="1" t="s">
        <v>19628</v>
      </c>
      <c r="I4659" t="str">
        <f t="shared" si="144"/>
        <v>今日妇女</v>
      </c>
      <c r="K4659" t="e">
        <f>VLOOKUP(I4659,Apabi!$H:$H,1,FALSE)</f>
        <v>#N/A</v>
      </c>
      <c r="M4659" t="e">
        <f>VLOOKUP(I4659,'Shanghai TSG'!$C:$C,1,FALSE)</f>
        <v>#N/A</v>
      </c>
      <c r="O4659" t="e">
        <f>VLOOKUP(I4659,'Hytong (not in CrossAsia)'!$C:$C,1,FALSE)</f>
        <v>#N/A</v>
      </c>
      <c r="Q4659" s="9" t="str">
        <f t="shared" si="145"/>
        <v>nur hier</v>
      </c>
    </row>
    <row r="4660" spans="1:17">
      <c r="A4660" s="1" t="s">
        <v>11729</v>
      </c>
      <c r="B4660" s="1" t="s">
        <v>11730</v>
      </c>
      <c r="C4660" s="1" t="s">
        <v>19628</v>
      </c>
      <c r="D4660" s="1" t="s">
        <v>19628</v>
      </c>
      <c r="E4660" s="1" t="s">
        <v>19628</v>
      </c>
      <c r="F4660" s="51" t="s">
        <v>19628</v>
      </c>
      <c r="G4660" s="1" t="s">
        <v>19628</v>
      </c>
      <c r="I4660" t="str">
        <f t="shared" si="144"/>
        <v>人生与服</v>
      </c>
      <c r="K4660" t="e">
        <f>VLOOKUP(I4660,Apabi!$H:$H,1,FALSE)</f>
        <v>#N/A</v>
      </c>
      <c r="M4660" t="e">
        <f>VLOOKUP(I4660,'Shanghai TSG'!$C:$C,1,FALSE)</f>
        <v>#N/A</v>
      </c>
      <c r="O4660" t="e">
        <f>VLOOKUP(I4660,'Hytong (not in CrossAsia)'!$C:$C,1,FALSE)</f>
        <v>#N/A</v>
      </c>
      <c r="Q4660" s="9" t="str">
        <f t="shared" si="145"/>
        <v>nur hier</v>
      </c>
    </row>
    <row r="4661" spans="1:17" ht="23.25">
      <c r="A4661" s="1" t="s">
        <v>11731</v>
      </c>
      <c r="B4661" s="1" t="s">
        <v>11732</v>
      </c>
      <c r="C4661" s="1" t="s">
        <v>19628</v>
      </c>
      <c r="D4661" s="1" t="s">
        <v>4956</v>
      </c>
      <c r="E4661" s="1" t="s">
        <v>19628</v>
      </c>
      <c r="F4661" s="51" t="s">
        <v>19628</v>
      </c>
      <c r="G4661" s="1" t="s">
        <v>19628</v>
      </c>
      <c r="I4661" t="str">
        <f t="shared" si="144"/>
        <v>社会新报</v>
      </c>
      <c r="K4661" t="e">
        <f>VLOOKUP(I4661,Apabi!$H:$H,1,FALSE)</f>
        <v>#N/A</v>
      </c>
      <c r="M4661" t="e">
        <f>VLOOKUP(I4661,'Shanghai TSG'!$C:$C,1,FALSE)</f>
        <v>#N/A</v>
      </c>
      <c r="O4661" t="e">
        <f>VLOOKUP(I4661,'Hytong (not in CrossAsia)'!$C:$C,1,FALSE)</f>
        <v>#N/A</v>
      </c>
      <c r="Q4661" s="9" t="str">
        <f t="shared" si="145"/>
        <v>nur hier</v>
      </c>
    </row>
    <row r="4662" spans="1:17">
      <c r="A4662" s="1" t="s">
        <v>11733</v>
      </c>
      <c r="B4662" s="1" t="s">
        <v>11734</v>
      </c>
      <c r="C4662" s="1" t="s">
        <v>19628</v>
      </c>
      <c r="D4662" s="1" t="s">
        <v>11735</v>
      </c>
      <c r="E4662" s="1" t="s">
        <v>19339</v>
      </c>
      <c r="F4662" s="54">
        <v>1949</v>
      </c>
      <c r="G4662" s="1" t="s">
        <v>19635</v>
      </c>
      <c r="I4662" t="str">
        <f t="shared" si="144"/>
        <v>新中国妇</v>
      </c>
      <c r="K4662" t="e">
        <f>VLOOKUP(I4662,Apabi!$H:$H,1,FALSE)</f>
        <v>#N/A</v>
      </c>
      <c r="M4662" t="e">
        <f>VLOOKUP(I4662,'Shanghai TSG'!$C:$C,1,FALSE)</f>
        <v>#N/A</v>
      </c>
      <c r="O4662" t="e">
        <f>VLOOKUP(I4662,'Hytong (not in CrossAsia)'!$C:$C,1,FALSE)</f>
        <v>#N/A</v>
      </c>
      <c r="Q4662" s="9" t="str">
        <f t="shared" si="145"/>
        <v>nur hier</v>
      </c>
    </row>
    <row r="4663" spans="1:17">
      <c r="A4663" s="1" t="s">
        <v>11736</v>
      </c>
      <c r="B4663" s="1" t="s">
        <v>11737</v>
      </c>
      <c r="C4663" s="1" t="s">
        <v>19628</v>
      </c>
      <c r="D4663" s="1" t="s">
        <v>11738</v>
      </c>
      <c r="E4663" s="1" t="s">
        <v>18839</v>
      </c>
      <c r="F4663" s="54">
        <v>1940</v>
      </c>
      <c r="G4663" s="1" t="s">
        <v>19642</v>
      </c>
      <c r="I4663" t="str">
        <f t="shared" si="144"/>
        <v>江西青年</v>
      </c>
      <c r="K4663" t="e">
        <f>VLOOKUP(I4663,Apabi!$H:$H,1,FALSE)</f>
        <v>#N/A</v>
      </c>
      <c r="M4663" t="e">
        <f>VLOOKUP(I4663,'Shanghai TSG'!$C:$C,1,FALSE)</f>
        <v>#N/A</v>
      </c>
      <c r="O4663" t="e">
        <f>VLOOKUP(I4663,'Hytong (not in CrossAsia)'!$C:$C,1,FALSE)</f>
        <v>#N/A</v>
      </c>
      <c r="Q4663" s="9" t="str">
        <f t="shared" si="145"/>
        <v>nur hier</v>
      </c>
    </row>
    <row r="4664" spans="1:17">
      <c r="A4664" s="1" t="s">
        <v>11739</v>
      </c>
      <c r="B4664" s="1" t="s">
        <v>11740</v>
      </c>
      <c r="C4664" s="1" t="s">
        <v>19628</v>
      </c>
      <c r="D4664" s="1" t="s">
        <v>11741</v>
      </c>
      <c r="E4664" s="1" t="s">
        <v>19628</v>
      </c>
      <c r="F4664" s="51" t="s">
        <v>19628</v>
      </c>
      <c r="G4664" s="1" t="s">
        <v>19628</v>
      </c>
      <c r="I4664" t="str">
        <f t="shared" si="144"/>
        <v>青年人</v>
      </c>
      <c r="K4664" t="e">
        <f>VLOOKUP(I4664,Apabi!$H:$H,1,FALSE)</f>
        <v>#N/A</v>
      </c>
      <c r="M4664" t="e">
        <f>VLOOKUP(I4664,'Shanghai TSG'!$C:$C,1,FALSE)</f>
        <v>#N/A</v>
      </c>
      <c r="O4664" t="e">
        <f>VLOOKUP(I4664,'Hytong (not in CrossAsia)'!$C:$C,1,FALSE)</f>
        <v>#N/A</v>
      </c>
      <c r="Q4664" s="9" t="str">
        <f t="shared" si="145"/>
        <v>nur hier</v>
      </c>
    </row>
    <row r="4665" spans="1:17">
      <c r="A4665" s="1" t="s">
        <v>11742</v>
      </c>
      <c r="B4665" s="1" t="s">
        <v>11743</v>
      </c>
      <c r="C4665" s="1" t="s">
        <v>19628</v>
      </c>
      <c r="D4665" s="1" t="s">
        <v>12101</v>
      </c>
      <c r="E4665" s="1" t="s">
        <v>19647</v>
      </c>
      <c r="F4665" s="54">
        <v>1947</v>
      </c>
      <c r="G4665" s="1" t="s">
        <v>19628</v>
      </c>
      <c r="I4665" t="str">
        <f t="shared" si="144"/>
        <v>职业介绍</v>
      </c>
      <c r="K4665" t="e">
        <f>VLOOKUP(I4665,Apabi!$H:$H,1,FALSE)</f>
        <v>#N/A</v>
      </c>
      <c r="M4665" t="str">
        <f>VLOOKUP(I4665,'Shanghai TSG'!$C:$C,1,FALSE)</f>
        <v>职业介绍</v>
      </c>
      <c r="O4665" t="e">
        <f>VLOOKUP(I4665,'Hytong (not in CrossAsia)'!$C:$C,1,FALSE)</f>
        <v>#N/A</v>
      </c>
      <c r="Q4665" s="9" t="str">
        <f t="shared" si="145"/>
        <v>Doppel</v>
      </c>
    </row>
    <row r="4666" spans="1:17">
      <c r="A4666" s="1" t="s">
        <v>12102</v>
      </c>
      <c r="B4666" s="1" t="s">
        <v>12103</v>
      </c>
      <c r="C4666" s="1" t="s">
        <v>19628</v>
      </c>
      <c r="D4666" s="1" t="s">
        <v>12104</v>
      </c>
      <c r="E4666" s="1" t="s">
        <v>19336</v>
      </c>
      <c r="F4666" s="54">
        <v>1935</v>
      </c>
      <c r="G4666" s="1" t="s">
        <v>19305</v>
      </c>
      <c r="I4666" t="str">
        <f t="shared" si="144"/>
        <v>西北问题</v>
      </c>
      <c r="K4666" t="e">
        <f>VLOOKUP(I4666,Apabi!$H:$H,1,FALSE)</f>
        <v>#N/A</v>
      </c>
      <c r="M4666" t="e">
        <f>VLOOKUP(I4666,'Shanghai TSG'!$C:$C,1,FALSE)</f>
        <v>#N/A</v>
      </c>
      <c r="O4666" t="e">
        <f>VLOOKUP(I4666,'Hytong (not in CrossAsia)'!$C:$C,1,FALSE)</f>
        <v>#N/A</v>
      </c>
      <c r="Q4666" s="9" t="str">
        <f t="shared" si="145"/>
        <v>nur hier</v>
      </c>
    </row>
    <row r="4667" spans="1:17">
      <c r="A4667" s="1" t="s">
        <v>12105</v>
      </c>
      <c r="B4667" s="1" t="s">
        <v>12106</v>
      </c>
      <c r="C4667" s="1" t="s">
        <v>19628</v>
      </c>
      <c r="D4667" s="1" t="s">
        <v>12107</v>
      </c>
      <c r="E4667" s="1" t="s">
        <v>19647</v>
      </c>
      <c r="F4667" s="54">
        <v>1944</v>
      </c>
      <c r="G4667" s="1" t="s">
        <v>19315</v>
      </c>
      <c r="I4667" t="str">
        <f t="shared" si="144"/>
        <v>妇女共鸣</v>
      </c>
      <c r="K4667" t="e">
        <f>VLOOKUP(I4667,Apabi!$H:$H,1,FALSE)</f>
        <v>#N/A</v>
      </c>
      <c r="M4667" t="str">
        <f>VLOOKUP(I4667,'Shanghai TSG'!$C:$C,1,FALSE)</f>
        <v>妇女共鸣</v>
      </c>
      <c r="O4667" t="e">
        <f>VLOOKUP(I4667,'Hytong (not in CrossAsia)'!$C:$C,1,FALSE)</f>
        <v>#N/A</v>
      </c>
      <c r="Q4667" s="9" t="str">
        <f t="shared" si="145"/>
        <v>Doppel</v>
      </c>
    </row>
    <row r="4668" spans="1:17">
      <c r="A4668" s="1" t="s">
        <v>12108</v>
      </c>
      <c r="B4668" s="1" t="s">
        <v>12109</v>
      </c>
      <c r="C4668" s="1" t="s">
        <v>19628</v>
      </c>
      <c r="D4668" s="1" t="s">
        <v>12110</v>
      </c>
      <c r="E4668" s="1" t="s">
        <v>19647</v>
      </c>
      <c r="F4668" s="54">
        <v>1928</v>
      </c>
      <c r="G4668" s="1" t="s">
        <v>19305</v>
      </c>
      <c r="I4668" t="str">
        <f t="shared" si="144"/>
        <v>青年呼声</v>
      </c>
      <c r="K4668" t="e">
        <f>VLOOKUP(I4668,Apabi!$H:$H,1,FALSE)</f>
        <v>#N/A</v>
      </c>
      <c r="M4668" t="e">
        <f>VLOOKUP(I4668,'Shanghai TSG'!$C:$C,1,FALSE)</f>
        <v>#N/A</v>
      </c>
      <c r="O4668" t="e">
        <f>VLOOKUP(I4668,'Hytong (not in CrossAsia)'!$C:$C,1,FALSE)</f>
        <v>#N/A</v>
      </c>
      <c r="Q4668" s="9" t="str">
        <f t="shared" si="145"/>
        <v>nur hier</v>
      </c>
    </row>
    <row r="4669" spans="1:17" ht="34.5">
      <c r="A4669" s="1" t="s">
        <v>12111</v>
      </c>
      <c r="B4669" s="1" t="s">
        <v>12112</v>
      </c>
      <c r="C4669" s="1" t="s">
        <v>12113</v>
      </c>
      <c r="D4669" s="1" t="s">
        <v>16965</v>
      </c>
      <c r="E4669" s="1" t="s">
        <v>19336</v>
      </c>
      <c r="F4669" s="54">
        <v>1948</v>
      </c>
      <c r="G4669" s="1" t="s">
        <v>19292</v>
      </c>
      <c r="I4669" t="str">
        <f t="shared" si="144"/>
        <v>新运导报</v>
      </c>
      <c r="K4669" t="e">
        <f>VLOOKUP(I4669,Apabi!$H:$H,1,FALSE)</f>
        <v>#N/A</v>
      </c>
      <c r="M4669" t="str">
        <f>VLOOKUP(I4669,'Shanghai TSG'!$C:$C,1,FALSE)</f>
        <v>新运导报</v>
      </c>
      <c r="O4669" t="e">
        <f>VLOOKUP(I4669,'Hytong (not in CrossAsia)'!$C:$C,1,FALSE)</f>
        <v>#N/A</v>
      </c>
      <c r="Q4669" s="9" t="str">
        <f t="shared" si="145"/>
        <v>Doppel</v>
      </c>
    </row>
    <row r="4670" spans="1:17">
      <c r="A4670" s="1" t="s">
        <v>12114</v>
      </c>
      <c r="B4670" s="1" t="s">
        <v>12115</v>
      </c>
      <c r="C4670" s="1" t="s">
        <v>12116</v>
      </c>
      <c r="D4670" s="1" t="s">
        <v>12116</v>
      </c>
      <c r="E4670" s="1" t="s">
        <v>19647</v>
      </c>
      <c r="F4670" s="54">
        <v>1923</v>
      </c>
      <c r="G4670" s="1" t="s">
        <v>19628</v>
      </c>
      <c r="I4670" t="str">
        <f t="shared" si="144"/>
        <v>中国青年</v>
      </c>
      <c r="K4670" t="str">
        <f>VLOOKUP(I4670,Apabi!$H:$H,1,FALSE)</f>
        <v>中国青年</v>
      </c>
      <c r="M4670" t="e">
        <f>VLOOKUP(I4670,'Shanghai TSG'!$C:$C,1,FALSE)</f>
        <v>#N/A</v>
      </c>
      <c r="O4670" t="e">
        <f>VLOOKUP(I4670,'Hytong (not in CrossAsia)'!$C:$C,1,FALSE)</f>
        <v>#N/A</v>
      </c>
      <c r="Q4670" s="9" t="str">
        <f t="shared" si="145"/>
        <v>Doppel</v>
      </c>
    </row>
    <row r="4671" spans="1:17">
      <c r="A4671" s="1" t="s">
        <v>12117</v>
      </c>
      <c r="B4671" s="1" t="s">
        <v>12118</v>
      </c>
      <c r="C4671" s="1" t="s">
        <v>10276</v>
      </c>
      <c r="D4671" s="1" t="s">
        <v>19628</v>
      </c>
      <c r="E4671" s="1" t="s">
        <v>19628</v>
      </c>
      <c r="F4671" s="51" t="s">
        <v>19628</v>
      </c>
      <c r="G4671" s="1" t="s">
        <v>19817</v>
      </c>
      <c r="I4671" t="str">
        <f t="shared" si="144"/>
        <v>家庭年刊</v>
      </c>
      <c r="K4671" t="e">
        <f>VLOOKUP(I4671,Apabi!$H:$H,1,FALSE)</f>
        <v>#N/A</v>
      </c>
      <c r="M4671" t="e">
        <f>VLOOKUP(I4671,'Shanghai TSG'!$C:$C,1,FALSE)</f>
        <v>#N/A</v>
      </c>
      <c r="O4671" t="e">
        <f>VLOOKUP(I4671,'Hytong (not in CrossAsia)'!$C:$C,1,FALSE)</f>
        <v>#N/A</v>
      </c>
      <c r="Q4671" s="9" t="str">
        <f t="shared" si="145"/>
        <v>nur hier</v>
      </c>
    </row>
    <row r="4672" spans="1:17">
      <c r="A4672" s="1" t="s">
        <v>12119</v>
      </c>
      <c r="B4672" s="1" t="s">
        <v>12120</v>
      </c>
      <c r="C4672" s="1" t="s">
        <v>10276</v>
      </c>
      <c r="D4672" s="1" t="s">
        <v>19628</v>
      </c>
      <c r="E4672" s="1" t="s">
        <v>19647</v>
      </c>
      <c r="F4672" s="54">
        <v>1947</v>
      </c>
      <c r="G4672" s="1" t="s">
        <v>19628</v>
      </c>
      <c r="I4672" t="str">
        <f t="shared" si="144"/>
        <v>家庭良伴</v>
      </c>
      <c r="K4672" t="e">
        <f>VLOOKUP(I4672,Apabi!$H:$H,1,FALSE)</f>
        <v>#N/A</v>
      </c>
      <c r="M4672" t="e">
        <f>VLOOKUP(I4672,'Shanghai TSG'!$C:$C,1,FALSE)</f>
        <v>#N/A</v>
      </c>
      <c r="O4672" t="e">
        <f>VLOOKUP(I4672,'Hytong (not in CrossAsia)'!$C:$C,1,FALSE)</f>
        <v>#N/A</v>
      </c>
      <c r="Q4672" s="9" t="str">
        <f t="shared" si="145"/>
        <v>nur hier</v>
      </c>
    </row>
    <row r="4673" spans="1:17">
      <c r="A4673" s="1" t="s">
        <v>12121</v>
      </c>
      <c r="B4673" s="1" t="s">
        <v>12122</v>
      </c>
      <c r="C4673" s="1" t="s">
        <v>19628</v>
      </c>
      <c r="D4673" s="1" t="s">
        <v>19628</v>
      </c>
      <c r="E4673" s="1" t="s">
        <v>19628</v>
      </c>
      <c r="F4673" s="54">
        <v>1937</v>
      </c>
      <c r="G4673" s="1" t="s">
        <v>19628</v>
      </c>
      <c r="I4673" t="str">
        <f t="shared" si="144"/>
        <v>回教青年</v>
      </c>
      <c r="K4673" t="e">
        <f>VLOOKUP(I4673,Apabi!$H:$H,1,FALSE)</f>
        <v>#N/A</v>
      </c>
      <c r="M4673" t="e">
        <f>VLOOKUP(I4673,'Shanghai TSG'!$C:$C,1,FALSE)</f>
        <v>#N/A</v>
      </c>
      <c r="O4673" t="e">
        <f>VLOOKUP(I4673,'Hytong (not in CrossAsia)'!$C:$C,1,FALSE)</f>
        <v>#N/A</v>
      </c>
      <c r="Q4673" s="9" t="str">
        <f t="shared" si="145"/>
        <v>nur hier</v>
      </c>
    </row>
    <row r="4674" spans="1:17">
      <c r="A4674" s="1" t="s">
        <v>12123</v>
      </c>
      <c r="B4674" s="1" t="s">
        <v>12124</v>
      </c>
      <c r="C4674" s="1" t="s">
        <v>19628</v>
      </c>
      <c r="D4674" s="1" t="s">
        <v>12125</v>
      </c>
      <c r="E4674" s="1" t="s">
        <v>19821</v>
      </c>
      <c r="F4674" s="54">
        <v>1940</v>
      </c>
      <c r="G4674" s="1" t="s">
        <v>19642</v>
      </c>
      <c r="I4674" t="str">
        <f t="shared" si="144"/>
        <v>家庭</v>
      </c>
      <c r="K4674" t="e">
        <f>VLOOKUP(I4674,Apabi!$H:$H,1,FALSE)</f>
        <v>#N/A</v>
      </c>
      <c r="M4674" t="e">
        <f>VLOOKUP(I4674,'Shanghai TSG'!$C:$C,1,FALSE)</f>
        <v>#N/A</v>
      </c>
      <c r="O4674" t="e">
        <f>VLOOKUP(I4674,'Hytong (not in CrossAsia)'!$C:$C,1,FALSE)</f>
        <v>#N/A</v>
      </c>
      <c r="Q4674" s="9" t="str">
        <f t="shared" si="145"/>
        <v>nur hier</v>
      </c>
    </row>
    <row r="4675" spans="1:17">
      <c r="A4675" s="1" t="s">
        <v>12126</v>
      </c>
      <c r="B4675" s="1" t="s">
        <v>12127</v>
      </c>
      <c r="C4675" s="1" t="s">
        <v>19628</v>
      </c>
      <c r="D4675" s="1" t="s">
        <v>19628</v>
      </c>
      <c r="E4675" s="1" t="s">
        <v>19647</v>
      </c>
      <c r="F4675" s="54">
        <v>1940</v>
      </c>
      <c r="G4675" s="1" t="s">
        <v>19642</v>
      </c>
      <c r="I4675" t="str">
        <f t="shared" ref="I4675:I4738" si="146">MID(B4675,1,4)</f>
        <v>妇女界</v>
      </c>
      <c r="K4675" t="e">
        <f>VLOOKUP(I4675,Apabi!$H:$H,1,FALSE)</f>
        <v>#N/A</v>
      </c>
      <c r="M4675" t="str">
        <f>VLOOKUP(I4675,'Shanghai TSG'!$C:$C,1,FALSE)</f>
        <v>妇女界</v>
      </c>
      <c r="O4675" t="e">
        <f>VLOOKUP(I4675,'Hytong (not in CrossAsia)'!$C:$C,1,FALSE)</f>
        <v>#N/A</v>
      </c>
      <c r="Q4675" s="9" t="str">
        <f t="shared" ref="Q4675:Q4738" si="147">(IF(AND(ISNA(K4675),ISNA(M4675),ISNA(O4675)),"nur hier","Doppel"))</f>
        <v>Doppel</v>
      </c>
    </row>
    <row r="4676" spans="1:17">
      <c r="A4676" s="1" t="s">
        <v>12128</v>
      </c>
      <c r="B4676" s="1" t="s">
        <v>12129</v>
      </c>
      <c r="C4676" s="1" t="s">
        <v>19628</v>
      </c>
      <c r="D4676" s="1" t="s">
        <v>12130</v>
      </c>
      <c r="E4676" s="1" t="s">
        <v>19638</v>
      </c>
      <c r="F4676" s="54">
        <v>1943</v>
      </c>
      <c r="G4676" s="1" t="s">
        <v>19305</v>
      </c>
      <c r="I4676" t="str">
        <f t="shared" si="146"/>
        <v>社会服务</v>
      </c>
      <c r="K4676" t="e">
        <f>VLOOKUP(I4676,Apabi!$H:$H,1,FALSE)</f>
        <v>#N/A</v>
      </c>
      <c r="M4676" t="e">
        <f>VLOOKUP(I4676,'Shanghai TSG'!$C:$C,1,FALSE)</f>
        <v>#N/A</v>
      </c>
      <c r="O4676" t="str">
        <f>VLOOKUP(I4676,'Hytong (not in CrossAsia)'!$C:$C,1,FALSE)</f>
        <v>社会服务</v>
      </c>
      <c r="Q4676" s="9" t="str">
        <f t="shared" si="147"/>
        <v>Doppel</v>
      </c>
    </row>
    <row r="4677" spans="1:17">
      <c r="A4677" s="1" t="s">
        <v>12131</v>
      </c>
      <c r="B4677" s="1" t="s">
        <v>12132</v>
      </c>
      <c r="C4677" s="1" t="s">
        <v>12133</v>
      </c>
      <c r="D4677" s="1" t="s">
        <v>19628</v>
      </c>
      <c r="E4677" s="1" t="s">
        <v>19298</v>
      </c>
      <c r="F4677" s="51" t="s">
        <v>19628</v>
      </c>
      <c r="G4677" s="1" t="s">
        <v>19635</v>
      </c>
      <c r="I4677" t="str">
        <f t="shared" si="146"/>
        <v>青年之声</v>
      </c>
      <c r="K4677" t="e">
        <f>VLOOKUP(I4677,Apabi!$H:$H,1,FALSE)</f>
        <v>#N/A</v>
      </c>
      <c r="M4677" t="e">
        <f>VLOOKUP(I4677,'Shanghai TSG'!$C:$C,1,FALSE)</f>
        <v>#N/A</v>
      </c>
      <c r="O4677" t="e">
        <f>VLOOKUP(I4677,'Hytong (not in CrossAsia)'!$C:$C,1,FALSE)</f>
        <v>#N/A</v>
      </c>
      <c r="Q4677" s="9" t="str">
        <f t="shared" si="147"/>
        <v>nur hier</v>
      </c>
    </row>
    <row r="4678" spans="1:17">
      <c r="A4678" s="1" t="s">
        <v>12134</v>
      </c>
      <c r="B4678" s="1" t="s">
        <v>12135</v>
      </c>
      <c r="C4678" s="1" t="s">
        <v>12136</v>
      </c>
      <c r="D4678" s="1" t="s">
        <v>19628</v>
      </c>
      <c r="E4678" s="1" t="s">
        <v>13120</v>
      </c>
      <c r="F4678" s="54">
        <v>1943</v>
      </c>
      <c r="G4678" s="1" t="s">
        <v>19642</v>
      </c>
      <c r="I4678" t="str">
        <f t="shared" si="146"/>
        <v>广东青年</v>
      </c>
      <c r="K4678" t="e">
        <f>VLOOKUP(I4678,Apabi!$H:$H,1,FALSE)</f>
        <v>#N/A</v>
      </c>
      <c r="M4678" t="e">
        <f>VLOOKUP(I4678,'Shanghai TSG'!$C:$C,1,FALSE)</f>
        <v>#N/A</v>
      </c>
      <c r="O4678" t="e">
        <f>VLOOKUP(I4678,'Hytong (not in CrossAsia)'!$C:$C,1,FALSE)</f>
        <v>#N/A</v>
      </c>
      <c r="Q4678" s="9" t="str">
        <f t="shared" si="147"/>
        <v>nur hier</v>
      </c>
    </row>
    <row r="4679" spans="1:17">
      <c r="A4679" s="1" t="s">
        <v>12137</v>
      </c>
      <c r="B4679" s="1" t="s">
        <v>12138</v>
      </c>
      <c r="C4679" s="1" t="s">
        <v>19628</v>
      </c>
      <c r="D4679" s="1" t="s">
        <v>19628</v>
      </c>
      <c r="E4679" s="1" t="s">
        <v>12139</v>
      </c>
      <c r="F4679" s="54">
        <v>1945</v>
      </c>
      <c r="G4679" s="1" t="s">
        <v>19628</v>
      </c>
      <c r="I4679" t="str">
        <f t="shared" si="146"/>
        <v>风下新妇</v>
      </c>
      <c r="K4679" t="e">
        <f>VLOOKUP(I4679,Apabi!$H:$H,1,FALSE)</f>
        <v>#N/A</v>
      </c>
      <c r="M4679" t="e">
        <f>VLOOKUP(I4679,'Shanghai TSG'!$C:$C,1,FALSE)</f>
        <v>#N/A</v>
      </c>
      <c r="O4679" t="e">
        <f>VLOOKUP(I4679,'Hytong (not in CrossAsia)'!$C:$C,1,FALSE)</f>
        <v>#N/A</v>
      </c>
      <c r="Q4679" s="9" t="str">
        <f t="shared" si="147"/>
        <v>nur hier</v>
      </c>
    </row>
    <row r="4680" spans="1:17">
      <c r="A4680" s="1" t="s">
        <v>12140</v>
      </c>
      <c r="B4680" s="1" t="s">
        <v>12141</v>
      </c>
      <c r="C4680" s="1" t="s">
        <v>19628</v>
      </c>
      <c r="D4680" s="1" t="s">
        <v>12142</v>
      </c>
      <c r="E4680" s="1" t="s">
        <v>19339</v>
      </c>
      <c r="F4680" s="54">
        <v>1930</v>
      </c>
      <c r="G4680" s="1" t="s">
        <v>19567</v>
      </c>
      <c r="I4680" t="str">
        <f t="shared" si="146"/>
        <v>社会问题</v>
      </c>
      <c r="K4680" t="e">
        <f>VLOOKUP(I4680,Apabi!$H:$H,1,FALSE)</f>
        <v>#N/A</v>
      </c>
      <c r="M4680" t="e">
        <f>VLOOKUP(I4680,'Shanghai TSG'!$C:$C,1,FALSE)</f>
        <v>#N/A</v>
      </c>
      <c r="O4680" t="e">
        <f>VLOOKUP(I4680,'Hytong (not in CrossAsia)'!$C:$C,1,FALSE)</f>
        <v>#N/A</v>
      </c>
      <c r="Q4680" s="9" t="str">
        <f t="shared" si="147"/>
        <v>nur hier</v>
      </c>
    </row>
    <row r="4681" spans="1:17">
      <c r="A4681" s="1" t="s">
        <v>12143</v>
      </c>
      <c r="B4681" s="1" t="s">
        <v>12144</v>
      </c>
      <c r="C4681" s="1" t="s">
        <v>19628</v>
      </c>
      <c r="D4681" s="1" t="s">
        <v>19628</v>
      </c>
      <c r="E4681" s="1" t="s">
        <v>19336</v>
      </c>
      <c r="F4681" s="54">
        <v>1947</v>
      </c>
      <c r="G4681" s="1" t="s">
        <v>19635</v>
      </c>
      <c r="I4681" t="str">
        <f t="shared" si="146"/>
        <v>儿童福利</v>
      </c>
      <c r="K4681" t="e">
        <f>VLOOKUP(I4681,Apabi!$H:$H,1,FALSE)</f>
        <v>#N/A</v>
      </c>
      <c r="M4681" t="e">
        <f>VLOOKUP(I4681,'Shanghai TSG'!$C:$C,1,FALSE)</f>
        <v>#N/A</v>
      </c>
      <c r="O4681" t="e">
        <f>VLOOKUP(I4681,'Hytong (not in CrossAsia)'!$C:$C,1,FALSE)</f>
        <v>#N/A</v>
      </c>
      <c r="Q4681" s="9" t="str">
        <f t="shared" si="147"/>
        <v>nur hier</v>
      </c>
    </row>
    <row r="4682" spans="1:17">
      <c r="A4682" s="1" t="s">
        <v>12145</v>
      </c>
      <c r="B4682" s="1" t="s">
        <v>12146</v>
      </c>
      <c r="C4682" s="1" t="s">
        <v>19628</v>
      </c>
      <c r="D4682" s="1" t="s">
        <v>12147</v>
      </c>
      <c r="E4682" s="1" t="s">
        <v>19336</v>
      </c>
      <c r="F4682" s="54">
        <v>1937</v>
      </c>
      <c r="G4682" s="1" t="s">
        <v>19635</v>
      </c>
      <c r="I4682" t="str">
        <f t="shared" si="146"/>
        <v>妇女新生</v>
      </c>
      <c r="K4682" t="e">
        <f>VLOOKUP(I4682,Apabi!$H:$H,1,FALSE)</f>
        <v>#N/A</v>
      </c>
      <c r="M4682" t="str">
        <f>VLOOKUP(I4682,'Shanghai TSG'!$C:$C,1,FALSE)</f>
        <v>妇女新生</v>
      </c>
      <c r="O4682" t="str">
        <f>VLOOKUP(I4682,'Hytong (not in CrossAsia)'!$C:$C,1,FALSE)</f>
        <v>妇女新生</v>
      </c>
      <c r="Q4682" s="9" t="str">
        <f t="shared" si="147"/>
        <v>Doppel</v>
      </c>
    </row>
    <row r="4683" spans="1:17">
      <c r="A4683" s="1" t="s">
        <v>12148</v>
      </c>
      <c r="B4683" s="1" t="s">
        <v>12149</v>
      </c>
      <c r="C4683" s="1" t="s">
        <v>19628</v>
      </c>
      <c r="D4683" s="1" t="s">
        <v>12150</v>
      </c>
      <c r="E4683" s="1" t="s">
        <v>17206</v>
      </c>
      <c r="F4683" s="54">
        <v>1947</v>
      </c>
      <c r="G4683" s="1" t="s">
        <v>19635</v>
      </c>
      <c r="I4683" t="str">
        <f t="shared" si="146"/>
        <v>青年之友</v>
      </c>
      <c r="K4683" t="str">
        <f>VLOOKUP(I4683,Apabi!$H:$H,1,FALSE)</f>
        <v>青年之友</v>
      </c>
      <c r="M4683" t="e">
        <f>VLOOKUP(I4683,'Shanghai TSG'!$C:$C,1,FALSE)</f>
        <v>#N/A</v>
      </c>
      <c r="O4683" t="e">
        <f>VLOOKUP(I4683,'Hytong (not in CrossAsia)'!$C:$C,1,FALSE)</f>
        <v>#N/A</v>
      </c>
      <c r="Q4683" s="9" t="str">
        <f t="shared" si="147"/>
        <v>Doppel</v>
      </c>
    </row>
    <row r="4684" spans="1:17">
      <c r="A4684" s="1" t="s">
        <v>12151</v>
      </c>
      <c r="B4684" s="1" t="s">
        <v>12152</v>
      </c>
      <c r="C4684" s="1" t="s">
        <v>19628</v>
      </c>
      <c r="D4684" s="1" t="s">
        <v>12153</v>
      </c>
      <c r="E4684" s="1" t="s">
        <v>13151</v>
      </c>
      <c r="F4684" s="51" t="s">
        <v>19628</v>
      </c>
      <c r="G4684" s="1" t="s">
        <v>19628</v>
      </c>
      <c r="I4684" t="str">
        <f t="shared" si="146"/>
        <v>职工合作</v>
      </c>
      <c r="K4684" t="e">
        <f>VLOOKUP(I4684,Apabi!$H:$H,1,FALSE)</f>
        <v>#N/A</v>
      </c>
      <c r="M4684" t="e">
        <f>VLOOKUP(I4684,'Shanghai TSG'!$C:$C,1,FALSE)</f>
        <v>#N/A</v>
      </c>
      <c r="O4684" t="e">
        <f>VLOOKUP(I4684,'Hytong (not in CrossAsia)'!$C:$C,1,FALSE)</f>
        <v>#N/A</v>
      </c>
      <c r="Q4684" s="9" t="str">
        <f t="shared" si="147"/>
        <v>nur hier</v>
      </c>
    </row>
    <row r="4685" spans="1:17">
      <c r="A4685" s="1" t="s">
        <v>12154</v>
      </c>
      <c r="B4685" s="1" t="s">
        <v>12155</v>
      </c>
      <c r="C4685" s="1" t="s">
        <v>12156</v>
      </c>
      <c r="D4685" s="1" t="s">
        <v>12157</v>
      </c>
      <c r="E4685" s="1" t="s">
        <v>19638</v>
      </c>
      <c r="F4685" s="54">
        <v>1939</v>
      </c>
      <c r="G4685" s="1" t="s">
        <v>19642</v>
      </c>
      <c r="I4685" t="str">
        <f t="shared" si="146"/>
        <v>西南青年</v>
      </c>
      <c r="K4685" t="e">
        <f>VLOOKUP(I4685,Apabi!$H:$H,1,FALSE)</f>
        <v>#N/A</v>
      </c>
      <c r="M4685" t="e">
        <f>VLOOKUP(I4685,'Shanghai TSG'!$C:$C,1,FALSE)</f>
        <v>#N/A</v>
      </c>
      <c r="O4685" t="e">
        <f>VLOOKUP(I4685,'Hytong (not in CrossAsia)'!$C:$C,1,FALSE)</f>
        <v>#N/A</v>
      </c>
      <c r="Q4685" s="9" t="str">
        <f t="shared" si="147"/>
        <v>nur hier</v>
      </c>
    </row>
    <row r="4686" spans="1:17">
      <c r="A4686" s="1" t="s">
        <v>12158</v>
      </c>
      <c r="B4686" s="1" t="s">
        <v>12159</v>
      </c>
      <c r="C4686" s="1" t="s">
        <v>19628</v>
      </c>
      <c r="D4686" s="1" t="s">
        <v>12160</v>
      </c>
      <c r="E4686" s="1" t="s">
        <v>19628</v>
      </c>
      <c r="F4686" s="54">
        <v>1946</v>
      </c>
      <c r="G4686" s="1" t="s">
        <v>19628</v>
      </c>
      <c r="I4686" t="str">
        <f t="shared" si="146"/>
        <v>青年与妇</v>
      </c>
      <c r="K4686" t="e">
        <f>VLOOKUP(I4686,Apabi!$H:$H,1,FALSE)</f>
        <v>#N/A</v>
      </c>
      <c r="M4686" t="str">
        <f>VLOOKUP(I4686,'Shanghai TSG'!$C:$C,1,FALSE)</f>
        <v>青年与妇</v>
      </c>
      <c r="O4686" t="e">
        <f>VLOOKUP(I4686,'Hytong (not in CrossAsia)'!$C:$C,1,FALSE)</f>
        <v>#N/A</v>
      </c>
      <c r="Q4686" s="9" t="str">
        <f t="shared" si="147"/>
        <v>Doppel</v>
      </c>
    </row>
    <row r="4687" spans="1:17">
      <c r="A4687" s="1" t="s">
        <v>12161</v>
      </c>
      <c r="B4687" s="1" t="s">
        <v>12162</v>
      </c>
      <c r="C4687" s="1" t="s">
        <v>19628</v>
      </c>
      <c r="D4687" s="1" t="s">
        <v>1762</v>
      </c>
      <c r="E4687" s="1" t="s">
        <v>19628</v>
      </c>
      <c r="F4687" s="51" t="s">
        <v>19628</v>
      </c>
      <c r="G4687" s="1" t="s">
        <v>19628</v>
      </c>
      <c r="I4687" t="str">
        <f t="shared" si="146"/>
        <v>工人生活</v>
      </c>
      <c r="K4687" t="e">
        <f>VLOOKUP(I4687,Apabi!$H:$H,1,FALSE)</f>
        <v>#N/A</v>
      </c>
      <c r="M4687" t="e">
        <f>VLOOKUP(I4687,'Shanghai TSG'!$C:$C,1,FALSE)</f>
        <v>#N/A</v>
      </c>
      <c r="O4687" t="e">
        <f>VLOOKUP(I4687,'Hytong (not in CrossAsia)'!$C:$C,1,FALSE)</f>
        <v>#N/A</v>
      </c>
      <c r="Q4687" s="9" t="str">
        <f t="shared" si="147"/>
        <v>nur hier</v>
      </c>
    </row>
    <row r="4688" spans="1:17">
      <c r="A4688" s="1" t="s">
        <v>12163</v>
      </c>
      <c r="B4688" s="1" t="s">
        <v>12164</v>
      </c>
      <c r="C4688" s="1" t="s">
        <v>19628</v>
      </c>
      <c r="D4688" s="1" t="s">
        <v>19628</v>
      </c>
      <c r="E4688" s="1" t="s">
        <v>12165</v>
      </c>
      <c r="F4688" s="54">
        <v>1946</v>
      </c>
      <c r="G4688" s="1" t="s">
        <v>21347</v>
      </c>
      <c r="I4688" t="str">
        <f t="shared" si="146"/>
        <v>民主生活</v>
      </c>
      <c r="K4688" t="e">
        <f>VLOOKUP(I4688,Apabi!$H:$H,1,FALSE)</f>
        <v>#N/A</v>
      </c>
      <c r="M4688" t="e">
        <f>VLOOKUP(I4688,'Shanghai TSG'!$C:$C,1,FALSE)</f>
        <v>#N/A</v>
      </c>
      <c r="O4688" t="e">
        <f>VLOOKUP(I4688,'Hytong (not in CrossAsia)'!$C:$C,1,FALSE)</f>
        <v>#N/A</v>
      </c>
      <c r="Q4688" s="9" t="str">
        <f t="shared" si="147"/>
        <v>nur hier</v>
      </c>
    </row>
    <row r="4689" spans="1:17">
      <c r="A4689" s="1" t="s">
        <v>12166</v>
      </c>
      <c r="B4689" s="1" t="s">
        <v>12167</v>
      </c>
      <c r="C4689" s="1" t="s">
        <v>19628</v>
      </c>
      <c r="D4689" s="1" t="s">
        <v>12168</v>
      </c>
      <c r="E4689" s="1" t="s">
        <v>19754</v>
      </c>
      <c r="F4689" s="54">
        <v>1944</v>
      </c>
      <c r="G4689" s="1" t="s">
        <v>19628</v>
      </c>
      <c r="I4689" t="str">
        <f t="shared" si="146"/>
        <v>粮食问题</v>
      </c>
      <c r="K4689" t="e">
        <f>VLOOKUP(I4689,Apabi!$H:$H,1,FALSE)</f>
        <v>#N/A</v>
      </c>
      <c r="M4689" t="str">
        <f>VLOOKUP(I4689,'Shanghai TSG'!$C:$C,1,FALSE)</f>
        <v>粮食问题</v>
      </c>
      <c r="O4689" t="e">
        <f>VLOOKUP(I4689,'Hytong (not in CrossAsia)'!$C:$C,1,FALSE)</f>
        <v>#N/A</v>
      </c>
      <c r="Q4689" s="9" t="str">
        <f t="shared" si="147"/>
        <v>Doppel</v>
      </c>
    </row>
    <row r="4690" spans="1:17">
      <c r="A4690" s="1" t="s">
        <v>12169</v>
      </c>
      <c r="B4690" s="1" t="s">
        <v>12170</v>
      </c>
      <c r="C4690" s="1" t="s">
        <v>19628</v>
      </c>
      <c r="D4690" s="1" t="s">
        <v>12171</v>
      </c>
      <c r="E4690" s="1" t="s">
        <v>19376</v>
      </c>
      <c r="F4690" s="54">
        <v>1947</v>
      </c>
      <c r="G4690" s="1" t="s">
        <v>19635</v>
      </c>
      <c r="I4690" t="str">
        <f t="shared" si="146"/>
        <v>青年问题</v>
      </c>
      <c r="K4690" t="e">
        <f>VLOOKUP(I4690,Apabi!$H:$H,1,FALSE)</f>
        <v>#N/A</v>
      </c>
      <c r="M4690" t="e">
        <f>VLOOKUP(I4690,'Shanghai TSG'!$C:$C,1,FALSE)</f>
        <v>#N/A</v>
      </c>
      <c r="O4690" t="e">
        <f>VLOOKUP(I4690,'Hytong (not in CrossAsia)'!$C:$C,1,FALSE)</f>
        <v>#N/A</v>
      </c>
      <c r="Q4690" s="9" t="str">
        <f t="shared" si="147"/>
        <v>nur hier</v>
      </c>
    </row>
    <row r="4691" spans="1:17">
      <c r="A4691" s="1" t="s">
        <v>12172</v>
      </c>
      <c r="B4691" s="1" t="s">
        <v>12173</v>
      </c>
      <c r="C4691" s="1" t="s">
        <v>12174</v>
      </c>
      <c r="D4691" s="1" t="s">
        <v>19628</v>
      </c>
      <c r="E4691" s="1" t="s">
        <v>19404</v>
      </c>
      <c r="F4691" s="54">
        <v>1917</v>
      </c>
      <c r="G4691" s="1" t="s">
        <v>19635</v>
      </c>
      <c r="I4691" t="str">
        <f t="shared" si="146"/>
        <v>主妇之友</v>
      </c>
      <c r="K4691" t="e">
        <f>VLOOKUP(I4691,Apabi!$H:$H,1,FALSE)</f>
        <v>#N/A</v>
      </c>
      <c r="M4691" t="e">
        <f>VLOOKUP(I4691,'Shanghai TSG'!$C:$C,1,FALSE)</f>
        <v>#N/A</v>
      </c>
      <c r="O4691" t="e">
        <f>VLOOKUP(I4691,'Hytong (not in CrossAsia)'!$C:$C,1,FALSE)</f>
        <v>#N/A</v>
      </c>
      <c r="Q4691" s="9" t="str">
        <f t="shared" si="147"/>
        <v>nur hier</v>
      </c>
    </row>
    <row r="4692" spans="1:17">
      <c r="A4692" s="1" t="s">
        <v>12175</v>
      </c>
      <c r="B4692" s="1" t="s">
        <v>12176</v>
      </c>
      <c r="C4692" s="1" t="s">
        <v>19628</v>
      </c>
      <c r="D4692" s="1" t="s">
        <v>12177</v>
      </c>
      <c r="E4692" s="1" t="s">
        <v>19821</v>
      </c>
      <c r="F4692" s="54">
        <v>1946</v>
      </c>
      <c r="G4692" s="1" t="s">
        <v>19315</v>
      </c>
      <c r="I4692" t="str">
        <f t="shared" si="146"/>
        <v>女公民</v>
      </c>
      <c r="K4692" t="e">
        <f>VLOOKUP(I4692,Apabi!$H:$H,1,FALSE)</f>
        <v>#N/A</v>
      </c>
      <c r="M4692" t="e">
        <f>VLOOKUP(I4692,'Shanghai TSG'!$C:$C,1,FALSE)</f>
        <v>#N/A</v>
      </c>
      <c r="O4692" t="e">
        <f>VLOOKUP(I4692,'Hytong (not in CrossAsia)'!$C:$C,1,FALSE)</f>
        <v>#N/A</v>
      </c>
      <c r="Q4692" s="9" t="str">
        <f t="shared" si="147"/>
        <v>nur hier</v>
      </c>
    </row>
    <row r="4693" spans="1:17">
      <c r="A4693" s="1" t="s">
        <v>12178</v>
      </c>
      <c r="B4693" s="1" t="s">
        <v>12179</v>
      </c>
      <c r="C4693" s="1" t="s">
        <v>19628</v>
      </c>
      <c r="D4693" s="1" t="s">
        <v>12180</v>
      </c>
      <c r="E4693" s="1" t="s">
        <v>11823</v>
      </c>
      <c r="F4693" s="51">
        <v>1940</v>
      </c>
      <c r="G4693" s="1" t="s">
        <v>19315</v>
      </c>
      <c r="I4693" t="str">
        <f t="shared" si="146"/>
        <v>湖南青年</v>
      </c>
      <c r="K4693" t="e">
        <f>VLOOKUP(I4693,Apabi!$H:$H,1,FALSE)</f>
        <v>#N/A</v>
      </c>
      <c r="M4693" t="str">
        <f>VLOOKUP(I4693,'Shanghai TSG'!$C:$C,1,FALSE)</f>
        <v>湖南青年</v>
      </c>
      <c r="O4693" t="e">
        <f>VLOOKUP(I4693,'Hytong (not in CrossAsia)'!$C:$C,1,FALSE)</f>
        <v>#N/A</v>
      </c>
      <c r="Q4693" s="9" t="str">
        <f t="shared" si="147"/>
        <v>Doppel</v>
      </c>
    </row>
    <row r="4694" spans="1:17">
      <c r="A4694" s="1" t="s">
        <v>11824</v>
      </c>
      <c r="B4694" s="1" t="s">
        <v>11825</v>
      </c>
      <c r="C4694" s="1" t="s">
        <v>19628</v>
      </c>
      <c r="D4694" s="1" t="s">
        <v>11826</v>
      </c>
      <c r="E4694" s="1" t="s">
        <v>19336</v>
      </c>
      <c r="F4694" s="51">
        <v>1937</v>
      </c>
      <c r="G4694" s="1" t="s">
        <v>19628</v>
      </c>
      <c r="I4694" t="str">
        <f t="shared" si="146"/>
        <v>妇女知识</v>
      </c>
      <c r="K4694" t="e">
        <f>VLOOKUP(I4694,Apabi!$H:$H,1,FALSE)</f>
        <v>#N/A</v>
      </c>
      <c r="M4694" t="e">
        <f>VLOOKUP(I4694,'Shanghai TSG'!$C:$C,1,FALSE)</f>
        <v>#N/A</v>
      </c>
      <c r="O4694" t="e">
        <f>VLOOKUP(I4694,'Hytong (not in CrossAsia)'!$C:$C,1,FALSE)</f>
        <v>#N/A</v>
      </c>
      <c r="Q4694" s="9" t="str">
        <f t="shared" si="147"/>
        <v>nur hier</v>
      </c>
    </row>
    <row r="4695" spans="1:17">
      <c r="A4695" s="1" t="s">
        <v>11827</v>
      </c>
      <c r="B4695" s="1" t="s">
        <v>11828</v>
      </c>
      <c r="C4695" s="1" t="s">
        <v>19628</v>
      </c>
      <c r="D4695" s="1" t="s">
        <v>11829</v>
      </c>
      <c r="E4695" s="1" t="s">
        <v>13205</v>
      </c>
      <c r="F4695" s="54">
        <v>1934</v>
      </c>
      <c r="G4695" s="1" t="s">
        <v>19305</v>
      </c>
      <c r="I4695" t="str">
        <f t="shared" si="146"/>
        <v>青年评论</v>
      </c>
      <c r="K4695" t="e">
        <f>VLOOKUP(I4695,Apabi!$H:$H,1,FALSE)</f>
        <v>#N/A</v>
      </c>
      <c r="M4695" t="e">
        <f>VLOOKUP(I4695,'Shanghai TSG'!$C:$C,1,FALSE)</f>
        <v>#N/A</v>
      </c>
      <c r="O4695" t="e">
        <f>VLOOKUP(I4695,'Hytong (not in CrossAsia)'!$C:$C,1,FALSE)</f>
        <v>#N/A</v>
      </c>
      <c r="Q4695" s="9" t="str">
        <f t="shared" si="147"/>
        <v>nur hier</v>
      </c>
    </row>
    <row r="4696" spans="1:17">
      <c r="A4696" s="1" t="s">
        <v>11830</v>
      </c>
      <c r="B4696" s="1" t="s">
        <v>11831</v>
      </c>
      <c r="C4696" s="1" t="s">
        <v>19628</v>
      </c>
      <c r="D4696" s="1" t="s">
        <v>19628</v>
      </c>
      <c r="E4696" s="1" t="s">
        <v>19647</v>
      </c>
      <c r="F4696" s="51" t="s">
        <v>19628</v>
      </c>
      <c r="G4696" s="1" t="s">
        <v>19628</v>
      </c>
      <c r="I4696" t="str">
        <f t="shared" si="146"/>
        <v>职业青年</v>
      </c>
      <c r="K4696" t="e">
        <f>VLOOKUP(I4696,Apabi!$H:$H,1,FALSE)</f>
        <v>#N/A</v>
      </c>
      <c r="M4696" t="str">
        <f>VLOOKUP(I4696,'Shanghai TSG'!$C:$C,1,FALSE)</f>
        <v>职业青年</v>
      </c>
      <c r="O4696" t="e">
        <f>VLOOKUP(I4696,'Hytong (not in CrossAsia)'!$C:$C,1,FALSE)</f>
        <v>#N/A</v>
      </c>
      <c r="Q4696" s="9" t="str">
        <f t="shared" si="147"/>
        <v>Doppel</v>
      </c>
    </row>
    <row r="4697" spans="1:17">
      <c r="A4697" s="1" t="s">
        <v>11832</v>
      </c>
      <c r="B4697" s="1" t="s">
        <v>11833</v>
      </c>
      <c r="C4697" s="1" t="s">
        <v>19628</v>
      </c>
      <c r="D4697" s="1" t="s">
        <v>11834</v>
      </c>
      <c r="E4697" s="1" t="s">
        <v>19146</v>
      </c>
      <c r="F4697" s="54">
        <v>1940</v>
      </c>
      <c r="G4697" s="1" t="s">
        <v>19635</v>
      </c>
      <c r="I4697" t="str">
        <f t="shared" si="146"/>
        <v>今日青年</v>
      </c>
      <c r="K4697" t="e">
        <f>VLOOKUP(I4697,Apabi!$H:$H,1,FALSE)</f>
        <v>#N/A</v>
      </c>
      <c r="M4697" t="e">
        <f>VLOOKUP(I4697,'Shanghai TSG'!$C:$C,1,FALSE)</f>
        <v>#N/A</v>
      </c>
      <c r="O4697" t="e">
        <f>VLOOKUP(I4697,'Hytong (not in CrossAsia)'!$C:$C,1,FALSE)</f>
        <v>#N/A</v>
      </c>
      <c r="Q4697" s="9" t="str">
        <f t="shared" si="147"/>
        <v>nur hier</v>
      </c>
    </row>
    <row r="4698" spans="1:17">
      <c r="A4698" s="1" t="s">
        <v>11835</v>
      </c>
      <c r="B4698" s="1" t="s">
        <v>11836</v>
      </c>
      <c r="C4698" s="1" t="s">
        <v>19628</v>
      </c>
      <c r="D4698" s="1" t="s">
        <v>11837</v>
      </c>
      <c r="E4698" s="1" t="s">
        <v>13155</v>
      </c>
      <c r="F4698" s="54">
        <v>1935</v>
      </c>
      <c r="G4698" s="1" t="s">
        <v>19635</v>
      </c>
      <c r="I4698" t="str">
        <f t="shared" si="146"/>
        <v>现代青年</v>
      </c>
      <c r="K4698" t="e">
        <f>VLOOKUP(I4698,Apabi!$H:$H,1,FALSE)</f>
        <v>#N/A</v>
      </c>
      <c r="M4698" t="str">
        <f>VLOOKUP(I4698,'Shanghai TSG'!$C:$C,1,FALSE)</f>
        <v>现代青年</v>
      </c>
      <c r="O4698" t="e">
        <f>VLOOKUP(I4698,'Hytong (not in CrossAsia)'!$C:$C,1,FALSE)</f>
        <v>#N/A</v>
      </c>
      <c r="Q4698" s="9" t="str">
        <f t="shared" si="147"/>
        <v>Doppel</v>
      </c>
    </row>
    <row r="4699" spans="1:17">
      <c r="A4699" s="1" t="s">
        <v>11838</v>
      </c>
      <c r="B4699" s="1" t="s">
        <v>11839</v>
      </c>
      <c r="C4699" s="1" t="s">
        <v>19628</v>
      </c>
      <c r="D4699" s="1" t="s">
        <v>11840</v>
      </c>
      <c r="E4699" s="1" t="s">
        <v>19647</v>
      </c>
      <c r="F4699" s="51" t="s">
        <v>19628</v>
      </c>
      <c r="G4699" s="1" t="s">
        <v>19628</v>
      </c>
      <c r="I4699" t="str">
        <f t="shared" si="146"/>
        <v>中国工人</v>
      </c>
      <c r="K4699" t="e">
        <f>VLOOKUP(I4699,Apabi!$H:$H,1,FALSE)</f>
        <v>#N/A</v>
      </c>
      <c r="M4699" t="str">
        <f>VLOOKUP(I4699,'Shanghai TSG'!$C:$C,1,FALSE)</f>
        <v>中国工人</v>
      </c>
      <c r="O4699" t="str">
        <f>VLOOKUP(I4699,'Hytong (not in CrossAsia)'!$C:$C,1,FALSE)</f>
        <v>中国工人</v>
      </c>
      <c r="Q4699" s="9" t="str">
        <f t="shared" si="147"/>
        <v>Doppel</v>
      </c>
    </row>
    <row r="4700" spans="1:17">
      <c r="A4700" s="1" t="s">
        <v>11841</v>
      </c>
      <c r="B4700" s="1" t="s">
        <v>11842</v>
      </c>
      <c r="C4700" s="1" t="s">
        <v>19628</v>
      </c>
      <c r="D4700" s="1" t="s">
        <v>11843</v>
      </c>
      <c r="E4700" s="1" t="s">
        <v>19647</v>
      </c>
      <c r="F4700" s="54">
        <v>1929</v>
      </c>
      <c r="G4700" s="1" t="s">
        <v>19315</v>
      </c>
      <c r="I4700" t="str">
        <f t="shared" si="146"/>
        <v>新女性</v>
      </c>
      <c r="K4700" t="e">
        <f>VLOOKUP(I4700,Apabi!$H:$H,1,FALSE)</f>
        <v>#N/A</v>
      </c>
      <c r="M4700" t="str">
        <f>VLOOKUP(I4700,'Shanghai TSG'!$C:$C,1,FALSE)</f>
        <v>新女性</v>
      </c>
      <c r="O4700" t="e">
        <f>VLOOKUP(I4700,'Hytong (not in CrossAsia)'!$C:$C,1,FALSE)</f>
        <v>#N/A</v>
      </c>
      <c r="Q4700" s="9" t="str">
        <f t="shared" si="147"/>
        <v>Doppel</v>
      </c>
    </row>
    <row r="4701" spans="1:17">
      <c r="A4701" s="1" t="s">
        <v>11844</v>
      </c>
      <c r="B4701" s="1" t="s">
        <v>11845</v>
      </c>
      <c r="C4701" s="1" t="s">
        <v>19628</v>
      </c>
      <c r="D4701" s="1" t="s">
        <v>11846</v>
      </c>
      <c r="E4701" s="1" t="s">
        <v>18978</v>
      </c>
      <c r="F4701" s="54">
        <v>1935</v>
      </c>
      <c r="G4701" s="1" t="s">
        <v>19315</v>
      </c>
      <c r="I4701" t="str">
        <f t="shared" si="146"/>
        <v>青年月刊</v>
      </c>
      <c r="K4701" t="str">
        <f>VLOOKUP(I4701,Apabi!$H:$H,1,FALSE)</f>
        <v>青年月刊</v>
      </c>
      <c r="M4701" t="e">
        <f>VLOOKUP(I4701,'Shanghai TSG'!$C:$C,1,FALSE)</f>
        <v>#N/A</v>
      </c>
      <c r="O4701" t="e">
        <f>VLOOKUP(I4701,'Hytong (not in CrossAsia)'!$C:$C,1,FALSE)</f>
        <v>#N/A</v>
      </c>
      <c r="Q4701" s="9" t="str">
        <f t="shared" si="147"/>
        <v>Doppel</v>
      </c>
    </row>
    <row r="4702" spans="1:17">
      <c r="A4702" s="1" t="s">
        <v>11847</v>
      </c>
      <c r="B4702" s="1" t="s">
        <v>11848</v>
      </c>
      <c r="C4702" s="1" t="s">
        <v>19628</v>
      </c>
      <c r="D4702" s="1" t="s">
        <v>11849</v>
      </c>
      <c r="E4702" s="1" t="s">
        <v>19628</v>
      </c>
      <c r="F4702" s="54">
        <v>1939</v>
      </c>
      <c r="G4702" s="1" t="s">
        <v>19628</v>
      </c>
      <c r="I4702" t="str">
        <f t="shared" si="146"/>
        <v>妇声</v>
      </c>
      <c r="K4702" t="e">
        <f>VLOOKUP(I4702,Apabi!$H:$H,1,FALSE)</f>
        <v>#N/A</v>
      </c>
      <c r="M4702" t="e">
        <f>VLOOKUP(I4702,'Shanghai TSG'!$C:$C,1,FALSE)</f>
        <v>#N/A</v>
      </c>
      <c r="O4702" t="e">
        <f>VLOOKUP(I4702,'Hytong (not in CrossAsia)'!$C:$C,1,FALSE)</f>
        <v>#N/A</v>
      </c>
      <c r="Q4702" s="9" t="str">
        <f t="shared" si="147"/>
        <v>nur hier</v>
      </c>
    </row>
    <row r="4703" spans="1:17">
      <c r="A4703" s="1" t="s">
        <v>11850</v>
      </c>
      <c r="B4703" s="1" t="s">
        <v>11851</v>
      </c>
      <c r="C4703" s="1" t="s">
        <v>19628</v>
      </c>
      <c r="D4703" s="1" t="s">
        <v>11852</v>
      </c>
      <c r="E4703" s="1" t="s">
        <v>19647</v>
      </c>
      <c r="F4703" s="54">
        <v>1924</v>
      </c>
      <c r="G4703" s="1" t="s">
        <v>19635</v>
      </c>
      <c r="I4703" t="str">
        <f t="shared" si="146"/>
        <v>青年进步</v>
      </c>
      <c r="K4703" t="e">
        <f>VLOOKUP(I4703,Apabi!$H:$H,1,FALSE)</f>
        <v>#N/A</v>
      </c>
      <c r="M4703" t="e">
        <f>VLOOKUP(I4703,'Shanghai TSG'!$C:$C,1,FALSE)</f>
        <v>#N/A</v>
      </c>
      <c r="O4703" t="e">
        <f>VLOOKUP(I4703,'Hytong (not in CrossAsia)'!$C:$C,1,FALSE)</f>
        <v>#N/A</v>
      </c>
      <c r="Q4703" s="9" t="str">
        <f t="shared" si="147"/>
        <v>nur hier</v>
      </c>
    </row>
    <row r="4704" spans="1:17">
      <c r="A4704" s="1" t="s">
        <v>11853</v>
      </c>
      <c r="B4704" s="1" t="s">
        <v>11854</v>
      </c>
      <c r="C4704" s="1" t="s">
        <v>19628</v>
      </c>
      <c r="D4704" s="1" t="s">
        <v>11855</v>
      </c>
      <c r="E4704" s="1" t="s">
        <v>19647</v>
      </c>
      <c r="F4704" s="51" t="s">
        <v>19628</v>
      </c>
      <c r="G4704" s="1" t="s">
        <v>19628</v>
      </c>
      <c r="I4704" t="str">
        <f t="shared" si="146"/>
        <v>生活教育</v>
      </c>
      <c r="K4704" t="e">
        <f>VLOOKUP(I4704,Apabi!$H:$H,1,FALSE)</f>
        <v>#N/A</v>
      </c>
      <c r="M4704" t="e">
        <f>VLOOKUP(I4704,'Shanghai TSG'!$C:$C,1,FALSE)</f>
        <v>#N/A</v>
      </c>
      <c r="O4704" t="e">
        <f>VLOOKUP(I4704,'Hytong (not in CrossAsia)'!$C:$C,1,FALSE)</f>
        <v>#N/A</v>
      </c>
      <c r="Q4704" s="9" t="str">
        <f t="shared" si="147"/>
        <v>nur hier</v>
      </c>
    </row>
    <row r="4705" spans="1:17">
      <c r="A4705" s="1" t="s">
        <v>11856</v>
      </c>
      <c r="B4705" s="1" t="s">
        <v>11857</v>
      </c>
      <c r="C4705" s="1" t="s">
        <v>19628</v>
      </c>
      <c r="D4705" s="1" t="s">
        <v>11858</v>
      </c>
      <c r="E4705" s="1" t="s">
        <v>19638</v>
      </c>
      <c r="F4705" s="51" t="s">
        <v>19628</v>
      </c>
      <c r="G4705" s="1" t="s">
        <v>19628</v>
      </c>
      <c r="I4705" t="str">
        <f t="shared" si="146"/>
        <v>中国女青</v>
      </c>
      <c r="K4705" t="e">
        <f>VLOOKUP(I4705,Apabi!$H:$H,1,FALSE)</f>
        <v>#N/A</v>
      </c>
      <c r="M4705" t="e">
        <f>VLOOKUP(I4705,'Shanghai TSG'!$C:$C,1,FALSE)</f>
        <v>#N/A</v>
      </c>
      <c r="O4705" t="e">
        <f>VLOOKUP(I4705,'Hytong (not in CrossAsia)'!$C:$C,1,FALSE)</f>
        <v>#N/A</v>
      </c>
      <c r="Q4705" s="9" t="str">
        <f t="shared" si="147"/>
        <v>nur hier</v>
      </c>
    </row>
    <row r="4706" spans="1:17">
      <c r="A4706" s="1" t="s">
        <v>11859</v>
      </c>
      <c r="B4706" s="1" t="s">
        <v>11860</v>
      </c>
      <c r="C4706" s="1" t="s">
        <v>19628</v>
      </c>
      <c r="D4706" s="1" t="s">
        <v>11861</v>
      </c>
      <c r="E4706" s="1" t="s">
        <v>19336</v>
      </c>
      <c r="F4706" s="51" t="s">
        <v>19628</v>
      </c>
      <c r="G4706" s="1" t="s">
        <v>19628</v>
      </c>
      <c r="I4706" t="str">
        <f t="shared" si="146"/>
        <v>社会旬刊</v>
      </c>
      <c r="K4706" t="e">
        <f>VLOOKUP(I4706,Apabi!$H:$H,1,FALSE)</f>
        <v>#N/A</v>
      </c>
      <c r="M4706" t="e">
        <f>VLOOKUP(I4706,'Shanghai TSG'!$C:$C,1,FALSE)</f>
        <v>#N/A</v>
      </c>
      <c r="O4706" t="e">
        <f>VLOOKUP(I4706,'Hytong (not in CrossAsia)'!$C:$C,1,FALSE)</f>
        <v>#N/A</v>
      </c>
      <c r="Q4706" s="9" t="str">
        <f t="shared" si="147"/>
        <v>nur hier</v>
      </c>
    </row>
    <row r="4707" spans="1:17">
      <c r="A4707" s="1" t="s">
        <v>11862</v>
      </c>
      <c r="B4707" s="1" t="s">
        <v>11863</v>
      </c>
      <c r="C4707" s="1" t="s">
        <v>19628</v>
      </c>
      <c r="D4707" s="1" t="s">
        <v>11864</v>
      </c>
      <c r="E4707" s="1" t="s">
        <v>19376</v>
      </c>
      <c r="F4707" s="54">
        <v>1949</v>
      </c>
      <c r="G4707" s="1" t="s">
        <v>19642</v>
      </c>
      <c r="I4707" t="str">
        <f t="shared" si="146"/>
        <v>青年世界</v>
      </c>
      <c r="K4707" t="e">
        <f>VLOOKUP(I4707,Apabi!$H:$H,1,FALSE)</f>
        <v>#N/A</v>
      </c>
      <c r="M4707" t="e">
        <f>VLOOKUP(I4707,'Shanghai TSG'!$C:$C,1,FALSE)</f>
        <v>#N/A</v>
      </c>
      <c r="O4707" t="e">
        <f>VLOOKUP(I4707,'Hytong (not in CrossAsia)'!$C:$C,1,FALSE)</f>
        <v>#N/A</v>
      </c>
      <c r="Q4707" s="9" t="str">
        <f t="shared" si="147"/>
        <v>nur hier</v>
      </c>
    </row>
    <row r="4708" spans="1:17">
      <c r="A4708" s="1" t="s">
        <v>11865</v>
      </c>
      <c r="B4708" s="1" t="s">
        <v>11866</v>
      </c>
      <c r="C4708" s="1" t="s">
        <v>19628</v>
      </c>
      <c r="D4708" s="1" t="s">
        <v>11867</v>
      </c>
      <c r="E4708" s="1" t="s">
        <v>19754</v>
      </c>
      <c r="F4708" s="54">
        <v>1947</v>
      </c>
      <c r="G4708" s="1" t="s">
        <v>19635</v>
      </c>
      <c r="I4708" t="str">
        <f t="shared" si="146"/>
        <v>建国青年</v>
      </c>
      <c r="K4708" t="e">
        <f>VLOOKUP(I4708,Apabi!$H:$H,1,FALSE)</f>
        <v>#N/A</v>
      </c>
      <c r="M4708" t="e">
        <f>VLOOKUP(I4708,'Shanghai TSG'!$C:$C,1,FALSE)</f>
        <v>#N/A</v>
      </c>
      <c r="O4708" t="e">
        <f>VLOOKUP(I4708,'Hytong (not in CrossAsia)'!$C:$C,1,FALSE)</f>
        <v>#N/A</v>
      </c>
      <c r="Q4708" s="9" t="str">
        <f t="shared" si="147"/>
        <v>nur hier</v>
      </c>
    </row>
    <row r="4709" spans="1:17" ht="23.25">
      <c r="A4709" s="1" t="s">
        <v>11868</v>
      </c>
      <c r="B4709" s="1" t="s">
        <v>11869</v>
      </c>
      <c r="C4709" s="1" t="s">
        <v>11870</v>
      </c>
      <c r="D4709" s="1" t="s">
        <v>19628</v>
      </c>
      <c r="E4709" s="1" t="s">
        <v>13201</v>
      </c>
      <c r="F4709" s="51" t="s">
        <v>19628</v>
      </c>
      <c r="G4709" s="1" t="s">
        <v>19628</v>
      </c>
      <c r="I4709" t="str">
        <f t="shared" si="146"/>
        <v>妇女与儿</v>
      </c>
      <c r="K4709" t="e">
        <f>VLOOKUP(I4709,Apabi!$H:$H,1,FALSE)</f>
        <v>#N/A</v>
      </c>
      <c r="M4709" t="e">
        <f>VLOOKUP(I4709,'Shanghai TSG'!$C:$C,1,FALSE)</f>
        <v>#N/A</v>
      </c>
      <c r="O4709" t="e">
        <f>VLOOKUP(I4709,'Hytong (not in CrossAsia)'!$C:$C,1,FALSE)</f>
        <v>#N/A</v>
      </c>
      <c r="Q4709" s="9" t="str">
        <f t="shared" si="147"/>
        <v>nur hier</v>
      </c>
    </row>
    <row r="4710" spans="1:17">
      <c r="A4710" s="1" t="s">
        <v>11871</v>
      </c>
      <c r="B4710" s="1" t="s">
        <v>11872</v>
      </c>
      <c r="C4710" s="1" t="s">
        <v>19628</v>
      </c>
      <c r="D4710" s="1" t="s">
        <v>11873</v>
      </c>
      <c r="E4710" s="1" t="s">
        <v>15493</v>
      </c>
      <c r="F4710" s="54">
        <v>1914</v>
      </c>
      <c r="G4710" s="1" t="s">
        <v>19315</v>
      </c>
      <c r="I4710" t="str">
        <f t="shared" si="146"/>
        <v>女子世界</v>
      </c>
      <c r="K4710" t="e">
        <f>VLOOKUP(I4710,Apabi!$H:$H,1,FALSE)</f>
        <v>#N/A</v>
      </c>
      <c r="M4710" t="str">
        <f>VLOOKUP(I4710,'Shanghai TSG'!$C:$C,1,FALSE)</f>
        <v>女子世界</v>
      </c>
      <c r="O4710" t="e">
        <f>VLOOKUP(I4710,'Hytong (not in CrossAsia)'!$C:$C,1,FALSE)</f>
        <v>#N/A</v>
      </c>
      <c r="Q4710" s="9" t="str">
        <f t="shared" si="147"/>
        <v>Doppel</v>
      </c>
    </row>
    <row r="4711" spans="1:17">
      <c r="A4711" s="1" t="s">
        <v>11874</v>
      </c>
      <c r="B4711" s="1" t="s">
        <v>11875</v>
      </c>
      <c r="C4711" s="1" t="s">
        <v>19628</v>
      </c>
      <c r="D4711" s="1" t="s">
        <v>11876</v>
      </c>
      <c r="E4711" s="1" t="s">
        <v>19146</v>
      </c>
      <c r="F4711" s="54">
        <v>1948</v>
      </c>
      <c r="G4711" s="1" t="s">
        <v>19315</v>
      </c>
      <c r="I4711" t="str">
        <f t="shared" si="146"/>
        <v>妇女旬刊</v>
      </c>
      <c r="K4711" t="e">
        <f>VLOOKUP(I4711,Apabi!$H:$H,1,FALSE)</f>
        <v>#N/A</v>
      </c>
      <c r="M4711" t="str">
        <f>VLOOKUP(I4711,'Shanghai TSG'!$C:$C,1,FALSE)</f>
        <v>妇女旬刊</v>
      </c>
      <c r="O4711" t="e">
        <f>VLOOKUP(I4711,'Hytong (not in CrossAsia)'!$C:$C,1,FALSE)</f>
        <v>#N/A</v>
      </c>
      <c r="Q4711" s="9" t="str">
        <f t="shared" si="147"/>
        <v>Doppel</v>
      </c>
    </row>
    <row r="4712" spans="1:17" ht="23.25">
      <c r="A4712" s="1" t="s">
        <v>11877</v>
      </c>
      <c r="B4712" s="1" t="s">
        <v>11878</v>
      </c>
      <c r="C4712" s="1" t="s">
        <v>19628</v>
      </c>
      <c r="D4712" s="1" t="s">
        <v>11879</v>
      </c>
      <c r="E4712" s="1" t="s">
        <v>21291</v>
      </c>
      <c r="F4712" s="54">
        <v>1947</v>
      </c>
      <c r="G4712" s="1" t="s">
        <v>19628</v>
      </c>
      <c r="I4712" t="str">
        <f t="shared" si="146"/>
        <v>长郡青年</v>
      </c>
      <c r="K4712" t="e">
        <f>VLOOKUP(I4712,Apabi!$H:$H,1,FALSE)</f>
        <v>#N/A</v>
      </c>
      <c r="M4712" t="e">
        <f>VLOOKUP(I4712,'Shanghai TSG'!$C:$C,1,FALSE)</f>
        <v>#N/A</v>
      </c>
      <c r="O4712" t="e">
        <f>VLOOKUP(I4712,'Hytong (not in CrossAsia)'!$C:$C,1,FALSE)</f>
        <v>#N/A</v>
      </c>
      <c r="Q4712" s="9" t="str">
        <f t="shared" si="147"/>
        <v>nur hier</v>
      </c>
    </row>
    <row r="4713" spans="1:17">
      <c r="A4713" s="1" t="s">
        <v>11880</v>
      </c>
      <c r="B4713" s="1" t="s">
        <v>11881</v>
      </c>
      <c r="C4713" s="1" t="s">
        <v>19628</v>
      </c>
      <c r="D4713" s="1" t="s">
        <v>19628</v>
      </c>
      <c r="E4713" s="1" t="s">
        <v>19628</v>
      </c>
      <c r="F4713" s="51" t="s">
        <v>19628</v>
      </c>
      <c r="G4713" s="1" t="s">
        <v>19628</v>
      </c>
      <c r="I4713" t="str">
        <f t="shared" si="146"/>
        <v>邵中学生</v>
      </c>
      <c r="K4713" t="e">
        <f>VLOOKUP(I4713,Apabi!$H:$H,1,FALSE)</f>
        <v>#N/A</v>
      </c>
      <c r="M4713" t="e">
        <f>VLOOKUP(I4713,'Shanghai TSG'!$C:$C,1,FALSE)</f>
        <v>#N/A</v>
      </c>
      <c r="O4713" t="e">
        <f>VLOOKUP(I4713,'Hytong (not in CrossAsia)'!$C:$C,1,FALSE)</f>
        <v>#N/A</v>
      </c>
      <c r="Q4713" s="9" t="str">
        <f t="shared" si="147"/>
        <v>nur hier</v>
      </c>
    </row>
    <row r="4714" spans="1:17">
      <c r="A4714" s="1" t="s">
        <v>11882</v>
      </c>
      <c r="B4714" s="1" t="s">
        <v>11883</v>
      </c>
      <c r="C4714" s="1" t="s">
        <v>19628</v>
      </c>
      <c r="D4714" s="1" t="s">
        <v>19628</v>
      </c>
      <c r="E4714" s="1" t="s">
        <v>19628</v>
      </c>
      <c r="F4714" s="51" t="s">
        <v>19628</v>
      </c>
      <c r="G4714" s="1" t="s">
        <v>19628</v>
      </c>
      <c r="I4714" t="str">
        <f t="shared" si="146"/>
        <v>群策月刊</v>
      </c>
      <c r="K4714" t="e">
        <f>VLOOKUP(I4714,Apabi!$H:$H,1,FALSE)</f>
        <v>#N/A</v>
      </c>
      <c r="M4714" t="e">
        <f>VLOOKUP(I4714,'Shanghai TSG'!$C:$C,1,FALSE)</f>
        <v>#N/A</v>
      </c>
      <c r="O4714" t="e">
        <f>VLOOKUP(I4714,'Hytong (not in CrossAsia)'!$C:$C,1,FALSE)</f>
        <v>#N/A</v>
      </c>
      <c r="Q4714" s="9" t="str">
        <f t="shared" si="147"/>
        <v>nur hier</v>
      </c>
    </row>
    <row r="4715" spans="1:17">
      <c r="A4715" s="1" t="s">
        <v>11884</v>
      </c>
      <c r="B4715" s="1" t="s">
        <v>11885</v>
      </c>
      <c r="C4715" s="1" t="s">
        <v>19628</v>
      </c>
      <c r="D4715" s="1" t="s">
        <v>11525</v>
      </c>
      <c r="E4715" s="1" t="s">
        <v>13082</v>
      </c>
      <c r="F4715" s="51">
        <v>1946</v>
      </c>
      <c r="G4715" s="1" t="s">
        <v>19349</v>
      </c>
      <c r="I4715" t="str">
        <f t="shared" si="146"/>
        <v>粤汉半月</v>
      </c>
      <c r="K4715" t="e">
        <f>VLOOKUP(I4715,Apabi!$H:$H,1,FALSE)</f>
        <v>#N/A</v>
      </c>
      <c r="M4715" t="str">
        <f>VLOOKUP(I4715,'Shanghai TSG'!$C:$C,1,FALSE)</f>
        <v>粤汉半月</v>
      </c>
      <c r="O4715" t="e">
        <f>VLOOKUP(I4715,'Hytong (not in CrossAsia)'!$C:$C,1,FALSE)</f>
        <v>#N/A</v>
      </c>
      <c r="Q4715" s="9" t="str">
        <f t="shared" si="147"/>
        <v>Doppel</v>
      </c>
    </row>
    <row r="4716" spans="1:17" ht="23.25">
      <c r="A4716" s="1" t="s">
        <v>11526</v>
      </c>
      <c r="B4716" s="1" t="s">
        <v>11527</v>
      </c>
      <c r="C4716" s="1" t="s">
        <v>19628</v>
      </c>
      <c r="D4716" s="1" t="s">
        <v>11528</v>
      </c>
      <c r="E4716" s="1" t="s">
        <v>11529</v>
      </c>
      <c r="F4716" s="51" t="s">
        <v>19628</v>
      </c>
      <c r="G4716" s="1" t="s">
        <v>19628</v>
      </c>
      <c r="I4716" t="str">
        <f t="shared" si="146"/>
        <v>人工</v>
      </c>
      <c r="K4716" t="e">
        <f>VLOOKUP(I4716,Apabi!$H:$H,1,FALSE)</f>
        <v>#N/A</v>
      </c>
      <c r="M4716" t="e">
        <f>VLOOKUP(I4716,'Shanghai TSG'!$C:$C,1,FALSE)</f>
        <v>#N/A</v>
      </c>
      <c r="O4716" t="e">
        <f>VLOOKUP(I4716,'Hytong (not in CrossAsia)'!$C:$C,1,FALSE)</f>
        <v>#N/A</v>
      </c>
      <c r="Q4716" s="9" t="str">
        <f t="shared" si="147"/>
        <v>nur hier</v>
      </c>
    </row>
    <row r="4717" spans="1:17">
      <c r="A4717" s="1" t="s">
        <v>11530</v>
      </c>
      <c r="B4717" s="1" t="s">
        <v>11531</v>
      </c>
      <c r="C4717" s="1" t="s">
        <v>19628</v>
      </c>
      <c r="D4717" s="1" t="s">
        <v>11532</v>
      </c>
      <c r="E4717" s="1" t="s">
        <v>19628</v>
      </c>
      <c r="F4717" s="51" t="s">
        <v>19628</v>
      </c>
      <c r="G4717" s="1" t="s">
        <v>19628</v>
      </c>
      <c r="I4717" t="str">
        <f t="shared" si="146"/>
        <v>晋察冀日</v>
      </c>
      <c r="K4717" t="e">
        <f>VLOOKUP(I4717,Apabi!$H:$H,1,FALSE)</f>
        <v>#N/A</v>
      </c>
      <c r="M4717" t="e">
        <f>VLOOKUP(I4717,'Shanghai TSG'!$C:$C,1,FALSE)</f>
        <v>#N/A</v>
      </c>
      <c r="O4717" t="e">
        <f>VLOOKUP(I4717,'Hytong (not in CrossAsia)'!$C:$C,1,FALSE)</f>
        <v>#N/A</v>
      </c>
      <c r="Q4717" s="9" t="str">
        <f t="shared" si="147"/>
        <v>nur hier</v>
      </c>
    </row>
    <row r="4718" spans="1:17">
      <c r="A4718" s="1" t="s">
        <v>11533</v>
      </c>
      <c r="B4718" s="1" t="s">
        <v>11534</v>
      </c>
      <c r="C4718" s="1" t="s">
        <v>19628</v>
      </c>
      <c r="D4718" s="1" t="s">
        <v>19628</v>
      </c>
      <c r="E4718" s="1" t="s">
        <v>19336</v>
      </c>
      <c r="F4718" s="51" t="s">
        <v>19628</v>
      </c>
      <c r="G4718" s="1" t="s">
        <v>19628</v>
      </c>
      <c r="I4718" t="str">
        <f t="shared" si="146"/>
        <v>京潮</v>
      </c>
      <c r="K4718" t="e">
        <f>VLOOKUP(I4718,Apabi!$H:$H,1,FALSE)</f>
        <v>#N/A</v>
      </c>
      <c r="M4718" t="e">
        <f>VLOOKUP(I4718,'Shanghai TSG'!$C:$C,1,FALSE)</f>
        <v>#N/A</v>
      </c>
      <c r="O4718" t="e">
        <f>VLOOKUP(I4718,'Hytong (not in CrossAsia)'!$C:$C,1,FALSE)</f>
        <v>#N/A</v>
      </c>
      <c r="Q4718" s="9" t="str">
        <f t="shared" si="147"/>
        <v>nur hier</v>
      </c>
    </row>
    <row r="4719" spans="1:17">
      <c r="A4719" s="1" t="s">
        <v>11535</v>
      </c>
      <c r="B4719" s="1" t="s">
        <v>11536</v>
      </c>
      <c r="C4719" s="1" t="s">
        <v>19628</v>
      </c>
      <c r="D4719" s="1" t="s">
        <v>11537</v>
      </c>
      <c r="E4719" s="1" t="s">
        <v>19344</v>
      </c>
      <c r="F4719" s="51" t="s">
        <v>19628</v>
      </c>
      <c r="G4719" s="1" t="s">
        <v>19628</v>
      </c>
      <c r="I4719" t="str">
        <f t="shared" si="146"/>
        <v>国闻周刊</v>
      </c>
      <c r="K4719" t="e">
        <f>VLOOKUP(I4719,Apabi!$H:$H,1,FALSE)</f>
        <v>#N/A</v>
      </c>
      <c r="M4719" t="e">
        <f>VLOOKUP(I4719,'Shanghai TSG'!$C:$C,1,FALSE)</f>
        <v>#N/A</v>
      </c>
      <c r="O4719" t="e">
        <f>VLOOKUP(I4719,'Hytong (not in CrossAsia)'!$C:$C,1,FALSE)</f>
        <v>#N/A</v>
      </c>
      <c r="Q4719" s="9" t="str">
        <f t="shared" si="147"/>
        <v>nur hier</v>
      </c>
    </row>
    <row r="4720" spans="1:17">
      <c r="A4720" s="1" t="s">
        <v>11538</v>
      </c>
      <c r="B4720" s="1" t="s">
        <v>19635</v>
      </c>
      <c r="C4720" s="1" t="s">
        <v>19122</v>
      </c>
      <c r="D4720" s="1" t="s">
        <v>11539</v>
      </c>
      <c r="E4720" s="1" t="s">
        <v>19647</v>
      </c>
      <c r="F4720" s="54">
        <v>1946</v>
      </c>
      <c r="G4720" s="1" t="s">
        <v>19635</v>
      </c>
      <c r="I4720" t="str">
        <f t="shared" si="146"/>
        <v>月刊</v>
      </c>
      <c r="K4720" t="e">
        <f>VLOOKUP(I4720,Apabi!$H:$H,1,FALSE)</f>
        <v>#N/A</v>
      </c>
      <c r="M4720" t="e">
        <f>VLOOKUP(I4720,'Shanghai TSG'!$C:$C,1,FALSE)</f>
        <v>#N/A</v>
      </c>
      <c r="O4720" t="e">
        <f>VLOOKUP(I4720,'Hytong (not in CrossAsia)'!$C:$C,1,FALSE)</f>
        <v>#N/A</v>
      </c>
      <c r="Q4720" s="9" t="str">
        <f t="shared" si="147"/>
        <v>nur hier</v>
      </c>
    </row>
    <row r="4721" spans="1:17">
      <c r="A4721" s="1" t="s">
        <v>11540</v>
      </c>
      <c r="B4721" s="1" t="s">
        <v>11541</v>
      </c>
      <c r="C4721" s="1" t="s">
        <v>11542</v>
      </c>
      <c r="D4721" s="1" t="s">
        <v>19647</v>
      </c>
      <c r="E4721" s="1" t="s">
        <v>19628</v>
      </c>
      <c r="F4721" s="51" t="s">
        <v>19628</v>
      </c>
      <c r="G4721" s="1" t="s">
        <v>19628</v>
      </c>
      <c r="I4721" t="str">
        <f t="shared" si="146"/>
        <v>国际半月</v>
      </c>
      <c r="K4721" t="e">
        <f>VLOOKUP(I4721,Apabi!$H:$H,1,FALSE)</f>
        <v>#N/A</v>
      </c>
      <c r="M4721" t="e">
        <f>VLOOKUP(I4721,'Shanghai TSG'!$C:$C,1,FALSE)</f>
        <v>#N/A</v>
      </c>
      <c r="O4721" t="e">
        <f>VLOOKUP(I4721,'Hytong (not in CrossAsia)'!$C:$C,1,FALSE)</f>
        <v>#N/A</v>
      </c>
      <c r="Q4721" s="9" t="str">
        <f t="shared" si="147"/>
        <v>nur hier</v>
      </c>
    </row>
    <row r="4722" spans="1:17">
      <c r="A4722" s="1" t="s">
        <v>11543</v>
      </c>
      <c r="B4722" s="1" t="s">
        <v>11544</v>
      </c>
      <c r="C4722" s="1" t="s">
        <v>19628</v>
      </c>
      <c r="D4722" s="1" t="s">
        <v>11545</v>
      </c>
      <c r="E4722" s="1" t="s">
        <v>13460</v>
      </c>
      <c r="F4722" s="54">
        <v>1929</v>
      </c>
      <c r="G4722" s="1" t="s">
        <v>19817</v>
      </c>
      <c r="I4722" t="str">
        <f t="shared" si="146"/>
        <v>浙江民政</v>
      </c>
      <c r="K4722" t="e">
        <f>VLOOKUP(I4722,Apabi!$H:$H,1,FALSE)</f>
        <v>#N/A</v>
      </c>
      <c r="M4722" t="e">
        <f>VLOOKUP(I4722,'Shanghai TSG'!$C:$C,1,FALSE)</f>
        <v>#N/A</v>
      </c>
      <c r="O4722" t="e">
        <f>VLOOKUP(I4722,'Hytong (not in CrossAsia)'!$C:$C,1,FALSE)</f>
        <v>#N/A</v>
      </c>
      <c r="Q4722" s="9" t="str">
        <f t="shared" si="147"/>
        <v>nur hier</v>
      </c>
    </row>
    <row r="4723" spans="1:17" ht="23.25">
      <c r="A4723" s="1" t="s">
        <v>11546</v>
      </c>
      <c r="B4723" s="1" t="s">
        <v>11547</v>
      </c>
      <c r="C4723" s="1" t="s">
        <v>19628</v>
      </c>
      <c r="D4723" s="1" t="s">
        <v>11548</v>
      </c>
      <c r="E4723" s="1" t="s">
        <v>13055</v>
      </c>
      <c r="F4723" s="51" t="s">
        <v>19628</v>
      </c>
      <c r="G4723" s="1" t="s">
        <v>19628</v>
      </c>
      <c r="I4723" t="str">
        <f t="shared" si="146"/>
        <v>贵州省政</v>
      </c>
      <c r="K4723" t="e">
        <f>VLOOKUP(I4723,Apabi!$H:$H,1,FALSE)</f>
        <v>#N/A</v>
      </c>
      <c r="M4723" t="e">
        <f>VLOOKUP(I4723,'Shanghai TSG'!$C:$C,1,FALSE)</f>
        <v>#N/A</v>
      </c>
      <c r="O4723" t="e">
        <f>VLOOKUP(I4723,'Hytong (not in CrossAsia)'!$C:$C,1,FALSE)</f>
        <v>#N/A</v>
      </c>
      <c r="Q4723" s="9" t="str">
        <f t="shared" si="147"/>
        <v>nur hier</v>
      </c>
    </row>
    <row r="4724" spans="1:17">
      <c r="A4724" s="1" t="s">
        <v>11549</v>
      </c>
      <c r="B4724" s="1" t="s">
        <v>11550</v>
      </c>
      <c r="C4724" s="1" t="s">
        <v>11551</v>
      </c>
      <c r="D4724" s="1" t="s">
        <v>19628</v>
      </c>
      <c r="E4724" s="1" t="s">
        <v>19336</v>
      </c>
      <c r="F4724" s="51" t="s">
        <v>19628</v>
      </c>
      <c r="G4724" s="1" t="s">
        <v>19628</v>
      </c>
      <c r="I4724" t="str">
        <f t="shared" si="146"/>
        <v>怒涛半月</v>
      </c>
      <c r="K4724" t="e">
        <f>VLOOKUP(I4724,Apabi!$H:$H,1,FALSE)</f>
        <v>#N/A</v>
      </c>
      <c r="M4724" t="e">
        <f>VLOOKUP(I4724,'Shanghai TSG'!$C:$C,1,FALSE)</f>
        <v>#N/A</v>
      </c>
      <c r="O4724" t="e">
        <f>VLOOKUP(I4724,'Hytong (not in CrossAsia)'!$C:$C,1,FALSE)</f>
        <v>#N/A</v>
      </c>
      <c r="Q4724" s="9" t="str">
        <f t="shared" si="147"/>
        <v>nur hier</v>
      </c>
    </row>
    <row r="4725" spans="1:17" ht="23.25">
      <c r="A4725" s="1" t="s">
        <v>11552</v>
      </c>
      <c r="B4725" s="1" t="s">
        <v>11553</v>
      </c>
      <c r="C4725" s="1" t="s">
        <v>19628</v>
      </c>
      <c r="D4725" s="1" t="s">
        <v>19628</v>
      </c>
      <c r="E4725" s="1" t="s">
        <v>15249</v>
      </c>
      <c r="F4725" s="51" t="s">
        <v>19628</v>
      </c>
      <c r="G4725" s="1" t="s">
        <v>19628</v>
      </c>
      <c r="I4725" t="str">
        <f t="shared" si="146"/>
        <v>主张公道</v>
      </c>
      <c r="K4725" t="e">
        <f>VLOOKUP(I4725,Apabi!$H:$H,1,FALSE)</f>
        <v>#N/A</v>
      </c>
      <c r="M4725" t="e">
        <f>VLOOKUP(I4725,'Shanghai TSG'!$C:$C,1,FALSE)</f>
        <v>#N/A</v>
      </c>
      <c r="O4725" t="e">
        <f>VLOOKUP(I4725,'Hytong (not in CrossAsia)'!$C:$C,1,FALSE)</f>
        <v>#N/A</v>
      </c>
      <c r="Q4725" s="9" t="str">
        <f t="shared" si="147"/>
        <v>nur hier</v>
      </c>
    </row>
    <row r="4726" spans="1:17" ht="23.25">
      <c r="A4726" s="1" t="s">
        <v>11554</v>
      </c>
      <c r="B4726" s="1" t="s">
        <v>11555</v>
      </c>
      <c r="C4726" s="1" t="s">
        <v>19628</v>
      </c>
      <c r="D4726" s="1" t="s">
        <v>11556</v>
      </c>
      <c r="E4726" s="1" t="s">
        <v>11557</v>
      </c>
      <c r="F4726" s="54">
        <v>1937</v>
      </c>
      <c r="G4726" s="1" t="s">
        <v>19635</v>
      </c>
      <c r="I4726" t="str">
        <f t="shared" si="146"/>
        <v>民力</v>
      </c>
      <c r="K4726" t="e">
        <f>VLOOKUP(I4726,Apabi!$H:$H,1,FALSE)</f>
        <v>#N/A</v>
      </c>
      <c r="M4726" t="e">
        <f>VLOOKUP(I4726,'Shanghai TSG'!$C:$C,1,FALSE)</f>
        <v>#N/A</v>
      </c>
      <c r="O4726" t="e">
        <f>VLOOKUP(I4726,'Hytong (not in CrossAsia)'!$C:$C,1,FALSE)</f>
        <v>#N/A</v>
      </c>
      <c r="Q4726" s="9" t="str">
        <f t="shared" si="147"/>
        <v>nur hier</v>
      </c>
    </row>
    <row r="4727" spans="1:17">
      <c r="A4727" s="1" t="s">
        <v>11558</v>
      </c>
      <c r="B4727" s="1" t="s">
        <v>11559</v>
      </c>
      <c r="C4727" s="1" t="s">
        <v>19628</v>
      </c>
      <c r="D4727" s="1" t="s">
        <v>11560</v>
      </c>
      <c r="E4727" s="1" t="s">
        <v>19647</v>
      </c>
      <c r="F4727" s="54">
        <v>1927</v>
      </c>
      <c r="G4727" s="1" t="s">
        <v>19635</v>
      </c>
      <c r="I4727" t="str">
        <f t="shared" si="146"/>
        <v>新评论</v>
      </c>
      <c r="K4727" t="e">
        <f>VLOOKUP(I4727,Apabi!$H:$H,1,FALSE)</f>
        <v>#N/A</v>
      </c>
      <c r="M4727" t="str">
        <f>VLOOKUP(I4727,'Shanghai TSG'!$C:$C,1,FALSE)</f>
        <v>新评论</v>
      </c>
      <c r="O4727" t="e">
        <f>VLOOKUP(I4727,'Hytong (not in CrossAsia)'!$C:$C,1,FALSE)</f>
        <v>#N/A</v>
      </c>
      <c r="Q4727" s="9" t="str">
        <f t="shared" si="147"/>
        <v>Doppel</v>
      </c>
    </row>
    <row r="4728" spans="1:17">
      <c r="A4728" s="1" t="s">
        <v>11561</v>
      </c>
      <c r="B4728" s="1" t="s">
        <v>11562</v>
      </c>
      <c r="C4728" s="1" t="s">
        <v>19628</v>
      </c>
      <c r="D4728" s="1" t="s">
        <v>11922</v>
      </c>
      <c r="E4728" s="1" t="s">
        <v>19339</v>
      </c>
      <c r="F4728" s="54">
        <v>1936</v>
      </c>
      <c r="G4728" s="1" t="s">
        <v>19292</v>
      </c>
      <c r="I4728" t="str">
        <f t="shared" si="146"/>
        <v>盐政杂志</v>
      </c>
      <c r="K4728" t="e">
        <f>VLOOKUP(I4728,Apabi!$H:$H,1,FALSE)</f>
        <v>#N/A</v>
      </c>
      <c r="M4728" t="e">
        <f>VLOOKUP(I4728,'Shanghai TSG'!$C:$C,1,FALSE)</f>
        <v>#N/A</v>
      </c>
      <c r="O4728" t="e">
        <f>VLOOKUP(I4728,'Hytong (not in CrossAsia)'!$C:$C,1,FALSE)</f>
        <v>#N/A</v>
      </c>
      <c r="Q4728" s="9" t="str">
        <f t="shared" si="147"/>
        <v>nur hier</v>
      </c>
    </row>
    <row r="4729" spans="1:17">
      <c r="A4729" s="1" t="s">
        <v>11923</v>
      </c>
      <c r="B4729" s="1" t="s">
        <v>11924</v>
      </c>
      <c r="C4729" s="1" t="s">
        <v>19628</v>
      </c>
      <c r="D4729" s="1" t="s">
        <v>11925</v>
      </c>
      <c r="E4729" s="1" t="s">
        <v>19339</v>
      </c>
      <c r="F4729" s="54">
        <v>1937</v>
      </c>
      <c r="G4729" s="1" t="s">
        <v>19315</v>
      </c>
      <c r="I4729" t="str">
        <f t="shared" si="146"/>
        <v>前线</v>
      </c>
      <c r="K4729" t="e">
        <f>VLOOKUP(I4729,Apabi!$H:$H,1,FALSE)</f>
        <v>#N/A</v>
      </c>
      <c r="M4729" t="e">
        <f>VLOOKUP(I4729,'Shanghai TSG'!$C:$C,1,FALSE)</f>
        <v>#N/A</v>
      </c>
      <c r="O4729" t="e">
        <f>VLOOKUP(I4729,'Hytong (not in CrossAsia)'!$C:$C,1,FALSE)</f>
        <v>#N/A</v>
      </c>
      <c r="Q4729" s="9" t="str">
        <f t="shared" si="147"/>
        <v>nur hier</v>
      </c>
    </row>
    <row r="4730" spans="1:17">
      <c r="A4730" s="1" t="s">
        <v>11926</v>
      </c>
      <c r="B4730" s="1" t="s">
        <v>11927</v>
      </c>
      <c r="C4730" s="1" t="s">
        <v>19628</v>
      </c>
      <c r="D4730" s="1" t="s">
        <v>11928</v>
      </c>
      <c r="E4730" s="1" t="s">
        <v>19628</v>
      </c>
      <c r="F4730" s="51" t="s">
        <v>19628</v>
      </c>
      <c r="G4730" s="1" t="s">
        <v>19628</v>
      </c>
      <c r="I4730" t="str">
        <f t="shared" si="146"/>
        <v>公论丛书</v>
      </c>
      <c r="K4730" t="e">
        <f>VLOOKUP(I4730,Apabi!$H:$H,1,FALSE)</f>
        <v>#N/A</v>
      </c>
      <c r="M4730" t="e">
        <f>VLOOKUP(I4730,'Shanghai TSG'!$C:$C,1,FALSE)</f>
        <v>#N/A</v>
      </c>
      <c r="O4730" t="e">
        <f>VLOOKUP(I4730,'Hytong (not in CrossAsia)'!$C:$C,1,FALSE)</f>
        <v>#N/A</v>
      </c>
      <c r="Q4730" s="9" t="str">
        <f t="shared" si="147"/>
        <v>nur hier</v>
      </c>
    </row>
    <row r="4731" spans="1:17">
      <c r="A4731" s="1" t="s">
        <v>11929</v>
      </c>
      <c r="B4731" s="1" t="s">
        <v>11930</v>
      </c>
      <c r="C4731" s="1" t="s">
        <v>11931</v>
      </c>
      <c r="D4731" s="1" t="s">
        <v>19628</v>
      </c>
      <c r="E4731" s="1" t="s">
        <v>19647</v>
      </c>
      <c r="F4731" s="54">
        <v>1949</v>
      </c>
      <c r="G4731" s="1" t="s">
        <v>19628</v>
      </c>
      <c r="I4731" t="str">
        <f t="shared" si="146"/>
        <v>民潮丛刊</v>
      </c>
      <c r="K4731" t="e">
        <f>VLOOKUP(I4731,Apabi!$H:$H,1,FALSE)</f>
        <v>#N/A</v>
      </c>
      <c r="M4731" t="e">
        <f>VLOOKUP(I4731,'Shanghai TSG'!$C:$C,1,FALSE)</f>
        <v>#N/A</v>
      </c>
      <c r="O4731" t="e">
        <f>VLOOKUP(I4731,'Hytong (not in CrossAsia)'!$C:$C,1,FALSE)</f>
        <v>#N/A</v>
      </c>
      <c r="Q4731" s="9" t="str">
        <f t="shared" si="147"/>
        <v>nur hier</v>
      </c>
    </row>
    <row r="4732" spans="1:17" ht="23.25">
      <c r="A4732" s="1" t="s">
        <v>11932</v>
      </c>
      <c r="B4732" s="1" t="s">
        <v>11933</v>
      </c>
      <c r="C4732" s="1" t="s">
        <v>19628</v>
      </c>
      <c r="D4732" s="1" t="s">
        <v>11934</v>
      </c>
      <c r="E4732" s="1" t="s">
        <v>13576</v>
      </c>
      <c r="F4732" s="51" t="s">
        <v>19628</v>
      </c>
      <c r="G4732" s="1" t="s">
        <v>19628</v>
      </c>
      <c r="I4732" t="str">
        <f t="shared" si="146"/>
        <v>扫荡通讯</v>
      </c>
      <c r="K4732" t="e">
        <f>VLOOKUP(I4732,Apabi!$H:$H,1,FALSE)</f>
        <v>#N/A</v>
      </c>
      <c r="M4732" t="e">
        <f>VLOOKUP(I4732,'Shanghai TSG'!$C:$C,1,FALSE)</f>
        <v>#N/A</v>
      </c>
      <c r="O4732" t="e">
        <f>VLOOKUP(I4732,'Hytong (not in CrossAsia)'!$C:$C,1,FALSE)</f>
        <v>#N/A</v>
      </c>
      <c r="Q4732" s="9" t="str">
        <f t="shared" si="147"/>
        <v>nur hier</v>
      </c>
    </row>
    <row r="4733" spans="1:17">
      <c r="A4733" s="1" t="s">
        <v>11935</v>
      </c>
      <c r="B4733" s="1" t="s">
        <v>11936</v>
      </c>
      <c r="C4733" s="1" t="s">
        <v>11937</v>
      </c>
      <c r="D4733" s="1" t="s">
        <v>19628</v>
      </c>
      <c r="E4733" s="1" t="s">
        <v>18978</v>
      </c>
      <c r="F4733" s="54">
        <v>1940</v>
      </c>
      <c r="G4733" s="1" t="s">
        <v>19628</v>
      </c>
      <c r="I4733" t="str">
        <f t="shared" si="146"/>
        <v>荡寇志</v>
      </c>
      <c r="K4733" t="e">
        <f>VLOOKUP(I4733,Apabi!$H:$H,1,FALSE)</f>
        <v>#N/A</v>
      </c>
      <c r="M4733" t="e">
        <f>VLOOKUP(I4733,'Shanghai TSG'!$C:$C,1,FALSE)</f>
        <v>#N/A</v>
      </c>
      <c r="O4733" t="e">
        <f>VLOOKUP(I4733,'Hytong (not in CrossAsia)'!$C:$C,1,FALSE)</f>
        <v>#N/A</v>
      </c>
      <c r="Q4733" s="9" t="str">
        <f t="shared" si="147"/>
        <v>nur hier</v>
      </c>
    </row>
    <row r="4734" spans="1:17" ht="23.25">
      <c r="A4734" s="1" t="s">
        <v>11938</v>
      </c>
      <c r="B4734" s="1" t="s">
        <v>11939</v>
      </c>
      <c r="C4734" s="1" t="s">
        <v>19628</v>
      </c>
      <c r="D4734" s="1" t="s">
        <v>11940</v>
      </c>
      <c r="E4734" s="1" t="s">
        <v>12581</v>
      </c>
      <c r="F4734" s="51" t="s">
        <v>19628</v>
      </c>
      <c r="G4734" s="1" t="s">
        <v>19628</v>
      </c>
      <c r="I4734" t="str">
        <f t="shared" si="146"/>
        <v>乡村运动</v>
      </c>
      <c r="K4734" t="e">
        <f>VLOOKUP(I4734,Apabi!$H:$H,1,FALSE)</f>
        <v>#N/A</v>
      </c>
      <c r="M4734" t="str">
        <f>VLOOKUP(I4734,'Shanghai TSG'!$C:$C,1,FALSE)</f>
        <v>乡村运动</v>
      </c>
      <c r="O4734" t="e">
        <f>VLOOKUP(I4734,'Hytong (not in CrossAsia)'!$C:$C,1,FALSE)</f>
        <v>#N/A</v>
      </c>
      <c r="Q4734" s="9" t="str">
        <f t="shared" si="147"/>
        <v>Doppel</v>
      </c>
    </row>
    <row r="4735" spans="1:17">
      <c r="A4735" s="1" t="s">
        <v>11941</v>
      </c>
      <c r="B4735" s="1" t="s">
        <v>11942</v>
      </c>
      <c r="C4735" s="1" t="s">
        <v>19628</v>
      </c>
      <c r="D4735" s="1" t="s">
        <v>11943</v>
      </c>
      <c r="E4735" s="1" t="s">
        <v>19339</v>
      </c>
      <c r="F4735" s="54">
        <v>1919</v>
      </c>
      <c r="G4735" s="1" t="s">
        <v>19628</v>
      </c>
      <c r="I4735" t="str">
        <f t="shared" si="146"/>
        <v>法政学报</v>
      </c>
      <c r="K4735" t="e">
        <f>VLOOKUP(I4735,Apabi!$H:$H,1,FALSE)</f>
        <v>#N/A</v>
      </c>
      <c r="M4735" t="e">
        <f>VLOOKUP(I4735,'Shanghai TSG'!$C:$C,1,FALSE)</f>
        <v>#N/A</v>
      </c>
      <c r="O4735" t="e">
        <f>VLOOKUP(I4735,'Hytong (not in CrossAsia)'!$C:$C,1,FALSE)</f>
        <v>#N/A</v>
      </c>
      <c r="Q4735" s="9" t="str">
        <f t="shared" si="147"/>
        <v>nur hier</v>
      </c>
    </row>
    <row r="4736" spans="1:17">
      <c r="A4736" s="1" t="s">
        <v>11944</v>
      </c>
      <c r="B4736" s="1" t="s">
        <v>11945</v>
      </c>
      <c r="C4736" s="1" t="s">
        <v>19628</v>
      </c>
      <c r="D4736" s="1" t="s">
        <v>11946</v>
      </c>
      <c r="E4736" s="1" t="s">
        <v>18963</v>
      </c>
      <c r="F4736" s="54">
        <v>1944</v>
      </c>
      <c r="G4736" s="1" t="s">
        <v>19305</v>
      </c>
      <c r="I4736" t="str">
        <f t="shared" si="146"/>
        <v>当代评论</v>
      </c>
      <c r="K4736" t="e">
        <f>VLOOKUP(I4736,Apabi!$H:$H,1,FALSE)</f>
        <v>#N/A</v>
      </c>
      <c r="M4736" t="str">
        <f>VLOOKUP(I4736,'Shanghai TSG'!$C:$C,1,FALSE)</f>
        <v>当代评论</v>
      </c>
      <c r="O4736" t="e">
        <f>VLOOKUP(I4736,'Hytong (not in CrossAsia)'!$C:$C,1,FALSE)</f>
        <v>#N/A</v>
      </c>
      <c r="Q4736" s="9" t="str">
        <f t="shared" si="147"/>
        <v>Doppel</v>
      </c>
    </row>
    <row r="4737" spans="1:17">
      <c r="A4737" s="1" t="s">
        <v>11947</v>
      </c>
      <c r="B4737" s="1" t="s">
        <v>11948</v>
      </c>
      <c r="C4737" s="1" t="s">
        <v>19628</v>
      </c>
      <c r="D4737" s="1" t="s">
        <v>19628</v>
      </c>
      <c r="E4737" s="1" t="s">
        <v>19647</v>
      </c>
      <c r="F4737" s="54">
        <v>1940</v>
      </c>
      <c r="G4737" s="1" t="s">
        <v>19327</v>
      </c>
      <c r="I4737" t="str">
        <f t="shared" si="146"/>
        <v>新知半月</v>
      </c>
      <c r="K4737" t="e">
        <f>VLOOKUP(I4737,Apabi!$H:$H,1,FALSE)</f>
        <v>#N/A</v>
      </c>
      <c r="M4737" t="e">
        <f>VLOOKUP(I4737,'Shanghai TSG'!$C:$C,1,FALSE)</f>
        <v>#N/A</v>
      </c>
      <c r="O4737" t="e">
        <f>VLOOKUP(I4737,'Hytong (not in CrossAsia)'!$C:$C,1,FALSE)</f>
        <v>#N/A</v>
      </c>
      <c r="Q4737" s="9" t="str">
        <f t="shared" si="147"/>
        <v>nur hier</v>
      </c>
    </row>
    <row r="4738" spans="1:17">
      <c r="A4738" s="1" t="s">
        <v>11949</v>
      </c>
      <c r="B4738" s="1" t="s">
        <v>11950</v>
      </c>
      <c r="C4738" s="1" t="s">
        <v>19628</v>
      </c>
      <c r="D4738" s="1" t="s">
        <v>11951</v>
      </c>
      <c r="E4738" s="1" t="s">
        <v>19326</v>
      </c>
      <c r="F4738" s="54">
        <v>1937</v>
      </c>
      <c r="G4738" s="1" t="s">
        <v>19642</v>
      </c>
      <c r="I4738" t="str">
        <f t="shared" si="146"/>
        <v>公言</v>
      </c>
      <c r="K4738" t="e">
        <f>VLOOKUP(I4738,Apabi!$H:$H,1,FALSE)</f>
        <v>#N/A</v>
      </c>
      <c r="M4738" t="e">
        <f>VLOOKUP(I4738,'Shanghai TSG'!$C:$C,1,FALSE)</f>
        <v>#N/A</v>
      </c>
      <c r="O4738" t="e">
        <f>VLOOKUP(I4738,'Hytong (not in CrossAsia)'!$C:$C,1,FALSE)</f>
        <v>#N/A</v>
      </c>
      <c r="Q4738" s="9" t="str">
        <f t="shared" si="147"/>
        <v>nur hier</v>
      </c>
    </row>
    <row r="4739" spans="1:17">
      <c r="A4739" s="1" t="s">
        <v>11952</v>
      </c>
      <c r="B4739" s="1" t="s">
        <v>11953</v>
      </c>
      <c r="C4739" s="1" t="s">
        <v>19628</v>
      </c>
      <c r="D4739" s="1" t="s">
        <v>11954</v>
      </c>
      <c r="E4739" s="1" t="s">
        <v>18946</v>
      </c>
      <c r="F4739" s="54">
        <v>1935</v>
      </c>
      <c r="G4739" s="1" t="s">
        <v>19292</v>
      </c>
      <c r="I4739" t="str">
        <f t="shared" ref="I4739:I4802" si="148">MID(B4739,1,4)</f>
        <v>造产救国</v>
      </c>
      <c r="K4739" t="e">
        <f>VLOOKUP(I4739,Apabi!$H:$H,1,FALSE)</f>
        <v>#N/A</v>
      </c>
      <c r="M4739" t="e">
        <f>VLOOKUP(I4739,'Shanghai TSG'!$C:$C,1,FALSE)</f>
        <v>#N/A</v>
      </c>
      <c r="O4739" t="e">
        <f>VLOOKUP(I4739,'Hytong (not in CrossAsia)'!$C:$C,1,FALSE)</f>
        <v>#N/A</v>
      </c>
      <c r="Q4739" s="9" t="str">
        <f t="shared" ref="Q4739:Q4802" si="149">(IF(AND(ISNA(K4739),ISNA(M4739),ISNA(O4739)),"nur hier","Doppel"))</f>
        <v>nur hier</v>
      </c>
    </row>
    <row r="4740" spans="1:17">
      <c r="A4740" s="1" t="s">
        <v>11955</v>
      </c>
      <c r="B4740" s="1" t="s">
        <v>11956</v>
      </c>
      <c r="C4740" s="1" t="s">
        <v>19628</v>
      </c>
      <c r="D4740" s="1" t="s">
        <v>11957</v>
      </c>
      <c r="E4740" s="1" t="s">
        <v>19647</v>
      </c>
      <c r="F4740" s="51" t="s">
        <v>19628</v>
      </c>
      <c r="G4740" s="1" t="s">
        <v>19628</v>
      </c>
      <c r="I4740" t="str">
        <f t="shared" si="148"/>
        <v>时务报</v>
      </c>
      <c r="K4740" t="e">
        <f>VLOOKUP(I4740,Apabi!$H:$H,1,FALSE)</f>
        <v>#N/A</v>
      </c>
      <c r="M4740" t="str">
        <f>VLOOKUP(I4740,'Shanghai TSG'!$C:$C,1,FALSE)</f>
        <v>时务报</v>
      </c>
      <c r="O4740" t="e">
        <f>VLOOKUP(I4740,'Hytong (not in CrossAsia)'!$C:$C,1,FALSE)</f>
        <v>#N/A</v>
      </c>
      <c r="Q4740" s="9" t="str">
        <f t="shared" si="149"/>
        <v>Doppel</v>
      </c>
    </row>
    <row r="4741" spans="1:17">
      <c r="A4741" s="1" t="s">
        <v>11958</v>
      </c>
      <c r="B4741" s="1" t="s">
        <v>11959</v>
      </c>
      <c r="C4741" s="1" t="s">
        <v>19628</v>
      </c>
      <c r="D4741" s="1" t="s">
        <v>19628</v>
      </c>
      <c r="E4741" s="1" t="s">
        <v>19628</v>
      </c>
      <c r="F4741" s="51" t="s">
        <v>19628</v>
      </c>
      <c r="G4741" s="1" t="s">
        <v>19628</v>
      </c>
      <c r="I4741" t="str">
        <f t="shared" si="148"/>
        <v>院务汇报</v>
      </c>
      <c r="K4741" t="e">
        <f>VLOOKUP(I4741,Apabi!$H:$H,1,FALSE)</f>
        <v>#N/A</v>
      </c>
      <c r="M4741" t="e">
        <f>VLOOKUP(I4741,'Shanghai TSG'!$C:$C,1,FALSE)</f>
        <v>#N/A</v>
      </c>
      <c r="O4741" t="e">
        <f>VLOOKUP(I4741,'Hytong (not in CrossAsia)'!$C:$C,1,FALSE)</f>
        <v>#N/A</v>
      </c>
      <c r="Q4741" s="9" t="str">
        <f t="shared" si="149"/>
        <v>nur hier</v>
      </c>
    </row>
    <row r="4742" spans="1:17">
      <c r="A4742" s="1" t="s">
        <v>11960</v>
      </c>
      <c r="B4742" s="1" t="s">
        <v>11961</v>
      </c>
      <c r="C4742" s="1" t="s">
        <v>19628</v>
      </c>
      <c r="D4742" s="1" t="s">
        <v>11962</v>
      </c>
      <c r="E4742" s="1" t="s">
        <v>21657</v>
      </c>
      <c r="F4742" s="54">
        <v>1938</v>
      </c>
      <c r="G4742" s="1" t="s">
        <v>19635</v>
      </c>
      <c r="I4742" t="str">
        <f t="shared" si="148"/>
        <v>今论衡</v>
      </c>
      <c r="K4742" t="e">
        <f>VLOOKUP(I4742,Apabi!$H:$H,1,FALSE)</f>
        <v>#N/A</v>
      </c>
      <c r="M4742" t="e">
        <f>VLOOKUP(I4742,'Shanghai TSG'!$C:$C,1,FALSE)</f>
        <v>#N/A</v>
      </c>
      <c r="O4742" t="e">
        <f>VLOOKUP(I4742,'Hytong (not in CrossAsia)'!$C:$C,1,FALSE)</f>
        <v>#N/A</v>
      </c>
      <c r="Q4742" s="9" t="str">
        <f t="shared" si="149"/>
        <v>nur hier</v>
      </c>
    </row>
    <row r="4743" spans="1:17" ht="23.25">
      <c r="A4743" s="1" t="s">
        <v>11963</v>
      </c>
      <c r="B4743" s="1" t="s">
        <v>11964</v>
      </c>
      <c r="C4743" s="1" t="s">
        <v>19628</v>
      </c>
      <c r="D4743" s="1" t="s">
        <v>11965</v>
      </c>
      <c r="E4743" s="1" t="s">
        <v>20509</v>
      </c>
      <c r="F4743" s="51" t="s">
        <v>19628</v>
      </c>
      <c r="G4743" s="1" t="s">
        <v>19628</v>
      </c>
      <c r="I4743" t="str">
        <f t="shared" si="148"/>
        <v>中山县政</v>
      </c>
      <c r="K4743" t="e">
        <f>VLOOKUP(I4743,Apabi!$H:$H,1,FALSE)</f>
        <v>#N/A</v>
      </c>
      <c r="M4743" t="e">
        <f>VLOOKUP(I4743,'Shanghai TSG'!$C:$C,1,FALSE)</f>
        <v>#N/A</v>
      </c>
      <c r="O4743" t="e">
        <f>VLOOKUP(I4743,'Hytong (not in CrossAsia)'!$C:$C,1,FALSE)</f>
        <v>#N/A</v>
      </c>
      <c r="Q4743" s="9" t="str">
        <f t="shared" si="149"/>
        <v>nur hier</v>
      </c>
    </row>
    <row r="4744" spans="1:17">
      <c r="A4744" s="1" t="s">
        <v>11966</v>
      </c>
      <c r="B4744" s="1" t="s">
        <v>11967</v>
      </c>
      <c r="C4744" s="1" t="s">
        <v>11968</v>
      </c>
      <c r="D4744" s="1" t="s">
        <v>11969</v>
      </c>
      <c r="E4744" s="1" t="s">
        <v>19339</v>
      </c>
      <c r="F4744" s="54">
        <v>1932</v>
      </c>
      <c r="G4744" s="1" t="s">
        <v>19628</v>
      </c>
      <c r="I4744" t="str">
        <f t="shared" si="148"/>
        <v>万岁</v>
      </c>
      <c r="K4744" t="e">
        <f>VLOOKUP(I4744,Apabi!$H:$H,1,FALSE)</f>
        <v>#N/A</v>
      </c>
      <c r="M4744" t="str">
        <f>VLOOKUP(I4744,'Shanghai TSG'!$C:$C,1,FALSE)</f>
        <v>万岁</v>
      </c>
      <c r="O4744" t="e">
        <f>VLOOKUP(I4744,'Hytong (not in CrossAsia)'!$C:$C,1,FALSE)</f>
        <v>#N/A</v>
      </c>
      <c r="Q4744" s="9" t="str">
        <f t="shared" si="149"/>
        <v>Doppel</v>
      </c>
    </row>
    <row r="4745" spans="1:17">
      <c r="A4745" s="1" t="s">
        <v>11970</v>
      </c>
      <c r="B4745" s="1" t="s">
        <v>11971</v>
      </c>
      <c r="C4745" s="1" t="s">
        <v>19628</v>
      </c>
      <c r="D4745" s="1" t="s">
        <v>11972</v>
      </c>
      <c r="E4745" s="1" t="s">
        <v>19376</v>
      </c>
      <c r="F4745" s="54">
        <v>1943</v>
      </c>
      <c r="G4745" s="1" t="s">
        <v>19243</v>
      </c>
      <c r="I4745" t="str">
        <f t="shared" si="148"/>
        <v>成都市政</v>
      </c>
      <c r="K4745" t="e">
        <f>VLOOKUP(I4745,Apabi!$H:$H,1,FALSE)</f>
        <v>#N/A</v>
      </c>
      <c r="M4745" t="e">
        <f>VLOOKUP(I4745,'Shanghai TSG'!$C:$C,1,FALSE)</f>
        <v>#N/A</v>
      </c>
      <c r="O4745" t="e">
        <f>VLOOKUP(I4745,'Hytong (not in CrossAsia)'!$C:$C,1,FALSE)</f>
        <v>#N/A</v>
      </c>
      <c r="Q4745" s="9" t="str">
        <f t="shared" si="149"/>
        <v>nur hier</v>
      </c>
    </row>
    <row r="4746" spans="1:17">
      <c r="A4746" s="1" t="s">
        <v>11973</v>
      </c>
      <c r="B4746" s="1" t="s">
        <v>11974</v>
      </c>
      <c r="C4746" s="1" t="s">
        <v>19628</v>
      </c>
      <c r="D4746" s="1" t="s">
        <v>11975</v>
      </c>
      <c r="E4746" s="1" t="s">
        <v>18823</v>
      </c>
      <c r="F4746" s="51" t="s">
        <v>19628</v>
      </c>
      <c r="G4746" s="1" t="s">
        <v>19628</v>
      </c>
      <c r="I4746" t="str">
        <f t="shared" si="148"/>
        <v>心远周刊</v>
      </c>
      <c r="K4746" t="e">
        <f>VLOOKUP(I4746,Apabi!$H:$H,1,FALSE)</f>
        <v>#N/A</v>
      </c>
      <c r="M4746" t="e">
        <f>VLOOKUP(I4746,'Shanghai TSG'!$C:$C,1,FALSE)</f>
        <v>#N/A</v>
      </c>
      <c r="O4746" t="str">
        <f>VLOOKUP(I4746,'Hytong (not in CrossAsia)'!$C:$C,1,FALSE)</f>
        <v>心远周刊</v>
      </c>
      <c r="Q4746" s="9" t="str">
        <f t="shared" si="149"/>
        <v>Doppel</v>
      </c>
    </row>
    <row r="4747" spans="1:17" ht="23.25">
      <c r="A4747" s="1" t="s">
        <v>11976</v>
      </c>
      <c r="B4747" s="1" t="s">
        <v>11977</v>
      </c>
      <c r="C4747" s="1" t="s">
        <v>19628</v>
      </c>
      <c r="D4747" s="1" t="s">
        <v>11978</v>
      </c>
      <c r="E4747" s="1" t="s">
        <v>19339</v>
      </c>
      <c r="F4747" s="54">
        <v>1928</v>
      </c>
      <c r="G4747" s="1" t="s">
        <v>19628</v>
      </c>
      <c r="I4747" t="str">
        <f t="shared" si="148"/>
        <v>北平税务</v>
      </c>
      <c r="K4747" t="e">
        <f>VLOOKUP(I4747,Apabi!$H:$H,1,FALSE)</f>
        <v>#N/A</v>
      </c>
      <c r="M4747" t="e">
        <f>VLOOKUP(I4747,'Shanghai TSG'!$C:$C,1,FALSE)</f>
        <v>#N/A</v>
      </c>
      <c r="O4747" t="e">
        <f>VLOOKUP(I4747,'Hytong (not in CrossAsia)'!$C:$C,1,FALSE)</f>
        <v>#N/A</v>
      </c>
      <c r="Q4747" s="9" t="str">
        <f t="shared" si="149"/>
        <v>nur hier</v>
      </c>
    </row>
    <row r="4748" spans="1:17">
      <c r="A4748" s="1" t="s">
        <v>11979</v>
      </c>
      <c r="B4748" s="1" t="s">
        <v>11980</v>
      </c>
      <c r="C4748" s="1" t="s">
        <v>19628</v>
      </c>
      <c r="D4748" s="1" t="s">
        <v>19628</v>
      </c>
      <c r="E4748" s="1" t="s">
        <v>19821</v>
      </c>
      <c r="F4748" s="51">
        <v>1938</v>
      </c>
      <c r="G4748" s="1" t="s">
        <v>19628</v>
      </c>
      <c r="I4748" t="str">
        <f t="shared" si="148"/>
        <v>更生评论</v>
      </c>
      <c r="K4748" t="e">
        <f>VLOOKUP(I4748,Apabi!$H:$H,1,FALSE)</f>
        <v>#N/A</v>
      </c>
      <c r="M4748" t="e">
        <f>VLOOKUP(I4748,'Shanghai TSG'!$C:$C,1,FALSE)</f>
        <v>#N/A</v>
      </c>
      <c r="O4748" t="e">
        <f>VLOOKUP(I4748,'Hytong (not in CrossAsia)'!$C:$C,1,FALSE)</f>
        <v>#N/A</v>
      </c>
      <c r="Q4748" s="9" t="str">
        <f t="shared" si="149"/>
        <v>nur hier</v>
      </c>
    </row>
    <row r="4749" spans="1:17">
      <c r="A4749" s="1" t="s">
        <v>11981</v>
      </c>
      <c r="B4749" s="1" t="s">
        <v>11982</v>
      </c>
      <c r="C4749" s="1" t="s">
        <v>19628</v>
      </c>
      <c r="D4749" s="1" t="s">
        <v>11983</v>
      </c>
      <c r="E4749" s="1" t="s">
        <v>19821</v>
      </c>
      <c r="F4749" s="51" t="s">
        <v>19628</v>
      </c>
      <c r="G4749" s="1" t="s">
        <v>19315</v>
      </c>
      <c r="I4749" t="str">
        <f t="shared" si="148"/>
        <v>广东省政</v>
      </c>
      <c r="K4749" t="e">
        <f>VLOOKUP(I4749,Apabi!$H:$H,1,FALSE)</f>
        <v>#N/A</v>
      </c>
      <c r="M4749" t="e">
        <f>VLOOKUP(I4749,'Shanghai TSG'!$C:$C,1,FALSE)</f>
        <v>#N/A</v>
      </c>
      <c r="O4749" t="e">
        <f>VLOOKUP(I4749,'Hytong (not in CrossAsia)'!$C:$C,1,FALSE)</f>
        <v>#N/A</v>
      </c>
      <c r="Q4749" s="9" t="str">
        <f t="shared" si="149"/>
        <v>nur hier</v>
      </c>
    </row>
    <row r="4750" spans="1:17" ht="23.25">
      <c r="A4750" s="1" t="s">
        <v>11984</v>
      </c>
      <c r="B4750" s="1" t="s">
        <v>11985</v>
      </c>
      <c r="C4750" s="1" t="s">
        <v>19628</v>
      </c>
      <c r="D4750" s="1" t="s">
        <v>11986</v>
      </c>
      <c r="E4750" s="1" t="s">
        <v>13006</v>
      </c>
      <c r="F4750" s="54">
        <v>1944</v>
      </c>
      <c r="G4750" s="1" t="s">
        <v>19349</v>
      </c>
      <c r="I4750" t="str">
        <f t="shared" si="148"/>
        <v>战时政治</v>
      </c>
      <c r="K4750" t="e">
        <f>VLOOKUP(I4750,Apabi!$H:$H,1,FALSE)</f>
        <v>#N/A</v>
      </c>
      <c r="M4750" t="e">
        <f>VLOOKUP(I4750,'Shanghai TSG'!$C:$C,1,FALSE)</f>
        <v>#N/A</v>
      </c>
      <c r="O4750" t="e">
        <f>VLOOKUP(I4750,'Hytong (not in CrossAsia)'!$C:$C,1,FALSE)</f>
        <v>#N/A</v>
      </c>
      <c r="Q4750" s="9" t="str">
        <f t="shared" si="149"/>
        <v>nur hier</v>
      </c>
    </row>
    <row r="4751" spans="1:17">
      <c r="A4751" s="1" t="s">
        <v>11987</v>
      </c>
      <c r="B4751" s="1" t="s">
        <v>11988</v>
      </c>
      <c r="C4751" s="1" t="s">
        <v>19628</v>
      </c>
      <c r="D4751" s="1" t="s">
        <v>11989</v>
      </c>
      <c r="E4751" s="1" t="s">
        <v>18946</v>
      </c>
      <c r="F4751" s="54">
        <v>1936</v>
      </c>
      <c r="G4751" s="1" t="s">
        <v>19635</v>
      </c>
      <c r="I4751" t="str">
        <f t="shared" si="148"/>
        <v>山西公报</v>
      </c>
      <c r="K4751" t="e">
        <f>VLOOKUP(I4751,Apabi!$H:$H,1,FALSE)</f>
        <v>#N/A</v>
      </c>
      <c r="M4751" t="e">
        <f>VLOOKUP(I4751,'Shanghai TSG'!$C:$C,1,FALSE)</f>
        <v>#N/A</v>
      </c>
      <c r="O4751" t="e">
        <f>VLOOKUP(I4751,'Hytong (not in CrossAsia)'!$C:$C,1,FALSE)</f>
        <v>#N/A</v>
      </c>
      <c r="Q4751" s="9" t="str">
        <f t="shared" si="149"/>
        <v>nur hier</v>
      </c>
    </row>
    <row r="4752" spans="1:17">
      <c r="A4752" s="1" t="s">
        <v>11990</v>
      </c>
      <c r="B4752" s="1" t="s">
        <v>11991</v>
      </c>
      <c r="C4752" s="1" t="s">
        <v>19628</v>
      </c>
      <c r="D4752" s="1" t="s">
        <v>11992</v>
      </c>
      <c r="E4752" s="1" t="s">
        <v>19647</v>
      </c>
      <c r="F4752" s="54">
        <v>1932</v>
      </c>
      <c r="G4752" s="1" t="s">
        <v>19349</v>
      </c>
      <c r="I4752" t="str">
        <f t="shared" si="148"/>
        <v>现代政治</v>
      </c>
      <c r="K4752" t="e">
        <f>VLOOKUP(I4752,Apabi!$H:$H,1,FALSE)</f>
        <v>#N/A</v>
      </c>
      <c r="M4752" t="e">
        <f>VLOOKUP(I4752,'Shanghai TSG'!$C:$C,1,FALSE)</f>
        <v>#N/A</v>
      </c>
      <c r="O4752" t="e">
        <f>VLOOKUP(I4752,'Hytong (not in CrossAsia)'!$C:$C,1,FALSE)</f>
        <v>#N/A</v>
      </c>
      <c r="Q4752" s="9" t="str">
        <f t="shared" si="149"/>
        <v>nur hier</v>
      </c>
    </row>
    <row r="4753" spans="1:17">
      <c r="A4753" s="1" t="s">
        <v>11993</v>
      </c>
      <c r="B4753" s="1" t="s">
        <v>11994</v>
      </c>
      <c r="C4753" s="1" t="s">
        <v>19628</v>
      </c>
      <c r="D4753" s="1" t="s">
        <v>11995</v>
      </c>
      <c r="E4753" s="1" t="s">
        <v>19336</v>
      </c>
      <c r="F4753" s="54">
        <v>1934</v>
      </c>
      <c r="G4753" s="1" t="s">
        <v>19327</v>
      </c>
      <c r="I4753" t="str">
        <f t="shared" si="148"/>
        <v>扫荡</v>
      </c>
      <c r="K4753" t="e">
        <f>VLOOKUP(I4753,Apabi!$H:$H,1,FALSE)</f>
        <v>#N/A</v>
      </c>
      <c r="M4753" t="str">
        <f>VLOOKUP(I4753,'Shanghai TSG'!$C:$C,1,FALSE)</f>
        <v>扫荡</v>
      </c>
      <c r="O4753" t="e">
        <f>VLOOKUP(I4753,'Hytong (not in CrossAsia)'!$C:$C,1,FALSE)</f>
        <v>#N/A</v>
      </c>
      <c r="Q4753" s="9" t="str">
        <f t="shared" si="149"/>
        <v>Doppel</v>
      </c>
    </row>
    <row r="4754" spans="1:17">
      <c r="A4754" s="1" t="s">
        <v>11996</v>
      </c>
      <c r="B4754" s="1" t="s">
        <v>11997</v>
      </c>
      <c r="C4754" s="1" t="s">
        <v>19628</v>
      </c>
      <c r="D4754" s="1" t="s">
        <v>19628</v>
      </c>
      <c r="E4754" s="1" t="s">
        <v>19628</v>
      </c>
      <c r="F4754" s="54">
        <v>1937</v>
      </c>
      <c r="G4754" s="1" t="s">
        <v>19315</v>
      </c>
      <c r="I4754" t="str">
        <f t="shared" si="148"/>
        <v>兴中月刊</v>
      </c>
      <c r="K4754" t="e">
        <f>VLOOKUP(I4754,Apabi!$H:$H,1,FALSE)</f>
        <v>#N/A</v>
      </c>
      <c r="M4754" t="str">
        <f>VLOOKUP(I4754,'Shanghai TSG'!$C:$C,1,FALSE)</f>
        <v>兴中月刊</v>
      </c>
      <c r="O4754" t="str">
        <f>VLOOKUP(I4754,'Hytong (not in CrossAsia)'!$C:$C,1,FALSE)</f>
        <v>兴中月刊</v>
      </c>
      <c r="Q4754" s="9" t="str">
        <f t="shared" si="149"/>
        <v>Doppel</v>
      </c>
    </row>
    <row r="4755" spans="1:17">
      <c r="A4755" s="1" t="s">
        <v>11998</v>
      </c>
      <c r="B4755" s="1" t="s">
        <v>11999</v>
      </c>
      <c r="C4755" s="1" t="s">
        <v>19628</v>
      </c>
      <c r="D4755" s="1" t="s">
        <v>10641</v>
      </c>
      <c r="E4755" s="1" t="s">
        <v>19647</v>
      </c>
      <c r="F4755" s="54">
        <v>1945</v>
      </c>
      <c r="G4755" s="1" t="s">
        <v>19635</v>
      </c>
      <c r="I4755" t="str">
        <f t="shared" si="148"/>
        <v>国际知识</v>
      </c>
      <c r="K4755" t="e">
        <f>VLOOKUP(I4755,Apabi!$H:$H,1,FALSE)</f>
        <v>#N/A</v>
      </c>
      <c r="M4755" t="str">
        <f>VLOOKUP(I4755,'Shanghai TSG'!$C:$C,1,FALSE)</f>
        <v>国际知识</v>
      </c>
      <c r="O4755" t="e">
        <f>VLOOKUP(I4755,'Hytong (not in CrossAsia)'!$C:$C,1,FALSE)</f>
        <v>#N/A</v>
      </c>
      <c r="Q4755" s="9" t="str">
        <f t="shared" si="149"/>
        <v>Doppel</v>
      </c>
    </row>
    <row r="4756" spans="1:17">
      <c r="A4756" s="1" t="s">
        <v>12000</v>
      </c>
      <c r="B4756" s="1" t="s">
        <v>12001</v>
      </c>
      <c r="C4756" s="1" t="s">
        <v>19628</v>
      </c>
      <c r="D4756" s="1" t="s">
        <v>11641</v>
      </c>
      <c r="E4756" s="1" t="s">
        <v>19647</v>
      </c>
      <c r="F4756" s="54">
        <v>1913</v>
      </c>
      <c r="G4756" s="1" t="s">
        <v>19635</v>
      </c>
      <c r="I4756" t="str">
        <f t="shared" si="148"/>
        <v>国民杂志</v>
      </c>
      <c r="K4756" t="e">
        <f>VLOOKUP(I4756,Apabi!$H:$H,1,FALSE)</f>
        <v>#N/A</v>
      </c>
      <c r="M4756" t="str">
        <f>VLOOKUP(I4756,'Shanghai TSG'!$C:$C,1,FALSE)</f>
        <v>国民杂志</v>
      </c>
      <c r="O4756" t="e">
        <f>VLOOKUP(I4756,'Hytong (not in CrossAsia)'!$C:$C,1,FALSE)</f>
        <v>#N/A</v>
      </c>
      <c r="Q4756" s="9" t="str">
        <f t="shared" si="149"/>
        <v>Doppel</v>
      </c>
    </row>
    <row r="4757" spans="1:17">
      <c r="A4757" s="1" t="s">
        <v>11642</v>
      </c>
      <c r="B4757" s="1" t="s">
        <v>11643</v>
      </c>
      <c r="C4757" s="1" t="s">
        <v>19628</v>
      </c>
      <c r="D4757" s="1" t="s">
        <v>19628</v>
      </c>
      <c r="E4757" s="1" t="s">
        <v>19647</v>
      </c>
      <c r="F4757" s="54">
        <v>1923</v>
      </c>
      <c r="G4757" s="1" t="s">
        <v>19628</v>
      </c>
      <c r="I4757" t="str">
        <f t="shared" si="148"/>
        <v>爱国报</v>
      </c>
      <c r="K4757" t="e">
        <f>VLOOKUP(I4757,Apabi!$H:$H,1,FALSE)</f>
        <v>#N/A</v>
      </c>
      <c r="M4757" t="str">
        <f>VLOOKUP(I4757,'Shanghai TSG'!$C:$C,1,FALSE)</f>
        <v>爱国报</v>
      </c>
      <c r="O4757" t="e">
        <f>VLOOKUP(I4757,'Hytong (not in CrossAsia)'!$C:$C,1,FALSE)</f>
        <v>#N/A</v>
      </c>
      <c r="Q4757" s="9" t="str">
        <f t="shared" si="149"/>
        <v>Doppel</v>
      </c>
    </row>
    <row r="4758" spans="1:17">
      <c r="A4758" s="1" t="s">
        <v>11644</v>
      </c>
      <c r="B4758" s="1" t="s">
        <v>11645</v>
      </c>
      <c r="C4758" s="1" t="s">
        <v>19628</v>
      </c>
      <c r="D4758" s="1" t="s">
        <v>11646</v>
      </c>
      <c r="E4758" s="1" t="s">
        <v>19647</v>
      </c>
      <c r="F4758" s="54">
        <v>1930</v>
      </c>
      <c r="G4758" s="1" t="s">
        <v>19305</v>
      </c>
      <c r="I4758" t="str">
        <f t="shared" si="148"/>
        <v>政治周报</v>
      </c>
      <c r="K4758" t="e">
        <f>VLOOKUP(I4758,Apabi!$H:$H,1,FALSE)</f>
        <v>#N/A</v>
      </c>
      <c r="M4758" t="e">
        <f>VLOOKUP(I4758,'Shanghai TSG'!$C:$C,1,FALSE)</f>
        <v>#N/A</v>
      </c>
      <c r="O4758" t="e">
        <f>VLOOKUP(I4758,'Hytong (not in CrossAsia)'!$C:$C,1,FALSE)</f>
        <v>#N/A</v>
      </c>
      <c r="Q4758" s="9" t="str">
        <f t="shared" si="149"/>
        <v>nur hier</v>
      </c>
    </row>
    <row r="4759" spans="1:17">
      <c r="A4759" s="1" t="s">
        <v>11647</v>
      </c>
      <c r="B4759" s="1" t="s">
        <v>11648</v>
      </c>
      <c r="C4759" s="1" t="s">
        <v>19628</v>
      </c>
      <c r="D4759" s="1" t="s">
        <v>11649</v>
      </c>
      <c r="E4759" s="1" t="s">
        <v>19336</v>
      </c>
      <c r="F4759" s="54">
        <v>1948</v>
      </c>
      <c r="G4759" s="1" t="s">
        <v>19642</v>
      </c>
      <c r="I4759" t="str">
        <f t="shared" si="148"/>
        <v>土地改革</v>
      </c>
      <c r="K4759" t="e">
        <f>VLOOKUP(I4759,Apabi!$H:$H,1,FALSE)</f>
        <v>#N/A</v>
      </c>
      <c r="M4759" t="e">
        <f>VLOOKUP(I4759,'Shanghai TSG'!$C:$C,1,FALSE)</f>
        <v>#N/A</v>
      </c>
      <c r="O4759" t="e">
        <f>VLOOKUP(I4759,'Hytong (not in CrossAsia)'!$C:$C,1,FALSE)</f>
        <v>#N/A</v>
      </c>
      <c r="Q4759" s="9" t="str">
        <f t="shared" si="149"/>
        <v>nur hier</v>
      </c>
    </row>
    <row r="4760" spans="1:17">
      <c r="A4760" s="1" t="s">
        <v>11650</v>
      </c>
      <c r="B4760" s="1" t="s">
        <v>11651</v>
      </c>
      <c r="C4760" s="1" t="s">
        <v>19628</v>
      </c>
      <c r="D4760" s="1" t="s">
        <v>11652</v>
      </c>
      <c r="E4760" s="1" t="s">
        <v>19336</v>
      </c>
      <c r="F4760" s="54">
        <v>1948</v>
      </c>
      <c r="G4760" s="1" t="s">
        <v>19635</v>
      </c>
      <c r="I4760" t="str">
        <f t="shared" si="148"/>
        <v>铨政月刊</v>
      </c>
      <c r="K4760" t="e">
        <f>VLOOKUP(I4760,Apabi!$H:$H,1,FALSE)</f>
        <v>#N/A</v>
      </c>
      <c r="M4760" t="str">
        <f>VLOOKUP(I4760,'Shanghai TSG'!$C:$C,1,FALSE)</f>
        <v>铨政月刊</v>
      </c>
      <c r="O4760" t="e">
        <f>VLOOKUP(I4760,'Hytong (not in CrossAsia)'!$C:$C,1,FALSE)</f>
        <v>#N/A</v>
      </c>
      <c r="Q4760" s="9" t="str">
        <f t="shared" si="149"/>
        <v>Doppel</v>
      </c>
    </row>
    <row r="4761" spans="1:17">
      <c r="A4761" s="1" t="s">
        <v>11653</v>
      </c>
      <c r="B4761" s="1" t="s">
        <v>11654</v>
      </c>
      <c r="C4761" s="1" t="s">
        <v>19628</v>
      </c>
      <c r="D4761" s="1" t="s">
        <v>11655</v>
      </c>
      <c r="E4761" s="1" t="s">
        <v>19628</v>
      </c>
      <c r="F4761" s="51" t="s">
        <v>19628</v>
      </c>
      <c r="G4761" s="1" t="s">
        <v>19628</v>
      </c>
      <c r="I4761" t="str">
        <f t="shared" si="148"/>
        <v>道路参政</v>
      </c>
      <c r="K4761" t="e">
        <f>VLOOKUP(I4761,Apabi!$H:$H,1,FALSE)</f>
        <v>#N/A</v>
      </c>
      <c r="M4761" t="e">
        <f>VLOOKUP(I4761,'Shanghai TSG'!$C:$C,1,FALSE)</f>
        <v>#N/A</v>
      </c>
      <c r="O4761" t="e">
        <f>VLOOKUP(I4761,'Hytong (not in CrossAsia)'!$C:$C,1,FALSE)</f>
        <v>#N/A</v>
      </c>
      <c r="Q4761" s="9" t="str">
        <f t="shared" si="149"/>
        <v>nur hier</v>
      </c>
    </row>
    <row r="4762" spans="1:17">
      <c r="A4762" s="1" t="s">
        <v>11656</v>
      </c>
      <c r="B4762" s="1" t="s">
        <v>11657</v>
      </c>
      <c r="C4762" s="1" t="s">
        <v>19628</v>
      </c>
      <c r="D4762" s="1" t="s">
        <v>19628</v>
      </c>
      <c r="E4762" s="1" t="s">
        <v>19339</v>
      </c>
      <c r="F4762" s="54">
        <v>1947</v>
      </c>
      <c r="G4762" s="1" t="s">
        <v>19628</v>
      </c>
      <c r="I4762" t="str">
        <f t="shared" si="148"/>
        <v>北平市政</v>
      </c>
      <c r="K4762" t="e">
        <f>VLOOKUP(I4762,Apabi!$H:$H,1,FALSE)</f>
        <v>#N/A</v>
      </c>
      <c r="M4762" t="e">
        <f>VLOOKUP(I4762,'Shanghai TSG'!$C:$C,1,FALSE)</f>
        <v>#N/A</v>
      </c>
      <c r="O4762" t="e">
        <f>VLOOKUP(I4762,'Hytong (not in CrossAsia)'!$C:$C,1,FALSE)</f>
        <v>#N/A</v>
      </c>
      <c r="Q4762" s="9" t="str">
        <f t="shared" si="149"/>
        <v>nur hier</v>
      </c>
    </row>
    <row r="4763" spans="1:17">
      <c r="A4763" s="1" t="s">
        <v>11658</v>
      </c>
      <c r="B4763" s="1" t="s">
        <v>11659</v>
      </c>
      <c r="C4763" s="1" t="s">
        <v>19628</v>
      </c>
      <c r="D4763" s="1" t="s">
        <v>19628</v>
      </c>
      <c r="E4763" s="1" t="s">
        <v>19628</v>
      </c>
      <c r="F4763" s="51" t="s">
        <v>19628</v>
      </c>
      <c r="G4763" s="1" t="s">
        <v>19628</v>
      </c>
      <c r="I4763" t="str">
        <f t="shared" si="148"/>
        <v>暨南周刊</v>
      </c>
      <c r="K4763" t="e">
        <f>VLOOKUP(I4763,Apabi!$H:$H,1,FALSE)</f>
        <v>#N/A</v>
      </c>
      <c r="M4763" t="str">
        <f>VLOOKUP(I4763,'Shanghai TSG'!$C:$C,1,FALSE)</f>
        <v>暨南周刊</v>
      </c>
      <c r="O4763" t="e">
        <f>VLOOKUP(I4763,'Hytong (not in CrossAsia)'!$C:$C,1,FALSE)</f>
        <v>#N/A</v>
      </c>
      <c r="Q4763" s="9" t="str">
        <f t="shared" si="149"/>
        <v>Doppel</v>
      </c>
    </row>
    <row r="4764" spans="1:17">
      <c r="A4764" s="1" t="s">
        <v>11660</v>
      </c>
      <c r="B4764" s="1" t="s">
        <v>11661</v>
      </c>
      <c r="C4764" s="1" t="s">
        <v>19628</v>
      </c>
      <c r="D4764" s="1" t="s">
        <v>11662</v>
      </c>
      <c r="E4764" s="1" t="s">
        <v>19638</v>
      </c>
      <c r="F4764" s="51">
        <v>1941</v>
      </c>
      <c r="G4764" s="1" t="s">
        <v>19628</v>
      </c>
      <c r="I4764" t="str">
        <f t="shared" si="148"/>
        <v>敌情月刊</v>
      </c>
      <c r="K4764" t="e">
        <f>VLOOKUP(I4764,Apabi!$H:$H,1,FALSE)</f>
        <v>#N/A</v>
      </c>
      <c r="M4764" t="str">
        <f>VLOOKUP(I4764,'Shanghai TSG'!$C:$C,1,FALSE)</f>
        <v>敌情月刊</v>
      </c>
      <c r="O4764" t="e">
        <f>VLOOKUP(I4764,'Hytong (not in CrossAsia)'!$C:$C,1,FALSE)</f>
        <v>#N/A</v>
      </c>
      <c r="Q4764" s="9" t="str">
        <f t="shared" si="149"/>
        <v>Doppel</v>
      </c>
    </row>
    <row r="4765" spans="1:17">
      <c r="A4765" s="1" t="s">
        <v>11663</v>
      </c>
      <c r="B4765" s="1" t="s">
        <v>11664</v>
      </c>
      <c r="C4765" s="1" t="s">
        <v>19628</v>
      </c>
      <c r="D4765" s="1" t="s">
        <v>11665</v>
      </c>
      <c r="E4765" s="1" t="s">
        <v>19647</v>
      </c>
      <c r="F4765" s="54">
        <v>1929</v>
      </c>
      <c r="G4765" s="1" t="s">
        <v>19305</v>
      </c>
      <c r="I4765" t="str">
        <f t="shared" si="148"/>
        <v>民意周刊</v>
      </c>
      <c r="K4765" t="e">
        <f>VLOOKUP(I4765,Apabi!$H:$H,1,FALSE)</f>
        <v>#N/A</v>
      </c>
      <c r="M4765" t="e">
        <f>VLOOKUP(I4765,'Shanghai TSG'!$C:$C,1,FALSE)</f>
        <v>#N/A</v>
      </c>
      <c r="O4765" t="e">
        <f>VLOOKUP(I4765,'Hytong (not in CrossAsia)'!$C:$C,1,FALSE)</f>
        <v>#N/A</v>
      </c>
      <c r="Q4765" s="9" t="str">
        <f t="shared" si="149"/>
        <v>nur hier</v>
      </c>
    </row>
    <row r="4766" spans="1:17">
      <c r="A4766" s="1" t="s">
        <v>11666</v>
      </c>
      <c r="B4766" s="1" t="s">
        <v>11667</v>
      </c>
      <c r="C4766" s="1" t="s">
        <v>11668</v>
      </c>
      <c r="D4766" s="1" t="s">
        <v>19628</v>
      </c>
      <c r="E4766" s="1" t="s">
        <v>11669</v>
      </c>
      <c r="F4766" s="54">
        <v>1925</v>
      </c>
      <c r="G4766" s="1" t="s">
        <v>19628</v>
      </c>
      <c r="I4766" t="str">
        <f t="shared" si="148"/>
        <v>爱国青年</v>
      </c>
      <c r="K4766" t="e">
        <f>VLOOKUP(I4766,Apabi!$H:$H,1,FALSE)</f>
        <v>#N/A</v>
      </c>
      <c r="M4766" t="e">
        <f>VLOOKUP(I4766,'Shanghai TSG'!$C:$C,1,FALSE)</f>
        <v>#N/A</v>
      </c>
      <c r="O4766" t="e">
        <f>VLOOKUP(I4766,'Hytong (not in CrossAsia)'!$C:$C,1,FALSE)</f>
        <v>#N/A</v>
      </c>
      <c r="Q4766" s="9" t="str">
        <f t="shared" si="149"/>
        <v>nur hier</v>
      </c>
    </row>
    <row r="4767" spans="1:17">
      <c r="A4767" s="1" t="s">
        <v>11670</v>
      </c>
      <c r="B4767" s="1" t="s">
        <v>11671</v>
      </c>
      <c r="C4767" s="1" t="s">
        <v>19628</v>
      </c>
      <c r="D4767" s="1" t="s">
        <v>9881</v>
      </c>
      <c r="E4767" s="1" t="s">
        <v>19754</v>
      </c>
      <c r="F4767" s="54">
        <v>1945</v>
      </c>
      <c r="G4767" s="1" t="s">
        <v>19292</v>
      </c>
      <c r="I4767" t="str">
        <f t="shared" si="148"/>
        <v>民主周刊</v>
      </c>
      <c r="K4767" t="e">
        <f>VLOOKUP(I4767,Apabi!$H:$H,1,FALSE)</f>
        <v>#N/A</v>
      </c>
      <c r="M4767" t="e">
        <f>VLOOKUP(I4767,'Shanghai TSG'!$C:$C,1,FALSE)</f>
        <v>#N/A</v>
      </c>
      <c r="O4767" t="e">
        <f>VLOOKUP(I4767,'Hytong (not in CrossAsia)'!$C:$C,1,FALSE)</f>
        <v>#N/A</v>
      </c>
      <c r="Q4767" s="9" t="str">
        <f t="shared" si="149"/>
        <v>nur hier</v>
      </c>
    </row>
    <row r="4768" spans="1:17">
      <c r="A4768" s="1" t="s">
        <v>11672</v>
      </c>
      <c r="B4768" s="1" t="s">
        <v>11673</v>
      </c>
      <c r="C4768" s="1" t="s">
        <v>16873</v>
      </c>
      <c r="D4768" s="1" t="s">
        <v>11674</v>
      </c>
      <c r="E4768" s="1" t="s">
        <v>21492</v>
      </c>
      <c r="F4768" s="54">
        <v>1940</v>
      </c>
      <c r="G4768" s="1" t="s">
        <v>19292</v>
      </c>
      <c r="I4768" t="str">
        <f t="shared" si="148"/>
        <v>全民抗战</v>
      </c>
      <c r="K4768" t="e">
        <f>VLOOKUP(I4768,Apabi!$H:$H,1,FALSE)</f>
        <v>#N/A</v>
      </c>
      <c r="M4768" t="e">
        <f>VLOOKUP(I4768,'Shanghai TSG'!$C:$C,1,FALSE)</f>
        <v>#N/A</v>
      </c>
      <c r="O4768" t="e">
        <f>VLOOKUP(I4768,'Hytong (not in CrossAsia)'!$C:$C,1,FALSE)</f>
        <v>#N/A</v>
      </c>
      <c r="Q4768" s="9" t="str">
        <f t="shared" si="149"/>
        <v>nur hier</v>
      </c>
    </row>
    <row r="4769" spans="1:17">
      <c r="A4769" s="1" t="s">
        <v>11675</v>
      </c>
      <c r="B4769" s="1" t="s">
        <v>11676</v>
      </c>
      <c r="C4769" s="1" t="s">
        <v>19628</v>
      </c>
      <c r="D4769" s="1" t="s">
        <v>11677</v>
      </c>
      <c r="E4769" s="1" t="s">
        <v>19344</v>
      </c>
      <c r="F4769" s="54">
        <v>1930</v>
      </c>
      <c r="G4769" s="1" t="s">
        <v>19305</v>
      </c>
      <c r="I4769" t="str">
        <f t="shared" si="148"/>
        <v>坦途</v>
      </c>
      <c r="K4769" t="e">
        <f>VLOOKUP(I4769,Apabi!$H:$H,1,FALSE)</f>
        <v>#N/A</v>
      </c>
      <c r="M4769" t="e">
        <f>VLOOKUP(I4769,'Shanghai TSG'!$C:$C,1,FALSE)</f>
        <v>#N/A</v>
      </c>
      <c r="O4769" t="e">
        <f>VLOOKUP(I4769,'Hytong (not in CrossAsia)'!$C:$C,1,FALSE)</f>
        <v>#N/A</v>
      </c>
      <c r="Q4769" s="9" t="str">
        <f t="shared" si="149"/>
        <v>nur hier</v>
      </c>
    </row>
    <row r="4770" spans="1:17">
      <c r="A4770" s="1" t="s">
        <v>11678</v>
      </c>
      <c r="B4770" s="1" t="s">
        <v>11679</v>
      </c>
      <c r="C4770" s="1" t="s">
        <v>19628</v>
      </c>
      <c r="D4770" s="1" t="s">
        <v>4998</v>
      </c>
      <c r="E4770" s="1" t="s">
        <v>19647</v>
      </c>
      <c r="F4770" s="54">
        <v>1948</v>
      </c>
      <c r="G4770" s="1" t="s">
        <v>19628</v>
      </c>
      <c r="I4770" t="str">
        <f t="shared" si="148"/>
        <v>政学罪言</v>
      </c>
      <c r="K4770" t="e">
        <f>VLOOKUP(I4770,Apabi!$H:$H,1,FALSE)</f>
        <v>#N/A</v>
      </c>
      <c r="M4770" t="e">
        <f>VLOOKUP(I4770,'Shanghai TSG'!$C:$C,1,FALSE)</f>
        <v>#N/A</v>
      </c>
      <c r="O4770" t="e">
        <f>VLOOKUP(I4770,'Hytong (not in CrossAsia)'!$C:$C,1,FALSE)</f>
        <v>#N/A</v>
      </c>
      <c r="Q4770" s="9" t="str">
        <f t="shared" si="149"/>
        <v>nur hier</v>
      </c>
    </row>
    <row r="4771" spans="1:17">
      <c r="A4771" s="1" t="s">
        <v>11680</v>
      </c>
      <c r="B4771" s="1" t="s">
        <v>11681</v>
      </c>
      <c r="C4771" s="1" t="s">
        <v>19628</v>
      </c>
      <c r="D4771" s="1" t="s">
        <v>11682</v>
      </c>
      <c r="E4771" s="1" t="s">
        <v>19821</v>
      </c>
      <c r="F4771" s="54">
        <v>1925</v>
      </c>
      <c r="G4771" s="1" t="s">
        <v>19628</v>
      </c>
      <c r="I4771" t="str">
        <f t="shared" si="148"/>
        <v>政治週报</v>
      </c>
      <c r="K4771" t="e">
        <f>VLOOKUP(I4771,Apabi!$H:$H,1,FALSE)</f>
        <v>#N/A</v>
      </c>
      <c r="M4771" t="e">
        <f>VLOOKUP(I4771,'Shanghai TSG'!$C:$C,1,FALSE)</f>
        <v>#N/A</v>
      </c>
      <c r="O4771" t="e">
        <f>VLOOKUP(I4771,'Hytong (not in CrossAsia)'!$C:$C,1,FALSE)</f>
        <v>#N/A</v>
      </c>
      <c r="Q4771" s="9" t="str">
        <f t="shared" si="149"/>
        <v>nur hier</v>
      </c>
    </row>
    <row r="4772" spans="1:17">
      <c r="A4772" s="1" t="s">
        <v>11683</v>
      </c>
      <c r="B4772" s="1" t="s">
        <v>11684</v>
      </c>
      <c r="C4772" s="1" t="s">
        <v>19628</v>
      </c>
      <c r="D4772" s="1" t="s">
        <v>19628</v>
      </c>
      <c r="E4772" s="1" t="s">
        <v>19628</v>
      </c>
      <c r="F4772" s="51" t="s">
        <v>19628</v>
      </c>
      <c r="G4772" s="1" t="s">
        <v>19628</v>
      </c>
      <c r="I4772" t="str">
        <f t="shared" si="148"/>
        <v>驿政季刊</v>
      </c>
      <c r="K4772" t="e">
        <f>VLOOKUP(I4772,Apabi!$H:$H,1,FALSE)</f>
        <v>#N/A</v>
      </c>
      <c r="M4772" t="e">
        <f>VLOOKUP(I4772,'Shanghai TSG'!$C:$C,1,FALSE)</f>
        <v>#N/A</v>
      </c>
      <c r="O4772" t="e">
        <f>VLOOKUP(I4772,'Hytong (not in CrossAsia)'!$C:$C,1,FALSE)</f>
        <v>#N/A</v>
      </c>
      <c r="Q4772" s="9" t="str">
        <f t="shared" si="149"/>
        <v>nur hier</v>
      </c>
    </row>
    <row r="4773" spans="1:17">
      <c r="A4773" s="1" t="s">
        <v>11685</v>
      </c>
      <c r="B4773" s="1" t="s">
        <v>11686</v>
      </c>
      <c r="C4773" s="1" t="s">
        <v>11687</v>
      </c>
      <c r="D4773" s="1" t="s">
        <v>19628</v>
      </c>
      <c r="E4773" s="1" t="s">
        <v>19647</v>
      </c>
      <c r="F4773" s="54">
        <v>1916</v>
      </c>
      <c r="G4773" s="1" t="s">
        <v>19635</v>
      </c>
      <c r="I4773" t="str">
        <f t="shared" si="148"/>
        <v>民权素</v>
      </c>
      <c r="K4773" t="e">
        <f>VLOOKUP(I4773,Apabi!$H:$H,1,FALSE)</f>
        <v>#N/A</v>
      </c>
      <c r="M4773" t="e">
        <f>VLOOKUP(I4773,'Shanghai TSG'!$C:$C,1,FALSE)</f>
        <v>#N/A</v>
      </c>
      <c r="O4773" t="e">
        <f>VLOOKUP(I4773,'Hytong (not in CrossAsia)'!$C:$C,1,FALSE)</f>
        <v>#N/A</v>
      </c>
      <c r="Q4773" s="9" t="str">
        <f t="shared" si="149"/>
        <v>nur hier</v>
      </c>
    </row>
    <row r="4774" spans="1:17">
      <c r="A4774" s="1" t="s">
        <v>11688</v>
      </c>
      <c r="B4774" s="1" t="s">
        <v>11689</v>
      </c>
      <c r="C4774" s="1" t="s">
        <v>19628</v>
      </c>
      <c r="D4774" s="1" t="s">
        <v>11690</v>
      </c>
      <c r="E4774" s="1" t="s">
        <v>19647</v>
      </c>
      <c r="F4774" s="54">
        <v>1948</v>
      </c>
      <c r="G4774" s="1" t="s">
        <v>19254</v>
      </c>
      <c r="I4774" t="str">
        <f t="shared" si="148"/>
        <v>青年中国</v>
      </c>
      <c r="K4774" t="e">
        <f>VLOOKUP(I4774,Apabi!$H:$H,1,FALSE)</f>
        <v>#N/A</v>
      </c>
      <c r="M4774" t="e">
        <f>VLOOKUP(I4774,'Shanghai TSG'!$C:$C,1,FALSE)</f>
        <v>#N/A</v>
      </c>
      <c r="O4774" t="e">
        <f>VLOOKUP(I4774,'Hytong (not in CrossAsia)'!$C:$C,1,FALSE)</f>
        <v>#N/A</v>
      </c>
      <c r="Q4774" s="9" t="str">
        <f t="shared" si="149"/>
        <v>nur hier</v>
      </c>
    </row>
    <row r="4775" spans="1:17" ht="23.25">
      <c r="A4775" s="1" t="s">
        <v>11691</v>
      </c>
      <c r="B4775" s="1" t="s">
        <v>11692</v>
      </c>
      <c r="C4775" s="1" t="s">
        <v>19628</v>
      </c>
      <c r="D4775" s="1" t="s">
        <v>19628</v>
      </c>
      <c r="E4775" s="1" t="s">
        <v>19339</v>
      </c>
      <c r="F4775" s="54">
        <v>1924</v>
      </c>
      <c r="G4775" s="1" t="s">
        <v>19628</v>
      </c>
      <c r="I4775" t="str">
        <f t="shared" si="148"/>
        <v>反帝国主</v>
      </c>
      <c r="K4775" t="e">
        <f>VLOOKUP(I4775,Apabi!$H:$H,1,FALSE)</f>
        <v>#N/A</v>
      </c>
      <c r="M4775" t="e">
        <f>VLOOKUP(I4775,'Shanghai TSG'!$C:$C,1,FALSE)</f>
        <v>#N/A</v>
      </c>
      <c r="O4775" t="e">
        <f>VLOOKUP(I4775,'Hytong (not in CrossAsia)'!$C:$C,1,FALSE)</f>
        <v>#N/A</v>
      </c>
      <c r="Q4775" s="9" t="str">
        <f t="shared" si="149"/>
        <v>nur hier</v>
      </c>
    </row>
    <row r="4776" spans="1:17">
      <c r="A4776" s="1" t="s">
        <v>11693</v>
      </c>
      <c r="B4776" s="1" t="s">
        <v>11694</v>
      </c>
      <c r="C4776" s="1" t="s">
        <v>11695</v>
      </c>
      <c r="D4776" s="1" t="s">
        <v>19628</v>
      </c>
      <c r="E4776" s="1" t="s">
        <v>19310</v>
      </c>
      <c r="F4776" s="54">
        <v>1948</v>
      </c>
      <c r="G4776" s="1" t="s">
        <v>19305</v>
      </c>
      <c r="I4776" t="str">
        <f t="shared" si="148"/>
        <v>凯旋</v>
      </c>
      <c r="K4776" t="e">
        <f>VLOOKUP(I4776,Apabi!$H:$H,1,FALSE)</f>
        <v>#N/A</v>
      </c>
      <c r="M4776" t="e">
        <f>VLOOKUP(I4776,'Shanghai TSG'!$C:$C,1,FALSE)</f>
        <v>#N/A</v>
      </c>
      <c r="O4776" t="e">
        <f>VLOOKUP(I4776,'Hytong (not in CrossAsia)'!$C:$C,1,FALSE)</f>
        <v>#N/A</v>
      </c>
      <c r="Q4776" s="9" t="str">
        <f t="shared" si="149"/>
        <v>nur hier</v>
      </c>
    </row>
    <row r="4777" spans="1:17">
      <c r="A4777" s="1" t="s">
        <v>11696</v>
      </c>
      <c r="B4777" s="1" t="s">
        <v>11697</v>
      </c>
      <c r="C4777" s="1" t="s">
        <v>19628</v>
      </c>
      <c r="D4777" s="1" t="s">
        <v>11698</v>
      </c>
      <c r="E4777" s="1" t="s">
        <v>19336</v>
      </c>
      <c r="F4777" s="51" t="s">
        <v>19628</v>
      </c>
      <c r="G4777" s="1" t="s">
        <v>19305</v>
      </c>
      <c r="I4777" t="str">
        <f t="shared" si="148"/>
        <v>夹攻周刊</v>
      </c>
      <c r="K4777" t="e">
        <f>VLOOKUP(I4777,Apabi!$H:$H,1,FALSE)</f>
        <v>#N/A</v>
      </c>
      <c r="M4777" t="e">
        <f>VLOOKUP(I4777,'Shanghai TSG'!$C:$C,1,FALSE)</f>
        <v>#N/A</v>
      </c>
      <c r="O4777" t="e">
        <f>VLOOKUP(I4777,'Hytong (not in CrossAsia)'!$C:$C,1,FALSE)</f>
        <v>#N/A</v>
      </c>
      <c r="Q4777" s="9" t="str">
        <f t="shared" si="149"/>
        <v>nur hier</v>
      </c>
    </row>
    <row r="4778" spans="1:17">
      <c r="A4778" s="1" t="s">
        <v>11699</v>
      </c>
      <c r="B4778" s="1" t="s">
        <v>11700</v>
      </c>
      <c r="C4778" s="1" t="s">
        <v>19628</v>
      </c>
      <c r="D4778" s="1" t="s">
        <v>11701</v>
      </c>
      <c r="E4778" s="1" t="s">
        <v>21237</v>
      </c>
      <c r="F4778" s="51" t="s">
        <v>19628</v>
      </c>
      <c r="G4778" s="1" t="s">
        <v>19628</v>
      </c>
      <c r="I4778" t="str">
        <f t="shared" si="148"/>
        <v>法律生活</v>
      </c>
      <c r="K4778" t="e">
        <f>VLOOKUP(I4778,Apabi!$H:$H,1,FALSE)</f>
        <v>#N/A</v>
      </c>
      <c r="M4778" t="e">
        <f>VLOOKUP(I4778,'Shanghai TSG'!$C:$C,1,FALSE)</f>
        <v>#N/A</v>
      </c>
      <c r="O4778" t="e">
        <f>VLOOKUP(I4778,'Hytong (not in CrossAsia)'!$C:$C,1,FALSE)</f>
        <v>#N/A</v>
      </c>
      <c r="Q4778" s="9" t="str">
        <f t="shared" si="149"/>
        <v>nur hier</v>
      </c>
    </row>
    <row r="4779" spans="1:17">
      <c r="A4779" s="1" t="s">
        <v>11702</v>
      </c>
      <c r="B4779" s="1" t="s">
        <v>11703</v>
      </c>
      <c r="C4779" s="1" t="s">
        <v>19628</v>
      </c>
      <c r="D4779" s="1" t="s">
        <v>11704</v>
      </c>
      <c r="E4779" s="1" t="s">
        <v>19647</v>
      </c>
      <c r="F4779" s="51" t="s">
        <v>19628</v>
      </c>
      <c r="G4779" s="1" t="s">
        <v>19628</v>
      </c>
      <c r="I4779" t="str">
        <f t="shared" si="148"/>
        <v>新国民</v>
      </c>
      <c r="K4779" t="e">
        <f>VLOOKUP(I4779,Apabi!$H:$H,1,FALSE)</f>
        <v>#N/A</v>
      </c>
      <c r="M4779" t="e">
        <f>VLOOKUP(I4779,'Shanghai TSG'!$C:$C,1,FALSE)</f>
        <v>#N/A</v>
      </c>
      <c r="O4779" t="e">
        <f>VLOOKUP(I4779,'Hytong (not in CrossAsia)'!$C:$C,1,FALSE)</f>
        <v>#N/A</v>
      </c>
      <c r="Q4779" s="9" t="str">
        <f t="shared" si="149"/>
        <v>nur hier</v>
      </c>
    </row>
    <row r="4780" spans="1:17">
      <c r="A4780" s="1" t="s">
        <v>11705</v>
      </c>
      <c r="B4780" s="1" t="s">
        <v>11345</v>
      </c>
      <c r="C4780" s="1" t="s">
        <v>19628</v>
      </c>
      <c r="D4780" s="1" t="s">
        <v>11346</v>
      </c>
      <c r="E4780" s="1" t="s">
        <v>19344</v>
      </c>
      <c r="F4780" s="54">
        <v>1948</v>
      </c>
      <c r="G4780" s="1" t="s">
        <v>19383</v>
      </c>
      <c r="I4780" t="str">
        <f t="shared" si="148"/>
        <v>河北省政</v>
      </c>
      <c r="K4780" t="e">
        <f>VLOOKUP(I4780,Apabi!$H:$H,1,FALSE)</f>
        <v>#N/A</v>
      </c>
      <c r="M4780" t="e">
        <f>VLOOKUP(I4780,'Shanghai TSG'!$C:$C,1,FALSE)</f>
        <v>#N/A</v>
      </c>
      <c r="O4780" t="e">
        <f>VLOOKUP(I4780,'Hytong (not in CrossAsia)'!$C:$C,1,FALSE)</f>
        <v>#N/A</v>
      </c>
      <c r="Q4780" s="9" t="str">
        <f t="shared" si="149"/>
        <v>nur hier</v>
      </c>
    </row>
    <row r="4781" spans="1:17">
      <c r="A4781" s="1" t="s">
        <v>11347</v>
      </c>
      <c r="B4781" s="1" t="s">
        <v>11348</v>
      </c>
      <c r="C4781" s="1" t="s">
        <v>11349</v>
      </c>
      <c r="D4781" s="1" t="s">
        <v>11350</v>
      </c>
      <c r="E4781" s="1" t="s">
        <v>18993</v>
      </c>
      <c r="F4781" s="54">
        <v>1940</v>
      </c>
      <c r="G4781" s="1" t="s">
        <v>19635</v>
      </c>
      <c r="I4781" t="str">
        <f t="shared" si="148"/>
        <v>行政与训</v>
      </c>
      <c r="K4781" t="e">
        <f>VLOOKUP(I4781,Apabi!$H:$H,1,FALSE)</f>
        <v>#N/A</v>
      </c>
      <c r="M4781" t="e">
        <f>VLOOKUP(I4781,'Shanghai TSG'!$C:$C,1,FALSE)</f>
        <v>#N/A</v>
      </c>
      <c r="O4781" t="e">
        <f>VLOOKUP(I4781,'Hytong (not in CrossAsia)'!$C:$C,1,FALSE)</f>
        <v>#N/A</v>
      </c>
      <c r="Q4781" s="9" t="str">
        <f t="shared" si="149"/>
        <v>nur hier</v>
      </c>
    </row>
    <row r="4782" spans="1:17" ht="23.25">
      <c r="A4782" s="1" t="s">
        <v>11351</v>
      </c>
      <c r="B4782" s="1" t="s">
        <v>11352</v>
      </c>
      <c r="C4782" s="1" t="s">
        <v>11353</v>
      </c>
      <c r="D4782" s="1" t="s">
        <v>11353</v>
      </c>
      <c r="E4782" s="1" t="s">
        <v>19302</v>
      </c>
      <c r="F4782" s="51" t="s">
        <v>19628</v>
      </c>
      <c r="G4782" s="1" t="s">
        <v>19628</v>
      </c>
      <c r="I4782" t="str">
        <f t="shared" si="148"/>
        <v>广大计政</v>
      </c>
      <c r="K4782" t="e">
        <f>VLOOKUP(I4782,Apabi!$H:$H,1,FALSE)</f>
        <v>#N/A</v>
      </c>
      <c r="M4782" t="str">
        <f>VLOOKUP(I4782,'Shanghai TSG'!$C:$C,1,FALSE)</f>
        <v>广大计政</v>
      </c>
      <c r="O4782" t="e">
        <f>VLOOKUP(I4782,'Hytong (not in CrossAsia)'!$C:$C,1,FALSE)</f>
        <v>#N/A</v>
      </c>
      <c r="Q4782" s="9" t="str">
        <f t="shared" si="149"/>
        <v>Doppel</v>
      </c>
    </row>
    <row r="4783" spans="1:17">
      <c r="A4783" s="1" t="s">
        <v>11354</v>
      </c>
      <c r="B4783" s="1" t="s">
        <v>11355</v>
      </c>
      <c r="C4783" s="1" t="s">
        <v>19628</v>
      </c>
      <c r="D4783" s="1" t="s">
        <v>11356</v>
      </c>
      <c r="E4783" s="1" t="s">
        <v>19339</v>
      </c>
      <c r="F4783" s="54">
        <v>1944</v>
      </c>
      <c r="G4783" s="1" t="s">
        <v>19773</v>
      </c>
      <c r="I4783" t="str">
        <f t="shared" si="148"/>
        <v>中央亚细</v>
      </c>
      <c r="K4783" t="e">
        <f>VLOOKUP(I4783,Apabi!$H:$H,1,FALSE)</f>
        <v>#N/A</v>
      </c>
      <c r="M4783" t="e">
        <f>VLOOKUP(I4783,'Shanghai TSG'!$C:$C,1,FALSE)</f>
        <v>#N/A</v>
      </c>
      <c r="O4783" t="e">
        <f>VLOOKUP(I4783,'Hytong (not in CrossAsia)'!$C:$C,1,FALSE)</f>
        <v>#N/A</v>
      </c>
      <c r="Q4783" s="9" t="str">
        <f t="shared" si="149"/>
        <v>nur hier</v>
      </c>
    </row>
    <row r="4784" spans="1:17">
      <c r="A4784" s="1" t="s">
        <v>11357</v>
      </c>
      <c r="B4784" s="1" t="s">
        <v>11358</v>
      </c>
      <c r="C4784" s="1" t="s">
        <v>19628</v>
      </c>
      <c r="D4784" s="1" t="s">
        <v>11359</v>
      </c>
      <c r="E4784" s="1" t="s">
        <v>13323</v>
      </c>
      <c r="F4784" s="54">
        <v>1949</v>
      </c>
      <c r="G4784" s="1" t="s">
        <v>19635</v>
      </c>
      <c r="I4784" t="str">
        <f t="shared" si="148"/>
        <v>贵州民意</v>
      </c>
      <c r="K4784" t="e">
        <f>VLOOKUP(I4784,Apabi!$H:$H,1,FALSE)</f>
        <v>#N/A</v>
      </c>
      <c r="M4784" t="str">
        <f>VLOOKUP(I4784,'Shanghai TSG'!$C:$C,1,FALSE)</f>
        <v>贵州民意</v>
      </c>
      <c r="O4784" t="e">
        <f>VLOOKUP(I4784,'Hytong (not in CrossAsia)'!$C:$C,1,FALSE)</f>
        <v>#N/A</v>
      </c>
      <c r="Q4784" s="9" t="str">
        <f t="shared" si="149"/>
        <v>Doppel</v>
      </c>
    </row>
    <row r="4785" spans="1:17">
      <c r="A4785" s="1" t="s">
        <v>11360</v>
      </c>
      <c r="B4785" s="1" t="s">
        <v>11361</v>
      </c>
      <c r="C4785" s="1" t="s">
        <v>19628</v>
      </c>
      <c r="D4785" s="1" t="s">
        <v>11362</v>
      </c>
      <c r="E4785" s="1" t="s">
        <v>19647</v>
      </c>
      <c r="F4785" s="54">
        <v>1949</v>
      </c>
      <c r="G4785" s="1" t="s">
        <v>19305</v>
      </c>
      <c r="I4785" t="str">
        <f t="shared" si="148"/>
        <v>政治新闻</v>
      </c>
      <c r="K4785" t="e">
        <f>VLOOKUP(I4785,Apabi!$H:$H,1,FALSE)</f>
        <v>#N/A</v>
      </c>
      <c r="M4785" t="e">
        <f>VLOOKUP(I4785,'Shanghai TSG'!$C:$C,1,FALSE)</f>
        <v>#N/A</v>
      </c>
      <c r="O4785" t="e">
        <f>VLOOKUP(I4785,'Hytong (not in CrossAsia)'!$C:$C,1,FALSE)</f>
        <v>#N/A</v>
      </c>
      <c r="Q4785" s="9" t="str">
        <f t="shared" si="149"/>
        <v>nur hier</v>
      </c>
    </row>
    <row r="4786" spans="1:17">
      <c r="A4786" s="1" t="s">
        <v>11363</v>
      </c>
      <c r="B4786" s="1" t="s">
        <v>11364</v>
      </c>
      <c r="C4786" s="1" t="s">
        <v>19628</v>
      </c>
      <c r="D4786" s="1" t="s">
        <v>11365</v>
      </c>
      <c r="E4786" s="1" t="s">
        <v>18696</v>
      </c>
      <c r="F4786" s="54">
        <v>1948</v>
      </c>
      <c r="G4786" s="1" t="s">
        <v>19642</v>
      </c>
      <c r="I4786" t="str">
        <f t="shared" si="148"/>
        <v>政风</v>
      </c>
      <c r="K4786" t="e">
        <f>VLOOKUP(I4786,Apabi!$H:$H,1,FALSE)</f>
        <v>#N/A</v>
      </c>
      <c r="M4786" t="e">
        <f>VLOOKUP(I4786,'Shanghai TSG'!$C:$C,1,FALSE)</f>
        <v>#N/A</v>
      </c>
      <c r="O4786" t="e">
        <f>VLOOKUP(I4786,'Hytong (not in CrossAsia)'!$C:$C,1,FALSE)</f>
        <v>#N/A</v>
      </c>
      <c r="Q4786" s="9" t="str">
        <f t="shared" si="149"/>
        <v>nur hier</v>
      </c>
    </row>
    <row r="4787" spans="1:17">
      <c r="A4787" s="1" t="s">
        <v>11366</v>
      </c>
      <c r="B4787" s="1" t="s">
        <v>11367</v>
      </c>
      <c r="C4787" s="1" t="s">
        <v>19628</v>
      </c>
      <c r="D4787" s="1" t="s">
        <v>11368</v>
      </c>
      <c r="E4787" s="1" t="s">
        <v>19336</v>
      </c>
      <c r="F4787" s="54">
        <v>1928</v>
      </c>
      <c r="G4787" s="1" t="s">
        <v>19635</v>
      </c>
      <c r="I4787" t="str">
        <f t="shared" si="148"/>
        <v>大学院公</v>
      </c>
      <c r="K4787" t="e">
        <f>VLOOKUP(I4787,Apabi!$H:$H,1,FALSE)</f>
        <v>#N/A</v>
      </c>
      <c r="M4787" t="str">
        <f>VLOOKUP(I4787,'Shanghai TSG'!$C:$C,1,FALSE)</f>
        <v>大学院公</v>
      </c>
      <c r="O4787" t="e">
        <f>VLOOKUP(I4787,'Hytong (not in CrossAsia)'!$C:$C,1,FALSE)</f>
        <v>#N/A</v>
      </c>
      <c r="Q4787" s="9" t="str">
        <f t="shared" si="149"/>
        <v>Doppel</v>
      </c>
    </row>
    <row r="4788" spans="1:17">
      <c r="A4788" s="1" t="s">
        <v>11369</v>
      </c>
      <c r="B4788" s="1" t="s">
        <v>11370</v>
      </c>
      <c r="C4788" s="1" t="s">
        <v>2151</v>
      </c>
      <c r="D4788" s="1" t="s">
        <v>11371</v>
      </c>
      <c r="E4788" s="1" t="s">
        <v>19647</v>
      </c>
      <c r="F4788" s="54">
        <v>1939</v>
      </c>
      <c r="G4788" s="1" t="s">
        <v>19635</v>
      </c>
      <c r="I4788" t="str">
        <f t="shared" si="148"/>
        <v>时事知识</v>
      </c>
      <c r="K4788" t="e">
        <f>VLOOKUP(I4788,Apabi!$H:$H,1,FALSE)</f>
        <v>#N/A</v>
      </c>
      <c r="M4788" t="e">
        <f>VLOOKUP(I4788,'Shanghai TSG'!$C:$C,1,FALSE)</f>
        <v>#N/A</v>
      </c>
      <c r="O4788" t="e">
        <f>VLOOKUP(I4788,'Hytong (not in CrossAsia)'!$C:$C,1,FALSE)</f>
        <v>#N/A</v>
      </c>
      <c r="Q4788" s="9" t="str">
        <f t="shared" si="149"/>
        <v>nur hier</v>
      </c>
    </row>
    <row r="4789" spans="1:17">
      <c r="A4789" s="1" t="s">
        <v>11372</v>
      </c>
      <c r="B4789" s="1" t="s">
        <v>11373</v>
      </c>
      <c r="C4789" s="1" t="s">
        <v>19628</v>
      </c>
      <c r="D4789" s="1" t="s">
        <v>18847</v>
      </c>
      <c r="E4789" s="1" t="s">
        <v>19647</v>
      </c>
      <c r="F4789" s="54">
        <v>1913</v>
      </c>
      <c r="G4789" s="1" t="s">
        <v>19628</v>
      </c>
      <c r="I4789" t="str">
        <f t="shared" si="148"/>
        <v>论衡</v>
      </c>
      <c r="K4789" t="e">
        <f>VLOOKUP(I4789,Apabi!$H:$H,1,FALSE)</f>
        <v>#N/A</v>
      </c>
      <c r="M4789" t="e">
        <f>VLOOKUP(I4789,'Shanghai TSG'!$C:$C,1,FALSE)</f>
        <v>#N/A</v>
      </c>
      <c r="O4789" t="e">
        <f>VLOOKUP(I4789,'Hytong (not in CrossAsia)'!$C:$C,1,FALSE)</f>
        <v>#N/A</v>
      </c>
      <c r="Q4789" s="9" t="str">
        <f t="shared" si="149"/>
        <v>nur hier</v>
      </c>
    </row>
    <row r="4790" spans="1:17">
      <c r="A4790" s="1" t="s">
        <v>11374</v>
      </c>
      <c r="B4790" s="1" t="s">
        <v>11375</v>
      </c>
      <c r="C4790" s="1" t="s">
        <v>19628</v>
      </c>
      <c r="D4790" s="1" t="s">
        <v>11376</v>
      </c>
      <c r="E4790" s="1" t="s">
        <v>19597</v>
      </c>
      <c r="F4790" s="54">
        <v>1949</v>
      </c>
      <c r="G4790" s="1" t="s">
        <v>19305</v>
      </c>
      <c r="I4790" t="str">
        <f t="shared" si="148"/>
        <v>湖南省政</v>
      </c>
      <c r="K4790" t="e">
        <f>VLOOKUP(I4790,Apabi!$H:$H,1,FALSE)</f>
        <v>#N/A</v>
      </c>
      <c r="M4790" t="e">
        <f>VLOOKUP(I4790,'Shanghai TSG'!$C:$C,1,FALSE)</f>
        <v>#N/A</v>
      </c>
      <c r="O4790" t="e">
        <f>VLOOKUP(I4790,'Hytong (not in CrossAsia)'!$C:$C,1,FALSE)</f>
        <v>#N/A</v>
      </c>
      <c r="Q4790" s="9" t="str">
        <f t="shared" si="149"/>
        <v>nur hier</v>
      </c>
    </row>
    <row r="4791" spans="1:17" ht="23.25">
      <c r="A4791" s="1" t="s">
        <v>11377</v>
      </c>
      <c r="B4791" s="1" t="s">
        <v>11378</v>
      </c>
      <c r="C4791" s="1" t="s">
        <v>19628</v>
      </c>
      <c r="D4791" s="1" t="s">
        <v>19628</v>
      </c>
      <c r="E4791" s="1" t="s">
        <v>11379</v>
      </c>
      <c r="F4791" s="51" t="s">
        <v>19628</v>
      </c>
      <c r="G4791" s="1" t="s">
        <v>19628</v>
      </c>
      <c r="I4791" t="str">
        <f t="shared" si="148"/>
        <v>九江市政</v>
      </c>
      <c r="K4791" t="e">
        <f>VLOOKUP(I4791,Apabi!$H:$H,1,FALSE)</f>
        <v>#N/A</v>
      </c>
      <c r="M4791" t="e">
        <f>VLOOKUP(I4791,'Shanghai TSG'!$C:$C,1,FALSE)</f>
        <v>#N/A</v>
      </c>
      <c r="O4791" t="e">
        <f>VLOOKUP(I4791,'Hytong (not in CrossAsia)'!$C:$C,1,FALSE)</f>
        <v>#N/A</v>
      </c>
      <c r="Q4791" s="9" t="str">
        <f t="shared" si="149"/>
        <v>nur hier</v>
      </c>
    </row>
    <row r="4792" spans="1:17" ht="23.25">
      <c r="A4792" s="1" t="s">
        <v>11744</v>
      </c>
      <c r="B4792" s="1" t="s">
        <v>11745</v>
      </c>
      <c r="C4792" s="1" t="s">
        <v>11746</v>
      </c>
      <c r="D4792" s="1" t="s">
        <v>11746</v>
      </c>
      <c r="E4792" s="1" t="s">
        <v>18064</v>
      </c>
      <c r="F4792" s="54">
        <v>1941</v>
      </c>
      <c r="G4792" s="1" t="s">
        <v>19628</v>
      </c>
      <c r="I4792" t="str">
        <f t="shared" si="148"/>
        <v>编译月报</v>
      </c>
      <c r="K4792" t="e">
        <f>VLOOKUP(I4792,Apabi!$H:$H,1,FALSE)</f>
        <v>#N/A</v>
      </c>
      <c r="M4792" t="e">
        <f>VLOOKUP(I4792,'Shanghai TSG'!$C:$C,1,FALSE)</f>
        <v>#N/A</v>
      </c>
      <c r="O4792" t="e">
        <f>VLOOKUP(I4792,'Hytong (not in CrossAsia)'!$C:$C,1,FALSE)</f>
        <v>#N/A</v>
      </c>
      <c r="Q4792" s="9" t="str">
        <f t="shared" si="149"/>
        <v>nur hier</v>
      </c>
    </row>
    <row r="4793" spans="1:17">
      <c r="A4793" s="1" t="s">
        <v>11747</v>
      </c>
      <c r="B4793" s="1" t="s">
        <v>11748</v>
      </c>
      <c r="C4793" s="1" t="s">
        <v>19628</v>
      </c>
      <c r="D4793" s="1" t="s">
        <v>11749</v>
      </c>
      <c r="E4793" s="1" t="s">
        <v>19339</v>
      </c>
      <c r="F4793" s="54">
        <v>1939</v>
      </c>
      <c r="G4793" s="1" t="s">
        <v>19635</v>
      </c>
      <c r="I4793" t="str">
        <f t="shared" si="148"/>
        <v>政府公报</v>
      </c>
      <c r="K4793" t="str">
        <f>VLOOKUP(I4793,Apabi!$H:$H,1,FALSE)</f>
        <v>政府公报</v>
      </c>
      <c r="M4793" t="e">
        <f>VLOOKUP(I4793,'Shanghai TSG'!$C:$C,1,FALSE)</f>
        <v>#N/A</v>
      </c>
      <c r="O4793" t="e">
        <f>VLOOKUP(I4793,'Hytong (not in CrossAsia)'!$C:$C,1,FALSE)</f>
        <v>#N/A</v>
      </c>
      <c r="Q4793" s="9" t="str">
        <f t="shared" si="149"/>
        <v>Doppel</v>
      </c>
    </row>
    <row r="4794" spans="1:17">
      <c r="A4794" s="1" t="s">
        <v>11750</v>
      </c>
      <c r="B4794" s="1" t="s">
        <v>11751</v>
      </c>
      <c r="C4794" s="1" t="s">
        <v>19628</v>
      </c>
      <c r="D4794" s="1" t="s">
        <v>11752</v>
      </c>
      <c r="E4794" s="1" t="s">
        <v>19647</v>
      </c>
      <c r="F4794" s="54">
        <v>1938</v>
      </c>
      <c r="G4794" s="1" t="s">
        <v>19635</v>
      </c>
      <c r="I4794" t="str">
        <f t="shared" si="148"/>
        <v>中行月刊</v>
      </c>
      <c r="K4794" t="str">
        <f>VLOOKUP(I4794,Apabi!$H:$H,1,FALSE)</f>
        <v>中行月刊</v>
      </c>
      <c r="M4794" t="e">
        <f>VLOOKUP(I4794,'Shanghai TSG'!$C:$C,1,FALSE)</f>
        <v>#N/A</v>
      </c>
      <c r="O4794" t="e">
        <f>VLOOKUP(I4794,'Hytong (not in CrossAsia)'!$C:$C,1,FALSE)</f>
        <v>#N/A</v>
      </c>
      <c r="Q4794" s="9" t="str">
        <f t="shared" si="149"/>
        <v>Doppel</v>
      </c>
    </row>
    <row r="4795" spans="1:17">
      <c r="A4795" s="1" t="s">
        <v>11753</v>
      </c>
      <c r="B4795" s="1" t="s">
        <v>11754</v>
      </c>
      <c r="C4795" s="1" t="s">
        <v>19628</v>
      </c>
      <c r="D4795" s="1" t="s">
        <v>11755</v>
      </c>
      <c r="E4795" s="1" t="s">
        <v>19336</v>
      </c>
      <c r="F4795" s="54">
        <v>1948</v>
      </c>
      <c r="G4795" s="1" t="s">
        <v>19305</v>
      </c>
      <c r="I4795" t="str">
        <f t="shared" si="148"/>
        <v>国立中央</v>
      </c>
      <c r="K4795" t="e">
        <f>VLOOKUP(I4795,Apabi!$H:$H,1,FALSE)</f>
        <v>#N/A</v>
      </c>
      <c r="M4795" t="e">
        <f>VLOOKUP(I4795,'Shanghai TSG'!$C:$C,1,FALSE)</f>
        <v>#N/A</v>
      </c>
      <c r="O4795" t="e">
        <f>VLOOKUP(I4795,'Hytong (not in CrossAsia)'!$C:$C,1,FALSE)</f>
        <v>#N/A</v>
      </c>
      <c r="Q4795" s="9" t="str">
        <f t="shared" si="149"/>
        <v>nur hier</v>
      </c>
    </row>
    <row r="4796" spans="1:17">
      <c r="A4796" s="1" t="s">
        <v>11756</v>
      </c>
      <c r="B4796" s="1" t="s">
        <v>11757</v>
      </c>
      <c r="C4796" s="1" t="s">
        <v>19628</v>
      </c>
      <c r="D4796" s="1" t="s">
        <v>19772</v>
      </c>
      <c r="E4796" s="1" t="s">
        <v>19326</v>
      </c>
      <c r="F4796" s="54">
        <v>1948</v>
      </c>
      <c r="G4796" s="1" t="s">
        <v>19635</v>
      </c>
      <c r="I4796" t="str">
        <f t="shared" si="148"/>
        <v>大中国</v>
      </c>
      <c r="K4796" t="e">
        <f>VLOOKUP(I4796,Apabi!$H:$H,1,FALSE)</f>
        <v>#N/A</v>
      </c>
      <c r="M4796" t="e">
        <f>VLOOKUP(I4796,'Shanghai TSG'!$C:$C,1,FALSE)</f>
        <v>#N/A</v>
      </c>
      <c r="O4796" t="e">
        <f>VLOOKUP(I4796,'Hytong (not in CrossAsia)'!$C:$C,1,FALSE)</f>
        <v>#N/A</v>
      </c>
      <c r="Q4796" s="9" t="str">
        <f t="shared" si="149"/>
        <v>nur hier</v>
      </c>
    </row>
    <row r="4797" spans="1:17" ht="23.25">
      <c r="A4797" s="1" t="s">
        <v>11758</v>
      </c>
      <c r="B4797" s="1" t="s">
        <v>11759</v>
      </c>
      <c r="C4797" s="1" t="s">
        <v>19628</v>
      </c>
      <c r="D4797" s="1" t="s">
        <v>11760</v>
      </c>
      <c r="E4797" s="1" t="s">
        <v>13151</v>
      </c>
      <c r="F4797" s="51" t="s">
        <v>19628</v>
      </c>
      <c r="G4797" s="1" t="s">
        <v>19628</v>
      </c>
      <c r="I4797" t="str">
        <f t="shared" si="148"/>
        <v>山东省政</v>
      </c>
      <c r="K4797" t="e">
        <f>VLOOKUP(I4797,Apabi!$H:$H,1,FALSE)</f>
        <v>#N/A</v>
      </c>
      <c r="M4797" t="str">
        <f>VLOOKUP(I4797,'Shanghai TSG'!$C:$C,1,FALSE)</f>
        <v>山东省政</v>
      </c>
      <c r="O4797" t="e">
        <f>VLOOKUP(I4797,'Hytong (not in CrossAsia)'!$C:$C,1,FALSE)</f>
        <v>#N/A</v>
      </c>
      <c r="Q4797" s="9" t="str">
        <f t="shared" si="149"/>
        <v>Doppel</v>
      </c>
    </row>
    <row r="4798" spans="1:17">
      <c r="A4798" s="1" t="s">
        <v>11761</v>
      </c>
      <c r="B4798" s="1" t="s">
        <v>11762</v>
      </c>
      <c r="C4798" s="1" t="s">
        <v>11763</v>
      </c>
      <c r="D4798" s="1" t="s">
        <v>11764</v>
      </c>
      <c r="E4798" s="1" t="s">
        <v>19647</v>
      </c>
      <c r="F4798" s="51" t="s">
        <v>19628</v>
      </c>
      <c r="G4798" s="1" t="s">
        <v>19628</v>
      </c>
      <c r="I4798" t="str">
        <f t="shared" si="148"/>
        <v>念二运动</v>
      </c>
      <c r="K4798" t="e">
        <f>VLOOKUP(I4798,Apabi!$H:$H,1,FALSE)</f>
        <v>#N/A</v>
      </c>
      <c r="M4798" t="e">
        <f>VLOOKUP(I4798,'Shanghai TSG'!$C:$C,1,FALSE)</f>
        <v>#N/A</v>
      </c>
      <c r="O4798" t="e">
        <f>VLOOKUP(I4798,'Hytong (not in CrossAsia)'!$C:$C,1,FALSE)</f>
        <v>#N/A</v>
      </c>
      <c r="Q4798" s="9" t="str">
        <f t="shared" si="149"/>
        <v>nur hier</v>
      </c>
    </row>
    <row r="4799" spans="1:17">
      <c r="A4799" s="1" t="s">
        <v>11765</v>
      </c>
      <c r="B4799" s="1" t="s">
        <v>11766</v>
      </c>
      <c r="C4799" s="1" t="s">
        <v>19628</v>
      </c>
      <c r="D4799" s="1" t="s">
        <v>11767</v>
      </c>
      <c r="E4799" s="1" t="s">
        <v>19348</v>
      </c>
      <c r="F4799" s="51" t="s">
        <v>19628</v>
      </c>
      <c r="G4799" s="1" t="s">
        <v>19642</v>
      </c>
      <c r="I4799" t="str">
        <f t="shared" si="148"/>
        <v>法制半月</v>
      </c>
      <c r="K4799" t="e">
        <f>VLOOKUP(I4799,Apabi!$H:$H,1,FALSE)</f>
        <v>#N/A</v>
      </c>
      <c r="M4799" t="e">
        <f>VLOOKUP(I4799,'Shanghai TSG'!$C:$C,1,FALSE)</f>
        <v>#N/A</v>
      </c>
      <c r="O4799" t="e">
        <f>VLOOKUP(I4799,'Hytong (not in CrossAsia)'!$C:$C,1,FALSE)</f>
        <v>#N/A</v>
      </c>
      <c r="Q4799" s="9" t="str">
        <f t="shared" si="149"/>
        <v>nur hier</v>
      </c>
    </row>
    <row r="4800" spans="1:17">
      <c r="A4800" s="1" t="s">
        <v>11768</v>
      </c>
      <c r="B4800" s="1" t="s">
        <v>11769</v>
      </c>
      <c r="C4800" s="1" t="s">
        <v>19628</v>
      </c>
      <c r="D4800" s="1" t="s">
        <v>11770</v>
      </c>
      <c r="E4800" s="1" t="s">
        <v>19336</v>
      </c>
      <c r="F4800" s="54">
        <v>1933</v>
      </c>
      <c r="G4800" s="1" t="s">
        <v>19628</v>
      </c>
      <c r="I4800" t="str">
        <f t="shared" si="148"/>
        <v>抗日救国</v>
      </c>
      <c r="K4800" t="str">
        <f>VLOOKUP(I4800,Apabi!$H:$H,1,FALSE)</f>
        <v>抗日救国</v>
      </c>
      <c r="M4800" t="e">
        <f>VLOOKUP(I4800,'Shanghai TSG'!$C:$C,1,FALSE)</f>
        <v>#N/A</v>
      </c>
      <c r="O4800" t="e">
        <f>VLOOKUP(I4800,'Hytong (not in CrossAsia)'!$C:$C,1,FALSE)</f>
        <v>#N/A</v>
      </c>
      <c r="Q4800" s="9" t="str">
        <f t="shared" si="149"/>
        <v>Doppel</v>
      </c>
    </row>
    <row r="4801" spans="1:17">
      <c r="A4801" s="1" t="s">
        <v>11771</v>
      </c>
      <c r="B4801" s="1" t="s">
        <v>11772</v>
      </c>
      <c r="C4801" s="1" t="s">
        <v>19628</v>
      </c>
      <c r="D4801" s="1" t="s">
        <v>11773</v>
      </c>
      <c r="E4801" s="1" t="s">
        <v>19647</v>
      </c>
      <c r="F4801" s="54">
        <v>1921</v>
      </c>
      <c r="G4801" s="1" t="s">
        <v>19315</v>
      </c>
      <c r="I4801" t="str">
        <f t="shared" si="148"/>
        <v>改造</v>
      </c>
      <c r="K4801" t="e">
        <f>VLOOKUP(I4801,Apabi!$H:$H,1,FALSE)</f>
        <v>#N/A</v>
      </c>
      <c r="M4801" t="e">
        <f>VLOOKUP(I4801,'Shanghai TSG'!$C:$C,1,FALSE)</f>
        <v>#N/A</v>
      </c>
      <c r="O4801" t="e">
        <f>VLOOKUP(I4801,'Hytong (not in CrossAsia)'!$C:$C,1,FALSE)</f>
        <v>#N/A</v>
      </c>
      <c r="Q4801" s="9" t="str">
        <f t="shared" si="149"/>
        <v>nur hier</v>
      </c>
    </row>
    <row r="4802" spans="1:17" ht="23.25">
      <c r="A4802" s="1" t="s">
        <v>11774</v>
      </c>
      <c r="B4802" s="1" t="s">
        <v>11775</v>
      </c>
      <c r="C4802" s="1" t="s">
        <v>19628</v>
      </c>
      <c r="D4802" s="1" t="s">
        <v>19628</v>
      </c>
      <c r="E4802" s="1" t="s">
        <v>19348</v>
      </c>
      <c r="F4802" s="51" t="s">
        <v>19628</v>
      </c>
      <c r="G4802" s="1" t="s">
        <v>19628</v>
      </c>
      <c r="I4802" t="str">
        <f t="shared" si="148"/>
        <v>南京国民</v>
      </c>
      <c r="K4802" t="e">
        <f>VLOOKUP(I4802,Apabi!$H:$H,1,FALSE)</f>
        <v>#N/A</v>
      </c>
      <c r="M4802" t="e">
        <f>VLOOKUP(I4802,'Shanghai TSG'!$C:$C,1,FALSE)</f>
        <v>#N/A</v>
      </c>
      <c r="O4802" t="e">
        <f>VLOOKUP(I4802,'Hytong (not in CrossAsia)'!$C:$C,1,FALSE)</f>
        <v>#N/A</v>
      </c>
      <c r="Q4802" s="9" t="str">
        <f t="shared" si="149"/>
        <v>nur hier</v>
      </c>
    </row>
    <row r="4803" spans="1:17">
      <c r="A4803" s="1" t="s">
        <v>11776</v>
      </c>
      <c r="B4803" s="1" t="s">
        <v>11777</v>
      </c>
      <c r="C4803" s="1" t="s">
        <v>19628</v>
      </c>
      <c r="D4803" s="1" t="s">
        <v>11778</v>
      </c>
      <c r="E4803" s="1" t="s">
        <v>19326</v>
      </c>
      <c r="F4803" s="54">
        <v>1946</v>
      </c>
      <c r="G4803" s="1" t="s">
        <v>19642</v>
      </c>
      <c r="I4803" t="str">
        <f t="shared" ref="I4803:I4866" si="150">MID(B4803,1,4)</f>
        <v>青年生活</v>
      </c>
      <c r="K4803" t="str">
        <f>VLOOKUP(I4803,Apabi!$H:$H,1,FALSE)</f>
        <v>青年生活</v>
      </c>
      <c r="M4803" t="e">
        <f>VLOOKUP(I4803,'Shanghai TSG'!$C:$C,1,FALSE)</f>
        <v>#N/A</v>
      </c>
      <c r="O4803" t="e">
        <f>VLOOKUP(I4803,'Hytong (not in CrossAsia)'!$C:$C,1,FALSE)</f>
        <v>#N/A</v>
      </c>
      <c r="Q4803" s="9" t="str">
        <f t="shared" ref="Q4803:Q4866" si="151">(IF(AND(ISNA(K4803),ISNA(M4803),ISNA(O4803)),"nur hier","Doppel"))</f>
        <v>Doppel</v>
      </c>
    </row>
    <row r="4804" spans="1:17">
      <c r="A4804" s="1" t="s">
        <v>11779</v>
      </c>
      <c r="B4804" s="1" t="s">
        <v>11780</v>
      </c>
      <c r="C4804" s="1" t="s">
        <v>19628</v>
      </c>
      <c r="D4804" s="1" t="s">
        <v>11781</v>
      </c>
      <c r="E4804" s="1" t="s">
        <v>19326</v>
      </c>
      <c r="F4804" s="54">
        <v>1933</v>
      </c>
      <c r="G4804" s="1" t="s">
        <v>19305</v>
      </c>
      <c r="I4804" t="str">
        <f t="shared" si="150"/>
        <v>人民评论</v>
      </c>
      <c r="K4804" t="e">
        <f>VLOOKUP(I4804,Apabi!$H:$H,1,FALSE)</f>
        <v>#N/A</v>
      </c>
      <c r="M4804" t="e">
        <f>VLOOKUP(I4804,'Shanghai TSG'!$C:$C,1,FALSE)</f>
        <v>#N/A</v>
      </c>
      <c r="O4804" t="e">
        <f>VLOOKUP(I4804,'Hytong (not in CrossAsia)'!$C:$C,1,FALSE)</f>
        <v>#N/A</v>
      </c>
      <c r="Q4804" s="9" t="str">
        <f t="shared" si="151"/>
        <v>nur hier</v>
      </c>
    </row>
    <row r="4805" spans="1:17">
      <c r="A4805" s="1" t="s">
        <v>11782</v>
      </c>
      <c r="B4805" s="1" t="s">
        <v>11783</v>
      </c>
      <c r="C4805" s="1" t="s">
        <v>19628</v>
      </c>
      <c r="D4805" s="1" t="s">
        <v>11784</v>
      </c>
      <c r="E4805" s="1" t="s">
        <v>19326</v>
      </c>
      <c r="F4805" s="54">
        <v>1947</v>
      </c>
      <c r="G4805" s="1" t="s">
        <v>19635</v>
      </c>
      <c r="I4805" t="str">
        <f t="shared" si="150"/>
        <v>正风</v>
      </c>
      <c r="K4805" t="e">
        <f>VLOOKUP(I4805,Apabi!$H:$H,1,FALSE)</f>
        <v>#N/A</v>
      </c>
      <c r="M4805" t="e">
        <f>VLOOKUP(I4805,'Shanghai TSG'!$C:$C,1,FALSE)</f>
        <v>#N/A</v>
      </c>
      <c r="O4805" t="e">
        <f>VLOOKUP(I4805,'Hytong (not in CrossAsia)'!$C:$C,1,FALSE)</f>
        <v>#N/A</v>
      </c>
      <c r="Q4805" s="9" t="str">
        <f t="shared" si="151"/>
        <v>nur hier</v>
      </c>
    </row>
    <row r="4806" spans="1:17">
      <c r="A4806" s="1" t="s">
        <v>11785</v>
      </c>
      <c r="B4806" s="1" t="s">
        <v>11786</v>
      </c>
      <c r="C4806" s="1" t="s">
        <v>19628</v>
      </c>
      <c r="D4806" s="1" t="s">
        <v>11787</v>
      </c>
      <c r="E4806" s="1" t="s">
        <v>19647</v>
      </c>
      <c r="F4806" s="54">
        <v>1917</v>
      </c>
      <c r="G4806" s="1" t="s">
        <v>19635</v>
      </c>
      <c r="I4806" t="str">
        <f t="shared" si="150"/>
        <v>进步</v>
      </c>
      <c r="K4806" t="e">
        <f>VLOOKUP(I4806,Apabi!$H:$H,1,FALSE)</f>
        <v>#N/A</v>
      </c>
      <c r="M4806" t="str">
        <f>VLOOKUP(I4806,'Shanghai TSG'!$C:$C,1,FALSE)</f>
        <v>进步</v>
      </c>
      <c r="O4806" t="e">
        <f>VLOOKUP(I4806,'Hytong (not in CrossAsia)'!$C:$C,1,FALSE)</f>
        <v>#N/A</v>
      </c>
      <c r="Q4806" s="9" t="str">
        <f t="shared" si="151"/>
        <v>Doppel</v>
      </c>
    </row>
    <row r="4807" spans="1:17">
      <c r="A4807" s="1" t="s">
        <v>11788</v>
      </c>
      <c r="B4807" s="1" t="s">
        <v>11789</v>
      </c>
      <c r="C4807" s="1" t="s">
        <v>19628</v>
      </c>
      <c r="D4807" s="1" t="s">
        <v>11790</v>
      </c>
      <c r="E4807" s="1" t="s">
        <v>19647</v>
      </c>
      <c r="F4807" s="54">
        <v>1935</v>
      </c>
      <c r="G4807" s="1" t="s">
        <v>19642</v>
      </c>
      <c r="I4807" t="str">
        <f t="shared" si="150"/>
        <v>法政半月</v>
      </c>
      <c r="K4807" t="e">
        <f>VLOOKUP(I4807,Apabi!$H:$H,1,FALSE)</f>
        <v>#N/A</v>
      </c>
      <c r="M4807" t="e">
        <f>VLOOKUP(I4807,'Shanghai TSG'!$C:$C,1,FALSE)</f>
        <v>#N/A</v>
      </c>
      <c r="O4807" t="e">
        <f>VLOOKUP(I4807,'Hytong (not in CrossAsia)'!$C:$C,1,FALSE)</f>
        <v>#N/A</v>
      </c>
      <c r="Q4807" s="9" t="str">
        <f t="shared" si="151"/>
        <v>nur hier</v>
      </c>
    </row>
    <row r="4808" spans="1:17">
      <c r="A4808" s="1" t="s">
        <v>11791</v>
      </c>
      <c r="B4808" s="1" t="s">
        <v>11792</v>
      </c>
      <c r="C4808" s="1" t="s">
        <v>19628</v>
      </c>
      <c r="D4808" s="1" t="s">
        <v>11793</v>
      </c>
      <c r="E4808" s="1" t="s">
        <v>19336</v>
      </c>
      <c r="F4808" s="54">
        <v>1942</v>
      </c>
      <c r="G4808" s="1" t="s">
        <v>19305</v>
      </c>
      <c r="I4808" t="str">
        <f t="shared" si="150"/>
        <v>行政院公</v>
      </c>
      <c r="K4808" t="e">
        <f>VLOOKUP(I4808,Apabi!$H:$H,1,FALSE)</f>
        <v>#N/A</v>
      </c>
      <c r="M4808" t="e">
        <f>VLOOKUP(I4808,'Shanghai TSG'!$C:$C,1,FALSE)</f>
        <v>#N/A</v>
      </c>
      <c r="O4808" t="e">
        <f>VLOOKUP(I4808,'Hytong (not in CrossAsia)'!$C:$C,1,FALSE)</f>
        <v>#N/A</v>
      </c>
      <c r="Q4808" s="9" t="str">
        <f t="shared" si="151"/>
        <v>nur hier</v>
      </c>
    </row>
    <row r="4809" spans="1:17">
      <c r="A4809" s="1" t="s">
        <v>11794</v>
      </c>
      <c r="B4809" s="1" t="s">
        <v>11795</v>
      </c>
      <c r="C4809" s="1" t="s">
        <v>19628</v>
      </c>
      <c r="D4809" s="1" t="s">
        <v>11796</v>
      </c>
      <c r="E4809" s="1" t="s">
        <v>19647</v>
      </c>
      <c r="F4809" s="54">
        <v>1934</v>
      </c>
      <c r="G4809" s="1" t="s">
        <v>19642</v>
      </c>
      <c r="I4809" t="str">
        <f t="shared" si="150"/>
        <v>自由言论</v>
      </c>
      <c r="K4809" t="e">
        <f>VLOOKUP(I4809,Apabi!$H:$H,1,FALSE)</f>
        <v>#N/A</v>
      </c>
      <c r="M4809" t="e">
        <f>VLOOKUP(I4809,'Shanghai TSG'!$C:$C,1,FALSE)</f>
        <v>#N/A</v>
      </c>
      <c r="O4809" t="e">
        <f>VLOOKUP(I4809,'Hytong (not in CrossAsia)'!$C:$C,1,FALSE)</f>
        <v>#N/A</v>
      </c>
      <c r="Q4809" s="9" t="str">
        <f t="shared" si="151"/>
        <v>nur hier</v>
      </c>
    </row>
    <row r="4810" spans="1:17">
      <c r="A4810" s="1" t="s">
        <v>11797</v>
      </c>
      <c r="B4810" s="1" t="s">
        <v>11798</v>
      </c>
      <c r="C4810" s="1" t="s">
        <v>19628</v>
      </c>
      <c r="D4810" s="1" t="s">
        <v>19382</v>
      </c>
      <c r="E4810" s="1" t="s">
        <v>19647</v>
      </c>
      <c r="F4810" s="54">
        <v>1920</v>
      </c>
      <c r="G4810" s="1" t="s">
        <v>19642</v>
      </c>
      <c r="I4810" t="str">
        <f t="shared" si="150"/>
        <v>解放与改</v>
      </c>
      <c r="K4810" t="e">
        <f>VLOOKUP(I4810,Apabi!$H:$H,1,FALSE)</f>
        <v>#N/A</v>
      </c>
      <c r="M4810" t="e">
        <f>VLOOKUP(I4810,'Shanghai TSG'!$C:$C,1,FALSE)</f>
        <v>#N/A</v>
      </c>
      <c r="O4810" t="e">
        <f>VLOOKUP(I4810,'Hytong (not in CrossAsia)'!$C:$C,1,FALSE)</f>
        <v>#N/A</v>
      </c>
      <c r="Q4810" s="9" t="str">
        <f t="shared" si="151"/>
        <v>nur hier</v>
      </c>
    </row>
    <row r="4811" spans="1:17">
      <c r="A4811" s="1" t="s">
        <v>11799</v>
      </c>
      <c r="B4811" s="1" t="s">
        <v>11800</v>
      </c>
      <c r="C4811" s="1" t="s">
        <v>19628</v>
      </c>
      <c r="D4811" s="1" t="s">
        <v>11801</v>
      </c>
      <c r="E4811" s="1" t="s">
        <v>19339</v>
      </c>
      <c r="F4811" s="54">
        <v>1926</v>
      </c>
      <c r="G4811" s="1" t="s">
        <v>13660</v>
      </c>
      <c r="I4811" t="str">
        <f t="shared" si="150"/>
        <v>世界日报</v>
      </c>
      <c r="K4811" t="e">
        <f>VLOOKUP(I4811,Apabi!$H:$H,1,FALSE)</f>
        <v>#N/A</v>
      </c>
      <c r="M4811" t="e">
        <f>VLOOKUP(I4811,'Shanghai TSG'!$C:$C,1,FALSE)</f>
        <v>#N/A</v>
      </c>
      <c r="O4811" t="e">
        <f>VLOOKUP(I4811,'Hytong (not in CrossAsia)'!$C:$C,1,FALSE)</f>
        <v>#N/A</v>
      </c>
      <c r="Q4811" s="9" t="str">
        <f t="shared" si="151"/>
        <v>nur hier</v>
      </c>
    </row>
    <row r="4812" spans="1:17">
      <c r="A4812" s="1" t="s">
        <v>11802</v>
      </c>
      <c r="B4812" s="1" t="s">
        <v>11803</v>
      </c>
      <c r="C4812" s="1" t="s">
        <v>19628</v>
      </c>
      <c r="D4812" s="1" t="s">
        <v>11804</v>
      </c>
      <c r="E4812" s="1" t="s">
        <v>19339</v>
      </c>
      <c r="F4812" s="54">
        <v>1908</v>
      </c>
      <c r="G4812" s="1" t="s">
        <v>19292</v>
      </c>
      <c r="I4812" t="str">
        <f t="shared" si="150"/>
        <v>大同报</v>
      </c>
      <c r="K4812" t="e">
        <f>VLOOKUP(I4812,Apabi!$H:$H,1,FALSE)</f>
        <v>#N/A</v>
      </c>
      <c r="M4812" t="str">
        <f>VLOOKUP(I4812,'Shanghai TSG'!$C:$C,1,FALSE)</f>
        <v>大同报</v>
      </c>
      <c r="O4812" t="e">
        <f>VLOOKUP(I4812,'Hytong (not in CrossAsia)'!$C:$C,1,FALSE)</f>
        <v>#N/A</v>
      </c>
      <c r="Q4812" s="9" t="str">
        <f t="shared" si="151"/>
        <v>Doppel</v>
      </c>
    </row>
    <row r="4813" spans="1:17">
      <c r="A4813" s="1" t="s">
        <v>11805</v>
      </c>
      <c r="B4813" s="1" t="s">
        <v>11806</v>
      </c>
      <c r="C4813" s="1" t="s">
        <v>19628</v>
      </c>
      <c r="D4813" s="1" t="s">
        <v>11807</v>
      </c>
      <c r="E4813" s="1" t="s">
        <v>19302</v>
      </c>
      <c r="F4813" s="51" t="s">
        <v>19628</v>
      </c>
      <c r="G4813" s="1" t="s">
        <v>19628</v>
      </c>
      <c r="I4813" t="str">
        <f t="shared" si="150"/>
        <v>广东度政</v>
      </c>
      <c r="K4813" t="e">
        <f>VLOOKUP(I4813,Apabi!$H:$H,1,FALSE)</f>
        <v>#N/A</v>
      </c>
      <c r="M4813" t="e">
        <f>VLOOKUP(I4813,'Shanghai TSG'!$C:$C,1,FALSE)</f>
        <v>#N/A</v>
      </c>
      <c r="O4813" t="e">
        <f>VLOOKUP(I4813,'Hytong (not in CrossAsia)'!$C:$C,1,FALSE)</f>
        <v>#N/A</v>
      </c>
      <c r="Q4813" s="9" t="str">
        <f t="shared" si="151"/>
        <v>nur hier</v>
      </c>
    </row>
    <row r="4814" spans="1:17">
      <c r="A4814" s="1" t="s">
        <v>11808</v>
      </c>
      <c r="B4814" s="1" t="s">
        <v>11809</v>
      </c>
      <c r="C4814" s="1" t="s">
        <v>19628</v>
      </c>
      <c r="D4814" s="1" t="s">
        <v>11810</v>
      </c>
      <c r="E4814" s="1" t="s">
        <v>19298</v>
      </c>
      <c r="F4814" s="51" t="s">
        <v>19628</v>
      </c>
      <c r="G4814" s="1" t="s">
        <v>19642</v>
      </c>
      <c r="I4814" t="str">
        <f t="shared" si="150"/>
        <v>革命斗争</v>
      </c>
      <c r="K4814" t="e">
        <f>VLOOKUP(I4814,Apabi!$H:$H,1,FALSE)</f>
        <v>#N/A</v>
      </c>
      <c r="M4814" t="e">
        <f>VLOOKUP(I4814,'Shanghai TSG'!$C:$C,1,FALSE)</f>
        <v>#N/A</v>
      </c>
      <c r="O4814" t="e">
        <f>VLOOKUP(I4814,'Hytong (not in CrossAsia)'!$C:$C,1,FALSE)</f>
        <v>#N/A</v>
      </c>
      <c r="Q4814" s="9" t="str">
        <f t="shared" si="151"/>
        <v>nur hier</v>
      </c>
    </row>
    <row r="4815" spans="1:17">
      <c r="A4815" s="1" t="s">
        <v>11811</v>
      </c>
      <c r="B4815" s="1" t="s">
        <v>11812</v>
      </c>
      <c r="C4815" s="1" t="s">
        <v>19628</v>
      </c>
      <c r="D4815" s="1" t="s">
        <v>11131</v>
      </c>
      <c r="E4815" s="1" t="s">
        <v>19638</v>
      </c>
      <c r="F4815" s="54">
        <v>1948</v>
      </c>
      <c r="G4815" s="1" t="s">
        <v>19628</v>
      </c>
      <c r="I4815" t="str">
        <f t="shared" si="150"/>
        <v>时论通讯</v>
      </c>
      <c r="K4815" t="e">
        <f>VLOOKUP(I4815,Apabi!$H:$H,1,FALSE)</f>
        <v>#N/A</v>
      </c>
      <c r="M4815" t="e">
        <f>VLOOKUP(I4815,'Shanghai TSG'!$C:$C,1,FALSE)</f>
        <v>#N/A</v>
      </c>
      <c r="O4815" t="e">
        <f>VLOOKUP(I4815,'Hytong (not in CrossAsia)'!$C:$C,1,FALSE)</f>
        <v>#N/A</v>
      </c>
      <c r="Q4815" s="9" t="str">
        <f t="shared" si="151"/>
        <v>nur hier</v>
      </c>
    </row>
    <row r="4816" spans="1:17">
      <c r="A4816" s="1" t="s">
        <v>11813</v>
      </c>
      <c r="B4816" s="1" t="s">
        <v>11814</v>
      </c>
      <c r="C4816" s="1" t="s">
        <v>19628</v>
      </c>
      <c r="D4816" s="1" t="s">
        <v>11815</v>
      </c>
      <c r="E4816" s="1" t="s">
        <v>4606</v>
      </c>
      <c r="F4816" s="51" t="s">
        <v>19628</v>
      </c>
      <c r="G4816" s="1" t="s">
        <v>19642</v>
      </c>
      <c r="I4816" t="str">
        <f t="shared" si="150"/>
        <v>星洲日报</v>
      </c>
      <c r="K4816" t="e">
        <f>VLOOKUP(I4816,Apabi!$H:$H,1,FALSE)</f>
        <v>#N/A</v>
      </c>
      <c r="M4816" t="e">
        <f>VLOOKUP(I4816,'Shanghai TSG'!$C:$C,1,FALSE)</f>
        <v>#N/A</v>
      </c>
      <c r="O4816" t="e">
        <f>VLOOKUP(I4816,'Hytong (not in CrossAsia)'!$C:$C,1,FALSE)</f>
        <v>#N/A</v>
      </c>
      <c r="Q4816" s="9" t="str">
        <f t="shared" si="151"/>
        <v>nur hier</v>
      </c>
    </row>
    <row r="4817" spans="1:17">
      <c r="A4817" s="1" t="s">
        <v>11816</v>
      </c>
      <c r="B4817" s="1" t="s">
        <v>11817</v>
      </c>
      <c r="C4817" s="1" t="s">
        <v>19628</v>
      </c>
      <c r="D4817" s="1" t="s">
        <v>11818</v>
      </c>
      <c r="E4817" s="1" t="s">
        <v>19336</v>
      </c>
      <c r="F4817" s="54">
        <v>1936</v>
      </c>
      <c r="G4817" s="1" t="s">
        <v>19327</v>
      </c>
      <c r="I4817" t="str">
        <f t="shared" si="150"/>
        <v>中心评论</v>
      </c>
      <c r="K4817" t="e">
        <f>VLOOKUP(I4817,Apabi!$H:$H,1,FALSE)</f>
        <v>#N/A</v>
      </c>
      <c r="M4817" t="e">
        <f>VLOOKUP(I4817,'Shanghai TSG'!$C:$C,1,FALSE)</f>
        <v>#N/A</v>
      </c>
      <c r="O4817" t="e">
        <f>VLOOKUP(I4817,'Hytong (not in CrossAsia)'!$C:$C,1,FALSE)</f>
        <v>#N/A</v>
      </c>
      <c r="Q4817" s="9" t="str">
        <f t="shared" si="151"/>
        <v>nur hier</v>
      </c>
    </row>
    <row r="4818" spans="1:17">
      <c r="A4818" s="1" t="s">
        <v>11819</v>
      </c>
      <c r="B4818" s="1" t="s">
        <v>11820</v>
      </c>
      <c r="C4818" s="1" t="s">
        <v>19628</v>
      </c>
      <c r="D4818" s="1" t="s">
        <v>11821</v>
      </c>
      <c r="E4818" s="1" t="s">
        <v>19326</v>
      </c>
      <c r="F4818" s="54">
        <v>1929</v>
      </c>
      <c r="G4818" s="1" t="s">
        <v>19642</v>
      </c>
      <c r="I4818" t="str">
        <f t="shared" si="150"/>
        <v>革命青年</v>
      </c>
      <c r="K4818" t="e">
        <f>VLOOKUP(I4818,Apabi!$H:$H,1,FALSE)</f>
        <v>#N/A</v>
      </c>
      <c r="M4818" t="e">
        <f>VLOOKUP(I4818,'Shanghai TSG'!$C:$C,1,FALSE)</f>
        <v>#N/A</v>
      </c>
      <c r="O4818" t="e">
        <f>VLOOKUP(I4818,'Hytong (not in CrossAsia)'!$C:$C,1,FALSE)</f>
        <v>#N/A</v>
      </c>
      <c r="Q4818" s="9" t="str">
        <f t="shared" si="151"/>
        <v>nur hier</v>
      </c>
    </row>
    <row r="4819" spans="1:17" ht="23.25">
      <c r="A4819" s="1" t="s">
        <v>11822</v>
      </c>
      <c r="B4819" s="1" t="s">
        <v>11463</v>
      </c>
      <c r="C4819" s="1" t="s">
        <v>19628</v>
      </c>
      <c r="D4819" s="1" t="s">
        <v>6223</v>
      </c>
      <c r="E4819" s="1" t="s">
        <v>19302</v>
      </c>
      <c r="F4819" s="51" t="s">
        <v>19628</v>
      </c>
      <c r="G4819" s="1" t="s">
        <v>19635</v>
      </c>
      <c r="I4819" t="str">
        <f t="shared" si="150"/>
        <v>国民政府</v>
      </c>
      <c r="K4819" t="e">
        <f>VLOOKUP(I4819,Apabi!$H:$H,1,FALSE)</f>
        <v>#N/A</v>
      </c>
      <c r="M4819" t="e">
        <f>VLOOKUP(I4819,'Shanghai TSG'!$C:$C,1,FALSE)</f>
        <v>#N/A</v>
      </c>
      <c r="O4819" t="e">
        <f>VLOOKUP(I4819,'Hytong (not in CrossAsia)'!$C:$C,1,FALSE)</f>
        <v>#N/A</v>
      </c>
      <c r="Q4819" s="9" t="str">
        <f t="shared" si="151"/>
        <v>nur hier</v>
      </c>
    </row>
    <row r="4820" spans="1:17">
      <c r="A4820" s="1" t="s">
        <v>6224</v>
      </c>
      <c r="B4820" s="1" t="s">
        <v>6225</v>
      </c>
      <c r="C4820" s="1" t="s">
        <v>19628</v>
      </c>
      <c r="D4820" s="1" t="s">
        <v>6226</v>
      </c>
      <c r="E4820" s="1" t="s">
        <v>19326</v>
      </c>
      <c r="F4820" s="54">
        <v>1936</v>
      </c>
      <c r="G4820" s="1" t="s">
        <v>19635</v>
      </c>
      <c r="I4820" t="str">
        <f t="shared" si="150"/>
        <v>西北论衡</v>
      </c>
      <c r="K4820" t="e">
        <f>VLOOKUP(I4820,Apabi!$H:$H,1,FALSE)</f>
        <v>#N/A</v>
      </c>
      <c r="M4820" t="e">
        <f>VLOOKUP(I4820,'Shanghai TSG'!$C:$C,1,FALSE)</f>
        <v>#N/A</v>
      </c>
      <c r="O4820" t="e">
        <f>VLOOKUP(I4820,'Hytong (not in CrossAsia)'!$C:$C,1,FALSE)</f>
        <v>#N/A</v>
      </c>
      <c r="Q4820" s="9" t="str">
        <f t="shared" si="151"/>
        <v>nur hier</v>
      </c>
    </row>
    <row r="4821" spans="1:17" ht="23.25">
      <c r="A4821" s="1" t="s">
        <v>6227</v>
      </c>
      <c r="B4821" s="1" t="s">
        <v>5882</v>
      </c>
      <c r="C4821" s="1" t="s">
        <v>19628</v>
      </c>
      <c r="D4821" s="1" t="s">
        <v>19628</v>
      </c>
      <c r="E4821" s="1" t="s">
        <v>19336</v>
      </c>
      <c r="F4821" s="54">
        <v>1936</v>
      </c>
      <c r="G4821" s="1" t="s">
        <v>19635</v>
      </c>
      <c r="I4821" t="str">
        <f t="shared" si="150"/>
        <v>中国国际</v>
      </c>
      <c r="K4821" t="e">
        <f>VLOOKUP(I4821,Apabi!$H:$H,1,FALSE)</f>
        <v>#N/A</v>
      </c>
      <c r="M4821" t="e">
        <f>VLOOKUP(I4821,'Shanghai TSG'!$C:$C,1,FALSE)</f>
        <v>#N/A</v>
      </c>
      <c r="O4821" t="e">
        <f>VLOOKUP(I4821,'Hytong (not in CrossAsia)'!$C:$C,1,FALSE)</f>
        <v>#N/A</v>
      </c>
      <c r="Q4821" s="9" t="str">
        <f t="shared" si="151"/>
        <v>nur hier</v>
      </c>
    </row>
    <row r="4822" spans="1:17" ht="23.25">
      <c r="A4822" s="1" t="s">
        <v>5883</v>
      </c>
      <c r="B4822" s="1" t="s">
        <v>5884</v>
      </c>
      <c r="C4822" s="1" t="s">
        <v>19628</v>
      </c>
      <c r="D4822" s="1" t="s">
        <v>5885</v>
      </c>
      <c r="E4822" s="1" t="s">
        <v>5886</v>
      </c>
      <c r="F4822" s="54">
        <v>1929</v>
      </c>
      <c r="G4822" s="1" t="s">
        <v>19628</v>
      </c>
      <c r="I4822" t="str">
        <f t="shared" si="150"/>
        <v>绥远政府</v>
      </c>
      <c r="K4822" t="e">
        <f>VLOOKUP(I4822,Apabi!$H:$H,1,FALSE)</f>
        <v>#N/A</v>
      </c>
      <c r="M4822" t="e">
        <f>VLOOKUP(I4822,'Shanghai TSG'!$C:$C,1,FALSE)</f>
        <v>#N/A</v>
      </c>
      <c r="O4822" t="e">
        <f>VLOOKUP(I4822,'Hytong (not in CrossAsia)'!$C:$C,1,FALSE)</f>
        <v>#N/A</v>
      </c>
      <c r="Q4822" s="9" t="str">
        <f t="shared" si="151"/>
        <v>nur hier</v>
      </c>
    </row>
    <row r="4823" spans="1:17">
      <c r="A4823" s="1" t="s">
        <v>5887</v>
      </c>
      <c r="B4823" s="1" t="s">
        <v>5888</v>
      </c>
      <c r="C4823" s="1" t="s">
        <v>19628</v>
      </c>
      <c r="D4823" s="1" t="s">
        <v>5889</v>
      </c>
      <c r="E4823" s="1" t="s">
        <v>19336</v>
      </c>
      <c r="F4823" s="54">
        <v>1934</v>
      </c>
      <c r="G4823" s="1" t="s">
        <v>19305</v>
      </c>
      <c r="I4823" t="str">
        <f t="shared" si="150"/>
        <v>中国革命</v>
      </c>
      <c r="K4823" t="e">
        <f>VLOOKUP(I4823,Apabi!$H:$H,1,FALSE)</f>
        <v>#N/A</v>
      </c>
      <c r="M4823" t="e">
        <f>VLOOKUP(I4823,'Shanghai TSG'!$C:$C,1,FALSE)</f>
        <v>#N/A</v>
      </c>
      <c r="O4823" t="e">
        <f>VLOOKUP(I4823,'Hytong (not in CrossAsia)'!$C:$C,1,FALSE)</f>
        <v>#N/A</v>
      </c>
      <c r="Q4823" s="9" t="str">
        <f t="shared" si="151"/>
        <v>nur hier</v>
      </c>
    </row>
    <row r="4824" spans="1:17" ht="23.25">
      <c r="A4824" s="1" t="s">
        <v>5890</v>
      </c>
      <c r="B4824" s="1" t="s">
        <v>5891</v>
      </c>
      <c r="C4824" s="1" t="s">
        <v>19628</v>
      </c>
      <c r="D4824" s="1" t="s">
        <v>5892</v>
      </c>
      <c r="E4824" s="1" t="s">
        <v>19348</v>
      </c>
      <c r="F4824" s="51" t="s">
        <v>19628</v>
      </c>
      <c r="G4824" s="1" t="s">
        <v>19628</v>
      </c>
      <c r="I4824" t="str">
        <f t="shared" si="150"/>
        <v>南京国民</v>
      </c>
      <c r="K4824" t="e">
        <f>VLOOKUP(I4824,Apabi!$H:$H,1,FALSE)</f>
        <v>#N/A</v>
      </c>
      <c r="M4824" t="e">
        <f>VLOOKUP(I4824,'Shanghai TSG'!$C:$C,1,FALSE)</f>
        <v>#N/A</v>
      </c>
      <c r="O4824" t="e">
        <f>VLOOKUP(I4824,'Hytong (not in CrossAsia)'!$C:$C,1,FALSE)</f>
        <v>#N/A</v>
      </c>
      <c r="Q4824" s="9" t="str">
        <f t="shared" si="151"/>
        <v>nur hier</v>
      </c>
    </row>
    <row r="4825" spans="1:17">
      <c r="A4825" s="1" t="s">
        <v>5893</v>
      </c>
      <c r="B4825" s="1" t="s">
        <v>5894</v>
      </c>
      <c r="C4825" s="1" t="s">
        <v>19628</v>
      </c>
      <c r="D4825" s="1" t="s">
        <v>5895</v>
      </c>
      <c r="E4825" s="1" t="s">
        <v>14191</v>
      </c>
      <c r="F4825" s="54">
        <v>1946</v>
      </c>
      <c r="G4825" s="1" t="s">
        <v>19327</v>
      </c>
      <c r="I4825" t="str">
        <f t="shared" si="150"/>
        <v>鲁青善救</v>
      </c>
      <c r="K4825" t="e">
        <f>VLOOKUP(I4825,Apabi!$H:$H,1,FALSE)</f>
        <v>#N/A</v>
      </c>
      <c r="M4825" t="str">
        <f>VLOOKUP(I4825,'Shanghai TSG'!$C:$C,1,FALSE)</f>
        <v>鲁青善救</v>
      </c>
      <c r="O4825" t="str">
        <f>VLOOKUP(I4825,'Hytong (not in CrossAsia)'!$C:$C,1,FALSE)</f>
        <v>鲁青善救</v>
      </c>
      <c r="Q4825" s="9" t="str">
        <f t="shared" si="151"/>
        <v>Doppel</v>
      </c>
    </row>
    <row r="4826" spans="1:17" ht="23.25">
      <c r="A4826" s="1" t="s">
        <v>5896</v>
      </c>
      <c r="B4826" s="1" t="s">
        <v>5897</v>
      </c>
      <c r="C4826" s="1" t="s">
        <v>19628</v>
      </c>
      <c r="D4826" s="1" t="s">
        <v>19628</v>
      </c>
      <c r="E4826" s="1" t="s">
        <v>19628</v>
      </c>
      <c r="F4826" s="51" t="s">
        <v>19628</v>
      </c>
      <c r="G4826" s="1" t="s">
        <v>19628</v>
      </c>
      <c r="I4826" t="str">
        <f t="shared" si="150"/>
        <v>河南省第</v>
      </c>
      <c r="K4826" t="e">
        <f>VLOOKUP(I4826,Apabi!$H:$H,1,FALSE)</f>
        <v>#N/A</v>
      </c>
      <c r="M4826" t="e">
        <f>VLOOKUP(I4826,'Shanghai TSG'!$C:$C,1,FALSE)</f>
        <v>#N/A</v>
      </c>
      <c r="O4826" t="e">
        <f>VLOOKUP(I4826,'Hytong (not in CrossAsia)'!$C:$C,1,FALSE)</f>
        <v>#N/A</v>
      </c>
      <c r="Q4826" s="9" t="str">
        <f t="shared" si="151"/>
        <v>nur hier</v>
      </c>
    </row>
    <row r="4827" spans="1:17">
      <c r="A4827" s="1" t="s">
        <v>5898</v>
      </c>
      <c r="B4827" s="1" t="s">
        <v>5899</v>
      </c>
      <c r="C4827" s="1" t="s">
        <v>19628</v>
      </c>
      <c r="D4827" s="1" t="s">
        <v>5900</v>
      </c>
      <c r="E4827" s="1" t="s">
        <v>19638</v>
      </c>
      <c r="F4827" s="54">
        <v>1943</v>
      </c>
      <c r="G4827" s="1" t="s">
        <v>19440</v>
      </c>
      <c r="I4827" t="str">
        <f t="shared" si="150"/>
        <v>政治建设</v>
      </c>
      <c r="K4827" t="e">
        <f>VLOOKUP(I4827,Apabi!$H:$H,1,FALSE)</f>
        <v>#N/A</v>
      </c>
      <c r="M4827" t="e">
        <f>VLOOKUP(I4827,'Shanghai TSG'!$C:$C,1,FALSE)</f>
        <v>#N/A</v>
      </c>
      <c r="O4827" t="e">
        <f>VLOOKUP(I4827,'Hytong (not in CrossAsia)'!$C:$C,1,FALSE)</f>
        <v>#N/A</v>
      </c>
      <c r="Q4827" s="9" t="str">
        <f t="shared" si="151"/>
        <v>nur hier</v>
      </c>
    </row>
    <row r="4828" spans="1:17">
      <c r="A4828" s="1" t="s">
        <v>5901</v>
      </c>
      <c r="B4828" s="1" t="s">
        <v>5902</v>
      </c>
      <c r="C4828" s="1" t="s">
        <v>19628</v>
      </c>
      <c r="D4828" s="1" t="s">
        <v>5903</v>
      </c>
      <c r="E4828" s="1" t="s">
        <v>7675</v>
      </c>
      <c r="F4828" s="51" t="s">
        <v>19628</v>
      </c>
      <c r="G4828" s="1" t="s">
        <v>19628</v>
      </c>
      <c r="I4828" t="str">
        <f t="shared" si="150"/>
        <v>中山县县</v>
      </c>
      <c r="K4828" t="e">
        <f>VLOOKUP(I4828,Apabi!$H:$H,1,FALSE)</f>
        <v>#N/A</v>
      </c>
      <c r="M4828" t="e">
        <f>VLOOKUP(I4828,'Shanghai TSG'!$C:$C,1,FALSE)</f>
        <v>#N/A</v>
      </c>
      <c r="O4828" t="e">
        <f>VLOOKUP(I4828,'Hytong (not in CrossAsia)'!$C:$C,1,FALSE)</f>
        <v>#N/A</v>
      </c>
      <c r="Q4828" s="9" t="str">
        <f t="shared" si="151"/>
        <v>nur hier</v>
      </c>
    </row>
    <row r="4829" spans="1:17">
      <c r="A4829" s="1" t="s">
        <v>5904</v>
      </c>
      <c r="B4829" s="1" t="s">
        <v>5905</v>
      </c>
      <c r="C4829" s="1" t="s">
        <v>19628</v>
      </c>
      <c r="D4829" s="1" t="s">
        <v>5906</v>
      </c>
      <c r="E4829" s="1" t="s">
        <v>19344</v>
      </c>
      <c r="F4829" s="54">
        <v>1947</v>
      </c>
      <c r="G4829" s="1" t="s">
        <v>19642</v>
      </c>
      <c r="I4829" t="str">
        <f t="shared" si="150"/>
        <v>人民世纪</v>
      </c>
      <c r="K4829" t="e">
        <f>VLOOKUP(I4829,Apabi!$H:$H,1,FALSE)</f>
        <v>#N/A</v>
      </c>
      <c r="M4829" t="e">
        <f>VLOOKUP(I4829,'Shanghai TSG'!$C:$C,1,FALSE)</f>
        <v>#N/A</v>
      </c>
      <c r="O4829" t="e">
        <f>VLOOKUP(I4829,'Hytong (not in CrossAsia)'!$C:$C,1,FALSE)</f>
        <v>#N/A</v>
      </c>
      <c r="Q4829" s="9" t="str">
        <f t="shared" si="151"/>
        <v>nur hier</v>
      </c>
    </row>
    <row r="4830" spans="1:17">
      <c r="A4830" s="1" t="s">
        <v>5907</v>
      </c>
      <c r="B4830" s="1" t="s">
        <v>5908</v>
      </c>
      <c r="C4830" s="1" t="s">
        <v>19628</v>
      </c>
      <c r="D4830" s="1" t="s">
        <v>19628</v>
      </c>
      <c r="E4830" s="1" t="s">
        <v>13656</v>
      </c>
      <c r="F4830" s="51" t="s">
        <v>19628</v>
      </c>
      <c r="G4830" s="1" t="s">
        <v>19642</v>
      </c>
      <c r="I4830" t="str">
        <f t="shared" si="150"/>
        <v>越风半月</v>
      </c>
      <c r="K4830" t="e">
        <f>VLOOKUP(I4830,Apabi!$H:$H,1,FALSE)</f>
        <v>#N/A</v>
      </c>
      <c r="M4830" t="e">
        <f>VLOOKUP(I4830,'Shanghai TSG'!$C:$C,1,FALSE)</f>
        <v>#N/A</v>
      </c>
      <c r="O4830" t="e">
        <f>VLOOKUP(I4830,'Hytong (not in CrossAsia)'!$C:$C,1,FALSE)</f>
        <v>#N/A</v>
      </c>
      <c r="Q4830" s="9" t="str">
        <f t="shared" si="151"/>
        <v>nur hier</v>
      </c>
    </row>
    <row r="4831" spans="1:17" ht="23.25">
      <c r="A4831" s="1" t="s">
        <v>5909</v>
      </c>
      <c r="B4831" s="1" t="s">
        <v>5910</v>
      </c>
      <c r="C4831" s="1" t="s">
        <v>19628</v>
      </c>
      <c r="D4831" s="1" t="s">
        <v>19628</v>
      </c>
      <c r="E4831" s="1" t="s">
        <v>19153</v>
      </c>
      <c r="F4831" s="54">
        <v>1940</v>
      </c>
      <c r="G4831" s="1" t="s">
        <v>19628</v>
      </c>
      <c r="I4831" t="str">
        <f t="shared" si="150"/>
        <v>湖北省地</v>
      </c>
      <c r="K4831" t="e">
        <f>VLOOKUP(I4831,Apabi!$H:$H,1,FALSE)</f>
        <v>#N/A</v>
      </c>
      <c r="M4831" t="e">
        <f>VLOOKUP(I4831,'Shanghai TSG'!$C:$C,1,FALSE)</f>
        <v>#N/A</v>
      </c>
      <c r="O4831" t="e">
        <f>VLOOKUP(I4831,'Hytong (not in CrossAsia)'!$C:$C,1,FALSE)</f>
        <v>#N/A</v>
      </c>
      <c r="Q4831" s="9" t="str">
        <f t="shared" si="151"/>
        <v>nur hier</v>
      </c>
    </row>
    <row r="4832" spans="1:17">
      <c r="A4832" s="1" t="s">
        <v>5911</v>
      </c>
      <c r="B4832" s="1" t="s">
        <v>5912</v>
      </c>
      <c r="C4832" s="1" t="s">
        <v>19628</v>
      </c>
      <c r="D4832" s="1" t="s">
        <v>5913</v>
      </c>
      <c r="E4832" s="1" t="s">
        <v>19336</v>
      </c>
      <c r="F4832" s="54">
        <v>1935</v>
      </c>
      <c r="G4832" s="1" t="s">
        <v>19642</v>
      </c>
      <c r="I4832" t="str">
        <f t="shared" si="150"/>
        <v>内政消息</v>
      </c>
      <c r="K4832" t="e">
        <f>VLOOKUP(I4832,Apabi!$H:$H,1,FALSE)</f>
        <v>#N/A</v>
      </c>
      <c r="M4832" t="e">
        <f>VLOOKUP(I4832,'Shanghai TSG'!$C:$C,1,FALSE)</f>
        <v>#N/A</v>
      </c>
      <c r="O4832" t="e">
        <f>VLOOKUP(I4832,'Hytong (not in CrossAsia)'!$C:$C,1,FALSE)</f>
        <v>#N/A</v>
      </c>
      <c r="Q4832" s="9" t="str">
        <f t="shared" si="151"/>
        <v>nur hier</v>
      </c>
    </row>
    <row r="4833" spans="1:17" ht="23.25">
      <c r="A4833" s="1" t="s">
        <v>5914</v>
      </c>
      <c r="B4833" s="1" t="s">
        <v>5915</v>
      </c>
      <c r="C4833" s="1" t="s">
        <v>5916</v>
      </c>
      <c r="D4833" s="1" t="s">
        <v>7351</v>
      </c>
      <c r="E4833" s="1" t="s">
        <v>19348</v>
      </c>
      <c r="F4833" s="54">
        <v>1929</v>
      </c>
      <c r="G4833" s="1" t="s">
        <v>19635</v>
      </c>
      <c r="I4833" t="str">
        <f t="shared" si="150"/>
        <v>国立中央</v>
      </c>
      <c r="K4833" t="e">
        <f>VLOOKUP(I4833,Apabi!$H:$H,1,FALSE)</f>
        <v>#N/A</v>
      </c>
      <c r="M4833" t="e">
        <f>VLOOKUP(I4833,'Shanghai TSG'!$C:$C,1,FALSE)</f>
        <v>#N/A</v>
      </c>
      <c r="O4833" t="e">
        <f>VLOOKUP(I4833,'Hytong (not in CrossAsia)'!$C:$C,1,FALSE)</f>
        <v>#N/A</v>
      </c>
      <c r="Q4833" s="9" t="str">
        <f t="shared" si="151"/>
        <v>nur hier</v>
      </c>
    </row>
    <row r="4834" spans="1:17" ht="23.25">
      <c r="A4834" s="1" t="s">
        <v>5917</v>
      </c>
      <c r="B4834" s="1" t="s">
        <v>5918</v>
      </c>
      <c r="C4834" s="1" t="s">
        <v>19628</v>
      </c>
      <c r="D4834" s="1" t="s">
        <v>5919</v>
      </c>
      <c r="E4834" s="1" t="s">
        <v>19348</v>
      </c>
      <c r="F4834" s="51" t="s">
        <v>19628</v>
      </c>
      <c r="G4834" s="1" t="s">
        <v>19628</v>
      </c>
      <c r="I4834" t="str">
        <f t="shared" si="150"/>
        <v>党务月刊</v>
      </c>
      <c r="K4834" t="e">
        <f>VLOOKUP(I4834,Apabi!$H:$H,1,FALSE)</f>
        <v>#N/A</v>
      </c>
      <c r="M4834" t="e">
        <f>VLOOKUP(I4834,'Shanghai TSG'!$C:$C,1,FALSE)</f>
        <v>#N/A</v>
      </c>
      <c r="O4834" t="e">
        <f>VLOOKUP(I4834,'Hytong (not in CrossAsia)'!$C:$C,1,FALSE)</f>
        <v>#N/A</v>
      </c>
      <c r="Q4834" s="9" t="str">
        <f t="shared" si="151"/>
        <v>nur hier</v>
      </c>
    </row>
    <row r="4835" spans="1:17">
      <c r="A4835" s="1" t="s">
        <v>5920</v>
      </c>
      <c r="B4835" s="1" t="s">
        <v>5921</v>
      </c>
      <c r="C4835" s="1" t="s">
        <v>19628</v>
      </c>
      <c r="D4835" s="1" t="s">
        <v>5922</v>
      </c>
      <c r="E4835" s="1" t="s">
        <v>19638</v>
      </c>
      <c r="F4835" s="54">
        <v>1945</v>
      </c>
      <c r="G4835" s="1" t="s">
        <v>19635</v>
      </c>
      <c r="I4835" t="str">
        <f t="shared" si="150"/>
        <v>新中国</v>
      </c>
      <c r="K4835" t="e">
        <f>VLOOKUP(I4835,Apabi!$H:$H,1,FALSE)</f>
        <v>#N/A</v>
      </c>
      <c r="M4835" t="str">
        <f>VLOOKUP(I4835,'Shanghai TSG'!$C:$C,1,FALSE)</f>
        <v>新中国</v>
      </c>
      <c r="O4835" t="e">
        <f>VLOOKUP(I4835,'Hytong (not in CrossAsia)'!$C:$C,1,FALSE)</f>
        <v>#N/A</v>
      </c>
      <c r="Q4835" s="9" t="str">
        <f t="shared" si="151"/>
        <v>Doppel</v>
      </c>
    </row>
    <row r="4836" spans="1:17">
      <c r="A4836" s="1" t="s">
        <v>5923</v>
      </c>
      <c r="B4836" s="1" t="s">
        <v>5924</v>
      </c>
      <c r="C4836" s="1" t="s">
        <v>19628</v>
      </c>
      <c r="D4836" s="1" t="s">
        <v>5925</v>
      </c>
      <c r="E4836" s="1" t="s">
        <v>19339</v>
      </c>
      <c r="F4836" s="54">
        <v>1934</v>
      </c>
      <c r="G4836" s="1" t="s">
        <v>19315</v>
      </c>
      <c r="I4836" t="str">
        <f t="shared" si="150"/>
        <v>学习</v>
      </c>
      <c r="K4836" t="str">
        <f>VLOOKUP(I4836,Apabi!$H:$H,1,FALSE)</f>
        <v>学习</v>
      </c>
      <c r="M4836" t="str">
        <f>VLOOKUP(I4836,'Shanghai TSG'!$C:$C,1,FALSE)</f>
        <v>学习</v>
      </c>
      <c r="O4836" t="e">
        <f>VLOOKUP(I4836,'Hytong (not in CrossAsia)'!$C:$C,1,FALSE)</f>
        <v>#N/A</v>
      </c>
      <c r="Q4836" s="9" t="str">
        <f t="shared" si="151"/>
        <v>Doppel</v>
      </c>
    </row>
    <row r="4837" spans="1:17">
      <c r="A4837" s="1" t="s">
        <v>5926</v>
      </c>
      <c r="B4837" s="1" t="s">
        <v>5927</v>
      </c>
      <c r="C4837" s="1" t="s">
        <v>19628</v>
      </c>
      <c r="D4837" s="1" t="s">
        <v>5928</v>
      </c>
      <c r="E4837" s="1" t="s">
        <v>19638</v>
      </c>
      <c r="F4837" s="51" t="s">
        <v>19628</v>
      </c>
      <c r="G4837" s="1" t="s">
        <v>19817</v>
      </c>
      <c r="I4837" t="str">
        <f t="shared" si="150"/>
        <v>九一八</v>
      </c>
      <c r="K4837" t="e">
        <f>VLOOKUP(I4837,Apabi!$H:$H,1,FALSE)</f>
        <v>#N/A</v>
      </c>
      <c r="M4837" t="e">
        <f>VLOOKUP(I4837,'Shanghai TSG'!$C:$C,1,FALSE)</f>
        <v>#N/A</v>
      </c>
      <c r="O4837" t="e">
        <f>VLOOKUP(I4837,'Hytong (not in CrossAsia)'!$C:$C,1,FALSE)</f>
        <v>#N/A</v>
      </c>
      <c r="Q4837" s="9" t="str">
        <f t="shared" si="151"/>
        <v>nur hier</v>
      </c>
    </row>
    <row r="4838" spans="1:17">
      <c r="A4838" s="1" t="s">
        <v>5929</v>
      </c>
      <c r="B4838" s="1" t="s">
        <v>5930</v>
      </c>
      <c r="C4838" s="1" t="s">
        <v>19628</v>
      </c>
      <c r="D4838" s="1" t="s">
        <v>19449</v>
      </c>
      <c r="E4838" s="1" t="s">
        <v>19821</v>
      </c>
      <c r="F4838" s="54">
        <v>1927</v>
      </c>
      <c r="G4838" s="1" t="s">
        <v>19254</v>
      </c>
      <c r="I4838" t="str">
        <f t="shared" si="150"/>
        <v>向导</v>
      </c>
      <c r="K4838" t="e">
        <f>VLOOKUP(I4838,Apabi!$H:$H,1,FALSE)</f>
        <v>#N/A</v>
      </c>
      <c r="M4838" t="str">
        <f>VLOOKUP(I4838,'Shanghai TSG'!$C:$C,1,FALSE)</f>
        <v>向导</v>
      </c>
      <c r="O4838" t="e">
        <f>VLOOKUP(I4838,'Hytong (not in CrossAsia)'!$C:$C,1,FALSE)</f>
        <v>#N/A</v>
      </c>
      <c r="Q4838" s="9" t="str">
        <f t="shared" si="151"/>
        <v>Doppel</v>
      </c>
    </row>
    <row r="4839" spans="1:17">
      <c r="A4839" s="1" t="s">
        <v>5931</v>
      </c>
      <c r="B4839" s="1" t="s">
        <v>5932</v>
      </c>
      <c r="C4839" s="1" t="s">
        <v>19628</v>
      </c>
      <c r="D4839" s="1" t="s">
        <v>19628</v>
      </c>
      <c r="E4839" s="1" t="s">
        <v>19628</v>
      </c>
      <c r="F4839" s="51" t="s">
        <v>19628</v>
      </c>
      <c r="G4839" s="1" t="s">
        <v>19628</v>
      </c>
      <c r="I4839" t="str">
        <f t="shared" si="150"/>
        <v>时事</v>
      </c>
      <c r="K4839" t="e">
        <f>VLOOKUP(I4839,Apabi!$H:$H,1,FALSE)</f>
        <v>#N/A</v>
      </c>
      <c r="M4839" t="e">
        <f>VLOOKUP(I4839,'Shanghai TSG'!$C:$C,1,FALSE)</f>
        <v>#N/A</v>
      </c>
      <c r="O4839" t="e">
        <f>VLOOKUP(I4839,'Hytong (not in CrossAsia)'!$C:$C,1,FALSE)</f>
        <v>#N/A</v>
      </c>
      <c r="Q4839" s="9" t="str">
        <f t="shared" si="151"/>
        <v>nur hier</v>
      </c>
    </row>
    <row r="4840" spans="1:17">
      <c r="A4840" s="1" t="s">
        <v>5933</v>
      </c>
      <c r="B4840" s="1" t="s">
        <v>5934</v>
      </c>
      <c r="C4840" s="1" t="s">
        <v>19628</v>
      </c>
      <c r="D4840" s="1" t="s">
        <v>5935</v>
      </c>
      <c r="E4840" s="1" t="s">
        <v>19647</v>
      </c>
      <c r="F4840" s="51" t="s">
        <v>19628</v>
      </c>
      <c r="G4840" s="1" t="s">
        <v>19305</v>
      </c>
      <c r="I4840" t="str">
        <f t="shared" si="150"/>
        <v>时事一周</v>
      </c>
      <c r="K4840" t="e">
        <f>VLOOKUP(I4840,Apabi!$H:$H,1,FALSE)</f>
        <v>#N/A</v>
      </c>
      <c r="M4840" t="e">
        <f>VLOOKUP(I4840,'Shanghai TSG'!$C:$C,1,FALSE)</f>
        <v>#N/A</v>
      </c>
      <c r="O4840" t="e">
        <f>VLOOKUP(I4840,'Hytong (not in CrossAsia)'!$C:$C,1,FALSE)</f>
        <v>#N/A</v>
      </c>
      <c r="Q4840" s="9" t="str">
        <f t="shared" si="151"/>
        <v>nur hier</v>
      </c>
    </row>
    <row r="4841" spans="1:17">
      <c r="A4841" s="1" t="s">
        <v>5936</v>
      </c>
      <c r="B4841" s="1" t="s">
        <v>5937</v>
      </c>
      <c r="C4841" s="1" t="s">
        <v>19628</v>
      </c>
      <c r="D4841" s="1" t="s">
        <v>5938</v>
      </c>
      <c r="E4841" s="1" t="s">
        <v>19647</v>
      </c>
      <c r="F4841" s="54">
        <v>1934</v>
      </c>
      <c r="G4841" s="1" t="s">
        <v>19635</v>
      </c>
      <c r="I4841" t="str">
        <f t="shared" si="150"/>
        <v>社会主义</v>
      </c>
      <c r="K4841" t="e">
        <f>VLOOKUP(I4841,Apabi!$H:$H,1,FALSE)</f>
        <v>#N/A</v>
      </c>
      <c r="M4841" t="str">
        <f>VLOOKUP(I4841,'Shanghai TSG'!$C:$C,1,FALSE)</f>
        <v>社会主义</v>
      </c>
      <c r="O4841" t="e">
        <f>VLOOKUP(I4841,'Hytong (not in CrossAsia)'!$C:$C,1,FALSE)</f>
        <v>#N/A</v>
      </c>
      <c r="Q4841" s="9" t="str">
        <f t="shared" si="151"/>
        <v>Doppel</v>
      </c>
    </row>
    <row r="4842" spans="1:17">
      <c r="A4842" s="1" t="s">
        <v>5939</v>
      </c>
      <c r="B4842" s="1" t="s">
        <v>5940</v>
      </c>
      <c r="C4842" s="1" t="s">
        <v>19628</v>
      </c>
      <c r="D4842" s="1" t="s">
        <v>5941</v>
      </c>
      <c r="E4842" s="1" t="s">
        <v>19647</v>
      </c>
      <c r="F4842" s="54">
        <v>1926</v>
      </c>
      <c r="G4842" s="1" t="s">
        <v>19642</v>
      </c>
      <c r="I4842" t="str">
        <f t="shared" si="150"/>
        <v>上海市公</v>
      </c>
      <c r="K4842" t="e">
        <f>VLOOKUP(I4842,Apabi!$H:$H,1,FALSE)</f>
        <v>#N/A</v>
      </c>
      <c r="M4842" t="e">
        <f>VLOOKUP(I4842,'Shanghai TSG'!$C:$C,1,FALSE)</f>
        <v>#N/A</v>
      </c>
      <c r="O4842" t="e">
        <f>VLOOKUP(I4842,'Hytong (not in CrossAsia)'!$C:$C,1,FALSE)</f>
        <v>#N/A</v>
      </c>
      <c r="Q4842" s="9" t="str">
        <f t="shared" si="151"/>
        <v>nur hier</v>
      </c>
    </row>
    <row r="4843" spans="1:17">
      <c r="A4843" s="1" t="s">
        <v>5942</v>
      </c>
      <c r="B4843" s="1" t="s">
        <v>5943</v>
      </c>
      <c r="C4843" s="1" t="s">
        <v>19628</v>
      </c>
      <c r="D4843" s="1" t="s">
        <v>5944</v>
      </c>
      <c r="E4843" s="1" t="s">
        <v>19647</v>
      </c>
      <c r="F4843" s="54">
        <v>1933</v>
      </c>
      <c r="G4843" s="1" t="s">
        <v>19315</v>
      </c>
      <c r="I4843" t="str">
        <f t="shared" si="150"/>
        <v>归纳</v>
      </c>
      <c r="K4843" t="e">
        <f>VLOOKUP(I4843,Apabi!$H:$H,1,FALSE)</f>
        <v>#N/A</v>
      </c>
      <c r="M4843" t="str">
        <f>VLOOKUP(I4843,'Shanghai TSG'!$C:$C,1,FALSE)</f>
        <v>归纳</v>
      </c>
      <c r="O4843" t="e">
        <f>VLOOKUP(I4843,'Hytong (not in CrossAsia)'!$C:$C,1,FALSE)</f>
        <v>#N/A</v>
      </c>
      <c r="Q4843" s="9" t="str">
        <f t="shared" si="151"/>
        <v>Doppel</v>
      </c>
    </row>
    <row r="4844" spans="1:17">
      <c r="A4844" s="1" t="s">
        <v>5945</v>
      </c>
      <c r="B4844" s="1" t="s">
        <v>5946</v>
      </c>
      <c r="C4844" s="1" t="s">
        <v>19628</v>
      </c>
      <c r="D4844" s="1" t="s">
        <v>5947</v>
      </c>
      <c r="E4844" s="1" t="s">
        <v>19647</v>
      </c>
      <c r="F4844" s="54">
        <v>1949</v>
      </c>
      <c r="G4844" s="1" t="s">
        <v>19642</v>
      </c>
      <c r="I4844" t="str">
        <f t="shared" si="150"/>
        <v>正义</v>
      </c>
      <c r="K4844" t="e">
        <f>VLOOKUP(I4844,Apabi!$H:$H,1,FALSE)</f>
        <v>#N/A</v>
      </c>
      <c r="M4844" t="e">
        <f>VLOOKUP(I4844,'Shanghai TSG'!$C:$C,1,FALSE)</f>
        <v>#N/A</v>
      </c>
      <c r="O4844" t="e">
        <f>VLOOKUP(I4844,'Hytong (not in CrossAsia)'!$C:$C,1,FALSE)</f>
        <v>#N/A</v>
      </c>
      <c r="Q4844" s="9" t="str">
        <f t="shared" si="151"/>
        <v>nur hier</v>
      </c>
    </row>
    <row r="4845" spans="1:17">
      <c r="A4845" s="1" t="s">
        <v>5948</v>
      </c>
      <c r="B4845" s="1" t="s">
        <v>5949</v>
      </c>
      <c r="C4845" s="1" t="s">
        <v>19628</v>
      </c>
      <c r="D4845" s="1" t="s">
        <v>5589</v>
      </c>
      <c r="E4845" s="1" t="s">
        <v>19336</v>
      </c>
      <c r="F4845" s="54">
        <v>1937</v>
      </c>
      <c r="G4845" s="1" t="s">
        <v>19635</v>
      </c>
      <c r="I4845" t="str">
        <f t="shared" si="150"/>
        <v>行政研究</v>
      </c>
      <c r="K4845" t="e">
        <f>VLOOKUP(I4845,Apabi!$H:$H,1,FALSE)</f>
        <v>#N/A</v>
      </c>
      <c r="M4845" t="e">
        <f>VLOOKUP(I4845,'Shanghai TSG'!$C:$C,1,FALSE)</f>
        <v>#N/A</v>
      </c>
      <c r="O4845" t="e">
        <f>VLOOKUP(I4845,'Hytong (not in CrossAsia)'!$C:$C,1,FALSE)</f>
        <v>#N/A</v>
      </c>
      <c r="Q4845" s="9" t="str">
        <f t="shared" si="151"/>
        <v>nur hier</v>
      </c>
    </row>
    <row r="4846" spans="1:17" ht="23.25">
      <c r="A4846" s="1" t="s">
        <v>5590</v>
      </c>
      <c r="B4846" s="1" t="s">
        <v>5591</v>
      </c>
      <c r="C4846" s="1" t="s">
        <v>19628</v>
      </c>
      <c r="D4846" s="1" t="s">
        <v>19701</v>
      </c>
      <c r="E4846" s="1" t="s">
        <v>19647</v>
      </c>
      <c r="F4846" s="51" t="s">
        <v>19628</v>
      </c>
      <c r="G4846" s="1" t="s">
        <v>19628</v>
      </c>
      <c r="I4846" t="str">
        <f t="shared" si="150"/>
        <v>国立中央</v>
      </c>
      <c r="K4846" t="e">
        <f>VLOOKUP(I4846,Apabi!$H:$H,1,FALSE)</f>
        <v>#N/A</v>
      </c>
      <c r="M4846" t="e">
        <f>VLOOKUP(I4846,'Shanghai TSG'!$C:$C,1,FALSE)</f>
        <v>#N/A</v>
      </c>
      <c r="O4846" t="e">
        <f>VLOOKUP(I4846,'Hytong (not in CrossAsia)'!$C:$C,1,FALSE)</f>
        <v>#N/A</v>
      </c>
      <c r="Q4846" s="9" t="str">
        <f t="shared" si="151"/>
        <v>nur hier</v>
      </c>
    </row>
    <row r="4847" spans="1:17">
      <c r="A4847" s="1" t="s">
        <v>5592</v>
      </c>
      <c r="B4847" s="1" t="s">
        <v>5593</v>
      </c>
      <c r="C4847" s="1" t="s">
        <v>19628</v>
      </c>
      <c r="D4847" s="1" t="s">
        <v>5594</v>
      </c>
      <c r="E4847" s="1" t="s">
        <v>19754</v>
      </c>
      <c r="F4847" s="54">
        <v>1948</v>
      </c>
      <c r="G4847" s="1" t="s">
        <v>19628</v>
      </c>
      <c r="I4847" t="str">
        <f t="shared" si="150"/>
        <v>理论与现</v>
      </c>
      <c r="K4847" t="e">
        <f>VLOOKUP(I4847,Apabi!$H:$H,1,FALSE)</f>
        <v>#N/A</v>
      </c>
      <c r="M4847" t="str">
        <f>VLOOKUP(I4847,'Shanghai TSG'!$C:$C,1,FALSE)</f>
        <v>理论与现</v>
      </c>
      <c r="O4847" t="str">
        <f>VLOOKUP(I4847,'Hytong (not in CrossAsia)'!$C:$C,1,FALSE)</f>
        <v>理论与现</v>
      </c>
      <c r="Q4847" s="9" t="str">
        <f t="shared" si="151"/>
        <v>Doppel</v>
      </c>
    </row>
    <row r="4848" spans="1:17">
      <c r="A4848" s="1" t="s">
        <v>5595</v>
      </c>
      <c r="B4848" s="1" t="s">
        <v>5596</v>
      </c>
      <c r="C4848" s="1" t="s">
        <v>19628</v>
      </c>
      <c r="D4848" s="1" t="s">
        <v>5597</v>
      </c>
      <c r="E4848" s="1" t="s">
        <v>19176</v>
      </c>
      <c r="F4848" s="54">
        <v>1946</v>
      </c>
      <c r="G4848" s="1" t="s">
        <v>19292</v>
      </c>
      <c r="I4848" t="str">
        <f t="shared" si="150"/>
        <v>陕行汇刊</v>
      </c>
      <c r="K4848" t="e">
        <f>VLOOKUP(I4848,Apabi!$H:$H,1,FALSE)</f>
        <v>#N/A</v>
      </c>
      <c r="M4848" t="str">
        <f>VLOOKUP(I4848,'Shanghai TSG'!$C:$C,1,FALSE)</f>
        <v>陕行汇刊</v>
      </c>
      <c r="O4848" t="e">
        <f>VLOOKUP(I4848,'Hytong (not in CrossAsia)'!$C:$C,1,FALSE)</f>
        <v>#N/A</v>
      </c>
      <c r="Q4848" s="9" t="str">
        <f t="shared" si="151"/>
        <v>Doppel</v>
      </c>
    </row>
    <row r="4849" spans="1:17" ht="23.25">
      <c r="A4849" s="1" t="s">
        <v>5598</v>
      </c>
      <c r="B4849" s="1" t="s">
        <v>5599</v>
      </c>
      <c r="C4849" s="1" t="s">
        <v>10143</v>
      </c>
      <c r="D4849" s="1" t="s">
        <v>10143</v>
      </c>
      <c r="E4849" s="1" t="s">
        <v>19339</v>
      </c>
      <c r="F4849" s="54">
        <v>1931</v>
      </c>
      <c r="G4849" s="1" t="s">
        <v>19635</v>
      </c>
      <c r="I4849" t="str">
        <f t="shared" si="150"/>
        <v>醒钟月刊</v>
      </c>
      <c r="K4849" t="e">
        <f>VLOOKUP(I4849,Apabi!$H:$H,1,FALSE)</f>
        <v>#N/A</v>
      </c>
      <c r="M4849" t="e">
        <f>VLOOKUP(I4849,'Shanghai TSG'!$C:$C,1,FALSE)</f>
        <v>#N/A</v>
      </c>
      <c r="O4849" t="e">
        <f>VLOOKUP(I4849,'Hytong (not in CrossAsia)'!$C:$C,1,FALSE)</f>
        <v>#N/A</v>
      </c>
      <c r="Q4849" s="9" t="str">
        <f t="shared" si="151"/>
        <v>nur hier</v>
      </c>
    </row>
    <row r="4850" spans="1:17" ht="23.25">
      <c r="A4850" s="1" t="s">
        <v>5600</v>
      </c>
      <c r="B4850" s="1" t="s">
        <v>5601</v>
      </c>
      <c r="C4850" s="1" t="s">
        <v>5602</v>
      </c>
      <c r="D4850" s="1" t="s">
        <v>5603</v>
      </c>
      <c r="E4850" s="1" t="s">
        <v>19348</v>
      </c>
      <c r="F4850" s="54">
        <v>1928</v>
      </c>
      <c r="G4850" s="1" t="s">
        <v>19628</v>
      </c>
      <c r="I4850" t="str">
        <f t="shared" si="150"/>
        <v>南京市特</v>
      </c>
      <c r="K4850" t="e">
        <f>VLOOKUP(I4850,Apabi!$H:$H,1,FALSE)</f>
        <v>#N/A</v>
      </c>
      <c r="M4850" t="e">
        <f>VLOOKUP(I4850,'Shanghai TSG'!$C:$C,1,FALSE)</f>
        <v>#N/A</v>
      </c>
      <c r="O4850" t="e">
        <f>VLOOKUP(I4850,'Hytong (not in CrossAsia)'!$C:$C,1,FALSE)</f>
        <v>#N/A</v>
      </c>
      <c r="Q4850" s="9" t="str">
        <f t="shared" si="151"/>
        <v>nur hier</v>
      </c>
    </row>
    <row r="4851" spans="1:17" ht="23.25">
      <c r="A4851" s="1" t="s">
        <v>5604</v>
      </c>
      <c r="B4851" s="1" t="s">
        <v>5605</v>
      </c>
      <c r="C4851" s="1" t="s">
        <v>5606</v>
      </c>
      <c r="D4851" s="1" t="s">
        <v>5606</v>
      </c>
      <c r="E4851" s="1" t="s">
        <v>19647</v>
      </c>
      <c r="F4851" s="54">
        <v>1931</v>
      </c>
      <c r="G4851" s="1" t="s">
        <v>19628</v>
      </c>
      <c r="I4851" t="str">
        <f t="shared" si="150"/>
        <v>复旦大学</v>
      </c>
      <c r="K4851" t="e">
        <f>VLOOKUP(I4851,Apabi!$H:$H,1,FALSE)</f>
        <v>#N/A</v>
      </c>
      <c r="M4851" t="e">
        <f>VLOOKUP(I4851,'Shanghai TSG'!$C:$C,1,FALSE)</f>
        <v>#N/A</v>
      </c>
      <c r="O4851" t="e">
        <f>VLOOKUP(I4851,'Hytong (not in CrossAsia)'!$C:$C,1,FALSE)</f>
        <v>#N/A</v>
      </c>
      <c r="Q4851" s="9" t="str">
        <f t="shared" si="151"/>
        <v>nur hier</v>
      </c>
    </row>
    <row r="4852" spans="1:17">
      <c r="A4852" s="1" t="s">
        <v>5607</v>
      </c>
      <c r="B4852" s="1" t="s">
        <v>5608</v>
      </c>
      <c r="C4852" s="1" t="s">
        <v>19628</v>
      </c>
      <c r="D4852" s="1" t="s">
        <v>17910</v>
      </c>
      <c r="E4852" s="1" t="s">
        <v>19647</v>
      </c>
      <c r="F4852" s="54">
        <v>1936</v>
      </c>
      <c r="G4852" s="1" t="s">
        <v>19635</v>
      </c>
      <c r="I4852" t="str">
        <f t="shared" si="150"/>
        <v>申报周刊</v>
      </c>
      <c r="K4852" t="e">
        <f>VLOOKUP(I4852,Apabi!$H:$H,1,FALSE)</f>
        <v>#N/A</v>
      </c>
      <c r="M4852" t="e">
        <f>VLOOKUP(I4852,'Shanghai TSG'!$C:$C,1,FALSE)</f>
        <v>#N/A</v>
      </c>
      <c r="O4852" t="e">
        <f>VLOOKUP(I4852,'Hytong (not in CrossAsia)'!$C:$C,1,FALSE)</f>
        <v>#N/A</v>
      </c>
      <c r="Q4852" s="9" t="str">
        <f t="shared" si="151"/>
        <v>nur hier</v>
      </c>
    </row>
    <row r="4853" spans="1:17">
      <c r="A4853" s="1" t="s">
        <v>5609</v>
      </c>
      <c r="B4853" s="1" t="s">
        <v>5610</v>
      </c>
      <c r="C4853" s="1" t="s">
        <v>19628</v>
      </c>
      <c r="D4853" s="1" t="s">
        <v>5611</v>
      </c>
      <c r="E4853" s="1" t="s">
        <v>19339</v>
      </c>
      <c r="F4853" s="54">
        <v>1928</v>
      </c>
      <c r="G4853" s="1" t="s">
        <v>19315</v>
      </c>
      <c r="I4853" t="str">
        <f t="shared" si="150"/>
        <v>前进</v>
      </c>
      <c r="K4853" t="str">
        <f>VLOOKUP(I4853,Apabi!$H:$H,1,FALSE)</f>
        <v>前进</v>
      </c>
      <c r="M4853" t="e">
        <f>VLOOKUP(I4853,'Shanghai TSG'!$C:$C,1,FALSE)</f>
        <v>#N/A</v>
      </c>
      <c r="O4853" t="e">
        <f>VLOOKUP(I4853,'Hytong (not in CrossAsia)'!$C:$C,1,FALSE)</f>
        <v>#N/A</v>
      </c>
      <c r="Q4853" s="9" t="str">
        <f t="shared" si="151"/>
        <v>Doppel</v>
      </c>
    </row>
    <row r="4854" spans="1:17">
      <c r="A4854" s="1" t="s">
        <v>5612</v>
      </c>
      <c r="B4854" s="1" t="s">
        <v>5613</v>
      </c>
      <c r="C4854" s="1" t="s">
        <v>19628</v>
      </c>
      <c r="D4854" s="1" t="s">
        <v>19628</v>
      </c>
      <c r="E4854" s="1" t="s">
        <v>19628</v>
      </c>
      <c r="F4854" s="51" t="s">
        <v>19628</v>
      </c>
      <c r="G4854" s="1" t="s">
        <v>19628</v>
      </c>
      <c r="I4854" t="str">
        <f t="shared" si="150"/>
        <v>中国天下</v>
      </c>
      <c r="K4854" t="e">
        <f>VLOOKUP(I4854,Apabi!$H:$H,1,FALSE)</f>
        <v>#N/A</v>
      </c>
      <c r="M4854" t="e">
        <f>VLOOKUP(I4854,'Shanghai TSG'!$C:$C,1,FALSE)</f>
        <v>#N/A</v>
      </c>
      <c r="O4854" t="e">
        <f>VLOOKUP(I4854,'Hytong (not in CrossAsia)'!$C:$C,1,FALSE)</f>
        <v>#N/A</v>
      </c>
      <c r="Q4854" s="9" t="str">
        <f t="shared" si="151"/>
        <v>nur hier</v>
      </c>
    </row>
    <row r="4855" spans="1:17">
      <c r="A4855" s="1" t="s">
        <v>5614</v>
      </c>
      <c r="B4855" s="1" t="s">
        <v>5615</v>
      </c>
      <c r="C4855" s="1" t="s">
        <v>19628</v>
      </c>
      <c r="D4855" s="1" t="s">
        <v>19628</v>
      </c>
      <c r="E4855" s="1" t="s">
        <v>19628</v>
      </c>
      <c r="F4855" s="51" t="s">
        <v>19628</v>
      </c>
      <c r="G4855" s="1" t="s">
        <v>19628</v>
      </c>
      <c r="I4855" t="str">
        <f t="shared" si="150"/>
        <v>天津市政</v>
      </c>
      <c r="K4855" t="e">
        <f>VLOOKUP(I4855,Apabi!$H:$H,1,FALSE)</f>
        <v>#N/A</v>
      </c>
      <c r="M4855" t="e">
        <f>VLOOKUP(I4855,'Shanghai TSG'!$C:$C,1,FALSE)</f>
        <v>#N/A</v>
      </c>
      <c r="O4855" t="e">
        <f>VLOOKUP(I4855,'Hytong (not in CrossAsia)'!$C:$C,1,FALSE)</f>
        <v>#N/A</v>
      </c>
      <c r="Q4855" s="9" t="str">
        <f t="shared" si="151"/>
        <v>nur hier</v>
      </c>
    </row>
    <row r="4856" spans="1:17">
      <c r="A4856" s="1" t="s">
        <v>5616</v>
      </c>
      <c r="B4856" s="1" t="s">
        <v>5617</v>
      </c>
      <c r="C4856" s="1" t="s">
        <v>19628</v>
      </c>
      <c r="D4856" s="1" t="s">
        <v>19628</v>
      </c>
      <c r="E4856" s="1" t="s">
        <v>19628</v>
      </c>
      <c r="F4856" s="51" t="s">
        <v>19628</v>
      </c>
      <c r="G4856" s="1" t="s">
        <v>19628</v>
      </c>
      <c r="I4856" t="str">
        <f t="shared" si="150"/>
        <v>广西官报</v>
      </c>
      <c r="K4856" t="e">
        <f>VLOOKUP(I4856,Apabi!$H:$H,1,FALSE)</f>
        <v>#N/A</v>
      </c>
      <c r="M4856" t="e">
        <f>VLOOKUP(I4856,'Shanghai TSG'!$C:$C,1,FALSE)</f>
        <v>#N/A</v>
      </c>
      <c r="O4856" t="e">
        <f>VLOOKUP(I4856,'Hytong (not in CrossAsia)'!$C:$C,1,FALSE)</f>
        <v>#N/A</v>
      </c>
      <c r="Q4856" s="9" t="str">
        <f t="shared" si="151"/>
        <v>nur hier</v>
      </c>
    </row>
    <row r="4857" spans="1:17">
      <c r="A4857" s="1" t="s">
        <v>5981</v>
      </c>
      <c r="B4857" s="1" t="s">
        <v>5982</v>
      </c>
      <c r="C4857" s="1" t="s">
        <v>19628</v>
      </c>
      <c r="D4857" s="1" t="s">
        <v>5983</v>
      </c>
      <c r="E4857" s="1" t="s">
        <v>19336</v>
      </c>
      <c r="F4857" s="54">
        <v>1937</v>
      </c>
      <c r="G4857" s="1" t="s">
        <v>19635</v>
      </c>
      <c r="I4857" t="str">
        <f t="shared" si="150"/>
        <v>苏俄评论</v>
      </c>
      <c r="K4857" t="e">
        <f>VLOOKUP(I4857,Apabi!$H:$H,1,FALSE)</f>
        <v>#N/A</v>
      </c>
      <c r="M4857" t="str">
        <f>VLOOKUP(I4857,'Shanghai TSG'!$C:$C,1,FALSE)</f>
        <v>苏俄评论</v>
      </c>
      <c r="O4857" t="e">
        <f>VLOOKUP(I4857,'Hytong (not in CrossAsia)'!$C:$C,1,FALSE)</f>
        <v>#N/A</v>
      </c>
      <c r="Q4857" s="9" t="str">
        <f t="shared" si="151"/>
        <v>Doppel</v>
      </c>
    </row>
    <row r="4858" spans="1:17">
      <c r="A4858" s="1" t="s">
        <v>5984</v>
      </c>
      <c r="B4858" s="1" t="s">
        <v>5985</v>
      </c>
      <c r="C4858" s="1" t="s">
        <v>19628</v>
      </c>
      <c r="D4858" s="1" t="s">
        <v>19628</v>
      </c>
      <c r="E4858" s="1" t="s">
        <v>19628</v>
      </c>
      <c r="F4858" s="51" t="s">
        <v>19628</v>
      </c>
      <c r="G4858" s="1" t="s">
        <v>19642</v>
      </c>
      <c r="I4858" t="str">
        <f t="shared" si="150"/>
        <v>先锋半月</v>
      </c>
      <c r="K4858" t="e">
        <f>VLOOKUP(I4858,Apabi!$H:$H,1,FALSE)</f>
        <v>#N/A</v>
      </c>
      <c r="M4858" t="e">
        <f>VLOOKUP(I4858,'Shanghai TSG'!$C:$C,1,FALSE)</f>
        <v>#N/A</v>
      </c>
      <c r="O4858" t="e">
        <f>VLOOKUP(I4858,'Hytong (not in CrossAsia)'!$C:$C,1,FALSE)</f>
        <v>#N/A</v>
      </c>
      <c r="Q4858" s="9" t="str">
        <f t="shared" si="151"/>
        <v>nur hier</v>
      </c>
    </row>
    <row r="4859" spans="1:17">
      <c r="A4859" s="1" t="s">
        <v>5986</v>
      </c>
      <c r="B4859" s="1" t="s">
        <v>5987</v>
      </c>
      <c r="C4859" s="1" t="s">
        <v>19628</v>
      </c>
      <c r="D4859" s="1" t="s">
        <v>5988</v>
      </c>
      <c r="E4859" s="1" t="s">
        <v>18344</v>
      </c>
      <c r="F4859" s="51" t="s">
        <v>19628</v>
      </c>
      <c r="G4859" s="1" t="s">
        <v>19327</v>
      </c>
      <c r="I4859" t="str">
        <f t="shared" si="150"/>
        <v>陕政</v>
      </c>
      <c r="K4859" t="e">
        <f>VLOOKUP(I4859,Apabi!$H:$H,1,FALSE)</f>
        <v>#N/A</v>
      </c>
      <c r="M4859" t="str">
        <f>VLOOKUP(I4859,'Shanghai TSG'!$C:$C,1,FALSE)</f>
        <v>陕政</v>
      </c>
      <c r="O4859" t="e">
        <f>VLOOKUP(I4859,'Hytong (not in CrossAsia)'!$C:$C,1,FALSE)</f>
        <v>#N/A</v>
      </c>
      <c r="Q4859" s="9" t="str">
        <f t="shared" si="151"/>
        <v>Doppel</v>
      </c>
    </row>
    <row r="4860" spans="1:17">
      <c r="A4860" s="1" t="s">
        <v>5989</v>
      </c>
      <c r="B4860" s="1" t="s">
        <v>5990</v>
      </c>
      <c r="C4860" s="1" t="s">
        <v>5991</v>
      </c>
      <c r="D4860" s="1" t="s">
        <v>5991</v>
      </c>
      <c r="E4860" s="1" t="s">
        <v>19647</v>
      </c>
      <c r="F4860" s="51" t="s">
        <v>19628</v>
      </c>
      <c r="G4860" s="1" t="s">
        <v>19628</v>
      </c>
      <c r="I4860" t="str">
        <f t="shared" si="150"/>
        <v>国立暨南</v>
      </c>
      <c r="K4860" t="e">
        <f>VLOOKUP(I4860,Apabi!$H:$H,1,FALSE)</f>
        <v>#N/A</v>
      </c>
      <c r="M4860" t="str">
        <f>VLOOKUP(I4860,'Shanghai TSG'!$C:$C,1,FALSE)</f>
        <v>国立暨南</v>
      </c>
      <c r="O4860" t="e">
        <f>VLOOKUP(I4860,'Hytong (not in CrossAsia)'!$C:$C,1,FALSE)</f>
        <v>#N/A</v>
      </c>
      <c r="Q4860" s="9" t="str">
        <f t="shared" si="151"/>
        <v>Doppel</v>
      </c>
    </row>
    <row r="4861" spans="1:17">
      <c r="A4861" s="1" t="s">
        <v>5992</v>
      </c>
      <c r="B4861" s="1" t="s">
        <v>5993</v>
      </c>
      <c r="C4861" s="1" t="s">
        <v>19628</v>
      </c>
      <c r="D4861" s="1" t="s">
        <v>5994</v>
      </c>
      <c r="E4861" s="1" t="s">
        <v>19344</v>
      </c>
      <c r="F4861" s="54">
        <v>1937</v>
      </c>
      <c r="G4861" s="1" t="s">
        <v>19642</v>
      </c>
      <c r="I4861" t="str">
        <f t="shared" si="150"/>
        <v>东风</v>
      </c>
      <c r="K4861" t="e">
        <f>VLOOKUP(I4861,Apabi!$H:$H,1,FALSE)</f>
        <v>#N/A</v>
      </c>
      <c r="M4861" t="e">
        <f>VLOOKUP(I4861,'Shanghai TSG'!$C:$C,1,FALSE)</f>
        <v>#N/A</v>
      </c>
      <c r="O4861" t="e">
        <f>VLOOKUP(I4861,'Hytong (not in CrossAsia)'!$C:$C,1,FALSE)</f>
        <v>#N/A</v>
      </c>
      <c r="Q4861" s="9" t="str">
        <f t="shared" si="151"/>
        <v>nur hier</v>
      </c>
    </row>
    <row r="4862" spans="1:17">
      <c r="A4862" s="1" t="s">
        <v>5995</v>
      </c>
      <c r="B4862" s="1" t="s">
        <v>5996</v>
      </c>
      <c r="C4862" s="1" t="s">
        <v>5997</v>
      </c>
      <c r="D4862" s="1" t="s">
        <v>5998</v>
      </c>
      <c r="E4862" s="1" t="s">
        <v>19647</v>
      </c>
      <c r="F4862" s="54">
        <v>1946</v>
      </c>
      <c r="G4862" s="1" t="s">
        <v>19628</v>
      </c>
      <c r="I4862" t="str">
        <f t="shared" si="150"/>
        <v>求真杂志</v>
      </c>
      <c r="K4862" t="e">
        <f>VLOOKUP(I4862,Apabi!$H:$H,1,FALSE)</f>
        <v>#N/A</v>
      </c>
      <c r="M4862" t="e">
        <f>VLOOKUP(I4862,'Shanghai TSG'!$C:$C,1,FALSE)</f>
        <v>#N/A</v>
      </c>
      <c r="O4862" t="str">
        <f>VLOOKUP(I4862,'Hytong (not in CrossAsia)'!$C:$C,1,FALSE)</f>
        <v>求真杂志</v>
      </c>
      <c r="Q4862" s="9" t="str">
        <f t="shared" si="151"/>
        <v>Doppel</v>
      </c>
    </row>
    <row r="4863" spans="1:17">
      <c r="A4863" s="1" t="s">
        <v>5999</v>
      </c>
      <c r="B4863" s="1" t="s">
        <v>6000</v>
      </c>
      <c r="C4863" s="1" t="s">
        <v>19628</v>
      </c>
      <c r="D4863" s="1" t="s">
        <v>6001</v>
      </c>
      <c r="E4863" s="1" t="s">
        <v>19146</v>
      </c>
      <c r="F4863" s="54">
        <v>1931</v>
      </c>
      <c r="G4863" s="1" t="s">
        <v>19635</v>
      </c>
      <c r="I4863" t="str">
        <f t="shared" si="150"/>
        <v>市政月刊</v>
      </c>
      <c r="K4863" t="str">
        <f>VLOOKUP(I4863,Apabi!$H:$H,1,FALSE)</f>
        <v>市政月刊</v>
      </c>
      <c r="M4863" t="e">
        <f>VLOOKUP(I4863,'Shanghai TSG'!$C:$C,1,FALSE)</f>
        <v>#N/A</v>
      </c>
      <c r="O4863" t="e">
        <f>VLOOKUP(I4863,'Hytong (not in CrossAsia)'!$C:$C,1,FALSE)</f>
        <v>#N/A</v>
      </c>
      <c r="Q4863" s="9" t="str">
        <f t="shared" si="151"/>
        <v>Doppel</v>
      </c>
    </row>
    <row r="4864" spans="1:17">
      <c r="A4864" s="1" t="s">
        <v>6002</v>
      </c>
      <c r="B4864" s="1" t="s">
        <v>6003</v>
      </c>
      <c r="C4864" s="1" t="s">
        <v>6004</v>
      </c>
      <c r="D4864" s="1" t="s">
        <v>6005</v>
      </c>
      <c r="E4864" s="1" t="s">
        <v>19302</v>
      </c>
      <c r="F4864" s="51" t="s">
        <v>19628</v>
      </c>
      <c r="G4864" s="1" t="s">
        <v>19628</v>
      </c>
      <c r="I4864" t="str">
        <f t="shared" si="150"/>
        <v>广东地政</v>
      </c>
      <c r="K4864" t="e">
        <f>VLOOKUP(I4864,Apabi!$H:$H,1,FALSE)</f>
        <v>#N/A</v>
      </c>
      <c r="M4864" t="e">
        <f>VLOOKUP(I4864,'Shanghai TSG'!$C:$C,1,FALSE)</f>
        <v>#N/A</v>
      </c>
      <c r="O4864" t="e">
        <f>VLOOKUP(I4864,'Hytong (not in CrossAsia)'!$C:$C,1,FALSE)</f>
        <v>#N/A</v>
      </c>
      <c r="Q4864" s="9" t="str">
        <f t="shared" si="151"/>
        <v>nur hier</v>
      </c>
    </row>
    <row r="4865" spans="1:17" ht="23.25">
      <c r="A4865" s="1" t="s">
        <v>6006</v>
      </c>
      <c r="B4865" s="1" t="s">
        <v>6007</v>
      </c>
      <c r="C4865" s="1" t="s">
        <v>19628</v>
      </c>
      <c r="D4865" s="1" t="s">
        <v>6008</v>
      </c>
      <c r="E4865" s="1" t="s">
        <v>19344</v>
      </c>
      <c r="F4865" s="54">
        <v>1937</v>
      </c>
      <c r="G4865" s="1" t="s">
        <v>19305</v>
      </c>
      <c r="I4865" t="str">
        <f t="shared" si="150"/>
        <v>天津市社</v>
      </c>
      <c r="K4865" t="e">
        <f>VLOOKUP(I4865,Apabi!$H:$H,1,FALSE)</f>
        <v>#N/A</v>
      </c>
      <c r="M4865" t="e">
        <f>VLOOKUP(I4865,'Shanghai TSG'!$C:$C,1,FALSE)</f>
        <v>#N/A</v>
      </c>
      <c r="O4865" t="e">
        <f>VLOOKUP(I4865,'Hytong (not in CrossAsia)'!$C:$C,1,FALSE)</f>
        <v>#N/A</v>
      </c>
      <c r="Q4865" s="9" t="str">
        <f t="shared" si="151"/>
        <v>nur hier</v>
      </c>
    </row>
    <row r="4866" spans="1:17">
      <c r="A4866" s="1" t="s">
        <v>6009</v>
      </c>
      <c r="B4866" s="1" t="s">
        <v>6010</v>
      </c>
      <c r="C4866" s="1" t="s">
        <v>19628</v>
      </c>
      <c r="D4866" s="1" t="s">
        <v>6011</v>
      </c>
      <c r="E4866" s="1" t="s">
        <v>19336</v>
      </c>
      <c r="F4866" s="54">
        <v>1947</v>
      </c>
      <c r="G4866" s="1" t="s">
        <v>19773</v>
      </c>
      <c r="I4866" t="str">
        <f t="shared" si="150"/>
        <v>革命文献</v>
      </c>
      <c r="K4866" t="e">
        <f>VLOOKUP(I4866,Apabi!$H:$H,1,FALSE)</f>
        <v>#N/A</v>
      </c>
      <c r="M4866" t="e">
        <f>VLOOKUP(I4866,'Shanghai TSG'!$C:$C,1,FALSE)</f>
        <v>#N/A</v>
      </c>
      <c r="O4866" t="e">
        <f>VLOOKUP(I4866,'Hytong (not in CrossAsia)'!$C:$C,1,FALSE)</f>
        <v>#N/A</v>
      </c>
      <c r="Q4866" s="9" t="str">
        <f t="shared" si="151"/>
        <v>nur hier</v>
      </c>
    </row>
    <row r="4867" spans="1:17">
      <c r="A4867" s="1" t="s">
        <v>6012</v>
      </c>
      <c r="B4867" s="1" t="s">
        <v>6013</v>
      </c>
      <c r="C4867" s="1" t="s">
        <v>19628</v>
      </c>
      <c r="D4867" s="1" t="s">
        <v>19628</v>
      </c>
      <c r="E4867" s="1" t="s">
        <v>19628</v>
      </c>
      <c r="F4867" s="51" t="s">
        <v>19628</v>
      </c>
      <c r="G4867" s="1" t="s">
        <v>19628</v>
      </c>
      <c r="I4867" t="str">
        <f t="shared" ref="I4867:I4930" si="152">MID(B4867,1,4)</f>
        <v>铨叙公报</v>
      </c>
      <c r="K4867" t="e">
        <f>VLOOKUP(I4867,Apabi!$H:$H,1,FALSE)</f>
        <v>#N/A</v>
      </c>
      <c r="M4867" t="e">
        <f>VLOOKUP(I4867,'Shanghai TSG'!$C:$C,1,FALSE)</f>
        <v>#N/A</v>
      </c>
      <c r="O4867" t="str">
        <f>VLOOKUP(I4867,'Hytong (not in CrossAsia)'!$C:$C,1,FALSE)</f>
        <v>铨叙公报</v>
      </c>
      <c r="Q4867" s="9" t="str">
        <f t="shared" ref="Q4867:Q4930" si="153">(IF(AND(ISNA(K4867),ISNA(M4867),ISNA(O4867)),"nur hier","Doppel"))</f>
        <v>Doppel</v>
      </c>
    </row>
    <row r="4868" spans="1:17">
      <c r="A4868" s="1" t="s">
        <v>6014</v>
      </c>
      <c r="B4868" s="1" t="s">
        <v>6015</v>
      </c>
      <c r="C4868" s="1" t="s">
        <v>19628</v>
      </c>
      <c r="D4868" s="1" t="s">
        <v>6016</v>
      </c>
      <c r="E4868" s="1" t="s">
        <v>19647</v>
      </c>
      <c r="F4868" s="54">
        <v>1929</v>
      </c>
      <c r="G4868" s="1" t="s">
        <v>19635</v>
      </c>
      <c r="I4868" t="str">
        <f t="shared" si="152"/>
        <v>自由月刊</v>
      </c>
      <c r="K4868" t="e">
        <f>VLOOKUP(I4868,Apabi!$H:$H,1,FALSE)</f>
        <v>#N/A</v>
      </c>
      <c r="M4868" t="e">
        <f>VLOOKUP(I4868,'Shanghai TSG'!$C:$C,1,FALSE)</f>
        <v>#N/A</v>
      </c>
      <c r="O4868" t="e">
        <f>VLOOKUP(I4868,'Hytong (not in CrossAsia)'!$C:$C,1,FALSE)</f>
        <v>#N/A</v>
      </c>
      <c r="Q4868" s="9" t="str">
        <f t="shared" si="153"/>
        <v>nur hier</v>
      </c>
    </row>
    <row r="4869" spans="1:17">
      <c r="A4869" s="1" t="s">
        <v>6017</v>
      </c>
      <c r="B4869" s="1" t="s">
        <v>6018</v>
      </c>
      <c r="C4869" s="1" t="s">
        <v>19628</v>
      </c>
      <c r="D4869" s="1" t="s">
        <v>19628</v>
      </c>
      <c r="E4869" s="1" t="s">
        <v>19584</v>
      </c>
      <c r="F4869" s="51" t="s">
        <v>19628</v>
      </c>
      <c r="G4869" s="1" t="s">
        <v>19635</v>
      </c>
      <c r="I4869" t="str">
        <f t="shared" si="152"/>
        <v>新政论</v>
      </c>
      <c r="K4869" t="e">
        <f>VLOOKUP(I4869,Apabi!$H:$H,1,FALSE)</f>
        <v>#N/A</v>
      </c>
      <c r="M4869" t="e">
        <f>VLOOKUP(I4869,'Shanghai TSG'!$C:$C,1,FALSE)</f>
        <v>#N/A</v>
      </c>
      <c r="O4869" t="e">
        <f>VLOOKUP(I4869,'Hytong (not in CrossAsia)'!$C:$C,1,FALSE)</f>
        <v>#N/A</v>
      </c>
      <c r="Q4869" s="9" t="str">
        <f t="shared" si="153"/>
        <v>nur hier</v>
      </c>
    </row>
    <row r="4870" spans="1:17">
      <c r="A4870" s="1" t="s">
        <v>6019</v>
      </c>
      <c r="B4870" s="1" t="s">
        <v>6020</v>
      </c>
      <c r="C4870" s="1" t="s">
        <v>19628</v>
      </c>
      <c r="D4870" s="1" t="s">
        <v>6021</v>
      </c>
      <c r="E4870" s="1" t="s">
        <v>19647</v>
      </c>
      <c r="F4870" s="54">
        <v>1914</v>
      </c>
      <c r="G4870" s="1" t="s">
        <v>19635</v>
      </c>
      <c r="I4870" t="str">
        <f t="shared" si="152"/>
        <v>时事汇报</v>
      </c>
      <c r="K4870" t="e">
        <f>VLOOKUP(I4870,Apabi!$H:$H,1,FALSE)</f>
        <v>#N/A</v>
      </c>
      <c r="M4870" t="str">
        <f>VLOOKUP(I4870,'Shanghai TSG'!$C:$C,1,FALSE)</f>
        <v>时事汇报</v>
      </c>
      <c r="O4870" t="e">
        <f>VLOOKUP(I4870,'Hytong (not in CrossAsia)'!$C:$C,1,FALSE)</f>
        <v>#N/A</v>
      </c>
      <c r="Q4870" s="9" t="str">
        <f t="shared" si="153"/>
        <v>Doppel</v>
      </c>
    </row>
    <row r="4871" spans="1:17">
      <c r="A4871" s="1" t="s">
        <v>6022</v>
      </c>
      <c r="B4871" s="1" t="s">
        <v>6023</v>
      </c>
      <c r="C4871" s="1" t="s">
        <v>19628</v>
      </c>
      <c r="D4871" s="1" t="s">
        <v>19628</v>
      </c>
      <c r="E4871" s="1" t="s">
        <v>19628</v>
      </c>
      <c r="F4871" s="51" t="s">
        <v>19628</v>
      </c>
      <c r="G4871" s="1" t="s">
        <v>19628</v>
      </c>
      <c r="I4871" t="str">
        <f t="shared" si="152"/>
        <v>华北半月</v>
      </c>
      <c r="K4871" t="e">
        <f>VLOOKUP(I4871,Apabi!$H:$H,1,FALSE)</f>
        <v>#N/A</v>
      </c>
      <c r="M4871" t="e">
        <f>VLOOKUP(I4871,'Shanghai TSG'!$C:$C,1,FALSE)</f>
        <v>#N/A</v>
      </c>
      <c r="O4871" t="e">
        <f>VLOOKUP(I4871,'Hytong (not in CrossAsia)'!$C:$C,1,FALSE)</f>
        <v>#N/A</v>
      </c>
      <c r="Q4871" s="9" t="str">
        <f t="shared" si="153"/>
        <v>nur hier</v>
      </c>
    </row>
    <row r="4872" spans="1:17">
      <c r="A4872" s="1" t="s">
        <v>6024</v>
      </c>
      <c r="B4872" s="1" t="s">
        <v>6025</v>
      </c>
      <c r="C4872" s="1" t="s">
        <v>19628</v>
      </c>
      <c r="D4872" s="1" t="s">
        <v>1824</v>
      </c>
      <c r="E4872" s="1" t="s">
        <v>16834</v>
      </c>
      <c r="F4872" s="54">
        <v>1937</v>
      </c>
      <c r="G4872" s="1" t="s">
        <v>19635</v>
      </c>
      <c r="I4872" t="str">
        <f t="shared" si="152"/>
        <v>国专月刊</v>
      </c>
      <c r="K4872" t="e">
        <f>VLOOKUP(I4872,Apabi!$H:$H,1,FALSE)</f>
        <v>#N/A</v>
      </c>
      <c r="M4872" t="str">
        <f>VLOOKUP(I4872,'Shanghai TSG'!$C:$C,1,FALSE)</f>
        <v>国专月刊</v>
      </c>
      <c r="O4872" t="e">
        <f>VLOOKUP(I4872,'Hytong (not in CrossAsia)'!$C:$C,1,FALSE)</f>
        <v>#N/A</v>
      </c>
      <c r="Q4872" s="9" t="str">
        <f t="shared" si="153"/>
        <v>Doppel</v>
      </c>
    </row>
    <row r="4873" spans="1:17">
      <c r="A4873" s="1" t="s">
        <v>6026</v>
      </c>
      <c r="B4873" s="1" t="s">
        <v>6027</v>
      </c>
      <c r="C4873" s="1" t="s">
        <v>19628</v>
      </c>
      <c r="D4873" s="1" t="s">
        <v>6028</v>
      </c>
      <c r="E4873" s="1" t="s">
        <v>19339</v>
      </c>
      <c r="F4873" s="51" t="s">
        <v>19628</v>
      </c>
      <c r="G4873" s="1" t="s">
        <v>19628</v>
      </c>
      <c r="I4873" t="str">
        <f t="shared" si="152"/>
        <v>政治学报</v>
      </c>
      <c r="K4873" t="e">
        <f>VLOOKUP(I4873,Apabi!$H:$H,1,FALSE)</f>
        <v>#N/A</v>
      </c>
      <c r="M4873" t="e">
        <f>VLOOKUP(I4873,'Shanghai TSG'!$C:$C,1,FALSE)</f>
        <v>#N/A</v>
      </c>
      <c r="O4873" t="e">
        <f>VLOOKUP(I4873,'Hytong (not in CrossAsia)'!$C:$C,1,FALSE)</f>
        <v>#N/A</v>
      </c>
      <c r="Q4873" s="9" t="str">
        <f t="shared" si="153"/>
        <v>nur hier</v>
      </c>
    </row>
    <row r="4874" spans="1:17">
      <c r="A4874" s="1" t="s">
        <v>6029</v>
      </c>
      <c r="B4874" s="1" t="s">
        <v>6030</v>
      </c>
      <c r="C4874" s="1" t="s">
        <v>19628</v>
      </c>
      <c r="D4874" s="1" t="s">
        <v>6031</v>
      </c>
      <c r="E4874" s="1" t="s">
        <v>19336</v>
      </c>
      <c r="F4874" s="54">
        <v>1937</v>
      </c>
      <c r="G4874" s="1" t="s">
        <v>19305</v>
      </c>
      <c r="I4874" t="str">
        <f t="shared" si="152"/>
        <v>政问周刊</v>
      </c>
      <c r="K4874" t="e">
        <f>VLOOKUP(I4874,Apabi!$H:$H,1,FALSE)</f>
        <v>#N/A</v>
      </c>
      <c r="M4874" t="e">
        <f>VLOOKUP(I4874,'Shanghai TSG'!$C:$C,1,FALSE)</f>
        <v>#N/A</v>
      </c>
      <c r="O4874" t="str">
        <f>VLOOKUP(I4874,'Hytong (not in CrossAsia)'!$C:$C,1,FALSE)</f>
        <v>政问周刊</v>
      </c>
      <c r="Q4874" s="9" t="str">
        <f t="shared" si="153"/>
        <v>Doppel</v>
      </c>
    </row>
    <row r="4875" spans="1:17">
      <c r="A4875" s="1" t="s">
        <v>6032</v>
      </c>
      <c r="B4875" s="1" t="s">
        <v>6033</v>
      </c>
      <c r="C4875" s="1" t="s">
        <v>19628</v>
      </c>
      <c r="D4875" s="1" t="s">
        <v>6034</v>
      </c>
      <c r="E4875" s="1" t="s">
        <v>19326</v>
      </c>
      <c r="F4875" s="54">
        <v>1949</v>
      </c>
      <c r="G4875" s="1" t="s">
        <v>19635</v>
      </c>
      <c r="I4875" t="str">
        <f t="shared" si="152"/>
        <v>市政评论</v>
      </c>
      <c r="K4875" t="e">
        <f>VLOOKUP(I4875,Apabi!$H:$H,1,FALSE)</f>
        <v>#N/A</v>
      </c>
      <c r="M4875" t="e">
        <f>VLOOKUP(I4875,'Shanghai TSG'!$C:$C,1,FALSE)</f>
        <v>#N/A</v>
      </c>
      <c r="O4875" t="e">
        <f>VLOOKUP(I4875,'Hytong (not in CrossAsia)'!$C:$C,1,FALSE)</f>
        <v>#N/A</v>
      </c>
      <c r="Q4875" s="9" t="str">
        <f t="shared" si="153"/>
        <v>nur hier</v>
      </c>
    </row>
    <row r="4876" spans="1:17" ht="23.25">
      <c r="A4876" s="1" t="s">
        <v>6035</v>
      </c>
      <c r="B4876" s="1" t="s">
        <v>6036</v>
      </c>
      <c r="C4876" s="1" t="s">
        <v>6037</v>
      </c>
      <c r="D4876" s="1" t="s">
        <v>19628</v>
      </c>
      <c r="E4876" s="1" t="s">
        <v>6038</v>
      </c>
      <c r="F4876" s="51" t="s">
        <v>19628</v>
      </c>
      <c r="G4876" s="1" t="s">
        <v>19628</v>
      </c>
      <c r="I4876" t="str">
        <f t="shared" si="152"/>
        <v>政治前线</v>
      </c>
      <c r="K4876" t="e">
        <f>VLOOKUP(I4876,Apabi!$H:$H,1,FALSE)</f>
        <v>#N/A</v>
      </c>
      <c r="M4876" t="e">
        <f>VLOOKUP(I4876,'Shanghai TSG'!$C:$C,1,FALSE)</f>
        <v>#N/A</v>
      </c>
      <c r="O4876" t="e">
        <f>VLOOKUP(I4876,'Hytong (not in CrossAsia)'!$C:$C,1,FALSE)</f>
        <v>#N/A</v>
      </c>
      <c r="Q4876" s="9" t="str">
        <f t="shared" si="153"/>
        <v>nur hier</v>
      </c>
    </row>
    <row r="4877" spans="1:17">
      <c r="A4877" s="1" t="s">
        <v>6039</v>
      </c>
      <c r="B4877" s="1" t="s">
        <v>6040</v>
      </c>
      <c r="C4877" s="1" t="s">
        <v>19628</v>
      </c>
      <c r="D4877" s="1" t="s">
        <v>6041</v>
      </c>
      <c r="E4877" s="1" t="s">
        <v>19339</v>
      </c>
      <c r="F4877" s="54">
        <v>1940</v>
      </c>
      <c r="G4877" s="1" t="s">
        <v>19315</v>
      </c>
      <c r="I4877" t="str">
        <f t="shared" si="152"/>
        <v>民主</v>
      </c>
      <c r="K4877" t="e">
        <f>VLOOKUP(I4877,Apabi!$H:$H,1,FALSE)</f>
        <v>#N/A</v>
      </c>
      <c r="M4877" t="str">
        <f>VLOOKUP(I4877,'Shanghai TSG'!$C:$C,1,FALSE)</f>
        <v>民主</v>
      </c>
      <c r="O4877" t="e">
        <f>VLOOKUP(I4877,'Hytong (not in CrossAsia)'!$C:$C,1,FALSE)</f>
        <v>#N/A</v>
      </c>
      <c r="Q4877" s="9" t="str">
        <f t="shared" si="153"/>
        <v>Doppel</v>
      </c>
    </row>
    <row r="4878" spans="1:17">
      <c r="A4878" s="1" t="s">
        <v>6042</v>
      </c>
      <c r="B4878" s="1" t="s">
        <v>6043</v>
      </c>
      <c r="C4878" s="1" t="s">
        <v>19628</v>
      </c>
      <c r="D4878" s="1" t="s">
        <v>6044</v>
      </c>
      <c r="E4878" s="1" t="s">
        <v>6045</v>
      </c>
      <c r="F4878" s="51">
        <v>1940</v>
      </c>
      <c r="G4878" s="1" t="s">
        <v>19635</v>
      </c>
      <c r="I4878" t="str">
        <f t="shared" si="152"/>
        <v>整建月刊</v>
      </c>
      <c r="K4878" t="e">
        <f>VLOOKUP(I4878,Apabi!$H:$H,1,FALSE)</f>
        <v>#N/A</v>
      </c>
      <c r="M4878" t="e">
        <f>VLOOKUP(I4878,'Shanghai TSG'!$C:$C,1,FALSE)</f>
        <v>#N/A</v>
      </c>
      <c r="O4878" t="e">
        <f>VLOOKUP(I4878,'Hytong (not in CrossAsia)'!$C:$C,1,FALSE)</f>
        <v>#N/A</v>
      </c>
      <c r="Q4878" s="9" t="str">
        <f t="shared" si="153"/>
        <v>nur hier</v>
      </c>
    </row>
    <row r="4879" spans="1:17">
      <c r="A4879" s="1" t="s">
        <v>6046</v>
      </c>
      <c r="B4879" s="1" t="s">
        <v>6047</v>
      </c>
      <c r="C4879" s="1" t="s">
        <v>19628</v>
      </c>
      <c r="D4879" s="1" t="s">
        <v>6048</v>
      </c>
      <c r="E4879" s="1" t="s">
        <v>19754</v>
      </c>
      <c r="F4879" s="54">
        <v>1945</v>
      </c>
      <c r="G4879" s="1" t="s">
        <v>19628</v>
      </c>
      <c r="I4879" t="str">
        <f t="shared" si="152"/>
        <v>民主政治</v>
      </c>
      <c r="K4879" t="e">
        <f>VLOOKUP(I4879,Apabi!$H:$H,1,FALSE)</f>
        <v>#N/A</v>
      </c>
      <c r="M4879" t="e">
        <f>VLOOKUP(I4879,'Shanghai TSG'!$C:$C,1,FALSE)</f>
        <v>#N/A</v>
      </c>
      <c r="O4879" t="e">
        <f>VLOOKUP(I4879,'Hytong (not in CrossAsia)'!$C:$C,1,FALSE)</f>
        <v>#N/A</v>
      </c>
      <c r="Q4879" s="9" t="str">
        <f t="shared" si="153"/>
        <v>nur hier</v>
      </c>
    </row>
    <row r="4880" spans="1:17">
      <c r="A4880" s="1" t="s">
        <v>6049</v>
      </c>
      <c r="B4880" s="1" t="s">
        <v>6050</v>
      </c>
      <c r="C4880" s="1" t="s">
        <v>19628</v>
      </c>
      <c r="D4880" s="1" t="s">
        <v>19628</v>
      </c>
      <c r="E4880" s="1" t="s">
        <v>19344</v>
      </c>
      <c r="F4880" s="54">
        <v>1930</v>
      </c>
      <c r="G4880" s="1" t="s">
        <v>19817</v>
      </c>
      <c r="I4880" t="str">
        <f t="shared" si="152"/>
        <v>工商学报</v>
      </c>
      <c r="K4880" t="e">
        <f>VLOOKUP(I4880,Apabi!$H:$H,1,FALSE)</f>
        <v>#N/A</v>
      </c>
      <c r="M4880" t="str">
        <f>VLOOKUP(I4880,'Shanghai TSG'!$C:$C,1,FALSE)</f>
        <v>工商学报</v>
      </c>
      <c r="O4880" t="e">
        <f>VLOOKUP(I4880,'Hytong (not in CrossAsia)'!$C:$C,1,FALSE)</f>
        <v>#N/A</v>
      </c>
      <c r="Q4880" s="9" t="str">
        <f t="shared" si="153"/>
        <v>Doppel</v>
      </c>
    </row>
    <row r="4881" spans="1:17">
      <c r="A4881" s="1" t="s">
        <v>6051</v>
      </c>
      <c r="B4881" s="1" t="s">
        <v>6052</v>
      </c>
      <c r="C4881" s="1" t="s">
        <v>6053</v>
      </c>
      <c r="D4881" s="1" t="s">
        <v>19628</v>
      </c>
      <c r="E4881" s="1" t="s">
        <v>19339</v>
      </c>
      <c r="F4881" s="54">
        <v>1922</v>
      </c>
      <c r="G4881" s="1" t="s">
        <v>19642</v>
      </c>
      <c r="I4881" t="str">
        <f t="shared" si="152"/>
        <v>先驱</v>
      </c>
      <c r="K4881" t="e">
        <f>VLOOKUP(I4881,Apabi!$H:$H,1,FALSE)</f>
        <v>#N/A</v>
      </c>
      <c r="M4881" t="e">
        <f>VLOOKUP(I4881,'Shanghai TSG'!$C:$C,1,FALSE)</f>
        <v>#N/A</v>
      </c>
      <c r="O4881" t="e">
        <f>VLOOKUP(I4881,'Hytong (not in CrossAsia)'!$C:$C,1,FALSE)</f>
        <v>#N/A</v>
      </c>
      <c r="Q4881" s="9" t="str">
        <f t="shared" si="153"/>
        <v>nur hier</v>
      </c>
    </row>
    <row r="4882" spans="1:17">
      <c r="A4882" s="1" t="s">
        <v>6054</v>
      </c>
      <c r="B4882" s="1" t="s">
        <v>6055</v>
      </c>
      <c r="C4882" s="1" t="s">
        <v>19628</v>
      </c>
      <c r="D4882" s="1" t="s">
        <v>6056</v>
      </c>
      <c r="E4882" s="1" t="s">
        <v>19336</v>
      </c>
      <c r="F4882" s="54">
        <v>1948</v>
      </c>
      <c r="G4882" s="1" t="s">
        <v>19440</v>
      </c>
      <c r="I4882" t="str">
        <f t="shared" si="152"/>
        <v>政衡</v>
      </c>
      <c r="K4882" t="e">
        <f>VLOOKUP(I4882,Apabi!$H:$H,1,FALSE)</f>
        <v>#N/A</v>
      </c>
      <c r="M4882" t="e">
        <f>VLOOKUP(I4882,'Shanghai TSG'!$C:$C,1,FALSE)</f>
        <v>#N/A</v>
      </c>
      <c r="O4882" t="e">
        <f>VLOOKUP(I4882,'Hytong (not in CrossAsia)'!$C:$C,1,FALSE)</f>
        <v>#N/A</v>
      </c>
      <c r="Q4882" s="9" t="str">
        <f t="shared" si="153"/>
        <v>nur hier</v>
      </c>
    </row>
    <row r="4883" spans="1:17">
      <c r="A4883" s="1" t="s">
        <v>5706</v>
      </c>
      <c r="B4883" s="1" t="s">
        <v>5707</v>
      </c>
      <c r="C4883" s="1" t="s">
        <v>19628</v>
      </c>
      <c r="D4883" s="1" t="s">
        <v>5708</v>
      </c>
      <c r="E4883" s="1" t="s">
        <v>19638</v>
      </c>
      <c r="F4883" s="51" t="s">
        <v>19628</v>
      </c>
      <c r="G4883" s="1" t="s">
        <v>19635</v>
      </c>
      <c r="I4883" t="str">
        <f t="shared" si="152"/>
        <v>时兆月报</v>
      </c>
      <c r="K4883" t="e">
        <f>VLOOKUP(I4883,Apabi!$H:$H,1,FALSE)</f>
        <v>#N/A</v>
      </c>
      <c r="M4883" t="str">
        <f>VLOOKUP(I4883,'Shanghai TSG'!$C:$C,1,FALSE)</f>
        <v>时兆月报</v>
      </c>
      <c r="O4883" t="e">
        <f>VLOOKUP(I4883,'Hytong (not in CrossAsia)'!$C:$C,1,FALSE)</f>
        <v>#N/A</v>
      </c>
      <c r="Q4883" s="9" t="str">
        <f t="shared" si="153"/>
        <v>Doppel</v>
      </c>
    </row>
    <row r="4884" spans="1:17">
      <c r="A4884" s="1" t="s">
        <v>5709</v>
      </c>
      <c r="B4884" s="1" t="s">
        <v>5710</v>
      </c>
      <c r="C4884" s="1" t="s">
        <v>19628</v>
      </c>
      <c r="D4884" s="1" t="s">
        <v>5711</v>
      </c>
      <c r="E4884" s="1" t="s">
        <v>19336</v>
      </c>
      <c r="F4884" s="51" t="s">
        <v>19628</v>
      </c>
      <c r="G4884" s="1" t="s">
        <v>19628</v>
      </c>
      <c r="I4884" t="str">
        <f t="shared" si="152"/>
        <v>时代批判</v>
      </c>
      <c r="K4884" t="e">
        <f>VLOOKUP(I4884,Apabi!$H:$H,1,FALSE)</f>
        <v>#N/A</v>
      </c>
      <c r="M4884" t="e">
        <f>VLOOKUP(I4884,'Shanghai TSG'!$C:$C,1,FALSE)</f>
        <v>#N/A</v>
      </c>
      <c r="O4884" t="e">
        <f>VLOOKUP(I4884,'Hytong (not in CrossAsia)'!$C:$C,1,FALSE)</f>
        <v>#N/A</v>
      </c>
      <c r="Q4884" s="9" t="str">
        <f t="shared" si="153"/>
        <v>nur hier</v>
      </c>
    </row>
    <row r="4885" spans="1:17">
      <c r="A4885" s="1" t="s">
        <v>5712</v>
      </c>
      <c r="B4885" s="1" t="s">
        <v>5713</v>
      </c>
      <c r="C4885" s="1" t="s">
        <v>19628</v>
      </c>
      <c r="D4885" s="1" t="s">
        <v>5714</v>
      </c>
      <c r="E4885" s="1" t="s">
        <v>18946</v>
      </c>
      <c r="F4885" s="54">
        <v>1937</v>
      </c>
      <c r="G4885" s="1" t="s">
        <v>19305</v>
      </c>
      <c r="I4885" t="str">
        <f t="shared" si="152"/>
        <v>山西省政</v>
      </c>
      <c r="K4885" t="e">
        <f>VLOOKUP(I4885,Apabi!$H:$H,1,FALSE)</f>
        <v>#N/A</v>
      </c>
      <c r="M4885" t="e">
        <f>VLOOKUP(I4885,'Shanghai TSG'!$C:$C,1,FALSE)</f>
        <v>#N/A</v>
      </c>
      <c r="O4885" t="e">
        <f>VLOOKUP(I4885,'Hytong (not in CrossAsia)'!$C:$C,1,FALSE)</f>
        <v>#N/A</v>
      </c>
      <c r="Q4885" s="9" t="str">
        <f t="shared" si="153"/>
        <v>nur hier</v>
      </c>
    </row>
    <row r="4886" spans="1:17" ht="23.25">
      <c r="A4886" s="1" t="s">
        <v>5715</v>
      </c>
      <c r="B4886" s="1" t="s">
        <v>5716</v>
      </c>
      <c r="C4886" s="1" t="s">
        <v>19628</v>
      </c>
      <c r="D4886" s="1" t="s">
        <v>19494</v>
      </c>
      <c r="E4886" s="1" t="s">
        <v>19336</v>
      </c>
      <c r="F4886" s="54">
        <v>1936</v>
      </c>
      <c r="G4886" s="1" t="s">
        <v>19817</v>
      </c>
      <c r="I4886" t="str">
        <f t="shared" si="152"/>
        <v>国立中央</v>
      </c>
      <c r="K4886" t="e">
        <f>VLOOKUP(I4886,Apabi!$H:$H,1,FALSE)</f>
        <v>#N/A</v>
      </c>
      <c r="M4886" t="e">
        <f>VLOOKUP(I4886,'Shanghai TSG'!$C:$C,1,FALSE)</f>
        <v>#N/A</v>
      </c>
      <c r="O4886" t="e">
        <f>VLOOKUP(I4886,'Hytong (not in CrossAsia)'!$C:$C,1,FALSE)</f>
        <v>#N/A</v>
      </c>
      <c r="Q4886" s="9" t="str">
        <f t="shared" si="153"/>
        <v>nur hier</v>
      </c>
    </row>
    <row r="4887" spans="1:17" ht="34.5">
      <c r="A4887" s="1" t="s">
        <v>5717</v>
      </c>
      <c r="B4887" s="1" t="s">
        <v>5718</v>
      </c>
      <c r="C4887" s="1" t="s">
        <v>19628</v>
      </c>
      <c r="D4887" s="1" t="s">
        <v>19628</v>
      </c>
      <c r="E4887" s="1" t="s">
        <v>19821</v>
      </c>
      <c r="F4887" s="54">
        <v>1927</v>
      </c>
      <c r="G4887" s="1" t="s">
        <v>19635</v>
      </c>
      <c r="I4887" t="str">
        <f t="shared" si="152"/>
        <v>中央政治</v>
      </c>
      <c r="K4887" t="e">
        <f>VLOOKUP(I4887,Apabi!$H:$H,1,FALSE)</f>
        <v>#N/A</v>
      </c>
      <c r="M4887" t="e">
        <f>VLOOKUP(I4887,'Shanghai TSG'!$C:$C,1,FALSE)</f>
        <v>#N/A</v>
      </c>
      <c r="O4887" t="e">
        <f>VLOOKUP(I4887,'Hytong (not in CrossAsia)'!$C:$C,1,FALSE)</f>
        <v>#N/A</v>
      </c>
      <c r="Q4887" s="9" t="str">
        <f t="shared" si="153"/>
        <v>nur hier</v>
      </c>
    </row>
    <row r="4888" spans="1:17">
      <c r="A4888" s="1" t="s">
        <v>5719</v>
      </c>
      <c r="B4888" s="1" t="s">
        <v>5720</v>
      </c>
      <c r="C4888" s="1" t="s">
        <v>5721</v>
      </c>
      <c r="D4888" s="1" t="s">
        <v>8552</v>
      </c>
      <c r="E4888" s="1" t="s">
        <v>19647</v>
      </c>
      <c r="F4888" s="54">
        <v>1930</v>
      </c>
      <c r="G4888" s="1" t="s">
        <v>19577</v>
      </c>
      <c r="I4888" t="str">
        <f t="shared" si="152"/>
        <v>时时周报</v>
      </c>
      <c r="K4888" t="e">
        <f>VLOOKUP(I4888,Apabi!$H:$H,1,FALSE)</f>
        <v>#N/A</v>
      </c>
      <c r="M4888" t="str">
        <f>VLOOKUP(I4888,'Shanghai TSG'!$C:$C,1,FALSE)</f>
        <v>时时周报</v>
      </c>
      <c r="O4888" t="e">
        <f>VLOOKUP(I4888,'Hytong (not in CrossAsia)'!$C:$C,1,FALSE)</f>
        <v>#N/A</v>
      </c>
      <c r="Q4888" s="9" t="str">
        <f t="shared" si="153"/>
        <v>Doppel</v>
      </c>
    </row>
    <row r="4889" spans="1:17">
      <c r="A4889" s="1" t="s">
        <v>5722</v>
      </c>
      <c r="B4889" s="1" t="s">
        <v>5723</v>
      </c>
      <c r="C4889" s="1" t="s">
        <v>19628</v>
      </c>
      <c r="D4889" s="1" t="s">
        <v>5724</v>
      </c>
      <c r="E4889" s="1" t="s">
        <v>19336</v>
      </c>
      <c r="F4889" s="54">
        <v>1943</v>
      </c>
      <c r="G4889" s="1" t="s">
        <v>19635</v>
      </c>
      <c r="I4889" t="str">
        <f t="shared" si="152"/>
        <v>县政研究</v>
      </c>
      <c r="K4889" t="e">
        <f>VLOOKUP(I4889,Apabi!$H:$H,1,FALSE)</f>
        <v>#N/A</v>
      </c>
      <c r="M4889" t="str">
        <f>VLOOKUP(I4889,'Shanghai TSG'!$C:$C,1,FALSE)</f>
        <v>县政研究</v>
      </c>
      <c r="O4889" t="e">
        <f>VLOOKUP(I4889,'Hytong (not in CrossAsia)'!$C:$C,1,FALSE)</f>
        <v>#N/A</v>
      </c>
      <c r="Q4889" s="9" t="str">
        <f t="shared" si="153"/>
        <v>Doppel</v>
      </c>
    </row>
    <row r="4890" spans="1:17">
      <c r="A4890" s="1" t="s">
        <v>5725</v>
      </c>
      <c r="B4890" s="1" t="s">
        <v>5726</v>
      </c>
      <c r="C4890" s="1" t="s">
        <v>19628</v>
      </c>
      <c r="D4890" s="1" t="s">
        <v>5727</v>
      </c>
      <c r="E4890" s="1" t="s">
        <v>19339</v>
      </c>
      <c r="F4890" s="54">
        <v>1945</v>
      </c>
      <c r="G4890" s="1" t="s">
        <v>19773</v>
      </c>
      <c r="I4890" t="str">
        <f t="shared" si="152"/>
        <v>建国季刊</v>
      </c>
      <c r="K4890" t="e">
        <f>VLOOKUP(I4890,Apabi!$H:$H,1,FALSE)</f>
        <v>#N/A</v>
      </c>
      <c r="M4890" t="e">
        <f>VLOOKUP(I4890,'Shanghai TSG'!$C:$C,1,FALSE)</f>
        <v>#N/A</v>
      </c>
      <c r="O4890" t="e">
        <f>VLOOKUP(I4890,'Hytong (not in CrossAsia)'!$C:$C,1,FALSE)</f>
        <v>#N/A</v>
      </c>
      <c r="Q4890" s="9" t="str">
        <f t="shared" si="153"/>
        <v>nur hier</v>
      </c>
    </row>
    <row r="4891" spans="1:17">
      <c r="A4891" s="1" t="s">
        <v>5728</v>
      </c>
      <c r="B4891" s="1" t="s">
        <v>5729</v>
      </c>
      <c r="C4891" s="1" t="s">
        <v>19628</v>
      </c>
      <c r="D4891" s="1" t="s">
        <v>19628</v>
      </c>
      <c r="E4891" s="1" t="s">
        <v>12685</v>
      </c>
      <c r="F4891" s="51" t="s">
        <v>19628</v>
      </c>
      <c r="G4891" s="1" t="s">
        <v>19642</v>
      </c>
      <c r="I4891" t="str">
        <f t="shared" si="152"/>
        <v>团务通讯</v>
      </c>
      <c r="K4891" t="e">
        <f>VLOOKUP(I4891,Apabi!$H:$H,1,FALSE)</f>
        <v>#N/A</v>
      </c>
      <c r="M4891" t="e">
        <f>VLOOKUP(I4891,'Shanghai TSG'!$C:$C,1,FALSE)</f>
        <v>#N/A</v>
      </c>
      <c r="O4891" t="e">
        <f>VLOOKUP(I4891,'Hytong (not in CrossAsia)'!$C:$C,1,FALSE)</f>
        <v>#N/A</v>
      </c>
      <c r="Q4891" s="9" t="str">
        <f t="shared" si="153"/>
        <v>nur hier</v>
      </c>
    </row>
    <row r="4892" spans="1:17">
      <c r="A4892" s="1" t="s">
        <v>5730</v>
      </c>
      <c r="B4892" s="1" t="s">
        <v>5731</v>
      </c>
      <c r="C4892" s="1" t="s">
        <v>19628</v>
      </c>
      <c r="D4892" s="1" t="s">
        <v>19628</v>
      </c>
      <c r="E4892" s="1" t="s">
        <v>19628</v>
      </c>
      <c r="F4892" s="54">
        <v>1941</v>
      </c>
      <c r="G4892" s="1" t="s">
        <v>19635</v>
      </c>
      <c r="I4892" t="str">
        <f t="shared" si="152"/>
        <v>政训月刊</v>
      </c>
      <c r="K4892" t="e">
        <f>VLOOKUP(I4892,Apabi!$H:$H,1,FALSE)</f>
        <v>#N/A</v>
      </c>
      <c r="M4892" t="e">
        <f>VLOOKUP(I4892,'Shanghai TSG'!$C:$C,1,FALSE)</f>
        <v>#N/A</v>
      </c>
      <c r="O4892" t="e">
        <f>VLOOKUP(I4892,'Hytong (not in CrossAsia)'!$C:$C,1,FALSE)</f>
        <v>#N/A</v>
      </c>
      <c r="Q4892" s="9" t="str">
        <f t="shared" si="153"/>
        <v>nur hier</v>
      </c>
    </row>
    <row r="4893" spans="1:17">
      <c r="A4893" s="1" t="s">
        <v>5732</v>
      </c>
      <c r="B4893" s="1" t="s">
        <v>5733</v>
      </c>
      <c r="C4893" s="1" t="s">
        <v>19628</v>
      </c>
      <c r="D4893" s="1" t="s">
        <v>19628</v>
      </c>
      <c r="E4893" s="1" t="s">
        <v>19298</v>
      </c>
      <c r="F4893" s="54">
        <v>1945</v>
      </c>
      <c r="G4893" s="1" t="s">
        <v>19628</v>
      </c>
      <c r="I4893" t="str">
        <f t="shared" si="152"/>
        <v>自由导报</v>
      </c>
      <c r="K4893" t="e">
        <f>VLOOKUP(I4893,Apabi!$H:$H,1,FALSE)</f>
        <v>#N/A</v>
      </c>
      <c r="M4893" t="e">
        <f>VLOOKUP(I4893,'Shanghai TSG'!$C:$C,1,FALSE)</f>
        <v>#N/A</v>
      </c>
      <c r="O4893" t="e">
        <f>VLOOKUP(I4893,'Hytong (not in CrossAsia)'!$C:$C,1,FALSE)</f>
        <v>#N/A</v>
      </c>
      <c r="Q4893" s="9" t="str">
        <f t="shared" si="153"/>
        <v>nur hier</v>
      </c>
    </row>
    <row r="4894" spans="1:17" ht="23.25">
      <c r="A4894" s="1" t="s">
        <v>5734</v>
      </c>
      <c r="B4894" s="1" t="s">
        <v>5735</v>
      </c>
      <c r="C4894" s="1" t="s">
        <v>19628</v>
      </c>
      <c r="D4894" s="1" t="s">
        <v>5736</v>
      </c>
      <c r="E4894" s="1" t="s">
        <v>5737</v>
      </c>
      <c r="F4894" s="54">
        <v>1937</v>
      </c>
      <c r="G4894" s="1" t="s">
        <v>19292</v>
      </c>
      <c r="I4894" t="str">
        <f t="shared" si="152"/>
        <v>江汉思潮</v>
      </c>
      <c r="K4894" t="e">
        <f>VLOOKUP(I4894,Apabi!$H:$H,1,FALSE)</f>
        <v>#N/A</v>
      </c>
      <c r="M4894" t="e">
        <f>VLOOKUP(I4894,'Shanghai TSG'!$C:$C,1,FALSE)</f>
        <v>#N/A</v>
      </c>
      <c r="O4894" t="e">
        <f>VLOOKUP(I4894,'Hytong (not in CrossAsia)'!$C:$C,1,FALSE)</f>
        <v>#N/A</v>
      </c>
      <c r="Q4894" s="9" t="str">
        <f t="shared" si="153"/>
        <v>nur hier</v>
      </c>
    </row>
    <row r="4895" spans="1:17" ht="23.25">
      <c r="A4895" s="1" t="s">
        <v>5738</v>
      </c>
      <c r="B4895" s="1" t="s">
        <v>5739</v>
      </c>
      <c r="C4895" s="1" t="s">
        <v>19628</v>
      </c>
      <c r="D4895" s="1" t="s">
        <v>5740</v>
      </c>
      <c r="E4895" s="1" t="s">
        <v>18310</v>
      </c>
      <c r="F4895" s="51">
        <v>1941</v>
      </c>
      <c r="G4895" s="1" t="s">
        <v>19628</v>
      </c>
      <c r="I4895" t="str">
        <f t="shared" si="152"/>
        <v>政治知识</v>
      </c>
      <c r="K4895" t="e">
        <f>VLOOKUP(I4895,Apabi!$H:$H,1,FALSE)</f>
        <v>#N/A</v>
      </c>
      <c r="M4895" t="e">
        <f>VLOOKUP(I4895,'Shanghai TSG'!$C:$C,1,FALSE)</f>
        <v>#N/A</v>
      </c>
      <c r="O4895" t="e">
        <f>VLOOKUP(I4895,'Hytong (not in CrossAsia)'!$C:$C,1,FALSE)</f>
        <v>#N/A</v>
      </c>
      <c r="Q4895" s="9" t="str">
        <f t="shared" si="153"/>
        <v>nur hier</v>
      </c>
    </row>
    <row r="4896" spans="1:17">
      <c r="A4896" s="1" t="s">
        <v>5741</v>
      </c>
      <c r="B4896" s="1" t="s">
        <v>5742</v>
      </c>
      <c r="C4896" s="1" t="s">
        <v>5743</v>
      </c>
      <c r="D4896" s="1" t="s">
        <v>5744</v>
      </c>
      <c r="E4896" s="1" t="s">
        <v>5745</v>
      </c>
      <c r="F4896" s="51">
        <v>1946</v>
      </c>
      <c r="G4896" s="1" t="s">
        <v>19628</v>
      </c>
      <c r="I4896" t="str">
        <f t="shared" si="152"/>
        <v>新学风</v>
      </c>
      <c r="K4896" t="e">
        <f>VLOOKUP(I4896,Apabi!$H:$H,1,FALSE)</f>
        <v>#N/A</v>
      </c>
      <c r="M4896" t="e">
        <f>VLOOKUP(I4896,'Shanghai TSG'!$C:$C,1,FALSE)</f>
        <v>#N/A</v>
      </c>
      <c r="O4896" t="e">
        <f>VLOOKUP(I4896,'Hytong (not in CrossAsia)'!$C:$C,1,FALSE)</f>
        <v>#N/A</v>
      </c>
      <c r="Q4896" s="9" t="str">
        <f t="shared" si="153"/>
        <v>nur hier</v>
      </c>
    </row>
    <row r="4897" spans="1:17">
      <c r="A4897" s="1" t="s">
        <v>5746</v>
      </c>
      <c r="B4897" s="1" t="s">
        <v>5747</v>
      </c>
      <c r="C4897" s="1" t="s">
        <v>18093</v>
      </c>
      <c r="D4897" s="1" t="s">
        <v>19628</v>
      </c>
      <c r="E4897" s="1" t="s">
        <v>14065</v>
      </c>
      <c r="F4897" s="54">
        <v>1944</v>
      </c>
      <c r="G4897" s="1" t="s">
        <v>19315</v>
      </c>
      <c r="I4897" t="str">
        <f t="shared" si="152"/>
        <v>改进</v>
      </c>
      <c r="K4897" t="e">
        <f>VLOOKUP(I4897,Apabi!$H:$H,1,FALSE)</f>
        <v>#N/A</v>
      </c>
      <c r="M4897" t="e">
        <f>VLOOKUP(I4897,'Shanghai TSG'!$C:$C,1,FALSE)</f>
        <v>#N/A</v>
      </c>
      <c r="O4897" t="e">
        <f>VLOOKUP(I4897,'Hytong (not in CrossAsia)'!$C:$C,1,FALSE)</f>
        <v>#N/A</v>
      </c>
      <c r="Q4897" s="9" t="str">
        <f t="shared" si="153"/>
        <v>nur hier</v>
      </c>
    </row>
    <row r="4898" spans="1:17" ht="23.25">
      <c r="A4898" s="1" t="s">
        <v>5748</v>
      </c>
      <c r="B4898" s="1" t="s">
        <v>5749</v>
      </c>
      <c r="C4898" s="1" t="s">
        <v>18676</v>
      </c>
      <c r="D4898" s="1" t="s">
        <v>19628</v>
      </c>
      <c r="E4898" s="1" t="s">
        <v>19647</v>
      </c>
      <c r="F4898" s="54">
        <v>1931</v>
      </c>
      <c r="G4898" s="1" t="s">
        <v>10282</v>
      </c>
      <c r="I4898" t="str">
        <f t="shared" si="152"/>
        <v>红旗周报</v>
      </c>
      <c r="K4898" t="e">
        <f>VLOOKUP(I4898,Apabi!$H:$H,1,FALSE)</f>
        <v>#N/A</v>
      </c>
      <c r="M4898" t="e">
        <f>VLOOKUP(I4898,'Shanghai TSG'!$C:$C,1,FALSE)</f>
        <v>#N/A</v>
      </c>
      <c r="O4898" t="e">
        <f>VLOOKUP(I4898,'Hytong (not in CrossAsia)'!$C:$C,1,FALSE)</f>
        <v>#N/A</v>
      </c>
      <c r="Q4898" s="9" t="str">
        <f t="shared" si="153"/>
        <v>nur hier</v>
      </c>
    </row>
    <row r="4899" spans="1:17">
      <c r="A4899" s="1" t="s">
        <v>5750</v>
      </c>
      <c r="B4899" s="1" t="s">
        <v>5751</v>
      </c>
      <c r="C4899" s="1" t="s">
        <v>19628</v>
      </c>
      <c r="D4899" s="1" t="s">
        <v>5752</v>
      </c>
      <c r="E4899" s="1" t="s">
        <v>19647</v>
      </c>
      <c r="F4899" s="54">
        <v>1928</v>
      </c>
      <c r="G4899" s="1" t="s">
        <v>19305</v>
      </c>
      <c r="I4899" t="str">
        <f t="shared" si="152"/>
        <v>革命评论</v>
      </c>
      <c r="K4899" t="e">
        <f>VLOOKUP(I4899,Apabi!$H:$H,1,FALSE)</f>
        <v>#N/A</v>
      </c>
      <c r="M4899" t="e">
        <f>VLOOKUP(I4899,'Shanghai TSG'!$C:$C,1,FALSE)</f>
        <v>#N/A</v>
      </c>
      <c r="O4899" t="e">
        <f>VLOOKUP(I4899,'Hytong (not in CrossAsia)'!$C:$C,1,FALSE)</f>
        <v>#N/A</v>
      </c>
      <c r="Q4899" s="9" t="str">
        <f t="shared" si="153"/>
        <v>nur hier</v>
      </c>
    </row>
    <row r="4900" spans="1:17">
      <c r="A4900" s="1" t="s">
        <v>5753</v>
      </c>
      <c r="B4900" s="1" t="s">
        <v>5754</v>
      </c>
      <c r="C4900" s="1" t="s">
        <v>19628</v>
      </c>
      <c r="D4900" s="1" t="s">
        <v>5755</v>
      </c>
      <c r="E4900" s="1" t="s">
        <v>5756</v>
      </c>
      <c r="F4900" s="54">
        <v>1941</v>
      </c>
      <c r="G4900" s="1" t="s">
        <v>19635</v>
      </c>
      <c r="I4900" t="str">
        <f t="shared" si="152"/>
        <v>地方行政</v>
      </c>
      <c r="K4900" t="str">
        <f>VLOOKUP(I4900,Apabi!$H:$H,1,FALSE)</f>
        <v>地方行政</v>
      </c>
      <c r="M4900" t="e">
        <f>VLOOKUP(I4900,'Shanghai TSG'!$C:$C,1,FALSE)</f>
        <v>#N/A</v>
      </c>
      <c r="O4900" t="e">
        <f>VLOOKUP(I4900,'Hytong (not in CrossAsia)'!$C:$C,1,FALSE)</f>
        <v>#N/A</v>
      </c>
      <c r="Q4900" s="9" t="str">
        <f t="shared" si="153"/>
        <v>Doppel</v>
      </c>
    </row>
    <row r="4901" spans="1:17">
      <c r="A4901" s="1" t="s">
        <v>5757</v>
      </c>
      <c r="B4901" s="1" t="s">
        <v>5758</v>
      </c>
      <c r="C4901" s="1" t="s">
        <v>19628</v>
      </c>
      <c r="D4901" s="1" t="s">
        <v>5759</v>
      </c>
      <c r="E4901" s="1" t="s">
        <v>19336</v>
      </c>
      <c r="F4901" s="54">
        <v>1944</v>
      </c>
      <c r="G4901" s="1" t="s">
        <v>19773</v>
      </c>
      <c r="I4901" t="str">
        <f t="shared" si="152"/>
        <v>政治季刊</v>
      </c>
      <c r="K4901" t="e">
        <f>VLOOKUP(I4901,Apabi!$H:$H,1,FALSE)</f>
        <v>#N/A</v>
      </c>
      <c r="M4901" t="e">
        <f>VLOOKUP(I4901,'Shanghai TSG'!$C:$C,1,FALSE)</f>
        <v>#N/A</v>
      </c>
      <c r="O4901" t="e">
        <f>VLOOKUP(I4901,'Hytong (not in CrossAsia)'!$C:$C,1,FALSE)</f>
        <v>#N/A</v>
      </c>
      <c r="Q4901" s="9" t="str">
        <f t="shared" si="153"/>
        <v>nur hier</v>
      </c>
    </row>
    <row r="4902" spans="1:17">
      <c r="A4902" s="1" t="s">
        <v>5760</v>
      </c>
      <c r="B4902" s="1" t="s">
        <v>5761</v>
      </c>
      <c r="C4902" s="1" t="s">
        <v>19628</v>
      </c>
      <c r="D4902" s="1" t="s">
        <v>5762</v>
      </c>
      <c r="E4902" s="1" t="s">
        <v>17005</v>
      </c>
      <c r="F4902" s="54">
        <v>1940</v>
      </c>
      <c r="G4902" s="1" t="s">
        <v>19292</v>
      </c>
      <c r="I4902" t="str">
        <f t="shared" si="152"/>
        <v>解放</v>
      </c>
      <c r="K4902" t="e">
        <f>VLOOKUP(I4902,Apabi!$H:$H,1,FALSE)</f>
        <v>#N/A</v>
      </c>
      <c r="M4902" t="str">
        <f>VLOOKUP(I4902,'Shanghai TSG'!$C:$C,1,FALSE)</f>
        <v>解放</v>
      </c>
      <c r="O4902" t="e">
        <f>VLOOKUP(I4902,'Hytong (not in CrossAsia)'!$C:$C,1,FALSE)</f>
        <v>#N/A</v>
      </c>
      <c r="Q4902" s="9" t="str">
        <f t="shared" si="153"/>
        <v>Doppel</v>
      </c>
    </row>
    <row r="4903" spans="1:17">
      <c r="A4903" s="1" t="s">
        <v>5763</v>
      </c>
      <c r="B4903" s="1" t="s">
        <v>5764</v>
      </c>
      <c r="C4903" s="1" t="s">
        <v>19628</v>
      </c>
      <c r="D4903" s="1" t="s">
        <v>5765</v>
      </c>
      <c r="E4903" s="1" t="s">
        <v>19336</v>
      </c>
      <c r="F4903" s="54">
        <v>1948</v>
      </c>
      <c r="G4903" s="1" t="s">
        <v>19305</v>
      </c>
      <c r="I4903" t="str">
        <f t="shared" si="152"/>
        <v>南京中央</v>
      </c>
      <c r="K4903" t="e">
        <f>VLOOKUP(I4903,Apabi!$H:$H,1,FALSE)</f>
        <v>#N/A</v>
      </c>
      <c r="M4903" t="e">
        <f>VLOOKUP(I4903,'Shanghai TSG'!$C:$C,1,FALSE)</f>
        <v>#N/A</v>
      </c>
      <c r="O4903" t="e">
        <f>VLOOKUP(I4903,'Hytong (not in CrossAsia)'!$C:$C,1,FALSE)</f>
        <v>#N/A</v>
      </c>
      <c r="Q4903" s="9" t="str">
        <f t="shared" si="153"/>
        <v>nur hier</v>
      </c>
    </row>
    <row r="4904" spans="1:17">
      <c r="A4904" s="1" t="s">
        <v>5766</v>
      </c>
      <c r="B4904" s="1" t="s">
        <v>5767</v>
      </c>
      <c r="C4904" s="1" t="s">
        <v>19628</v>
      </c>
      <c r="D4904" s="1" t="s">
        <v>5768</v>
      </c>
      <c r="E4904" s="1" t="s">
        <v>19647</v>
      </c>
      <c r="F4904" s="54">
        <v>1933</v>
      </c>
      <c r="G4904" s="1" t="s">
        <v>19628</v>
      </c>
      <c r="I4904" t="str">
        <f t="shared" si="152"/>
        <v>十月谈</v>
      </c>
      <c r="K4904" t="e">
        <f>VLOOKUP(I4904,Apabi!$H:$H,1,FALSE)</f>
        <v>#N/A</v>
      </c>
      <c r="M4904" t="e">
        <f>VLOOKUP(I4904,'Shanghai TSG'!$C:$C,1,FALSE)</f>
        <v>#N/A</v>
      </c>
      <c r="O4904" t="e">
        <f>VLOOKUP(I4904,'Hytong (not in CrossAsia)'!$C:$C,1,FALSE)</f>
        <v>#N/A</v>
      </c>
      <c r="Q4904" s="9" t="str">
        <f t="shared" si="153"/>
        <v>nur hier</v>
      </c>
    </row>
    <row r="4905" spans="1:17">
      <c r="A4905" s="1" t="s">
        <v>5769</v>
      </c>
      <c r="B4905" s="1" t="s">
        <v>5770</v>
      </c>
      <c r="C4905" s="1" t="s">
        <v>19628</v>
      </c>
      <c r="D4905" s="1" t="s">
        <v>5771</v>
      </c>
      <c r="E4905" s="1" t="s">
        <v>19336</v>
      </c>
      <c r="F4905" s="54">
        <v>1937</v>
      </c>
      <c r="G4905" s="1" t="s">
        <v>19305</v>
      </c>
      <c r="I4905" t="str">
        <f t="shared" si="152"/>
        <v>中央周报</v>
      </c>
      <c r="K4905" t="e">
        <f>VLOOKUP(I4905,Apabi!$H:$H,1,FALSE)</f>
        <v>#N/A</v>
      </c>
      <c r="M4905" t="e">
        <f>VLOOKUP(I4905,'Shanghai TSG'!$C:$C,1,FALSE)</f>
        <v>#N/A</v>
      </c>
      <c r="O4905" t="e">
        <f>VLOOKUP(I4905,'Hytong (not in CrossAsia)'!$C:$C,1,FALSE)</f>
        <v>#N/A</v>
      </c>
      <c r="Q4905" s="9" t="str">
        <f t="shared" si="153"/>
        <v>nur hier</v>
      </c>
    </row>
    <row r="4906" spans="1:17">
      <c r="A4906" s="1" t="s">
        <v>5772</v>
      </c>
      <c r="B4906" s="1" t="s">
        <v>5773</v>
      </c>
      <c r="C4906" s="1" t="s">
        <v>19628</v>
      </c>
      <c r="D4906" s="1" t="s">
        <v>5774</v>
      </c>
      <c r="E4906" s="1" t="s">
        <v>18344</v>
      </c>
      <c r="F4906" s="51" t="s">
        <v>19628</v>
      </c>
      <c r="G4906" s="1" t="s">
        <v>19628</v>
      </c>
      <c r="I4906" t="str">
        <f t="shared" si="152"/>
        <v>国民会议</v>
      </c>
      <c r="K4906" t="e">
        <f>VLOOKUP(I4906,Apabi!$H:$H,1,FALSE)</f>
        <v>#N/A</v>
      </c>
      <c r="M4906" t="e">
        <f>VLOOKUP(I4906,'Shanghai TSG'!$C:$C,1,FALSE)</f>
        <v>#N/A</v>
      </c>
      <c r="O4906" t="e">
        <f>VLOOKUP(I4906,'Hytong (not in CrossAsia)'!$C:$C,1,FALSE)</f>
        <v>#N/A</v>
      </c>
      <c r="Q4906" s="9" t="str">
        <f t="shared" si="153"/>
        <v>nur hier</v>
      </c>
    </row>
    <row r="4907" spans="1:17">
      <c r="A4907" s="1" t="s">
        <v>5775</v>
      </c>
      <c r="B4907" s="1" t="s">
        <v>5395</v>
      </c>
      <c r="C4907" s="1" t="s">
        <v>19628</v>
      </c>
      <c r="D4907" s="1" t="s">
        <v>2184</v>
      </c>
      <c r="E4907" s="1" t="s">
        <v>19339</v>
      </c>
      <c r="F4907" s="54">
        <v>1925</v>
      </c>
      <c r="G4907" s="1" t="s">
        <v>19628</v>
      </c>
      <c r="I4907" t="str">
        <f t="shared" si="152"/>
        <v>晨报六周</v>
      </c>
      <c r="K4907" t="e">
        <f>VLOOKUP(I4907,Apabi!$H:$H,1,FALSE)</f>
        <v>#N/A</v>
      </c>
      <c r="M4907" t="str">
        <f>VLOOKUP(I4907,'Shanghai TSG'!$C:$C,1,FALSE)</f>
        <v>晨报六周</v>
      </c>
      <c r="O4907" t="e">
        <f>VLOOKUP(I4907,'Hytong (not in CrossAsia)'!$C:$C,1,FALSE)</f>
        <v>#N/A</v>
      </c>
      <c r="Q4907" s="9" t="str">
        <f t="shared" si="153"/>
        <v>Doppel</v>
      </c>
    </row>
    <row r="4908" spans="1:17" ht="23.25">
      <c r="A4908" s="1" t="s">
        <v>5396</v>
      </c>
      <c r="B4908" s="1" t="s">
        <v>5397</v>
      </c>
      <c r="C4908" s="1" t="s">
        <v>19628</v>
      </c>
      <c r="D4908" s="1" t="s">
        <v>19628</v>
      </c>
      <c r="E4908" s="1" t="s">
        <v>19344</v>
      </c>
      <c r="F4908" s="51" t="s">
        <v>19628</v>
      </c>
      <c r="G4908" s="1" t="s">
        <v>19628</v>
      </c>
      <c r="I4908" t="str">
        <f t="shared" si="152"/>
        <v>天津特别</v>
      </c>
      <c r="K4908" t="e">
        <f>VLOOKUP(I4908,Apabi!$H:$H,1,FALSE)</f>
        <v>#N/A</v>
      </c>
      <c r="M4908" t="e">
        <f>VLOOKUP(I4908,'Shanghai TSG'!$C:$C,1,FALSE)</f>
        <v>#N/A</v>
      </c>
      <c r="O4908" t="e">
        <f>VLOOKUP(I4908,'Hytong (not in CrossAsia)'!$C:$C,1,FALSE)</f>
        <v>#N/A</v>
      </c>
      <c r="Q4908" s="9" t="str">
        <f t="shared" si="153"/>
        <v>nur hier</v>
      </c>
    </row>
    <row r="4909" spans="1:17">
      <c r="A4909" s="1" t="s">
        <v>5398</v>
      </c>
      <c r="B4909" s="1" t="s">
        <v>5399</v>
      </c>
      <c r="C4909" s="1" t="s">
        <v>19628</v>
      </c>
      <c r="D4909" s="1" t="s">
        <v>19628</v>
      </c>
      <c r="E4909" s="1" t="s">
        <v>19628</v>
      </c>
      <c r="F4909" s="51">
        <v>1943</v>
      </c>
      <c r="G4909" s="1" t="s">
        <v>19628</v>
      </c>
      <c r="I4909" t="str">
        <f t="shared" si="152"/>
        <v>春秋</v>
      </c>
      <c r="K4909" t="e">
        <f>VLOOKUP(I4909,Apabi!$H:$H,1,FALSE)</f>
        <v>#N/A</v>
      </c>
      <c r="M4909" t="e">
        <f>VLOOKUP(I4909,'Shanghai TSG'!$C:$C,1,FALSE)</f>
        <v>#N/A</v>
      </c>
      <c r="O4909" t="e">
        <f>VLOOKUP(I4909,'Hytong (not in CrossAsia)'!$C:$C,1,FALSE)</f>
        <v>#N/A</v>
      </c>
      <c r="Q4909" s="9" t="str">
        <f t="shared" si="153"/>
        <v>nur hier</v>
      </c>
    </row>
    <row r="4910" spans="1:17">
      <c r="A4910" s="1" t="s">
        <v>5400</v>
      </c>
      <c r="B4910" s="1" t="s">
        <v>5401</v>
      </c>
      <c r="C4910" s="1" t="s">
        <v>19628</v>
      </c>
      <c r="D4910" s="1" t="s">
        <v>5402</v>
      </c>
      <c r="E4910" s="1" t="s">
        <v>21354</v>
      </c>
      <c r="F4910" s="54">
        <v>1942</v>
      </c>
      <c r="G4910" s="1" t="s">
        <v>19635</v>
      </c>
      <c r="I4910" t="str">
        <f t="shared" si="152"/>
        <v>广东政治</v>
      </c>
      <c r="K4910" t="e">
        <f>VLOOKUP(I4910,Apabi!$H:$H,1,FALSE)</f>
        <v>#N/A</v>
      </c>
      <c r="M4910" t="str">
        <f>VLOOKUP(I4910,'Shanghai TSG'!$C:$C,1,FALSE)</f>
        <v>广东政治</v>
      </c>
      <c r="O4910" t="e">
        <f>VLOOKUP(I4910,'Hytong (not in CrossAsia)'!$C:$C,1,FALSE)</f>
        <v>#N/A</v>
      </c>
      <c r="Q4910" s="9" t="str">
        <f t="shared" si="153"/>
        <v>Doppel</v>
      </c>
    </row>
    <row r="4911" spans="1:17">
      <c r="A4911" s="1" t="s">
        <v>5403</v>
      </c>
      <c r="B4911" s="1" t="s">
        <v>11000</v>
      </c>
      <c r="C4911" s="1" t="s">
        <v>19628</v>
      </c>
      <c r="D4911" s="1" t="s">
        <v>11001</v>
      </c>
      <c r="E4911" s="1" t="s">
        <v>19647</v>
      </c>
      <c r="F4911" s="54">
        <v>1947</v>
      </c>
      <c r="G4911" s="1" t="s">
        <v>19635</v>
      </c>
      <c r="I4911" t="str">
        <f t="shared" si="152"/>
        <v>当代文献</v>
      </c>
      <c r="K4911" t="e">
        <f>VLOOKUP(I4911,Apabi!$H:$H,1,FALSE)</f>
        <v>#N/A</v>
      </c>
      <c r="M4911" t="str">
        <f>VLOOKUP(I4911,'Shanghai TSG'!$C:$C,1,FALSE)</f>
        <v>当代文献</v>
      </c>
      <c r="O4911" t="e">
        <f>VLOOKUP(I4911,'Hytong (not in CrossAsia)'!$C:$C,1,FALSE)</f>
        <v>#N/A</v>
      </c>
      <c r="Q4911" s="9" t="str">
        <f t="shared" si="153"/>
        <v>Doppel</v>
      </c>
    </row>
    <row r="4912" spans="1:17">
      <c r="A4912" s="1" t="s">
        <v>11002</v>
      </c>
      <c r="B4912" s="1" t="s">
        <v>11003</v>
      </c>
      <c r="C4912" s="1" t="s">
        <v>19628</v>
      </c>
      <c r="D4912" s="1" t="s">
        <v>11004</v>
      </c>
      <c r="E4912" s="1" t="s">
        <v>19336</v>
      </c>
      <c r="F4912" s="54">
        <v>1936</v>
      </c>
      <c r="G4912" s="1" t="s">
        <v>19628</v>
      </c>
      <c r="I4912" t="str">
        <f t="shared" si="152"/>
        <v>独立公论</v>
      </c>
      <c r="K4912" t="e">
        <f>VLOOKUP(I4912,Apabi!$H:$H,1,FALSE)</f>
        <v>#N/A</v>
      </c>
      <c r="M4912" t="str">
        <f>VLOOKUP(I4912,'Shanghai TSG'!$C:$C,1,FALSE)</f>
        <v>独立公论</v>
      </c>
      <c r="O4912" t="e">
        <f>VLOOKUP(I4912,'Hytong (not in CrossAsia)'!$C:$C,1,FALSE)</f>
        <v>#N/A</v>
      </c>
      <c r="Q4912" s="9" t="str">
        <f t="shared" si="153"/>
        <v>Doppel</v>
      </c>
    </row>
    <row r="4913" spans="1:17">
      <c r="A4913" s="1" t="s">
        <v>11005</v>
      </c>
      <c r="B4913" s="1" t="s">
        <v>11006</v>
      </c>
      <c r="C4913" s="1" t="s">
        <v>19628</v>
      </c>
      <c r="D4913" s="1" t="s">
        <v>19628</v>
      </c>
      <c r="E4913" s="1" t="s">
        <v>11007</v>
      </c>
      <c r="F4913" s="54">
        <v>1947</v>
      </c>
      <c r="G4913" s="1" t="s">
        <v>19628</v>
      </c>
      <c r="I4913" t="str">
        <f t="shared" si="152"/>
        <v>天明</v>
      </c>
      <c r="K4913" t="e">
        <f>VLOOKUP(I4913,Apabi!$H:$H,1,FALSE)</f>
        <v>#N/A</v>
      </c>
      <c r="M4913" t="e">
        <f>VLOOKUP(I4913,'Shanghai TSG'!$C:$C,1,FALSE)</f>
        <v>#N/A</v>
      </c>
      <c r="O4913" t="e">
        <f>VLOOKUP(I4913,'Hytong (not in CrossAsia)'!$C:$C,1,FALSE)</f>
        <v>#N/A</v>
      </c>
      <c r="Q4913" s="9" t="str">
        <f t="shared" si="153"/>
        <v>nur hier</v>
      </c>
    </row>
    <row r="4914" spans="1:17">
      <c r="A4914" s="1" t="s">
        <v>11008</v>
      </c>
      <c r="B4914" s="1" t="s">
        <v>11009</v>
      </c>
      <c r="C4914" s="1" t="s">
        <v>19628</v>
      </c>
      <c r="D4914" s="1" t="s">
        <v>19628</v>
      </c>
      <c r="E4914" s="1" t="s">
        <v>18570</v>
      </c>
      <c r="F4914" s="51">
        <v>1930</v>
      </c>
      <c r="G4914" s="1" t="s">
        <v>19577</v>
      </c>
      <c r="I4914" t="str">
        <f t="shared" si="152"/>
        <v>广东政府</v>
      </c>
      <c r="K4914" t="e">
        <f>VLOOKUP(I4914,Apabi!$H:$H,1,FALSE)</f>
        <v>#N/A</v>
      </c>
      <c r="M4914" t="e">
        <f>VLOOKUP(I4914,'Shanghai TSG'!$C:$C,1,FALSE)</f>
        <v>#N/A</v>
      </c>
      <c r="O4914" t="e">
        <f>VLOOKUP(I4914,'Hytong (not in CrossAsia)'!$C:$C,1,FALSE)</f>
        <v>#N/A</v>
      </c>
      <c r="Q4914" s="9" t="str">
        <f t="shared" si="153"/>
        <v>nur hier</v>
      </c>
    </row>
    <row r="4915" spans="1:17">
      <c r="A4915" s="1" t="s">
        <v>11010</v>
      </c>
      <c r="B4915" s="1" t="s">
        <v>11380</v>
      </c>
      <c r="C4915" s="1" t="s">
        <v>19628</v>
      </c>
      <c r="D4915" s="1" t="s">
        <v>21631</v>
      </c>
      <c r="E4915" s="1" t="s">
        <v>18696</v>
      </c>
      <c r="F4915" s="54">
        <v>1941</v>
      </c>
      <c r="G4915" s="1" t="s">
        <v>19635</v>
      </c>
      <c r="I4915" t="str">
        <f t="shared" si="152"/>
        <v>闽政月刊</v>
      </c>
      <c r="K4915" t="e">
        <f>VLOOKUP(I4915,Apabi!$H:$H,1,FALSE)</f>
        <v>#N/A</v>
      </c>
      <c r="M4915" t="str">
        <f>VLOOKUP(I4915,'Shanghai TSG'!$C:$C,1,FALSE)</f>
        <v>闽政月刊</v>
      </c>
      <c r="O4915" t="e">
        <f>VLOOKUP(I4915,'Hytong (not in CrossAsia)'!$C:$C,1,FALSE)</f>
        <v>#N/A</v>
      </c>
      <c r="Q4915" s="9" t="str">
        <f t="shared" si="153"/>
        <v>Doppel</v>
      </c>
    </row>
    <row r="4916" spans="1:17">
      <c r="A4916" s="1" t="s">
        <v>11381</v>
      </c>
      <c r="B4916" s="1" t="s">
        <v>11382</v>
      </c>
      <c r="C4916" s="1" t="s">
        <v>7984</v>
      </c>
      <c r="D4916" s="1" t="s">
        <v>19628</v>
      </c>
      <c r="E4916" s="1" t="s">
        <v>19795</v>
      </c>
      <c r="F4916" s="54">
        <v>1941</v>
      </c>
      <c r="G4916" s="1" t="s">
        <v>19628</v>
      </c>
      <c r="I4916" t="str">
        <f t="shared" si="152"/>
        <v>国家中心</v>
      </c>
      <c r="K4916" t="e">
        <f>VLOOKUP(I4916,Apabi!$H:$H,1,FALSE)</f>
        <v>#N/A</v>
      </c>
      <c r="M4916" t="e">
        <f>VLOOKUP(I4916,'Shanghai TSG'!$C:$C,1,FALSE)</f>
        <v>#N/A</v>
      </c>
      <c r="O4916" t="e">
        <f>VLOOKUP(I4916,'Hytong (not in CrossAsia)'!$C:$C,1,FALSE)</f>
        <v>#N/A</v>
      </c>
      <c r="Q4916" s="9" t="str">
        <f t="shared" si="153"/>
        <v>nur hier</v>
      </c>
    </row>
    <row r="4917" spans="1:17">
      <c r="A4917" s="1" t="s">
        <v>11383</v>
      </c>
      <c r="B4917" s="1" t="s">
        <v>11384</v>
      </c>
      <c r="C4917" s="1" t="s">
        <v>19628</v>
      </c>
      <c r="D4917" s="1" t="s">
        <v>11385</v>
      </c>
      <c r="E4917" s="1" t="s">
        <v>19647</v>
      </c>
      <c r="F4917" s="51" t="s">
        <v>19628</v>
      </c>
      <c r="G4917" s="1" t="s">
        <v>19628</v>
      </c>
      <c r="I4917" t="str">
        <f t="shared" si="152"/>
        <v>复政</v>
      </c>
      <c r="K4917" t="e">
        <f>VLOOKUP(I4917,Apabi!$H:$H,1,FALSE)</f>
        <v>#N/A</v>
      </c>
      <c r="M4917" t="e">
        <f>VLOOKUP(I4917,'Shanghai TSG'!$C:$C,1,FALSE)</f>
        <v>#N/A</v>
      </c>
      <c r="O4917" t="e">
        <f>VLOOKUP(I4917,'Hytong (not in CrossAsia)'!$C:$C,1,FALSE)</f>
        <v>#N/A</v>
      </c>
      <c r="Q4917" s="9" t="str">
        <f t="shared" si="153"/>
        <v>nur hier</v>
      </c>
    </row>
    <row r="4918" spans="1:17">
      <c r="A4918" s="1" t="s">
        <v>4073</v>
      </c>
      <c r="B4918" s="1" t="s">
        <v>4074</v>
      </c>
      <c r="C4918" s="1" t="s">
        <v>19628</v>
      </c>
      <c r="D4918" s="1" t="s">
        <v>4075</v>
      </c>
      <c r="E4918" s="1" t="s">
        <v>4076</v>
      </c>
      <c r="F4918" s="54">
        <v>1911</v>
      </c>
      <c r="G4918" s="1" t="s">
        <v>19628</v>
      </c>
      <c r="I4918" t="str">
        <f t="shared" si="152"/>
        <v>革命真理</v>
      </c>
      <c r="K4918" t="e">
        <f>VLOOKUP(I4918,Apabi!$H:$H,1,FALSE)</f>
        <v>#N/A</v>
      </c>
      <c r="M4918" t="e">
        <f>VLOOKUP(I4918,'Shanghai TSG'!$C:$C,1,FALSE)</f>
        <v>#N/A</v>
      </c>
      <c r="O4918" t="e">
        <f>VLOOKUP(I4918,'Hytong (not in CrossAsia)'!$C:$C,1,FALSE)</f>
        <v>#N/A</v>
      </c>
      <c r="Q4918" s="9" t="str">
        <f t="shared" si="153"/>
        <v>nur hier</v>
      </c>
    </row>
    <row r="4919" spans="1:17">
      <c r="A4919" s="1" t="s">
        <v>4077</v>
      </c>
      <c r="B4919" s="1" t="s">
        <v>4078</v>
      </c>
      <c r="C4919" s="1" t="s">
        <v>19628</v>
      </c>
      <c r="D4919" s="1" t="s">
        <v>4079</v>
      </c>
      <c r="E4919" s="1" t="s">
        <v>13120</v>
      </c>
      <c r="F4919" s="54">
        <v>1929</v>
      </c>
      <c r="G4919" s="1" t="s">
        <v>19327</v>
      </c>
      <c r="I4919" t="str">
        <f t="shared" si="152"/>
        <v>广州市市</v>
      </c>
      <c r="K4919" t="e">
        <f>VLOOKUP(I4919,Apabi!$H:$H,1,FALSE)</f>
        <v>#N/A</v>
      </c>
      <c r="M4919" t="e">
        <f>VLOOKUP(I4919,'Shanghai TSG'!$C:$C,1,FALSE)</f>
        <v>#N/A</v>
      </c>
      <c r="O4919" t="e">
        <f>VLOOKUP(I4919,'Hytong (not in CrossAsia)'!$C:$C,1,FALSE)</f>
        <v>#N/A</v>
      </c>
      <c r="Q4919" s="9" t="str">
        <f t="shared" si="153"/>
        <v>nur hier</v>
      </c>
    </row>
    <row r="4920" spans="1:17">
      <c r="A4920" s="1" t="s">
        <v>4080</v>
      </c>
      <c r="B4920" s="1" t="s">
        <v>4081</v>
      </c>
      <c r="C4920" s="1" t="s">
        <v>19628</v>
      </c>
      <c r="D4920" s="1" t="s">
        <v>4082</v>
      </c>
      <c r="E4920" s="1" t="s">
        <v>19326</v>
      </c>
      <c r="F4920" s="54">
        <v>1931</v>
      </c>
      <c r="G4920" s="1" t="s">
        <v>19642</v>
      </c>
      <c r="I4920" t="str">
        <f t="shared" si="152"/>
        <v>社会改造</v>
      </c>
      <c r="K4920" t="e">
        <f>VLOOKUP(I4920,Apabi!$H:$H,1,FALSE)</f>
        <v>#N/A</v>
      </c>
      <c r="M4920" t="e">
        <f>VLOOKUP(I4920,'Shanghai TSG'!$C:$C,1,FALSE)</f>
        <v>#N/A</v>
      </c>
      <c r="O4920" t="e">
        <f>VLOOKUP(I4920,'Hytong (not in CrossAsia)'!$C:$C,1,FALSE)</f>
        <v>#N/A</v>
      </c>
      <c r="Q4920" s="9" t="str">
        <f t="shared" si="153"/>
        <v>nur hier</v>
      </c>
    </row>
    <row r="4921" spans="1:17">
      <c r="A4921" s="1" t="s">
        <v>4083</v>
      </c>
      <c r="B4921" s="1" t="s">
        <v>4084</v>
      </c>
      <c r="C4921" s="1" t="s">
        <v>19628</v>
      </c>
      <c r="D4921" s="1" t="s">
        <v>4085</v>
      </c>
      <c r="E4921" s="1" t="s">
        <v>19326</v>
      </c>
      <c r="F4921" s="54">
        <v>1937</v>
      </c>
      <c r="G4921" s="1" t="s">
        <v>19642</v>
      </c>
      <c r="I4921" t="str">
        <f t="shared" si="152"/>
        <v>孔德校刊</v>
      </c>
      <c r="K4921" t="e">
        <f>VLOOKUP(I4921,Apabi!$H:$H,1,FALSE)</f>
        <v>#N/A</v>
      </c>
      <c r="M4921" t="e">
        <f>VLOOKUP(I4921,'Shanghai TSG'!$C:$C,1,FALSE)</f>
        <v>#N/A</v>
      </c>
      <c r="O4921" t="e">
        <f>VLOOKUP(I4921,'Hytong (not in CrossAsia)'!$C:$C,1,FALSE)</f>
        <v>#N/A</v>
      </c>
      <c r="Q4921" s="9" t="str">
        <f t="shared" si="153"/>
        <v>nur hier</v>
      </c>
    </row>
    <row r="4922" spans="1:17">
      <c r="A4922" s="1" t="s">
        <v>4086</v>
      </c>
      <c r="B4922" s="1" t="s">
        <v>4087</v>
      </c>
      <c r="C4922" s="1" t="s">
        <v>19628</v>
      </c>
      <c r="D4922" s="1" t="s">
        <v>19628</v>
      </c>
      <c r="E4922" s="1" t="s">
        <v>18570</v>
      </c>
      <c r="F4922" s="51" t="s">
        <v>19628</v>
      </c>
      <c r="G4922" s="1" t="s">
        <v>19628</v>
      </c>
      <c r="I4922" t="str">
        <f t="shared" si="152"/>
        <v>广东省政</v>
      </c>
      <c r="K4922" t="e">
        <f>VLOOKUP(I4922,Apabi!$H:$H,1,FALSE)</f>
        <v>#N/A</v>
      </c>
      <c r="M4922" t="e">
        <f>VLOOKUP(I4922,'Shanghai TSG'!$C:$C,1,FALSE)</f>
        <v>#N/A</v>
      </c>
      <c r="O4922" t="e">
        <f>VLOOKUP(I4922,'Hytong (not in CrossAsia)'!$C:$C,1,FALSE)</f>
        <v>#N/A</v>
      </c>
      <c r="Q4922" s="9" t="str">
        <f t="shared" si="153"/>
        <v>nur hier</v>
      </c>
    </row>
    <row r="4923" spans="1:17">
      <c r="A4923" s="1" t="s">
        <v>4088</v>
      </c>
      <c r="B4923" s="1" t="s">
        <v>4089</v>
      </c>
      <c r="C4923" s="1" t="s">
        <v>19628</v>
      </c>
      <c r="D4923" s="1" t="s">
        <v>19628</v>
      </c>
      <c r="E4923" s="1" t="s">
        <v>19310</v>
      </c>
      <c r="F4923" s="54">
        <v>1948</v>
      </c>
      <c r="G4923" s="1" t="s">
        <v>19635</v>
      </c>
      <c r="I4923" t="str">
        <f t="shared" si="152"/>
        <v>东北论丛</v>
      </c>
      <c r="K4923" t="str">
        <f>VLOOKUP(I4923,Apabi!$H:$H,1,FALSE)</f>
        <v>东北论丛</v>
      </c>
      <c r="M4923" t="e">
        <f>VLOOKUP(I4923,'Shanghai TSG'!$C:$C,1,FALSE)</f>
        <v>#N/A</v>
      </c>
      <c r="O4923" t="e">
        <f>VLOOKUP(I4923,'Hytong (not in CrossAsia)'!$C:$C,1,FALSE)</f>
        <v>#N/A</v>
      </c>
      <c r="Q4923" s="9" t="str">
        <f t="shared" si="153"/>
        <v>Doppel</v>
      </c>
    </row>
    <row r="4924" spans="1:17" ht="23.25">
      <c r="A4924" s="1" t="s">
        <v>4090</v>
      </c>
      <c r="B4924" s="1" t="s">
        <v>4091</v>
      </c>
      <c r="C4924" s="1" t="s">
        <v>4092</v>
      </c>
      <c r="D4924" s="1" t="s">
        <v>19628</v>
      </c>
      <c r="E4924" s="1" t="s">
        <v>19647</v>
      </c>
      <c r="F4924" s="54">
        <v>1935</v>
      </c>
      <c r="G4924" s="1" t="s">
        <v>19292</v>
      </c>
      <c r="I4924" t="str">
        <f t="shared" si="152"/>
        <v>政治期刊</v>
      </c>
      <c r="K4924" t="e">
        <f>VLOOKUP(I4924,Apabi!$H:$H,1,FALSE)</f>
        <v>#N/A</v>
      </c>
      <c r="M4924" t="e">
        <f>VLOOKUP(I4924,'Shanghai TSG'!$C:$C,1,FALSE)</f>
        <v>#N/A</v>
      </c>
      <c r="O4924" t="e">
        <f>VLOOKUP(I4924,'Hytong (not in CrossAsia)'!$C:$C,1,FALSE)</f>
        <v>#N/A</v>
      </c>
      <c r="Q4924" s="9" t="str">
        <f t="shared" si="153"/>
        <v>nur hier</v>
      </c>
    </row>
    <row r="4925" spans="1:17">
      <c r="A4925" s="1" t="s">
        <v>4093</v>
      </c>
      <c r="B4925" s="1" t="s">
        <v>4094</v>
      </c>
      <c r="C4925" s="1" t="s">
        <v>19628</v>
      </c>
      <c r="D4925" s="1" t="s">
        <v>4095</v>
      </c>
      <c r="E4925" s="1" t="s">
        <v>13120</v>
      </c>
      <c r="F4925" s="54">
        <v>1937</v>
      </c>
      <c r="G4925" s="1" t="s">
        <v>19635</v>
      </c>
      <c r="I4925" t="str">
        <f t="shared" si="152"/>
        <v>三民主义</v>
      </c>
      <c r="K4925" t="e">
        <f>VLOOKUP(I4925,Apabi!$H:$H,1,FALSE)</f>
        <v>#N/A</v>
      </c>
      <c r="M4925" t="e">
        <f>VLOOKUP(I4925,'Shanghai TSG'!$C:$C,1,FALSE)</f>
        <v>#N/A</v>
      </c>
      <c r="O4925" t="e">
        <f>VLOOKUP(I4925,'Hytong (not in CrossAsia)'!$C:$C,1,FALSE)</f>
        <v>#N/A</v>
      </c>
      <c r="Q4925" s="9" t="str">
        <f t="shared" si="153"/>
        <v>nur hier</v>
      </c>
    </row>
    <row r="4926" spans="1:17">
      <c r="A4926" s="1" t="s">
        <v>4096</v>
      </c>
      <c r="B4926" s="1" t="s">
        <v>4097</v>
      </c>
      <c r="C4926" s="1" t="s">
        <v>19628</v>
      </c>
      <c r="D4926" s="1" t="s">
        <v>11537</v>
      </c>
      <c r="E4926" s="1" t="s">
        <v>19647</v>
      </c>
      <c r="F4926" s="54">
        <v>1937</v>
      </c>
      <c r="G4926" s="1" t="s">
        <v>19305</v>
      </c>
      <c r="I4926" t="str">
        <f t="shared" si="152"/>
        <v>国闻周报</v>
      </c>
      <c r="K4926" t="e">
        <f>VLOOKUP(I4926,Apabi!$H:$H,1,FALSE)</f>
        <v>#N/A</v>
      </c>
      <c r="M4926" t="str">
        <f>VLOOKUP(I4926,'Shanghai TSG'!$C:$C,1,FALSE)</f>
        <v>国闻周报</v>
      </c>
      <c r="O4926" t="e">
        <f>VLOOKUP(I4926,'Hytong (not in CrossAsia)'!$C:$C,1,FALSE)</f>
        <v>#N/A</v>
      </c>
      <c r="Q4926" s="9" t="str">
        <f t="shared" si="153"/>
        <v>Doppel</v>
      </c>
    </row>
    <row r="4927" spans="1:17">
      <c r="A4927" s="1" t="s">
        <v>4098</v>
      </c>
      <c r="B4927" s="1" t="s">
        <v>4099</v>
      </c>
      <c r="C4927" s="1" t="s">
        <v>4100</v>
      </c>
      <c r="D4927" s="1" t="s">
        <v>4101</v>
      </c>
      <c r="E4927" s="1" t="s">
        <v>18978</v>
      </c>
      <c r="F4927" s="54">
        <v>1947</v>
      </c>
      <c r="G4927" s="1" t="s">
        <v>19628</v>
      </c>
      <c r="I4927" t="str">
        <f t="shared" si="152"/>
        <v>自由</v>
      </c>
      <c r="K4927" t="e">
        <f>VLOOKUP(I4927,Apabi!$H:$H,1,FALSE)</f>
        <v>#N/A</v>
      </c>
      <c r="M4927" t="e">
        <f>VLOOKUP(I4927,'Shanghai TSG'!$C:$C,1,FALSE)</f>
        <v>#N/A</v>
      </c>
      <c r="O4927" t="e">
        <f>VLOOKUP(I4927,'Hytong (not in CrossAsia)'!$C:$C,1,FALSE)</f>
        <v>#N/A</v>
      </c>
      <c r="Q4927" s="9" t="str">
        <f t="shared" si="153"/>
        <v>nur hier</v>
      </c>
    </row>
    <row r="4928" spans="1:17">
      <c r="A4928" s="1" t="s">
        <v>4102</v>
      </c>
      <c r="B4928" s="1" t="s">
        <v>4103</v>
      </c>
      <c r="C4928" s="1" t="s">
        <v>19628</v>
      </c>
      <c r="D4928" s="1" t="s">
        <v>4104</v>
      </c>
      <c r="E4928" s="1" t="s">
        <v>19647</v>
      </c>
      <c r="F4928" s="54">
        <v>1928</v>
      </c>
      <c r="G4928" s="1" t="s">
        <v>19635</v>
      </c>
      <c r="I4928" t="str">
        <f t="shared" si="152"/>
        <v>先导</v>
      </c>
      <c r="K4928" t="e">
        <f>VLOOKUP(I4928,Apabi!$H:$H,1,FALSE)</f>
        <v>#N/A</v>
      </c>
      <c r="M4928" t="e">
        <f>VLOOKUP(I4928,'Shanghai TSG'!$C:$C,1,FALSE)</f>
        <v>#N/A</v>
      </c>
      <c r="O4928" t="e">
        <f>VLOOKUP(I4928,'Hytong (not in CrossAsia)'!$C:$C,1,FALSE)</f>
        <v>#N/A</v>
      </c>
      <c r="Q4928" s="9" t="str">
        <f t="shared" si="153"/>
        <v>nur hier</v>
      </c>
    </row>
    <row r="4929" spans="1:17">
      <c r="A4929" s="1" t="s">
        <v>4105</v>
      </c>
      <c r="B4929" s="1" t="s">
        <v>4106</v>
      </c>
      <c r="C4929" s="1" t="s">
        <v>19628</v>
      </c>
      <c r="D4929" s="1" t="s">
        <v>19628</v>
      </c>
      <c r="E4929" s="1" t="s">
        <v>19336</v>
      </c>
      <c r="F4929" s="51">
        <v>1929</v>
      </c>
      <c r="G4929" s="1" t="s">
        <v>19628</v>
      </c>
      <c r="I4929" t="str">
        <f t="shared" si="152"/>
        <v>政治训练</v>
      </c>
      <c r="K4929" t="e">
        <f>VLOOKUP(I4929,Apabi!$H:$H,1,FALSE)</f>
        <v>#N/A</v>
      </c>
      <c r="M4929" t="e">
        <f>VLOOKUP(I4929,'Shanghai TSG'!$C:$C,1,FALSE)</f>
        <v>#N/A</v>
      </c>
      <c r="O4929" t="e">
        <f>VLOOKUP(I4929,'Hytong (not in CrossAsia)'!$C:$C,1,FALSE)</f>
        <v>#N/A</v>
      </c>
      <c r="Q4929" s="9" t="str">
        <f t="shared" si="153"/>
        <v>nur hier</v>
      </c>
    </row>
    <row r="4930" spans="1:17" ht="23.25">
      <c r="A4930" s="1" t="s">
        <v>4107</v>
      </c>
      <c r="B4930" s="1" t="s">
        <v>4108</v>
      </c>
      <c r="C4930" s="1" t="s">
        <v>19628</v>
      </c>
      <c r="D4930" s="1" t="s">
        <v>4109</v>
      </c>
      <c r="E4930" s="1" t="s">
        <v>19336</v>
      </c>
      <c r="F4930" s="54">
        <v>1944</v>
      </c>
      <c r="G4930" s="1" t="s">
        <v>19635</v>
      </c>
      <c r="I4930" t="str">
        <f t="shared" si="152"/>
        <v>大亚洲主</v>
      </c>
      <c r="K4930" t="e">
        <f>VLOOKUP(I4930,Apabi!$H:$H,1,FALSE)</f>
        <v>#N/A</v>
      </c>
      <c r="M4930" t="e">
        <f>VLOOKUP(I4930,'Shanghai TSG'!$C:$C,1,FALSE)</f>
        <v>#N/A</v>
      </c>
      <c r="O4930" t="e">
        <f>VLOOKUP(I4930,'Hytong (not in CrossAsia)'!$C:$C,1,FALSE)</f>
        <v>#N/A</v>
      </c>
      <c r="Q4930" s="9" t="str">
        <f t="shared" si="153"/>
        <v>nur hier</v>
      </c>
    </row>
    <row r="4931" spans="1:17">
      <c r="A4931" s="1" t="s">
        <v>4110</v>
      </c>
      <c r="B4931" s="1" t="s">
        <v>4111</v>
      </c>
      <c r="C4931" s="1" t="s">
        <v>19628</v>
      </c>
      <c r="D4931" s="1" t="s">
        <v>4112</v>
      </c>
      <c r="E4931" s="1" t="s">
        <v>19326</v>
      </c>
      <c r="F4931" s="54">
        <v>1936</v>
      </c>
      <c r="G4931" s="1" t="s">
        <v>4113</v>
      </c>
      <c r="I4931" t="str">
        <f t="shared" ref="I4931:I4994" si="154">MID(B4931,1,4)</f>
        <v>世界政治</v>
      </c>
      <c r="K4931" t="e">
        <f>VLOOKUP(I4931,Apabi!$H:$H,1,FALSE)</f>
        <v>#N/A</v>
      </c>
      <c r="M4931" t="e">
        <f>VLOOKUP(I4931,'Shanghai TSG'!$C:$C,1,FALSE)</f>
        <v>#N/A</v>
      </c>
      <c r="O4931" t="e">
        <f>VLOOKUP(I4931,'Hytong (not in CrossAsia)'!$C:$C,1,FALSE)</f>
        <v>#N/A</v>
      </c>
      <c r="Q4931" s="9" t="str">
        <f t="shared" ref="Q4931:Q4994" si="155">(IF(AND(ISNA(K4931),ISNA(M4931),ISNA(O4931)),"nur hier","Doppel"))</f>
        <v>nur hier</v>
      </c>
    </row>
    <row r="4932" spans="1:17">
      <c r="A4932" s="1" t="s">
        <v>4114</v>
      </c>
      <c r="B4932" s="1" t="s">
        <v>4115</v>
      </c>
      <c r="C4932" s="1" t="s">
        <v>19628</v>
      </c>
      <c r="D4932" s="1" t="s">
        <v>4116</v>
      </c>
      <c r="E4932" s="1" t="s">
        <v>19754</v>
      </c>
      <c r="F4932" s="54">
        <v>1943</v>
      </c>
      <c r="G4932" s="1" t="s">
        <v>19635</v>
      </c>
      <c r="I4932" t="str">
        <f t="shared" si="154"/>
        <v>重庆市政</v>
      </c>
      <c r="K4932" t="e">
        <f>VLOOKUP(I4932,Apabi!$H:$H,1,FALSE)</f>
        <v>#N/A</v>
      </c>
      <c r="M4932" t="e">
        <f>VLOOKUP(I4932,'Shanghai TSG'!$C:$C,1,FALSE)</f>
        <v>#N/A</v>
      </c>
      <c r="O4932" t="e">
        <f>VLOOKUP(I4932,'Hytong (not in CrossAsia)'!$C:$C,1,FALSE)</f>
        <v>#N/A</v>
      </c>
      <c r="Q4932" s="9" t="str">
        <f t="shared" si="155"/>
        <v>nur hier</v>
      </c>
    </row>
    <row r="4933" spans="1:17">
      <c r="A4933" s="1" t="s">
        <v>4117</v>
      </c>
      <c r="B4933" s="1" t="s">
        <v>4118</v>
      </c>
      <c r="C4933" s="1" t="s">
        <v>19628</v>
      </c>
      <c r="D4933" s="1" t="s">
        <v>4119</v>
      </c>
      <c r="E4933" s="1" t="s">
        <v>19176</v>
      </c>
      <c r="F4933" s="54">
        <v>1943</v>
      </c>
      <c r="G4933" s="1" t="s">
        <v>19349</v>
      </c>
      <c r="I4933" t="str">
        <f t="shared" si="154"/>
        <v>抗建</v>
      </c>
      <c r="K4933" t="e">
        <f>VLOOKUP(I4933,Apabi!$H:$H,1,FALSE)</f>
        <v>#N/A</v>
      </c>
      <c r="M4933" t="e">
        <f>VLOOKUP(I4933,'Shanghai TSG'!$C:$C,1,FALSE)</f>
        <v>#N/A</v>
      </c>
      <c r="O4933" t="e">
        <f>VLOOKUP(I4933,'Hytong (not in CrossAsia)'!$C:$C,1,FALSE)</f>
        <v>#N/A</v>
      </c>
      <c r="Q4933" s="9" t="str">
        <f t="shared" si="155"/>
        <v>nur hier</v>
      </c>
    </row>
    <row r="4934" spans="1:17" ht="23.25">
      <c r="A4934" s="1" t="s">
        <v>4120</v>
      </c>
      <c r="B4934" s="1" t="s">
        <v>4121</v>
      </c>
      <c r="C4934" s="1" t="s">
        <v>19628</v>
      </c>
      <c r="D4934" s="1" t="s">
        <v>4122</v>
      </c>
      <c r="E4934" s="1" t="s">
        <v>7621</v>
      </c>
      <c r="F4934" s="54">
        <v>1933</v>
      </c>
      <c r="G4934" s="1" t="s">
        <v>19628</v>
      </c>
      <c r="I4934" t="str">
        <f t="shared" si="154"/>
        <v>侨务月报</v>
      </c>
      <c r="K4934" t="e">
        <f>VLOOKUP(I4934,Apabi!$H:$H,1,FALSE)</f>
        <v>#N/A</v>
      </c>
      <c r="M4934" t="str">
        <f>VLOOKUP(I4934,'Shanghai TSG'!$C:$C,1,FALSE)</f>
        <v>侨务月报</v>
      </c>
      <c r="O4934" t="e">
        <f>VLOOKUP(I4934,'Hytong (not in CrossAsia)'!$C:$C,1,FALSE)</f>
        <v>#N/A</v>
      </c>
      <c r="Q4934" s="9" t="str">
        <f t="shared" si="155"/>
        <v>Doppel</v>
      </c>
    </row>
    <row r="4935" spans="1:17">
      <c r="A4935" s="1" t="s">
        <v>4123</v>
      </c>
      <c r="B4935" s="1" t="s">
        <v>4124</v>
      </c>
      <c r="C4935" s="1" t="s">
        <v>19628</v>
      </c>
      <c r="D4935" s="1" t="s">
        <v>4125</v>
      </c>
      <c r="E4935" s="1" t="s">
        <v>19647</v>
      </c>
      <c r="F4935" s="51" t="s">
        <v>19628</v>
      </c>
      <c r="G4935" s="1" t="s">
        <v>19628</v>
      </c>
      <c r="I4935" t="str">
        <f t="shared" si="154"/>
        <v>辛亥月刊</v>
      </c>
      <c r="K4935" t="e">
        <f>VLOOKUP(I4935,Apabi!$H:$H,1,FALSE)</f>
        <v>#N/A</v>
      </c>
      <c r="M4935" t="e">
        <f>VLOOKUP(I4935,'Shanghai TSG'!$C:$C,1,FALSE)</f>
        <v>#N/A</v>
      </c>
      <c r="O4935" t="e">
        <f>VLOOKUP(I4935,'Hytong (not in CrossAsia)'!$C:$C,1,FALSE)</f>
        <v>#N/A</v>
      </c>
      <c r="Q4935" s="9" t="str">
        <f t="shared" si="155"/>
        <v>nur hier</v>
      </c>
    </row>
    <row r="4936" spans="1:17">
      <c r="A4936" s="1" t="s">
        <v>4126</v>
      </c>
      <c r="B4936" s="1" t="s">
        <v>3780</v>
      </c>
      <c r="C4936" s="1" t="s">
        <v>19628</v>
      </c>
      <c r="D4936" s="1" t="s">
        <v>3781</v>
      </c>
      <c r="E4936" s="1" t="s">
        <v>19339</v>
      </c>
      <c r="F4936" s="54">
        <v>1925</v>
      </c>
      <c r="G4936" s="1" t="s">
        <v>19635</v>
      </c>
      <c r="I4936" t="str">
        <f t="shared" si="154"/>
        <v>京师学务</v>
      </c>
      <c r="K4936" t="e">
        <f>VLOOKUP(I4936,Apabi!$H:$H,1,FALSE)</f>
        <v>#N/A</v>
      </c>
      <c r="M4936" t="e">
        <f>VLOOKUP(I4936,'Shanghai TSG'!$C:$C,1,FALSE)</f>
        <v>#N/A</v>
      </c>
      <c r="O4936" t="e">
        <f>VLOOKUP(I4936,'Hytong (not in CrossAsia)'!$C:$C,1,FALSE)</f>
        <v>#N/A</v>
      </c>
      <c r="Q4936" s="9" t="str">
        <f t="shared" si="155"/>
        <v>nur hier</v>
      </c>
    </row>
    <row r="4937" spans="1:17">
      <c r="A4937" s="1" t="s">
        <v>3782</v>
      </c>
      <c r="B4937" s="1" t="s">
        <v>3783</v>
      </c>
      <c r="C4937" s="1" t="s">
        <v>19628</v>
      </c>
      <c r="D4937" s="1" t="s">
        <v>19628</v>
      </c>
      <c r="E4937" s="1" t="s">
        <v>19628</v>
      </c>
      <c r="F4937" s="51" t="s">
        <v>19628</v>
      </c>
      <c r="G4937" s="1" t="s">
        <v>19628</v>
      </c>
      <c r="I4937" t="str">
        <f t="shared" si="154"/>
        <v>解放周报</v>
      </c>
      <c r="K4937" t="e">
        <f>VLOOKUP(I4937,Apabi!$H:$H,1,FALSE)</f>
        <v>#N/A</v>
      </c>
      <c r="M4937" t="str">
        <f>VLOOKUP(I4937,'Shanghai TSG'!$C:$C,1,FALSE)</f>
        <v>解放周报</v>
      </c>
      <c r="O4937" t="e">
        <f>VLOOKUP(I4937,'Hytong (not in CrossAsia)'!$C:$C,1,FALSE)</f>
        <v>#N/A</v>
      </c>
      <c r="Q4937" s="9" t="str">
        <f t="shared" si="155"/>
        <v>Doppel</v>
      </c>
    </row>
    <row r="4938" spans="1:17" ht="23.25">
      <c r="A4938" s="1" t="s">
        <v>3784</v>
      </c>
      <c r="B4938" s="1" t="s">
        <v>3785</v>
      </c>
      <c r="C4938" s="1" t="s">
        <v>19628</v>
      </c>
      <c r="D4938" s="1" t="s">
        <v>19628</v>
      </c>
      <c r="E4938" s="1" t="s">
        <v>10404</v>
      </c>
      <c r="F4938" s="51" t="s">
        <v>19628</v>
      </c>
      <c r="G4938" s="1" t="s">
        <v>19628</v>
      </c>
      <c r="I4938" t="str">
        <f t="shared" si="154"/>
        <v>创进月刊</v>
      </c>
      <c r="K4938" t="e">
        <f>VLOOKUP(I4938,Apabi!$H:$H,1,FALSE)</f>
        <v>#N/A</v>
      </c>
      <c r="M4938" t="str">
        <f>VLOOKUP(I4938,'Shanghai TSG'!$C:$C,1,FALSE)</f>
        <v>创进月刊</v>
      </c>
      <c r="O4938" t="str">
        <f>VLOOKUP(I4938,'Hytong (not in CrossAsia)'!$C:$C,1,FALSE)</f>
        <v>创进月刊</v>
      </c>
      <c r="Q4938" s="9" t="str">
        <f t="shared" si="155"/>
        <v>Doppel</v>
      </c>
    </row>
    <row r="4939" spans="1:17">
      <c r="A4939" s="1" t="s">
        <v>3786</v>
      </c>
      <c r="B4939" s="1" t="s">
        <v>3787</v>
      </c>
      <c r="C4939" s="1" t="s">
        <v>3788</v>
      </c>
      <c r="D4939" s="1" t="s">
        <v>19628</v>
      </c>
      <c r="E4939" s="1" t="s">
        <v>19336</v>
      </c>
      <c r="F4939" s="51" t="s">
        <v>19628</v>
      </c>
      <c r="G4939" s="1" t="s">
        <v>19628</v>
      </c>
      <c r="I4939" t="str">
        <f t="shared" si="154"/>
        <v>新政治家</v>
      </c>
      <c r="K4939" t="e">
        <f>VLOOKUP(I4939,Apabi!$H:$H,1,FALSE)</f>
        <v>#N/A</v>
      </c>
      <c r="M4939" t="str">
        <f>VLOOKUP(I4939,'Shanghai TSG'!$C:$C,1,FALSE)</f>
        <v>新政治家</v>
      </c>
      <c r="O4939" t="e">
        <f>VLOOKUP(I4939,'Hytong (not in CrossAsia)'!$C:$C,1,FALSE)</f>
        <v>#N/A</v>
      </c>
      <c r="Q4939" s="9" t="str">
        <f t="shared" si="155"/>
        <v>Doppel</v>
      </c>
    </row>
    <row r="4940" spans="1:17">
      <c r="A4940" s="1" t="s">
        <v>3789</v>
      </c>
      <c r="B4940" s="1" t="s">
        <v>3790</v>
      </c>
      <c r="C4940" s="1" t="s">
        <v>3791</v>
      </c>
      <c r="D4940" s="1" t="s">
        <v>19628</v>
      </c>
      <c r="E4940" s="1" t="s">
        <v>19638</v>
      </c>
      <c r="F4940" s="51" t="s">
        <v>19628</v>
      </c>
      <c r="G4940" s="1" t="s">
        <v>19628</v>
      </c>
      <c r="I4940" t="str">
        <f t="shared" si="154"/>
        <v>政治家</v>
      </c>
      <c r="K4940" t="e">
        <f>VLOOKUP(I4940,Apabi!$H:$H,1,FALSE)</f>
        <v>#N/A</v>
      </c>
      <c r="M4940" t="e">
        <f>VLOOKUP(I4940,'Shanghai TSG'!$C:$C,1,FALSE)</f>
        <v>#N/A</v>
      </c>
      <c r="O4940" t="e">
        <f>VLOOKUP(I4940,'Hytong (not in CrossAsia)'!$C:$C,1,FALSE)</f>
        <v>#N/A</v>
      </c>
      <c r="Q4940" s="9" t="str">
        <f t="shared" si="155"/>
        <v>nur hier</v>
      </c>
    </row>
    <row r="4941" spans="1:17">
      <c r="A4941" s="1" t="s">
        <v>3792</v>
      </c>
      <c r="B4941" s="1" t="s">
        <v>3793</v>
      </c>
      <c r="C4941" s="1" t="s">
        <v>19628</v>
      </c>
      <c r="D4941" s="1" t="s">
        <v>3794</v>
      </c>
      <c r="E4941" s="1" t="s">
        <v>19647</v>
      </c>
      <c r="F4941" s="51" t="s">
        <v>19628</v>
      </c>
      <c r="G4941" s="1" t="s">
        <v>19628</v>
      </c>
      <c r="I4941" t="str">
        <f t="shared" si="154"/>
        <v>中华归主</v>
      </c>
      <c r="K4941" t="e">
        <f>VLOOKUP(I4941,Apabi!$H:$H,1,FALSE)</f>
        <v>#N/A</v>
      </c>
      <c r="M4941" t="e">
        <f>VLOOKUP(I4941,'Shanghai TSG'!$C:$C,1,FALSE)</f>
        <v>#N/A</v>
      </c>
      <c r="O4941" t="e">
        <f>VLOOKUP(I4941,'Hytong (not in CrossAsia)'!$C:$C,1,FALSE)</f>
        <v>#N/A</v>
      </c>
      <c r="Q4941" s="9" t="str">
        <f t="shared" si="155"/>
        <v>nur hier</v>
      </c>
    </row>
    <row r="4942" spans="1:17">
      <c r="A4942" s="1" t="s">
        <v>3795</v>
      </c>
      <c r="B4942" s="1" t="s">
        <v>3796</v>
      </c>
      <c r="C4942" s="1" t="s">
        <v>19628</v>
      </c>
      <c r="D4942" s="1" t="s">
        <v>3797</v>
      </c>
      <c r="E4942" s="1" t="s">
        <v>19326</v>
      </c>
      <c r="F4942" s="54">
        <v>1928</v>
      </c>
      <c r="G4942" s="1" t="s">
        <v>19635</v>
      </c>
      <c r="I4942" t="str">
        <f t="shared" si="154"/>
        <v>市政公报</v>
      </c>
      <c r="K4942" t="str">
        <f>VLOOKUP(I4942,Apabi!$H:$H,1,FALSE)</f>
        <v>市政公报</v>
      </c>
      <c r="M4942" t="e">
        <f>VLOOKUP(I4942,'Shanghai TSG'!$C:$C,1,FALSE)</f>
        <v>#N/A</v>
      </c>
      <c r="O4942" t="e">
        <f>VLOOKUP(I4942,'Hytong (not in CrossAsia)'!$C:$C,1,FALSE)</f>
        <v>#N/A</v>
      </c>
      <c r="Q4942" s="9" t="str">
        <f t="shared" si="155"/>
        <v>Doppel</v>
      </c>
    </row>
    <row r="4943" spans="1:17" ht="23.25">
      <c r="A4943" s="1" t="s">
        <v>3798</v>
      </c>
      <c r="B4943" s="1" t="s">
        <v>3799</v>
      </c>
      <c r="C4943" s="1" t="s">
        <v>19628</v>
      </c>
      <c r="D4943" s="1" t="s">
        <v>3800</v>
      </c>
      <c r="E4943" s="1" t="s">
        <v>3801</v>
      </c>
      <c r="F4943" s="51" t="s">
        <v>19628</v>
      </c>
      <c r="G4943" s="1" t="s">
        <v>19628</v>
      </c>
      <c r="I4943" t="str">
        <f t="shared" si="154"/>
        <v>苏皖政治</v>
      </c>
      <c r="K4943" t="e">
        <f>VLOOKUP(I4943,Apabi!$H:$H,1,FALSE)</f>
        <v>#N/A</v>
      </c>
      <c r="M4943" t="e">
        <f>VLOOKUP(I4943,'Shanghai TSG'!$C:$C,1,FALSE)</f>
        <v>#N/A</v>
      </c>
      <c r="O4943" t="e">
        <f>VLOOKUP(I4943,'Hytong (not in CrossAsia)'!$C:$C,1,FALSE)</f>
        <v>#N/A</v>
      </c>
      <c r="Q4943" s="9" t="str">
        <f t="shared" si="155"/>
        <v>nur hier</v>
      </c>
    </row>
    <row r="4944" spans="1:17">
      <c r="A4944" s="1" t="s">
        <v>3802</v>
      </c>
      <c r="B4944" s="1" t="s">
        <v>3803</v>
      </c>
      <c r="C4944" s="1" t="s">
        <v>19628</v>
      </c>
      <c r="D4944" s="1" t="s">
        <v>3804</v>
      </c>
      <c r="E4944" s="1" t="s">
        <v>19628</v>
      </c>
      <c r="F4944" s="51" t="s">
        <v>19628</v>
      </c>
      <c r="G4944" s="1" t="s">
        <v>19628</v>
      </c>
      <c r="I4944" t="str">
        <f t="shared" si="154"/>
        <v>党内通讯</v>
      </c>
      <c r="K4944" t="e">
        <f>VLOOKUP(I4944,Apabi!$H:$H,1,FALSE)</f>
        <v>#N/A</v>
      </c>
      <c r="M4944" t="e">
        <f>VLOOKUP(I4944,'Shanghai TSG'!$C:$C,1,FALSE)</f>
        <v>#N/A</v>
      </c>
      <c r="O4944" t="e">
        <f>VLOOKUP(I4944,'Hytong (not in CrossAsia)'!$C:$C,1,FALSE)</f>
        <v>#N/A</v>
      </c>
      <c r="Q4944" s="9" t="str">
        <f t="shared" si="155"/>
        <v>nur hier</v>
      </c>
    </row>
    <row r="4945" spans="1:17">
      <c r="A4945" s="1" t="s">
        <v>3805</v>
      </c>
      <c r="B4945" s="1" t="s">
        <v>3806</v>
      </c>
      <c r="C4945" s="1" t="s">
        <v>19628</v>
      </c>
      <c r="D4945" s="1" t="s">
        <v>3807</v>
      </c>
      <c r="E4945" s="1" t="s">
        <v>19336</v>
      </c>
      <c r="F4945" s="54">
        <v>1937</v>
      </c>
      <c r="G4945" s="1" t="s">
        <v>19635</v>
      </c>
      <c r="I4945" t="str">
        <f t="shared" si="154"/>
        <v>合作行政</v>
      </c>
      <c r="K4945" t="e">
        <f>VLOOKUP(I4945,Apabi!$H:$H,1,FALSE)</f>
        <v>#N/A</v>
      </c>
      <c r="M4945" t="e">
        <f>VLOOKUP(I4945,'Shanghai TSG'!$C:$C,1,FALSE)</f>
        <v>#N/A</v>
      </c>
      <c r="O4945" t="e">
        <f>VLOOKUP(I4945,'Hytong (not in CrossAsia)'!$C:$C,1,FALSE)</f>
        <v>#N/A</v>
      </c>
      <c r="Q4945" s="9" t="str">
        <f t="shared" si="155"/>
        <v>nur hier</v>
      </c>
    </row>
    <row r="4946" spans="1:17">
      <c r="A4946" s="1" t="s">
        <v>4153</v>
      </c>
      <c r="B4946" s="1" t="s">
        <v>4154</v>
      </c>
      <c r="C4946" s="1" t="s">
        <v>19628</v>
      </c>
      <c r="D4946" s="1" t="s">
        <v>17144</v>
      </c>
      <c r="E4946" s="1" t="s">
        <v>19628</v>
      </c>
      <c r="F4946" s="51" t="s">
        <v>19628</v>
      </c>
      <c r="G4946" s="1" t="s">
        <v>19628</v>
      </c>
      <c r="I4946" t="str">
        <f t="shared" si="154"/>
        <v>协力</v>
      </c>
      <c r="K4946" t="e">
        <f>VLOOKUP(I4946,Apabi!$H:$H,1,FALSE)</f>
        <v>#N/A</v>
      </c>
      <c r="M4946" t="e">
        <f>VLOOKUP(I4946,'Shanghai TSG'!$C:$C,1,FALSE)</f>
        <v>#N/A</v>
      </c>
      <c r="O4946" t="e">
        <f>VLOOKUP(I4946,'Hytong (not in CrossAsia)'!$C:$C,1,FALSE)</f>
        <v>#N/A</v>
      </c>
      <c r="Q4946" s="9" t="str">
        <f t="shared" si="155"/>
        <v>nur hier</v>
      </c>
    </row>
    <row r="4947" spans="1:17" ht="23.25">
      <c r="A4947" s="1" t="s">
        <v>4155</v>
      </c>
      <c r="B4947" s="1" t="s">
        <v>4156</v>
      </c>
      <c r="C4947" s="1" t="s">
        <v>19628</v>
      </c>
      <c r="D4947" s="1" t="s">
        <v>19628</v>
      </c>
      <c r="E4947" s="1" t="s">
        <v>19336</v>
      </c>
      <c r="F4947" s="51" t="s">
        <v>19628</v>
      </c>
      <c r="G4947" s="1" t="s">
        <v>19628</v>
      </c>
      <c r="I4947" t="str">
        <f t="shared" si="154"/>
        <v>南京国民</v>
      </c>
      <c r="K4947" t="e">
        <f>VLOOKUP(I4947,Apabi!$H:$H,1,FALSE)</f>
        <v>#N/A</v>
      </c>
      <c r="M4947" t="e">
        <f>VLOOKUP(I4947,'Shanghai TSG'!$C:$C,1,FALSE)</f>
        <v>#N/A</v>
      </c>
      <c r="O4947" t="e">
        <f>VLOOKUP(I4947,'Hytong (not in CrossAsia)'!$C:$C,1,FALSE)</f>
        <v>#N/A</v>
      </c>
      <c r="Q4947" s="9" t="str">
        <f t="shared" si="155"/>
        <v>nur hier</v>
      </c>
    </row>
    <row r="4948" spans="1:17">
      <c r="A4948" s="1" t="s">
        <v>4157</v>
      </c>
      <c r="B4948" s="1" t="s">
        <v>4158</v>
      </c>
      <c r="C4948" s="1" t="s">
        <v>19628</v>
      </c>
      <c r="D4948" s="1" t="s">
        <v>4159</v>
      </c>
      <c r="E4948" s="1" t="s">
        <v>19339</v>
      </c>
      <c r="F4948" s="51" t="s">
        <v>19628</v>
      </c>
      <c r="G4948" s="1" t="s">
        <v>19628</v>
      </c>
      <c r="I4948" t="str">
        <f t="shared" si="154"/>
        <v>政治学报</v>
      </c>
      <c r="K4948" t="e">
        <f>VLOOKUP(I4948,Apabi!$H:$H,1,FALSE)</f>
        <v>#N/A</v>
      </c>
      <c r="M4948" t="e">
        <f>VLOOKUP(I4948,'Shanghai TSG'!$C:$C,1,FALSE)</f>
        <v>#N/A</v>
      </c>
      <c r="O4948" t="e">
        <f>VLOOKUP(I4948,'Hytong (not in CrossAsia)'!$C:$C,1,FALSE)</f>
        <v>#N/A</v>
      </c>
      <c r="Q4948" s="9" t="str">
        <f t="shared" si="155"/>
        <v>nur hier</v>
      </c>
    </row>
    <row r="4949" spans="1:17">
      <c r="A4949" s="1" t="s">
        <v>4160</v>
      </c>
      <c r="B4949" s="1" t="s">
        <v>4161</v>
      </c>
      <c r="C4949" s="1" t="s">
        <v>4162</v>
      </c>
      <c r="D4949" s="1" t="s">
        <v>19628</v>
      </c>
      <c r="E4949" s="1" t="s">
        <v>19628</v>
      </c>
      <c r="F4949" s="51" t="s">
        <v>19628</v>
      </c>
      <c r="G4949" s="1" t="s">
        <v>19628</v>
      </c>
      <c r="I4949" t="str">
        <f t="shared" si="154"/>
        <v>时代风</v>
      </c>
      <c r="K4949" t="e">
        <f>VLOOKUP(I4949,Apabi!$H:$H,1,FALSE)</f>
        <v>#N/A</v>
      </c>
      <c r="M4949" t="str">
        <f>VLOOKUP(I4949,'Shanghai TSG'!$C:$C,1,FALSE)</f>
        <v>时代风</v>
      </c>
      <c r="O4949" t="e">
        <f>VLOOKUP(I4949,'Hytong (not in CrossAsia)'!$C:$C,1,FALSE)</f>
        <v>#N/A</v>
      </c>
      <c r="Q4949" s="9" t="str">
        <f t="shared" si="155"/>
        <v>Doppel</v>
      </c>
    </row>
    <row r="4950" spans="1:17">
      <c r="A4950" s="1" t="s">
        <v>4163</v>
      </c>
      <c r="B4950" s="1" t="s">
        <v>4164</v>
      </c>
      <c r="C4950" s="1" t="s">
        <v>19628</v>
      </c>
      <c r="D4950" s="1" t="s">
        <v>4165</v>
      </c>
      <c r="E4950" s="1" t="s">
        <v>19336</v>
      </c>
      <c r="F4950" s="54">
        <v>1949</v>
      </c>
      <c r="G4950" s="1" t="s">
        <v>19635</v>
      </c>
      <c r="I4950" t="str">
        <f t="shared" si="154"/>
        <v>社会建设</v>
      </c>
      <c r="K4950" t="e">
        <f>VLOOKUP(I4950,Apabi!$H:$H,1,FALSE)</f>
        <v>#N/A</v>
      </c>
      <c r="M4950" t="e">
        <f>VLOOKUP(I4950,'Shanghai TSG'!$C:$C,1,FALSE)</f>
        <v>#N/A</v>
      </c>
      <c r="O4950" t="e">
        <f>VLOOKUP(I4950,'Hytong (not in CrossAsia)'!$C:$C,1,FALSE)</f>
        <v>#N/A</v>
      </c>
      <c r="Q4950" s="9" t="str">
        <f t="shared" si="155"/>
        <v>nur hier</v>
      </c>
    </row>
    <row r="4951" spans="1:17">
      <c r="A4951" s="1" t="s">
        <v>4166</v>
      </c>
      <c r="B4951" s="1" t="s">
        <v>4167</v>
      </c>
      <c r="C4951" s="1" t="s">
        <v>19628</v>
      </c>
      <c r="D4951" s="1" t="s">
        <v>4168</v>
      </c>
      <c r="E4951" s="1" t="s">
        <v>19628</v>
      </c>
      <c r="F4951" s="51" t="s">
        <v>19628</v>
      </c>
      <c r="G4951" s="1" t="s">
        <v>19628</v>
      </c>
      <c r="I4951" t="str">
        <f t="shared" si="154"/>
        <v>福建省政</v>
      </c>
      <c r="K4951" t="e">
        <f>VLOOKUP(I4951,Apabi!$H:$H,1,FALSE)</f>
        <v>#N/A</v>
      </c>
      <c r="M4951" t="e">
        <f>VLOOKUP(I4951,'Shanghai TSG'!$C:$C,1,FALSE)</f>
        <v>#N/A</v>
      </c>
      <c r="O4951" t="e">
        <f>VLOOKUP(I4951,'Hytong (not in CrossAsia)'!$C:$C,1,FALSE)</f>
        <v>#N/A</v>
      </c>
      <c r="Q4951" s="9" t="str">
        <f t="shared" si="155"/>
        <v>nur hier</v>
      </c>
    </row>
    <row r="4952" spans="1:17">
      <c r="A4952" s="1" t="s">
        <v>4169</v>
      </c>
      <c r="B4952" s="1" t="s">
        <v>4170</v>
      </c>
      <c r="C4952" s="1" t="s">
        <v>19628</v>
      </c>
      <c r="D4952" s="1" t="s">
        <v>4171</v>
      </c>
      <c r="E4952" s="1" t="s">
        <v>19821</v>
      </c>
      <c r="F4952" s="54">
        <v>1925</v>
      </c>
      <c r="G4952" s="1" t="s">
        <v>13660</v>
      </c>
      <c r="I4952" t="str">
        <f t="shared" si="154"/>
        <v>国民政府</v>
      </c>
      <c r="K4952" t="e">
        <f>VLOOKUP(I4952,Apabi!$H:$H,1,FALSE)</f>
        <v>#N/A</v>
      </c>
      <c r="M4952" t="e">
        <f>VLOOKUP(I4952,'Shanghai TSG'!$C:$C,1,FALSE)</f>
        <v>#N/A</v>
      </c>
      <c r="O4952" t="e">
        <f>VLOOKUP(I4952,'Hytong (not in CrossAsia)'!$C:$C,1,FALSE)</f>
        <v>#N/A</v>
      </c>
      <c r="Q4952" s="9" t="str">
        <f t="shared" si="155"/>
        <v>nur hier</v>
      </c>
    </row>
    <row r="4953" spans="1:17">
      <c r="A4953" s="1" t="s">
        <v>4172</v>
      </c>
      <c r="B4953" s="1" t="s">
        <v>4173</v>
      </c>
      <c r="C4953" s="1" t="s">
        <v>4174</v>
      </c>
      <c r="D4953" s="1" t="s">
        <v>4175</v>
      </c>
      <c r="E4953" s="1" t="s">
        <v>19146</v>
      </c>
      <c r="F4953" s="54">
        <v>1932</v>
      </c>
      <c r="G4953" s="1" t="s">
        <v>19628</v>
      </c>
      <c r="I4953" t="str">
        <f t="shared" si="154"/>
        <v>国家与社</v>
      </c>
      <c r="K4953" t="e">
        <f>VLOOKUP(I4953,Apabi!$H:$H,1,FALSE)</f>
        <v>#N/A</v>
      </c>
      <c r="M4953" t="str">
        <f>VLOOKUP(I4953,'Shanghai TSG'!$C:$C,1,FALSE)</f>
        <v>国家与社</v>
      </c>
      <c r="O4953" t="e">
        <f>VLOOKUP(I4953,'Hytong (not in CrossAsia)'!$C:$C,1,FALSE)</f>
        <v>#N/A</v>
      </c>
      <c r="Q4953" s="9" t="str">
        <f t="shared" si="155"/>
        <v>Doppel</v>
      </c>
    </row>
    <row r="4954" spans="1:17">
      <c r="A4954" s="1" t="s">
        <v>4176</v>
      </c>
      <c r="B4954" s="1" t="s">
        <v>4177</v>
      </c>
      <c r="C4954" s="1" t="s">
        <v>19628</v>
      </c>
      <c r="D4954" s="1" t="s">
        <v>4178</v>
      </c>
      <c r="E4954" s="1" t="s">
        <v>19326</v>
      </c>
      <c r="F4954" s="54">
        <v>1948</v>
      </c>
      <c r="G4954" s="1" t="s">
        <v>19315</v>
      </c>
      <c r="I4954" t="str">
        <f t="shared" si="154"/>
        <v>正论</v>
      </c>
      <c r="K4954" t="e">
        <f>VLOOKUP(I4954,Apabi!$H:$H,1,FALSE)</f>
        <v>#N/A</v>
      </c>
      <c r="M4954" t="e">
        <f>VLOOKUP(I4954,'Shanghai TSG'!$C:$C,1,FALSE)</f>
        <v>#N/A</v>
      </c>
      <c r="O4954" t="e">
        <f>VLOOKUP(I4954,'Hytong (not in CrossAsia)'!$C:$C,1,FALSE)</f>
        <v>#N/A</v>
      </c>
      <c r="Q4954" s="9" t="str">
        <f t="shared" si="155"/>
        <v>nur hier</v>
      </c>
    </row>
    <row r="4955" spans="1:17">
      <c r="A4955" s="1" t="s">
        <v>4179</v>
      </c>
      <c r="B4955" s="1" t="s">
        <v>4180</v>
      </c>
      <c r="C4955" s="1" t="s">
        <v>19628</v>
      </c>
      <c r="D4955" s="1" t="s">
        <v>11674</v>
      </c>
      <c r="E4955" s="1" t="s">
        <v>4181</v>
      </c>
      <c r="F4955" s="54">
        <v>1938</v>
      </c>
      <c r="G4955" s="1" t="s">
        <v>13404</v>
      </c>
      <c r="I4955" t="str">
        <f t="shared" si="154"/>
        <v>政论</v>
      </c>
      <c r="K4955" t="e">
        <f>VLOOKUP(I4955,Apabi!$H:$H,1,FALSE)</f>
        <v>#N/A</v>
      </c>
      <c r="M4955" t="str">
        <f>VLOOKUP(I4955,'Shanghai TSG'!$C:$C,1,FALSE)</f>
        <v>政论</v>
      </c>
      <c r="O4955" t="e">
        <f>VLOOKUP(I4955,'Hytong (not in CrossAsia)'!$C:$C,1,FALSE)</f>
        <v>#N/A</v>
      </c>
      <c r="Q4955" s="9" t="str">
        <f t="shared" si="155"/>
        <v>Doppel</v>
      </c>
    </row>
    <row r="4956" spans="1:17">
      <c r="A4956" s="1" t="s">
        <v>4182</v>
      </c>
      <c r="B4956" s="1" t="s">
        <v>4183</v>
      </c>
      <c r="C4956" s="1" t="s">
        <v>19628</v>
      </c>
      <c r="D4956" s="1" t="s">
        <v>4184</v>
      </c>
      <c r="E4956" s="1" t="s">
        <v>19336</v>
      </c>
      <c r="F4956" s="51" t="s">
        <v>19628</v>
      </c>
      <c r="G4956" s="1" t="s">
        <v>19628</v>
      </c>
      <c r="I4956" t="str">
        <f t="shared" si="154"/>
        <v>中央政治</v>
      </c>
      <c r="K4956" t="e">
        <f>VLOOKUP(I4956,Apabi!$H:$H,1,FALSE)</f>
        <v>#N/A</v>
      </c>
      <c r="M4956" t="e">
        <f>VLOOKUP(I4956,'Shanghai TSG'!$C:$C,1,FALSE)</f>
        <v>#N/A</v>
      </c>
      <c r="O4956" t="e">
        <f>VLOOKUP(I4956,'Hytong (not in CrossAsia)'!$C:$C,1,FALSE)</f>
        <v>#N/A</v>
      </c>
      <c r="Q4956" s="9" t="str">
        <f t="shared" si="155"/>
        <v>nur hier</v>
      </c>
    </row>
    <row r="4957" spans="1:17">
      <c r="A4957" s="1" t="s">
        <v>4185</v>
      </c>
      <c r="B4957" s="1" t="s">
        <v>4186</v>
      </c>
      <c r="C4957" s="1" t="s">
        <v>19628</v>
      </c>
      <c r="D4957" s="1" t="s">
        <v>4187</v>
      </c>
      <c r="E4957" s="1" t="s">
        <v>12717</v>
      </c>
      <c r="F4957" s="54">
        <v>1948</v>
      </c>
      <c r="G4957" s="1" t="s">
        <v>19635</v>
      </c>
      <c r="I4957" t="str">
        <f t="shared" si="154"/>
        <v>边政公论</v>
      </c>
      <c r="K4957" t="e">
        <f>VLOOKUP(I4957,Apabi!$H:$H,1,FALSE)</f>
        <v>#N/A</v>
      </c>
      <c r="M4957" t="str">
        <f>VLOOKUP(I4957,'Shanghai TSG'!$C:$C,1,FALSE)</f>
        <v>边政公论</v>
      </c>
      <c r="O4957" t="e">
        <f>VLOOKUP(I4957,'Hytong (not in CrossAsia)'!$C:$C,1,FALSE)</f>
        <v>#N/A</v>
      </c>
      <c r="Q4957" s="9" t="str">
        <f t="shared" si="155"/>
        <v>Doppel</v>
      </c>
    </row>
    <row r="4958" spans="1:17">
      <c r="A4958" s="1" t="s">
        <v>4188</v>
      </c>
      <c r="B4958" s="1" t="s">
        <v>4189</v>
      </c>
      <c r="C4958" s="1" t="s">
        <v>19628</v>
      </c>
      <c r="D4958" s="1" t="s">
        <v>4190</v>
      </c>
      <c r="E4958" s="1" t="s">
        <v>19647</v>
      </c>
      <c r="F4958" s="54">
        <v>1937</v>
      </c>
      <c r="G4958" s="1" t="s">
        <v>19635</v>
      </c>
      <c r="I4958" t="str">
        <f t="shared" si="154"/>
        <v>思想月刊</v>
      </c>
      <c r="K4958" t="e">
        <f>VLOOKUP(I4958,Apabi!$H:$H,1,FALSE)</f>
        <v>#N/A</v>
      </c>
      <c r="M4958" t="e">
        <f>VLOOKUP(I4958,'Shanghai TSG'!$C:$C,1,FALSE)</f>
        <v>#N/A</v>
      </c>
      <c r="O4958" t="e">
        <f>VLOOKUP(I4958,'Hytong (not in CrossAsia)'!$C:$C,1,FALSE)</f>
        <v>#N/A</v>
      </c>
      <c r="Q4958" s="9" t="str">
        <f t="shared" si="155"/>
        <v>nur hier</v>
      </c>
    </row>
    <row r="4959" spans="1:17">
      <c r="A4959" s="1" t="s">
        <v>4191</v>
      </c>
      <c r="B4959" s="1" t="s">
        <v>4192</v>
      </c>
      <c r="C4959" s="1" t="s">
        <v>19628</v>
      </c>
      <c r="D4959" s="1" t="s">
        <v>19628</v>
      </c>
      <c r="E4959" s="1" t="s">
        <v>19628</v>
      </c>
      <c r="F4959" s="51" t="s">
        <v>19628</v>
      </c>
      <c r="G4959" s="1" t="s">
        <v>19628</v>
      </c>
      <c r="I4959" t="str">
        <f t="shared" si="154"/>
        <v>华南校报</v>
      </c>
      <c r="K4959" t="e">
        <f>VLOOKUP(I4959,Apabi!$H:$H,1,FALSE)</f>
        <v>#N/A</v>
      </c>
      <c r="M4959" t="e">
        <f>VLOOKUP(I4959,'Shanghai TSG'!$C:$C,1,FALSE)</f>
        <v>#N/A</v>
      </c>
      <c r="O4959" t="e">
        <f>VLOOKUP(I4959,'Hytong (not in CrossAsia)'!$C:$C,1,FALSE)</f>
        <v>#N/A</v>
      </c>
      <c r="Q4959" s="9" t="str">
        <f t="shared" si="155"/>
        <v>nur hier</v>
      </c>
    </row>
    <row r="4960" spans="1:17" ht="23.25">
      <c r="A4960" s="1" t="s">
        <v>4193</v>
      </c>
      <c r="B4960" s="1" t="s">
        <v>4194</v>
      </c>
      <c r="C4960" s="1" t="s">
        <v>19628</v>
      </c>
      <c r="D4960" s="1" t="s">
        <v>4195</v>
      </c>
      <c r="E4960" s="1" t="s">
        <v>4196</v>
      </c>
      <c r="F4960" s="51" t="s">
        <v>19628</v>
      </c>
      <c r="G4960" s="1" t="s">
        <v>19628</v>
      </c>
      <c r="I4960" t="str">
        <f t="shared" si="154"/>
        <v>政治与军</v>
      </c>
      <c r="K4960" t="e">
        <f>VLOOKUP(I4960,Apabi!$H:$H,1,FALSE)</f>
        <v>#N/A</v>
      </c>
      <c r="M4960" t="e">
        <f>VLOOKUP(I4960,'Shanghai TSG'!$C:$C,1,FALSE)</f>
        <v>#N/A</v>
      </c>
      <c r="O4960" t="e">
        <f>VLOOKUP(I4960,'Hytong (not in CrossAsia)'!$C:$C,1,FALSE)</f>
        <v>#N/A</v>
      </c>
      <c r="Q4960" s="9" t="str">
        <f t="shared" si="155"/>
        <v>nur hier</v>
      </c>
    </row>
    <row r="4961" spans="1:17" ht="23.25">
      <c r="A4961" s="1" t="s">
        <v>4197</v>
      </c>
      <c r="B4961" s="1" t="s">
        <v>4198</v>
      </c>
      <c r="C4961" s="1" t="s">
        <v>19628</v>
      </c>
      <c r="D4961" s="1" t="s">
        <v>4199</v>
      </c>
      <c r="E4961" s="1" t="s">
        <v>19339</v>
      </c>
      <c r="F4961" s="54">
        <v>1925</v>
      </c>
      <c r="G4961" s="1" t="s">
        <v>19305</v>
      </c>
      <c r="I4961" t="str">
        <f t="shared" si="154"/>
        <v>国宪起草</v>
      </c>
      <c r="K4961" t="e">
        <f>VLOOKUP(I4961,Apabi!$H:$H,1,FALSE)</f>
        <v>#N/A</v>
      </c>
      <c r="M4961" t="e">
        <f>VLOOKUP(I4961,'Shanghai TSG'!$C:$C,1,FALSE)</f>
        <v>#N/A</v>
      </c>
      <c r="O4961" t="e">
        <f>VLOOKUP(I4961,'Hytong (not in CrossAsia)'!$C:$C,1,FALSE)</f>
        <v>#N/A</v>
      </c>
      <c r="Q4961" s="9" t="str">
        <f t="shared" si="155"/>
        <v>nur hier</v>
      </c>
    </row>
    <row r="4962" spans="1:17">
      <c r="A4962" s="1" t="s">
        <v>4200</v>
      </c>
      <c r="B4962" s="1" t="s">
        <v>4201</v>
      </c>
      <c r="C4962" s="1" t="s">
        <v>19628</v>
      </c>
      <c r="D4962" s="1" t="s">
        <v>4202</v>
      </c>
      <c r="E4962" s="1" t="s">
        <v>19638</v>
      </c>
      <c r="F4962" s="54">
        <v>1944</v>
      </c>
      <c r="G4962" s="1" t="s">
        <v>19292</v>
      </c>
      <c r="I4962" t="str">
        <f t="shared" si="154"/>
        <v>新政治</v>
      </c>
      <c r="K4962" t="e">
        <f>VLOOKUP(I4962,Apabi!$H:$H,1,FALSE)</f>
        <v>#N/A</v>
      </c>
      <c r="M4962" t="str">
        <f>VLOOKUP(I4962,'Shanghai TSG'!$C:$C,1,FALSE)</f>
        <v>新政治</v>
      </c>
      <c r="O4962" t="e">
        <f>VLOOKUP(I4962,'Hytong (not in CrossAsia)'!$C:$C,1,FALSE)</f>
        <v>#N/A</v>
      </c>
      <c r="Q4962" s="9" t="str">
        <f t="shared" si="155"/>
        <v>Doppel</v>
      </c>
    </row>
    <row r="4963" spans="1:17" ht="23.25">
      <c r="A4963" s="1" t="s">
        <v>4203</v>
      </c>
      <c r="B4963" s="1" t="s">
        <v>4204</v>
      </c>
      <c r="C4963" s="1" t="s">
        <v>19628</v>
      </c>
      <c r="D4963" s="1" t="s">
        <v>4205</v>
      </c>
      <c r="E4963" s="1" t="s">
        <v>13295</v>
      </c>
      <c r="F4963" s="51" t="s">
        <v>19628</v>
      </c>
      <c r="G4963" s="1" t="s">
        <v>19628</v>
      </c>
      <c r="I4963" t="str">
        <f t="shared" si="154"/>
        <v>党义研究</v>
      </c>
      <c r="K4963" t="e">
        <f>VLOOKUP(I4963,Apabi!$H:$H,1,FALSE)</f>
        <v>#N/A</v>
      </c>
      <c r="M4963" t="str">
        <f>VLOOKUP(I4963,'Shanghai TSG'!$C:$C,1,FALSE)</f>
        <v>党义研究</v>
      </c>
      <c r="O4963" t="e">
        <f>VLOOKUP(I4963,'Hytong (not in CrossAsia)'!$C:$C,1,FALSE)</f>
        <v>#N/A</v>
      </c>
      <c r="Q4963" s="9" t="str">
        <f t="shared" si="155"/>
        <v>Doppel</v>
      </c>
    </row>
    <row r="4964" spans="1:17">
      <c r="A4964" s="1" t="s">
        <v>4206</v>
      </c>
      <c r="B4964" s="1" t="s">
        <v>4207</v>
      </c>
      <c r="C4964" s="1" t="s">
        <v>19628</v>
      </c>
      <c r="D4964" s="1" t="s">
        <v>4208</v>
      </c>
      <c r="E4964" s="1" t="s">
        <v>19326</v>
      </c>
      <c r="F4964" s="54">
        <v>1943</v>
      </c>
      <c r="G4964" s="1" t="s">
        <v>19315</v>
      </c>
      <c r="I4964" t="str">
        <f t="shared" si="154"/>
        <v>政治月刊</v>
      </c>
      <c r="K4964" t="e">
        <f>VLOOKUP(I4964,Apabi!$H:$H,1,FALSE)</f>
        <v>#N/A</v>
      </c>
      <c r="M4964" t="e">
        <f>VLOOKUP(I4964,'Shanghai TSG'!$C:$C,1,FALSE)</f>
        <v>#N/A</v>
      </c>
      <c r="O4964" t="e">
        <f>VLOOKUP(I4964,'Hytong (not in CrossAsia)'!$C:$C,1,FALSE)</f>
        <v>#N/A</v>
      </c>
      <c r="Q4964" s="9" t="str">
        <f t="shared" si="155"/>
        <v>nur hier</v>
      </c>
    </row>
    <row r="4965" spans="1:17" ht="23.25">
      <c r="A4965" s="1" t="s">
        <v>4209</v>
      </c>
      <c r="B4965" s="1" t="s">
        <v>4210</v>
      </c>
      <c r="C4965" s="1" t="s">
        <v>19628</v>
      </c>
      <c r="D4965" s="1" t="s">
        <v>4211</v>
      </c>
      <c r="E4965" s="1" t="s">
        <v>13576</v>
      </c>
      <c r="F4965" s="51">
        <v>1948</v>
      </c>
      <c r="G4965" s="1" t="s">
        <v>19628</v>
      </c>
      <c r="I4965" t="str">
        <f t="shared" si="154"/>
        <v>政治学刊</v>
      </c>
      <c r="K4965" t="e">
        <f>VLOOKUP(I4965,Apabi!$H:$H,1,FALSE)</f>
        <v>#N/A</v>
      </c>
      <c r="M4965" t="e">
        <f>VLOOKUP(I4965,'Shanghai TSG'!$C:$C,1,FALSE)</f>
        <v>#N/A</v>
      </c>
      <c r="O4965" t="e">
        <f>VLOOKUP(I4965,'Hytong (not in CrossAsia)'!$C:$C,1,FALSE)</f>
        <v>#N/A</v>
      </c>
      <c r="Q4965" s="9" t="str">
        <f t="shared" si="155"/>
        <v>nur hier</v>
      </c>
    </row>
    <row r="4966" spans="1:17">
      <c r="A4966" s="1" t="s">
        <v>4212</v>
      </c>
      <c r="B4966" s="1" t="s">
        <v>4213</v>
      </c>
      <c r="C4966" s="1" t="s">
        <v>19628</v>
      </c>
      <c r="D4966" s="1" t="s">
        <v>4214</v>
      </c>
      <c r="E4966" s="1" t="s">
        <v>19628</v>
      </c>
      <c r="F4966" s="51" t="s">
        <v>19628</v>
      </c>
      <c r="G4966" s="1" t="s">
        <v>19628</v>
      </c>
      <c r="I4966" t="str">
        <f t="shared" si="154"/>
        <v>政治学论</v>
      </c>
      <c r="K4966" t="e">
        <f>VLOOKUP(I4966,Apabi!$H:$H,1,FALSE)</f>
        <v>#N/A</v>
      </c>
      <c r="M4966" t="e">
        <f>VLOOKUP(I4966,'Shanghai TSG'!$C:$C,1,FALSE)</f>
        <v>#N/A</v>
      </c>
      <c r="O4966" t="e">
        <f>VLOOKUP(I4966,'Hytong (not in CrossAsia)'!$C:$C,1,FALSE)</f>
        <v>#N/A</v>
      </c>
      <c r="Q4966" s="9" t="str">
        <f t="shared" si="155"/>
        <v>nur hier</v>
      </c>
    </row>
    <row r="4967" spans="1:17">
      <c r="A4967" s="1" t="s">
        <v>4215</v>
      </c>
      <c r="B4967" s="1" t="s">
        <v>4216</v>
      </c>
      <c r="C4967" s="1" t="s">
        <v>19628</v>
      </c>
      <c r="D4967" s="1" t="s">
        <v>4217</v>
      </c>
      <c r="E4967" s="1" t="s">
        <v>4218</v>
      </c>
      <c r="F4967" s="54">
        <v>1939</v>
      </c>
      <c r="G4967" s="1" t="s">
        <v>19305</v>
      </c>
      <c r="I4967" t="str">
        <f t="shared" si="154"/>
        <v>青海省政</v>
      </c>
      <c r="K4967" t="e">
        <f>VLOOKUP(I4967,Apabi!$H:$H,1,FALSE)</f>
        <v>#N/A</v>
      </c>
      <c r="M4967" t="e">
        <f>VLOOKUP(I4967,'Shanghai TSG'!$C:$C,1,FALSE)</f>
        <v>#N/A</v>
      </c>
      <c r="O4967" t="e">
        <f>VLOOKUP(I4967,'Hytong (not in CrossAsia)'!$C:$C,1,FALSE)</f>
        <v>#N/A</v>
      </c>
      <c r="Q4967" s="9" t="str">
        <f t="shared" si="155"/>
        <v>nur hier</v>
      </c>
    </row>
    <row r="4968" spans="1:17">
      <c r="A4968" s="1" t="s">
        <v>4219</v>
      </c>
      <c r="B4968" s="1" t="s">
        <v>4220</v>
      </c>
      <c r="C4968" s="1" t="s">
        <v>19628</v>
      </c>
      <c r="D4968" s="1" t="s">
        <v>4221</v>
      </c>
      <c r="E4968" s="1" t="s">
        <v>19647</v>
      </c>
      <c r="F4968" s="51" t="s">
        <v>19628</v>
      </c>
      <c r="G4968" s="1" t="s">
        <v>19628</v>
      </c>
      <c r="I4968" t="str">
        <f t="shared" si="154"/>
        <v>政治系刊</v>
      </c>
      <c r="K4968" t="e">
        <f>VLOOKUP(I4968,Apabi!$H:$H,1,FALSE)</f>
        <v>#N/A</v>
      </c>
      <c r="M4968" t="e">
        <f>VLOOKUP(I4968,'Shanghai TSG'!$C:$C,1,FALSE)</f>
        <v>#N/A</v>
      </c>
      <c r="O4968" t="e">
        <f>VLOOKUP(I4968,'Hytong (not in CrossAsia)'!$C:$C,1,FALSE)</f>
        <v>#N/A</v>
      </c>
      <c r="Q4968" s="9" t="str">
        <f t="shared" si="155"/>
        <v>nur hier</v>
      </c>
    </row>
    <row r="4969" spans="1:17">
      <c r="A4969" s="1" t="s">
        <v>4222</v>
      </c>
      <c r="B4969" s="1" t="s">
        <v>4223</v>
      </c>
      <c r="C4969" s="1" t="s">
        <v>19628</v>
      </c>
      <c r="D4969" s="1" t="s">
        <v>4224</v>
      </c>
      <c r="E4969" s="1" t="s">
        <v>19339</v>
      </c>
      <c r="F4969" s="54">
        <v>1926</v>
      </c>
      <c r="G4969" s="1" t="s">
        <v>19628</v>
      </c>
      <c r="I4969" t="str">
        <f t="shared" si="154"/>
        <v>革命周报</v>
      </c>
      <c r="K4969" t="e">
        <f>VLOOKUP(I4969,Apabi!$H:$H,1,FALSE)</f>
        <v>#N/A</v>
      </c>
      <c r="M4969" t="e">
        <f>VLOOKUP(I4969,'Shanghai TSG'!$C:$C,1,FALSE)</f>
        <v>#N/A</v>
      </c>
      <c r="O4969" t="e">
        <f>VLOOKUP(I4969,'Hytong (not in CrossAsia)'!$C:$C,1,FALSE)</f>
        <v>#N/A</v>
      </c>
      <c r="Q4969" s="9" t="str">
        <f t="shared" si="155"/>
        <v>nur hier</v>
      </c>
    </row>
    <row r="4970" spans="1:17">
      <c r="A4970" s="1" t="s">
        <v>4225</v>
      </c>
      <c r="B4970" s="1" t="s">
        <v>4226</v>
      </c>
      <c r="C4970" s="1" t="s">
        <v>19628</v>
      </c>
      <c r="D4970" s="1" t="s">
        <v>3884</v>
      </c>
      <c r="E4970" s="1" t="s">
        <v>19647</v>
      </c>
      <c r="F4970" s="54">
        <v>1936</v>
      </c>
      <c r="G4970" s="1" t="s">
        <v>19642</v>
      </c>
      <c r="I4970" t="str">
        <f t="shared" si="154"/>
        <v>救亡情报</v>
      </c>
      <c r="K4970" t="e">
        <f>VLOOKUP(I4970,Apabi!$H:$H,1,FALSE)</f>
        <v>#N/A</v>
      </c>
      <c r="M4970" t="e">
        <f>VLOOKUP(I4970,'Shanghai TSG'!$C:$C,1,FALSE)</f>
        <v>#N/A</v>
      </c>
      <c r="O4970" t="e">
        <f>VLOOKUP(I4970,'Hytong (not in CrossAsia)'!$C:$C,1,FALSE)</f>
        <v>#N/A</v>
      </c>
      <c r="Q4970" s="9" t="str">
        <f t="shared" si="155"/>
        <v>nur hier</v>
      </c>
    </row>
    <row r="4971" spans="1:17">
      <c r="A4971" s="1" t="s">
        <v>3885</v>
      </c>
      <c r="B4971" s="1" t="s">
        <v>3886</v>
      </c>
      <c r="C4971" s="1" t="s">
        <v>19628</v>
      </c>
      <c r="D4971" s="1" t="s">
        <v>3887</v>
      </c>
      <c r="E4971" s="1" t="s">
        <v>19647</v>
      </c>
      <c r="F4971" s="54">
        <v>1929</v>
      </c>
      <c r="G4971" s="1" t="s">
        <v>19305</v>
      </c>
      <c r="I4971" t="str">
        <f t="shared" si="154"/>
        <v>革命导报</v>
      </c>
      <c r="K4971" t="e">
        <f>VLOOKUP(I4971,Apabi!$H:$H,1,FALSE)</f>
        <v>#N/A</v>
      </c>
      <c r="M4971" t="e">
        <f>VLOOKUP(I4971,'Shanghai TSG'!$C:$C,1,FALSE)</f>
        <v>#N/A</v>
      </c>
      <c r="O4971" t="e">
        <f>VLOOKUP(I4971,'Hytong (not in CrossAsia)'!$C:$C,1,FALSE)</f>
        <v>#N/A</v>
      </c>
      <c r="Q4971" s="9" t="str">
        <f t="shared" si="155"/>
        <v>nur hier</v>
      </c>
    </row>
    <row r="4972" spans="1:17" ht="23.25">
      <c r="A4972" s="1" t="s">
        <v>3888</v>
      </c>
      <c r="B4972" s="1" t="s">
        <v>3889</v>
      </c>
      <c r="C4972" s="1" t="s">
        <v>19628</v>
      </c>
      <c r="D4972" s="1" t="s">
        <v>3890</v>
      </c>
      <c r="E4972" s="1" t="s">
        <v>10211</v>
      </c>
      <c r="F4972" s="54">
        <v>1942</v>
      </c>
      <c r="G4972" s="1" t="s">
        <v>19628</v>
      </c>
      <c r="I4972" t="str">
        <f t="shared" si="154"/>
        <v>兑泽校刊</v>
      </c>
      <c r="K4972" t="e">
        <f>VLOOKUP(I4972,Apabi!$H:$H,1,FALSE)</f>
        <v>#N/A</v>
      </c>
      <c r="M4972" t="e">
        <f>VLOOKUP(I4972,'Shanghai TSG'!$C:$C,1,FALSE)</f>
        <v>#N/A</v>
      </c>
      <c r="O4972" t="e">
        <f>VLOOKUP(I4972,'Hytong (not in CrossAsia)'!$C:$C,1,FALSE)</f>
        <v>#N/A</v>
      </c>
      <c r="Q4972" s="9" t="str">
        <f t="shared" si="155"/>
        <v>nur hier</v>
      </c>
    </row>
    <row r="4973" spans="1:17">
      <c r="A4973" s="1" t="s">
        <v>3891</v>
      </c>
      <c r="B4973" s="1" t="s">
        <v>3892</v>
      </c>
      <c r="C4973" s="1" t="s">
        <v>19628</v>
      </c>
      <c r="D4973" s="1" t="s">
        <v>3893</v>
      </c>
      <c r="E4973" s="1" t="s">
        <v>3894</v>
      </c>
      <c r="F4973" s="54">
        <v>1921</v>
      </c>
      <c r="G4973" s="1" t="s">
        <v>19635</v>
      </c>
      <c r="I4973" t="str">
        <f t="shared" si="154"/>
        <v>共产党</v>
      </c>
      <c r="K4973" t="e">
        <f>VLOOKUP(I4973,Apabi!$H:$H,1,FALSE)</f>
        <v>#N/A</v>
      </c>
      <c r="M4973" t="e">
        <f>VLOOKUP(I4973,'Shanghai TSG'!$C:$C,1,FALSE)</f>
        <v>#N/A</v>
      </c>
      <c r="O4973" t="e">
        <f>VLOOKUP(I4973,'Hytong (not in CrossAsia)'!$C:$C,1,FALSE)</f>
        <v>#N/A</v>
      </c>
      <c r="Q4973" s="9" t="str">
        <f t="shared" si="155"/>
        <v>nur hier</v>
      </c>
    </row>
    <row r="4974" spans="1:17" ht="34.5">
      <c r="A4974" s="1" t="s">
        <v>3895</v>
      </c>
      <c r="B4974" s="1" t="s">
        <v>3896</v>
      </c>
      <c r="C4974" s="1" t="s">
        <v>19628</v>
      </c>
      <c r="D4974" s="1" t="s">
        <v>19628</v>
      </c>
      <c r="E4974" s="1" t="s">
        <v>19628</v>
      </c>
      <c r="F4974" s="51" t="s">
        <v>19628</v>
      </c>
      <c r="G4974" s="1" t="s">
        <v>19628</v>
      </c>
      <c r="I4974" t="str">
        <f t="shared" si="154"/>
        <v>中国国民</v>
      </c>
      <c r="K4974" t="e">
        <f>VLOOKUP(I4974,Apabi!$H:$H,1,FALSE)</f>
        <v>#N/A</v>
      </c>
      <c r="M4974" t="e">
        <f>VLOOKUP(I4974,'Shanghai TSG'!$C:$C,1,FALSE)</f>
        <v>#N/A</v>
      </c>
      <c r="O4974" t="e">
        <f>VLOOKUP(I4974,'Hytong (not in CrossAsia)'!$C:$C,1,FALSE)</f>
        <v>#N/A</v>
      </c>
      <c r="Q4974" s="9" t="str">
        <f t="shared" si="155"/>
        <v>nur hier</v>
      </c>
    </row>
    <row r="4975" spans="1:17">
      <c r="A4975" s="1" t="s">
        <v>3897</v>
      </c>
      <c r="B4975" s="1" t="s">
        <v>3898</v>
      </c>
      <c r="C4975" s="1" t="s">
        <v>19628</v>
      </c>
      <c r="D4975" s="1" t="s">
        <v>3899</v>
      </c>
      <c r="E4975" s="1" t="s">
        <v>19336</v>
      </c>
      <c r="F4975" s="54">
        <v>1928</v>
      </c>
      <c r="G4975" s="1" t="s">
        <v>19327</v>
      </c>
      <c r="I4975" t="str">
        <f t="shared" si="154"/>
        <v>党基旬刊</v>
      </c>
      <c r="K4975" t="e">
        <f>VLOOKUP(I4975,Apabi!$H:$H,1,FALSE)</f>
        <v>#N/A</v>
      </c>
      <c r="M4975" t="e">
        <f>VLOOKUP(I4975,'Shanghai TSG'!$C:$C,1,FALSE)</f>
        <v>#N/A</v>
      </c>
      <c r="O4975" t="e">
        <f>VLOOKUP(I4975,'Hytong (not in CrossAsia)'!$C:$C,1,FALSE)</f>
        <v>#N/A</v>
      </c>
      <c r="Q4975" s="9" t="str">
        <f t="shared" si="155"/>
        <v>nur hier</v>
      </c>
    </row>
    <row r="4976" spans="1:17">
      <c r="A4976" s="1" t="s">
        <v>3900</v>
      </c>
      <c r="B4976" s="1" t="s">
        <v>3901</v>
      </c>
      <c r="C4976" s="1" t="s">
        <v>19628</v>
      </c>
      <c r="D4976" s="1" t="s">
        <v>3902</v>
      </c>
      <c r="E4976" s="1" t="s">
        <v>3903</v>
      </c>
      <c r="F4976" s="54">
        <v>1948</v>
      </c>
      <c r="G4976" s="1" t="s">
        <v>19635</v>
      </c>
      <c r="I4976" t="str">
        <f t="shared" si="154"/>
        <v>思想与时</v>
      </c>
      <c r="K4976" t="e">
        <f>VLOOKUP(I4976,Apabi!$H:$H,1,FALSE)</f>
        <v>#N/A</v>
      </c>
      <c r="M4976" t="e">
        <f>VLOOKUP(I4976,'Shanghai TSG'!$C:$C,1,FALSE)</f>
        <v>#N/A</v>
      </c>
      <c r="O4976" t="e">
        <f>VLOOKUP(I4976,'Hytong (not in CrossAsia)'!$C:$C,1,FALSE)</f>
        <v>#N/A</v>
      </c>
      <c r="Q4976" s="9" t="str">
        <f t="shared" si="155"/>
        <v>nur hier</v>
      </c>
    </row>
    <row r="4977" spans="1:17">
      <c r="A4977" s="1" t="s">
        <v>3904</v>
      </c>
      <c r="B4977" s="1" t="s">
        <v>3905</v>
      </c>
      <c r="C4977" s="1" t="s">
        <v>19628</v>
      </c>
      <c r="D4977" s="1" t="s">
        <v>3906</v>
      </c>
      <c r="E4977" s="1" t="s">
        <v>19339</v>
      </c>
      <c r="F4977" s="54">
        <v>1915</v>
      </c>
      <c r="G4977" s="1" t="s">
        <v>19628</v>
      </c>
      <c r="I4977" t="str">
        <f t="shared" si="154"/>
        <v>市政通告</v>
      </c>
      <c r="K4977" t="e">
        <f>VLOOKUP(I4977,Apabi!$H:$H,1,FALSE)</f>
        <v>#N/A</v>
      </c>
      <c r="M4977" t="e">
        <f>VLOOKUP(I4977,'Shanghai TSG'!$C:$C,1,FALSE)</f>
        <v>#N/A</v>
      </c>
      <c r="O4977" t="e">
        <f>VLOOKUP(I4977,'Hytong (not in CrossAsia)'!$C:$C,1,FALSE)</f>
        <v>#N/A</v>
      </c>
      <c r="Q4977" s="9" t="str">
        <f t="shared" si="155"/>
        <v>nur hier</v>
      </c>
    </row>
    <row r="4978" spans="1:17" ht="23.25">
      <c r="A4978" s="1" t="s">
        <v>3907</v>
      </c>
      <c r="B4978" s="1" t="s">
        <v>3908</v>
      </c>
      <c r="C4978" s="1" t="s">
        <v>3909</v>
      </c>
      <c r="D4978" s="1" t="s">
        <v>19628</v>
      </c>
      <c r="E4978" s="1" t="s">
        <v>18946</v>
      </c>
      <c r="F4978" s="54">
        <v>1936</v>
      </c>
      <c r="G4978" s="1" t="s">
        <v>19773</v>
      </c>
      <c r="I4978" t="str">
        <f t="shared" si="154"/>
        <v>山西建设</v>
      </c>
      <c r="K4978" t="e">
        <f>VLOOKUP(I4978,Apabi!$H:$H,1,FALSE)</f>
        <v>#N/A</v>
      </c>
      <c r="M4978" t="str">
        <f>VLOOKUP(I4978,'Shanghai TSG'!$C:$C,1,FALSE)</f>
        <v>山西建设</v>
      </c>
      <c r="O4978" t="e">
        <f>VLOOKUP(I4978,'Hytong (not in CrossAsia)'!$C:$C,1,FALSE)</f>
        <v>#N/A</v>
      </c>
      <c r="Q4978" s="9" t="str">
        <f t="shared" si="155"/>
        <v>Doppel</v>
      </c>
    </row>
    <row r="4979" spans="1:17" ht="23.25">
      <c r="A4979" s="1" t="s">
        <v>3910</v>
      </c>
      <c r="B4979" s="1" t="s">
        <v>3911</v>
      </c>
      <c r="C4979" s="1" t="s">
        <v>19628</v>
      </c>
      <c r="D4979" s="1" t="s">
        <v>19628</v>
      </c>
      <c r="E4979" s="1" t="s">
        <v>13648</v>
      </c>
      <c r="F4979" s="54">
        <v>1944</v>
      </c>
      <c r="G4979" s="1" t="s">
        <v>19642</v>
      </c>
      <c r="I4979" t="str">
        <f t="shared" si="154"/>
        <v>中国回教</v>
      </c>
      <c r="K4979" t="e">
        <f>VLOOKUP(I4979,Apabi!$H:$H,1,FALSE)</f>
        <v>#N/A</v>
      </c>
      <c r="M4979" t="e">
        <f>VLOOKUP(I4979,'Shanghai TSG'!$C:$C,1,FALSE)</f>
        <v>#N/A</v>
      </c>
      <c r="O4979" t="e">
        <f>VLOOKUP(I4979,'Hytong (not in CrossAsia)'!$C:$C,1,FALSE)</f>
        <v>#N/A</v>
      </c>
      <c r="Q4979" s="9" t="str">
        <f t="shared" si="155"/>
        <v>nur hier</v>
      </c>
    </row>
    <row r="4980" spans="1:17">
      <c r="A4980" s="1" t="s">
        <v>3912</v>
      </c>
      <c r="B4980" s="1" t="s">
        <v>3913</v>
      </c>
      <c r="C4980" s="1" t="s">
        <v>19628</v>
      </c>
      <c r="D4980" s="1" t="s">
        <v>3914</v>
      </c>
      <c r="E4980" s="1" t="s">
        <v>19302</v>
      </c>
      <c r="F4980" s="51">
        <v>1932</v>
      </c>
      <c r="G4980" s="1" t="s">
        <v>19340</v>
      </c>
      <c r="I4980" t="str">
        <f t="shared" si="154"/>
        <v>广州市土</v>
      </c>
      <c r="K4980" t="e">
        <f>VLOOKUP(I4980,Apabi!$H:$H,1,FALSE)</f>
        <v>#N/A</v>
      </c>
      <c r="M4980" t="e">
        <f>VLOOKUP(I4980,'Shanghai TSG'!$C:$C,1,FALSE)</f>
        <v>#N/A</v>
      </c>
      <c r="O4980" t="e">
        <f>VLOOKUP(I4980,'Hytong (not in CrossAsia)'!$C:$C,1,FALSE)</f>
        <v>#N/A</v>
      </c>
      <c r="Q4980" s="9" t="str">
        <f t="shared" si="155"/>
        <v>nur hier</v>
      </c>
    </row>
    <row r="4981" spans="1:17">
      <c r="A4981" s="1" t="s">
        <v>3915</v>
      </c>
      <c r="B4981" s="1" t="s">
        <v>3916</v>
      </c>
      <c r="C4981" s="1" t="s">
        <v>19166</v>
      </c>
      <c r="D4981" s="1" t="s">
        <v>19628</v>
      </c>
      <c r="E4981" s="1" t="s">
        <v>19647</v>
      </c>
      <c r="F4981" s="54">
        <v>1945</v>
      </c>
      <c r="G4981" s="1" t="s">
        <v>19628</v>
      </c>
      <c r="I4981" t="str">
        <f t="shared" si="154"/>
        <v>汉奸丑史</v>
      </c>
      <c r="K4981" t="e">
        <f>VLOOKUP(I4981,Apabi!$H:$H,1,FALSE)</f>
        <v>#N/A</v>
      </c>
      <c r="M4981" t="str">
        <f>VLOOKUP(I4981,'Shanghai TSG'!$C:$C,1,FALSE)</f>
        <v>汉奸丑史</v>
      </c>
      <c r="O4981" t="e">
        <f>VLOOKUP(I4981,'Hytong (not in CrossAsia)'!$C:$C,1,FALSE)</f>
        <v>#N/A</v>
      </c>
      <c r="Q4981" s="9" t="str">
        <f t="shared" si="155"/>
        <v>Doppel</v>
      </c>
    </row>
    <row r="4982" spans="1:17">
      <c r="A4982" s="1" t="s">
        <v>3917</v>
      </c>
      <c r="B4982" s="1" t="s">
        <v>3918</v>
      </c>
      <c r="C4982" s="1" t="s">
        <v>19628</v>
      </c>
      <c r="D4982" s="1" t="s">
        <v>3919</v>
      </c>
      <c r="E4982" s="1" t="s">
        <v>19302</v>
      </c>
      <c r="F4982" s="51">
        <v>1946</v>
      </c>
      <c r="G4982" s="1" t="s">
        <v>19628</v>
      </c>
      <c r="I4982" t="str">
        <f t="shared" si="154"/>
        <v>广州市政</v>
      </c>
      <c r="K4982" t="e">
        <f>VLOOKUP(I4982,Apabi!$H:$H,1,FALSE)</f>
        <v>#N/A</v>
      </c>
      <c r="M4982" t="e">
        <f>VLOOKUP(I4982,'Shanghai TSG'!$C:$C,1,FALSE)</f>
        <v>#N/A</v>
      </c>
      <c r="O4982" t="e">
        <f>VLOOKUP(I4982,'Hytong (not in CrossAsia)'!$C:$C,1,FALSE)</f>
        <v>#N/A</v>
      </c>
      <c r="Q4982" s="9" t="str">
        <f t="shared" si="155"/>
        <v>nur hier</v>
      </c>
    </row>
    <row r="4983" spans="1:17" ht="23.25">
      <c r="A4983" s="1" t="s">
        <v>3920</v>
      </c>
      <c r="B4983" s="1" t="s">
        <v>3921</v>
      </c>
      <c r="C4983" s="1" t="s">
        <v>19628</v>
      </c>
      <c r="D4983" s="1" t="s">
        <v>19628</v>
      </c>
      <c r="E4983" s="1" t="s">
        <v>19339</v>
      </c>
      <c r="F4983" s="54">
        <v>1922</v>
      </c>
      <c r="G4983" s="1" t="s">
        <v>19628</v>
      </c>
      <c r="I4983" t="str">
        <f t="shared" si="154"/>
        <v>地质专报</v>
      </c>
      <c r="K4983" t="e">
        <f>VLOOKUP(I4983,Apabi!$H:$H,1,FALSE)</f>
        <v>#N/A</v>
      </c>
      <c r="M4983" t="str">
        <f>VLOOKUP(I4983,'Shanghai TSG'!$C:$C,1,FALSE)</f>
        <v>地质专报</v>
      </c>
      <c r="O4983" t="e">
        <f>VLOOKUP(I4983,'Hytong (not in CrossAsia)'!$C:$C,1,FALSE)</f>
        <v>#N/A</v>
      </c>
      <c r="Q4983" s="9" t="str">
        <f t="shared" si="155"/>
        <v>Doppel</v>
      </c>
    </row>
    <row r="4984" spans="1:17" ht="23.25">
      <c r="A4984" s="1" t="s">
        <v>3922</v>
      </c>
      <c r="B4984" s="1" t="s">
        <v>3923</v>
      </c>
      <c r="C4984" s="1" t="s">
        <v>19628</v>
      </c>
      <c r="D4984" s="1" t="s">
        <v>4079</v>
      </c>
      <c r="E4984" s="1" t="s">
        <v>19302</v>
      </c>
      <c r="F4984" s="54">
        <v>1923</v>
      </c>
      <c r="G4984" s="1" t="s">
        <v>19628</v>
      </c>
      <c r="I4984" t="str">
        <f t="shared" si="154"/>
        <v>广州市市</v>
      </c>
      <c r="K4984" t="e">
        <f>VLOOKUP(I4984,Apabi!$H:$H,1,FALSE)</f>
        <v>#N/A</v>
      </c>
      <c r="M4984" t="e">
        <f>VLOOKUP(I4984,'Shanghai TSG'!$C:$C,1,FALSE)</f>
        <v>#N/A</v>
      </c>
      <c r="O4984" t="e">
        <f>VLOOKUP(I4984,'Hytong (not in CrossAsia)'!$C:$C,1,FALSE)</f>
        <v>#N/A</v>
      </c>
      <c r="Q4984" s="9" t="str">
        <f t="shared" si="155"/>
        <v>nur hier</v>
      </c>
    </row>
    <row r="4985" spans="1:17">
      <c r="A4985" s="1" t="s">
        <v>3924</v>
      </c>
      <c r="B4985" s="1" t="s">
        <v>3925</v>
      </c>
      <c r="C4985" s="1" t="s">
        <v>19628</v>
      </c>
      <c r="D4985" s="1" t="s">
        <v>3926</v>
      </c>
      <c r="E4985" s="1" t="s">
        <v>14106</v>
      </c>
      <c r="F4985" s="51" t="s">
        <v>19628</v>
      </c>
      <c r="G4985" s="1" t="s">
        <v>19628</v>
      </c>
      <c r="I4985" t="str">
        <f t="shared" si="154"/>
        <v>淮安党史</v>
      </c>
      <c r="K4985" t="e">
        <f>VLOOKUP(I4985,Apabi!$H:$H,1,FALSE)</f>
        <v>#N/A</v>
      </c>
      <c r="M4985" t="e">
        <f>VLOOKUP(I4985,'Shanghai TSG'!$C:$C,1,FALSE)</f>
        <v>#N/A</v>
      </c>
      <c r="O4985" t="e">
        <f>VLOOKUP(I4985,'Hytong (not in CrossAsia)'!$C:$C,1,FALSE)</f>
        <v>#N/A</v>
      </c>
      <c r="Q4985" s="9" t="str">
        <f t="shared" si="155"/>
        <v>nur hier</v>
      </c>
    </row>
    <row r="4986" spans="1:17" ht="23.25">
      <c r="A4986" s="1" t="s">
        <v>3927</v>
      </c>
      <c r="B4986" s="1" t="s">
        <v>3928</v>
      </c>
      <c r="C4986" s="1" t="s">
        <v>19628</v>
      </c>
      <c r="D4986" s="1" t="s">
        <v>3929</v>
      </c>
      <c r="E4986" s="1" t="s">
        <v>21632</v>
      </c>
      <c r="F4986" s="51">
        <v>1945</v>
      </c>
      <c r="G4986" s="1" t="s">
        <v>19628</v>
      </c>
      <c r="I4986" t="str">
        <f t="shared" si="154"/>
        <v>福州党史</v>
      </c>
      <c r="K4986" t="e">
        <f>VLOOKUP(I4986,Apabi!$H:$H,1,FALSE)</f>
        <v>#N/A</v>
      </c>
      <c r="M4986" t="e">
        <f>VLOOKUP(I4986,'Shanghai TSG'!$C:$C,1,FALSE)</f>
        <v>#N/A</v>
      </c>
      <c r="O4986" t="e">
        <f>VLOOKUP(I4986,'Hytong (not in CrossAsia)'!$C:$C,1,FALSE)</f>
        <v>#N/A</v>
      </c>
      <c r="Q4986" s="9" t="str">
        <f t="shared" si="155"/>
        <v>nur hier</v>
      </c>
    </row>
    <row r="4987" spans="1:17" ht="23.25">
      <c r="A4987" s="1" t="s">
        <v>3930</v>
      </c>
      <c r="B4987" s="1" t="s">
        <v>3931</v>
      </c>
      <c r="C4987" s="1" t="s">
        <v>19628</v>
      </c>
      <c r="D4987" s="1" t="s">
        <v>3932</v>
      </c>
      <c r="E4987" s="1" t="s">
        <v>19302</v>
      </c>
      <c r="F4987" s="51" t="s">
        <v>19628</v>
      </c>
      <c r="G4987" s="1" t="s">
        <v>19628</v>
      </c>
      <c r="I4987" t="str">
        <f t="shared" si="154"/>
        <v>广州市政</v>
      </c>
      <c r="K4987" t="e">
        <f>VLOOKUP(I4987,Apabi!$H:$H,1,FALSE)</f>
        <v>#N/A</v>
      </c>
      <c r="M4987" t="e">
        <f>VLOOKUP(I4987,'Shanghai TSG'!$C:$C,1,FALSE)</f>
        <v>#N/A</v>
      </c>
      <c r="O4987" t="e">
        <f>VLOOKUP(I4987,'Hytong (not in CrossAsia)'!$C:$C,1,FALSE)</f>
        <v>#N/A</v>
      </c>
      <c r="Q4987" s="9" t="str">
        <f t="shared" si="155"/>
        <v>nur hier</v>
      </c>
    </row>
    <row r="4988" spans="1:17" ht="23.25">
      <c r="A4988" s="1" t="s">
        <v>3933</v>
      </c>
      <c r="B4988" s="1" t="s">
        <v>3934</v>
      </c>
      <c r="C4988" s="1" t="s">
        <v>19628</v>
      </c>
      <c r="D4988" s="1" t="s">
        <v>3935</v>
      </c>
      <c r="E4988" s="1" t="s">
        <v>19647</v>
      </c>
      <c r="F4988" s="54">
        <v>1927</v>
      </c>
      <c r="G4988" s="1" t="s">
        <v>19628</v>
      </c>
      <c r="I4988" t="str">
        <f t="shared" si="154"/>
        <v>上海特别</v>
      </c>
      <c r="K4988" t="e">
        <f>VLOOKUP(I4988,Apabi!$H:$H,1,FALSE)</f>
        <v>#N/A</v>
      </c>
      <c r="M4988" t="str">
        <f>VLOOKUP(I4988,'Shanghai TSG'!$C:$C,1,FALSE)</f>
        <v>上海特别</v>
      </c>
      <c r="O4988" t="e">
        <f>VLOOKUP(I4988,'Hytong (not in CrossAsia)'!$C:$C,1,FALSE)</f>
        <v>#N/A</v>
      </c>
      <c r="Q4988" s="9" t="str">
        <f t="shared" si="155"/>
        <v>Doppel</v>
      </c>
    </row>
    <row r="4989" spans="1:17">
      <c r="A4989" s="1" t="s">
        <v>3936</v>
      </c>
      <c r="B4989" s="1" t="s">
        <v>3937</v>
      </c>
      <c r="C4989" s="1" t="s">
        <v>19628</v>
      </c>
      <c r="D4989" s="1" t="s">
        <v>19628</v>
      </c>
      <c r="E4989" s="1" t="s">
        <v>19628</v>
      </c>
      <c r="F4989" s="51" t="s">
        <v>19628</v>
      </c>
      <c r="G4989" s="1" t="s">
        <v>19628</v>
      </c>
      <c r="I4989" t="str">
        <f t="shared" si="154"/>
        <v>农村建设</v>
      </c>
      <c r="K4989" t="e">
        <f>VLOOKUP(I4989,Apabi!$H:$H,1,FALSE)</f>
        <v>#N/A</v>
      </c>
      <c r="M4989" t="str">
        <f>VLOOKUP(I4989,'Shanghai TSG'!$C:$C,1,FALSE)</f>
        <v>农村建设</v>
      </c>
      <c r="O4989" t="e">
        <f>VLOOKUP(I4989,'Hytong (not in CrossAsia)'!$C:$C,1,FALSE)</f>
        <v>#N/A</v>
      </c>
      <c r="Q4989" s="9" t="str">
        <f t="shared" si="155"/>
        <v>Doppel</v>
      </c>
    </row>
    <row r="4990" spans="1:17">
      <c r="A4990" s="1" t="s">
        <v>3938</v>
      </c>
      <c r="B4990" s="1" t="s">
        <v>3939</v>
      </c>
      <c r="C4990" s="1" t="s">
        <v>19628</v>
      </c>
      <c r="D4990" s="1" t="s">
        <v>3940</v>
      </c>
      <c r="E4990" s="1" t="s">
        <v>21472</v>
      </c>
      <c r="F4990" s="51" t="s">
        <v>19628</v>
      </c>
      <c r="G4990" s="1" t="s">
        <v>19628</v>
      </c>
      <c r="I4990" t="str">
        <f t="shared" si="154"/>
        <v>辽宁建设</v>
      </c>
      <c r="K4990" t="str">
        <f>VLOOKUP(I4990,Apabi!$H:$H,1,FALSE)</f>
        <v>辽宁建设</v>
      </c>
      <c r="M4990" t="str">
        <f>VLOOKUP(I4990,'Shanghai TSG'!$C:$C,1,FALSE)</f>
        <v>辽宁建设</v>
      </c>
      <c r="O4990" t="e">
        <f>VLOOKUP(I4990,'Hytong (not in CrossAsia)'!$C:$C,1,FALSE)</f>
        <v>#N/A</v>
      </c>
      <c r="Q4990" s="9" t="str">
        <f t="shared" si="155"/>
        <v>Doppel</v>
      </c>
    </row>
    <row r="4991" spans="1:17">
      <c r="A4991" s="1" t="s">
        <v>3941</v>
      </c>
      <c r="B4991" s="1" t="s">
        <v>3942</v>
      </c>
      <c r="C4991" s="1" t="s">
        <v>19628</v>
      </c>
      <c r="D4991" s="1" t="s">
        <v>3943</v>
      </c>
      <c r="E4991" s="1" t="s">
        <v>19336</v>
      </c>
      <c r="F4991" s="51">
        <v>1946</v>
      </c>
      <c r="G4991" s="1" t="s">
        <v>19349</v>
      </c>
      <c r="I4991" t="str">
        <f t="shared" si="154"/>
        <v>政治向导</v>
      </c>
      <c r="K4991" t="e">
        <f>VLOOKUP(I4991,Apabi!$H:$H,1,FALSE)</f>
        <v>#N/A</v>
      </c>
      <c r="M4991" t="e">
        <f>VLOOKUP(I4991,'Shanghai TSG'!$C:$C,1,FALSE)</f>
        <v>#N/A</v>
      </c>
      <c r="O4991" t="e">
        <f>VLOOKUP(I4991,'Hytong (not in CrossAsia)'!$C:$C,1,FALSE)</f>
        <v>#N/A</v>
      </c>
      <c r="Q4991" s="9" t="str">
        <f t="shared" si="155"/>
        <v>nur hier</v>
      </c>
    </row>
    <row r="4992" spans="1:17">
      <c r="A4992" s="1" t="s">
        <v>3944</v>
      </c>
      <c r="B4992" s="1" t="s">
        <v>3945</v>
      </c>
      <c r="C4992" s="1" t="s">
        <v>19628</v>
      </c>
      <c r="D4992" s="1" t="s">
        <v>3946</v>
      </c>
      <c r="E4992" s="1" t="s">
        <v>19298</v>
      </c>
      <c r="F4992" s="51" t="s">
        <v>19628</v>
      </c>
      <c r="G4992" s="1" t="s">
        <v>19635</v>
      </c>
      <c r="I4992" t="str">
        <f t="shared" si="154"/>
        <v>政治路线</v>
      </c>
      <c r="K4992" t="e">
        <f>VLOOKUP(I4992,Apabi!$H:$H,1,FALSE)</f>
        <v>#N/A</v>
      </c>
      <c r="M4992" t="e">
        <f>VLOOKUP(I4992,'Shanghai TSG'!$C:$C,1,FALSE)</f>
        <v>#N/A</v>
      </c>
      <c r="O4992" t="e">
        <f>VLOOKUP(I4992,'Hytong (not in CrossAsia)'!$C:$C,1,FALSE)</f>
        <v>#N/A</v>
      </c>
      <c r="Q4992" s="9" t="str">
        <f t="shared" si="155"/>
        <v>nur hier</v>
      </c>
    </row>
    <row r="4993" spans="1:17">
      <c r="A4993" s="1" t="s">
        <v>3947</v>
      </c>
      <c r="B4993" s="1" t="s">
        <v>3948</v>
      </c>
      <c r="C4993" s="1" t="s">
        <v>19628</v>
      </c>
      <c r="D4993" s="1" t="s">
        <v>3949</v>
      </c>
      <c r="E4993" s="1" t="s">
        <v>19420</v>
      </c>
      <c r="F4993" s="54">
        <v>1927</v>
      </c>
      <c r="G4993" s="1" t="s">
        <v>19635</v>
      </c>
      <c r="I4993" t="str">
        <f t="shared" si="154"/>
        <v>江苏建设</v>
      </c>
      <c r="K4993" t="e">
        <f>VLOOKUP(I4993,Apabi!$H:$H,1,FALSE)</f>
        <v>#N/A</v>
      </c>
      <c r="M4993" t="e">
        <f>VLOOKUP(I4993,'Shanghai TSG'!$C:$C,1,FALSE)</f>
        <v>#N/A</v>
      </c>
      <c r="O4993" t="e">
        <f>VLOOKUP(I4993,'Hytong (not in CrossAsia)'!$C:$C,1,FALSE)</f>
        <v>#N/A</v>
      </c>
      <c r="Q4993" s="9" t="str">
        <f t="shared" si="155"/>
        <v>nur hier</v>
      </c>
    </row>
    <row r="4994" spans="1:17">
      <c r="A4994" s="1" t="s">
        <v>3608</v>
      </c>
      <c r="B4994" s="1" t="s">
        <v>3609</v>
      </c>
      <c r="C4994" s="1" t="s">
        <v>19628</v>
      </c>
      <c r="D4994" s="1" t="s">
        <v>19628</v>
      </c>
      <c r="E4994" s="1" t="s">
        <v>10450</v>
      </c>
      <c r="F4994" s="51" t="s">
        <v>19628</v>
      </c>
      <c r="G4994" s="1" t="s">
        <v>19628</v>
      </c>
      <c r="I4994" t="str">
        <f t="shared" si="154"/>
        <v>广西建设</v>
      </c>
      <c r="K4994" t="e">
        <f>VLOOKUP(I4994,Apabi!$H:$H,1,FALSE)</f>
        <v>#N/A</v>
      </c>
      <c r="M4994" t="str">
        <f>VLOOKUP(I4994,'Shanghai TSG'!$C:$C,1,FALSE)</f>
        <v>广西建设</v>
      </c>
      <c r="O4994" t="e">
        <f>VLOOKUP(I4994,'Hytong (not in CrossAsia)'!$C:$C,1,FALSE)</f>
        <v>#N/A</v>
      </c>
      <c r="Q4994" s="9" t="str">
        <f t="shared" si="155"/>
        <v>Doppel</v>
      </c>
    </row>
    <row r="4995" spans="1:17">
      <c r="A4995" s="1" t="s">
        <v>3610</v>
      </c>
      <c r="B4995" s="1" t="s">
        <v>3611</v>
      </c>
      <c r="C4995" s="1" t="s">
        <v>13284</v>
      </c>
      <c r="D4995" s="1" t="s">
        <v>3612</v>
      </c>
      <c r="E4995" s="1" t="s">
        <v>19336</v>
      </c>
      <c r="F4995" s="54">
        <v>1932</v>
      </c>
      <c r="G4995" s="1" t="s">
        <v>19628</v>
      </c>
      <c r="I4995" t="str">
        <f t="shared" ref="I4995:I5058" si="156">MID(B4995,1,4)</f>
        <v>中央党务</v>
      </c>
      <c r="K4995" t="e">
        <f>VLOOKUP(I4995,Apabi!$H:$H,1,FALSE)</f>
        <v>#N/A</v>
      </c>
      <c r="M4995" t="e">
        <f>VLOOKUP(I4995,'Shanghai TSG'!$C:$C,1,FALSE)</f>
        <v>#N/A</v>
      </c>
      <c r="O4995" t="e">
        <f>VLOOKUP(I4995,'Hytong (not in CrossAsia)'!$C:$C,1,FALSE)</f>
        <v>#N/A</v>
      </c>
      <c r="Q4995" s="9" t="str">
        <f t="shared" ref="Q4995:Q5058" si="157">(IF(AND(ISNA(K4995),ISNA(M4995),ISNA(O4995)),"nur hier","Doppel"))</f>
        <v>nur hier</v>
      </c>
    </row>
    <row r="4996" spans="1:17">
      <c r="A4996" s="1" t="s">
        <v>3613</v>
      </c>
      <c r="B4996" s="1" t="s">
        <v>3614</v>
      </c>
      <c r="C4996" s="1" t="s">
        <v>19628</v>
      </c>
      <c r="D4996" s="1" t="s">
        <v>3615</v>
      </c>
      <c r="E4996" s="1" t="s">
        <v>10936</v>
      </c>
      <c r="F4996" s="54">
        <v>1935</v>
      </c>
      <c r="G4996" s="1" t="s">
        <v>19635</v>
      </c>
      <c r="I4996" t="str">
        <f t="shared" si="156"/>
        <v>陕西建设</v>
      </c>
      <c r="K4996" t="e">
        <f>VLOOKUP(I4996,Apabi!$H:$H,1,FALSE)</f>
        <v>#N/A</v>
      </c>
      <c r="M4996" t="e">
        <f>VLOOKUP(I4996,'Shanghai TSG'!$C:$C,1,FALSE)</f>
        <v>#N/A</v>
      </c>
      <c r="O4996" t="e">
        <f>VLOOKUP(I4996,'Hytong (not in CrossAsia)'!$C:$C,1,FALSE)</f>
        <v>#N/A</v>
      </c>
      <c r="Q4996" s="9" t="str">
        <f t="shared" si="157"/>
        <v>nur hier</v>
      </c>
    </row>
    <row r="4997" spans="1:17" ht="23.25">
      <c r="A4997" s="1" t="s">
        <v>3616</v>
      </c>
      <c r="B4997" s="1" t="s">
        <v>3617</v>
      </c>
      <c r="C4997" s="1" t="s">
        <v>19628</v>
      </c>
      <c r="D4997" s="1" t="s">
        <v>19628</v>
      </c>
      <c r="E4997" s="1" t="s">
        <v>19628</v>
      </c>
      <c r="F4997" s="54">
        <v>1933</v>
      </c>
      <c r="G4997" s="1" t="s">
        <v>13493</v>
      </c>
      <c r="I4997" t="str">
        <f t="shared" si="156"/>
        <v>浙江省建</v>
      </c>
      <c r="K4997" t="e">
        <f>VLOOKUP(I4997,Apabi!$H:$H,1,FALSE)</f>
        <v>#N/A</v>
      </c>
      <c r="M4997" t="e">
        <f>VLOOKUP(I4997,'Shanghai TSG'!$C:$C,1,FALSE)</f>
        <v>#N/A</v>
      </c>
      <c r="O4997" t="e">
        <f>VLOOKUP(I4997,'Hytong (not in CrossAsia)'!$C:$C,1,FALSE)</f>
        <v>#N/A</v>
      </c>
      <c r="Q4997" s="9" t="str">
        <f t="shared" si="157"/>
        <v>nur hier</v>
      </c>
    </row>
    <row r="4998" spans="1:17">
      <c r="A4998" s="1" t="s">
        <v>3618</v>
      </c>
      <c r="B4998" s="1" t="s">
        <v>3619</v>
      </c>
      <c r="C4998" s="1" t="s">
        <v>19628</v>
      </c>
      <c r="D4998" s="1" t="s">
        <v>3620</v>
      </c>
      <c r="E4998" s="1" t="s">
        <v>20530</v>
      </c>
      <c r="F4998" s="54">
        <v>1929</v>
      </c>
      <c r="G4998" s="1" t="s">
        <v>19635</v>
      </c>
      <c r="I4998" t="str">
        <f t="shared" si="156"/>
        <v>广西建设</v>
      </c>
      <c r="K4998" t="e">
        <f>VLOOKUP(I4998,Apabi!$H:$H,1,FALSE)</f>
        <v>#N/A</v>
      </c>
      <c r="M4998" t="str">
        <f>VLOOKUP(I4998,'Shanghai TSG'!$C:$C,1,FALSE)</f>
        <v>广西建设</v>
      </c>
      <c r="O4998" t="e">
        <f>VLOOKUP(I4998,'Hytong (not in CrossAsia)'!$C:$C,1,FALSE)</f>
        <v>#N/A</v>
      </c>
      <c r="Q4998" s="9" t="str">
        <f t="shared" si="157"/>
        <v>Doppel</v>
      </c>
    </row>
    <row r="4999" spans="1:17">
      <c r="A4999" s="1" t="s">
        <v>3621</v>
      </c>
      <c r="B4999" s="1" t="s">
        <v>3622</v>
      </c>
      <c r="C4999" s="1" t="s">
        <v>19628</v>
      </c>
      <c r="D4999" s="1" t="s">
        <v>3623</v>
      </c>
      <c r="E4999" s="1" t="s">
        <v>19348</v>
      </c>
      <c r="F4999" s="51" t="s">
        <v>19628</v>
      </c>
      <c r="G4999" s="1" t="s">
        <v>19628</v>
      </c>
      <c r="I4999" t="str">
        <f t="shared" si="156"/>
        <v>政治部公</v>
      </c>
      <c r="K4999" t="e">
        <f>VLOOKUP(I4999,Apabi!$H:$H,1,FALSE)</f>
        <v>#N/A</v>
      </c>
      <c r="M4999" t="e">
        <f>VLOOKUP(I4999,'Shanghai TSG'!$C:$C,1,FALSE)</f>
        <v>#N/A</v>
      </c>
      <c r="O4999" t="e">
        <f>VLOOKUP(I4999,'Hytong (not in CrossAsia)'!$C:$C,1,FALSE)</f>
        <v>#N/A</v>
      </c>
      <c r="Q4999" s="9" t="str">
        <f t="shared" si="157"/>
        <v>nur hier</v>
      </c>
    </row>
    <row r="5000" spans="1:17">
      <c r="A5000" s="1" t="s">
        <v>3624</v>
      </c>
      <c r="B5000" s="1" t="s">
        <v>3625</v>
      </c>
      <c r="C5000" s="1" t="s">
        <v>19628</v>
      </c>
      <c r="D5000" s="1" t="s">
        <v>3626</v>
      </c>
      <c r="E5000" s="1" t="s">
        <v>19638</v>
      </c>
      <c r="F5000" s="51" t="s">
        <v>19628</v>
      </c>
      <c r="G5000" s="1" t="s">
        <v>19628</v>
      </c>
      <c r="I5000" t="str">
        <f t="shared" si="156"/>
        <v>战地党政</v>
      </c>
      <c r="K5000" t="e">
        <f>VLOOKUP(I5000,Apabi!$H:$H,1,FALSE)</f>
        <v>#N/A</v>
      </c>
      <c r="M5000" t="e">
        <f>VLOOKUP(I5000,'Shanghai TSG'!$C:$C,1,FALSE)</f>
        <v>#N/A</v>
      </c>
      <c r="O5000" t="e">
        <f>VLOOKUP(I5000,'Hytong (not in CrossAsia)'!$C:$C,1,FALSE)</f>
        <v>#N/A</v>
      </c>
      <c r="Q5000" s="9" t="str">
        <f t="shared" si="157"/>
        <v>nur hier</v>
      </c>
    </row>
    <row r="5001" spans="1:17" ht="23.25">
      <c r="A5001" s="1" t="s">
        <v>3627</v>
      </c>
      <c r="B5001" s="1" t="s">
        <v>3628</v>
      </c>
      <c r="C5001" s="1" t="s">
        <v>19628</v>
      </c>
      <c r="D5001" s="1" t="s">
        <v>3629</v>
      </c>
      <c r="E5001" s="1" t="s">
        <v>18678</v>
      </c>
      <c r="F5001" s="51" t="s">
        <v>19628</v>
      </c>
      <c r="G5001" s="1" t="s">
        <v>19628</v>
      </c>
      <c r="I5001" t="str">
        <f t="shared" si="156"/>
        <v>河南省政</v>
      </c>
      <c r="K5001" t="e">
        <f>VLOOKUP(I5001,Apabi!$H:$H,1,FALSE)</f>
        <v>#N/A</v>
      </c>
      <c r="M5001" t="e">
        <f>VLOOKUP(I5001,'Shanghai TSG'!$C:$C,1,FALSE)</f>
        <v>#N/A</v>
      </c>
      <c r="O5001" t="e">
        <f>VLOOKUP(I5001,'Hytong (not in CrossAsia)'!$C:$C,1,FALSE)</f>
        <v>#N/A</v>
      </c>
      <c r="Q5001" s="9" t="str">
        <f t="shared" si="157"/>
        <v>nur hier</v>
      </c>
    </row>
    <row r="5002" spans="1:17">
      <c r="A5002" s="1" t="s">
        <v>3630</v>
      </c>
      <c r="B5002" s="1" t="s">
        <v>3631</v>
      </c>
      <c r="C5002" s="1" t="s">
        <v>19628</v>
      </c>
      <c r="D5002" s="1" t="s">
        <v>3632</v>
      </c>
      <c r="E5002" s="1" t="s">
        <v>18946</v>
      </c>
      <c r="F5002" s="54">
        <v>1940</v>
      </c>
      <c r="G5002" s="1" t="s">
        <v>19642</v>
      </c>
      <c r="I5002" t="str">
        <f t="shared" si="156"/>
        <v>新建设</v>
      </c>
      <c r="K5002" t="e">
        <f>VLOOKUP(I5002,Apabi!$H:$H,1,FALSE)</f>
        <v>#N/A</v>
      </c>
      <c r="M5002" t="str">
        <f>VLOOKUP(I5002,'Shanghai TSG'!$C:$C,1,FALSE)</f>
        <v>新建设</v>
      </c>
      <c r="O5002" t="e">
        <f>VLOOKUP(I5002,'Hytong (not in CrossAsia)'!$C:$C,1,FALSE)</f>
        <v>#N/A</v>
      </c>
      <c r="Q5002" s="9" t="str">
        <f t="shared" si="157"/>
        <v>Doppel</v>
      </c>
    </row>
    <row r="5003" spans="1:17">
      <c r="A5003" s="1" t="s">
        <v>3633</v>
      </c>
      <c r="B5003" s="1" t="s">
        <v>3975</v>
      </c>
      <c r="C5003" s="1" t="s">
        <v>19628</v>
      </c>
      <c r="D5003" s="1" t="s">
        <v>3976</v>
      </c>
      <c r="E5003" s="1" t="s">
        <v>19339</v>
      </c>
      <c r="F5003" s="51" t="s">
        <v>19628</v>
      </c>
      <c r="G5003" s="1" t="s">
        <v>19628</v>
      </c>
      <c r="I5003" t="str">
        <f t="shared" si="156"/>
        <v>求实月刊</v>
      </c>
      <c r="K5003" t="e">
        <f>VLOOKUP(I5003,Apabi!$H:$H,1,FALSE)</f>
        <v>#N/A</v>
      </c>
      <c r="M5003" t="e">
        <f>VLOOKUP(I5003,'Shanghai TSG'!$C:$C,1,FALSE)</f>
        <v>#N/A</v>
      </c>
      <c r="O5003" t="e">
        <f>VLOOKUP(I5003,'Hytong (not in CrossAsia)'!$C:$C,1,FALSE)</f>
        <v>#N/A</v>
      </c>
      <c r="Q5003" s="9" t="str">
        <f t="shared" si="157"/>
        <v>nur hier</v>
      </c>
    </row>
    <row r="5004" spans="1:17">
      <c r="A5004" s="1" t="s">
        <v>3977</v>
      </c>
      <c r="B5004" s="1" t="s">
        <v>3978</v>
      </c>
      <c r="C5004" s="1" t="s">
        <v>18676</v>
      </c>
      <c r="D5004" s="1" t="s">
        <v>19628</v>
      </c>
      <c r="E5004" s="1" t="s">
        <v>19339</v>
      </c>
      <c r="F5004" s="54">
        <v>1926</v>
      </c>
      <c r="G5004" s="1" t="s">
        <v>19305</v>
      </c>
      <c r="I5004" t="str">
        <f t="shared" si="156"/>
        <v>人民周刊</v>
      </c>
      <c r="K5004" t="e">
        <f>VLOOKUP(I5004,Apabi!$H:$H,1,FALSE)</f>
        <v>#N/A</v>
      </c>
      <c r="M5004" t="e">
        <f>VLOOKUP(I5004,'Shanghai TSG'!$C:$C,1,FALSE)</f>
        <v>#N/A</v>
      </c>
      <c r="O5004" t="e">
        <f>VLOOKUP(I5004,'Hytong (not in CrossAsia)'!$C:$C,1,FALSE)</f>
        <v>#N/A</v>
      </c>
      <c r="Q5004" s="9" t="str">
        <f t="shared" si="157"/>
        <v>nur hier</v>
      </c>
    </row>
    <row r="5005" spans="1:17">
      <c r="A5005" s="1" t="s">
        <v>3979</v>
      </c>
      <c r="B5005" s="1" t="s">
        <v>3980</v>
      </c>
      <c r="C5005" s="1" t="s">
        <v>19628</v>
      </c>
      <c r="D5005" s="1" t="s">
        <v>19628</v>
      </c>
      <c r="E5005" s="1" t="s">
        <v>19628</v>
      </c>
      <c r="F5005" s="51" t="s">
        <v>19628</v>
      </c>
      <c r="G5005" s="1" t="s">
        <v>19628</v>
      </c>
      <c r="I5005" t="str">
        <f t="shared" si="156"/>
        <v>建言月刊</v>
      </c>
      <c r="K5005" t="e">
        <f>VLOOKUP(I5005,Apabi!$H:$H,1,FALSE)</f>
        <v>#N/A</v>
      </c>
      <c r="M5005" t="e">
        <f>VLOOKUP(I5005,'Shanghai TSG'!$C:$C,1,FALSE)</f>
        <v>#N/A</v>
      </c>
      <c r="O5005" t="e">
        <f>VLOOKUP(I5005,'Hytong (not in CrossAsia)'!$C:$C,1,FALSE)</f>
        <v>#N/A</v>
      </c>
      <c r="Q5005" s="9" t="str">
        <f t="shared" si="157"/>
        <v>nur hier</v>
      </c>
    </row>
    <row r="5006" spans="1:17">
      <c r="A5006" s="1" t="s">
        <v>3981</v>
      </c>
      <c r="B5006" s="1" t="s">
        <v>3982</v>
      </c>
      <c r="C5006" s="1" t="s">
        <v>19628</v>
      </c>
      <c r="D5006" s="1" t="s">
        <v>3983</v>
      </c>
      <c r="E5006" s="1" t="s">
        <v>19628</v>
      </c>
      <c r="F5006" s="54">
        <v>1934</v>
      </c>
      <c r="G5006" s="1" t="s">
        <v>19349</v>
      </c>
      <c r="I5006" t="str">
        <f t="shared" si="156"/>
        <v>求是</v>
      </c>
      <c r="K5006" t="e">
        <f>VLOOKUP(I5006,Apabi!$H:$H,1,FALSE)</f>
        <v>#N/A</v>
      </c>
      <c r="M5006" t="e">
        <f>VLOOKUP(I5006,'Shanghai TSG'!$C:$C,1,FALSE)</f>
        <v>#N/A</v>
      </c>
      <c r="O5006" t="e">
        <f>VLOOKUP(I5006,'Hytong (not in CrossAsia)'!$C:$C,1,FALSE)</f>
        <v>#N/A</v>
      </c>
      <c r="Q5006" s="9" t="str">
        <f t="shared" si="157"/>
        <v>nur hier</v>
      </c>
    </row>
    <row r="5007" spans="1:17">
      <c r="A5007" s="1" t="s">
        <v>3984</v>
      </c>
      <c r="B5007" s="1" t="s">
        <v>3985</v>
      </c>
      <c r="C5007" s="1" t="s">
        <v>19628</v>
      </c>
      <c r="D5007" s="1" t="s">
        <v>19628</v>
      </c>
      <c r="E5007" s="1" t="s">
        <v>19628</v>
      </c>
      <c r="F5007" s="51" t="s">
        <v>19628</v>
      </c>
      <c r="G5007" s="1" t="s">
        <v>19628</v>
      </c>
      <c r="I5007" t="str">
        <f t="shared" si="156"/>
        <v>党群周报</v>
      </c>
      <c r="K5007" t="e">
        <f>VLOOKUP(I5007,Apabi!$H:$H,1,FALSE)</f>
        <v>#N/A</v>
      </c>
      <c r="M5007" t="e">
        <f>VLOOKUP(I5007,'Shanghai TSG'!$C:$C,1,FALSE)</f>
        <v>#N/A</v>
      </c>
      <c r="O5007" t="e">
        <f>VLOOKUP(I5007,'Hytong (not in CrossAsia)'!$C:$C,1,FALSE)</f>
        <v>#N/A</v>
      </c>
      <c r="Q5007" s="9" t="str">
        <f t="shared" si="157"/>
        <v>nur hier</v>
      </c>
    </row>
    <row r="5008" spans="1:17" ht="23.25">
      <c r="A5008" s="1" t="s">
        <v>3986</v>
      </c>
      <c r="B5008" s="1" t="s">
        <v>3987</v>
      </c>
      <c r="C5008" s="1" t="s">
        <v>19628</v>
      </c>
      <c r="D5008" s="1" t="s">
        <v>3988</v>
      </c>
      <c r="E5008" s="1" t="s">
        <v>13224</v>
      </c>
      <c r="F5008" s="51" t="s">
        <v>19628</v>
      </c>
      <c r="G5008" s="1" t="s">
        <v>19628</v>
      </c>
      <c r="I5008" t="str">
        <f t="shared" si="156"/>
        <v>中国建设</v>
      </c>
      <c r="K5008" t="e">
        <f>VLOOKUP(I5008,Apabi!$H:$H,1,FALSE)</f>
        <v>#N/A</v>
      </c>
      <c r="M5008" t="e">
        <f>VLOOKUP(I5008,'Shanghai TSG'!$C:$C,1,FALSE)</f>
        <v>#N/A</v>
      </c>
      <c r="O5008" t="e">
        <f>VLOOKUP(I5008,'Hytong (not in CrossAsia)'!$C:$C,1,FALSE)</f>
        <v>#N/A</v>
      </c>
      <c r="Q5008" s="9" t="str">
        <f t="shared" si="157"/>
        <v>nur hier</v>
      </c>
    </row>
    <row r="5009" spans="1:17">
      <c r="A5009" s="1" t="s">
        <v>3989</v>
      </c>
      <c r="B5009" s="1" t="s">
        <v>3990</v>
      </c>
      <c r="C5009" s="1" t="s">
        <v>19628</v>
      </c>
      <c r="D5009" s="1" t="s">
        <v>3991</v>
      </c>
      <c r="E5009" s="1" t="s">
        <v>18839</v>
      </c>
      <c r="F5009" s="54">
        <v>1933</v>
      </c>
      <c r="G5009" s="1" t="s">
        <v>19315</v>
      </c>
      <c r="I5009" t="str">
        <f t="shared" si="156"/>
        <v>求实</v>
      </c>
      <c r="K5009" t="e">
        <f>VLOOKUP(I5009,Apabi!$H:$H,1,FALSE)</f>
        <v>#N/A</v>
      </c>
      <c r="M5009" t="e">
        <f>VLOOKUP(I5009,'Shanghai TSG'!$C:$C,1,FALSE)</f>
        <v>#N/A</v>
      </c>
      <c r="O5009" t="e">
        <f>VLOOKUP(I5009,'Hytong (not in CrossAsia)'!$C:$C,1,FALSE)</f>
        <v>#N/A</v>
      </c>
      <c r="Q5009" s="9" t="str">
        <f t="shared" si="157"/>
        <v>nur hier</v>
      </c>
    </row>
    <row r="5010" spans="1:17" ht="23.25">
      <c r="A5010" s="1" t="s">
        <v>3992</v>
      </c>
      <c r="B5010" s="1" t="s">
        <v>3993</v>
      </c>
      <c r="C5010" s="1" t="s">
        <v>19628</v>
      </c>
      <c r="D5010" s="1" t="s">
        <v>3994</v>
      </c>
      <c r="E5010" s="1" t="s">
        <v>12770</v>
      </c>
      <c r="F5010" s="51">
        <v>1939</v>
      </c>
      <c r="G5010" s="1" t="s">
        <v>19628</v>
      </c>
      <c r="I5010" t="str">
        <f t="shared" si="156"/>
        <v>云南党务</v>
      </c>
      <c r="K5010" t="e">
        <f>VLOOKUP(I5010,Apabi!$H:$H,1,FALSE)</f>
        <v>#N/A</v>
      </c>
      <c r="M5010" t="e">
        <f>VLOOKUP(I5010,'Shanghai TSG'!$C:$C,1,FALSE)</f>
        <v>#N/A</v>
      </c>
      <c r="O5010" t="e">
        <f>VLOOKUP(I5010,'Hytong (not in CrossAsia)'!$C:$C,1,FALSE)</f>
        <v>#N/A</v>
      </c>
      <c r="Q5010" s="9" t="str">
        <f t="shared" si="157"/>
        <v>nur hier</v>
      </c>
    </row>
    <row r="5011" spans="1:17">
      <c r="A5011" s="1" t="s">
        <v>3995</v>
      </c>
      <c r="B5011" s="1" t="s">
        <v>3996</v>
      </c>
      <c r="C5011" s="1" t="s">
        <v>19628</v>
      </c>
      <c r="D5011" s="1" t="s">
        <v>19628</v>
      </c>
      <c r="E5011" s="1" t="s">
        <v>13460</v>
      </c>
      <c r="F5011" s="51" t="s">
        <v>19628</v>
      </c>
      <c r="G5011" s="1" t="s">
        <v>19628</v>
      </c>
      <c r="I5011" t="str">
        <f t="shared" si="156"/>
        <v>浙江建设</v>
      </c>
      <c r="K5011" t="e">
        <f>VLOOKUP(I5011,Apabi!$H:$H,1,FALSE)</f>
        <v>#N/A</v>
      </c>
      <c r="M5011" t="e">
        <f>VLOOKUP(I5011,'Shanghai TSG'!$C:$C,1,FALSE)</f>
        <v>#N/A</v>
      </c>
      <c r="O5011" t="e">
        <f>VLOOKUP(I5011,'Hytong (not in CrossAsia)'!$C:$C,1,FALSE)</f>
        <v>#N/A</v>
      </c>
      <c r="Q5011" s="9" t="str">
        <f t="shared" si="157"/>
        <v>nur hier</v>
      </c>
    </row>
    <row r="5012" spans="1:17">
      <c r="A5012" s="1" t="s">
        <v>3997</v>
      </c>
      <c r="B5012" s="1" t="s">
        <v>3998</v>
      </c>
      <c r="C5012" s="1" t="s">
        <v>19628</v>
      </c>
      <c r="D5012" s="1" t="s">
        <v>3999</v>
      </c>
      <c r="E5012" s="1" t="s">
        <v>19647</v>
      </c>
      <c r="F5012" s="54">
        <v>1941</v>
      </c>
      <c r="G5012" s="1" t="s">
        <v>19628</v>
      </c>
      <c r="I5012" t="str">
        <f t="shared" si="156"/>
        <v>作风</v>
      </c>
      <c r="K5012" t="str">
        <f>VLOOKUP(I5012,Apabi!$H:$H,1,FALSE)</f>
        <v>作风</v>
      </c>
      <c r="M5012" t="e">
        <f>VLOOKUP(I5012,'Shanghai TSG'!$C:$C,1,FALSE)</f>
        <v>#N/A</v>
      </c>
      <c r="O5012" t="e">
        <f>VLOOKUP(I5012,'Hytong (not in CrossAsia)'!$C:$C,1,FALSE)</f>
        <v>#N/A</v>
      </c>
      <c r="Q5012" s="9" t="str">
        <f t="shared" si="157"/>
        <v>Doppel</v>
      </c>
    </row>
    <row r="5013" spans="1:17">
      <c r="A5013" s="1" t="s">
        <v>4000</v>
      </c>
      <c r="B5013" s="1" t="s">
        <v>4001</v>
      </c>
      <c r="C5013" s="1" t="s">
        <v>19628</v>
      </c>
      <c r="D5013" s="1" t="s">
        <v>12720</v>
      </c>
      <c r="E5013" s="1" t="s">
        <v>13403</v>
      </c>
      <c r="F5013" s="54">
        <v>1934</v>
      </c>
      <c r="G5013" s="1" t="s">
        <v>19773</v>
      </c>
      <c r="I5013" t="str">
        <f t="shared" si="156"/>
        <v>江苏建设</v>
      </c>
      <c r="K5013" t="e">
        <f>VLOOKUP(I5013,Apabi!$H:$H,1,FALSE)</f>
        <v>#N/A</v>
      </c>
      <c r="M5013" t="e">
        <f>VLOOKUP(I5013,'Shanghai TSG'!$C:$C,1,FALSE)</f>
        <v>#N/A</v>
      </c>
      <c r="O5013" t="e">
        <f>VLOOKUP(I5013,'Hytong (not in CrossAsia)'!$C:$C,1,FALSE)</f>
        <v>#N/A</v>
      </c>
      <c r="Q5013" s="9" t="str">
        <f t="shared" si="157"/>
        <v>nur hier</v>
      </c>
    </row>
    <row r="5014" spans="1:17" ht="23.25">
      <c r="A5014" s="1" t="s">
        <v>4002</v>
      </c>
      <c r="B5014" s="1" t="s">
        <v>4003</v>
      </c>
      <c r="C5014" s="1" t="s">
        <v>19628</v>
      </c>
      <c r="D5014" s="1" t="s">
        <v>4004</v>
      </c>
      <c r="E5014" s="1" t="s">
        <v>19302</v>
      </c>
      <c r="F5014" s="54">
        <v>1932</v>
      </c>
      <c r="G5014" s="1" t="s">
        <v>19635</v>
      </c>
      <c r="I5014" t="str">
        <f t="shared" si="156"/>
        <v>西南党务</v>
      </c>
      <c r="K5014" t="e">
        <f>VLOOKUP(I5014,Apabi!$H:$H,1,FALSE)</f>
        <v>#N/A</v>
      </c>
      <c r="M5014" t="e">
        <f>VLOOKUP(I5014,'Shanghai TSG'!$C:$C,1,FALSE)</f>
        <v>#N/A</v>
      </c>
      <c r="O5014" t="e">
        <f>VLOOKUP(I5014,'Hytong (not in CrossAsia)'!$C:$C,1,FALSE)</f>
        <v>#N/A</v>
      </c>
      <c r="Q5014" s="9" t="str">
        <f t="shared" si="157"/>
        <v>nur hier</v>
      </c>
    </row>
    <row r="5015" spans="1:17" ht="23.25">
      <c r="A5015" s="1" t="s">
        <v>4005</v>
      </c>
      <c r="B5015" s="1" t="s">
        <v>4006</v>
      </c>
      <c r="C5015" s="1" t="s">
        <v>4007</v>
      </c>
      <c r="D5015" s="1" t="s">
        <v>4007</v>
      </c>
      <c r="E5015" s="1" t="s">
        <v>19647</v>
      </c>
      <c r="F5015" s="54">
        <v>1937</v>
      </c>
      <c r="G5015" s="1" t="s">
        <v>19628</v>
      </c>
      <c r="I5015" t="str">
        <f t="shared" si="156"/>
        <v>合作青年</v>
      </c>
      <c r="K5015" t="e">
        <f>VLOOKUP(I5015,Apabi!$H:$H,1,FALSE)</f>
        <v>#N/A</v>
      </c>
      <c r="M5015" t="e">
        <f>VLOOKUP(I5015,'Shanghai TSG'!$C:$C,1,FALSE)</f>
        <v>#N/A</v>
      </c>
      <c r="O5015" t="e">
        <f>VLOOKUP(I5015,'Hytong (not in CrossAsia)'!$C:$C,1,FALSE)</f>
        <v>#N/A</v>
      </c>
      <c r="Q5015" s="9" t="str">
        <f t="shared" si="157"/>
        <v>nur hier</v>
      </c>
    </row>
    <row r="5016" spans="1:17">
      <c r="A5016" s="1" t="s">
        <v>4008</v>
      </c>
      <c r="B5016" s="1" t="s">
        <v>4009</v>
      </c>
      <c r="C5016" s="1" t="s">
        <v>4010</v>
      </c>
      <c r="D5016" s="1" t="s">
        <v>4010</v>
      </c>
      <c r="E5016" s="1" t="s">
        <v>19302</v>
      </c>
      <c r="F5016" s="54">
        <v>1929</v>
      </c>
      <c r="G5016" s="1" t="s">
        <v>19305</v>
      </c>
      <c r="I5016" t="str">
        <f t="shared" si="156"/>
        <v>广东党务</v>
      </c>
      <c r="K5016" t="e">
        <f>VLOOKUP(I5016,Apabi!$H:$H,1,FALSE)</f>
        <v>#N/A</v>
      </c>
      <c r="M5016" t="e">
        <f>VLOOKUP(I5016,'Shanghai TSG'!$C:$C,1,FALSE)</f>
        <v>#N/A</v>
      </c>
      <c r="O5016" t="e">
        <f>VLOOKUP(I5016,'Hytong (not in CrossAsia)'!$C:$C,1,FALSE)</f>
        <v>#N/A</v>
      </c>
      <c r="Q5016" s="9" t="str">
        <f t="shared" si="157"/>
        <v>nur hier</v>
      </c>
    </row>
    <row r="5017" spans="1:17">
      <c r="A5017" s="1" t="s">
        <v>4011</v>
      </c>
      <c r="B5017" s="1" t="s">
        <v>4012</v>
      </c>
      <c r="C5017" s="1" t="s">
        <v>4013</v>
      </c>
      <c r="D5017" s="1" t="s">
        <v>4014</v>
      </c>
      <c r="E5017" s="1" t="s">
        <v>19795</v>
      </c>
      <c r="F5017" s="51" t="s">
        <v>19628</v>
      </c>
      <c r="G5017" s="1" t="s">
        <v>19642</v>
      </c>
      <c r="I5017" t="str">
        <f t="shared" si="156"/>
        <v>党言</v>
      </c>
      <c r="K5017" t="e">
        <f>VLOOKUP(I5017,Apabi!$H:$H,1,FALSE)</f>
        <v>#N/A</v>
      </c>
      <c r="M5017" t="str">
        <f>VLOOKUP(I5017,'Shanghai TSG'!$C:$C,1,FALSE)</f>
        <v>党言</v>
      </c>
      <c r="O5017" t="e">
        <f>VLOOKUP(I5017,'Hytong (not in CrossAsia)'!$C:$C,1,FALSE)</f>
        <v>#N/A</v>
      </c>
      <c r="Q5017" s="9" t="str">
        <f t="shared" si="157"/>
        <v>Doppel</v>
      </c>
    </row>
    <row r="5018" spans="1:17">
      <c r="A5018" s="1" t="s">
        <v>4015</v>
      </c>
      <c r="B5018" s="1" t="s">
        <v>4016</v>
      </c>
      <c r="C5018" s="1" t="s">
        <v>19628</v>
      </c>
      <c r="D5018" s="1" t="s">
        <v>19628</v>
      </c>
      <c r="E5018" s="1" t="s">
        <v>18570</v>
      </c>
      <c r="F5018" s="51" t="s">
        <v>19628</v>
      </c>
      <c r="G5018" s="1" t="s">
        <v>19628</v>
      </c>
      <c r="I5018" t="str">
        <f t="shared" si="156"/>
        <v>中山县政</v>
      </c>
      <c r="K5018" t="e">
        <f>VLOOKUP(I5018,Apabi!$H:$H,1,FALSE)</f>
        <v>#N/A</v>
      </c>
      <c r="M5018" t="e">
        <f>VLOOKUP(I5018,'Shanghai TSG'!$C:$C,1,FALSE)</f>
        <v>#N/A</v>
      </c>
      <c r="O5018" t="e">
        <f>VLOOKUP(I5018,'Hytong (not in CrossAsia)'!$C:$C,1,FALSE)</f>
        <v>#N/A</v>
      </c>
      <c r="Q5018" s="9" t="str">
        <f t="shared" si="157"/>
        <v>nur hier</v>
      </c>
    </row>
    <row r="5019" spans="1:17">
      <c r="A5019" s="1" t="s">
        <v>4017</v>
      </c>
      <c r="B5019" s="1" t="s">
        <v>4018</v>
      </c>
      <c r="C5019" s="1" t="s">
        <v>19628</v>
      </c>
      <c r="D5019" s="1" t="s">
        <v>4019</v>
      </c>
      <c r="E5019" s="1" t="s">
        <v>19339</v>
      </c>
      <c r="F5019" s="54">
        <v>1948</v>
      </c>
      <c r="G5019" s="1" t="s">
        <v>19628</v>
      </c>
      <c r="I5019" t="str">
        <f t="shared" si="156"/>
        <v>干部学习</v>
      </c>
      <c r="K5019" t="e">
        <f>VLOOKUP(I5019,Apabi!$H:$H,1,FALSE)</f>
        <v>#N/A</v>
      </c>
      <c r="M5019" t="e">
        <f>VLOOKUP(I5019,'Shanghai TSG'!$C:$C,1,FALSE)</f>
        <v>#N/A</v>
      </c>
      <c r="O5019" t="e">
        <f>VLOOKUP(I5019,'Hytong (not in CrossAsia)'!$C:$C,1,FALSE)</f>
        <v>#N/A</v>
      </c>
      <c r="Q5019" s="9" t="str">
        <f t="shared" si="157"/>
        <v>nur hier</v>
      </c>
    </row>
    <row r="5020" spans="1:17">
      <c r="A5020" s="1" t="s">
        <v>4020</v>
      </c>
      <c r="B5020" s="1" t="s">
        <v>4021</v>
      </c>
      <c r="C5020" s="1" t="s">
        <v>19628</v>
      </c>
      <c r="D5020" s="1" t="s">
        <v>4022</v>
      </c>
      <c r="E5020" s="1" t="s">
        <v>13460</v>
      </c>
      <c r="F5020" s="51" t="s">
        <v>19628</v>
      </c>
      <c r="G5020" s="1" t="s">
        <v>19635</v>
      </c>
      <c r="I5020" t="str">
        <f t="shared" si="156"/>
        <v>浙江建设</v>
      </c>
      <c r="K5020" t="e">
        <f>VLOOKUP(I5020,Apabi!$H:$H,1,FALSE)</f>
        <v>#N/A</v>
      </c>
      <c r="M5020" t="e">
        <f>VLOOKUP(I5020,'Shanghai TSG'!$C:$C,1,FALSE)</f>
        <v>#N/A</v>
      </c>
      <c r="O5020" t="e">
        <f>VLOOKUP(I5020,'Hytong (not in CrossAsia)'!$C:$C,1,FALSE)</f>
        <v>#N/A</v>
      </c>
      <c r="Q5020" s="9" t="str">
        <f t="shared" si="157"/>
        <v>nur hier</v>
      </c>
    </row>
    <row r="5021" spans="1:17">
      <c r="A5021" s="1" t="s">
        <v>4023</v>
      </c>
      <c r="B5021" s="1" t="s">
        <v>4024</v>
      </c>
      <c r="C5021" s="1" t="s">
        <v>19628</v>
      </c>
      <c r="D5021" s="1" t="s">
        <v>5174</v>
      </c>
      <c r="E5021" s="1" t="s">
        <v>19638</v>
      </c>
      <c r="F5021" s="51" t="s">
        <v>19628</v>
      </c>
      <c r="G5021" s="1" t="s">
        <v>19635</v>
      </c>
      <c r="I5021" t="str">
        <f t="shared" si="156"/>
        <v>时代思潮</v>
      </c>
      <c r="K5021" t="e">
        <f>VLOOKUP(I5021,Apabi!$H:$H,1,FALSE)</f>
        <v>#N/A</v>
      </c>
      <c r="M5021" t="str">
        <f>VLOOKUP(I5021,'Shanghai TSG'!$C:$C,1,FALSE)</f>
        <v>时代思潮</v>
      </c>
      <c r="O5021" t="e">
        <f>VLOOKUP(I5021,'Hytong (not in CrossAsia)'!$C:$C,1,FALSE)</f>
        <v>#N/A</v>
      </c>
      <c r="Q5021" s="9" t="str">
        <f t="shared" si="157"/>
        <v>Doppel</v>
      </c>
    </row>
    <row r="5022" spans="1:17">
      <c r="A5022" s="1" t="s">
        <v>4025</v>
      </c>
      <c r="B5022" s="1" t="s">
        <v>4026</v>
      </c>
      <c r="C5022" s="1" t="s">
        <v>4027</v>
      </c>
      <c r="D5022" s="1" t="s">
        <v>4028</v>
      </c>
      <c r="E5022" s="1" t="s">
        <v>19339</v>
      </c>
      <c r="F5022" s="54">
        <v>1915</v>
      </c>
      <c r="G5022" s="1" t="s">
        <v>19315</v>
      </c>
      <c r="I5022" t="str">
        <f t="shared" si="156"/>
        <v>新青年</v>
      </c>
      <c r="K5022" t="str">
        <f>VLOOKUP(I5022,Apabi!$H:$H,1,FALSE)</f>
        <v>新青年</v>
      </c>
      <c r="M5022" t="str">
        <f>VLOOKUP(I5022,'Shanghai TSG'!$C:$C,1,FALSE)</f>
        <v>新青年</v>
      </c>
      <c r="O5022" t="e">
        <f>VLOOKUP(I5022,'Hytong (not in CrossAsia)'!$C:$C,1,FALSE)</f>
        <v>#N/A</v>
      </c>
      <c r="Q5022" s="9" t="str">
        <f t="shared" si="157"/>
        <v>Doppel</v>
      </c>
    </row>
    <row r="5023" spans="1:17">
      <c r="A5023" s="1" t="s">
        <v>4029</v>
      </c>
      <c r="B5023" s="1" t="s">
        <v>4030</v>
      </c>
      <c r="C5023" s="1" t="s">
        <v>19628</v>
      </c>
      <c r="D5023" s="1" t="s">
        <v>4031</v>
      </c>
      <c r="E5023" s="1" t="s">
        <v>19638</v>
      </c>
      <c r="F5023" s="51" t="s">
        <v>19628</v>
      </c>
      <c r="G5023" s="1" t="s">
        <v>19628</v>
      </c>
      <c r="I5023" t="str">
        <f t="shared" si="156"/>
        <v>团务通讯</v>
      </c>
      <c r="K5023" t="e">
        <f>VLOOKUP(I5023,Apabi!$H:$H,1,FALSE)</f>
        <v>#N/A</v>
      </c>
      <c r="M5023" t="e">
        <f>VLOOKUP(I5023,'Shanghai TSG'!$C:$C,1,FALSE)</f>
        <v>#N/A</v>
      </c>
      <c r="O5023" t="e">
        <f>VLOOKUP(I5023,'Hytong (not in CrossAsia)'!$C:$C,1,FALSE)</f>
        <v>#N/A</v>
      </c>
      <c r="Q5023" s="9" t="str">
        <f t="shared" si="157"/>
        <v>nur hier</v>
      </c>
    </row>
    <row r="5024" spans="1:17">
      <c r="A5024" s="1" t="s">
        <v>4032</v>
      </c>
      <c r="B5024" s="1" t="s">
        <v>4033</v>
      </c>
      <c r="C5024" s="1" t="s">
        <v>19628</v>
      </c>
      <c r="D5024" s="1" t="s">
        <v>4034</v>
      </c>
      <c r="E5024" s="1" t="s">
        <v>21153</v>
      </c>
      <c r="F5024" s="51">
        <v>1933</v>
      </c>
      <c r="G5024" s="1" t="s">
        <v>19628</v>
      </c>
      <c r="I5024" t="str">
        <f t="shared" si="156"/>
        <v>团务月刊</v>
      </c>
      <c r="K5024" t="e">
        <f>VLOOKUP(I5024,Apabi!$H:$H,1,FALSE)</f>
        <v>#N/A</v>
      </c>
      <c r="M5024" t="str">
        <f>VLOOKUP(I5024,'Shanghai TSG'!$C:$C,1,FALSE)</f>
        <v>团务月刊</v>
      </c>
      <c r="O5024" t="e">
        <f>VLOOKUP(I5024,'Hytong (not in CrossAsia)'!$C:$C,1,FALSE)</f>
        <v>#N/A</v>
      </c>
      <c r="Q5024" s="9" t="str">
        <f t="shared" si="157"/>
        <v>Doppel</v>
      </c>
    </row>
    <row r="5025" spans="1:17">
      <c r="A5025" s="1" t="s">
        <v>4035</v>
      </c>
      <c r="B5025" s="1" t="s">
        <v>4036</v>
      </c>
      <c r="C5025" s="1" t="s">
        <v>4037</v>
      </c>
      <c r="D5025" s="1" t="s">
        <v>19628</v>
      </c>
      <c r="E5025" s="1" t="s">
        <v>4038</v>
      </c>
      <c r="F5025" s="51" t="s">
        <v>19628</v>
      </c>
      <c r="G5025" s="1" t="s">
        <v>19851</v>
      </c>
      <c r="I5025" t="str">
        <f t="shared" si="156"/>
        <v>团刊</v>
      </c>
      <c r="K5025" t="e">
        <f>VLOOKUP(I5025,Apabi!$H:$H,1,FALSE)</f>
        <v>#N/A</v>
      </c>
      <c r="M5025" t="e">
        <f>VLOOKUP(I5025,'Shanghai TSG'!$C:$C,1,FALSE)</f>
        <v>#N/A</v>
      </c>
      <c r="O5025" t="e">
        <f>VLOOKUP(I5025,'Hytong (not in CrossAsia)'!$C:$C,1,FALSE)</f>
        <v>#N/A</v>
      </c>
      <c r="Q5025" s="9" t="str">
        <f t="shared" si="157"/>
        <v>nur hier</v>
      </c>
    </row>
    <row r="5026" spans="1:17">
      <c r="A5026" s="1" t="s">
        <v>4039</v>
      </c>
      <c r="B5026" s="1" t="s">
        <v>4040</v>
      </c>
      <c r="C5026" s="1" t="s">
        <v>19628</v>
      </c>
      <c r="D5026" s="1" t="s">
        <v>4041</v>
      </c>
      <c r="E5026" s="1" t="s">
        <v>19247</v>
      </c>
      <c r="F5026" s="54">
        <v>1933</v>
      </c>
      <c r="G5026" s="1" t="s">
        <v>19349</v>
      </c>
      <c r="I5026" t="str">
        <f t="shared" si="156"/>
        <v>时代青年</v>
      </c>
      <c r="K5026" t="e">
        <f>VLOOKUP(I5026,Apabi!$H:$H,1,FALSE)</f>
        <v>#N/A</v>
      </c>
      <c r="M5026" t="str">
        <f>VLOOKUP(I5026,'Shanghai TSG'!$C:$C,1,FALSE)</f>
        <v>时代青年</v>
      </c>
      <c r="O5026" t="e">
        <f>VLOOKUP(I5026,'Hytong (not in CrossAsia)'!$C:$C,1,FALSE)</f>
        <v>#N/A</v>
      </c>
      <c r="Q5026" s="9" t="str">
        <f t="shared" si="157"/>
        <v>Doppel</v>
      </c>
    </row>
    <row r="5027" spans="1:17">
      <c r="A5027" s="1" t="s">
        <v>4042</v>
      </c>
      <c r="B5027" s="1" t="s">
        <v>4043</v>
      </c>
      <c r="C5027" s="1" t="s">
        <v>19628</v>
      </c>
      <c r="D5027" s="1" t="s">
        <v>4044</v>
      </c>
      <c r="E5027" s="1" t="s">
        <v>19647</v>
      </c>
      <c r="F5027" s="54">
        <v>1949</v>
      </c>
      <c r="G5027" s="1" t="s">
        <v>19635</v>
      </c>
      <c r="I5027" t="str">
        <f t="shared" si="156"/>
        <v>上海工务</v>
      </c>
      <c r="K5027" t="e">
        <f>VLOOKUP(I5027,Apabi!$H:$H,1,FALSE)</f>
        <v>#N/A</v>
      </c>
      <c r="M5027" t="e">
        <f>VLOOKUP(I5027,'Shanghai TSG'!$C:$C,1,FALSE)</f>
        <v>#N/A</v>
      </c>
      <c r="O5027" t="str">
        <f>VLOOKUP(I5027,'Hytong (not in CrossAsia)'!$C:$C,1,FALSE)</f>
        <v>上海工务</v>
      </c>
      <c r="Q5027" s="9" t="str">
        <f t="shared" si="157"/>
        <v>Doppel</v>
      </c>
    </row>
    <row r="5028" spans="1:17">
      <c r="A5028" s="1" t="s">
        <v>4045</v>
      </c>
      <c r="B5028" s="1" t="s">
        <v>4046</v>
      </c>
      <c r="C5028" s="1" t="s">
        <v>19628</v>
      </c>
      <c r="D5028" s="1" t="s">
        <v>4047</v>
      </c>
      <c r="E5028" s="1" t="s">
        <v>19336</v>
      </c>
      <c r="F5028" s="54">
        <v>1925</v>
      </c>
      <c r="G5028" s="1" t="s">
        <v>19635</v>
      </c>
      <c r="I5028" t="str">
        <f t="shared" si="156"/>
        <v>南工月刊</v>
      </c>
      <c r="K5028" t="e">
        <f>VLOOKUP(I5028,Apabi!$H:$H,1,FALSE)</f>
        <v>#N/A</v>
      </c>
      <c r="M5028" t="e">
        <f>VLOOKUP(I5028,'Shanghai TSG'!$C:$C,1,FALSE)</f>
        <v>#N/A</v>
      </c>
      <c r="O5028" t="e">
        <f>VLOOKUP(I5028,'Hytong (not in CrossAsia)'!$C:$C,1,FALSE)</f>
        <v>#N/A</v>
      </c>
      <c r="Q5028" s="9" t="str">
        <f t="shared" si="157"/>
        <v>nur hier</v>
      </c>
    </row>
    <row r="5029" spans="1:17">
      <c r="A5029" s="1" t="s">
        <v>4048</v>
      </c>
      <c r="B5029" s="1" t="s">
        <v>4049</v>
      </c>
      <c r="C5029" s="1" t="s">
        <v>19628</v>
      </c>
      <c r="D5029" s="1" t="s">
        <v>19628</v>
      </c>
      <c r="E5029" s="1" t="s">
        <v>19628</v>
      </c>
      <c r="F5029" s="51" t="s">
        <v>19628</v>
      </c>
      <c r="G5029" s="1" t="s">
        <v>19628</v>
      </c>
      <c r="I5029" t="str">
        <f t="shared" si="156"/>
        <v>工人报</v>
      </c>
      <c r="K5029" t="e">
        <f>VLOOKUP(I5029,Apabi!$H:$H,1,FALSE)</f>
        <v>#N/A</v>
      </c>
      <c r="M5029" t="e">
        <f>VLOOKUP(I5029,'Shanghai TSG'!$C:$C,1,FALSE)</f>
        <v>#N/A</v>
      </c>
      <c r="O5029" t="e">
        <f>VLOOKUP(I5029,'Hytong (not in CrossAsia)'!$C:$C,1,FALSE)</f>
        <v>#N/A</v>
      </c>
      <c r="Q5029" s="9" t="str">
        <f t="shared" si="157"/>
        <v>nur hier</v>
      </c>
    </row>
    <row r="5030" spans="1:17" ht="23.25">
      <c r="A5030" s="1" t="s">
        <v>4050</v>
      </c>
      <c r="B5030" s="1" t="s">
        <v>4051</v>
      </c>
      <c r="C5030" s="1" t="s">
        <v>19628</v>
      </c>
      <c r="D5030" s="1" t="s">
        <v>3710</v>
      </c>
      <c r="E5030" s="1" t="s">
        <v>19156</v>
      </c>
      <c r="F5030" s="51" t="s">
        <v>19628</v>
      </c>
      <c r="G5030" s="1" t="s">
        <v>19628</v>
      </c>
      <c r="I5030" t="str">
        <f t="shared" si="156"/>
        <v>工务季刊</v>
      </c>
      <c r="K5030" t="e">
        <f>VLOOKUP(I5030,Apabi!$H:$H,1,FALSE)</f>
        <v>#N/A</v>
      </c>
      <c r="M5030" t="e">
        <f>VLOOKUP(I5030,'Shanghai TSG'!$C:$C,1,FALSE)</f>
        <v>#N/A</v>
      </c>
      <c r="O5030" t="e">
        <f>VLOOKUP(I5030,'Hytong (not in CrossAsia)'!$C:$C,1,FALSE)</f>
        <v>#N/A</v>
      </c>
      <c r="Q5030" s="9" t="str">
        <f t="shared" si="157"/>
        <v>nur hier</v>
      </c>
    </row>
    <row r="5031" spans="1:17">
      <c r="A5031" s="1" t="s">
        <v>3711</v>
      </c>
      <c r="B5031" s="1" t="s">
        <v>3712</v>
      </c>
      <c r="C5031" s="1" t="s">
        <v>19628</v>
      </c>
      <c r="D5031" s="1" t="s">
        <v>3713</v>
      </c>
      <c r="E5031" s="1" t="s">
        <v>19638</v>
      </c>
      <c r="F5031" s="54">
        <v>1932</v>
      </c>
      <c r="G5031" s="1" t="s">
        <v>19628</v>
      </c>
      <c r="I5031" t="str">
        <f t="shared" si="156"/>
        <v>工人读物</v>
      </c>
      <c r="K5031" t="e">
        <f>VLOOKUP(I5031,Apabi!$H:$H,1,FALSE)</f>
        <v>#N/A</v>
      </c>
      <c r="M5031" t="e">
        <f>VLOOKUP(I5031,'Shanghai TSG'!$C:$C,1,FALSE)</f>
        <v>#N/A</v>
      </c>
      <c r="O5031" t="e">
        <f>VLOOKUP(I5031,'Hytong (not in CrossAsia)'!$C:$C,1,FALSE)</f>
        <v>#N/A</v>
      </c>
      <c r="Q5031" s="9" t="str">
        <f t="shared" si="157"/>
        <v>nur hier</v>
      </c>
    </row>
    <row r="5032" spans="1:17">
      <c r="A5032" s="1" t="s">
        <v>3714</v>
      </c>
      <c r="B5032" s="1" t="s">
        <v>3715</v>
      </c>
      <c r="C5032" s="1" t="s">
        <v>19628</v>
      </c>
      <c r="D5032" s="1" t="s">
        <v>3716</v>
      </c>
      <c r="E5032" s="1" t="s">
        <v>19638</v>
      </c>
      <c r="F5032" s="54">
        <v>1939</v>
      </c>
      <c r="G5032" s="1" t="s">
        <v>19642</v>
      </c>
      <c r="I5032" t="str">
        <f t="shared" si="156"/>
        <v>工合之友</v>
      </c>
      <c r="K5032" t="e">
        <f>VLOOKUP(I5032,Apabi!$H:$H,1,FALSE)</f>
        <v>#N/A</v>
      </c>
      <c r="M5032" t="e">
        <f>VLOOKUP(I5032,'Shanghai TSG'!$C:$C,1,FALSE)</f>
        <v>#N/A</v>
      </c>
      <c r="O5032" t="e">
        <f>VLOOKUP(I5032,'Hytong (not in CrossAsia)'!$C:$C,1,FALSE)</f>
        <v>#N/A</v>
      </c>
      <c r="Q5032" s="9" t="str">
        <f t="shared" si="157"/>
        <v>nur hier</v>
      </c>
    </row>
    <row r="5033" spans="1:17" ht="23.25">
      <c r="A5033" s="1" t="s">
        <v>3717</v>
      </c>
      <c r="B5033" s="1" t="s">
        <v>3718</v>
      </c>
      <c r="C5033" s="1" t="s">
        <v>3719</v>
      </c>
      <c r="D5033" s="1" t="s">
        <v>3719</v>
      </c>
      <c r="E5033" s="1" t="s">
        <v>19647</v>
      </c>
      <c r="F5033" s="54">
        <v>1947</v>
      </c>
      <c r="G5033" s="1" t="s">
        <v>19628</v>
      </c>
      <c r="I5033" t="str">
        <f t="shared" si="156"/>
        <v>上海市总</v>
      </c>
      <c r="K5033" t="e">
        <f>VLOOKUP(I5033,Apabi!$H:$H,1,FALSE)</f>
        <v>#N/A</v>
      </c>
      <c r="M5033" t="e">
        <f>VLOOKUP(I5033,'Shanghai TSG'!$C:$C,1,FALSE)</f>
        <v>#N/A</v>
      </c>
      <c r="O5033" t="e">
        <f>VLOOKUP(I5033,'Hytong (not in CrossAsia)'!$C:$C,1,FALSE)</f>
        <v>#N/A</v>
      </c>
      <c r="Q5033" s="9" t="str">
        <f t="shared" si="157"/>
        <v>nur hier</v>
      </c>
    </row>
    <row r="5034" spans="1:17">
      <c r="A5034" s="1" t="s">
        <v>3720</v>
      </c>
      <c r="B5034" s="1" t="s">
        <v>3721</v>
      </c>
      <c r="C5034" s="1" t="s">
        <v>19628</v>
      </c>
      <c r="D5034" s="1" t="s">
        <v>3722</v>
      </c>
      <c r="E5034" s="1" t="s">
        <v>19339</v>
      </c>
      <c r="F5034" s="54">
        <v>1925</v>
      </c>
      <c r="G5034" s="1" t="s">
        <v>19628</v>
      </c>
      <c r="I5034" t="str">
        <f t="shared" si="156"/>
        <v>工人之路</v>
      </c>
      <c r="K5034" t="e">
        <f>VLOOKUP(I5034,Apabi!$H:$H,1,FALSE)</f>
        <v>#N/A</v>
      </c>
      <c r="M5034" t="e">
        <f>VLOOKUP(I5034,'Shanghai TSG'!$C:$C,1,FALSE)</f>
        <v>#N/A</v>
      </c>
      <c r="O5034" t="e">
        <f>VLOOKUP(I5034,'Hytong (not in CrossAsia)'!$C:$C,1,FALSE)</f>
        <v>#N/A</v>
      </c>
      <c r="Q5034" s="9" t="str">
        <f t="shared" si="157"/>
        <v>nur hier</v>
      </c>
    </row>
    <row r="5035" spans="1:17" ht="23.25">
      <c r="A5035" s="1" t="s">
        <v>3723</v>
      </c>
      <c r="B5035" s="1" t="s">
        <v>3724</v>
      </c>
      <c r="C5035" s="1" t="s">
        <v>19628</v>
      </c>
      <c r="D5035" s="1" t="s">
        <v>3725</v>
      </c>
      <c r="E5035" s="1" t="s">
        <v>19638</v>
      </c>
      <c r="F5035" s="51" t="s">
        <v>19628</v>
      </c>
      <c r="G5035" s="1" t="s">
        <v>19628</v>
      </c>
      <c r="I5035" t="str">
        <f t="shared" si="156"/>
        <v>重庆工人</v>
      </c>
      <c r="K5035" t="e">
        <f>VLOOKUP(I5035,Apabi!$H:$H,1,FALSE)</f>
        <v>#N/A</v>
      </c>
      <c r="M5035" t="e">
        <f>VLOOKUP(I5035,'Shanghai TSG'!$C:$C,1,FALSE)</f>
        <v>#N/A</v>
      </c>
      <c r="O5035" t="e">
        <f>VLOOKUP(I5035,'Hytong (not in CrossAsia)'!$C:$C,1,FALSE)</f>
        <v>#N/A</v>
      </c>
      <c r="Q5035" s="9" t="str">
        <f t="shared" si="157"/>
        <v>nur hier</v>
      </c>
    </row>
    <row r="5036" spans="1:17">
      <c r="A5036" s="1" t="s">
        <v>3726</v>
      </c>
      <c r="B5036" s="1" t="s">
        <v>3727</v>
      </c>
      <c r="C5036" s="1" t="s">
        <v>19628</v>
      </c>
      <c r="D5036" s="1" t="s">
        <v>3728</v>
      </c>
      <c r="E5036" s="1" t="s">
        <v>19336</v>
      </c>
      <c r="F5036" s="54">
        <v>1936</v>
      </c>
      <c r="G5036" s="1" t="s">
        <v>19635</v>
      </c>
      <c r="I5036" t="str">
        <f t="shared" si="156"/>
        <v>劳工月刊</v>
      </c>
      <c r="K5036" t="e">
        <f>VLOOKUP(I5036,Apabi!$H:$H,1,FALSE)</f>
        <v>#N/A</v>
      </c>
      <c r="M5036" t="str">
        <f>VLOOKUP(I5036,'Shanghai TSG'!$C:$C,1,FALSE)</f>
        <v>劳工月刊</v>
      </c>
      <c r="O5036" t="e">
        <f>VLOOKUP(I5036,'Hytong (not in CrossAsia)'!$C:$C,1,FALSE)</f>
        <v>#N/A</v>
      </c>
      <c r="Q5036" s="9" t="str">
        <f t="shared" si="157"/>
        <v>Doppel</v>
      </c>
    </row>
    <row r="5037" spans="1:17">
      <c r="A5037" s="1" t="s">
        <v>3729</v>
      </c>
      <c r="B5037" s="1" t="s">
        <v>3730</v>
      </c>
      <c r="C5037" s="1" t="s">
        <v>19628</v>
      </c>
      <c r="D5037" s="1" t="s">
        <v>3731</v>
      </c>
      <c r="E5037" s="1" t="s">
        <v>21684</v>
      </c>
      <c r="F5037" s="54">
        <v>1946</v>
      </c>
      <c r="G5037" s="1" t="s">
        <v>19628</v>
      </c>
      <c r="I5037" t="str">
        <f t="shared" si="156"/>
        <v>辽宁邮工</v>
      </c>
      <c r="K5037" t="e">
        <f>VLOOKUP(I5037,Apabi!$H:$H,1,FALSE)</f>
        <v>#N/A</v>
      </c>
      <c r="M5037" t="e">
        <f>VLOOKUP(I5037,'Shanghai TSG'!$C:$C,1,FALSE)</f>
        <v>#N/A</v>
      </c>
      <c r="O5037" t="e">
        <f>VLOOKUP(I5037,'Hytong (not in CrossAsia)'!$C:$C,1,FALSE)</f>
        <v>#N/A</v>
      </c>
      <c r="Q5037" s="9" t="str">
        <f t="shared" si="157"/>
        <v>nur hier</v>
      </c>
    </row>
    <row r="5038" spans="1:17">
      <c r="A5038" s="1" t="s">
        <v>3732</v>
      </c>
      <c r="B5038" s="1" t="s">
        <v>3733</v>
      </c>
      <c r="C5038" s="1" t="s">
        <v>19628</v>
      </c>
      <c r="D5038" s="1" t="s">
        <v>3734</v>
      </c>
      <c r="E5038" s="1" t="s">
        <v>19821</v>
      </c>
      <c r="F5038" s="54">
        <v>1926</v>
      </c>
      <c r="G5038" s="1" t="s">
        <v>19305</v>
      </c>
      <c r="I5038" t="str">
        <f t="shared" si="156"/>
        <v>农民运动</v>
      </c>
      <c r="K5038" t="e">
        <f>VLOOKUP(I5038,Apabi!$H:$H,1,FALSE)</f>
        <v>#N/A</v>
      </c>
      <c r="M5038" t="e">
        <f>VLOOKUP(I5038,'Shanghai TSG'!$C:$C,1,FALSE)</f>
        <v>#N/A</v>
      </c>
      <c r="O5038" t="e">
        <f>VLOOKUP(I5038,'Hytong (not in CrossAsia)'!$C:$C,1,FALSE)</f>
        <v>#N/A</v>
      </c>
      <c r="Q5038" s="9" t="str">
        <f t="shared" si="157"/>
        <v>nur hier</v>
      </c>
    </row>
    <row r="5039" spans="1:17">
      <c r="A5039" s="1" t="s">
        <v>3735</v>
      </c>
      <c r="B5039" s="1" t="s">
        <v>3736</v>
      </c>
      <c r="C5039" s="1" t="s">
        <v>19628</v>
      </c>
      <c r="D5039" s="1" t="s">
        <v>3737</v>
      </c>
      <c r="E5039" s="1" t="s">
        <v>19298</v>
      </c>
      <c r="F5039" s="51">
        <v>1938</v>
      </c>
      <c r="G5039" s="1" t="s">
        <v>19628</v>
      </c>
      <c r="I5039" t="str">
        <f t="shared" si="156"/>
        <v>现代农民</v>
      </c>
      <c r="K5039" t="e">
        <f>VLOOKUP(I5039,Apabi!$H:$H,1,FALSE)</f>
        <v>#N/A</v>
      </c>
      <c r="M5039" t="str">
        <f>VLOOKUP(I5039,'Shanghai TSG'!$C:$C,1,FALSE)</f>
        <v>现代农民</v>
      </c>
      <c r="O5039" t="e">
        <f>VLOOKUP(I5039,'Hytong (not in CrossAsia)'!$C:$C,1,FALSE)</f>
        <v>#N/A</v>
      </c>
      <c r="Q5039" s="9" t="str">
        <f t="shared" si="157"/>
        <v>Doppel</v>
      </c>
    </row>
    <row r="5040" spans="1:17">
      <c r="A5040" s="1" t="s">
        <v>3738</v>
      </c>
      <c r="B5040" s="1" t="s">
        <v>3739</v>
      </c>
      <c r="C5040" s="1" t="s">
        <v>3740</v>
      </c>
      <c r="D5040" s="1" t="s">
        <v>19628</v>
      </c>
      <c r="E5040" s="1" t="s">
        <v>19628</v>
      </c>
      <c r="F5040" s="51">
        <v>1941</v>
      </c>
      <c r="G5040" s="1" t="s">
        <v>19628</v>
      </c>
      <c r="I5040" t="str">
        <f t="shared" si="156"/>
        <v>华大青年</v>
      </c>
      <c r="K5040" t="e">
        <f>VLOOKUP(I5040,Apabi!$H:$H,1,FALSE)</f>
        <v>#N/A</v>
      </c>
      <c r="M5040" t="e">
        <f>VLOOKUP(I5040,'Shanghai TSG'!$C:$C,1,FALSE)</f>
        <v>#N/A</v>
      </c>
      <c r="O5040" t="e">
        <f>VLOOKUP(I5040,'Hytong (not in CrossAsia)'!$C:$C,1,FALSE)</f>
        <v>#N/A</v>
      </c>
      <c r="Q5040" s="9" t="str">
        <f t="shared" si="157"/>
        <v>nur hier</v>
      </c>
    </row>
    <row r="5041" spans="1:17">
      <c r="A5041" s="1" t="s">
        <v>3741</v>
      </c>
      <c r="B5041" s="1" t="s">
        <v>3742</v>
      </c>
      <c r="C5041" s="1" t="s">
        <v>19628</v>
      </c>
      <c r="D5041" s="1" t="s">
        <v>3743</v>
      </c>
      <c r="E5041" s="1" t="s">
        <v>19339</v>
      </c>
      <c r="F5041" s="54">
        <v>1949</v>
      </c>
      <c r="G5041" s="1" t="s">
        <v>19635</v>
      </c>
      <c r="I5041" t="str">
        <f t="shared" si="156"/>
        <v>进步青年</v>
      </c>
      <c r="K5041" t="e">
        <f>VLOOKUP(I5041,Apabi!$H:$H,1,FALSE)</f>
        <v>#N/A</v>
      </c>
      <c r="M5041" t="str">
        <f>VLOOKUP(I5041,'Shanghai TSG'!$C:$C,1,FALSE)</f>
        <v>进步青年</v>
      </c>
      <c r="O5041" t="e">
        <f>VLOOKUP(I5041,'Hytong (not in CrossAsia)'!$C:$C,1,FALSE)</f>
        <v>#N/A</v>
      </c>
      <c r="Q5041" s="9" t="str">
        <f t="shared" si="157"/>
        <v>Doppel</v>
      </c>
    </row>
    <row r="5042" spans="1:17">
      <c r="A5042" s="1" t="s">
        <v>3744</v>
      </c>
      <c r="B5042" s="1" t="s">
        <v>3745</v>
      </c>
      <c r="C5042" s="1" t="s">
        <v>19628</v>
      </c>
      <c r="D5042" s="1" t="s">
        <v>3746</v>
      </c>
      <c r="E5042" s="1" t="s">
        <v>20765</v>
      </c>
      <c r="F5042" s="51">
        <v>1940</v>
      </c>
      <c r="G5042" s="1" t="s">
        <v>19628</v>
      </c>
      <c r="I5042" t="str">
        <f t="shared" si="156"/>
        <v>西农青年</v>
      </c>
      <c r="K5042" t="e">
        <f>VLOOKUP(I5042,Apabi!$H:$H,1,FALSE)</f>
        <v>#N/A</v>
      </c>
      <c r="M5042" t="e">
        <f>VLOOKUP(I5042,'Shanghai TSG'!$C:$C,1,FALSE)</f>
        <v>#N/A</v>
      </c>
      <c r="O5042" t="e">
        <f>VLOOKUP(I5042,'Hytong (not in CrossAsia)'!$C:$C,1,FALSE)</f>
        <v>#N/A</v>
      </c>
      <c r="Q5042" s="9" t="str">
        <f t="shared" si="157"/>
        <v>nur hier</v>
      </c>
    </row>
    <row r="5043" spans="1:17">
      <c r="A5043" s="1" t="s">
        <v>3747</v>
      </c>
      <c r="B5043" s="1" t="s">
        <v>3748</v>
      </c>
      <c r="C5043" s="1" t="s">
        <v>19628</v>
      </c>
      <c r="D5043" s="1" t="s">
        <v>3749</v>
      </c>
      <c r="E5043" s="1" t="s">
        <v>19348</v>
      </c>
      <c r="F5043" s="51">
        <v>1932</v>
      </c>
      <c r="G5043" s="1" t="s">
        <v>13404</v>
      </c>
      <c r="I5043" t="str">
        <f t="shared" si="156"/>
        <v>青年旬刊</v>
      </c>
      <c r="K5043" t="e">
        <f>VLOOKUP(I5043,Apabi!$H:$H,1,FALSE)</f>
        <v>#N/A</v>
      </c>
      <c r="M5043" t="e">
        <f>VLOOKUP(I5043,'Shanghai TSG'!$C:$C,1,FALSE)</f>
        <v>#N/A</v>
      </c>
      <c r="O5043" t="e">
        <f>VLOOKUP(I5043,'Hytong (not in CrossAsia)'!$C:$C,1,FALSE)</f>
        <v>#N/A</v>
      </c>
      <c r="Q5043" s="9" t="str">
        <f t="shared" si="157"/>
        <v>nur hier</v>
      </c>
    </row>
    <row r="5044" spans="1:17">
      <c r="A5044" s="1" t="s">
        <v>3750</v>
      </c>
      <c r="B5044" s="1" t="s">
        <v>3751</v>
      </c>
      <c r="C5044" s="1" t="s">
        <v>19628</v>
      </c>
      <c r="D5044" s="1" t="s">
        <v>3752</v>
      </c>
      <c r="E5044" s="1" t="s">
        <v>18839</v>
      </c>
      <c r="F5044" s="54">
        <v>1938</v>
      </c>
      <c r="G5044" s="1" t="s">
        <v>19635</v>
      </c>
      <c r="I5044" t="str">
        <f t="shared" si="156"/>
        <v>南昌青年</v>
      </c>
      <c r="K5044" t="e">
        <f>VLOOKUP(I5044,Apabi!$H:$H,1,FALSE)</f>
        <v>#N/A</v>
      </c>
      <c r="M5044" t="e">
        <f>VLOOKUP(I5044,'Shanghai TSG'!$C:$C,1,FALSE)</f>
        <v>#N/A</v>
      </c>
      <c r="O5044" t="e">
        <f>VLOOKUP(I5044,'Hytong (not in CrossAsia)'!$C:$C,1,FALSE)</f>
        <v>#N/A</v>
      </c>
      <c r="Q5044" s="9" t="str">
        <f t="shared" si="157"/>
        <v>nur hier</v>
      </c>
    </row>
    <row r="5045" spans="1:17">
      <c r="A5045" s="1" t="s">
        <v>3753</v>
      </c>
      <c r="B5045" s="1" t="s">
        <v>3754</v>
      </c>
      <c r="C5045" s="1" t="s">
        <v>19628</v>
      </c>
      <c r="D5045" s="1" t="s">
        <v>19628</v>
      </c>
      <c r="E5045" s="1" t="s">
        <v>19628</v>
      </c>
      <c r="F5045" s="51" t="s">
        <v>19628</v>
      </c>
      <c r="G5045" s="1" t="s">
        <v>19628</v>
      </c>
      <c r="I5045" t="str">
        <f t="shared" si="156"/>
        <v>星洲青年</v>
      </c>
      <c r="K5045" t="e">
        <f>VLOOKUP(I5045,Apabi!$H:$H,1,FALSE)</f>
        <v>#N/A</v>
      </c>
      <c r="M5045" t="e">
        <f>VLOOKUP(I5045,'Shanghai TSG'!$C:$C,1,FALSE)</f>
        <v>#N/A</v>
      </c>
      <c r="O5045" t="e">
        <f>VLOOKUP(I5045,'Hytong (not in CrossAsia)'!$C:$C,1,FALSE)</f>
        <v>#N/A</v>
      </c>
      <c r="Q5045" s="9" t="str">
        <f t="shared" si="157"/>
        <v>nur hier</v>
      </c>
    </row>
    <row r="5046" spans="1:17">
      <c r="A5046" s="1" t="s">
        <v>3755</v>
      </c>
      <c r="B5046" s="1" t="s">
        <v>3756</v>
      </c>
      <c r="C5046" s="1" t="s">
        <v>19628</v>
      </c>
      <c r="D5046" s="1" t="s">
        <v>3757</v>
      </c>
      <c r="E5046" s="1" t="s">
        <v>19638</v>
      </c>
      <c r="F5046" s="51" t="s">
        <v>19628</v>
      </c>
      <c r="G5046" s="1" t="s">
        <v>19628</v>
      </c>
      <c r="I5046" t="str">
        <f t="shared" si="156"/>
        <v>战时青年</v>
      </c>
      <c r="K5046" t="e">
        <f>VLOOKUP(I5046,Apabi!$H:$H,1,FALSE)</f>
        <v>#N/A</v>
      </c>
      <c r="M5046" t="str">
        <f>VLOOKUP(I5046,'Shanghai TSG'!$C:$C,1,FALSE)</f>
        <v>战时青年</v>
      </c>
      <c r="O5046" t="e">
        <f>VLOOKUP(I5046,'Hytong (not in CrossAsia)'!$C:$C,1,FALSE)</f>
        <v>#N/A</v>
      </c>
      <c r="Q5046" s="9" t="str">
        <f t="shared" si="157"/>
        <v>Doppel</v>
      </c>
    </row>
    <row r="5047" spans="1:17">
      <c r="A5047" s="1" t="s">
        <v>3758</v>
      </c>
      <c r="B5047" s="1" t="s">
        <v>3759</v>
      </c>
      <c r="C5047" s="1" t="s">
        <v>19628</v>
      </c>
      <c r="D5047" s="1" t="s">
        <v>3760</v>
      </c>
      <c r="E5047" s="1" t="s">
        <v>19336</v>
      </c>
      <c r="F5047" s="54">
        <v>1941</v>
      </c>
      <c r="G5047" s="1" t="s">
        <v>19628</v>
      </c>
      <c r="I5047" t="str">
        <f t="shared" si="156"/>
        <v>中华青年</v>
      </c>
      <c r="K5047" t="e">
        <f>VLOOKUP(I5047,Apabi!$H:$H,1,FALSE)</f>
        <v>#N/A</v>
      </c>
      <c r="M5047" t="e">
        <f>VLOOKUP(I5047,'Shanghai TSG'!$C:$C,1,FALSE)</f>
        <v>#N/A</v>
      </c>
      <c r="O5047" t="e">
        <f>VLOOKUP(I5047,'Hytong (not in CrossAsia)'!$C:$C,1,FALSE)</f>
        <v>#N/A</v>
      </c>
      <c r="Q5047" s="9" t="str">
        <f t="shared" si="157"/>
        <v>nur hier</v>
      </c>
    </row>
    <row r="5048" spans="1:17">
      <c r="A5048" s="1" t="s">
        <v>3761</v>
      </c>
      <c r="B5048" s="1" t="s">
        <v>3762</v>
      </c>
      <c r="C5048" s="1" t="s">
        <v>19628</v>
      </c>
      <c r="D5048" s="1" t="s">
        <v>3763</v>
      </c>
      <c r="E5048" s="1" t="s">
        <v>18576</v>
      </c>
      <c r="F5048" s="54">
        <v>1947</v>
      </c>
      <c r="G5048" s="1" t="s">
        <v>19635</v>
      </c>
      <c r="I5048" t="str">
        <f t="shared" si="156"/>
        <v>广西青年</v>
      </c>
      <c r="K5048" t="e">
        <f>VLOOKUP(I5048,Apabi!$H:$H,1,FALSE)</f>
        <v>#N/A</v>
      </c>
      <c r="M5048" t="str">
        <f>VLOOKUP(I5048,'Shanghai TSG'!$C:$C,1,FALSE)</f>
        <v>广西青年</v>
      </c>
      <c r="O5048" t="e">
        <f>VLOOKUP(I5048,'Hytong (not in CrossAsia)'!$C:$C,1,FALSE)</f>
        <v>#N/A</v>
      </c>
      <c r="Q5048" s="9" t="str">
        <f t="shared" si="157"/>
        <v>Doppel</v>
      </c>
    </row>
    <row r="5049" spans="1:17">
      <c r="A5049" s="1" t="s">
        <v>3764</v>
      </c>
      <c r="B5049" s="1" t="s">
        <v>3765</v>
      </c>
      <c r="C5049" s="1" t="s">
        <v>19628</v>
      </c>
      <c r="D5049" s="1" t="s">
        <v>3766</v>
      </c>
      <c r="E5049" s="1" t="s">
        <v>19302</v>
      </c>
      <c r="F5049" s="54">
        <v>1936</v>
      </c>
      <c r="G5049" s="1" t="s">
        <v>19628</v>
      </c>
      <c r="I5049" t="str">
        <f t="shared" si="156"/>
        <v>南方青年</v>
      </c>
      <c r="K5049" t="e">
        <f>VLOOKUP(I5049,Apabi!$H:$H,1,FALSE)</f>
        <v>#N/A</v>
      </c>
      <c r="M5049" t="e">
        <f>VLOOKUP(I5049,'Shanghai TSG'!$C:$C,1,FALSE)</f>
        <v>#N/A</v>
      </c>
      <c r="O5049" t="e">
        <f>VLOOKUP(I5049,'Hytong (not in CrossAsia)'!$C:$C,1,FALSE)</f>
        <v>#N/A</v>
      </c>
      <c r="Q5049" s="9" t="str">
        <f t="shared" si="157"/>
        <v>nur hier</v>
      </c>
    </row>
    <row r="5050" spans="1:17">
      <c r="A5050" s="1" t="s">
        <v>3767</v>
      </c>
      <c r="B5050" s="1" t="s">
        <v>3768</v>
      </c>
      <c r="C5050" s="1" t="s">
        <v>19628</v>
      </c>
      <c r="D5050" s="1" t="s">
        <v>3769</v>
      </c>
      <c r="E5050" s="1" t="s">
        <v>19336</v>
      </c>
      <c r="F5050" s="51" t="s">
        <v>19628</v>
      </c>
      <c r="G5050" s="1" t="s">
        <v>19628</v>
      </c>
      <c r="I5050" t="str">
        <f t="shared" si="156"/>
        <v>回民青年</v>
      </c>
      <c r="K5050" t="e">
        <f>VLOOKUP(I5050,Apabi!$H:$H,1,FALSE)</f>
        <v>#N/A</v>
      </c>
      <c r="M5050" t="e">
        <f>VLOOKUP(I5050,'Shanghai TSG'!$C:$C,1,FALSE)</f>
        <v>#N/A</v>
      </c>
      <c r="O5050" t="e">
        <f>VLOOKUP(I5050,'Hytong (not in CrossAsia)'!$C:$C,1,FALSE)</f>
        <v>#N/A</v>
      </c>
      <c r="Q5050" s="9" t="str">
        <f t="shared" si="157"/>
        <v>nur hier</v>
      </c>
    </row>
    <row r="5051" spans="1:17">
      <c r="A5051" s="1" t="s">
        <v>3770</v>
      </c>
      <c r="B5051" s="1" t="s">
        <v>3771</v>
      </c>
      <c r="C5051" s="1" t="s">
        <v>19628</v>
      </c>
      <c r="D5051" s="1" t="s">
        <v>3772</v>
      </c>
      <c r="E5051" s="1" t="s">
        <v>19628</v>
      </c>
      <c r="F5051" s="54">
        <v>1941</v>
      </c>
      <c r="G5051" s="1" t="s">
        <v>19628</v>
      </c>
      <c r="I5051" t="str">
        <f t="shared" si="156"/>
        <v>东南青年</v>
      </c>
      <c r="K5051" t="e">
        <f>VLOOKUP(I5051,Apabi!$H:$H,1,FALSE)</f>
        <v>#N/A</v>
      </c>
      <c r="M5051" t="e">
        <f>VLOOKUP(I5051,'Shanghai TSG'!$C:$C,1,FALSE)</f>
        <v>#N/A</v>
      </c>
      <c r="O5051" t="e">
        <f>VLOOKUP(I5051,'Hytong (not in CrossAsia)'!$C:$C,1,FALSE)</f>
        <v>#N/A</v>
      </c>
      <c r="Q5051" s="9" t="str">
        <f t="shared" si="157"/>
        <v>nur hier</v>
      </c>
    </row>
    <row r="5052" spans="1:17" ht="23.25">
      <c r="A5052" s="1" t="s">
        <v>3773</v>
      </c>
      <c r="B5052" s="1" t="s">
        <v>3774</v>
      </c>
      <c r="C5052" s="1" t="s">
        <v>19628</v>
      </c>
      <c r="D5052" s="1" t="s">
        <v>3775</v>
      </c>
      <c r="E5052" s="1" t="s">
        <v>19302</v>
      </c>
      <c r="F5052" s="54">
        <v>1941</v>
      </c>
      <c r="G5052" s="1" t="s">
        <v>19628</v>
      </c>
      <c r="I5052" t="str">
        <f t="shared" si="156"/>
        <v>勷商青年</v>
      </c>
      <c r="K5052" t="e">
        <f>VLOOKUP(I5052,Apabi!$H:$H,1,FALSE)</f>
        <v>#N/A</v>
      </c>
      <c r="M5052" t="e">
        <f>VLOOKUP(I5052,'Shanghai TSG'!$C:$C,1,FALSE)</f>
        <v>#N/A</v>
      </c>
      <c r="O5052" t="e">
        <f>VLOOKUP(I5052,'Hytong (not in CrossAsia)'!$C:$C,1,FALSE)</f>
        <v>#N/A</v>
      </c>
      <c r="Q5052" s="9" t="str">
        <f t="shared" si="157"/>
        <v>nur hier</v>
      </c>
    </row>
    <row r="5053" spans="1:17">
      <c r="A5053" s="1" t="s">
        <v>3776</v>
      </c>
      <c r="B5053" s="1" t="s">
        <v>3777</v>
      </c>
      <c r="C5053" s="1" t="s">
        <v>19628</v>
      </c>
      <c r="D5053" s="1" t="s">
        <v>3778</v>
      </c>
      <c r="E5053" s="1" t="s">
        <v>19339</v>
      </c>
      <c r="F5053" s="54">
        <v>1932</v>
      </c>
      <c r="G5053" s="1" t="s">
        <v>19642</v>
      </c>
      <c r="I5053" t="str">
        <f t="shared" si="156"/>
        <v>青年大众</v>
      </c>
      <c r="K5053" t="e">
        <f>VLOOKUP(I5053,Apabi!$H:$H,1,FALSE)</f>
        <v>#N/A</v>
      </c>
      <c r="M5053" t="e">
        <f>VLOOKUP(I5053,'Shanghai TSG'!$C:$C,1,FALSE)</f>
        <v>#N/A</v>
      </c>
      <c r="O5053" t="e">
        <f>VLOOKUP(I5053,'Hytong (not in CrossAsia)'!$C:$C,1,FALSE)</f>
        <v>#N/A</v>
      </c>
      <c r="Q5053" s="9" t="str">
        <f t="shared" si="157"/>
        <v>nur hier</v>
      </c>
    </row>
    <row r="5054" spans="1:17">
      <c r="A5054" s="1" t="s">
        <v>3779</v>
      </c>
      <c r="B5054" s="1" t="s">
        <v>3442</v>
      </c>
      <c r="C5054" s="1" t="s">
        <v>19628</v>
      </c>
      <c r="D5054" s="1" t="s">
        <v>3443</v>
      </c>
      <c r="E5054" s="1" t="s">
        <v>19339</v>
      </c>
      <c r="F5054" s="54">
        <v>1924</v>
      </c>
      <c r="G5054" s="1" t="s">
        <v>19635</v>
      </c>
      <c r="I5054" t="str">
        <f t="shared" si="156"/>
        <v>佛化新青</v>
      </c>
      <c r="K5054" t="e">
        <f>VLOOKUP(I5054,Apabi!$H:$H,1,FALSE)</f>
        <v>#N/A</v>
      </c>
      <c r="M5054" t="e">
        <f>VLOOKUP(I5054,'Shanghai TSG'!$C:$C,1,FALSE)</f>
        <v>#N/A</v>
      </c>
      <c r="O5054" t="e">
        <f>VLOOKUP(I5054,'Hytong (not in CrossAsia)'!$C:$C,1,FALSE)</f>
        <v>#N/A</v>
      </c>
      <c r="Q5054" s="9" t="str">
        <f t="shared" si="157"/>
        <v>nur hier</v>
      </c>
    </row>
    <row r="5055" spans="1:17">
      <c r="A5055" s="1" t="s">
        <v>3444</v>
      </c>
      <c r="B5055" s="1" t="s">
        <v>3445</v>
      </c>
      <c r="C5055" s="1" t="s">
        <v>19628</v>
      </c>
      <c r="D5055" s="1" t="s">
        <v>3446</v>
      </c>
      <c r="E5055" s="1" t="s">
        <v>13323</v>
      </c>
      <c r="F5055" s="54">
        <v>1942</v>
      </c>
      <c r="G5055" s="1" t="s">
        <v>19315</v>
      </c>
      <c r="I5055" t="str">
        <f t="shared" si="156"/>
        <v>青年时代</v>
      </c>
      <c r="K5055" t="e">
        <f>VLOOKUP(I5055,Apabi!$H:$H,1,FALSE)</f>
        <v>#N/A</v>
      </c>
      <c r="M5055" t="e">
        <f>VLOOKUP(I5055,'Shanghai TSG'!$C:$C,1,FALSE)</f>
        <v>#N/A</v>
      </c>
      <c r="O5055" t="e">
        <f>VLOOKUP(I5055,'Hytong (not in CrossAsia)'!$C:$C,1,FALSE)</f>
        <v>#N/A</v>
      </c>
      <c r="Q5055" s="9" t="str">
        <f t="shared" si="157"/>
        <v>nur hier</v>
      </c>
    </row>
    <row r="5056" spans="1:17" ht="23.25">
      <c r="A5056" s="1" t="s">
        <v>3447</v>
      </c>
      <c r="B5056" s="1" t="s">
        <v>3448</v>
      </c>
      <c r="C5056" s="1" t="s">
        <v>19628</v>
      </c>
      <c r="D5056" s="1" t="s">
        <v>3449</v>
      </c>
      <c r="E5056" s="1" t="s">
        <v>13201</v>
      </c>
      <c r="F5056" s="51" t="s">
        <v>19628</v>
      </c>
      <c r="G5056" s="1" t="s">
        <v>19628</v>
      </c>
      <c r="I5056" t="str">
        <f t="shared" si="156"/>
        <v>浙江青年</v>
      </c>
      <c r="K5056" t="e">
        <f>VLOOKUP(I5056,Apabi!$H:$H,1,FALSE)</f>
        <v>#N/A</v>
      </c>
      <c r="M5056" t="e">
        <f>VLOOKUP(I5056,'Shanghai TSG'!$C:$C,1,FALSE)</f>
        <v>#N/A</v>
      </c>
      <c r="O5056" t="e">
        <f>VLOOKUP(I5056,'Hytong (not in CrossAsia)'!$C:$C,1,FALSE)</f>
        <v>#N/A</v>
      </c>
      <c r="Q5056" s="9" t="str">
        <f t="shared" si="157"/>
        <v>nur hier</v>
      </c>
    </row>
    <row r="5057" spans="1:17" ht="23.25">
      <c r="A5057" s="1" t="s">
        <v>3450</v>
      </c>
      <c r="B5057" s="1" t="s">
        <v>3451</v>
      </c>
      <c r="C5057" s="1" t="s">
        <v>19628</v>
      </c>
      <c r="D5057" s="1" t="s">
        <v>3452</v>
      </c>
      <c r="E5057" s="1" t="s">
        <v>19314</v>
      </c>
      <c r="F5057" s="54">
        <v>1946</v>
      </c>
      <c r="G5057" s="1" t="s">
        <v>19327</v>
      </c>
      <c r="I5057" t="str">
        <f t="shared" si="156"/>
        <v>民主青年</v>
      </c>
      <c r="K5057" t="str">
        <f>VLOOKUP(I5057,Apabi!$H:$H,1,FALSE)</f>
        <v>民主青年</v>
      </c>
      <c r="M5057" t="e">
        <f>VLOOKUP(I5057,'Shanghai TSG'!$C:$C,1,FALSE)</f>
        <v>#N/A</v>
      </c>
      <c r="O5057" t="e">
        <f>VLOOKUP(I5057,'Hytong (not in CrossAsia)'!$C:$C,1,FALSE)</f>
        <v>#N/A</v>
      </c>
      <c r="Q5057" s="9" t="str">
        <f t="shared" si="157"/>
        <v>Doppel</v>
      </c>
    </row>
    <row r="5058" spans="1:17" ht="23.25">
      <c r="A5058" s="1" t="s">
        <v>3453</v>
      </c>
      <c r="B5058" s="1" t="s">
        <v>3454</v>
      </c>
      <c r="C5058" s="1" t="s">
        <v>19628</v>
      </c>
      <c r="D5058" s="1" t="s">
        <v>3455</v>
      </c>
      <c r="E5058" s="1" t="s">
        <v>3456</v>
      </c>
      <c r="F5058" s="51" t="s">
        <v>19628</v>
      </c>
      <c r="G5058" s="1" t="s">
        <v>19628</v>
      </c>
      <c r="I5058" t="str">
        <f t="shared" si="156"/>
        <v>五四特刊</v>
      </c>
      <c r="K5058" t="e">
        <f>VLOOKUP(I5058,Apabi!$H:$H,1,FALSE)</f>
        <v>#N/A</v>
      </c>
      <c r="M5058" t="e">
        <f>VLOOKUP(I5058,'Shanghai TSG'!$C:$C,1,FALSE)</f>
        <v>#N/A</v>
      </c>
      <c r="O5058" t="e">
        <f>VLOOKUP(I5058,'Hytong (not in CrossAsia)'!$C:$C,1,FALSE)</f>
        <v>#N/A</v>
      </c>
      <c r="Q5058" s="9" t="str">
        <f t="shared" si="157"/>
        <v>nur hier</v>
      </c>
    </row>
    <row r="5059" spans="1:17">
      <c r="A5059" s="1" t="s">
        <v>3457</v>
      </c>
      <c r="B5059" s="1" t="s">
        <v>3458</v>
      </c>
      <c r="C5059" s="1" t="s">
        <v>19628</v>
      </c>
      <c r="D5059" s="1" t="s">
        <v>19628</v>
      </c>
      <c r="E5059" s="1" t="s">
        <v>19638</v>
      </c>
      <c r="F5059" s="54">
        <v>1940</v>
      </c>
      <c r="G5059" s="1" t="s">
        <v>19635</v>
      </c>
      <c r="I5059" t="str">
        <f t="shared" ref="I5059:I5122" si="158">MID(B5059,1,4)</f>
        <v>察省青年</v>
      </c>
      <c r="K5059" t="e">
        <f>VLOOKUP(I5059,Apabi!$H:$H,1,FALSE)</f>
        <v>#N/A</v>
      </c>
      <c r="M5059" t="e">
        <f>VLOOKUP(I5059,'Shanghai TSG'!$C:$C,1,FALSE)</f>
        <v>#N/A</v>
      </c>
      <c r="O5059" t="e">
        <f>VLOOKUP(I5059,'Hytong (not in CrossAsia)'!$C:$C,1,FALSE)</f>
        <v>#N/A</v>
      </c>
      <c r="Q5059" s="9" t="str">
        <f t="shared" ref="Q5059:Q5122" si="159">(IF(AND(ISNA(K5059),ISNA(M5059),ISNA(O5059)),"nur hier","Doppel"))</f>
        <v>nur hier</v>
      </c>
    </row>
    <row r="5060" spans="1:17">
      <c r="A5060" s="1" t="s">
        <v>3459</v>
      </c>
      <c r="B5060" s="1" t="s">
        <v>3460</v>
      </c>
      <c r="C5060" s="1" t="s">
        <v>19628</v>
      </c>
      <c r="D5060" s="1" t="s">
        <v>3461</v>
      </c>
      <c r="E5060" s="1" t="s">
        <v>19638</v>
      </c>
      <c r="F5060" s="54">
        <v>1941</v>
      </c>
      <c r="G5060" s="1" t="s">
        <v>19773</v>
      </c>
      <c r="I5060" t="str">
        <f t="shared" si="158"/>
        <v>青年中国</v>
      </c>
      <c r="K5060" t="e">
        <f>VLOOKUP(I5060,Apabi!$H:$H,1,FALSE)</f>
        <v>#N/A</v>
      </c>
      <c r="M5060" t="e">
        <f>VLOOKUP(I5060,'Shanghai TSG'!$C:$C,1,FALSE)</f>
        <v>#N/A</v>
      </c>
      <c r="O5060" t="e">
        <f>VLOOKUP(I5060,'Hytong (not in CrossAsia)'!$C:$C,1,FALSE)</f>
        <v>#N/A</v>
      </c>
      <c r="Q5060" s="9" t="str">
        <f t="shared" si="159"/>
        <v>nur hier</v>
      </c>
    </row>
    <row r="5061" spans="1:17" ht="23.25">
      <c r="A5061" s="1" t="s">
        <v>3462</v>
      </c>
      <c r="B5061" s="1" t="s">
        <v>3463</v>
      </c>
      <c r="C5061" s="1" t="s">
        <v>19628</v>
      </c>
      <c r="D5061" s="1" t="s">
        <v>3464</v>
      </c>
      <c r="E5061" s="1" t="s">
        <v>3465</v>
      </c>
      <c r="F5061" s="51" t="s">
        <v>19628</v>
      </c>
      <c r="G5061" s="1" t="s">
        <v>19628</v>
      </c>
      <c r="I5061" t="str">
        <f t="shared" si="158"/>
        <v>广西学生</v>
      </c>
      <c r="K5061" t="e">
        <f>VLOOKUP(I5061,Apabi!$H:$H,1,FALSE)</f>
        <v>#N/A</v>
      </c>
      <c r="M5061" t="e">
        <f>VLOOKUP(I5061,'Shanghai TSG'!$C:$C,1,FALSE)</f>
        <v>#N/A</v>
      </c>
      <c r="O5061" t="e">
        <f>VLOOKUP(I5061,'Hytong (not in CrossAsia)'!$C:$C,1,FALSE)</f>
        <v>#N/A</v>
      </c>
      <c r="Q5061" s="9" t="str">
        <f t="shared" si="159"/>
        <v>nur hier</v>
      </c>
    </row>
    <row r="5062" spans="1:17" ht="23.25">
      <c r="A5062" s="1" t="s">
        <v>3466</v>
      </c>
      <c r="B5062" s="1" t="s">
        <v>3808</v>
      </c>
      <c r="C5062" s="1" t="s">
        <v>19628</v>
      </c>
      <c r="D5062" s="1" t="s">
        <v>3809</v>
      </c>
      <c r="E5062" s="1" t="s">
        <v>13904</v>
      </c>
      <c r="F5062" s="51" t="s">
        <v>19628</v>
      </c>
      <c r="G5062" s="1" t="s">
        <v>19628</v>
      </c>
      <c r="I5062" t="str">
        <f t="shared" si="158"/>
        <v>先锋队报</v>
      </c>
      <c r="K5062" t="e">
        <f>VLOOKUP(I5062,Apabi!$H:$H,1,FALSE)</f>
        <v>#N/A</v>
      </c>
      <c r="M5062" t="e">
        <f>VLOOKUP(I5062,'Shanghai TSG'!$C:$C,1,FALSE)</f>
        <v>#N/A</v>
      </c>
      <c r="O5062" t="e">
        <f>VLOOKUP(I5062,'Hytong (not in CrossAsia)'!$C:$C,1,FALSE)</f>
        <v>#N/A</v>
      </c>
      <c r="Q5062" s="9" t="str">
        <f t="shared" si="159"/>
        <v>nur hier</v>
      </c>
    </row>
    <row r="5063" spans="1:17" ht="23.25">
      <c r="A5063" s="1" t="s">
        <v>3810</v>
      </c>
      <c r="B5063" s="1" t="s">
        <v>3811</v>
      </c>
      <c r="C5063" s="1" t="s">
        <v>19628</v>
      </c>
      <c r="D5063" s="1" t="s">
        <v>3812</v>
      </c>
      <c r="E5063" s="1" t="s">
        <v>3813</v>
      </c>
      <c r="F5063" s="51" t="s">
        <v>19628</v>
      </c>
      <c r="G5063" s="1" t="s">
        <v>19315</v>
      </c>
      <c r="I5063" t="str">
        <f t="shared" si="158"/>
        <v>妇女工作</v>
      </c>
      <c r="K5063" t="e">
        <f>VLOOKUP(I5063,Apabi!$H:$H,1,FALSE)</f>
        <v>#N/A</v>
      </c>
      <c r="M5063" t="e">
        <f>VLOOKUP(I5063,'Shanghai TSG'!$C:$C,1,FALSE)</f>
        <v>#N/A</v>
      </c>
      <c r="O5063" t="e">
        <f>VLOOKUP(I5063,'Hytong (not in CrossAsia)'!$C:$C,1,FALSE)</f>
        <v>#N/A</v>
      </c>
      <c r="Q5063" s="9" t="str">
        <f t="shared" si="159"/>
        <v>nur hier</v>
      </c>
    </row>
    <row r="5064" spans="1:17">
      <c r="A5064" s="1" t="s">
        <v>3814</v>
      </c>
      <c r="B5064" s="1" t="s">
        <v>3815</v>
      </c>
      <c r="C5064" s="1" t="s">
        <v>19628</v>
      </c>
      <c r="D5064" s="1" t="s">
        <v>19628</v>
      </c>
      <c r="E5064" s="1" t="s">
        <v>19628</v>
      </c>
      <c r="F5064" s="51" t="s">
        <v>19628</v>
      </c>
      <c r="G5064" s="1" t="s">
        <v>19628</v>
      </c>
      <c r="I5064" t="str">
        <f t="shared" si="158"/>
        <v>战时妇女</v>
      </c>
      <c r="K5064" t="e">
        <f>VLOOKUP(I5064,Apabi!$H:$H,1,FALSE)</f>
        <v>#N/A</v>
      </c>
      <c r="M5064" t="str">
        <f>VLOOKUP(I5064,'Shanghai TSG'!$C:$C,1,FALSE)</f>
        <v>战时妇女</v>
      </c>
      <c r="O5064" t="e">
        <f>VLOOKUP(I5064,'Hytong (not in CrossAsia)'!$C:$C,1,FALSE)</f>
        <v>#N/A</v>
      </c>
      <c r="Q5064" s="9" t="str">
        <f t="shared" si="159"/>
        <v>Doppel</v>
      </c>
    </row>
    <row r="5065" spans="1:17">
      <c r="A5065" s="1" t="s">
        <v>3816</v>
      </c>
      <c r="B5065" s="1" t="s">
        <v>3817</v>
      </c>
      <c r="C5065" s="1" t="s">
        <v>19628</v>
      </c>
      <c r="D5065" s="1" t="s">
        <v>3818</v>
      </c>
      <c r="E5065" s="1" t="s">
        <v>19647</v>
      </c>
      <c r="F5065" s="51" t="s">
        <v>19628</v>
      </c>
      <c r="G5065" s="1" t="s">
        <v>19628</v>
      </c>
      <c r="I5065" t="str">
        <f t="shared" si="158"/>
        <v>女运</v>
      </c>
      <c r="K5065" t="e">
        <f>VLOOKUP(I5065,Apabi!$H:$H,1,FALSE)</f>
        <v>#N/A</v>
      </c>
      <c r="M5065" t="e">
        <f>VLOOKUP(I5065,'Shanghai TSG'!$C:$C,1,FALSE)</f>
        <v>#N/A</v>
      </c>
      <c r="O5065" t="e">
        <f>VLOOKUP(I5065,'Hytong (not in CrossAsia)'!$C:$C,1,FALSE)</f>
        <v>#N/A</v>
      </c>
      <c r="Q5065" s="9" t="str">
        <f t="shared" si="159"/>
        <v>nur hier</v>
      </c>
    </row>
    <row r="5066" spans="1:17">
      <c r="A5066" s="1" t="s">
        <v>3819</v>
      </c>
      <c r="B5066" s="1" t="s">
        <v>3820</v>
      </c>
      <c r="C5066" s="1" t="s">
        <v>19628</v>
      </c>
      <c r="D5066" s="1" t="s">
        <v>3821</v>
      </c>
      <c r="E5066" s="1" t="s">
        <v>19647</v>
      </c>
      <c r="F5066" s="54">
        <v>1915</v>
      </c>
      <c r="G5066" s="1" t="s">
        <v>19315</v>
      </c>
      <c r="I5066" t="str">
        <f t="shared" si="158"/>
        <v>妇女杂志</v>
      </c>
      <c r="K5066" t="e">
        <f>VLOOKUP(I5066,Apabi!$H:$H,1,FALSE)</f>
        <v>#N/A</v>
      </c>
      <c r="M5066" t="str">
        <f>VLOOKUP(I5066,'Shanghai TSG'!$C:$C,1,FALSE)</f>
        <v>妇女杂志</v>
      </c>
      <c r="O5066" t="e">
        <f>VLOOKUP(I5066,'Hytong (not in CrossAsia)'!$C:$C,1,FALSE)</f>
        <v>#N/A</v>
      </c>
      <c r="Q5066" s="9" t="str">
        <f t="shared" si="159"/>
        <v>Doppel</v>
      </c>
    </row>
    <row r="5067" spans="1:17">
      <c r="A5067" s="1" t="s">
        <v>3822</v>
      </c>
      <c r="B5067" s="1" t="s">
        <v>3823</v>
      </c>
      <c r="C5067" s="1" t="s">
        <v>19628</v>
      </c>
      <c r="D5067" s="1" t="s">
        <v>3824</v>
      </c>
      <c r="E5067" s="1" t="s">
        <v>19336</v>
      </c>
      <c r="F5067" s="54">
        <v>1939</v>
      </c>
      <c r="G5067" s="1" t="s">
        <v>19349</v>
      </c>
      <c r="I5067" t="str">
        <f t="shared" si="158"/>
        <v>妇女文化</v>
      </c>
      <c r="K5067" t="e">
        <f>VLOOKUP(I5067,Apabi!$H:$H,1,FALSE)</f>
        <v>#N/A</v>
      </c>
      <c r="M5067" t="str">
        <f>VLOOKUP(I5067,'Shanghai TSG'!$C:$C,1,FALSE)</f>
        <v>妇女文化</v>
      </c>
      <c r="O5067" t="e">
        <f>VLOOKUP(I5067,'Hytong (not in CrossAsia)'!$C:$C,1,FALSE)</f>
        <v>#N/A</v>
      </c>
      <c r="Q5067" s="9" t="str">
        <f t="shared" si="159"/>
        <v>Doppel</v>
      </c>
    </row>
    <row r="5068" spans="1:17" ht="23.25">
      <c r="A5068" s="1" t="s">
        <v>3825</v>
      </c>
      <c r="B5068" s="1" t="s">
        <v>3826</v>
      </c>
      <c r="C5068" s="1" t="s">
        <v>3827</v>
      </c>
      <c r="D5068" s="1" t="s">
        <v>19628</v>
      </c>
      <c r="E5068" s="1" t="s">
        <v>19344</v>
      </c>
      <c r="F5068" s="54">
        <v>1936</v>
      </c>
      <c r="G5068" s="1" t="s">
        <v>19010</v>
      </c>
      <c r="I5068" t="str">
        <f t="shared" si="158"/>
        <v>女师学院</v>
      </c>
      <c r="K5068" t="e">
        <f>VLOOKUP(I5068,Apabi!$H:$H,1,FALSE)</f>
        <v>#N/A</v>
      </c>
      <c r="M5068" t="e">
        <f>VLOOKUP(I5068,'Shanghai TSG'!$C:$C,1,FALSE)</f>
        <v>#N/A</v>
      </c>
      <c r="O5068" t="str">
        <f>VLOOKUP(I5068,'Hytong (not in CrossAsia)'!$C:$C,1,FALSE)</f>
        <v>女师学院</v>
      </c>
      <c r="Q5068" s="9" t="str">
        <f t="shared" si="159"/>
        <v>Doppel</v>
      </c>
    </row>
    <row r="5069" spans="1:17">
      <c r="A5069" s="1" t="s">
        <v>3828</v>
      </c>
      <c r="B5069" s="1" t="s">
        <v>3829</v>
      </c>
      <c r="C5069" s="1" t="s">
        <v>19628</v>
      </c>
      <c r="D5069" s="1" t="s">
        <v>3830</v>
      </c>
      <c r="E5069" s="1" t="s">
        <v>18993</v>
      </c>
      <c r="F5069" s="54">
        <v>1940</v>
      </c>
      <c r="G5069" s="1" t="s">
        <v>19635</v>
      </c>
      <c r="I5069" t="str">
        <f t="shared" si="158"/>
        <v>广西妇女</v>
      </c>
      <c r="K5069" t="e">
        <f>VLOOKUP(I5069,Apabi!$H:$H,1,FALSE)</f>
        <v>#N/A</v>
      </c>
      <c r="M5069" t="str">
        <f>VLOOKUP(I5069,'Shanghai TSG'!$C:$C,1,FALSE)</f>
        <v>广西妇女</v>
      </c>
      <c r="O5069" t="e">
        <f>VLOOKUP(I5069,'Hytong (not in CrossAsia)'!$C:$C,1,FALSE)</f>
        <v>#N/A</v>
      </c>
      <c r="Q5069" s="9" t="str">
        <f t="shared" si="159"/>
        <v>Doppel</v>
      </c>
    </row>
    <row r="5070" spans="1:17">
      <c r="A5070" s="1" t="s">
        <v>3831</v>
      </c>
      <c r="B5070" s="1" t="s">
        <v>3832</v>
      </c>
      <c r="C5070" s="1" t="s">
        <v>19628</v>
      </c>
      <c r="D5070" s="1" t="s">
        <v>19628</v>
      </c>
      <c r="E5070" s="1" t="s">
        <v>19628</v>
      </c>
      <c r="F5070" s="51" t="s">
        <v>19628</v>
      </c>
      <c r="G5070" s="1" t="s">
        <v>19628</v>
      </c>
      <c r="I5070" t="str">
        <f t="shared" si="158"/>
        <v>妇女战线</v>
      </c>
      <c r="K5070" t="str">
        <f>VLOOKUP(I5070,Apabi!$H:$H,1,FALSE)</f>
        <v>妇女战线</v>
      </c>
      <c r="M5070" t="e">
        <f>VLOOKUP(I5070,'Shanghai TSG'!$C:$C,1,FALSE)</f>
        <v>#N/A</v>
      </c>
      <c r="O5070" t="e">
        <f>VLOOKUP(I5070,'Hytong (not in CrossAsia)'!$C:$C,1,FALSE)</f>
        <v>#N/A</v>
      </c>
      <c r="Q5070" s="9" t="str">
        <f t="shared" si="159"/>
        <v>Doppel</v>
      </c>
    </row>
    <row r="5071" spans="1:17" ht="23.25">
      <c r="A5071" s="1" t="s">
        <v>3833</v>
      </c>
      <c r="B5071" s="1" t="s">
        <v>3834</v>
      </c>
      <c r="C5071" s="1" t="s">
        <v>19628</v>
      </c>
      <c r="D5071" s="1" t="s">
        <v>3835</v>
      </c>
      <c r="E5071" s="1" t="s">
        <v>19348</v>
      </c>
      <c r="F5071" s="51" t="s">
        <v>19628</v>
      </c>
      <c r="G5071" s="1" t="s">
        <v>19628</v>
      </c>
      <c r="I5071" t="str">
        <f t="shared" si="158"/>
        <v>三八特刊</v>
      </c>
      <c r="K5071" t="e">
        <f>VLOOKUP(I5071,Apabi!$H:$H,1,FALSE)</f>
        <v>#N/A</v>
      </c>
      <c r="M5071" t="e">
        <f>VLOOKUP(I5071,'Shanghai TSG'!$C:$C,1,FALSE)</f>
        <v>#N/A</v>
      </c>
      <c r="O5071" t="e">
        <f>VLOOKUP(I5071,'Hytong (not in CrossAsia)'!$C:$C,1,FALSE)</f>
        <v>#N/A</v>
      </c>
      <c r="Q5071" s="9" t="str">
        <f t="shared" si="159"/>
        <v>nur hier</v>
      </c>
    </row>
    <row r="5072" spans="1:17">
      <c r="A5072" s="1" t="s">
        <v>3836</v>
      </c>
      <c r="B5072" s="1" t="s">
        <v>3837</v>
      </c>
      <c r="C5072" s="1" t="s">
        <v>3838</v>
      </c>
      <c r="D5072" s="1" t="s">
        <v>3838</v>
      </c>
      <c r="E5072" s="1" t="s">
        <v>19647</v>
      </c>
      <c r="F5072" s="54">
        <v>1940</v>
      </c>
      <c r="G5072" s="1" t="s">
        <v>19635</v>
      </c>
      <c r="I5072" t="str">
        <f t="shared" si="158"/>
        <v>慈俭妇女</v>
      </c>
      <c r="K5072" t="e">
        <f>VLOOKUP(I5072,Apabi!$H:$H,1,FALSE)</f>
        <v>#N/A</v>
      </c>
      <c r="M5072" t="str">
        <f>VLOOKUP(I5072,'Shanghai TSG'!$C:$C,1,FALSE)</f>
        <v>慈俭妇女</v>
      </c>
      <c r="O5072" t="e">
        <f>VLOOKUP(I5072,'Hytong (not in CrossAsia)'!$C:$C,1,FALSE)</f>
        <v>#N/A</v>
      </c>
      <c r="Q5072" s="9" t="str">
        <f t="shared" si="159"/>
        <v>Doppel</v>
      </c>
    </row>
    <row r="5073" spans="1:17">
      <c r="A5073" s="1" t="s">
        <v>3839</v>
      </c>
      <c r="B5073" s="1" t="s">
        <v>3840</v>
      </c>
      <c r="C5073" s="1" t="s">
        <v>19628</v>
      </c>
      <c r="D5073" s="1" t="s">
        <v>3841</v>
      </c>
      <c r="E5073" s="1" t="s">
        <v>19647</v>
      </c>
      <c r="F5073" s="54">
        <v>1917</v>
      </c>
      <c r="G5073" s="1" t="s">
        <v>19635</v>
      </c>
      <c r="I5073" t="str">
        <f t="shared" si="158"/>
        <v>妇女时报</v>
      </c>
      <c r="K5073" t="e">
        <f>VLOOKUP(I5073,Apabi!$H:$H,1,FALSE)</f>
        <v>#N/A</v>
      </c>
      <c r="M5073" t="str">
        <f>VLOOKUP(I5073,'Shanghai TSG'!$C:$C,1,FALSE)</f>
        <v>妇女时报</v>
      </c>
      <c r="O5073" t="e">
        <f>VLOOKUP(I5073,'Hytong (not in CrossAsia)'!$C:$C,1,FALSE)</f>
        <v>#N/A</v>
      </c>
      <c r="Q5073" s="9" t="str">
        <f t="shared" si="159"/>
        <v>Doppel</v>
      </c>
    </row>
    <row r="5074" spans="1:17">
      <c r="A5074" s="1" t="s">
        <v>3842</v>
      </c>
      <c r="B5074" s="1" t="s">
        <v>3843</v>
      </c>
      <c r="C5074" s="1" t="s">
        <v>19628</v>
      </c>
      <c r="D5074" s="1" t="s">
        <v>19628</v>
      </c>
      <c r="E5074" s="1" t="s">
        <v>19628</v>
      </c>
      <c r="F5074" s="51" t="s">
        <v>19628</v>
      </c>
      <c r="G5074" s="1" t="s">
        <v>19628</v>
      </c>
      <c r="I5074" t="str">
        <f t="shared" si="158"/>
        <v>妇女合作</v>
      </c>
      <c r="K5074" t="e">
        <f>VLOOKUP(I5074,Apabi!$H:$H,1,FALSE)</f>
        <v>#N/A</v>
      </c>
      <c r="M5074" t="e">
        <f>VLOOKUP(I5074,'Shanghai TSG'!$C:$C,1,FALSE)</f>
        <v>#N/A</v>
      </c>
      <c r="O5074" t="e">
        <f>VLOOKUP(I5074,'Hytong (not in CrossAsia)'!$C:$C,1,FALSE)</f>
        <v>#N/A</v>
      </c>
      <c r="Q5074" s="9" t="str">
        <f t="shared" si="159"/>
        <v>nur hier</v>
      </c>
    </row>
    <row r="5075" spans="1:17">
      <c r="A5075" s="1" t="s">
        <v>3844</v>
      </c>
      <c r="B5075" s="1" t="s">
        <v>3845</v>
      </c>
      <c r="C5075" s="1" t="s">
        <v>19628</v>
      </c>
      <c r="D5075" s="1" t="s">
        <v>19628</v>
      </c>
      <c r="E5075" s="1" t="s">
        <v>19628</v>
      </c>
      <c r="F5075" s="51" t="s">
        <v>19628</v>
      </c>
      <c r="G5075" s="1" t="s">
        <v>19628</v>
      </c>
      <c r="I5075" t="str">
        <f t="shared" si="158"/>
        <v>甘肃妇女</v>
      </c>
      <c r="K5075" t="e">
        <f>VLOOKUP(I5075,Apabi!$H:$H,1,FALSE)</f>
        <v>#N/A</v>
      </c>
      <c r="M5075" t="e">
        <f>VLOOKUP(I5075,'Shanghai TSG'!$C:$C,1,FALSE)</f>
        <v>#N/A</v>
      </c>
      <c r="O5075" t="e">
        <f>VLOOKUP(I5075,'Hytong (not in CrossAsia)'!$C:$C,1,FALSE)</f>
        <v>#N/A</v>
      </c>
      <c r="Q5075" s="9" t="str">
        <f t="shared" si="159"/>
        <v>nur hier</v>
      </c>
    </row>
    <row r="5076" spans="1:17">
      <c r="A5076" s="1" t="s">
        <v>3846</v>
      </c>
      <c r="B5076" s="1" t="s">
        <v>3847</v>
      </c>
      <c r="C5076" s="1" t="s">
        <v>3848</v>
      </c>
      <c r="D5076" s="1" t="s">
        <v>19628</v>
      </c>
      <c r="E5076" s="1" t="s">
        <v>13886</v>
      </c>
      <c r="F5076" s="54">
        <v>1944</v>
      </c>
      <c r="G5076" s="1" t="s">
        <v>19243</v>
      </c>
      <c r="I5076" t="str">
        <f t="shared" si="158"/>
        <v>新疆妇女</v>
      </c>
      <c r="K5076" t="e">
        <f>VLOOKUP(I5076,Apabi!$H:$H,1,FALSE)</f>
        <v>#N/A</v>
      </c>
      <c r="M5076" t="e">
        <f>VLOOKUP(I5076,'Shanghai TSG'!$C:$C,1,FALSE)</f>
        <v>#N/A</v>
      </c>
      <c r="O5076" t="e">
        <f>VLOOKUP(I5076,'Hytong (not in CrossAsia)'!$C:$C,1,FALSE)</f>
        <v>#N/A</v>
      </c>
      <c r="Q5076" s="9" t="str">
        <f t="shared" si="159"/>
        <v>nur hier</v>
      </c>
    </row>
    <row r="5077" spans="1:17">
      <c r="A5077" s="1" t="s">
        <v>3849</v>
      </c>
      <c r="B5077" s="1" t="s">
        <v>3850</v>
      </c>
      <c r="C5077" s="1" t="s">
        <v>19628</v>
      </c>
      <c r="D5077" s="1" t="s">
        <v>18397</v>
      </c>
      <c r="E5077" s="1" t="s">
        <v>19339</v>
      </c>
      <c r="F5077" s="54">
        <v>1934</v>
      </c>
      <c r="G5077" s="1" t="s">
        <v>19773</v>
      </c>
      <c r="I5077" t="str">
        <f t="shared" si="158"/>
        <v>公教妇女</v>
      </c>
      <c r="K5077" t="e">
        <f>VLOOKUP(I5077,Apabi!$H:$H,1,FALSE)</f>
        <v>#N/A</v>
      </c>
      <c r="M5077" t="e">
        <f>VLOOKUP(I5077,'Shanghai TSG'!$C:$C,1,FALSE)</f>
        <v>#N/A</v>
      </c>
      <c r="O5077" t="e">
        <f>VLOOKUP(I5077,'Hytong (not in CrossAsia)'!$C:$C,1,FALSE)</f>
        <v>#N/A</v>
      </c>
      <c r="Q5077" s="9" t="str">
        <f t="shared" si="159"/>
        <v>nur hier</v>
      </c>
    </row>
    <row r="5078" spans="1:17">
      <c r="A5078" s="1" t="s">
        <v>3851</v>
      </c>
      <c r="B5078" s="1" t="s">
        <v>3852</v>
      </c>
      <c r="C5078" s="1" t="s">
        <v>19628</v>
      </c>
      <c r="D5078" s="1" t="s">
        <v>3853</v>
      </c>
      <c r="E5078" s="1" t="s">
        <v>19647</v>
      </c>
      <c r="F5078" s="54">
        <v>1928</v>
      </c>
      <c r="G5078" s="1" t="s">
        <v>19315</v>
      </c>
      <c r="I5078" t="str">
        <f t="shared" si="158"/>
        <v>上海妇女</v>
      </c>
      <c r="K5078" t="e">
        <f>VLOOKUP(I5078,Apabi!$H:$H,1,FALSE)</f>
        <v>#N/A</v>
      </c>
      <c r="M5078" t="e">
        <f>VLOOKUP(I5078,'Shanghai TSG'!$C:$C,1,FALSE)</f>
        <v>#N/A</v>
      </c>
      <c r="O5078" t="e">
        <f>VLOOKUP(I5078,'Hytong (not in CrossAsia)'!$C:$C,1,FALSE)</f>
        <v>#N/A</v>
      </c>
      <c r="Q5078" s="9" t="str">
        <f t="shared" si="159"/>
        <v>nur hier</v>
      </c>
    </row>
    <row r="5079" spans="1:17">
      <c r="A5079" s="1" t="s">
        <v>3854</v>
      </c>
      <c r="B5079" s="1" t="s">
        <v>3855</v>
      </c>
      <c r="C5079" s="1" t="s">
        <v>19628</v>
      </c>
      <c r="D5079" s="1" t="s">
        <v>19628</v>
      </c>
      <c r="E5079" s="1" t="s">
        <v>19628</v>
      </c>
      <c r="F5079" s="51" t="s">
        <v>19628</v>
      </c>
      <c r="G5079" s="1" t="s">
        <v>19628</v>
      </c>
      <c r="I5079" t="str">
        <f t="shared" si="158"/>
        <v>职业妇女</v>
      </c>
      <c r="K5079" t="e">
        <f>VLOOKUP(I5079,Apabi!$H:$H,1,FALSE)</f>
        <v>#N/A</v>
      </c>
      <c r="M5079" t="str">
        <f>VLOOKUP(I5079,'Shanghai TSG'!$C:$C,1,FALSE)</f>
        <v>职业妇女</v>
      </c>
      <c r="O5079" t="e">
        <f>VLOOKUP(I5079,'Hytong (not in CrossAsia)'!$C:$C,1,FALSE)</f>
        <v>#N/A</v>
      </c>
      <c r="Q5079" s="9" t="str">
        <f t="shared" si="159"/>
        <v>Doppel</v>
      </c>
    </row>
    <row r="5080" spans="1:17">
      <c r="A5080" s="1" t="s">
        <v>3856</v>
      </c>
      <c r="B5080" s="1" t="s">
        <v>3857</v>
      </c>
      <c r="C5080" s="1" t="s">
        <v>19628</v>
      </c>
      <c r="D5080" s="1" t="s">
        <v>3858</v>
      </c>
      <c r="E5080" s="1" t="s">
        <v>13648</v>
      </c>
      <c r="F5080" s="54">
        <v>1948</v>
      </c>
      <c r="G5080" s="1" t="s">
        <v>19315</v>
      </c>
      <c r="I5080" t="str">
        <f t="shared" si="158"/>
        <v>妇女新运</v>
      </c>
      <c r="K5080" t="e">
        <f>VLOOKUP(I5080,Apabi!$H:$H,1,FALSE)</f>
        <v>#N/A</v>
      </c>
      <c r="M5080" t="str">
        <f>VLOOKUP(I5080,'Shanghai TSG'!$C:$C,1,FALSE)</f>
        <v>妇女新运</v>
      </c>
      <c r="O5080" t="e">
        <f>VLOOKUP(I5080,'Hytong (not in CrossAsia)'!$C:$C,1,FALSE)</f>
        <v>#N/A</v>
      </c>
      <c r="Q5080" s="9" t="str">
        <f t="shared" si="159"/>
        <v>Doppel</v>
      </c>
    </row>
    <row r="5081" spans="1:17">
      <c r="A5081" s="1" t="s">
        <v>3859</v>
      </c>
      <c r="B5081" s="1" t="s">
        <v>3860</v>
      </c>
      <c r="C5081" s="1" t="s">
        <v>19628</v>
      </c>
      <c r="D5081" s="1" t="s">
        <v>3861</v>
      </c>
      <c r="E5081" s="1" t="s">
        <v>5745</v>
      </c>
      <c r="F5081" s="54">
        <v>1941</v>
      </c>
      <c r="G5081" s="1" t="s">
        <v>19628</v>
      </c>
      <c r="I5081" t="str">
        <f t="shared" si="158"/>
        <v>安徽妇女</v>
      </c>
      <c r="K5081" t="e">
        <f>VLOOKUP(I5081,Apabi!$H:$H,1,FALSE)</f>
        <v>#N/A</v>
      </c>
      <c r="M5081" t="e">
        <f>VLOOKUP(I5081,'Shanghai TSG'!$C:$C,1,FALSE)</f>
        <v>#N/A</v>
      </c>
      <c r="O5081" t="e">
        <f>VLOOKUP(I5081,'Hytong (not in CrossAsia)'!$C:$C,1,FALSE)</f>
        <v>#N/A</v>
      </c>
      <c r="Q5081" s="9" t="str">
        <f t="shared" si="159"/>
        <v>nur hier</v>
      </c>
    </row>
    <row r="5082" spans="1:17">
      <c r="A5082" s="1" t="s">
        <v>3862</v>
      </c>
      <c r="B5082" s="1" t="s">
        <v>3863</v>
      </c>
      <c r="C5082" s="1" t="s">
        <v>19628</v>
      </c>
      <c r="D5082" s="1" t="s">
        <v>3864</v>
      </c>
      <c r="E5082" s="1" t="s">
        <v>19647</v>
      </c>
      <c r="F5082" s="54">
        <v>1937</v>
      </c>
      <c r="G5082" s="1" t="s">
        <v>19635</v>
      </c>
      <c r="I5082" t="str">
        <f t="shared" si="158"/>
        <v>女子月刊</v>
      </c>
      <c r="K5082" t="e">
        <f>VLOOKUP(I5082,Apabi!$H:$H,1,FALSE)</f>
        <v>#N/A</v>
      </c>
      <c r="M5082" t="e">
        <f>VLOOKUP(I5082,'Shanghai TSG'!$C:$C,1,FALSE)</f>
        <v>#N/A</v>
      </c>
      <c r="O5082" t="e">
        <f>VLOOKUP(I5082,'Hytong (not in CrossAsia)'!$C:$C,1,FALSE)</f>
        <v>#N/A</v>
      </c>
      <c r="Q5082" s="9" t="str">
        <f t="shared" si="159"/>
        <v>nur hier</v>
      </c>
    </row>
    <row r="5083" spans="1:17">
      <c r="A5083" s="1" t="s">
        <v>3865</v>
      </c>
      <c r="B5083" s="1" t="s">
        <v>3866</v>
      </c>
      <c r="C5083" s="1" t="s">
        <v>19628</v>
      </c>
      <c r="D5083" s="1" t="s">
        <v>19628</v>
      </c>
      <c r="E5083" s="1" t="s">
        <v>19628</v>
      </c>
      <c r="F5083" s="51" t="s">
        <v>19628</v>
      </c>
      <c r="G5083" s="1" t="s">
        <v>19628</v>
      </c>
      <c r="I5083" t="str">
        <f t="shared" si="158"/>
        <v>妇女文献</v>
      </c>
      <c r="K5083" t="e">
        <f>VLOOKUP(I5083,Apabi!$H:$H,1,FALSE)</f>
        <v>#N/A</v>
      </c>
      <c r="M5083" t="e">
        <f>VLOOKUP(I5083,'Shanghai TSG'!$C:$C,1,FALSE)</f>
        <v>#N/A</v>
      </c>
      <c r="O5083" t="e">
        <f>VLOOKUP(I5083,'Hytong (not in CrossAsia)'!$C:$C,1,FALSE)</f>
        <v>#N/A</v>
      </c>
      <c r="Q5083" s="9" t="str">
        <f t="shared" si="159"/>
        <v>nur hier</v>
      </c>
    </row>
    <row r="5084" spans="1:17">
      <c r="A5084" s="1" t="s">
        <v>3867</v>
      </c>
      <c r="B5084" s="1" t="s">
        <v>3868</v>
      </c>
      <c r="C5084" s="1" t="s">
        <v>19628</v>
      </c>
      <c r="D5084" s="1" t="s">
        <v>3869</v>
      </c>
      <c r="E5084" s="1" t="s">
        <v>19310</v>
      </c>
      <c r="F5084" s="54">
        <v>1930</v>
      </c>
      <c r="G5084" s="1" t="s">
        <v>19315</v>
      </c>
      <c r="I5084" t="str">
        <f t="shared" si="158"/>
        <v>妇女</v>
      </c>
      <c r="K5084" t="e">
        <f>VLOOKUP(I5084,Apabi!$H:$H,1,FALSE)</f>
        <v>#N/A</v>
      </c>
      <c r="M5084" t="str">
        <f>VLOOKUP(I5084,'Shanghai TSG'!$C:$C,1,FALSE)</f>
        <v>妇女</v>
      </c>
      <c r="O5084" t="e">
        <f>VLOOKUP(I5084,'Hytong (not in CrossAsia)'!$C:$C,1,FALSE)</f>
        <v>#N/A</v>
      </c>
      <c r="Q5084" s="9" t="str">
        <f t="shared" si="159"/>
        <v>Doppel</v>
      </c>
    </row>
    <row r="5085" spans="1:17">
      <c r="A5085" s="1" t="s">
        <v>3870</v>
      </c>
      <c r="B5085" s="1" t="s">
        <v>3871</v>
      </c>
      <c r="C5085" s="1" t="s">
        <v>19628</v>
      </c>
      <c r="D5085" s="1" t="s">
        <v>19628</v>
      </c>
      <c r="E5085" s="1" t="s">
        <v>21825</v>
      </c>
      <c r="F5085" s="51">
        <v>1941</v>
      </c>
      <c r="G5085" s="1" t="s">
        <v>19628</v>
      </c>
      <c r="I5085" t="str">
        <f t="shared" si="158"/>
        <v>华北妇女</v>
      </c>
      <c r="K5085" t="e">
        <f>VLOOKUP(I5085,Apabi!$H:$H,1,FALSE)</f>
        <v>#N/A</v>
      </c>
      <c r="M5085" t="e">
        <f>VLOOKUP(I5085,'Shanghai TSG'!$C:$C,1,FALSE)</f>
        <v>#N/A</v>
      </c>
      <c r="O5085" t="e">
        <f>VLOOKUP(I5085,'Hytong (not in CrossAsia)'!$C:$C,1,FALSE)</f>
        <v>#N/A</v>
      </c>
      <c r="Q5085" s="9" t="str">
        <f t="shared" si="159"/>
        <v>nur hier</v>
      </c>
    </row>
    <row r="5086" spans="1:17" ht="23.25">
      <c r="A5086" s="1" t="s">
        <v>3872</v>
      </c>
      <c r="B5086" s="1" t="s">
        <v>3873</v>
      </c>
      <c r="C5086" s="1" t="s">
        <v>19628</v>
      </c>
      <c r="D5086" s="1" t="s">
        <v>19628</v>
      </c>
      <c r="E5086" s="1" t="s">
        <v>19628</v>
      </c>
      <c r="F5086" s="51" t="s">
        <v>19628</v>
      </c>
      <c r="G5086" s="1" t="s">
        <v>19628</v>
      </c>
      <c r="I5086" t="str">
        <f t="shared" si="158"/>
        <v>江西省妇</v>
      </c>
      <c r="K5086" t="e">
        <f>VLOOKUP(I5086,Apabi!$H:$H,1,FALSE)</f>
        <v>#N/A</v>
      </c>
      <c r="M5086" t="e">
        <f>VLOOKUP(I5086,'Shanghai TSG'!$C:$C,1,FALSE)</f>
        <v>#N/A</v>
      </c>
      <c r="O5086" t="e">
        <f>VLOOKUP(I5086,'Hytong (not in CrossAsia)'!$C:$C,1,FALSE)</f>
        <v>#N/A</v>
      </c>
      <c r="Q5086" s="9" t="str">
        <f t="shared" si="159"/>
        <v>nur hier</v>
      </c>
    </row>
    <row r="5087" spans="1:17">
      <c r="A5087" s="1" t="s">
        <v>3874</v>
      </c>
      <c r="B5087" s="1" t="s">
        <v>3875</v>
      </c>
      <c r="C5087" s="1" t="s">
        <v>19628</v>
      </c>
      <c r="D5087" s="1" t="s">
        <v>3876</v>
      </c>
      <c r="E5087" s="1" t="s">
        <v>13566</v>
      </c>
      <c r="F5087" s="54">
        <v>1943</v>
      </c>
      <c r="G5087" s="1" t="s">
        <v>19315</v>
      </c>
      <c r="I5087" t="str">
        <f t="shared" si="158"/>
        <v>现代妇女</v>
      </c>
      <c r="K5087" t="e">
        <f>VLOOKUP(I5087,Apabi!$H:$H,1,FALSE)</f>
        <v>#N/A</v>
      </c>
      <c r="M5087" t="str">
        <f>VLOOKUP(I5087,'Shanghai TSG'!$C:$C,1,FALSE)</f>
        <v>现代妇女</v>
      </c>
      <c r="O5087" t="e">
        <f>VLOOKUP(I5087,'Hytong (not in CrossAsia)'!$C:$C,1,FALSE)</f>
        <v>#N/A</v>
      </c>
      <c r="Q5087" s="9" t="str">
        <f t="shared" si="159"/>
        <v>Doppel</v>
      </c>
    </row>
    <row r="5088" spans="1:17">
      <c r="A5088" s="1" t="s">
        <v>3877</v>
      </c>
      <c r="B5088" s="1" t="s">
        <v>3878</v>
      </c>
      <c r="C5088" s="1" t="s">
        <v>19628</v>
      </c>
      <c r="D5088" s="1" t="s">
        <v>3879</v>
      </c>
      <c r="E5088" s="1" t="s">
        <v>19326</v>
      </c>
      <c r="F5088" s="54">
        <v>1945</v>
      </c>
      <c r="G5088" s="1" t="s">
        <v>19635</v>
      </c>
      <c r="I5088" t="str">
        <f t="shared" si="158"/>
        <v>新妇女</v>
      </c>
      <c r="K5088" t="e">
        <f>VLOOKUP(I5088,Apabi!$H:$H,1,FALSE)</f>
        <v>#N/A</v>
      </c>
      <c r="M5088" t="str">
        <f>VLOOKUP(I5088,'Shanghai TSG'!$C:$C,1,FALSE)</f>
        <v>新妇女</v>
      </c>
      <c r="O5088" t="e">
        <f>VLOOKUP(I5088,'Hytong (not in CrossAsia)'!$C:$C,1,FALSE)</f>
        <v>#N/A</v>
      </c>
      <c r="Q5088" s="9" t="str">
        <f t="shared" si="159"/>
        <v>Doppel</v>
      </c>
    </row>
    <row r="5089" spans="1:17">
      <c r="A5089" s="1" t="s">
        <v>3880</v>
      </c>
      <c r="B5089" s="1" t="s">
        <v>3881</v>
      </c>
      <c r="C5089" s="1" t="s">
        <v>19628</v>
      </c>
      <c r="D5089" s="1" t="s">
        <v>3882</v>
      </c>
      <c r="E5089" s="1" t="s">
        <v>19628</v>
      </c>
      <c r="F5089" s="54">
        <v>1939</v>
      </c>
      <c r="G5089" s="1" t="s">
        <v>13404</v>
      </c>
      <c r="I5089" t="str">
        <f t="shared" si="158"/>
        <v>中国妇女</v>
      </c>
      <c r="K5089" t="e">
        <f>VLOOKUP(I5089,Apabi!$H:$H,1,FALSE)</f>
        <v>#N/A</v>
      </c>
      <c r="M5089" t="e">
        <f>VLOOKUP(I5089,'Shanghai TSG'!$C:$C,1,FALSE)</f>
        <v>#N/A</v>
      </c>
      <c r="O5089" t="e">
        <f>VLOOKUP(I5089,'Hytong (not in CrossAsia)'!$C:$C,1,FALSE)</f>
        <v>#N/A</v>
      </c>
      <c r="Q5089" s="9" t="str">
        <f t="shared" si="159"/>
        <v>nur hier</v>
      </c>
    </row>
    <row r="5090" spans="1:17" ht="57">
      <c r="A5090" s="1" t="s">
        <v>3883</v>
      </c>
      <c r="B5090" s="1" t="s">
        <v>3539</v>
      </c>
      <c r="C5090" s="1" t="s">
        <v>19628</v>
      </c>
      <c r="D5090" s="1" t="s">
        <v>3540</v>
      </c>
      <c r="E5090" s="1" t="s">
        <v>19647</v>
      </c>
      <c r="F5090" s="54">
        <v>1937</v>
      </c>
      <c r="G5090" s="1" t="s">
        <v>19327</v>
      </c>
      <c r="I5090" t="str">
        <f t="shared" si="158"/>
        <v>世界知识</v>
      </c>
      <c r="K5090" t="e">
        <f>VLOOKUP(I5090,Apabi!$H:$H,1,FALSE)</f>
        <v>#N/A</v>
      </c>
      <c r="M5090" t="e">
        <f>VLOOKUP(I5090,'Shanghai TSG'!$C:$C,1,FALSE)</f>
        <v>#N/A</v>
      </c>
      <c r="O5090" t="e">
        <f>VLOOKUP(I5090,'Hytong (not in CrossAsia)'!$C:$C,1,FALSE)</f>
        <v>#N/A</v>
      </c>
      <c r="Q5090" s="9" t="str">
        <f t="shared" si="159"/>
        <v>nur hier</v>
      </c>
    </row>
    <row r="5091" spans="1:17" ht="23.25">
      <c r="A5091" s="1" t="s">
        <v>3541</v>
      </c>
      <c r="B5091" s="1" t="s">
        <v>3542</v>
      </c>
      <c r="C5091" s="1" t="s">
        <v>3543</v>
      </c>
      <c r="D5091" s="1" t="s">
        <v>19628</v>
      </c>
      <c r="E5091" s="1" t="s">
        <v>19156</v>
      </c>
      <c r="F5091" s="51" t="s">
        <v>19628</v>
      </c>
      <c r="G5091" s="1" t="s">
        <v>19628</v>
      </c>
      <c r="I5091" t="str">
        <f t="shared" si="158"/>
        <v>抗战妇女</v>
      </c>
      <c r="K5091" t="e">
        <f>VLOOKUP(I5091,Apabi!$H:$H,1,FALSE)</f>
        <v>#N/A</v>
      </c>
      <c r="M5091" t="e">
        <f>VLOOKUP(I5091,'Shanghai TSG'!$C:$C,1,FALSE)</f>
        <v>#N/A</v>
      </c>
      <c r="O5091" t="e">
        <f>VLOOKUP(I5091,'Hytong (not in CrossAsia)'!$C:$C,1,FALSE)</f>
        <v>#N/A</v>
      </c>
      <c r="Q5091" s="9" t="str">
        <f t="shared" si="159"/>
        <v>nur hier</v>
      </c>
    </row>
    <row r="5092" spans="1:17" ht="23.25">
      <c r="A5092" s="1" t="s">
        <v>3544</v>
      </c>
      <c r="B5092" s="1" t="s">
        <v>3545</v>
      </c>
      <c r="C5092" s="1" t="s">
        <v>19628</v>
      </c>
      <c r="D5092" s="1" t="s">
        <v>3546</v>
      </c>
      <c r="E5092" s="1" t="s">
        <v>19821</v>
      </c>
      <c r="F5092" s="54">
        <v>1939</v>
      </c>
      <c r="G5092" s="1" t="s">
        <v>19635</v>
      </c>
      <c r="I5092" t="str">
        <f t="shared" si="158"/>
        <v>广东妇女</v>
      </c>
      <c r="K5092" t="e">
        <f>VLOOKUP(I5092,Apabi!$H:$H,1,FALSE)</f>
        <v>#N/A</v>
      </c>
      <c r="M5092" t="e">
        <f>VLOOKUP(I5092,'Shanghai TSG'!$C:$C,1,FALSE)</f>
        <v>#N/A</v>
      </c>
      <c r="O5092" t="e">
        <f>VLOOKUP(I5092,'Hytong (not in CrossAsia)'!$C:$C,1,FALSE)</f>
        <v>#N/A</v>
      </c>
      <c r="Q5092" s="9" t="str">
        <f t="shared" si="159"/>
        <v>nur hier</v>
      </c>
    </row>
    <row r="5093" spans="1:17">
      <c r="A5093" s="1" t="s">
        <v>3547</v>
      </c>
      <c r="B5093" s="1" t="s">
        <v>3548</v>
      </c>
      <c r="C5093" s="1" t="s">
        <v>19628</v>
      </c>
      <c r="D5093" s="1" t="s">
        <v>3549</v>
      </c>
      <c r="E5093" s="1" t="s">
        <v>19647</v>
      </c>
      <c r="F5093" s="54">
        <v>1937</v>
      </c>
      <c r="G5093" s="1" t="s">
        <v>19635</v>
      </c>
      <c r="I5093" t="str">
        <f t="shared" si="158"/>
        <v>妇女月报</v>
      </c>
      <c r="K5093" t="e">
        <f>VLOOKUP(I5093,Apabi!$H:$H,1,FALSE)</f>
        <v>#N/A</v>
      </c>
      <c r="M5093" t="str">
        <f>VLOOKUP(I5093,'Shanghai TSG'!$C:$C,1,FALSE)</f>
        <v>妇女月报</v>
      </c>
      <c r="O5093" t="e">
        <f>VLOOKUP(I5093,'Hytong (not in CrossAsia)'!$C:$C,1,FALSE)</f>
        <v>#N/A</v>
      </c>
      <c r="Q5093" s="9" t="str">
        <f t="shared" si="159"/>
        <v>Doppel</v>
      </c>
    </row>
    <row r="5094" spans="1:17">
      <c r="A5094" s="1" t="s">
        <v>3550</v>
      </c>
      <c r="B5094" s="1" t="s">
        <v>3551</v>
      </c>
      <c r="C5094" s="1" t="s">
        <v>19628</v>
      </c>
      <c r="D5094" s="1" t="s">
        <v>3552</v>
      </c>
      <c r="E5094" s="1" t="s">
        <v>13648</v>
      </c>
      <c r="F5094" s="54">
        <v>1948</v>
      </c>
      <c r="G5094" s="1" t="s">
        <v>19635</v>
      </c>
      <c r="I5094" t="str">
        <f t="shared" si="158"/>
        <v>妇女月刊</v>
      </c>
      <c r="K5094" t="e">
        <f>VLOOKUP(I5094,Apabi!$H:$H,1,FALSE)</f>
        <v>#N/A</v>
      </c>
      <c r="M5094" t="str">
        <f>VLOOKUP(I5094,'Shanghai TSG'!$C:$C,1,FALSE)</f>
        <v>妇女月刊</v>
      </c>
      <c r="O5094" t="e">
        <f>VLOOKUP(I5094,'Hytong (not in CrossAsia)'!$C:$C,1,FALSE)</f>
        <v>#N/A</v>
      </c>
      <c r="Q5094" s="9" t="str">
        <f t="shared" si="159"/>
        <v>Doppel</v>
      </c>
    </row>
    <row r="5095" spans="1:17">
      <c r="A5095" s="1" t="s">
        <v>3553</v>
      </c>
      <c r="B5095" s="1" t="s">
        <v>3554</v>
      </c>
      <c r="C5095" s="1" t="s">
        <v>19628</v>
      </c>
      <c r="D5095" s="1" t="s">
        <v>3555</v>
      </c>
      <c r="E5095" s="1" t="s">
        <v>19647</v>
      </c>
      <c r="F5095" s="54">
        <v>1931</v>
      </c>
      <c r="G5095" s="1" t="s">
        <v>19635</v>
      </c>
      <c r="I5095" t="str">
        <f t="shared" si="158"/>
        <v>今代妇女</v>
      </c>
      <c r="K5095" t="e">
        <f>VLOOKUP(I5095,Apabi!$H:$H,1,FALSE)</f>
        <v>#N/A</v>
      </c>
      <c r="M5095" t="e">
        <f>VLOOKUP(I5095,'Shanghai TSG'!$C:$C,1,FALSE)</f>
        <v>#N/A</v>
      </c>
      <c r="O5095" t="str">
        <f>VLOOKUP(I5095,'Hytong (not in CrossAsia)'!$C:$C,1,FALSE)</f>
        <v>今代妇女</v>
      </c>
      <c r="Q5095" s="9" t="str">
        <f t="shared" si="159"/>
        <v>Doppel</v>
      </c>
    </row>
    <row r="5096" spans="1:17">
      <c r="A5096" s="1" t="s">
        <v>3556</v>
      </c>
      <c r="B5096" s="1" t="s">
        <v>3557</v>
      </c>
      <c r="C5096" s="1" t="s">
        <v>19628</v>
      </c>
      <c r="D5096" s="1" t="s">
        <v>19628</v>
      </c>
      <c r="E5096" s="1" t="s">
        <v>19638</v>
      </c>
      <c r="F5096" s="51" t="s">
        <v>19628</v>
      </c>
      <c r="G5096" s="1" t="s">
        <v>19628</v>
      </c>
      <c r="I5096" t="str">
        <f t="shared" si="158"/>
        <v>妇女新运</v>
      </c>
      <c r="K5096" t="e">
        <f>VLOOKUP(I5096,Apabi!$H:$H,1,FALSE)</f>
        <v>#N/A</v>
      </c>
      <c r="M5096" t="str">
        <f>VLOOKUP(I5096,'Shanghai TSG'!$C:$C,1,FALSE)</f>
        <v>妇女新运</v>
      </c>
      <c r="O5096" t="e">
        <f>VLOOKUP(I5096,'Hytong (not in CrossAsia)'!$C:$C,1,FALSE)</f>
        <v>#N/A</v>
      </c>
      <c r="Q5096" s="9" t="str">
        <f t="shared" si="159"/>
        <v>Doppel</v>
      </c>
    </row>
    <row r="5097" spans="1:17">
      <c r="A5097" s="1" t="s">
        <v>3558</v>
      </c>
      <c r="B5097" s="1" t="s">
        <v>3559</v>
      </c>
      <c r="C5097" s="1" t="s">
        <v>19628</v>
      </c>
      <c r="D5097" s="1" t="s">
        <v>3560</v>
      </c>
      <c r="E5097" s="1" t="s">
        <v>19821</v>
      </c>
      <c r="F5097" s="54">
        <v>1912</v>
      </c>
      <c r="G5097" s="1" t="s">
        <v>19327</v>
      </c>
      <c r="I5097" t="str">
        <f t="shared" si="158"/>
        <v>中国同盟</v>
      </c>
      <c r="K5097" t="e">
        <f>VLOOKUP(I5097,Apabi!$H:$H,1,FALSE)</f>
        <v>#N/A</v>
      </c>
      <c r="M5097" t="e">
        <f>VLOOKUP(I5097,'Shanghai TSG'!$C:$C,1,FALSE)</f>
        <v>#N/A</v>
      </c>
      <c r="O5097" t="e">
        <f>VLOOKUP(I5097,'Hytong (not in CrossAsia)'!$C:$C,1,FALSE)</f>
        <v>#N/A</v>
      </c>
      <c r="Q5097" s="9" t="str">
        <f t="shared" si="159"/>
        <v>nur hier</v>
      </c>
    </row>
    <row r="5098" spans="1:17">
      <c r="A5098" s="1" t="s">
        <v>3561</v>
      </c>
      <c r="B5098" s="1" t="s">
        <v>3562</v>
      </c>
      <c r="C5098" s="1" t="s">
        <v>19628</v>
      </c>
      <c r="D5098" s="1" t="s">
        <v>3563</v>
      </c>
      <c r="E5098" s="1" t="s">
        <v>19336</v>
      </c>
      <c r="F5098" s="54">
        <v>1931</v>
      </c>
      <c r="G5098" s="1" t="s">
        <v>19635</v>
      </c>
      <c r="I5098" t="str">
        <f t="shared" si="158"/>
        <v>中央半月</v>
      </c>
      <c r="K5098" t="e">
        <f>VLOOKUP(I5098,Apabi!$H:$H,1,FALSE)</f>
        <v>#N/A</v>
      </c>
      <c r="M5098" t="e">
        <f>VLOOKUP(I5098,'Shanghai TSG'!$C:$C,1,FALSE)</f>
        <v>#N/A</v>
      </c>
      <c r="O5098" t="e">
        <f>VLOOKUP(I5098,'Hytong (not in CrossAsia)'!$C:$C,1,FALSE)</f>
        <v>#N/A</v>
      </c>
      <c r="Q5098" s="9" t="str">
        <f t="shared" si="159"/>
        <v>nur hier</v>
      </c>
    </row>
    <row r="5099" spans="1:17">
      <c r="A5099" s="1" t="s">
        <v>3564</v>
      </c>
      <c r="B5099" s="1" t="s">
        <v>3565</v>
      </c>
      <c r="C5099" s="1" t="s">
        <v>19628</v>
      </c>
      <c r="D5099" s="1" t="s">
        <v>3566</v>
      </c>
      <c r="E5099" s="1" t="s">
        <v>19647</v>
      </c>
      <c r="F5099" s="51" t="s">
        <v>19628</v>
      </c>
      <c r="G5099" s="1" t="s">
        <v>19628</v>
      </c>
      <c r="I5099" t="str">
        <f t="shared" si="158"/>
        <v>民众导报</v>
      </c>
      <c r="K5099" t="e">
        <f>VLOOKUP(I5099,Apabi!$H:$H,1,FALSE)</f>
        <v>#N/A</v>
      </c>
      <c r="M5099" t="e">
        <f>VLOOKUP(I5099,'Shanghai TSG'!$C:$C,1,FALSE)</f>
        <v>#N/A</v>
      </c>
      <c r="O5099" t="e">
        <f>VLOOKUP(I5099,'Hytong (not in CrossAsia)'!$C:$C,1,FALSE)</f>
        <v>#N/A</v>
      </c>
      <c r="Q5099" s="9" t="str">
        <f t="shared" si="159"/>
        <v>nur hier</v>
      </c>
    </row>
    <row r="5100" spans="1:17" ht="23.25">
      <c r="A5100" s="1" t="s">
        <v>3567</v>
      </c>
      <c r="B5100" s="1" t="s">
        <v>3568</v>
      </c>
      <c r="C5100" s="1" t="s">
        <v>19628</v>
      </c>
      <c r="D5100" s="1" t="s">
        <v>3569</v>
      </c>
      <c r="E5100" s="1" t="s">
        <v>21467</v>
      </c>
      <c r="F5100" s="51" t="s">
        <v>19628</v>
      </c>
      <c r="G5100" s="1" t="s">
        <v>19628</v>
      </c>
      <c r="I5100" t="str">
        <f t="shared" si="158"/>
        <v>革命半月</v>
      </c>
      <c r="K5100" t="e">
        <f>VLOOKUP(I5100,Apabi!$H:$H,1,FALSE)</f>
        <v>#N/A</v>
      </c>
      <c r="M5100" t="e">
        <f>VLOOKUP(I5100,'Shanghai TSG'!$C:$C,1,FALSE)</f>
        <v>#N/A</v>
      </c>
      <c r="O5100" t="e">
        <f>VLOOKUP(I5100,'Hytong (not in CrossAsia)'!$C:$C,1,FALSE)</f>
        <v>#N/A</v>
      </c>
      <c r="Q5100" s="9" t="str">
        <f t="shared" si="159"/>
        <v>nur hier</v>
      </c>
    </row>
    <row r="5101" spans="1:17">
      <c r="A5101" s="1" t="s">
        <v>3570</v>
      </c>
      <c r="B5101" s="1" t="s">
        <v>3571</v>
      </c>
      <c r="C5101" s="1" t="s">
        <v>19628</v>
      </c>
      <c r="D5101" s="1" t="s">
        <v>19628</v>
      </c>
      <c r="E5101" s="1" t="s">
        <v>20610</v>
      </c>
      <c r="F5101" s="51" t="s">
        <v>19628</v>
      </c>
      <c r="G5101" s="1" t="s">
        <v>19628</v>
      </c>
      <c r="I5101" t="str">
        <f t="shared" si="158"/>
        <v>国师校刊</v>
      </c>
      <c r="K5101" t="e">
        <f>VLOOKUP(I5101,Apabi!$H:$H,1,FALSE)</f>
        <v>#N/A</v>
      </c>
      <c r="M5101" t="e">
        <f>VLOOKUP(I5101,'Shanghai TSG'!$C:$C,1,FALSE)</f>
        <v>#N/A</v>
      </c>
      <c r="O5101" t="e">
        <f>VLOOKUP(I5101,'Hytong (not in CrossAsia)'!$C:$C,1,FALSE)</f>
        <v>#N/A</v>
      </c>
      <c r="Q5101" s="9" t="str">
        <f t="shared" si="159"/>
        <v>nur hier</v>
      </c>
    </row>
    <row r="5102" spans="1:17" ht="23.25">
      <c r="A5102" s="1" t="s">
        <v>3572</v>
      </c>
      <c r="B5102" s="1" t="s">
        <v>3573</v>
      </c>
      <c r="C5102" s="1" t="s">
        <v>19628</v>
      </c>
      <c r="D5102" s="1" t="s">
        <v>3574</v>
      </c>
      <c r="E5102" s="1" t="s">
        <v>19156</v>
      </c>
      <c r="F5102" s="51" t="s">
        <v>19628</v>
      </c>
      <c r="G5102" s="1" t="s">
        <v>19628</v>
      </c>
      <c r="I5102" t="str">
        <f t="shared" si="158"/>
        <v>时事论坛</v>
      </c>
      <c r="K5102" t="e">
        <f>VLOOKUP(I5102,Apabi!$H:$H,1,FALSE)</f>
        <v>#N/A</v>
      </c>
      <c r="M5102" t="e">
        <f>VLOOKUP(I5102,'Shanghai TSG'!$C:$C,1,FALSE)</f>
        <v>#N/A</v>
      </c>
      <c r="O5102" t="e">
        <f>VLOOKUP(I5102,'Hytong (not in CrossAsia)'!$C:$C,1,FALSE)</f>
        <v>#N/A</v>
      </c>
      <c r="Q5102" s="9" t="str">
        <f t="shared" si="159"/>
        <v>nur hier</v>
      </c>
    </row>
    <row r="5103" spans="1:17" ht="23.25">
      <c r="A5103" s="1" t="s">
        <v>3575</v>
      </c>
      <c r="B5103" s="1" t="s">
        <v>3576</v>
      </c>
      <c r="C5103" s="1" t="s">
        <v>19628</v>
      </c>
      <c r="D5103" s="1" t="s">
        <v>3577</v>
      </c>
      <c r="E5103" s="1" t="s">
        <v>19156</v>
      </c>
      <c r="F5103" s="51" t="s">
        <v>19628</v>
      </c>
      <c r="G5103" s="1" t="s">
        <v>19628</v>
      </c>
      <c r="I5103" t="str">
        <f t="shared" si="158"/>
        <v xml:space="preserve">民主  </v>
      </c>
      <c r="K5103" t="e">
        <f>VLOOKUP(I5103,Apabi!$H:$H,1,FALSE)</f>
        <v>#N/A</v>
      </c>
      <c r="M5103" t="e">
        <f>VLOOKUP(I5103,'Shanghai TSG'!$C:$C,1,FALSE)</f>
        <v>#N/A</v>
      </c>
      <c r="O5103" t="e">
        <f>VLOOKUP(I5103,'Hytong (not in CrossAsia)'!$C:$C,1,FALSE)</f>
        <v>#N/A</v>
      </c>
      <c r="Q5103" s="9" t="str">
        <f t="shared" si="159"/>
        <v>nur hier</v>
      </c>
    </row>
    <row r="5104" spans="1:17" ht="23.25">
      <c r="A5104" s="1" t="s">
        <v>3578</v>
      </c>
      <c r="B5104" s="1" t="s">
        <v>3579</v>
      </c>
      <c r="C5104" s="1" t="s">
        <v>20627</v>
      </c>
      <c r="D5104" s="1" t="s">
        <v>19628</v>
      </c>
      <c r="E5104" s="1" t="s">
        <v>19754</v>
      </c>
      <c r="F5104" s="54">
        <v>1946</v>
      </c>
      <c r="G5104" s="1" t="s">
        <v>19292</v>
      </c>
      <c r="I5104" t="str">
        <f t="shared" si="158"/>
        <v>战斗中国</v>
      </c>
      <c r="K5104" t="e">
        <f>VLOOKUP(I5104,Apabi!$H:$H,1,FALSE)</f>
        <v>#N/A</v>
      </c>
      <c r="M5104" t="str">
        <f>VLOOKUP(I5104,'Shanghai TSG'!$C:$C,1,FALSE)</f>
        <v>战斗中国</v>
      </c>
      <c r="O5104" t="e">
        <f>VLOOKUP(I5104,'Hytong (not in CrossAsia)'!$C:$C,1,FALSE)</f>
        <v>#N/A</v>
      </c>
      <c r="Q5104" s="9" t="str">
        <f t="shared" si="159"/>
        <v>Doppel</v>
      </c>
    </row>
    <row r="5105" spans="1:17">
      <c r="A5105" s="1" t="s">
        <v>3580</v>
      </c>
      <c r="B5105" s="1" t="s">
        <v>3581</v>
      </c>
      <c r="C5105" s="1" t="s">
        <v>19628</v>
      </c>
      <c r="D5105" s="1" t="s">
        <v>3582</v>
      </c>
      <c r="E5105" s="1" t="s">
        <v>19339</v>
      </c>
      <c r="F5105" s="54">
        <v>1944</v>
      </c>
      <c r="G5105" s="1" t="s">
        <v>19292</v>
      </c>
      <c r="I5105" t="str">
        <f t="shared" si="158"/>
        <v>中国公论</v>
      </c>
      <c r="K5105" t="e">
        <f>VLOOKUP(I5105,Apabi!$H:$H,1,FALSE)</f>
        <v>#N/A</v>
      </c>
      <c r="M5105" t="e">
        <f>VLOOKUP(I5105,'Shanghai TSG'!$C:$C,1,FALSE)</f>
        <v>#N/A</v>
      </c>
      <c r="O5105" t="e">
        <f>VLOOKUP(I5105,'Hytong (not in CrossAsia)'!$C:$C,1,FALSE)</f>
        <v>#N/A</v>
      </c>
      <c r="Q5105" s="9" t="str">
        <f t="shared" si="159"/>
        <v>nur hier</v>
      </c>
    </row>
    <row r="5106" spans="1:17">
      <c r="A5106" s="1" t="s">
        <v>3583</v>
      </c>
      <c r="B5106" s="1" t="s">
        <v>3584</v>
      </c>
      <c r="C5106" s="1" t="s">
        <v>19628</v>
      </c>
      <c r="D5106" s="1" t="s">
        <v>3585</v>
      </c>
      <c r="E5106" s="1" t="s">
        <v>19339</v>
      </c>
      <c r="F5106" s="54">
        <v>1932</v>
      </c>
      <c r="G5106" s="1" t="s">
        <v>19628</v>
      </c>
      <c r="I5106" t="str">
        <f t="shared" si="158"/>
        <v>自决</v>
      </c>
      <c r="K5106" t="e">
        <f>VLOOKUP(I5106,Apabi!$H:$H,1,FALSE)</f>
        <v>#N/A</v>
      </c>
      <c r="M5106" t="e">
        <f>VLOOKUP(I5106,'Shanghai TSG'!$C:$C,1,FALSE)</f>
        <v>#N/A</v>
      </c>
      <c r="O5106" t="e">
        <f>VLOOKUP(I5106,'Hytong (not in CrossAsia)'!$C:$C,1,FALSE)</f>
        <v>#N/A</v>
      </c>
      <c r="Q5106" s="9" t="str">
        <f t="shared" si="159"/>
        <v>nur hier</v>
      </c>
    </row>
    <row r="5107" spans="1:17" ht="23.25">
      <c r="A5107" s="1" t="s">
        <v>3586</v>
      </c>
      <c r="B5107" s="1" t="s">
        <v>3587</v>
      </c>
      <c r="C5107" s="1" t="s">
        <v>3588</v>
      </c>
      <c r="D5107" s="1" t="s">
        <v>3589</v>
      </c>
      <c r="E5107" s="1" t="s">
        <v>19336</v>
      </c>
      <c r="F5107" s="51" t="s">
        <v>19628</v>
      </c>
      <c r="G5107" s="1" t="s">
        <v>19628</v>
      </c>
      <c r="I5107" t="str">
        <f t="shared" si="158"/>
        <v>内政公报</v>
      </c>
      <c r="K5107" t="e">
        <f>VLOOKUP(I5107,Apabi!$H:$H,1,FALSE)</f>
        <v>#N/A</v>
      </c>
      <c r="M5107" t="str">
        <f>VLOOKUP(I5107,'Shanghai TSG'!$C:$C,1,FALSE)</f>
        <v>内政公报</v>
      </c>
      <c r="O5107" t="e">
        <f>VLOOKUP(I5107,'Hytong (not in CrossAsia)'!$C:$C,1,FALSE)</f>
        <v>#N/A</v>
      </c>
      <c r="Q5107" s="9" t="str">
        <f t="shared" si="159"/>
        <v>Doppel</v>
      </c>
    </row>
    <row r="5108" spans="1:17" ht="23.25">
      <c r="A5108" s="1" t="s">
        <v>3590</v>
      </c>
      <c r="B5108" s="1" t="s">
        <v>3591</v>
      </c>
      <c r="C5108" s="1" t="s">
        <v>19628</v>
      </c>
      <c r="D5108" s="1" t="s">
        <v>3592</v>
      </c>
      <c r="E5108" s="1" t="s">
        <v>18696</v>
      </c>
      <c r="F5108" s="51" t="s">
        <v>19628</v>
      </c>
      <c r="G5108" s="1" t="s">
        <v>19628</v>
      </c>
      <c r="I5108" t="str">
        <f t="shared" si="158"/>
        <v>闽北联通</v>
      </c>
      <c r="K5108" t="e">
        <f>VLOOKUP(I5108,Apabi!$H:$H,1,FALSE)</f>
        <v>#N/A</v>
      </c>
      <c r="M5108" t="e">
        <f>VLOOKUP(I5108,'Shanghai TSG'!$C:$C,1,FALSE)</f>
        <v>#N/A</v>
      </c>
      <c r="O5108" t="e">
        <f>VLOOKUP(I5108,'Hytong (not in CrossAsia)'!$C:$C,1,FALSE)</f>
        <v>#N/A</v>
      </c>
      <c r="Q5108" s="9" t="str">
        <f t="shared" si="159"/>
        <v>nur hier</v>
      </c>
    </row>
    <row r="5109" spans="1:17">
      <c r="A5109" s="1" t="s">
        <v>3593</v>
      </c>
      <c r="B5109" s="1" t="s">
        <v>3594</v>
      </c>
      <c r="C5109" s="1" t="s">
        <v>19628</v>
      </c>
      <c r="D5109" s="1" t="s">
        <v>3595</v>
      </c>
      <c r="E5109" s="1" t="s">
        <v>19628</v>
      </c>
      <c r="F5109" s="51" t="s">
        <v>19628</v>
      </c>
      <c r="G5109" s="1" t="s">
        <v>19628</v>
      </c>
      <c r="I5109" t="str">
        <f t="shared" si="158"/>
        <v>计政通讯</v>
      </c>
      <c r="K5109" t="e">
        <f>VLOOKUP(I5109,Apabi!$H:$H,1,FALSE)</f>
        <v>#N/A</v>
      </c>
      <c r="M5109" t="e">
        <f>VLOOKUP(I5109,'Shanghai TSG'!$C:$C,1,FALSE)</f>
        <v>#N/A</v>
      </c>
      <c r="O5109" t="e">
        <f>VLOOKUP(I5109,'Hytong (not in CrossAsia)'!$C:$C,1,FALSE)</f>
        <v>#N/A</v>
      </c>
      <c r="Q5109" s="9" t="str">
        <f t="shared" si="159"/>
        <v>nur hier</v>
      </c>
    </row>
    <row r="5110" spans="1:17">
      <c r="A5110" s="1" t="s">
        <v>3596</v>
      </c>
      <c r="B5110" s="1" t="s">
        <v>3597</v>
      </c>
      <c r="C5110" s="1" t="s">
        <v>19628</v>
      </c>
      <c r="D5110" s="1" t="s">
        <v>3598</v>
      </c>
      <c r="E5110" s="1" t="s">
        <v>19339</v>
      </c>
      <c r="F5110" s="51">
        <v>1931</v>
      </c>
      <c r="G5110" s="1" t="s">
        <v>19577</v>
      </c>
      <c r="I5110" t="str">
        <f t="shared" si="158"/>
        <v>自强周报</v>
      </c>
      <c r="K5110" t="e">
        <f>VLOOKUP(I5110,Apabi!$H:$H,1,FALSE)</f>
        <v>#N/A</v>
      </c>
      <c r="M5110" t="e">
        <f>VLOOKUP(I5110,'Shanghai TSG'!$C:$C,1,FALSE)</f>
        <v>#N/A</v>
      </c>
      <c r="O5110" t="e">
        <f>VLOOKUP(I5110,'Hytong (not in CrossAsia)'!$C:$C,1,FALSE)</f>
        <v>#N/A</v>
      </c>
      <c r="Q5110" s="9" t="str">
        <f t="shared" si="159"/>
        <v>nur hier</v>
      </c>
    </row>
    <row r="5111" spans="1:17">
      <c r="A5111" s="1" t="s">
        <v>3599</v>
      </c>
      <c r="B5111" s="1" t="s">
        <v>3600</v>
      </c>
      <c r="C5111" s="1" t="s">
        <v>19628</v>
      </c>
      <c r="D5111" s="1" t="s">
        <v>19628</v>
      </c>
      <c r="E5111" s="1" t="s">
        <v>19795</v>
      </c>
      <c r="F5111" s="51">
        <v>1941</v>
      </c>
      <c r="G5111" s="1" t="s">
        <v>19349</v>
      </c>
      <c r="I5111" t="str">
        <f t="shared" si="158"/>
        <v>时事解剖</v>
      </c>
      <c r="K5111" t="e">
        <f>VLOOKUP(I5111,Apabi!$H:$H,1,FALSE)</f>
        <v>#N/A</v>
      </c>
      <c r="M5111" t="str">
        <f>VLOOKUP(I5111,'Shanghai TSG'!$C:$C,1,FALSE)</f>
        <v>时事解剖</v>
      </c>
      <c r="O5111" t="e">
        <f>VLOOKUP(I5111,'Hytong (not in CrossAsia)'!$C:$C,1,FALSE)</f>
        <v>#N/A</v>
      </c>
      <c r="Q5111" s="9" t="str">
        <f t="shared" si="159"/>
        <v>Doppel</v>
      </c>
    </row>
    <row r="5112" spans="1:17">
      <c r="A5112" s="1" t="s">
        <v>3601</v>
      </c>
      <c r="B5112" s="1" t="s">
        <v>3602</v>
      </c>
      <c r="C5112" s="1" t="s">
        <v>19628</v>
      </c>
      <c r="D5112" s="1" t="s">
        <v>3603</v>
      </c>
      <c r="E5112" s="1" t="s">
        <v>18993</v>
      </c>
      <c r="F5112" s="51" t="s">
        <v>19628</v>
      </c>
      <c r="G5112" s="1" t="s">
        <v>19628</v>
      </c>
      <c r="I5112" t="str">
        <f t="shared" si="158"/>
        <v>桂政导报</v>
      </c>
      <c r="K5112" t="e">
        <f>VLOOKUP(I5112,Apabi!$H:$H,1,FALSE)</f>
        <v>#N/A</v>
      </c>
      <c r="M5112" t="e">
        <f>VLOOKUP(I5112,'Shanghai TSG'!$C:$C,1,FALSE)</f>
        <v>#N/A</v>
      </c>
      <c r="O5112" t="e">
        <f>VLOOKUP(I5112,'Hytong (not in CrossAsia)'!$C:$C,1,FALSE)</f>
        <v>#N/A</v>
      </c>
      <c r="Q5112" s="9" t="str">
        <f t="shared" si="159"/>
        <v>nur hier</v>
      </c>
    </row>
    <row r="5113" spans="1:17">
      <c r="A5113" s="1" t="s">
        <v>3604</v>
      </c>
      <c r="B5113" s="1" t="s">
        <v>3605</v>
      </c>
      <c r="C5113" s="1" t="s">
        <v>19628</v>
      </c>
      <c r="D5113" s="1" t="s">
        <v>19628</v>
      </c>
      <c r="E5113" s="1" t="s">
        <v>19348</v>
      </c>
      <c r="F5113" s="51">
        <v>1930</v>
      </c>
      <c r="G5113" s="1" t="s">
        <v>19628</v>
      </c>
      <c r="I5113" t="str">
        <f t="shared" si="158"/>
        <v>革命宣传</v>
      </c>
      <c r="K5113" t="e">
        <f>VLOOKUP(I5113,Apabi!$H:$H,1,FALSE)</f>
        <v>#N/A</v>
      </c>
      <c r="M5113" t="e">
        <f>VLOOKUP(I5113,'Shanghai TSG'!$C:$C,1,FALSE)</f>
        <v>#N/A</v>
      </c>
      <c r="O5113" t="e">
        <f>VLOOKUP(I5113,'Hytong (not in CrossAsia)'!$C:$C,1,FALSE)</f>
        <v>#N/A</v>
      </c>
      <c r="Q5113" s="9" t="str">
        <f t="shared" si="159"/>
        <v>nur hier</v>
      </c>
    </row>
    <row r="5114" spans="1:17">
      <c r="A5114" s="1" t="s">
        <v>3606</v>
      </c>
      <c r="B5114" s="1" t="s">
        <v>3607</v>
      </c>
      <c r="C5114" s="1" t="s">
        <v>19628</v>
      </c>
      <c r="D5114" s="1" t="s">
        <v>3280</v>
      </c>
      <c r="E5114" s="1" t="s">
        <v>19821</v>
      </c>
      <c r="F5114" s="54">
        <v>1932</v>
      </c>
      <c r="G5114" s="1" t="s">
        <v>19642</v>
      </c>
      <c r="I5114" t="str">
        <f t="shared" si="158"/>
        <v>救国杂志</v>
      </c>
      <c r="K5114" t="e">
        <f>VLOOKUP(I5114,Apabi!$H:$H,1,FALSE)</f>
        <v>#N/A</v>
      </c>
      <c r="M5114" t="e">
        <f>VLOOKUP(I5114,'Shanghai TSG'!$C:$C,1,FALSE)</f>
        <v>#N/A</v>
      </c>
      <c r="O5114" t="e">
        <f>VLOOKUP(I5114,'Hytong (not in CrossAsia)'!$C:$C,1,FALSE)</f>
        <v>#N/A</v>
      </c>
      <c r="Q5114" s="9" t="str">
        <f t="shared" si="159"/>
        <v>nur hier</v>
      </c>
    </row>
    <row r="5115" spans="1:17">
      <c r="A5115" s="1" t="s">
        <v>3281</v>
      </c>
      <c r="B5115" s="1" t="s">
        <v>3282</v>
      </c>
      <c r="C5115" s="1" t="s">
        <v>19628</v>
      </c>
      <c r="D5115" s="1" t="s">
        <v>3283</v>
      </c>
      <c r="E5115" s="1" t="s">
        <v>19647</v>
      </c>
      <c r="F5115" s="54">
        <v>1947</v>
      </c>
      <c r="G5115" s="1" t="s">
        <v>19577</v>
      </c>
      <c r="I5115" t="str">
        <f t="shared" si="158"/>
        <v>民主论坛</v>
      </c>
      <c r="K5115" t="e">
        <f>VLOOKUP(I5115,Apabi!$H:$H,1,FALSE)</f>
        <v>#N/A</v>
      </c>
      <c r="M5115" t="e">
        <f>VLOOKUP(I5115,'Shanghai TSG'!$C:$C,1,FALSE)</f>
        <v>#N/A</v>
      </c>
      <c r="O5115" t="e">
        <f>VLOOKUP(I5115,'Hytong (not in CrossAsia)'!$C:$C,1,FALSE)</f>
        <v>#N/A</v>
      </c>
      <c r="Q5115" s="9" t="str">
        <f t="shared" si="159"/>
        <v>nur hier</v>
      </c>
    </row>
    <row r="5116" spans="1:17">
      <c r="A5116" s="1" t="s">
        <v>3284</v>
      </c>
      <c r="B5116" s="1" t="s">
        <v>3285</v>
      </c>
      <c r="C5116" s="1" t="s">
        <v>19628</v>
      </c>
      <c r="D5116" s="1" t="s">
        <v>5170</v>
      </c>
      <c r="E5116" s="1" t="s">
        <v>18064</v>
      </c>
      <c r="F5116" s="54">
        <v>1942</v>
      </c>
      <c r="G5116" s="1" t="s">
        <v>19628</v>
      </c>
      <c r="I5116" t="str">
        <f t="shared" si="158"/>
        <v>安徽政治</v>
      </c>
      <c r="K5116" t="e">
        <f>VLOOKUP(I5116,Apabi!$H:$H,1,FALSE)</f>
        <v>#N/A</v>
      </c>
      <c r="M5116" t="e">
        <f>VLOOKUP(I5116,'Shanghai TSG'!$C:$C,1,FALSE)</f>
        <v>#N/A</v>
      </c>
      <c r="O5116" t="e">
        <f>VLOOKUP(I5116,'Hytong (not in CrossAsia)'!$C:$C,1,FALSE)</f>
        <v>#N/A</v>
      </c>
      <c r="Q5116" s="9" t="str">
        <f t="shared" si="159"/>
        <v>nur hier</v>
      </c>
    </row>
    <row r="5117" spans="1:17">
      <c r="A5117" s="1" t="s">
        <v>3286</v>
      </c>
      <c r="B5117" s="1" t="s">
        <v>3287</v>
      </c>
      <c r="C5117" s="1" t="s">
        <v>19628</v>
      </c>
      <c r="D5117" s="1" t="s">
        <v>3288</v>
      </c>
      <c r="E5117" s="1" t="s">
        <v>10657</v>
      </c>
      <c r="F5117" s="51">
        <v>1947</v>
      </c>
      <c r="G5117" s="1" t="s">
        <v>19628</v>
      </c>
      <c r="I5117" t="str">
        <f t="shared" si="158"/>
        <v>问政月刊</v>
      </c>
      <c r="K5117" t="e">
        <f>VLOOKUP(I5117,Apabi!$H:$H,1,FALSE)</f>
        <v>#N/A</v>
      </c>
      <c r="M5117" t="e">
        <f>VLOOKUP(I5117,'Shanghai TSG'!$C:$C,1,FALSE)</f>
        <v>#N/A</v>
      </c>
      <c r="O5117" t="e">
        <f>VLOOKUP(I5117,'Hytong (not in CrossAsia)'!$C:$C,1,FALSE)</f>
        <v>#N/A</v>
      </c>
      <c r="Q5117" s="9" t="str">
        <f t="shared" si="159"/>
        <v>nur hier</v>
      </c>
    </row>
    <row r="5118" spans="1:17" ht="23.25">
      <c r="A5118" s="1" t="s">
        <v>3289</v>
      </c>
      <c r="B5118" s="1" t="s">
        <v>3290</v>
      </c>
      <c r="C5118" s="1" t="s">
        <v>3291</v>
      </c>
      <c r="D5118" s="1" t="s">
        <v>19628</v>
      </c>
      <c r="E5118" s="1" t="s">
        <v>3292</v>
      </c>
      <c r="F5118" s="54">
        <v>1941</v>
      </c>
      <c r="G5118" s="1" t="s">
        <v>19635</v>
      </c>
      <c r="I5118" t="str">
        <f t="shared" si="158"/>
        <v>革命理论</v>
      </c>
      <c r="K5118" t="e">
        <f>VLOOKUP(I5118,Apabi!$H:$H,1,FALSE)</f>
        <v>#N/A</v>
      </c>
      <c r="M5118" t="e">
        <f>VLOOKUP(I5118,'Shanghai TSG'!$C:$C,1,FALSE)</f>
        <v>#N/A</v>
      </c>
      <c r="O5118" t="e">
        <f>VLOOKUP(I5118,'Hytong (not in CrossAsia)'!$C:$C,1,FALSE)</f>
        <v>#N/A</v>
      </c>
      <c r="Q5118" s="9" t="str">
        <f t="shared" si="159"/>
        <v>nur hier</v>
      </c>
    </row>
    <row r="5119" spans="1:17">
      <c r="A5119" s="1" t="s">
        <v>3293</v>
      </c>
      <c r="B5119" s="1" t="s">
        <v>3294</v>
      </c>
      <c r="C5119" s="1" t="s">
        <v>3295</v>
      </c>
      <c r="D5119" s="1" t="s">
        <v>19628</v>
      </c>
      <c r="E5119" s="1" t="s">
        <v>19647</v>
      </c>
      <c r="F5119" s="54">
        <v>1946</v>
      </c>
      <c r="G5119" s="1" t="s">
        <v>19327</v>
      </c>
      <c r="I5119" t="str">
        <f t="shared" si="158"/>
        <v>民主与统</v>
      </c>
      <c r="K5119" t="e">
        <f>VLOOKUP(I5119,Apabi!$H:$H,1,FALSE)</f>
        <v>#N/A</v>
      </c>
      <c r="M5119" t="e">
        <f>VLOOKUP(I5119,'Shanghai TSG'!$C:$C,1,FALSE)</f>
        <v>#N/A</v>
      </c>
      <c r="O5119" t="e">
        <f>VLOOKUP(I5119,'Hytong (not in CrossAsia)'!$C:$C,1,FALSE)</f>
        <v>#N/A</v>
      </c>
      <c r="Q5119" s="9" t="str">
        <f t="shared" si="159"/>
        <v>nur hier</v>
      </c>
    </row>
    <row r="5120" spans="1:17">
      <c r="A5120" s="1" t="s">
        <v>3296</v>
      </c>
      <c r="B5120" s="1" t="s">
        <v>3297</v>
      </c>
      <c r="C5120" s="1" t="s">
        <v>19628</v>
      </c>
      <c r="D5120" s="1" t="s">
        <v>11674</v>
      </c>
      <c r="E5120" s="1" t="s">
        <v>21237</v>
      </c>
      <c r="F5120" s="54">
        <v>1938</v>
      </c>
      <c r="G5120" s="1" t="s">
        <v>19642</v>
      </c>
      <c r="I5120" t="str">
        <f t="shared" si="158"/>
        <v>政论旬刊</v>
      </c>
      <c r="K5120" t="e">
        <f>VLOOKUP(I5120,Apabi!$H:$H,1,FALSE)</f>
        <v>#N/A</v>
      </c>
      <c r="M5120" t="e">
        <f>VLOOKUP(I5120,'Shanghai TSG'!$C:$C,1,FALSE)</f>
        <v>#N/A</v>
      </c>
      <c r="O5120" t="e">
        <f>VLOOKUP(I5120,'Hytong (not in CrossAsia)'!$C:$C,1,FALSE)</f>
        <v>#N/A</v>
      </c>
      <c r="Q5120" s="9" t="str">
        <f t="shared" si="159"/>
        <v>nur hier</v>
      </c>
    </row>
    <row r="5121" spans="1:17">
      <c r="A5121" s="1" t="s">
        <v>3298</v>
      </c>
      <c r="B5121" s="1" t="s">
        <v>3299</v>
      </c>
      <c r="C5121" s="1" t="s">
        <v>19628</v>
      </c>
      <c r="D5121" s="1" t="s">
        <v>3300</v>
      </c>
      <c r="E5121" s="1" t="s">
        <v>19298</v>
      </c>
      <c r="F5121" s="54">
        <v>1940</v>
      </c>
      <c r="G5121" s="1" t="s">
        <v>19642</v>
      </c>
      <c r="I5121" t="str">
        <f t="shared" si="158"/>
        <v>地方自治</v>
      </c>
      <c r="K5121" t="e">
        <f>VLOOKUP(I5121,Apabi!$H:$H,1,FALSE)</f>
        <v>#N/A</v>
      </c>
      <c r="M5121" t="e">
        <f>VLOOKUP(I5121,'Shanghai TSG'!$C:$C,1,FALSE)</f>
        <v>#N/A</v>
      </c>
      <c r="O5121" t="e">
        <f>VLOOKUP(I5121,'Hytong (not in CrossAsia)'!$C:$C,1,FALSE)</f>
        <v>#N/A</v>
      </c>
      <c r="Q5121" s="9" t="str">
        <f t="shared" si="159"/>
        <v>nur hier</v>
      </c>
    </row>
    <row r="5122" spans="1:17">
      <c r="A5122" s="1" t="s">
        <v>3301</v>
      </c>
      <c r="B5122" s="1" t="s">
        <v>3302</v>
      </c>
      <c r="C5122" s="1" t="s">
        <v>3303</v>
      </c>
      <c r="D5122" s="1" t="s">
        <v>3304</v>
      </c>
      <c r="E5122" s="1" t="s">
        <v>19647</v>
      </c>
      <c r="F5122" s="51" t="s">
        <v>19628</v>
      </c>
      <c r="G5122" s="1" t="s">
        <v>19628</v>
      </c>
      <c r="I5122" t="str">
        <f t="shared" si="158"/>
        <v>自强</v>
      </c>
      <c r="K5122" t="e">
        <f>VLOOKUP(I5122,Apabi!$H:$H,1,FALSE)</f>
        <v>#N/A</v>
      </c>
      <c r="M5122" t="e">
        <f>VLOOKUP(I5122,'Shanghai TSG'!$C:$C,1,FALSE)</f>
        <v>#N/A</v>
      </c>
      <c r="O5122" t="e">
        <f>VLOOKUP(I5122,'Hytong (not in CrossAsia)'!$C:$C,1,FALSE)</f>
        <v>#N/A</v>
      </c>
      <c r="Q5122" s="9" t="str">
        <f t="shared" si="159"/>
        <v>nur hier</v>
      </c>
    </row>
    <row r="5123" spans="1:17">
      <c r="A5123" s="1" t="s">
        <v>3305</v>
      </c>
      <c r="B5123" s="1" t="s">
        <v>3306</v>
      </c>
      <c r="C5123" s="1" t="s">
        <v>3307</v>
      </c>
      <c r="D5123" s="1" t="s">
        <v>19628</v>
      </c>
      <c r="E5123" s="1" t="s">
        <v>19647</v>
      </c>
      <c r="F5123" s="54">
        <v>1948</v>
      </c>
      <c r="G5123" s="1" t="s">
        <v>19628</v>
      </c>
      <c r="I5123" t="str">
        <f t="shared" ref="I5123:I5186" si="160">MID(B5123,1,4)</f>
        <v>中国政治</v>
      </c>
      <c r="K5123" t="e">
        <f>VLOOKUP(I5123,Apabi!$H:$H,1,FALSE)</f>
        <v>#N/A</v>
      </c>
      <c r="M5123" t="e">
        <f>VLOOKUP(I5123,'Shanghai TSG'!$C:$C,1,FALSE)</f>
        <v>#N/A</v>
      </c>
      <c r="O5123" t="e">
        <f>VLOOKUP(I5123,'Hytong (not in CrossAsia)'!$C:$C,1,FALSE)</f>
        <v>#N/A</v>
      </c>
      <c r="Q5123" s="9" t="str">
        <f t="shared" ref="Q5123:Q5186" si="161">(IF(AND(ISNA(K5123),ISNA(M5123),ISNA(O5123)),"nur hier","Doppel"))</f>
        <v>nur hier</v>
      </c>
    </row>
    <row r="5124" spans="1:17">
      <c r="A5124" s="1" t="s">
        <v>3634</v>
      </c>
      <c r="B5124" s="1" t="s">
        <v>3635</v>
      </c>
      <c r="C5124" s="1" t="s">
        <v>19628</v>
      </c>
      <c r="D5124" s="1" t="s">
        <v>3636</v>
      </c>
      <c r="E5124" s="1" t="s">
        <v>19647</v>
      </c>
      <c r="F5124" s="54">
        <v>1938</v>
      </c>
      <c r="G5124" s="1" t="s">
        <v>19628</v>
      </c>
      <c r="I5124" t="str">
        <f t="shared" si="160"/>
        <v>民众动员</v>
      </c>
      <c r="K5124" t="e">
        <f>VLOOKUP(I5124,Apabi!$H:$H,1,FALSE)</f>
        <v>#N/A</v>
      </c>
      <c r="M5124" t="e">
        <f>VLOOKUP(I5124,'Shanghai TSG'!$C:$C,1,FALSE)</f>
        <v>#N/A</v>
      </c>
      <c r="O5124" t="e">
        <f>VLOOKUP(I5124,'Hytong (not in CrossAsia)'!$C:$C,1,FALSE)</f>
        <v>#N/A</v>
      </c>
      <c r="Q5124" s="9" t="str">
        <f t="shared" si="161"/>
        <v>nur hier</v>
      </c>
    </row>
    <row r="5125" spans="1:17">
      <c r="A5125" s="1" t="s">
        <v>3637</v>
      </c>
      <c r="B5125" s="1" t="s">
        <v>3638</v>
      </c>
      <c r="C5125" s="1" t="s">
        <v>7984</v>
      </c>
      <c r="D5125" s="1" t="s">
        <v>19628</v>
      </c>
      <c r="E5125" s="1" t="s">
        <v>19647</v>
      </c>
      <c r="F5125" s="51" t="s">
        <v>19628</v>
      </c>
      <c r="G5125" s="1" t="s">
        <v>19628</v>
      </c>
      <c r="I5125" t="str">
        <f t="shared" si="160"/>
        <v>时事旬报</v>
      </c>
      <c r="K5125" t="e">
        <f>VLOOKUP(I5125,Apabi!$H:$H,1,FALSE)</f>
        <v>#N/A</v>
      </c>
      <c r="M5125" t="str">
        <f>VLOOKUP(I5125,'Shanghai TSG'!$C:$C,1,FALSE)</f>
        <v>时事旬报</v>
      </c>
      <c r="O5125" t="e">
        <f>VLOOKUP(I5125,'Hytong (not in CrossAsia)'!$C:$C,1,FALSE)</f>
        <v>#N/A</v>
      </c>
      <c r="Q5125" s="9" t="str">
        <f t="shared" si="161"/>
        <v>Doppel</v>
      </c>
    </row>
    <row r="5126" spans="1:17">
      <c r="A5126" s="1" t="s">
        <v>3639</v>
      </c>
      <c r="B5126" s="1" t="s">
        <v>3640</v>
      </c>
      <c r="C5126" s="1" t="s">
        <v>19628</v>
      </c>
      <c r="D5126" s="1" t="s">
        <v>3641</v>
      </c>
      <c r="E5126" s="1" t="s">
        <v>19638</v>
      </c>
      <c r="F5126" s="54">
        <v>1938</v>
      </c>
      <c r="G5126" s="1" t="s">
        <v>19628</v>
      </c>
      <c r="I5126" t="str">
        <f t="shared" si="160"/>
        <v>国是公论</v>
      </c>
      <c r="K5126" t="e">
        <f>VLOOKUP(I5126,Apabi!$H:$H,1,FALSE)</f>
        <v>#N/A</v>
      </c>
      <c r="M5126" t="str">
        <f>VLOOKUP(I5126,'Shanghai TSG'!$C:$C,1,FALSE)</f>
        <v>国是公论</v>
      </c>
      <c r="O5126" t="e">
        <f>VLOOKUP(I5126,'Hytong (not in CrossAsia)'!$C:$C,1,FALSE)</f>
        <v>#N/A</v>
      </c>
      <c r="Q5126" s="9" t="str">
        <f t="shared" si="161"/>
        <v>Doppel</v>
      </c>
    </row>
    <row r="5127" spans="1:17">
      <c r="A5127" s="1" t="s">
        <v>3642</v>
      </c>
      <c r="B5127" s="1" t="s">
        <v>3643</v>
      </c>
      <c r="C5127" s="1" t="s">
        <v>19628</v>
      </c>
      <c r="D5127" s="1" t="s">
        <v>3644</v>
      </c>
      <c r="E5127" s="1" t="s">
        <v>19302</v>
      </c>
      <c r="F5127" s="51" t="s">
        <v>19628</v>
      </c>
      <c r="G5127" s="1" t="s">
        <v>19635</v>
      </c>
      <c r="I5127" t="str">
        <f t="shared" si="160"/>
        <v>资治月刊</v>
      </c>
      <c r="K5127" t="e">
        <f>VLOOKUP(I5127,Apabi!$H:$H,1,FALSE)</f>
        <v>#N/A</v>
      </c>
      <c r="M5127" t="e">
        <f>VLOOKUP(I5127,'Shanghai TSG'!$C:$C,1,FALSE)</f>
        <v>#N/A</v>
      </c>
      <c r="O5127" t="e">
        <f>VLOOKUP(I5127,'Hytong (not in CrossAsia)'!$C:$C,1,FALSE)</f>
        <v>#N/A</v>
      </c>
      <c r="Q5127" s="9" t="str">
        <f t="shared" si="161"/>
        <v>nur hier</v>
      </c>
    </row>
    <row r="5128" spans="1:17">
      <c r="A5128" s="1" t="s">
        <v>3645</v>
      </c>
      <c r="B5128" s="1" t="s">
        <v>3646</v>
      </c>
      <c r="C5128" s="1" t="s">
        <v>3647</v>
      </c>
      <c r="D5128" s="1" t="s">
        <v>3647</v>
      </c>
      <c r="E5128" s="1" t="s">
        <v>19647</v>
      </c>
      <c r="F5128" s="54">
        <v>1946</v>
      </c>
      <c r="G5128" s="1" t="s">
        <v>19305</v>
      </c>
      <c r="I5128" t="str">
        <f t="shared" si="160"/>
        <v>民治</v>
      </c>
      <c r="K5128" t="e">
        <f>VLOOKUP(I5128,Apabi!$H:$H,1,FALSE)</f>
        <v>#N/A</v>
      </c>
      <c r="M5128" t="e">
        <f>VLOOKUP(I5128,'Shanghai TSG'!$C:$C,1,FALSE)</f>
        <v>#N/A</v>
      </c>
      <c r="O5128" t="e">
        <f>VLOOKUP(I5128,'Hytong (not in CrossAsia)'!$C:$C,1,FALSE)</f>
        <v>#N/A</v>
      </c>
      <c r="Q5128" s="9" t="str">
        <f t="shared" si="161"/>
        <v>nur hier</v>
      </c>
    </row>
    <row r="5129" spans="1:17">
      <c r="A5129" s="1" t="s">
        <v>3648</v>
      </c>
      <c r="B5129" s="1" t="s">
        <v>3649</v>
      </c>
      <c r="C5129" s="1" t="s">
        <v>19628</v>
      </c>
      <c r="D5129" s="1" t="s">
        <v>3650</v>
      </c>
      <c r="E5129" s="1" t="s">
        <v>19302</v>
      </c>
      <c r="F5129" s="54">
        <v>1946</v>
      </c>
      <c r="G5129" s="1" t="s">
        <v>19635</v>
      </c>
      <c r="I5129" t="str">
        <f t="shared" si="160"/>
        <v>建政月刊</v>
      </c>
      <c r="K5129" t="e">
        <f>VLOOKUP(I5129,Apabi!$H:$H,1,FALSE)</f>
        <v>#N/A</v>
      </c>
      <c r="M5129" t="e">
        <f>VLOOKUP(I5129,'Shanghai TSG'!$C:$C,1,FALSE)</f>
        <v>#N/A</v>
      </c>
      <c r="O5129" t="e">
        <f>VLOOKUP(I5129,'Hytong (not in CrossAsia)'!$C:$C,1,FALSE)</f>
        <v>#N/A</v>
      </c>
      <c r="Q5129" s="9" t="str">
        <f t="shared" si="161"/>
        <v>nur hier</v>
      </c>
    </row>
    <row r="5130" spans="1:17">
      <c r="A5130" s="1" t="s">
        <v>3651</v>
      </c>
      <c r="B5130" s="1" t="s">
        <v>3652</v>
      </c>
      <c r="C5130" s="1" t="s">
        <v>19628</v>
      </c>
      <c r="D5130" s="1" t="s">
        <v>3653</v>
      </c>
      <c r="E5130" s="1" t="s">
        <v>20776</v>
      </c>
      <c r="F5130" s="54">
        <v>1934</v>
      </c>
      <c r="G5130" s="1" t="s">
        <v>19635</v>
      </c>
      <c r="I5130" t="str">
        <f t="shared" si="160"/>
        <v>救国月刊</v>
      </c>
      <c r="K5130" t="e">
        <f>VLOOKUP(I5130,Apabi!$H:$H,1,FALSE)</f>
        <v>#N/A</v>
      </c>
      <c r="M5130" t="e">
        <f>VLOOKUP(I5130,'Shanghai TSG'!$C:$C,1,FALSE)</f>
        <v>#N/A</v>
      </c>
      <c r="O5130" t="e">
        <f>VLOOKUP(I5130,'Hytong (not in CrossAsia)'!$C:$C,1,FALSE)</f>
        <v>#N/A</v>
      </c>
      <c r="Q5130" s="9" t="str">
        <f t="shared" si="161"/>
        <v>nur hier</v>
      </c>
    </row>
    <row r="5131" spans="1:17">
      <c r="A5131" s="1" t="s">
        <v>3654</v>
      </c>
      <c r="B5131" s="1" t="s">
        <v>3655</v>
      </c>
      <c r="C5131" s="1" t="s">
        <v>19628</v>
      </c>
      <c r="D5131" s="1" t="s">
        <v>3656</v>
      </c>
      <c r="E5131" s="1" t="s">
        <v>19628</v>
      </c>
      <c r="F5131" s="51" t="s">
        <v>19628</v>
      </c>
      <c r="G5131" s="1" t="s">
        <v>19628</v>
      </c>
      <c r="I5131" t="str">
        <f t="shared" si="160"/>
        <v>革命公论</v>
      </c>
      <c r="K5131" t="e">
        <f>VLOOKUP(I5131,Apabi!$H:$H,1,FALSE)</f>
        <v>#N/A</v>
      </c>
      <c r="M5131" t="e">
        <f>VLOOKUP(I5131,'Shanghai TSG'!$C:$C,1,FALSE)</f>
        <v>#N/A</v>
      </c>
      <c r="O5131" t="e">
        <f>VLOOKUP(I5131,'Hytong (not in CrossAsia)'!$C:$C,1,FALSE)</f>
        <v>#N/A</v>
      </c>
      <c r="Q5131" s="9" t="str">
        <f t="shared" si="161"/>
        <v>nur hier</v>
      </c>
    </row>
    <row r="5132" spans="1:17">
      <c r="A5132" s="1" t="s">
        <v>3657</v>
      </c>
      <c r="B5132" s="1" t="s">
        <v>3658</v>
      </c>
      <c r="C5132" s="1" t="s">
        <v>3659</v>
      </c>
      <c r="D5132" s="1" t="s">
        <v>3660</v>
      </c>
      <c r="E5132" s="1" t="s">
        <v>18030</v>
      </c>
      <c r="F5132" s="54">
        <v>1947</v>
      </c>
      <c r="G5132" s="1" t="s">
        <v>19635</v>
      </c>
      <c r="I5132" t="str">
        <f t="shared" si="160"/>
        <v>昆明市政</v>
      </c>
      <c r="K5132" t="e">
        <f>VLOOKUP(I5132,Apabi!$H:$H,1,FALSE)</f>
        <v>#N/A</v>
      </c>
      <c r="M5132" t="e">
        <f>VLOOKUP(I5132,'Shanghai TSG'!$C:$C,1,FALSE)</f>
        <v>#N/A</v>
      </c>
      <c r="O5132" t="e">
        <f>VLOOKUP(I5132,'Hytong (not in CrossAsia)'!$C:$C,1,FALSE)</f>
        <v>#N/A</v>
      </c>
      <c r="Q5132" s="9" t="str">
        <f t="shared" si="161"/>
        <v>nur hier</v>
      </c>
    </row>
    <row r="5133" spans="1:17">
      <c r="A5133" s="1" t="s">
        <v>3661</v>
      </c>
      <c r="B5133" s="1" t="s">
        <v>3662</v>
      </c>
      <c r="C5133" s="1" t="s">
        <v>3663</v>
      </c>
      <c r="D5133" s="1" t="s">
        <v>3664</v>
      </c>
      <c r="E5133" s="1" t="s">
        <v>19298</v>
      </c>
      <c r="F5133" s="51" t="s">
        <v>19628</v>
      </c>
      <c r="G5133" s="1" t="s">
        <v>19635</v>
      </c>
      <c r="I5133" t="str">
        <f t="shared" si="160"/>
        <v>县政</v>
      </c>
      <c r="K5133" t="e">
        <f>VLOOKUP(I5133,Apabi!$H:$H,1,FALSE)</f>
        <v>#N/A</v>
      </c>
      <c r="M5133" t="e">
        <f>VLOOKUP(I5133,'Shanghai TSG'!$C:$C,1,FALSE)</f>
        <v>#N/A</v>
      </c>
      <c r="O5133" t="e">
        <f>VLOOKUP(I5133,'Hytong (not in CrossAsia)'!$C:$C,1,FALSE)</f>
        <v>#N/A</v>
      </c>
      <c r="Q5133" s="9" t="str">
        <f t="shared" si="161"/>
        <v>nur hier</v>
      </c>
    </row>
    <row r="5134" spans="1:17">
      <c r="A5134" s="1" t="s">
        <v>3665</v>
      </c>
      <c r="B5134" s="1" t="s">
        <v>3666</v>
      </c>
      <c r="C5134" s="1" t="s">
        <v>3667</v>
      </c>
      <c r="D5134" s="1" t="s">
        <v>19628</v>
      </c>
      <c r="E5134" s="1" t="s">
        <v>13460</v>
      </c>
      <c r="F5134" s="54">
        <v>1948</v>
      </c>
      <c r="G5134" s="1" t="s">
        <v>19642</v>
      </c>
      <c r="I5134" t="str">
        <f t="shared" si="160"/>
        <v>浙江民意</v>
      </c>
      <c r="K5134" t="e">
        <f>VLOOKUP(I5134,Apabi!$H:$H,1,FALSE)</f>
        <v>#N/A</v>
      </c>
      <c r="M5134" t="e">
        <f>VLOOKUP(I5134,'Shanghai TSG'!$C:$C,1,FALSE)</f>
        <v>#N/A</v>
      </c>
      <c r="O5134" t="e">
        <f>VLOOKUP(I5134,'Hytong (not in CrossAsia)'!$C:$C,1,FALSE)</f>
        <v>#N/A</v>
      </c>
      <c r="Q5134" s="9" t="str">
        <f t="shared" si="161"/>
        <v>nur hier</v>
      </c>
    </row>
    <row r="5135" spans="1:17">
      <c r="A5135" s="1" t="s">
        <v>3668</v>
      </c>
      <c r="B5135" s="1" t="s">
        <v>3669</v>
      </c>
      <c r="C5135" s="1" t="s">
        <v>3670</v>
      </c>
      <c r="D5135" s="1" t="s">
        <v>19628</v>
      </c>
      <c r="E5135" s="1" t="s">
        <v>19302</v>
      </c>
      <c r="F5135" s="54">
        <v>1948</v>
      </c>
      <c r="G5135" s="1" t="s">
        <v>19635</v>
      </c>
      <c r="I5135" t="str">
        <f t="shared" si="160"/>
        <v>时事新闻</v>
      </c>
      <c r="K5135" t="e">
        <f>VLOOKUP(I5135,Apabi!$H:$H,1,FALSE)</f>
        <v>#N/A</v>
      </c>
      <c r="M5135" t="str">
        <f>VLOOKUP(I5135,'Shanghai TSG'!$C:$C,1,FALSE)</f>
        <v>时事新闻</v>
      </c>
      <c r="O5135" t="e">
        <f>VLOOKUP(I5135,'Hytong (not in CrossAsia)'!$C:$C,1,FALSE)</f>
        <v>#N/A</v>
      </c>
      <c r="Q5135" s="9" t="str">
        <f t="shared" si="161"/>
        <v>Doppel</v>
      </c>
    </row>
    <row r="5136" spans="1:17">
      <c r="A5136" s="1" t="s">
        <v>3671</v>
      </c>
      <c r="B5136" s="1" t="s">
        <v>3672</v>
      </c>
      <c r="C5136" s="1" t="s">
        <v>3673</v>
      </c>
      <c r="D5136" s="1" t="s">
        <v>3674</v>
      </c>
      <c r="E5136" s="1" t="s">
        <v>18678</v>
      </c>
      <c r="F5136" s="51" t="s">
        <v>19628</v>
      </c>
      <c r="G5136" s="1" t="s">
        <v>19635</v>
      </c>
      <c r="I5136" t="str">
        <f t="shared" si="160"/>
        <v>河南政治</v>
      </c>
      <c r="K5136" t="e">
        <f>VLOOKUP(I5136,Apabi!$H:$H,1,FALSE)</f>
        <v>#N/A</v>
      </c>
      <c r="M5136" t="e">
        <f>VLOOKUP(I5136,'Shanghai TSG'!$C:$C,1,FALSE)</f>
        <v>#N/A</v>
      </c>
      <c r="O5136" t="e">
        <f>VLOOKUP(I5136,'Hytong (not in CrossAsia)'!$C:$C,1,FALSE)</f>
        <v>#N/A</v>
      </c>
      <c r="Q5136" s="9" t="str">
        <f t="shared" si="161"/>
        <v>nur hier</v>
      </c>
    </row>
    <row r="5137" spans="1:17">
      <c r="A5137" s="1" t="s">
        <v>3675</v>
      </c>
      <c r="B5137" s="1" t="s">
        <v>3676</v>
      </c>
      <c r="C5137" s="1" t="s">
        <v>19628</v>
      </c>
      <c r="D5137" s="1" t="s">
        <v>3677</v>
      </c>
      <c r="E5137" s="1" t="s">
        <v>19628</v>
      </c>
      <c r="F5137" s="51" t="s">
        <v>19628</v>
      </c>
      <c r="G5137" s="1" t="s">
        <v>19628</v>
      </c>
      <c r="I5137" t="str">
        <f t="shared" si="160"/>
        <v>地方政治</v>
      </c>
      <c r="K5137" t="e">
        <f>VLOOKUP(I5137,Apabi!$H:$H,1,FALSE)</f>
        <v>#N/A</v>
      </c>
      <c r="M5137" t="e">
        <f>VLOOKUP(I5137,'Shanghai TSG'!$C:$C,1,FALSE)</f>
        <v>#N/A</v>
      </c>
      <c r="O5137" t="e">
        <f>VLOOKUP(I5137,'Hytong (not in CrossAsia)'!$C:$C,1,FALSE)</f>
        <v>#N/A</v>
      </c>
      <c r="Q5137" s="9" t="str">
        <f t="shared" si="161"/>
        <v>nur hier</v>
      </c>
    </row>
    <row r="5138" spans="1:17">
      <c r="A5138" s="1" t="s">
        <v>3678</v>
      </c>
      <c r="B5138" s="1" t="s">
        <v>3679</v>
      </c>
      <c r="C5138" s="1" t="s">
        <v>19628</v>
      </c>
      <c r="D5138" s="1" t="s">
        <v>3680</v>
      </c>
      <c r="E5138" s="1" t="s">
        <v>8685</v>
      </c>
      <c r="F5138" s="54">
        <v>1941</v>
      </c>
      <c r="G5138" s="1" t="s">
        <v>19635</v>
      </c>
      <c r="I5138" t="str">
        <f t="shared" si="160"/>
        <v>边政月刊</v>
      </c>
      <c r="K5138" t="e">
        <f>VLOOKUP(I5138,Apabi!$H:$H,1,FALSE)</f>
        <v>#N/A</v>
      </c>
      <c r="M5138" t="e">
        <f>VLOOKUP(I5138,'Shanghai TSG'!$C:$C,1,FALSE)</f>
        <v>#N/A</v>
      </c>
      <c r="O5138" t="e">
        <f>VLOOKUP(I5138,'Hytong (not in CrossAsia)'!$C:$C,1,FALSE)</f>
        <v>#N/A</v>
      </c>
      <c r="Q5138" s="9" t="str">
        <f t="shared" si="161"/>
        <v>nur hier</v>
      </c>
    </row>
    <row r="5139" spans="1:17">
      <c r="A5139" s="1" t="s">
        <v>3681</v>
      </c>
      <c r="B5139" s="1" t="s">
        <v>3682</v>
      </c>
      <c r="C5139" s="1" t="s">
        <v>19628</v>
      </c>
      <c r="D5139" s="1" t="s">
        <v>3683</v>
      </c>
      <c r="E5139" s="1" t="s">
        <v>19628</v>
      </c>
      <c r="F5139" s="51" t="s">
        <v>19628</v>
      </c>
      <c r="G5139" s="1" t="s">
        <v>19628</v>
      </c>
      <c r="I5139" t="str">
        <f t="shared" si="160"/>
        <v>番禺县政</v>
      </c>
      <c r="K5139" t="e">
        <f>VLOOKUP(I5139,Apabi!$H:$H,1,FALSE)</f>
        <v>#N/A</v>
      </c>
      <c r="M5139" t="e">
        <f>VLOOKUP(I5139,'Shanghai TSG'!$C:$C,1,FALSE)</f>
        <v>#N/A</v>
      </c>
      <c r="O5139" t="e">
        <f>VLOOKUP(I5139,'Hytong (not in CrossAsia)'!$C:$C,1,FALSE)</f>
        <v>#N/A</v>
      </c>
      <c r="Q5139" s="9" t="str">
        <f t="shared" si="161"/>
        <v>nur hier</v>
      </c>
    </row>
    <row r="5140" spans="1:17">
      <c r="A5140" s="1" t="s">
        <v>3684</v>
      </c>
      <c r="B5140" s="1" t="s">
        <v>3685</v>
      </c>
      <c r="C5140" s="1" t="s">
        <v>19628</v>
      </c>
      <c r="D5140" s="1" t="s">
        <v>3686</v>
      </c>
      <c r="E5140" s="1" t="s">
        <v>19628</v>
      </c>
      <c r="F5140" s="51" t="s">
        <v>19628</v>
      </c>
      <c r="G5140" s="1" t="s">
        <v>19628</v>
      </c>
      <c r="I5140" t="str">
        <f t="shared" si="160"/>
        <v>红旗</v>
      </c>
      <c r="K5140" t="e">
        <f>VLOOKUP(I5140,Apabi!$H:$H,1,FALSE)</f>
        <v>#N/A</v>
      </c>
      <c r="M5140" t="e">
        <f>VLOOKUP(I5140,'Shanghai TSG'!$C:$C,1,FALSE)</f>
        <v>#N/A</v>
      </c>
      <c r="O5140" t="e">
        <f>VLOOKUP(I5140,'Hytong (not in CrossAsia)'!$C:$C,1,FALSE)</f>
        <v>#N/A</v>
      </c>
      <c r="Q5140" s="9" t="str">
        <f t="shared" si="161"/>
        <v>nur hier</v>
      </c>
    </row>
    <row r="5141" spans="1:17" ht="23.25">
      <c r="A5141" s="1" t="s">
        <v>3687</v>
      </c>
      <c r="B5141" s="1" t="s">
        <v>3688</v>
      </c>
      <c r="C5141" s="1" t="s">
        <v>3689</v>
      </c>
      <c r="D5141" s="1" t="s">
        <v>3690</v>
      </c>
      <c r="E5141" s="1" t="s">
        <v>19795</v>
      </c>
      <c r="F5141" s="51" t="s">
        <v>19628</v>
      </c>
      <c r="G5141" s="1" t="s">
        <v>19628</v>
      </c>
      <c r="I5141" t="str">
        <f t="shared" si="160"/>
        <v>时事文汇</v>
      </c>
      <c r="K5141" t="e">
        <f>VLOOKUP(I5141,Apabi!$H:$H,1,FALSE)</f>
        <v>#N/A</v>
      </c>
      <c r="M5141" t="str">
        <f>VLOOKUP(I5141,'Shanghai TSG'!$C:$C,1,FALSE)</f>
        <v>时事文汇</v>
      </c>
      <c r="O5141" t="e">
        <f>VLOOKUP(I5141,'Hytong (not in CrossAsia)'!$C:$C,1,FALSE)</f>
        <v>#N/A</v>
      </c>
      <c r="Q5141" s="9" t="str">
        <f t="shared" si="161"/>
        <v>Doppel</v>
      </c>
    </row>
    <row r="5142" spans="1:17" ht="23.25">
      <c r="A5142" s="1" t="s">
        <v>3691</v>
      </c>
      <c r="B5142" s="1" t="s">
        <v>3692</v>
      </c>
      <c r="C5142" s="1" t="s">
        <v>19628</v>
      </c>
      <c r="D5142" s="1" t="s">
        <v>3693</v>
      </c>
      <c r="E5142" s="1" t="s">
        <v>13120</v>
      </c>
      <c r="F5142" s="54">
        <v>1926</v>
      </c>
      <c r="G5142" s="1" t="s">
        <v>13660</v>
      </c>
      <c r="I5142" t="str">
        <f t="shared" si="160"/>
        <v>中国国民</v>
      </c>
      <c r="K5142" t="e">
        <f>VLOOKUP(I5142,Apabi!$H:$H,1,FALSE)</f>
        <v>#N/A</v>
      </c>
      <c r="M5142" t="e">
        <f>VLOOKUP(I5142,'Shanghai TSG'!$C:$C,1,FALSE)</f>
        <v>#N/A</v>
      </c>
      <c r="O5142" t="e">
        <f>VLOOKUP(I5142,'Hytong (not in CrossAsia)'!$C:$C,1,FALSE)</f>
        <v>#N/A</v>
      </c>
      <c r="Q5142" s="9" t="str">
        <f t="shared" si="161"/>
        <v>nur hier</v>
      </c>
    </row>
    <row r="5143" spans="1:17" ht="23.25">
      <c r="A5143" s="1" t="s">
        <v>3694</v>
      </c>
      <c r="B5143" s="1" t="s">
        <v>3695</v>
      </c>
      <c r="C5143" s="1" t="s">
        <v>19628</v>
      </c>
      <c r="D5143" s="1" t="s">
        <v>3696</v>
      </c>
      <c r="E5143" s="1" t="s">
        <v>10868</v>
      </c>
      <c r="F5143" s="51" t="s">
        <v>19628</v>
      </c>
      <c r="G5143" s="1" t="s">
        <v>19628</v>
      </c>
      <c r="I5143" t="str">
        <f t="shared" si="160"/>
        <v>民主世纪</v>
      </c>
      <c r="K5143" t="e">
        <f>VLOOKUP(I5143,Apabi!$H:$H,1,FALSE)</f>
        <v>#N/A</v>
      </c>
      <c r="M5143" t="e">
        <f>VLOOKUP(I5143,'Shanghai TSG'!$C:$C,1,FALSE)</f>
        <v>#N/A</v>
      </c>
      <c r="O5143" t="e">
        <f>VLOOKUP(I5143,'Hytong (not in CrossAsia)'!$C:$C,1,FALSE)</f>
        <v>#N/A</v>
      </c>
      <c r="Q5143" s="9" t="str">
        <f t="shared" si="161"/>
        <v>nur hier</v>
      </c>
    </row>
    <row r="5144" spans="1:17">
      <c r="A5144" s="1" t="s">
        <v>3697</v>
      </c>
      <c r="B5144" s="1" t="s">
        <v>3698</v>
      </c>
      <c r="C5144" s="1" t="s">
        <v>19628</v>
      </c>
      <c r="D5144" s="1" t="s">
        <v>3699</v>
      </c>
      <c r="E5144" s="1" t="s">
        <v>19628</v>
      </c>
      <c r="F5144" s="51" t="s">
        <v>19628</v>
      </c>
      <c r="G5144" s="1" t="s">
        <v>19628</v>
      </c>
      <c r="I5144" t="str">
        <f t="shared" si="160"/>
        <v>革新评论</v>
      </c>
      <c r="K5144" t="e">
        <f>VLOOKUP(I5144,Apabi!$H:$H,1,FALSE)</f>
        <v>#N/A</v>
      </c>
      <c r="M5144" t="e">
        <f>VLOOKUP(I5144,'Shanghai TSG'!$C:$C,1,FALSE)</f>
        <v>#N/A</v>
      </c>
      <c r="O5144" t="e">
        <f>VLOOKUP(I5144,'Hytong (not in CrossAsia)'!$C:$C,1,FALSE)</f>
        <v>#N/A</v>
      </c>
      <c r="Q5144" s="9" t="str">
        <f t="shared" si="161"/>
        <v>nur hier</v>
      </c>
    </row>
    <row r="5145" spans="1:17">
      <c r="A5145" s="1" t="s">
        <v>3700</v>
      </c>
      <c r="B5145" s="1" t="s">
        <v>3701</v>
      </c>
      <c r="C5145" s="1" t="s">
        <v>19628</v>
      </c>
      <c r="D5145" s="1" t="s">
        <v>19386</v>
      </c>
      <c r="E5145" s="1" t="s">
        <v>19336</v>
      </c>
      <c r="F5145" s="51">
        <v>1937</v>
      </c>
      <c r="G5145" s="1" t="s">
        <v>19628</v>
      </c>
      <c r="I5145" t="str">
        <f t="shared" si="160"/>
        <v>时事类编</v>
      </c>
      <c r="K5145" t="e">
        <f>VLOOKUP(I5145,Apabi!$H:$H,1,FALSE)</f>
        <v>#N/A</v>
      </c>
      <c r="M5145" t="str">
        <f>VLOOKUP(I5145,'Shanghai TSG'!$C:$C,1,FALSE)</f>
        <v>时事类编</v>
      </c>
      <c r="O5145" t="e">
        <f>VLOOKUP(I5145,'Hytong (not in CrossAsia)'!$C:$C,1,FALSE)</f>
        <v>#N/A</v>
      </c>
      <c r="Q5145" s="9" t="str">
        <f t="shared" si="161"/>
        <v>Doppel</v>
      </c>
    </row>
    <row r="5146" spans="1:17">
      <c r="A5146" s="1" t="s">
        <v>3702</v>
      </c>
      <c r="B5146" s="1" t="s">
        <v>3703</v>
      </c>
      <c r="C5146" s="1" t="s">
        <v>19628</v>
      </c>
      <c r="D5146" s="1" t="s">
        <v>3704</v>
      </c>
      <c r="E5146" s="1" t="s">
        <v>19348</v>
      </c>
      <c r="F5146" s="51" t="s">
        <v>19628</v>
      </c>
      <c r="G5146" s="1" t="s">
        <v>19635</v>
      </c>
      <c r="I5146" t="str">
        <f t="shared" si="160"/>
        <v>侨务委员</v>
      </c>
      <c r="K5146" t="e">
        <f>VLOOKUP(I5146,Apabi!$H:$H,1,FALSE)</f>
        <v>#N/A</v>
      </c>
      <c r="M5146" t="e">
        <f>VLOOKUP(I5146,'Shanghai TSG'!$C:$C,1,FALSE)</f>
        <v>#N/A</v>
      </c>
      <c r="O5146" t="e">
        <f>VLOOKUP(I5146,'Hytong (not in CrossAsia)'!$C:$C,1,FALSE)</f>
        <v>#N/A</v>
      </c>
      <c r="Q5146" s="9" t="str">
        <f t="shared" si="161"/>
        <v>nur hier</v>
      </c>
    </row>
    <row r="5147" spans="1:17" ht="23.25">
      <c r="A5147" s="1" t="s">
        <v>3705</v>
      </c>
      <c r="B5147" s="1" t="s">
        <v>3706</v>
      </c>
      <c r="C5147" s="1" t="s">
        <v>19628</v>
      </c>
      <c r="D5147" s="1" t="s">
        <v>19628</v>
      </c>
      <c r="E5147" s="1" t="s">
        <v>19638</v>
      </c>
      <c r="F5147" s="54">
        <v>1927</v>
      </c>
      <c r="G5147" s="1" t="s">
        <v>19635</v>
      </c>
      <c r="I5147" t="str">
        <f t="shared" si="160"/>
        <v>重庆商埠</v>
      </c>
      <c r="K5147" t="e">
        <f>VLOOKUP(I5147,Apabi!$H:$H,1,FALSE)</f>
        <v>#N/A</v>
      </c>
      <c r="M5147" t="e">
        <f>VLOOKUP(I5147,'Shanghai TSG'!$C:$C,1,FALSE)</f>
        <v>#N/A</v>
      </c>
      <c r="O5147" t="e">
        <f>VLOOKUP(I5147,'Hytong (not in CrossAsia)'!$C:$C,1,FALSE)</f>
        <v>#N/A</v>
      </c>
      <c r="Q5147" s="9" t="str">
        <f t="shared" si="161"/>
        <v>nur hier</v>
      </c>
    </row>
    <row r="5148" spans="1:17">
      <c r="A5148" s="1" t="s">
        <v>3707</v>
      </c>
      <c r="B5148" s="1" t="s">
        <v>3708</v>
      </c>
      <c r="C5148" s="1" t="s">
        <v>19628</v>
      </c>
      <c r="D5148" s="1" t="s">
        <v>3709</v>
      </c>
      <c r="E5148" s="1" t="s">
        <v>19302</v>
      </c>
      <c r="F5148" s="51">
        <v>1946</v>
      </c>
      <c r="G5148" s="1" t="s">
        <v>19628</v>
      </c>
      <c r="I5148" t="str">
        <f t="shared" si="160"/>
        <v>民主与文</v>
      </c>
      <c r="K5148" t="e">
        <f>VLOOKUP(I5148,Apabi!$H:$H,1,FALSE)</f>
        <v>#N/A</v>
      </c>
      <c r="M5148" t="e">
        <f>VLOOKUP(I5148,'Shanghai TSG'!$C:$C,1,FALSE)</f>
        <v>#N/A</v>
      </c>
      <c r="O5148" t="e">
        <f>VLOOKUP(I5148,'Hytong (not in CrossAsia)'!$C:$C,1,FALSE)</f>
        <v>#N/A</v>
      </c>
      <c r="Q5148" s="9" t="str">
        <f t="shared" si="161"/>
        <v>nur hier</v>
      </c>
    </row>
    <row r="5149" spans="1:17">
      <c r="A5149" s="1" t="s">
        <v>3372</v>
      </c>
      <c r="B5149" s="1" t="s">
        <v>3373</v>
      </c>
      <c r="C5149" s="1" t="s">
        <v>19628</v>
      </c>
      <c r="D5149" s="1" t="s">
        <v>3374</v>
      </c>
      <c r="E5149" s="1" t="s">
        <v>19821</v>
      </c>
      <c r="F5149" s="54">
        <v>1945</v>
      </c>
      <c r="G5149" s="1" t="s">
        <v>19628</v>
      </c>
      <c r="I5149" t="str">
        <f t="shared" si="160"/>
        <v>保甲周刊</v>
      </c>
      <c r="K5149" t="e">
        <f>VLOOKUP(I5149,Apabi!$H:$H,1,FALSE)</f>
        <v>#N/A</v>
      </c>
      <c r="M5149" t="e">
        <f>VLOOKUP(I5149,'Shanghai TSG'!$C:$C,1,FALSE)</f>
        <v>#N/A</v>
      </c>
      <c r="O5149" t="e">
        <f>VLOOKUP(I5149,'Hytong (not in CrossAsia)'!$C:$C,1,FALSE)</f>
        <v>#N/A</v>
      </c>
      <c r="Q5149" s="9" t="str">
        <f t="shared" si="161"/>
        <v>nur hier</v>
      </c>
    </row>
    <row r="5150" spans="1:17">
      <c r="A5150" s="1" t="s">
        <v>3375</v>
      </c>
      <c r="B5150" s="1" t="s">
        <v>3376</v>
      </c>
      <c r="C5150" s="1" t="s">
        <v>19628</v>
      </c>
      <c r="D5150" s="1" t="s">
        <v>3377</v>
      </c>
      <c r="E5150" s="1" t="s">
        <v>12923</v>
      </c>
      <c r="F5150" s="54">
        <v>1937</v>
      </c>
      <c r="G5150" s="1" t="s">
        <v>19817</v>
      </c>
      <c r="I5150" t="str">
        <f t="shared" si="160"/>
        <v>河南省政</v>
      </c>
      <c r="K5150" t="e">
        <f>VLOOKUP(I5150,Apabi!$H:$H,1,FALSE)</f>
        <v>#N/A</v>
      </c>
      <c r="M5150" t="e">
        <f>VLOOKUP(I5150,'Shanghai TSG'!$C:$C,1,FALSE)</f>
        <v>#N/A</v>
      </c>
      <c r="O5150" t="e">
        <f>VLOOKUP(I5150,'Hytong (not in CrossAsia)'!$C:$C,1,FALSE)</f>
        <v>#N/A</v>
      </c>
      <c r="Q5150" s="9" t="str">
        <f t="shared" si="161"/>
        <v>nur hier</v>
      </c>
    </row>
    <row r="5151" spans="1:17">
      <c r="A5151" s="1" t="s">
        <v>3378</v>
      </c>
      <c r="B5151" s="1" t="s">
        <v>3379</v>
      </c>
      <c r="C5151" s="1" t="s">
        <v>19628</v>
      </c>
      <c r="D5151" s="1" t="s">
        <v>3380</v>
      </c>
      <c r="E5151" s="1" t="s">
        <v>19336</v>
      </c>
      <c r="F5151" s="54">
        <v>1948</v>
      </c>
      <c r="G5151" s="1" t="s">
        <v>19635</v>
      </c>
      <c r="I5151" t="str">
        <f t="shared" si="160"/>
        <v>地方自治</v>
      </c>
      <c r="K5151" t="e">
        <f>VLOOKUP(I5151,Apabi!$H:$H,1,FALSE)</f>
        <v>#N/A</v>
      </c>
      <c r="M5151" t="e">
        <f>VLOOKUP(I5151,'Shanghai TSG'!$C:$C,1,FALSE)</f>
        <v>#N/A</v>
      </c>
      <c r="O5151" t="e">
        <f>VLOOKUP(I5151,'Hytong (not in CrossAsia)'!$C:$C,1,FALSE)</f>
        <v>#N/A</v>
      </c>
      <c r="Q5151" s="9" t="str">
        <f t="shared" si="161"/>
        <v>nur hier</v>
      </c>
    </row>
    <row r="5152" spans="1:17">
      <c r="A5152" s="1" t="s">
        <v>3381</v>
      </c>
      <c r="B5152" s="1" t="s">
        <v>3382</v>
      </c>
      <c r="C5152" s="1" t="s">
        <v>19628</v>
      </c>
      <c r="D5152" s="1" t="s">
        <v>3383</v>
      </c>
      <c r="E5152" s="1" t="s">
        <v>3384</v>
      </c>
      <c r="F5152" s="54">
        <v>1935</v>
      </c>
      <c r="G5152" s="1" t="s">
        <v>19305</v>
      </c>
      <c r="I5152" t="str">
        <f t="shared" si="160"/>
        <v>汕头市市</v>
      </c>
      <c r="K5152" t="e">
        <f>VLOOKUP(I5152,Apabi!$H:$H,1,FALSE)</f>
        <v>#N/A</v>
      </c>
      <c r="M5152" t="e">
        <f>VLOOKUP(I5152,'Shanghai TSG'!$C:$C,1,FALSE)</f>
        <v>#N/A</v>
      </c>
      <c r="O5152" t="e">
        <f>VLOOKUP(I5152,'Hytong (not in CrossAsia)'!$C:$C,1,FALSE)</f>
        <v>#N/A</v>
      </c>
      <c r="Q5152" s="9" t="str">
        <f t="shared" si="161"/>
        <v>nur hier</v>
      </c>
    </row>
    <row r="5153" spans="1:17">
      <c r="A5153" s="1" t="s">
        <v>3385</v>
      </c>
      <c r="B5153" s="1" t="s">
        <v>3386</v>
      </c>
      <c r="C5153" s="1" t="s">
        <v>19628</v>
      </c>
      <c r="D5153" s="1" t="s">
        <v>3387</v>
      </c>
      <c r="E5153" s="1" t="s">
        <v>18064</v>
      </c>
      <c r="F5153" s="54">
        <v>1934</v>
      </c>
      <c r="G5153" s="1" t="s">
        <v>19628</v>
      </c>
      <c r="I5153" t="str">
        <f t="shared" si="160"/>
        <v>安徽省政</v>
      </c>
      <c r="K5153" t="e">
        <f>VLOOKUP(I5153,Apabi!$H:$H,1,FALSE)</f>
        <v>#N/A</v>
      </c>
      <c r="M5153" t="e">
        <f>VLOOKUP(I5153,'Shanghai TSG'!$C:$C,1,FALSE)</f>
        <v>#N/A</v>
      </c>
      <c r="O5153" t="e">
        <f>VLOOKUP(I5153,'Hytong (not in CrossAsia)'!$C:$C,1,FALSE)</f>
        <v>#N/A</v>
      </c>
      <c r="Q5153" s="9" t="str">
        <f t="shared" si="161"/>
        <v>nur hier</v>
      </c>
    </row>
    <row r="5154" spans="1:17">
      <c r="A5154" s="1" t="s">
        <v>3388</v>
      </c>
      <c r="B5154" s="1" t="s">
        <v>3389</v>
      </c>
      <c r="C5154" s="1" t="s">
        <v>19628</v>
      </c>
      <c r="D5154" s="1" t="s">
        <v>3390</v>
      </c>
      <c r="E5154" s="1" t="s">
        <v>19326</v>
      </c>
      <c r="F5154" s="54">
        <v>1949</v>
      </c>
      <c r="G5154" s="1" t="s">
        <v>19635</v>
      </c>
      <c r="I5154" t="str">
        <f t="shared" si="160"/>
        <v>华北政报</v>
      </c>
      <c r="K5154" t="e">
        <f>VLOOKUP(I5154,Apabi!$H:$H,1,FALSE)</f>
        <v>#N/A</v>
      </c>
      <c r="M5154" t="e">
        <f>VLOOKUP(I5154,'Shanghai TSG'!$C:$C,1,FALSE)</f>
        <v>#N/A</v>
      </c>
      <c r="O5154" t="e">
        <f>VLOOKUP(I5154,'Hytong (not in CrossAsia)'!$C:$C,1,FALSE)</f>
        <v>#N/A</v>
      </c>
      <c r="Q5154" s="9" t="str">
        <f t="shared" si="161"/>
        <v>nur hier</v>
      </c>
    </row>
    <row r="5155" spans="1:17">
      <c r="A5155" s="1" t="s">
        <v>3391</v>
      </c>
      <c r="B5155" s="1" t="s">
        <v>3392</v>
      </c>
      <c r="C5155" s="1" t="s">
        <v>19628</v>
      </c>
      <c r="D5155" s="1" t="s">
        <v>5170</v>
      </c>
      <c r="E5155" s="1" t="s">
        <v>18064</v>
      </c>
      <c r="F5155" s="54">
        <v>1948</v>
      </c>
      <c r="G5155" s="1" t="s">
        <v>19635</v>
      </c>
      <c r="I5155" t="str">
        <f t="shared" si="160"/>
        <v>安徽政治</v>
      </c>
      <c r="K5155" t="e">
        <f>VLOOKUP(I5155,Apabi!$H:$H,1,FALSE)</f>
        <v>#N/A</v>
      </c>
      <c r="M5155" t="e">
        <f>VLOOKUP(I5155,'Shanghai TSG'!$C:$C,1,FALSE)</f>
        <v>#N/A</v>
      </c>
      <c r="O5155" t="e">
        <f>VLOOKUP(I5155,'Hytong (not in CrossAsia)'!$C:$C,1,FALSE)</f>
        <v>#N/A</v>
      </c>
      <c r="Q5155" s="9" t="str">
        <f t="shared" si="161"/>
        <v>nur hier</v>
      </c>
    </row>
    <row r="5156" spans="1:17" ht="23.25">
      <c r="A5156" s="1" t="s">
        <v>3393</v>
      </c>
      <c r="B5156" s="1" t="s">
        <v>3394</v>
      </c>
      <c r="C5156" s="1" t="s">
        <v>19628</v>
      </c>
      <c r="D5156" s="1" t="s">
        <v>3395</v>
      </c>
      <c r="E5156" s="1" t="s">
        <v>19156</v>
      </c>
      <c r="F5156" s="51" t="s">
        <v>19628</v>
      </c>
      <c r="G5156" s="1" t="s">
        <v>19628</v>
      </c>
      <c r="I5156" t="str">
        <f t="shared" si="160"/>
        <v>广东民政</v>
      </c>
      <c r="K5156" t="e">
        <f>VLOOKUP(I5156,Apabi!$H:$H,1,FALSE)</f>
        <v>#N/A</v>
      </c>
      <c r="M5156" t="e">
        <f>VLOOKUP(I5156,'Shanghai TSG'!$C:$C,1,FALSE)</f>
        <v>#N/A</v>
      </c>
      <c r="O5156" t="e">
        <f>VLOOKUP(I5156,'Hytong (not in CrossAsia)'!$C:$C,1,FALSE)</f>
        <v>#N/A</v>
      </c>
      <c r="Q5156" s="9" t="str">
        <f t="shared" si="161"/>
        <v>nur hier</v>
      </c>
    </row>
    <row r="5157" spans="1:17">
      <c r="A5157" s="1" t="s">
        <v>3396</v>
      </c>
      <c r="B5157" s="1" t="s">
        <v>3397</v>
      </c>
      <c r="C5157" s="1" t="s">
        <v>19628</v>
      </c>
      <c r="D5157" s="1" t="s">
        <v>3398</v>
      </c>
      <c r="E5157" s="1" t="s">
        <v>19821</v>
      </c>
      <c r="F5157" s="54">
        <v>1932</v>
      </c>
      <c r="G5157" s="1" t="s">
        <v>19773</v>
      </c>
      <c r="I5157" t="str">
        <f t="shared" si="160"/>
        <v>南海县政</v>
      </c>
      <c r="K5157" t="e">
        <f>VLOOKUP(I5157,Apabi!$H:$H,1,FALSE)</f>
        <v>#N/A</v>
      </c>
      <c r="M5157" t="e">
        <f>VLOOKUP(I5157,'Shanghai TSG'!$C:$C,1,FALSE)</f>
        <v>#N/A</v>
      </c>
      <c r="O5157" t="e">
        <f>VLOOKUP(I5157,'Hytong (not in CrossAsia)'!$C:$C,1,FALSE)</f>
        <v>#N/A</v>
      </c>
      <c r="Q5157" s="9" t="str">
        <f t="shared" si="161"/>
        <v>nur hier</v>
      </c>
    </row>
    <row r="5158" spans="1:17">
      <c r="A5158" s="1" t="s">
        <v>3399</v>
      </c>
      <c r="B5158" s="1" t="s">
        <v>3400</v>
      </c>
      <c r="C5158" s="1" t="s">
        <v>19628</v>
      </c>
      <c r="D5158" s="1" t="s">
        <v>3401</v>
      </c>
      <c r="E5158" s="1" t="s">
        <v>19628</v>
      </c>
      <c r="F5158" s="51" t="s">
        <v>19628</v>
      </c>
      <c r="G5158" s="1" t="s">
        <v>19628</v>
      </c>
      <c r="I5158" t="str">
        <f t="shared" si="160"/>
        <v>侨务十五</v>
      </c>
      <c r="K5158" t="e">
        <f>VLOOKUP(I5158,Apabi!$H:$H,1,FALSE)</f>
        <v>#N/A</v>
      </c>
      <c r="M5158" t="e">
        <f>VLOOKUP(I5158,'Shanghai TSG'!$C:$C,1,FALSE)</f>
        <v>#N/A</v>
      </c>
      <c r="O5158" t="e">
        <f>VLOOKUP(I5158,'Hytong (not in CrossAsia)'!$C:$C,1,FALSE)</f>
        <v>#N/A</v>
      </c>
      <c r="Q5158" s="9" t="str">
        <f t="shared" si="161"/>
        <v>nur hier</v>
      </c>
    </row>
    <row r="5159" spans="1:17">
      <c r="A5159" s="1" t="s">
        <v>3402</v>
      </c>
      <c r="B5159" s="1" t="s">
        <v>3403</v>
      </c>
      <c r="C5159" s="1" t="s">
        <v>19628</v>
      </c>
      <c r="D5159" s="1" t="s">
        <v>3404</v>
      </c>
      <c r="E5159" s="1" t="s">
        <v>19336</v>
      </c>
      <c r="F5159" s="54">
        <v>1935</v>
      </c>
      <c r="G5159" s="1" t="s">
        <v>19635</v>
      </c>
      <c r="I5159" t="str">
        <f t="shared" si="160"/>
        <v>行政效率</v>
      </c>
      <c r="K5159" t="e">
        <f>VLOOKUP(I5159,Apabi!$H:$H,1,FALSE)</f>
        <v>#N/A</v>
      </c>
      <c r="M5159" t="e">
        <f>VLOOKUP(I5159,'Shanghai TSG'!$C:$C,1,FALSE)</f>
        <v>#N/A</v>
      </c>
      <c r="O5159" t="e">
        <f>VLOOKUP(I5159,'Hytong (not in CrossAsia)'!$C:$C,1,FALSE)</f>
        <v>#N/A</v>
      </c>
      <c r="Q5159" s="9" t="str">
        <f t="shared" si="161"/>
        <v>nur hier</v>
      </c>
    </row>
    <row r="5160" spans="1:17" ht="23.25">
      <c r="A5160" s="1" t="s">
        <v>3405</v>
      </c>
      <c r="B5160" s="1" t="s">
        <v>3406</v>
      </c>
      <c r="C5160" s="1" t="s">
        <v>19628</v>
      </c>
      <c r="D5160" s="1" t="s">
        <v>3407</v>
      </c>
      <c r="E5160" s="1" t="s">
        <v>13576</v>
      </c>
      <c r="F5160" s="51" t="s">
        <v>19628</v>
      </c>
      <c r="G5160" s="1" t="s">
        <v>19628</v>
      </c>
      <c r="I5160" t="str">
        <f t="shared" si="160"/>
        <v>广西省政</v>
      </c>
      <c r="K5160" t="e">
        <f>VLOOKUP(I5160,Apabi!$H:$H,1,FALSE)</f>
        <v>#N/A</v>
      </c>
      <c r="M5160" t="e">
        <f>VLOOKUP(I5160,'Shanghai TSG'!$C:$C,1,FALSE)</f>
        <v>#N/A</v>
      </c>
      <c r="O5160" t="e">
        <f>VLOOKUP(I5160,'Hytong (not in CrossAsia)'!$C:$C,1,FALSE)</f>
        <v>#N/A</v>
      </c>
      <c r="Q5160" s="9" t="str">
        <f t="shared" si="161"/>
        <v>nur hier</v>
      </c>
    </row>
    <row r="5161" spans="1:17" ht="23.25">
      <c r="A5161" s="1" t="s">
        <v>3408</v>
      </c>
      <c r="B5161" s="1" t="s">
        <v>3409</v>
      </c>
      <c r="C5161" s="1" t="s">
        <v>19628</v>
      </c>
      <c r="D5161" s="1" t="s">
        <v>3410</v>
      </c>
      <c r="E5161" s="1" t="s">
        <v>13205</v>
      </c>
      <c r="F5161" s="54">
        <v>1946</v>
      </c>
      <c r="G5161" s="1" t="s">
        <v>19292</v>
      </c>
      <c r="I5161" t="str">
        <f t="shared" si="160"/>
        <v>湖北省政</v>
      </c>
      <c r="K5161" t="e">
        <f>VLOOKUP(I5161,Apabi!$H:$H,1,FALSE)</f>
        <v>#N/A</v>
      </c>
      <c r="M5161" t="e">
        <f>VLOOKUP(I5161,'Shanghai TSG'!$C:$C,1,FALSE)</f>
        <v>#N/A</v>
      </c>
      <c r="O5161" t="e">
        <f>VLOOKUP(I5161,'Hytong (not in CrossAsia)'!$C:$C,1,FALSE)</f>
        <v>#N/A</v>
      </c>
      <c r="Q5161" s="9" t="str">
        <f t="shared" si="161"/>
        <v>nur hier</v>
      </c>
    </row>
    <row r="5162" spans="1:17">
      <c r="A5162" s="1" t="s">
        <v>3411</v>
      </c>
      <c r="B5162" s="1" t="s">
        <v>3412</v>
      </c>
      <c r="C5162" s="1" t="s">
        <v>19628</v>
      </c>
      <c r="D5162" s="1" t="s">
        <v>19628</v>
      </c>
      <c r="E5162" s="1" t="s">
        <v>19200</v>
      </c>
      <c r="F5162" s="51" t="s">
        <v>19628</v>
      </c>
      <c r="G5162" s="1" t="s">
        <v>19628</v>
      </c>
      <c r="I5162" t="str">
        <f t="shared" si="160"/>
        <v>新疆省政</v>
      </c>
      <c r="K5162" t="e">
        <f>VLOOKUP(I5162,Apabi!$H:$H,1,FALSE)</f>
        <v>#N/A</v>
      </c>
      <c r="M5162" t="e">
        <f>VLOOKUP(I5162,'Shanghai TSG'!$C:$C,1,FALSE)</f>
        <v>#N/A</v>
      </c>
      <c r="O5162" t="e">
        <f>VLOOKUP(I5162,'Hytong (not in CrossAsia)'!$C:$C,1,FALSE)</f>
        <v>#N/A</v>
      </c>
      <c r="Q5162" s="9" t="str">
        <f t="shared" si="161"/>
        <v>nur hier</v>
      </c>
    </row>
    <row r="5163" spans="1:17">
      <c r="A5163" s="1" t="s">
        <v>3413</v>
      </c>
      <c r="B5163" s="1" t="s">
        <v>3414</v>
      </c>
      <c r="C5163" s="1" t="s">
        <v>19628</v>
      </c>
      <c r="D5163" s="1" t="s">
        <v>19628</v>
      </c>
      <c r="E5163" s="1" t="s">
        <v>19628</v>
      </c>
      <c r="F5163" s="51" t="s">
        <v>19628</v>
      </c>
      <c r="G5163" s="1" t="s">
        <v>19628</v>
      </c>
      <c r="I5163" t="str">
        <f t="shared" si="160"/>
        <v>监察院施</v>
      </c>
      <c r="K5163" t="e">
        <f>VLOOKUP(I5163,Apabi!$H:$H,1,FALSE)</f>
        <v>#N/A</v>
      </c>
      <c r="M5163" t="e">
        <f>VLOOKUP(I5163,'Shanghai TSG'!$C:$C,1,FALSE)</f>
        <v>#N/A</v>
      </c>
      <c r="O5163" t="e">
        <f>VLOOKUP(I5163,'Hytong (not in CrossAsia)'!$C:$C,1,FALSE)</f>
        <v>#N/A</v>
      </c>
      <c r="Q5163" s="9" t="str">
        <f t="shared" si="161"/>
        <v>nur hier</v>
      </c>
    </row>
    <row r="5164" spans="1:17" ht="23.25">
      <c r="A5164" s="1" t="s">
        <v>3415</v>
      </c>
      <c r="B5164" s="1" t="s">
        <v>3416</v>
      </c>
      <c r="C5164" s="1" t="s">
        <v>19628</v>
      </c>
      <c r="D5164" s="1" t="s">
        <v>19628</v>
      </c>
      <c r="E5164" s="1" t="s">
        <v>3417</v>
      </c>
      <c r="F5164" s="51" t="s">
        <v>19628</v>
      </c>
      <c r="G5164" s="1" t="s">
        <v>19628</v>
      </c>
      <c r="I5164" t="str">
        <f t="shared" si="160"/>
        <v>经济部中</v>
      </c>
      <c r="K5164" t="e">
        <f>VLOOKUP(I5164,Apabi!$H:$H,1,FALSE)</f>
        <v>#N/A</v>
      </c>
      <c r="M5164" t="str">
        <f>VLOOKUP(I5164,'Shanghai TSG'!$C:$C,1,FALSE)</f>
        <v>经济部中</v>
      </c>
      <c r="O5164" t="e">
        <f>VLOOKUP(I5164,'Hytong (not in CrossAsia)'!$C:$C,1,FALSE)</f>
        <v>#N/A</v>
      </c>
      <c r="Q5164" s="9" t="str">
        <f t="shared" si="161"/>
        <v>Doppel</v>
      </c>
    </row>
    <row r="5165" spans="1:17" ht="23.25">
      <c r="A5165" s="1" t="s">
        <v>3418</v>
      </c>
      <c r="B5165" s="1" t="s">
        <v>3419</v>
      </c>
      <c r="C5165" s="1" t="s">
        <v>19628</v>
      </c>
      <c r="D5165" s="1" t="s">
        <v>19628</v>
      </c>
      <c r="E5165" s="1" t="s">
        <v>19628</v>
      </c>
      <c r="F5165" s="51" t="s">
        <v>19628</v>
      </c>
      <c r="G5165" s="1" t="s">
        <v>19628</v>
      </c>
      <c r="I5165" t="str">
        <f t="shared" si="160"/>
        <v>县政府公</v>
      </c>
      <c r="K5165" t="e">
        <f>VLOOKUP(I5165,Apabi!$H:$H,1,FALSE)</f>
        <v>#N/A</v>
      </c>
      <c r="M5165" t="e">
        <f>VLOOKUP(I5165,'Shanghai TSG'!$C:$C,1,FALSE)</f>
        <v>#N/A</v>
      </c>
      <c r="O5165" t="e">
        <f>VLOOKUP(I5165,'Hytong (not in CrossAsia)'!$C:$C,1,FALSE)</f>
        <v>#N/A</v>
      </c>
      <c r="Q5165" s="9" t="str">
        <f t="shared" si="161"/>
        <v>nur hier</v>
      </c>
    </row>
    <row r="5166" spans="1:17">
      <c r="A5166" s="1" t="s">
        <v>3420</v>
      </c>
      <c r="B5166" s="1" t="s">
        <v>3421</v>
      </c>
      <c r="C5166" s="1" t="s">
        <v>19628</v>
      </c>
      <c r="D5166" s="1" t="s">
        <v>3422</v>
      </c>
      <c r="E5166" s="1" t="s">
        <v>19336</v>
      </c>
      <c r="F5166" s="54">
        <v>1943</v>
      </c>
      <c r="G5166" s="1" t="s">
        <v>19773</v>
      </c>
      <c r="I5166" t="str">
        <f t="shared" si="160"/>
        <v>计政季刊</v>
      </c>
      <c r="K5166" t="e">
        <f>VLOOKUP(I5166,Apabi!$H:$H,1,FALSE)</f>
        <v>#N/A</v>
      </c>
      <c r="M5166" t="e">
        <f>VLOOKUP(I5166,'Shanghai TSG'!$C:$C,1,FALSE)</f>
        <v>#N/A</v>
      </c>
      <c r="O5166" t="e">
        <f>VLOOKUP(I5166,'Hytong (not in CrossAsia)'!$C:$C,1,FALSE)</f>
        <v>#N/A</v>
      </c>
      <c r="Q5166" s="9" t="str">
        <f t="shared" si="161"/>
        <v>nur hier</v>
      </c>
    </row>
    <row r="5167" spans="1:17" ht="23.25">
      <c r="A5167" s="1" t="s">
        <v>3423</v>
      </c>
      <c r="B5167" s="1" t="s">
        <v>3424</v>
      </c>
      <c r="C5167" s="1" t="s">
        <v>19628</v>
      </c>
      <c r="D5167" s="1" t="s">
        <v>3425</v>
      </c>
      <c r="E5167" s="1" t="s">
        <v>20897</v>
      </c>
      <c r="F5167" s="51" t="s">
        <v>19628</v>
      </c>
      <c r="G5167" s="1" t="s">
        <v>19628</v>
      </c>
      <c r="I5167" t="str">
        <f t="shared" si="160"/>
        <v>南雄县政</v>
      </c>
      <c r="K5167" t="e">
        <f>VLOOKUP(I5167,Apabi!$H:$H,1,FALSE)</f>
        <v>#N/A</v>
      </c>
      <c r="M5167" t="e">
        <f>VLOOKUP(I5167,'Shanghai TSG'!$C:$C,1,FALSE)</f>
        <v>#N/A</v>
      </c>
      <c r="O5167" t="e">
        <f>VLOOKUP(I5167,'Hytong (not in CrossAsia)'!$C:$C,1,FALSE)</f>
        <v>#N/A</v>
      </c>
      <c r="Q5167" s="9" t="str">
        <f t="shared" si="161"/>
        <v>nur hier</v>
      </c>
    </row>
    <row r="5168" spans="1:17">
      <c r="A5168" s="1" t="s">
        <v>3426</v>
      </c>
      <c r="B5168" s="1" t="s">
        <v>3427</v>
      </c>
      <c r="C5168" s="1" t="s">
        <v>19628</v>
      </c>
      <c r="D5168" s="1" t="s">
        <v>3428</v>
      </c>
      <c r="E5168" s="1" t="s">
        <v>19376</v>
      </c>
      <c r="F5168" s="54">
        <v>1949</v>
      </c>
      <c r="G5168" s="1" t="s">
        <v>14417</v>
      </c>
      <c r="I5168" t="str">
        <f t="shared" si="160"/>
        <v>四川省政</v>
      </c>
      <c r="K5168" t="e">
        <f>VLOOKUP(I5168,Apabi!$H:$H,1,FALSE)</f>
        <v>#N/A</v>
      </c>
      <c r="M5168" t="e">
        <f>VLOOKUP(I5168,'Shanghai TSG'!$C:$C,1,FALSE)</f>
        <v>#N/A</v>
      </c>
      <c r="O5168" t="e">
        <f>VLOOKUP(I5168,'Hytong (not in CrossAsia)'!$C:$C,1,FALSE)</f>
        <v>#N/A</v>
      </c>
      <c r="Q5168" s="9" t="str">
        <f t="shared" si="161"/>
        <v>nur hier</v>
      </c>
    </row>
    <row r="5169" spans="1:17" ht="23.25">
      <c r="A5169" s="1" t="s">
        <v>3429</v>
      </c>
      <c r="B5169" s="1" t="s">
        <v>3430</v>
      </c>
      <c r="C5169" s="1" t="s">
        <v>19628</v>
      </c>
      <c r="D5169" s="1" t="s">
        <v>3431</v>
      </c>
      <c r="E5169" s="1" t="s">
        <v>21070</v>
      </c>
      <c r="F5169" s="54">
        <v>1937</v>
      </c>
      <c r="G5169" s="1" t="s">
        <v>19635</v>
      </c>
      <c r="I5169" t="str">
        <f t="shared" si="160"/>
        <v>青岛市政</v>
      </c>
      <c r="K5169" t="e">
        <f>VLOOKUP(I5169,Apabi!$H:$H,1,FALSE)</f>
        <v>#N/A</v>
      </c>
      <c r="M5169" t="e">
        <f>VLOOKUP(I5169,'Shanghai TSG'!$C:$C,1,FALSE)</f>
        <v>#N/A</v>
      </c>
      <c r="O5169" t="e">
        <f>VLOOKUP(I5169,'Hytong (not in CrossAsia)'!$C:$C,1,FALSE)</f>
        <v>#N/A</v>
      </c>
      <c r="Q5169" s="9" t="str">
        <f t="shared" si="161"/>
        <v>nur hier</v>
      </c>
    </row>
    <row r="5170" spans="1:17">
      <c r="A5170" s="1" t="s">
        <v>3432</v>
      </c>
      <c r="B5170" s="1" t="s">
        <v>3433</v>
      </c>
      <c r="C5170" s="1" t="s">
        <v>19628</v>
      </c>
      <c r="D5170" s="1" t="s">
        <v>3434</v>
      </c>
      <c r="E5170" s="1" t="s">
        <v>19344</v>
      </c>
      <c r="F5170" s="54">
        <v>1937</v>
      </c>
      <c r="G5170" s="1" t="s">
        <v>19635</v>
      </c>
      <c r="I5170" t="str">
        <f t="shared" si="160"/>
        <v>天津市政</v>
      </c>
      <c r="K5170" t="e">
        <f>VLOOKUP(I5170,Apabi!$H:$H,1,FALSE)</f>
        <v>#N/A</v>
      </c>
      <c r="M5170" t="e">
        <f>VLOOKUP(I5170,'Shanghai TSG'!$C:$C,1,FALSE)</f>
        <v>#N/A</v>
      </c>
      <c r="O5170" t="e">
        <f>VLOOKUP(I5170,'Hytong (not in CrossAsia)'!$C:$C,1,FALSE)</f>
        <v>#N/A</v>
      </c>
      <c r="Q5170" s="9" t="str">
        <f t="shared" si="161"/>
        <v>nur hier</v>
      </c>
    </row>
    <row r="5171" spans="1:17" ht="23.25">
      <c r="A5171" s="1" t="s">
        <v>3435</v>
      </c>
      <c r="B5171" s="1" t="s">
        <v>3436</v>
      </c>
      <c r="C5171" s="1" t="s">
        <v>19628</v>
      </c>
      <c r="D5171" s="1" t="s">
        <v>3437</v>
      </c>
      <c r="E5171" s="1" t="s">
        <v>19156</v>
      </c>
      <c r="F5171" s="51" t="s">
        <v>19628</v>
      </c>
      <c r="G5171" s="1" t="s">
        <v>19628</v>
      </c>
      <c r="I5171" t="str">
        <f t="shared" si="160"/>
        <v>华侨战士</v>
      </c>
      <c r="K5171" t="e">
        <f>VLOOKUP(I5171,Apabi!$H:$H,1,FALSE)</f>
        <v>#N/A</v>
      </c>
      <c r="M5171" t="e">
        <f>VLOOKUP(I5171,'Shanghai TSG'!$C:$C,1,FALSE)</f>
        <v>#N/A</v>
      </c>
      <c r="O5171" t="e">
        <f>VLOOKUP(I5171,'Hytong (not in CrossAsia)'!$C:$C,1,FALSE)</f>
        <v>#N/A</v>
      </c>
      <c r="Q5171" s="9" t="str">
        <f t="shared" si="161"/>
        <v>nur hier</v>
      </c>
    </row>
    <row r="5172" spans="1:17" ht="23.25">
      <c r="A5172" s="1" t="s">
        <v>3438</v>
      </c>
      <c r="B5172" s="1" t="s">
        <v>3439</v>
      </c>
      <c r="C5172" s="1" t="s">
        <v>19628</v>
      </c>
      <c r="D5172" s="1" t="s">
        <v>19628</v>
      </c>
      <c r="E5172" s="1" t="s">
        <v>20509</v>
      </c>
      <c r="F5172" s="51" t="s">
        <v>19628</v>
      </c>
      <c r="G5172" s="1" t="s">
        <v>19628</v>
      </c>
      <c r="I5172" t="str">
        <f t="shared" si="160"/>
        <v>中山县土</v>
      </c>
      <c r="K5172" t="e">
        <f>VLOOKUP(I5172,Apabi!$H:$H,1,FALSE)</f>
        <v>#N/A</v>
      </c>
      <c r="M5172" t="e">
        <f>VLOOKUP(I5172,'Shanghai TSG'!$C:$C,1,FALSE)</f>
        <v>#N/A</v>
      </c>
      <c r="O5172" t="e">
        <f>VLOOKUP(I5172,'Hytong (not in CrossAsia)'!$C:$C,1,FALSE)</f>
        <v>#N/A</v>
      </c>
      <c r="Q5172" s="9" t="str">
        <f t="shared" si="161"/>
        <v>nur hier</v>
      </c>
    </row>
    <row r="5173" spans="1:17" ht="23.25">
      <c r="A5173" s="1" t="s">
        <v>3440</v>
      </c>
      <c r="B5173" s="1" t="s">
        <v>3441</v>
      </c>
      <c r="C5173" s="1" t="s">
        <v>19628</v>
      </c>
      <c r="D5173" s="1" t="s">
        <v>19628</v>
      </c>
      <c r="E5173" s="1" t="s">
        <v>3087</v>
      </c>
      <c r="F5173" s="51" t="s">
        <v>19628</v>
      </c>
      <c r="G5173" s="1" t="s">
        <v>19628</v>
      </c>
      <c r="I5173" t="str">
        <f t="shared" si="160"/>
        <v>华侨文阵</v>
      </c>
      <c r="K5173" t="e">
        <f>VLOOKUP(I5173,Apabi!$H:$H,1,FALSE)</f>
        <v>#N/A</v>
      </c>
      <c r="M5173" t="e">
        <f>VLOOKUP(I5173,'Shanghai TSG'!$C:$C,1,FALSE)</f>
        <v>#N/A</v>
      </c>
      <c r="O5173" t="e">
        <f>VLOOKUP(I5173,'Hytong (not in CrossAsia)'!$C:$C,1,FALSE)</f>
        <v>#N/A</v>
      </c>
      <c r="Q5173" s="9" t="str">
        <f t="shared" si="161"/>
        <v>nur hier</v>
      </c>
    </row>
    <row r="5174" spans="1:17" ht="23.25">
      <c r="A5174" s="1" t="s">
        <v>3088</v>
      </c>
      <c r="B5174" s="1" t="s">
        <v>3089</v>
      </c>
      <c r="C5174" s="1" t="s">
        <v>19628</v>
      </c>
      <c r="D5174" s="1" t="s">
        <v>3090</v>
      </c>
      <c r="E5174" s="1" t="s">
        <v>19647</v>
      </c>
      <c r="F5174" s="54">
        <v>1944</v>
      </c>
      <c r="G5174" s="1" t="s">
        <v>19635</v>
      </c>
      <c r="I5174" t="str">
        <f t="shared" si="160"/>
        <v>上海特别</v>
      </c>
      <c r="K5174" t="e">
        <f>VLOOKUP(I5174,Apabi!$H:$H,1,FALSE)</f>
        <v>#N/A</v>
      </c>
      <c r="M5174" t="str">
        <f>VLOOKUP(I5174,'Shanghai TSG'!$C:$C,1,FALSE)</f>
        <v>上海特别</v>
      </c>
      <c r="O5174" t="e">
        <f>VLOOKUP(I5174,'Hytong (not in CrossAsia)'!$C:$C,1,FALSE)</f>
        <v>#N/A</v>
      </c>
      <c r="Q5174" s="9" t="str">
        <f t="shared" si="161"/>
        <v>Doppel</v>
      </c>
    </row>
    <row r="5175" spans="1:17">
      <c r="A5175" s="1" t="s">
        <v>3091</v>
      </c>
      <c r="B5175" s="1" t="s">
        <v>3092</v>
      </c>
      <c r="C5175" s="1" t="s">
        <v>19628</v>
      </c>
      <c r="D5175" s="1" t="s">
        <v>3093</v>
      </c>
      <c r="E5175" s="1" t="s">
        <v>19795</v>
      </c>
      <c r="F5175" s="51" t="s">
        <v>19628</v>
      </c>
      <c r="G5175" s="1" t="s">
        <v>19628</v>
      </c>
      <c r="I5175" t="str">
        <f t="shared" si="160"/>
        <v>四邑侨报</v>
      </c>
      <c r="K5175" t="e">
        <f>VLOOKUP(I5175,Apabi!$H:$H,1,FALSE)</f>
        <v>#N/A</v>
      </c>
      <c r="M5175" t="e">
        <f>VLOOKUP(I5175,'Shanghai TSG'!$C:$C,1,FALSE)</f>
        <v>#N/A</v>
      </c>
      <c r="O5175" t="e">
        <f>VLOOKUP(I5175,'Hytong (not in CrossAsia)'!$C:$C,1,FALSE)</f>
        <v>#N/A</v>
      </c>
      <c r="Q5175" s="9" t="str">
        <f t="shared" si="161"/>
        <v>nur hier</v>
      </c>
    </row>
    <row r="5176" spans="1:17">
      <c r="A5176" s="1" t="s">
        <v>3094</v>
      </c>
      <c r="B5176" s="1" t="s">
        <v>3095</v>
      </c>
      <c r="C5176" s="1" t="s">
        <v>19628</v>
      </c>
      <c r="D5176" s="1" t="s">
        <v>3096</v>
      </c>
      <c r="E5176" s="1" t="s">
        <v>19336</v>
      </c>
      <c r="F5176" s="54">
        <v>1948</v>
      </c>
      <c r="G5176" s="1" t="s">
        <v>19292</v>
      </c>
      <c r="I5176" t="str">
        <f t="shared" si="160"/>
        <v>华侨通讯</v>
      </c>
      <c r="K5176" t="e">
        <f>VLOOKUP(I5176,Apabi!$H:$H,1,FALSE)</f>
        <v>#N/A</v>
      </c>
      <c r="M5176" t="str">
        <f>VLOOKUP(I5176,'Shanghai TSG'!$C:$C,1,FALSE)</f>
        <v>华侨通讯</v>
      </c>
      <c r="O5176" t="e">
        <f>VLOOKUP(I5176,'Hytong (not in CrossAsia)'!$C:$C,1,FALSE)</f>
        <v>#N/A</v>
      </c>
      <c r="Q5176" s="9" t="str">
        <f t="shared" si="161"/>
        <v>Doppel</v>
      </c>
    </row>
    <row r="5177" spans="1:17" ht="23.25">
      <c r="A5177" s="1" t="s">
        <v>3097</v>
      </c>
      <c r="B5177" s="1" t="s">
        <v>3098</v>
      </c>
      <c r="C5177" s="1" t="s">
        <v>19628</v>
      </c>
      <c r="D5177" s="1" t="s">
        <v>3099</v>
      </c>
      <c r="E5177" s="1" t="s">
        <v>3100</v>
      </c>
      <c r="F5177" s="51">
        <v>1947</v>
      </c>
      <c r="G5177" s="1" t="s">
        <v>19628</v>
      </c>
      <c r="I5177" t="str">
        <f t="shared" si="160"/>
        <v>南汇县政</v>
      </c>
      <c r="K5177" t="e">
        <f>VLOOKUP(I5177,Apabi!$H:$H,1,FALSE)</f>
        <v>#N/A</v>
      </c>
      <c r="M5177" t="e">
        <f>VLOOKUP(I5177,'Shanghai TSG'!$C:$C,1,FALSE)</f>
        <v>#N/A</v>
      </c>
      <c r="O5177" t="e">
        <f>VLOOKUP(I5177,'Hytong (not in CrossAsia)'!$C:$C,1,FALSE)</f>
        <v>#N/A</v>
      </c>
      <c r="Q5177" s="9" t="str">
        <f t="shared" si="161"/>
        <v>nur hier</v>
      </c>
    </row>
    <row r="5178" spans="1:17" ht="23.25">
      <c r="A5178" s="1" t="s">
        <v>3101</v>
      </c>
      <c r="B5178" s="1" t="s">
        <v>3102</v>
      </c>
      <c r="C5178" s="1" t="s">
        <v>19628</v>
      </c>
      <c r="D5178" s="1" t="s">
        <v>3103</v>
      </c>
      <c r="E5178" s="1" t="s">
        <v>13120</v>
      </c>
      <c r="F5178" s="54">
        <v>1947</v>
      </c>
      <c r="G5178" s="1" t="s">
        <v>19327</v>
      </c>
      <c r="I5178" t="str">
        <f t="shared" si="160"/>
        <v>广州市政</v>
      </c>
      <c r="K5178" t="e">
        <f>VLOOKUP(I5178,Apabi!$H:$H,1,FALSE)</f>
        <v>#N/A</v>
      </c>
      <c r="M5178" t="e">
        <f>VLOOKUP(I5178,'Shanghai TSG'!$C:$C,1,FALSE)</f>
        <v>#N/A</v>
      </c>
      <c r="O5178" t="e">
        <f>VLOOKUP(I5178,'Hytong (not in CrossAsia)'!$C:$C,1,FALSE)</f>
        <v>#N/A</v>
      </c>
      <c r="Q5178" s="9" t="str">
        <f t="shared" si="161"/>
        <v>nur hier</v>
      </c>
    </row>
    <row r="5179" spans="1:17" ht="23.25">
      <c r="A5179" s="1" t="s">
        <v>3104</v>
      </c>
      <c r="B5179" s="1" t="s">
        <v>3105</v>
      </c>
      <c r="C5179" s="1" t="s">
        <v>19628</v>
      </c>
      <c r="D5179" s="1" t="s">
        <v>19628</v>
      </c>
      <c r="E5179" s="1" t="s">
        <v>19156</v>
      </c>
      <c r="F5179" s="51" t="s">
        <v>19628</v>
      </c>
      <c r="G5179" s="1" t="s">
        <v>19628</v>
      </c>
      <c r="I5179" t="str">
        <f t="shared" si="160"/>
        <v>广州市市</v>
      </c>
      <c r="K5179" t="e">
        <f>VLOOKUP(I5179,Apabi!$H:$H,1,FALSE)</f>
        <v>#N/A</v>
      </c>
      <c r="M5179" t="e">
        <f>VLOOKUP(I5179,'Shanghai TSG'!$C:$C,1,FALSE)</f>
        <v>#N/A</v>
      </c>
      <c r="O5179" t="e">
        <f>VLOOKUP(I5179,'Hytong (not in CrossAsia)'!$C:$C,1,FALSE)</f>
        <v>#N/A</v>
      </c>
      <c r="Q5179" s="9" t="str">
        <f t="shared" si="161"/>
        <v>nur hier</v>
      </c>
    </row>
    <row r="5180" spans="1:17" ht="23.25">
      <c r="A5180" s="1" t="s">
        <v>3106</v>
      </c>
      <c r="B5180" s="1" t="s">
        <v>3107</v>
      </c>
      <c r="C5180" s="1" t="s">
        <v>19628</v>
      </c>
      <c r="D5180" s="1" t="s">
        <v>3108</v>
      </c>
      <c r="E5180" s="1" t="s">
        <v>3109</v>
      </c>
      <c r="F5180" s="51" t="s">
        <v>19628</v>
      </c>
      <c r="G5180" s="1" t="s">
        <v>19628</v>
      </c>
      <c r="I5180" t="str">
        <f t="shared" si="160"/>
        <v>济南市市</v>
      </c>
      <c r="K5180" t="e">
        <f>VLOOKUP(I5180,Apabi!$H:$H,1,FALSE)</f>
        <v>#N/A</v>
      </c>
      <c r="M5180" t="e">
        <f>VLOOKUP(I5180,'Shanghai TSG'!$C:$C,1,FALSE)</f>
        <v>#N/A</v>
      </c>
      <c r="O5180" t="e">
        <f>VLOOKUP(I5180,'Hytong (not in CrossAsia)'!$C:$C,1,FALSE)</f>
        <v>#N/A</v>
      </c>
      <c r="Q5180" s="9" t="str">
        <f t="shared" si="161"/>
        <v>nur hier</v>
      </c>
    </row>
    <row r="5181" spans="1:17">
      <c r="A5181" s="1" t="s">
        <v>3110</v>
      </c>
      <c r="B5181" s="1" t="s">
        <v>3111</v>
      </c>
      <c r="C5181" s="1" t="s">
        <v>19628</v>
      </c>
      <c r="D5181" s="1" t="s">
        <v>3112</v>
      </c>
      <c r="E5181" s="1" t="s">
        <v>19638</v>
      </c>
      <c r="F5181" s="51" t="s">
        <v>19628</v>
      </c>
      <c r="G5181" s="1" t="s">
        <v>19628</v>
      </c>
      <c r="I5181" t="str">
        <f t="shared" si="160"/>
        <v>警察向导</v>
      </c>
      <c r="K5181" t="e">
        <f>VLOOKUP(I5181,Apabi!$H:$H,1,FALSE)</f>
        <v>#N/A</v>
      </c>
      <c r="M5181" t="e">
        <f>VLOOKUP(I5181,'Shanghai TSG'!$C:$C,1,FALSE)</f>
        <v>#N/A</v>
      </c>
      <c r="O5181" t="e">
        <f>VLOOKUP(I5181,'Hytong (not in CrossAsia)'!$C:$C,1,FALSE)</f>
        <v>#N/A</v>
      </c>
      <c r="Q5181" s="9" t="str">
        <f t="shared" si="161"/>
        <v>nur hier</v>
      </c>
    </row>
    <row r="5182" spans="1:17">
      <c r="A5182" s="1" t="s">
        <v>3467</v>
      </c>
      <c r="B5182" s="1" t="s">
        <v>3468</v>
      </c>
      <c r="C5182" s="1" t="s">
        <v>19628</v>
      </c>
      <c r="D5182" s="1" t="s">
        <v>3469</v>
      </c>
      <c r="E5182" s="1" t="s">
        <v>19336</v>
      </c>
      <c r="F5182" s="51" t="s">
        <v>19628</v>
      </c>
      <c r="G5182" s="1" t="s">
        <v>19628</v>
      </c>
      <c r="I5182" t="str">
        <f t="shared" si="160"/>
        <v>华侨周报</v>
      </c>
      <c r="K5182" t="e">
        <f>VLOOKUP(I5182,Apabi!$H:$H,1,FALSE)</f>
        <v>#N/A</v>
      </c>
      <c r="M5182" t="str">
        <f>VLOOKUP(I5182,'Shanghai TSG'!$C:$C,1,FALSE)</f>
        <v>华侨周报</v>
      </c>
      <c r="O5182" t="e">
        <f>VLOOKUP(I5182,'Hytong (not in CrossAsia)'!$C:$C,1,FALSE)</f>
        <v>#N/A</v>
      </c>
      <c r="Q5182" s="9" t="str">
        <f t="shared" si="161"/>
        <v>Doppel</v>
      </c>
    </row>
    <row r="5183" spans="1:17">
      <c r="A5183" s="1" t="s">
        <v>3470</v>
      </c>
      <c r="B5183" s="1" t="s">
        <v>3471</v>
      </c>
      <c r="C5183" s="1" t="s">
        <v>19628</v>
      </c>
      <c r="D5183" s="1" t="s">
        <v>3407</v>
      </c>
      <c r="E5183" s="1" t="s">
        <v>18576</v>
      </c>
      <c r="F5183" s="54">
        <v>1949</v>
      </c>
      <c r="G5183" s="1" t="s">
        <v>19315</v>
      </c>
      <c r="I5183" t="str">
        <f t="shared" si="160"/>
        <v>广西省政</v>
      </c>
      <c r="K5183" t="e">
        <f>VLOOKUP(I5183,Apabi!$H:$H,1,FALSE)</f>
        <v>#N/A</v>
      </c>
      <c r="M5183" t="e">
        <f>VLOOKUP(I5183,'Shanghai TSG'!$C:$C,1,FALSE)</f>
        <v>#N/A</v>
      </c>
      <c r="O5183" t="e">
        <f>VLOOKUP(I5183,'Hytong (not in CrossAsia)'!$C:$C,1,FALSE)</f>
        <v>#N/A</v>
      </c>
      <c r="Q5183" s="9" t="str">
        <f t="shared" si="161"/>
        <v>nur hier</v>
      </c>
    </row>
    <row r="5184" spans="1:17" ht="23.25">
      <c r="A5184" s="1" t="s">
        <v>3472</v>
      </c>
      <c r="B5184" s="1" t="s">
        <v>3473</v>
      </c>
      <c r="C5184" s="1" t="s">
        <v>19628</v>
      </c>
      <c r="D5184" s="1" t="s">
        <v>3474</v>
      </c>
      <c r="E5184" s="1" t="s">
        <v>19189</v>
      </c>
      <c r="F5184" s="51" t="s">
        <v>19628</v>
      </c>
      <c r="G5184" s="1" t="s">
        <v>19628</v>
      </c>
      <c r="I5184" t="str">
        <f t="shared" si="160"/>
        <v>西安市政</v>
      </c>
      <c r="K5184" t="e">
        <f>VLOOKUP(I5184,Apabi!$H:$H,1,FALSE)</f>
        <v>#N/A</v>
      </c>
      <c r="M5184" t="e">
        <f>VLOOKUP(I5184,'Shanghai TSG'!$C:$C,1,FALSE)</f>
        <v>#N/A</v>
      </c>
      <c r="O5184" t="e">
        <f>VLOOKUP(I5184,'Hytong (not in CrossAsia)'!$C:$C,1,FALSE)</f>
        <v>#N/A</v>
      </c>
      <c r="Q5184" s="9" t="str">
        <f t="shared" si="161"/>
        <v>nur hier</v>
      </c>
    </row>
    <row r="5185" spans="1:17">
      <c r="A5185" s="1" t="s">
        <v>3475</v>
      </c>
      <c r="B5185" s="1" t="s">
        <v>3476</v>
      </c>
      <c r="C5185" s="1" t="s">
        <v>19628</v>
      </c>
      <c r="D5185" s="1" t="s">
        <v>3477</v>
      </c>
      <c r="E5185" s="1" t="s">
        <v>19336</v>
      </c>
      <c r="F5185" s="51" t="s">
        <v>19628</v>
      </c>
      <c r="G5185" s="1" t="s">
        <v>19349</v>
      </c>
      <c r="I5185" t="str">
        <f t="shared" si="160"/>
        <v>华侨半月</v>
      </c>
      <c r="K5185" t="e">
        <f>VLOOKUP(I5185,Apabi!$H:$H,1,FALSE)</f>
        <v>#N/A</v>
      </c>
      <c r="M5185" t="str">
        <f>VLOOKUP(I5185,'Shanghai TSG'!$C:$C,1,FALSE)</f>
        <v>华侨半月</v>
      </c>
      <c r="O5185" t="e">
        <f>VLOOKUP(I5185,'Hytong (not in CrossAsia)'!$C:$C,1,FALSE)</f>
        <v>#N/A</v>
      </c>
      <c r="Q5185" s="9" t="str">
        <f t="shared" si="161"/>
        <v>Doppel</v>
      </c>
    </row>
    <row r="5186" spans="1:17" ht="23.25">
      <c r="A5186" s="1" t="s">
        <v>3478</v>
      </c>
      <c r="B5186" s="1" t="s">
        <v>3479</v>
      </c>
      <c r="C5186" s="1" t="s">
        <v>19628</v>
      </c>
      <c r="D5186" s="1" t="s">
        <v>3480</v>
      </c>
      <c r="E5186" s="1" t="s">
        <v>21676</v>
      </c>
      <c r="F5186" s="51" t="s">
        <v>19628</v>
      </c>
      <c r="G5186" s="1" t="s">
        <v>19628</v>
      </c>
      <c r="I5186" t="str">
        <f t="shared" si="160"/>
        <v>新公务员</v>
      </c>
      <c r="K5186" t="e">
        <f>VLOOKUP(I5186,Apabi!$H:$H,1,FALSE)</f>
        <v>#N/A</v>
      </c>
      <c r="M5186" t="e">
        <f>VLOOKUP(I5186,'Shanghai TSG'!$C:$C,1,FALSE)</f>
        <v>#N/A</v>
      </c>
      <c r="O5186" t="e">
        <f>VLOOKUP(I5186,'Hytong (not in CrossAsia)'!$C:$C,1,FALSE)</f>
        <v>#N/A</v>
      </c>
      <c r="Q5186" s="9" t="str">
        <f t="shared" si="161"/>
        <v>nur hier</v>
      </c>
    </row>
    <row r="5187" spans="1:17">
      <c r="A5187" s="1" t="s">
        <v>3481</v>
      </c>
      <c r="B5187" s="1" t="s">
        <v>3482</v>
      </c>
      <c r="C5187" s="1" t="s">
        <v>19628</v>
      </c>
      <c r="D5187" s="1" t="s">
        <v>3483</v>
      </c>
      <c r="E5187" s="1" t="s">
        <v>19647</v>
      </c>
      <c r="F5187" s="51" t="s">
        <v>19628</v>
      </c>
      <c r="G5187" s="1" t="s">
        <v>19628</v>
      </c>
      <c r="I5187" t="str">
        <f t="shared" ref="I5187:I5250" si="162">MID(B5187,1,4)</f>
        <v>华侨教育</v>
      </c>
      <c r="K5187" t="e">
        <f>VLOOKUP(I5187,Apabi!$H:$H,1,FALSE)</f>
        <v>#N/A</v>
      </c>
      <c r="M5187" t="str">
        <f>VLOOKUP(I5187,'Shanghai TSG'!$C:$C,1,FALSE)</f>
        <v>华侨教育</v>
      </c>
      <c r="O5187" t="e">
        <f>VLOOKUP(I5187,'Hytong (not in CrossAsia)'!$C:$C,1,FALSE)</f>
        <v>#N/A</v>
      </c>
      <c r="Q5187" s="9" t="str">
        <f t="shared" ref="Q5187:Q5250" si="163">(IF(AND(ISNA(K5187),ISNA(M5187),ISNA(O5187)),"nur hier","Doppel"))</f>
        <v>Doppel</v>
      </c>
    </row>
    <row r="5188" spans="1:17" ht="23.25">
      <c r="A5188" s="1" t="s">
        <v>3484</v>
      </c>
      <c r="B5188" s="1" t="s">
        <v>3485</v>
      </c>
      <c r="C5188" s="1" t="s">
        <v>19628</v>
      </c>
      <c r="D5188" s="1" t="s">
        <v>3486</v>
      </c>
      <c r="E5188" s="1" t="s">
        <v>3487</v>
      </c>
      <c r="F5188" s="54">
        <v>1943</v>
      </c>
      <c r="G5188" s="1" t="s">
        <v>19642</v>
      </c>
      <c r="I5188" t="str">
        <f t="shared" si="162"/>
        <v>安徽省公</v>
      </c>
      <c r="K5188" t="e">
        <f>VLOOKUP(I5188,Apabi!$H:$H,1,FALSE)</f>
        <v>#N/A</v>
      </c>
      <c r="M5188" t="e">
        <f>VLOOKUP(I5188,'Shanghai TSG'!$C:$C,1,FALSE)</f>
        <v>#N/A</v>
      </c>
      <c r="O5188" t="e">
        <f>VLOOKUP(I5188,'Hytong (not in CrossAsia)'!$C:$C,1,FALSE)</f>
        <v>#N/A</v>
      </c>
      <c r="Q5188" s="9" t="str">
        <f t="shared" si="163"/>
        <v>nur hier</v>
      </c>
    </row>
    <row r="5189" spans="1:17">
      <c r="A5189" s="1" t="s">
        <v>3488</v>
      </c>
      <c r="B5189" s="1" t="s">
        <v>3489</v>
      </c>
      <c r="C5189" s="1" t="s">
        <v>19628</v>
      </c>
      <c r="D5189" s="1" t="s">
        <v>3490</v>
      </c>
      <c r="E5189" s="1" t="s">
        <v>19336</v>
      </c>
      <c r="F5189" s="54">
        <v>1934</v>
      </c>
      <c r="G5189" s="1" t="s">
        <v>19635</v>
      </c>
      <c r="I5189" t="str">
        <f t="shared" si="162"/>
        <v>司法行政</v>
      </c>
      <c r="K5189" t="e">
        <f>VLOOKUP(I5189,Apabi!$H:$H,1,FALSE)</f>
        <v>#N/A</v>
      </c>
      <c r="M5189" t="e">
        <f>VLOOKUP(I5189,'Shanghai TSG'!$C:$C,1,FALSE)</f>
        <v>#N/A</v>
      </c>
      <c r="O5189" t="e">
        <f>VLOOKUP(I5189,'Hytong (not in CrossAsia)'!$C:$C,1,FALSE)</f>
        <v>#N/A</v>
      </c>
      <c r="Q5189" s="9" t="str">
        <f t="shared" si="163"/>
        <v>nur hier</v>
      </c>
    </row>
    <row r="5190" spans="1:17" ht="23.25">
      <c r="A5190" s="1" t="s">
        <v>3491</v>
      </c>
      <c r="B5190" s="1" t="s">
        <v>3492</v>
      </c>
      <c r="C5190" s="1" t="s">
        <v>19628</v>
      </c>
      <c r="D5190" s="1" t="s">
        <v>3493</v>
      </c>
      <c r="E5190" s="1" t="s">
        <v>3494</v>
      </c>
      <c r="F5190" s="51" t="s">
        <v>19628</v>
      </c>
      <c r="G5190" s="1" t="s">
        <v>19628</v>
      </c>
      <c r="I5190" t="str">
        <f t="shared" si="162"/>
        <v>行政月刊</v>
      </c>
      <c r="K5190" t="str">
        <f>VLOOKUP(I5190,Apabi!$H:$H,1,FALSE)</f>
        <v>行政月刊</v>
      </c>
      <c r="M5190" t="e">
        <f>VLOOKUP(I5190,'Shanghai TSG'!$C:$C,1,FALSE)</f>
        <v>#N/A</v>
      </c>
      <c r="O5190" t="e">
        <f>VLOOKUP(I5190,'Hytong (not in CrossAsia)'!$C:$C,1,FALSE)</f>
        <v>#N/A</v>
      </c>
      <c r="Q5190" s="9" t="str">
        <f t="shared" si="163"/>
        <v>Doppel</v>
      </c>
    </row>
    <row r="5191" spans="1:17" ht="23.25">
      <c r="A5191" s="1" t="s">
        <v>3495</v>
      </c>
      <c r="B5191" s="1" t="s">
        <v>3496</v>
      </c>
      <c r="C5191" s="1" t="s">
        <v>19628</v>
      </c>
      <c r="D5191" s="1" t="s">
        <v>3497</v>
      </c>
      <c r="E5191" s="1" t="s">
        <v>3498</v>
      </c>
      <c r="F5191" s="54">
        <v>1946</v>
      </c>
      <c r="G5191" s="1" t="s">
        <v>19628</v>
      </c>
      <c r="I5191" t="str">
        <f t="shared" si="162"/>
        <v>热河省政</v>
      </c>
      <c r="K5191" t="e">
        <f>VLOOKUP(I5191,Apabi!$H:$H,1,FALSE)</f>
        <v>#N/A</v>
      </c>
      <c r="M5191" t="e">
        <f>VLOOKUP(I5191,'Shanghai TSG'!$C:$C,1,FALSE)</f>
        <v>#N/A</v>
      </c>
      <c r="O5191" t="e">
        <f>VLOOKUP(I5191,'Hytong (not in CrossAsia)'!$C:$C,1,FALSE)</f>
        <v>#N/A</v>
      </c>
      <c r="Q5191" s="9" t="str">
        <f t="shared" si="163"/>
        <v>nur hier</v>
      </c>
    </row>
    <row r="5192" spans="1:17">
      <c r="A5192" s="1" t="s">
        <v>3499</v>
      </c>
      <c r="B5192" s="1" t="s">
        <v>3500</v>
      </c>
      <c r="C5192" s="1" t="s">
        <v>18676</v>
      </c>
      <c r="D5192" s="1" t="s">
        <v>19628</v>
      </c>
      <c r="E5192" s="1" t="s">
        <v>19339</v>
      </c>
      <c r="F5192" s="54">
        <v>1927</v>
      </c>
      <c r="G5192" s="1" t="s">
        <v>13660</v>
      </c>
      <c r="I5192" t="str">
        <f t="shared" si="162"/>
        <v>中央副刊</v>
      </c>
      <c r="K5192" t="e">
        <f>VLOOKUP(I5192,Apabi!$H:$H,1,FALSE)</f>
        <v>#N/A</v>
      </c>
      <c r="M5192" t="e">
        <f>VLOOKUP(I5192,'Shanghai TSG'!$C:$C,1,FALSE)</f>
        <v>#N/A</v>
      </c>
      <c r="O5192" t="e">
        <f>VLOOKUP(I5192,'Hytong (not in CrossAsia)'!$C:$C,1,FALSE)</f>
        <v>#N/A</v>
      </c>
      <c r="Q5192" s="9" t="str">
        <f t="shared" si="163"/>
        <v>nur hier</v>
      </c>
    </row>
    <row r="5193" spans="1:17">
      <c r="A5193" s="1" t="s">
        <v>3501</v>
      </c>
      <c r="B5193" s="1" t="s">
        <v>3502</v>
      </c>
      <c r="C5193" s="1" t="s">
        <v>19628</v>
      </c>
      <c r="D5193" s="1" t="s">
        <v>3503</v>
      </c>
      <c r="E5193" s="1" t="s">
        <v>19180</v>
      </c>
      <c r="F5193" s="54">
        <v>1948</v>
      </c>
      <c r="G5193" s="1" t="s">
        <v>19817</v>
      </c>
      <c r="I5193" t="str">
        <f t="shared" si="162"/>
        <v>政声</v>
      </c>
      <c r="K5193" t="e">
        <f>VLOOKUP(I5193,Apabi!$H:$H,1,FALSE)</f>
        <v>#N/A</v>
      </c>
      <c r="M5193" t="e">
        <f>VLOOKUP(I5193,'Shanghai TSG'!$C:$C,1,FALSE)</f>
        <v>#N/A</v>
      </c>
      <c r="O5193" t="e">
        <f>VLOOKUP(I5193,'Hytong (not in CrossAsia)'!$C:$C,1,FALSE)</f>
        <v>#N/A</v>
      </c>
      <c r="Q5193" s="9" t="str">
        <f t="shared" si="163"/>
        <v>nur hier</v>
      </c>
    </row>
    <row r="5194" spans="1:17" ht="23.25">
      <c r="A5194" s="1" t="s">
        <v>3504</v>
      </c>
      <c r="B5194" s="1" t="s">
        <v>3505</v>
      </c>
      <c r="C5194" s="1" t="s">
        <v>19628</v>
      </c>
      <c r="D5194" s="1" t="s">
        <v>3506</v>
      </c>
      <c r="E5194" s="1" t="s">
        <v>3507</v>
      </c>
      <c r="F5194" s="51" t="s">
        <v>19628</v>
      </c>
      <c r="G5194" s="1" t="s">
        <v>19628</v>
      </c>
      <c r="I5194" t="str">
        <f t="shared" si="162"/>
        <v>警卫与民</v>
      </c>
      <c r="K5194" t="e">
        <f>VLOOKUP(I5194,Apabi!$H:$H,1,FALSE)</f>
        <v>#N/A</v>
      </c>
      <c r="M5194" t="e">
        <f>VLOOKUP(I5194,'Shanghai TSG'!$C:$C,1,FALSE)</f>
        <v>#N/A</v>
      </c>
      <c r="O5194" t="e">
        <f>VLOOKUP(I5194,'Hytong (not in CrossAsia)'!$C:$C,1,FALSE)</f>
        <v>#N/A</v>
      </c>
      <c r="Q5194" s="9" t="str">
        <f t="shared" si="163"/>
        <v>nur hier</v>
      </c>
    </row>
    <row r="5195" spans="1:17">
      <c r="A5195" s="1" t="s">
        <v>3508</v>
      </c>
      <c r="B5195" s="1" t="s">
        <v>3509</v>
      </c>
      <c r="C5195" s="1" t="s">
        <v>19628</v>
      </c>
      <c r="D5195" s="1" t="s">
        <v>3510</v>
      </c>
      <c r="E5195" s="1" t="s">
        <v>19376</v>
      </c>
      <c r="F5195" s="54">
        <v>1943</v>
      </c>
      <c r="G5195" s="1" t="s">
        <v>19635</v>
      </c>
      <c r="I5195" t="str">
        <f t="shared" si="162"/>
        <v>成都市市</v>
      </c>
      <c r="K5195" t="e">
        <f>VLOOKUP(I5195,Apabi!$H:$H,1,FALSE)</f>
        <v>#N/A</v>
      </c>
      <c r="M5195" t="e">
        <f>VLOOKUP(I5195,'Shanghai TSG'!$C:$C,1,FALSE)</f>
        <v>#N/A</v>
      </c>
      <c r="O5195" t="e">
        <f>VLOOKUP(I5195,'Hytong (not in CrossAsia)'!$C:$C,1,FALSE)</f>
        <v>#N/A</v>
      </c>
      <c r="Q5195" s="9" t="str">
        <f t="shared" si="163"/>
        <v>nur hier</v>
      </c>
    </row>
    <row r="5196" spans="1:17">
      <c r="A5196" s="1" t="s">
        <v>3511</v>
      </c>
      <c r="B5196" s="1" t="s">
        <v>3512</v>
      </c>
      <c r="C5196" s="1" t="s">
        <v>19628</v>
      </c>
      <c r="D5196" s="1" t="s">
        <v>3513</v>
      </c>
      <c r="E5196" s="1" t="s">
        <v>3514</v>
      </c>
      <c r="F5196" s="51" t="s">
        <v>19628</v>
      </c>
      <c r="G5196" s="1" t="s">
        <v>19628</v>
      </c>
      <c r="I5196" t="str">
        <f t="shared" si="162"/>
        <v>河南民政</v>
      </c>
      <c r="K5196" t="e">
        <f>VLOOKUP(I5196,Apabi!$H:$H,1,FALSE)</f>
        <v>#N/A</v>
      </c>
      <c r="M5196" t="e">
        <f>VLOOKUP(I5196,'Shanghai TSG'!$C:$C,1,FALSE)</f>
        <v>#N/A</v>
      </c>
      <c r="O5196" t="e">
        <f>VLOOKUP(I5196,'Hytong (not in CrossAsia)'!$C:$C,1,FALSE)</f>
        <v>#N/A</v>
      </c>
      <c r="Q5196" s="9" t="str">
        <f t="shared" si="163"/>
        <v>nur hier</v>
      </c>
    </row>
    <row r="5197" spans="1:17">
      <c r="A5197" s="1" t="s">
        <v>3515</v>
      </c>
      <c r="B5197" s="1" t="s">
        <v>3516</v>
      </c>
      <c r="C5197" s="1" t="s">
        <v>19628</v>
      </c>
      <c r="D5197" s="1" t="s">
        <v>3517</v>
      </c>
      <c r="E5197" s="1" t="s">
        <v>1810</v>
      </c>
      <c r="F5197" s="51" t="s">
        <v>19628</v>
      </c>
      <c r="G5197" s="1" t="s">
        <v>19628</v>
      </c>
      <c r="I5197" t="str">
        <f t="shared" si="162"/>
        <v>揭阳县政</v>
      </c>
      <c r="K5197" t="e">
        <f>VLOOKUP(I5197,Apabi!$H:$H,1,FALSE)</f>
        <v>#N/A</v>
      </c>
      <c r="M5197" t="e">
        <f>VLOOKUP(I5197,'Shanghai TSG'!$C:$C,1,FALSE)</f>
        <v>#N/A</v>
      </c>
      <c r="O5197" t="e">
        <f>VLOOKUP(I5197,'Hytong (not in CrossAsia)'!$C:$C,1,FALSE)</f>
        <v>#N/A</v>
      </c>
      <c r="Q5197" s="9" t="str">
        <f t="shared" si="163"/>
        <v>nur hier</v>
      </c>
    </row>
    <row r="5198" spans="1:17">
      <c r="A5198" s="1" t="s">
        <v>3518</v>
      </c>
      <c r="B5198" s="1" t="s">
        <v>3519</v>
      </c>
      <c r="C5198" s="1" t="s">
        <v>19628</v>
      </c>
      <c r="D5198" s="1" t="s">
        <v>19628</v>
      </c>
      <c r="E5198" s="1" t="s">
        <v>13656</v>
      </c>
      <c r="F5198" s="54">
        <v>1933</v>
      </c>
      <c r="G5198" s="1" t="s">
        <v>19340</v>
      </c>
      <c r="I5198" t="str">
        <f t="shared" si="162"/>
        <v>市政季刊</v>
      </c>
      <c r="K5198" t="e">
        <f>VLOOKUP(I5198,Apabi!$H:$H,1,FALSE)</f>
        <v>#N/A</v>
      </c>
      <c r="M5198" t="e">
        <f>VLOOKUP(I5198,'Shanghai TSG'!$C:$C,1,FALSE)</f>
        <v>#N/A</v>
      </c>
      <c r="O5198" t="e">
        <f>VLOOKUP(I5198,'Hytong (not in CrossAsia)'!$C:$C,1,FALSE)</f>
        <v>#N/A</v>
      </c>
      <c r="Q5198" s="9" t="str">
        <f t="shared" si="163"/>
        <v>nur hier</v>
      </c>
    </row>
    <row r="5199" spans="1:17">
      <c r="A5199" s="1" t="s">
        <v>3520</v>
      </c>
      <c r="B5199" s="1" t="s">
        <v>3521</v>
      </c>
      <c r="C5199" s="1" t="s">
        <v>19628</v>
      </c>
      <c r="D5199" s="1" t="s">
        <v>3522</v>
      </c>
      <c r="E5199" s="1" t="s">
        <v>18570</v>
      </c>
      <c r="F5199" s="51" t="s">
        <v>19628</v>
      </c>
      <c r="G5199" s="1" t="s">
        <v>19628</v>
      </c>
      <c r="I5199" t="str">
        <f t="shared" si="162"/>
        <v>广东土地</v>
      </c>
      <c r="K5199" t="e">
        <f>VLOOKUP(I5199,Apabi!$H:$H,1,FALSE)</f>
        <v>#N/A</v>
      </c>
      <c r="M5199" t="e">
        <f>VLOOKUP(I5199,'Shanghai TSG'!$C:$C,1,FALSE)</f>
        <v>#N/A</v>
      </c>
      <c r="O5199" t="e">
        <f>VLOOKUP(I5199,'Hytong (not in CrossAsia)'!$C:$C,1,FALSE)</f>
        <v>#N/A</v>
      </c>
      <c r="Q5199" s="9" t="str">
        <f t="shared" si="163"/>
        <v>nur hier</v>
      </c>
    </row>
    <row r="5200" spans="1:17" ht="23.25">
      <c r="A5200" s="1" t="s">
        <v>3523</v>
      </c>
      <c r="B5200" s="1" t="s">
        <v>3524</v>
      </c>
      <c r="C5200" s="1" t="s">
        <v>19628</v>
      </c>
      <c r="D5200" s="1" t="s">
        <v>3525</v>
      </c>
      <c r="E5200" s="1" t="s">
        <v>3526</v>
      </c>
      <c r="F5200" s="51" t="s">
        <v>19628</v>
      </c>
      <c r="G5200" s="1" t="s">
        <v>13493</v>
      </c>
      <c r="I5200" t="str">
        <f t="shared" si="162"/>
        <v>台山县政</v>
      </c>
      <c r="K5200" t="e">
        <f>VLOOKUP(I5200,Apabi!$H:$H,1,FALSE)</f>
        <v>#N/A</v>
      </c>
      <c r="M5200" t="e">
        <f>VLOOKUP(I5200,'Shanghai TSG'!$C:$C,1,FALSE)</f>
        <v>#N/A</v>
      </c>
      <c r="O5200" t="e">
        <f>VLOOKUP(I5200,'Hytong (not in CrossAsia)'!$C:$C,1,FALSE)</f>
        <v>#N/A</v>
      </c>
      <c r="Q5200" s="9" t="str">
        <f t="shared" si="163"/>
        <v>nur hier</v>
      </c>
    </row>
    <row r="5201" spans="1:17">
      <c r="A5201" s="1" t="s">
        <v>3527</v>
      </c>
      <c r="B5201" s="1" t="s">
        <v>3528</v>
      </c>
      <c r="C5201" s="1" t="s">
        <v>19628</v>
      </c>
      <c r="D5201" s="1" t="s">
        <v>3529</v>
      </c>
      <c r="E5201" s="1" t="s">
        <v>19638</v>
      </c>
      <c r="F5201" s="51">
        <v>1944</v>
      </c>
      <c r="G5201" s="1" t="s">
        <v>19628</v>
      </c>
      <c r="I5201" t="str">
        <f t="shared" si="162"/>
        <v>县政学报</v>
      </c>
      <c r="K5201" t="e">
        <f>VLOOKUP(I5201,Apabi!$H:$H,1,FALSE)</f>
        <v>#N/A</v>
      </c>
      <c r="M5201" t="e">
        <f>VLOOKUP(I5201,'Shanghai TSG'!$C:$C,1,FALSE)</f>
        <v>#N/A</v>
      </c>
      <c r="O5201" t="e">
        <f>VLOOKUP(I5201,'Hytong (not in CrossAsia)'!$C:$C,1,FALSE)</f>
        <v>#N/A</v>
      </c>
      <c r="Q5201" s="9" t="str">
        <f t="shared" si="163"/>
        <v>nur hier</v>
      </c>
    </row>
    <row r="5202" spans="1:17" ht="34.5">
      <c r="A5202" s="1" t="s">
        <v>3530</v>
      </c>
      <c r="B5202" s="1" t="s">
        <v>3531</v>
      </c>
      <c r="C5202" s="1" t="s">
        <v>19628</v>
      </c>
      <c r="D5202" s="1" t="s">
        <v>16760</v>
      </c>
      <c r="E5202" s="1" t="s">
        <v>21237</v>
      </c>
      <c r="F5202" s="51">
        <v>1939</v>
      </c>
      <c r="G5202" s="1" t="s">
        <v>19628</v>
      </c>
      <c r="I5202" t="str">
        <f t="shared" si="162"/>
        <v>湖北省党</v>
      </c>
      <c r="K5202" t="e">
        <f>VLOOKUP(I5202,Apabi!$H:$H,1,FALSE)</f>
        <v>#N/A</v>
      </c>
      <c r="M5202" t="e">
        <f>VLOOKUP(I5202,'Shanghai TSG'!$C:$C,1,FALSE)</f>
        <v>#N/A</v>
      </c>
      <c r="O5202" t="e">
        <f>VLOOKUP(I5202,'Hytong (not in CrossAsia)'!$C:$C,1,FALSE)</f>
        <v>#N/A</v>
      </c>
      <c r="Q5202" s="9" t="str">
        <f t="shared" si="163"/>
        <v>nur hier</v>
      </c>
    </row>
    <row r="5203" spans="1:17" ht="23.25">
      <c r="A5203" s="1" t="s">
        <v>3532</v>
      </c>
      <c r="B5203" s="1" t="s">
        <v>3533</v>
      </c>
      <c r="C5203" s="1" t="s">
        <v>19628</v>
      </c>
      <c r="D5203" s="1" t="s">
        <v>3431</v>
      </c>
      <c r="E5203" s="1" t="s">
        <v>21070</v>
      </c>
      <c r="F5203" s="54">
        <v>1930</v>
      </c>
      <c r="G5203" s="1" t="s">
        <v>19635</v>
      </c>
      <c r="I5203" t="str">
        <f t="shared" si="162"/>
        <v>青岛特别</v>
      </c>
      <c r="K5203" t="e">
        <f>VLOOKUP(I5203,Apabi!$H:$H,1,FALSE)</f>
        <v>#N/A</v>
      </c>
      <c r="M5203" t="e">
        <f>VLOOKUP(I5203,'Shanghai TSG'!$C:$C,1,FALSE)</f>
        <v>#N/A</v>
      </c>
      <c r="O5203" t="e">
        <f>VLOOKUP(I5203,'Hytong (not in CrossAsia)'!$C:$C,1,FALSE)</f>
        <v>#N/A</v>
      </c>
      <c r="Q5203" s="9" t="str">
        <f t="shared" si="163"/>
        <v>nur hier</v>
      </c>
    </row>
    <row r="5204" spans="1:17" ht="23.25">
      <c r="A5204" s="1" t="s">
        <v>3534</v>
      </c>
      <c r="B5204" s="1" t="s">
        <v>3535</v>
      </c>
      <c r="C5204" s="1" t="s">
        <v>19628</v>
      </c>
      <c r="D5204" s="1" t="s">
        <v>19628</v>
      </c>
      <c r="E5204" s="1" t="s">
        <v>19647</v>
      </c>
      <c r="F5204" s="51" t="s">
        <v>19628</v>
      </c>
      <c r="G5204" s="1" t="s">
        <v>19628</v>
      </c>
      <c r="I5204" t="str">
        <f t="shared" si="162"/>
        <v>上海市社</v>
      </c>
      <c r="K5204" t="e">
        <f>VLOOKUP(I5204,Apabi!$H:$H,1,FALSE)</f>
        <v>#N/A</v>
      </c>
      <c r="M5204" t="e">
        <f>VLOOKUP(I5204,'Shanghai TSG'!$C:$C,1,FALSE)</f>
        <v>#N/A</v>
      </c>
      <c r="O5204" t="e">
        <f>VLOOKUP(I5204,'Hytong (not in CrossAsia)'!$C:$C,1,FALSE)</f>
        <v>#N/A</v>
      </c>
      <c r="Q5204" s="9" t="str">
        <f t="shared" si="163"/>
        <v>nur hier</v>
      </c>
    </row>
    <row r="5205" spans="1:17">
      <c r="A5205" s="1" t="s">
        <v>3536</v>
      </c>
      <c r="B5205" s="1" t="s">
        <v>3537</v>
      </c>
      <c r="C5205" s="1" t="s">
        <v>19628</v>
      </c>
      <c r="D5205" s="1" t="s">
        <v>3538</v>
      </c>
      <c r="E5205" s="1" t="s">
        <v>19146</v>
      </c>
      <c r="F5205" s="54">
        <v>1931</v>
      </c>
      <c r="G5205" s="1" t="s">
        <v>19315</v>
      </c>
      <c r="I5205" t="str">
        <f t="shared" si="162"/>
        <v>浙江民政</v>
      </c>
      <c r="K5205" t="e">
        <f>VLOOKUP(I5205,Apabi!$H:$H,1,FALSE)</f>
        <v>#N/A</v>
      </c>
      <c r="M5205" t="e">
        <f>VLOOKUP(I5205,'Shanghai TSG'!$C:$C,1,FALSE)</f>
        <v>#N/A</v>
      </c>
      <c r="O5205" t="e">
        <f>VLOOKUP(I5205,'Hytong (not in CrossAsia)'!$C:$C,1,FALSE)</f>
        <v>#N/A</v>
      </c>
      <c r="Q5205" s="9" t="str">
        <f t="shared" si="163"/>
        <v>nur hier</v>
      </c>
    </row>
    <row r="5206" spans="1:17" ht="23.25">
      <c r="A5206" s="1" t="s">
        <v>3210</v>
      </c>
      <c r="B5206" s="1" t="s">
        <v>3211</v>
      </c>
      <c r="C5206" s="1" t="s">
        <v>19628</v>
      </c>
      <c r="D5206" s="1" t="s">
        <v>19628</v>
      </c>
      <c r="E5206" s="1" t="s">
        <v>13224</v>
      </c>
      <c r="F5206" s="51">
        <v>1937</v>
      </c>
      <c r="G5206" s="1" t="s">
        <v>19628</v>
      </c>
      <c r="I5206" t="str">
        <f t="shared" si="162"/>
        <v>革新与建</v>
      </c>
      <c r="K5206" t="e">
        <f>VLOOKUP(I5206,Apabi!$H:$H,1,FALSE)</f>
        <v>#N/A</v>
      </c>
      <c r="M5206" t="e">
        <f>VLOOKUP(I5206,'Shanghai TSG'!$C:$C,1,FALSE)</f>
        <v>#N/A</v>
      </c>
      <c r="O5206" t="e">
        <f>VLOOKUP(I5206,'Hytong (not in CrossAsia)'!$C:$C,1,FALSE)</f>
        <v>#N/A</v>
      </c>
      <c r="Q5206" s="9" t="str">
        <f t="shared" si="163"/>
        <v>nur hier</v>
      </c>
    </row>
    <row r="5207" spans="1:17">
      <c r="A5207" s="1" t="s">
        <v>3212</v>
      </c>
      <c r="B5207" s="1" t="s">
        <v>3213</v>
      </c>
      <c r="C5207" s="1" t="s">
        <v>19628</v>
      </c>
      <c r="D5207" s="1" t="s">
        <v>3477</v>
      </c>
      <c r="E5207" s="1" t="s">
        <v>19336</v>
      </c>
      <c r="F5207" s="51">
        <v>1932</v>
      </c>
      <c r="G5207" s="1" t="s">
        <v>19349</v>
      </c>
      <c r="I5207" t="str">
        <f t="shared" si="162"/>
        <v>华侨</v>
      </c>
      <c r="K5207" t="e">
        <f>VLOOKUP(I5207,Apabi!$H:$H,1,FALSE)</f>
        <v>#N/A</v>
      </c>
      <c r="M5207" t="e">
        <f>VLOOKUP(I5207,'Shanghai TSG'!$C:$C,1,FALSE)</f>
        <v>#N/A</v>
      </c>
      <c r="O5207" t="e">
        <f>VLOOKUP(I5207,'Hytong (not in CrossAsia)'!$C:$C,1,FALSE)</f>
        <v>#N/A</v>
      </c>
      <c r="Q5207" s="9" t="str">
        <f t="shared" si="163"/>
        <v>nur hier</v>
      </c>
    </row>
    <row r="5208" spans="1:17" ht="23.25">
      <c r="A5208" s="1" t="s">
        <v>3214</v>
      </c>
      <c r="B5208" s="1" t="s">
        <v>3215</v>
      </c>
      <c r="C5208" s="1" t="s">
        <v>19628</v>
      </c>
      <c r="D5208" s="1" t="s">
        <v>3216</v>
      </c>
      <c r="E5208" s="1" t="s">
        <v>19628</v>
      </c>
      <c r="F5208" s="51" t="s">
        <v>19628</v>
      </c>
      <c r="G5208" s="1" t="s">
        <v>19628</v>
      </c>
      <c r="I5208" t="str">
        <f t="shared" si="162"/>
        <v>交通部电</v>
      </c>
      <c r="K5208" t="e">
        <f>VLOOKUP(I5208,Apabi!$H:$H,1,FALSE)</f>
        <v>#N/A</v>
      </c>
      <c r="M5208" t="e">
        <f>VLOOKUP(I5208,'Shanghai TSG'!$C:$C,1,FALSE)</f>
        <v>#N/A</v>
      </c>
      <c r="O5208" t="e">
        <f>VLOOKUP(I5208,'Hytong (not in CrossAsia)'!$C:$C,1,FALSE)</f>
        <v>#N/A</v>
      </c>
      <c r="Q5208" s="9" t="str">
        <f t="shared" si="163"/>
        <v>nur hier</v>
      </c>
    </row>
    <row r="5209" spans="1:17">
      <c r="A5209" s="1" t="s">
        <v>3217</v>
      </c>
      <c r="B5209" s="1" t="s">
        <v>4021</v>
      </c>
      <c r="C5209" s="1" t="s">
        <v>19628</v>
      </c>
      <c r="D5209" s="1" t="s">
        <v>4022</v>
      </c>
      <c r="E5209" s="1" t="s">
        <v>13460</v>
      </c>
      <c r="F5209" s="54">
        <v>1928</v>
      </c>
      <c r="G5209" s="1" t="s">
        <v>19635</v>
      </c>
      <c r="I5209" t="str">
        <f t="shared" si="162"/>
        <v>浙江建设</v>
      </c>
      <c r="K5209" t="e">
        <f>VLOOKUP(I5209,Apabi!$H:$H,1,FALSE)</f>
        <v>#N/A</v>
      </c>
      <c r="M5209" t="e">
        <f>VLOOKUP(I5209,'Shanghai TSG'!$C:$C,1,FALSE)</f>
        <v>#N/A</v>
      </c>
      <c r="O5209" t="e">
        <f>VLOOKUP(I5209,'Hytong (not in CrossAsia)'!$C:$C,1,FALSE)</f>
        <v>#N/A</v>
      </c>
      <c r="Q5209" s="9" t="str">
        <f t="shared" si="163"/>
        <v>nur hier</v>
      </c>
    </row>
    <row r="5210" spans="1:17">
      <c r="A5210" s="1" t="s">
        <v>3218</v>
      </c>
      <c r="B5210" s="1" t="s">
        <v>3219</v>
      </c>
      <c r="C5210" s="1" t="s">
        <v>19628</v>
      </c>
      <c r="D5210" s="1" t="s">
        <v>3220</v>
      </c>
      <c r="E5210" s="1" t="s">
        <v>19821</v>
      </c>
      <c r="F5210" s="54">
        <v>1946</v>
      </c>
      <c r="G5210" s="1" t="s">
        <v>19628</v>
      </c>
      <c r="I5210" t="str">
        <f t="shared" si="162"/>
        <v>警察杂志</v>
      </c>
      <c r="K5210" t="e">
        <f>VLOOKUP(I5210,Apabi!$H:$H,1,FALSE)</f>
        <v>#N/A</v>
      </c>
      <c r="M5210" t="str">
        <f>VLOOKUP(I5210,'Shanghai TSG'!$C:$C,1,FALSE)</f>
        <v>警察杂志</v>
      </c>
      <c r="O5210" t="e">
        <f>VLOOKUP(I5210,'Hytong (not in CrossAsia)'!$C:$C,1,FALSE)</f>
        <v>#N/A</v>
      </c>
      <c r="Q5210" s="9" t="str">
        <f t="shared" si="163"/>
        <v>Doppel</v>
      </c>
    </row>
    <row r="5211" spans="1:17">
      <c r="A5211" s="1" t="s">
        <v>3221</v>
      </c>
      <c r="B5211" s="1" t="s">
        <v>3222</v>
      </c>
      <c r="C5211" s="1" t="s">
        <v>19628</v>
      </c>
      <c r="D5211" s="1" t="s">
        <v>3223</v>
      </c>
      <c r="E5211" s="1" t="s">
        <v>19339</v>
      </c>
      <c r="F5211" s="54">
        <v>1919</v>
      </c>
      <c r="G5211" s="1" t="s">
        <v>19628</v>
      </c>
      <c r="I5211" t="str">
        <f t="shared" si="162"/>
        <v>侨学杂志</v>
      </c>
      <c r="K5211" t="e">
        <f>VLOOKUP(I5211,Apabi!$H:$H,1,FALSE)</f>
        <v>#N/A</v>
      </c>
      <c r="M5211" t="e">
        <f>VLOOKUP(I5211,'Shanghai TSG'!$C:$C,1,FALSE)</f>
        <v>#N/A</v>
      </c>
      <c r="O5211" t="e">
        <f>VLOOKUP(I5211,'Hytong (not in CrossAsia)'!$C:$C,1,FALSE)</f>
        <v>#N/A</v>
      </c>
      <c r="Q5211" s="9" t="str">
        <f t="shared" si="163"/>
        <v>nur hier</v>
      </c>
    </row>
    <row r="5212" spans="1:17" ht="23.25">
      <c r="A5212" s="1" t="s">
        <v>3224</v>
      </c>
      <c r="B5212" s="1" t="s">
        <v>3225</v>
      </c>
      <c r="C5212" s="1" t="s">
        <v>19628</v>
      </c>
      <c r="D5212" s="1" t="s">
        <v>10413</v>
      </c>
      <c r="E5212" s="1" t="s">
        <v>13656</v>
      </c>
      <c r="F5212" s="51" t="s">
        <v>19628</v>
      </c>
      <c r="G5212" s="1" t="s">
        <v>19628</v>
      </c>
      <c r="I5212" t="str">
        <f t="shared" si="162"/>
        <v>浙江省昆</v>
      </c>
      <c r="K5212" t="e">
        <f>VLOOKUP(I5212,Apabi!$H:$H,1,FALSE)</f>
        <v>#N/A</v>
      </c>
      <c r="M5212" t="e">
        <f>VLOOKUP(I5212,'Shanghai TSG'!$C:$C,1,FALSE)</f>
        <v>#N/A</v>
      </c>
      <c r="O5212" t="e">
        <f>VLOOKUP(I5212,'Hytong (not in CrossAsia)'!$C:$C,1,FALSE)</f>
        <v>#N/A</v>
      </c>
      <c r="Q5212" s="9" t="str">
        <f t="shared" si="163"/>
        <v>nur hier</v>
      </c>
    </row>
    <row r="5213" spans="1:17">
      <c r="A5213" s="1" t="s">
        <v>3226</v>
      </c>
      <c r="B5213" s="1" t="s">
        <v>3227</v>
      </c>
      <c r="C5213" s="1" t="s">
        <v>3228</v>
      </c>
      <c r="D5213" s="1" t="s">
        <v>3229</v>
      </c>
      <c r="E5213" s="1" t="s">
        <v>19302</v>
      </c>
      <c r="F5213" s="51" t="s">
        <v>19628</v>
      </c>
      <c r="G5213" s="1" t="s">
        <v>19628</v>
      </c>
      <c r="I5213" t="str">
        <f t="shared" si="162"/>
        <v>华侨战线</v>
      </c>
      <c r="K5213" t="e">
        <f>VLOOKUP(I5213,Apabi!$H:$H,1,FALSE)</f>
        <v>#N/A</v>
      </c>
      <c r="M5213" t="e">
        <f>VLOOKUP(I5213,'Shanghai TSG'!$C:$C,1,FALSE)</f>
        <v>#N/A</v>
      </c>
      <c r="O5213" t="e">
        <f>VLOOKUP(I5213,'Hytong (not in CrossAsia)'!$C:$C,1,FALSE)</f>
        <v>#N/A</v>
      </c>
      <c r="Q5213" s="9" t="str">
        <f t="shared" si="163"/>
        <v>nur hier</v>
      </c>
    </row>
    <row r="5214" spans="1:17" ht="23.25">
      <c r="A5214" s="1" t="s">
        <v>3230</v>
      </c>
      <c r="B5214" s="1" t="s">
        <v>3231</v>
      </c>
      <c r="C5214" s="1" t="s">
        <v>3232</v>
      </c>
      <c r="D5214" s="1" t="s">
        <v>3233</v>
      </c>
      <c r="E5214" s="1" t="s">
        <v>19302</v>
      </c>
      <c r="F5214" s="51" t="s">
        <v>19628</v>
      </c>
      <c r="G5214" s="1" t="s">
        <v>19635</v>
      </c>
      <c r="I5214" t="str">
        <f t="shared" si="162"/>
        <v>民族青年</v>
      </c>
      <c r="K5214" t="e">
        <f>VLOOKUP(I5214,Apabi!$H:$H,1,FALSE)</f>
        <v>#N/A</v>
      </c>
      <c r="M5214" t="e">
        <f>VLOOKUP(I5214,'Shanghai TSG'!$C:$C,1,FALSE)</f>
        <v>#N/A</v>
      </c>
      <c r="O5214" t="e">
        <f>VLOOKUP(I5214,'Hytong (not in CrossAsia)'!$C:$C,1,FALSE)</f>
        <v>#N/A</v>
      </c>
      <c r="Q5214" s="9" t="str">
        <f t="shared" si="163"/>
        <v>nur hier</v>
      </c>
    </row>
    <row r="5215" spans="1:17">
      <c r="A5215" s="1" t="s">
        <v>3234</v>
      </c>
      <c r="B5215" s="1" t="s">
        <v>3235</v>
      </c>
      <c r="C5215" s="1" t="s">
        <v>19628</v>
      </c>
      <c r="D5215" s="1" t="s">
        <v>3236</v>
      </c>
      <c r="E5215" s="1" t="s">
        <v>21146</v>
      </c>
      <c r="F5215" s="51" t="s">
        <v>19628</v>
      </c>
      <c r="G5215" s="1" t="s">
        <v>19628</v>
      </c>
      <c r="I5215" t="str">
        <f t="shared" si="162"/>
        <v>福建省政</v>
      </c>
      <c r="K5215" t="e">
        <f>VLOOKUP(I5215,Apabi!$H:$H,1,FALSE)</f>
        <v>#N/A</v>
      </c>
      <c r="M5215" t="e">
        <f>VLOOKUP(I5215,'Shanghai TSG'!$C:$C,1,FALSE)</f>
        <v>#N/A</v>
      </c>
      <c r="O5215" t="e">
        <f>VLOOKUP(I5215,'Hytong (not in CrossAsia)'!$C:$C,1,FALSE)</f>
        <v>#N/A</v>
      </c>
      <c r="Q5215" s="9" t="str">
        <f t="shared" si="163"/>
        <v>nur hier</v>
      </c>
    </row>
    <row r="5216" spans="1:17">
      <c r="A5216" s="1" t="s">
        <v>3237</v>
      </c>
      <c r="B5216" s="1" t="s">
        <v>3238</v>
      </c>
      <c r="C5216" s="1" t="s">
        <v>19628</v>
      </c>
      <c r="D5216" s="1" t="s">
        <v>3239</v>
      </c>
      <c r="E5216" s="1" t="s">
        <v>20045</v>
      </c>
      <c r="F5216" s="54">
        <v>1932</v>
      </c>
      <c r="G5216" s="1" t="s">
        <v>19340</v>
      </c>
      <c r="I5216" t="str">
        <f t="shared" si="162"/>
        <v>曲江县政</v>
      </c>
      <c r="K5216" t="e">
        <f>VLOOKUP(I5216,Apabi!$H:$H,1,FALSE)</f>
        <v>#N/A</v>
      </c>
      <c r="M5216" t="e">
        <f>VLOOKUP(I5216,'Shanghai TSG'!$C:$C,1,FALSE)</f>
        <v>#N/A</v>
      </c>
      <c r="O5216" t="e">
        <f>VLOOKUP(I5216,'Hytong (not in CrossAsia)'!$C:$C,1,FALSE)</f>
        <v>#N/A</v>
      </c>
      <c r="Q5216" s="9" t="str">
        <f t="shared" si="163"/>
        <v>nur hier</v>
      </c>
    </row>
    <row r="5217" spans="1:17" ht="23.25">
      <c r="A5217" s="1" t="s">
        <v>3240</v>
      </c>
      <c r="B5217" s="1" t="s">
        <v>3241</v>
      </c>
      <c r="C5217" s="1" t="s">
        <v>19628</v>
      </c>
      <c r="D5217" s="1" t="s">
        <v>3242</v>
      </c>
      <c r="E5217" s="1" t="s">
        <v>19628</v>
      </c>
      <c r="F5217" s="54">
        <v>1940</v>
      </c>
      <c r="G5217" s="1" t="s">
        <v>19628</v>
      </c>
      <c r="I5217" t="str">
        <f t="shared" si="162"/>
        <v>浙江省地</v>
      </c>
      <c r="K5217" t="e">
        <f>VLOOKUP(I5217,Apabi!$H:$H,1,FALSE)</f>
        <v>#N/A</v>
      </c>
      <c r="M5217" t="e">
        <f>VLOOKUP(I5217,'Shanghai TSG'!$C:$C,1,FALSE)</f>
        <v>#N/A</v>
      </c>
      <c r="O5217" t="e">
        <f>VLOOKUP(I5217,'Hytong (not in CrossAsia)'!$C:$C,1,FALSE)</f>
        <v>#N/A</v>
      </c>
      <c r="Q5217" s="9" t="str">
        <f t="shared" si="163"/>
        <v>nur hier</v>
      </c>
    </row>
    <row r="5218" spans="1:17">
      <c r="A5218" s="1" t="s">
        <v>3243</v>
      </c>
      <c r="B5218" s="1" t="s">
        <v>3244</v>
      </c>
      <c r="C5218" s="1" t="s">
        <v>19628</v>
      </c>
      <c r="D5218" s="1" t="s">
        <v>3245</v>
      </c>
      <c r="E5218" s="1" t="s">
        <v>19336</v>
      </c>
      <c r="F5218" s="54">
        <v>1931</v>
      </c>
      <c r="G5218" s="1" t="s">
        <v>19628</v>
      </c>
      <c r="I5218" t="str">
        <f t="shared" si="162"/>
        <v>禁烟委员</v>
      </c>
      <c r="K5218" t="e">
        <f>VLOOKUP(I5218,Apabi!$H:$H,1,FALSE)</f>
        <v>#N/A</v>
      </c>
      <c r="M5218" t="e">
        <f>VLOOKUP(I5218,'Shanghai TSG'!$C:$C,1,FALSE)</f>
        <v>#N/A</v>
      </c>
      <c r="O5218" t="e">
        <f>VLOOKUP(I5218,'Hytong (not in CrossAsia)'!$C:$C,1,FALSE)</f>
        <v>#N/A</v>
      </c>
      <c r="Q5218" s="9" t="str">
        <f t="shared" si="163"/>
        <v>nur hier</v>
      </c>
    </row>
    <row r="5219" spans="1:17">
      <c r="A5219" s="1" t="s">
        <v>3246</v>
      </c>
      <c r="B5219" s="1" t="s">
        <v>3247</v>
      </c>
      <c r="C5219" s="1" t="s">
        <v>19628</v>
      </c>
      <c r="D5219" s="1" t="s">
        <v>3248</v>
      </c>
      <c r="E5219" s="1" t="s">
        <v>16394</v>
      </c>
      <c r="F5219" s="51" t="s">
        <v>19628</v>
      </c>
      <c r="G5219" s="1" t="s">
        <v>19628</v>
      </c>
      <c r="I5219" t="str">
        <f t="shared" si="162"/>
        <v>汕头市政</v>
      </c>
      <c r="K5219" t="e">
        <f>VLOOKUP(I5219,Apabi!$H:$H,1,FALSE)</f>
        <v>#N/A</v>
      </c>
      <c r="M5219" t="e">
        <f>VLOOKUP(I5219,'Shanghai TSG'!$C:$C,1,FALSE)</f>
        <v>#N/A</v>
      </c>
      <c r="O5219" t="e">
        <f>VLOOKUP(I5219,'Hytong (not in CrossAsia)'!$C:$C,1,FALSE)</f>
        <v>#N/A</v>
      </c>
      <c r="Q5219" s="9" t="str">
        <f t="shared" si="163"/>
        <v>nur hier</v>
      </c>
    </row>
    <row r="5220" spans="1:17">
      <c r="A5220" s="1" t="s">
        <v>3249</v>
      </c>
      <c r="B5220" s="1" t="s">
        <v>3250</v>
      </c>
      <c r="C5220" s="1" t="s">
        <v>19628</v>
      </c>
      <c r="D5220" s="1" t="s">
        <v>3251</v>
      </c>
      <c r="E5220" s="1" t="s">
        <v>18570</v>
      </c>
      <c r="F5220" s="51">
        <v>1940</v>
      </c>
      <c r="G5220" s="1" t="s">
        <v>19628</v>
      </c>
      <c r="I5220" t="str">
        <f t="shared" si="162"/>
        <v>广东保安</v>
      </c>
      <c r="K5220" t="e">
        <f>VLOOKUP(I5220,Apabi!$H:$H,1,FALSE)</f>
        <v>#N/A</v>
      </c>
      <c r="M5220" t="e">
        <f>VLOOKUP(I5220,'Shanghai TSG'!$C:$C,1,FALSE)</f>
        <v>#N/A</v>
      </c>
      <c r="O5220" t="e">
        <f>VLOOKUP(I5220,'Hytong (not in CrossAsia)'!$C:$C,1,FALSE)</f>
        <v>#N/A</v>
      </c>
      <c r="Q5220" s="9" t="str">
        <f t="shared" si="163"/>
        <v>nur hier</v>
      </c>
    </row>
    <row r="5221" spans="1:17">
      <c r="A5221" s="1" t="s">
        <v>3252</v>
      </c>
      <c r="B5221" s="1" t="s">
        <v>3253</v>
      </c>
      <c r="C5221" s="1" t="s">
        <v>19628</v>
      </c>
      <c r="D5221" s="1" t="s">
        <v>3254</v>
      </c>
      <c r="E5221" s="1" t="s">
        <v>12923</v>
      </c>
      <c r="F5221" s="54">
        <v>1948</v>
      </c>
      <c r="G5221" s="1" t="s">
        <v>13660</v>
      </c>
      <c r="I5221" t="str">
        <f t="shared" si="162"/>
        <v>河南省政</v>
      </c>
      <c r="K5221" t="e">
        <f>VLOOKUP(I5221,Apabi!$H:$H,1,FALSE)</f>
        <v>#N/A</v>
      </c>
      <c r="M5221" t="e">
        <f>VLOOKUP(I5221,'Shanghai TSG'!$C:$C,1,FALSE)</f>
        <v>#N/A</v>
      </c>
      <c r="O5221" t="e">
        <f>VLOOKUP(I5221,'Hytong (not in CrossAsia)'!$C:$C,1,FALSE)</f>
        <v>#N/A</v>
      </c>
      <c r="Q5221" s="9" t="str">
        <f t="shared" si="163"/>
        <v>nur hier</v>
      </c>
    </row>
    <row r="5222" spans="1:17">
      <c r="A5222" s="1" t="s">
        <v>3255</v>
      </c>
      <c r="B5222" s="1" t="s">
        <v>3256</v>
      </c>
      <c r="C5222" s="1" t="s">
        <v>3257</v>
      </c>
      <c r="D5222" s="1" t="s">
        <v>19628</v>
      </c>
      <c r="E5222" s="1" t="s">
        <v>19647</v>
      </c>
      <c r="F5222" s="54">
        <v>1935</v>
      </c>
      <c r="G5222" s="1" t="s">
        <v>19305</v>
      </c>
      <c r="I5222" t="str">
        <f t="shared" si="162"/>
        <v>工读周刊</v>
      </c>
      <c r="K5222" t="e">
        <f>VLOOKUP(I5222,Apabi!$H:$H,1,FALSE)</f>
        <v>#N/A</v>
      </c>
      <c r="M5222" t="e">
        <f>VLOOKUP(I5222,'Shanghai TSG'!$C:$C,1,FALSE)</f>
        <v>#N/A</v>
      </c>
      <c r="O5222" t="e">
        <f>VLOOKUP(I5222,'Hytong (not in CrossAsia)'!$C:$C,1,FALSE)</f>
        <v>#N/A</v>
      </c>
      <c r="Q5222" s="9" t="str">
        <f t="shared" si="163"/>
        <v>nur hier</v>
      </c>
    </row>
    <row r="5223" spans="1:17">
      <c r="A5223" s="1" t="s">
        <v>3258</v>
      </c>
      <c r="B5223" s="1" t="s">
        <v>3259</v>
      </c>
      <c r="C5223" s="1" t="s">
        <v>19628</v>
      </c>
      <c r="D5223" s="1" t="s">
        <v>3260</v>
      </c>
      <c r="E5223" s="1" t="s">
        <v>21492</v>
      </c>
      <c r="F5223" s="54">
        <v>1929</v>
      </c>
      <c r="G5223" s="1" t="s">
        <v>19635</v>
      </c>
      <c r="I5223" t="str">
        <f t="shared" si="162"/>
        <v>武汉市政</v>
      </c>
      <c r="K5223" t="e">
        <f>VLOOKUP(I5223,Apabi!$H:$H,1,FALSE)</f>
        <v>#N/A</v>
      </c>
      <c r="M5223" t="e">
        <f>VLOOKUP(I5223,'Shanghai TSG'!$C:$C,1,FALSE)</f>
        <v>#N/A</v>
      </c>
      <c r="O5223" t="e">
        <f>VLOOKUP(I5223,'Hytong (not in CrossAsia)'!$C:$C,1,FALSE)</f>
        <v>#N/A</v>
      </c>
      <c r="Q5223" s="9" t="str">
        <f t="shared" si="163"/>
        <v>nur hier</v>
      </c>
    </row>
    <row r="5224" spans="1:17" ht="23.25">
      <c r="A5224" s="1" t="s">
        <v>3261</v>
      </c>
      <c r="B5224" s="1" t="s">
        <v>3262</v>
      </c>
      <c r="C5224" s="1" t="s">
        <v>19628</v>
      </c>
      <c r="D5224" s="1" t="s">
        <v>3263</v>
      </c>
      <c r="E5224" s="1" t="s">
        <v>19070</v>
      </c>
      <c r="F5224" s="54">
        <v>1943</v>
      </c>
      <c r="G5224" s="1" t="s">
        <v>19628</v>
      </c>
      <c r="I5224" t="str">
        <f t="shared" si="162"/>
        <v>陕西省政</v>
      </c>
      <c r="K5224" t="e">
        <f>VLOOKUP(I5224,Apabi!$H:$H,1,FALSE)</f>
        <v>#N/A</v>
      </c>
      <c r="M5224" t="e">
        <f>VLOOKUP(I5224,'Shanghai TSG'!$C:$C,1,FALSE)</f>
        <v>#N/A</v>
      </c>
      <c r="O5224" t="e">
        <f>VLOOKUP(I5224,'Hytong (not in CrossAsia)'!$C:$C,1,FALSE)</f>
        <v>#N/A</v>
      </c>
      <c r="Q5224" s="9" t="str">
        <f t="shared" si="163"/>
        <v>nur hier</v>
      </c>
    </row>
    <row r="5225" spans="1:17" ht="23.25">
      <c r="A5225" s="1" t="s">
        <v>3264</v>
      </c>
      <c r="B5225" s="1" t="s">
        <v>3265</v>
      </c>
      <c r="C5225" s="1" t="s">
        <v>19628</v>
      </c>
      <c r="D5225" s="1" t="s">
        <v>3266</v>
      </c>
      <c r="E5225" s="1" t="s">
        <v>19283</v>
      </c>
      <c r="F5225" s="54">
        <v>1929</v>
      </c>
      <c r="G5225" s="1" t="s">
        <v>19628</v>
      </c>
      <c r="I5225" t="str">
        <f t="shared" si="162"/>
        <v>广东民政</v>
      </c>
      <c r="K5225" t="e">
        <f>VLOOKUP(I5225,Apabi!$H:$H,1,FALSE)</f>
        <v>#N/A</v>
      </c>
      <c r="M5225" t="e">
        <f>VLOOKUP(I5225,'Shanghai TSG'!$C:$C,1,FALSE)</f>
        <v>#N/A</v>
      </c>
      <c r="O5225" t="e">
        <f>VLOOKUP(I5225,'Hytong (not in CrossAsia)'!$C:$C,1,FALSE)</f>
        <v>#N/A</v>
      </c>
      <c r="Q5225" s="9" t="str">
        <f t="shared" si="163"/>
        <v>nur hier</v>
      </c>
    </row>
    <row r="5226" spans="1:17" ht="23.25">
      <c r="A5226" s="1" t="s">
        <v>3267</v>
      </c>
      <c r="B5226" s="1" t="s">
        <v>3268</v>
      </c>
      <c r="C5226" s="1" t="s">
        <v>19628</v>
      </c>
      <c r="D5226" s="1" t="s">
        <v>19494</v>
      </c>
      <c r="E5226" s="1" t="s">
        <v>19336</v>
      </c>
      <c r="F5226" s="54">
        <v>1931</v>
      </c>
      <c r="G5226" s="1" t="s">
        <v>19635</v>
      </c>
      <c r="I5226" t="str">
        <f t="shared" si="162"/>
        <v>国立中央</v>
      </c>
      <c r="K5226" t="e">
        <f>VLOOKUP(I5226,Apabi!$H:$H,1,FALSE)</f>
        <v>#N/A</v>
      </c>
      <c r="M5226" t="e">
        <f>VLOOKUP(I5226,'Shanghai TSG'!$C:$C,1,FALSE)</f>
        <v>#N/A</v>
      </c>
      <c r="O5226" t="e">
        <f>VLOOKUP(I5226,'Hytong (not in CrossAsia)'!$C:$C,1,FALSE)</f>
        <v>#N/A</v>
      </c>
      <c r="Q5226" s="9" t="str">
        <f t="shared" si="163"/>
        <v>nur hier</v>
      </c>
    </row>
    <row r="5227" spans="1:17">
      <c r="A5227" s="1" t="s">
        <v>3269</v>
      </c>
      <c r="B5227" s="1" t="s">
        <v>3270</v>
      </c>
      <c r="C5227" s="1" t="s">
        <v>19628</v>
      </c>
      <c r="D5227" s="1" t="s">
        <v>3271</v>
      </c>
      <c r="E5227" s="1" t="s">
        <v>3272</v>
      </c>
      <c r="F5227" s="54">
        <v>1948</v>
      </c>
      <c r="G5227" s="1" t="s">
        <v>19635</v>
      </c>
      <c r="I5227" t="str">
        <f t="shared" si="162"/>
        <v>华侨先锋</v>
      </c>
      <c r="K5227" t="e">
        <f>VLOOKUP(I5227,Apabi!$H:$H,1,FALSE)</f>
        <v>#N/A</v>
      </c>
      <c r="M5227" t="str">
        <f>VLOOKUP(I5227,'Shanghai TSG'!$C:$C,1,FALSE)</f>
        <v>华侨先锋</v>
      </c>
      <c r="O5227" t="e">
        <f>VLOOKUP(I5227,'Hytong (not in CrossAsia)'!$C:$C,1,FALSE)</f>
        <v>#N/A</v>
      </c>
      <c r="Q5227" s="9" t="str">
        <f t="shared" si="163"/>
        <v>Doppel</v>
      </c>
    </row>
    <row r="5228" spans="1:17">
      <c r="A5228" s="1" t="s">
        <v>3273</v>
      </c>
      <c r="B5228" s="1" t="s">
        <v>3274</v>
      </c>
      <c r="C5228" s="1" t="s">
        <v>19628</v>
      </c>
      <c r="D5228" s="1" t="s">
        <v>3275</v>
      </c>
      <c r="E5228" s="1" t="s">
        <v>19336</v>
      </c>
      <c r="F5228" s="54">
        <v>1929</v>
      </c>
      <c r="G5228" s="1" t="s">
        <v>19635</v>
      </c>
      <c r="I5228" t="str">
        <f t="shared" si="162"/>
        <v>禁烟公报</v>
      </c>
      <c r="K5228" t="e">
        <f>VLOOKUP(I5228,Apabi!$H:$H,1,FALSE)</f>
        <v>#N/A</v>
      </c>
      <c r="M5228" t="e">
        <f>VLOOKUP(I5228,'Shanghai TSG'!$C:$C,1,FALSE)</f>
        <v>#N/A</v>
      </c>
      <c r="O5228" t="e">
        <f>VLOOKUP(I5228,'Hytong (not in CrossAsia)'!$C:$C,1,FALSE)</f>
        <v>#N/A</v>
      </c>
      <c r="Q5228" s="9" t="str">
        <f t="shared" si="163"/>
        <v>nur hier</v>
      </c>
    </row>
    <row r="5229" spans="1:17">
      <c r="A5229" s="1" t="s">
        <v>3276</v>
      </c>
      <c r="B5229" s="1" t="s">
        <v>3277</v>
      </c>
      <c r="C5229" s="1" t="s">
        <v>19628</v>
      </c>
      <c r="D5229" s="1" t="s">
        <v>3278</v>
      </c>
      <c r="E5229" s="1" t="s">
        <v>19754</v>
      </c>
      <c r="F5229" s="54">
        <v>1940</v>
      </c>
      <c r="G5229" s="1" t="s">
        <v>19292</v>
      </c>
      <c r="I5229" t="str">
        <f t="shared" si="162"/>
        <v>行政评论</v>
      </c>
      <c r="K5229" t="e">
        <f>VLOOKUP(I5229,Apabi!$H:$H,1,FALSE)</f>
        <v>#N/A</v>
      </c>
      <c r="M5229" t="e">
        <f>VLOOKUP(I5229,'Shanghai TSG'!$C:$C,1,FALSE)</f>
        <v>#N/A</v>
      </c>
      <c r="O5229" t="e">
        <f>VLOOKUP(I5229,'Hytong (not in CrossAsia)'!$C:$C,1,FALSE)</f>
        <v>#N/A</v>
      </c>
      <c r="Q5229" s="9" t="str">
        <f t="shared" si="163"/>
        <v>nur hier</v>
      </c>
    </row>
    <row r="5230" spans="1:17">
      <c r="A5230" s="1" t="s">
        <v>3279</v>
      </c>
      <c r="B5230" s="1" t="s">
        <v>2924</v>
      </c>
      <c r="C5230" s="1" t="s">
        <v>19628</v>
      </c>
      <c r="D5230" s="1" t="s">
        <v>2925</v>
      </c>
      <c r="E5230" s="1" t="s">
        <v>19647</v>
      </c>
      <c r="F5230" s="54">
        <v>1949</v>
      </c>
      <c r="G5230" s="1" t="s">
        <v>19292</v>
      </c>
      <c r="I5230" t="str">
        <f t="shared" si="162"/>
        <v>上海市政</v>
      </c>
      <c r="K5230" t="e">
        <f>VLOOKUP(I5230,Apabi!$H:$H,1,FALSE)</f>
        <v>#N/A</v>
      </c>
      <c r="M5230" t="e">
        <f>VLOOKUP(I5230,'Shanghai TSG'!$C:$C,1,FALSE)</f>
        <v>#N/A</v>
      </c>
      <c r="O5230" t="e">
        <f>VLOOKUP(I5230,'Hytong (not in CrossAsia)'!$C:$C,1,FALSE)</f>
        <v>#N/A</v>
      </c>
      <c r="Q5230" s="9" t="str">
        <f t="shared" si="163"/>
        <v>nur hier</v>
      </c>
    </row>
    <row r="5231" spans="1:17">
      <c r="A5231" s="1" t="s">
        <v>2926</v>
      </c>
      <c r="B5231" s="1" t="s">
        <v>2927</v>
      </c>
      <c r="C5231" s="1" t="s">
        <v>19628</v>
      </c>
      <c r="D5231" s="1" t="s">
        <v>19684</v>
      </c>
      <c r="E5231" s="1" t="s">
        <v>19283</v>
      </c>
      <c r="F5231" s="54">
        <v>1940</v>
      </c>
      <c r="G5231" s="1" t="s">
        <v>19628</v>
      </c>
      <c r="I5231" t="str">
        <f t="shared" si="162"/>
        <v>行政干部</v>
      </c>
      <c r="K5231" t="e">
        <f>VLOOKUP(I5231,Apabi!$H:$H,1,FALSE)</f>
        <v>#N/A</v>
      </c>
      <c r="M5231" t="e">
        <f>VLOOKUP(I5231,'Shanghai TSG'!$C:$C,1,FALSE)</f>
        <v>#N/A</v>
      </c>
      <c r="O5231" t="e">
        <f>VLOOKUP(I5231,'Hytong (not in CrossAsia)'!$C:$C,1,FALSE)</f>
        <v>#N/A</v>
      </c>
      <c r="Q5231" s="9" t="str">
        <f t="shared" si="163"/>
        <v>nur hier</v>
      </c>
    </row>
    <row r="5232" spans="1:17">
      <c r="A5232" s="1" t="s">
        <v>2928</v>
      </c>
      <c r="B5232" s="1" t="s">
        <v>2929</v>
      </c>
      <c r="C5232" s="1" t="s">
        <v>19628</v>
      </c>
      <c r="D5232" s="1" t="s">
        <v>10820</v>
      </c>
      <c r="E5232" s="1" t="s">
        <v>19647</v>
      </c>
      <c r="F5232" s="54">
        <v>1924</v>
      </c>
      <c r="G5232" s="1" t="s">
        <v>19642</v>
      </c>
      <c r="I5232" t="str">
        <f t="shared" si="162"/>
        <v>侦探世界</v>
      </c>
      <c r="K5232" t="e">
        <f>VLOOKUP(I5232,Apabi!$H:$H,1,FALSE)</f>
        <v>#N/A</v>
      </c>
      <c r="M5232" t="str">
        <f>VLOOKUP(I5232,'Shanghai TSG'!$C:$C,1,FALSE)</f>
        <v>侦探世界</v>
      </c>
      <c r="O5232" t="e">
        <f>VLOOKUP(I5232,'Hytong (not in CrossAsia)'!$C:$C,1,FALSE)</f>
        <v>#N/A</v>
      </c>
      <c r="Q5232" s="9" t="str">
        <f t="shared" si="163"/>
        <v>Doppel</v>
      </c>
    </row>
    <row r="5233" spans="1:17">
      <c r="A5233" s="1" t="s">
        <v>2930</v>
      </c>
      <c r="B5233" s="1" t="s">
        <v>2931</v>
      </c>
      <c r="C5233" s="1" t="s">
        <v>19628</v>
      </c>
      <c r="D5233" s="1" t="s">
        <v>2932</v>
      </c>
      <c r="E5233" s="1" t="s">
        <v>18570</v>
      </c>
      <c r="F5233" s="54">
        <v>1927</v>
      </c>
      <c r="G5233" s="1" t="s">
        <v>19305</v>
      </c>
      <c r="I5233" t="str">
        <f t="shared" si="162"/>
        <v>广东省政</v>
      </c>
      <c r="K5233" t="e">
        <f>VLOOKUP(I5233,Apabi!$H:$H,1,FALSE)</f>
        <v>#N/A</v>
      </c>
      <c r="M5233" t="e">
        <f>VLOOKUP(I5233,'Shanghai TSG'!$C:$C,1,FALSE)</f>
        <v>#N/A</v>
      </c>
      <c r="O5233" t="e">
        <f>VLOOKUP(I5233,'Hytong (not in CrossAsia)'!$C:$C,1,FALSE)</f>
        <v>#N/A</v>
      </c>
      <c r="Q5233" s="9" t="str">
        <f t="shared" si="163"/>
        <v>nur hier</v>
      </c>
    </row>
    <row r="5234" spans="1:17">
      <c r="A5234" s="1" t="s">
        <v>2933</v>
      </c>
      <c r="B5234" s="1" t="s">
        <v>2934</v>
      </c>
      <c r="C5234" s="1" t="s">
        <v>19628</v>
      </c>
      <c r="D5234" s="1" t="s">
        <v>2935</v>
      </c>
      <c r="E5234" s="1" t="s">
        <v>19647</v>
      </c>
      <c r="F5234" s="54">
        <v>1934</v>
      </c>
      <c r="G5234" s="1" t="s">
        <v>19305</v>
      </c>
      <c r="I5234" t="str">
        <f t="shared" si="162"/>
        <v>市政期刊</v>
      </c>
      <c r="K5234" t="e">
        <f>VLOOKUP(I5234,Apabi!$H:$H,1,FALSE)</f>
        <v>#N/A</v>
      </c>
      <c r="M5234" t="e">
        <f>VLOOKUP(I5234,'Shanghai TSG'!$C:$C,1,FALSE)</f>
        <v>#N/A</v>
      </c>
      <c r="O5234" t="e">
        <f>VLOOKUP(I5234,'Hytong (not in CrossAsia)'!$C:$C,1,FALSE)</f>
        <v>#N/A</v>
      </c>
      <c r="Q5234" s="9" t="str">
        <f t="shared" si="163"/>
        <v>nur hier</v>
      </c>
    </row>
    <row r="5235" spans="1:17">
      <c r="A5235" s="1" t="s">
        <v>2936</v>
      </c>
      <c r="B5235" s="1" t="s">
        <v>2937</v>
      </c>
      <c r="C5235" s="1" t="s">
        <v>19628</v>
      </c>
      <c r="D5235" s="1" t="s">
        <v>2938</v>
      </c>
      <c r="E5235" s="1" t="s">
        <v>13323</v>
      </c>
      <c r="F5235" s="54">
        <v>1941</v>
      </c>
      <c r="G5235" s="1" t="s">
        <v>19642</v>
      </c>
      <c r="I5235" t="str">
        <f t="shared" si="162"/>
        <v>贵阳市政</v>
      </c>
      <c r="K5235" t="e">
        <f>VLOOKUP(I5235,Apabi!$H:$H,1,FALSE)</f>
        <v>#N/A</v>
      </c>
      <c r="M5235" t="e">
        <f>VLOOKUP(I5235,'Shanghai TSG'!$C:$C,1,FALSE)</f>
        <v>#N/A</v>
      </c>
      <c r="O5235" t="e">
        <f>VLOOKUP(I5235,'Hytong (not in CrossAsia)'!$C:$C,1,FALSE)</f>
        <v>#N/A</v>
      </c>
      <c r="Q5235" s="9" t="str">
        <f t="shared" si="163"/>
        <v>nur hier</v>
      </c>
    </row>
    <row r="5236" spans="1:17">
      <c r="A5236" s="1" t="s">
        <v>2939</v>
      </c>
      <c r="B5236" s="1" t="s">
        <v>2940</v>
      </c>
      <c r="C5236" s="1" t="s">
        <v>19628</v>
      </c>
      <c r="D5236" s="1" t="s">
        <v>2941</v>
      </c>
      <c r="E5236" s="1" t="s">
        <v>18682</v>
      </c>
      <c r="F5236" s="54">
        <v>1933</v>
      </c>
      <c r="G5236" s="1" t="s">
        <v>19628</v>
      </c>
      <c r="I5236" t="str">
        <f t="shared" si="162"/>
        <v>南海县政</v>
      </c>
      <c r="K5236" t="e">
        <f>VLOOKUP(I5236,Apabi!$H:$H,1,FALSE)</f>
        <v>#N/A</v>
      </c>
      <c r="M5236" t="e">
        <f>VLOOKUP(I5236,'Shanghai TSG'!$C:$C,1,FALSE)</f>
        <v>#N/A</v>
      </c>
      <c r="O5236" t="e">
        <f>VLOOKUP(I5236,'Hytong (not in CrossAsia)'!$C:$C,1,FALSE)</f>
        <v>#N/A</v>
      </c>
      <c r="Q5236" s="9" t="str">
        <f t="shared" si="163"/>
        <v>nur hier</v>
      </c>
    </row>
    <row r="5237" spans="1:17" ht="23.25">
      <c r="A5237" s="1" t="s">
        <v>2942</v>
      </c>
      <c r="B5237" s="1" t="s">
        <v>2943</v>
      </c>
      <c r="C5237" s="1" t="s">
        <v>19628</v>
      </c>
      <c r="D5237" s="1" t="s">
        <v>19628</v>
      </c>
      <c r="E5237" s="1" t="s">
        <v>2944</v>
      </c>
      <c r="F5237" s="54">
        <v>1929</v>
      </c>
      <c r="G5237" s="1" t="s">
        <v>19628</v>
      </c>
      <c r="I5237" t="str">
        <f t="shared" si="162"/>
        <v>台山县政</v>
      </c>
      <c r="K5237" t="e">
        <f>VLOOKUP(I5237,Apabi!$H:$H,1,FALSE)</f>
        <v>#N/A</v>
      </c>
      <c r="M5237" t="e">
        <f>VLOOKUP(I5237,'Shanghai TSG'!$C:$C,1,FALSE)</f>
        <v>#N/A</v>
      </c>
      <c r="O5237" t="e">
        <f>VLOOKUP(I5237,'Hytong (not in CrossAsia)'!$C:$C,1,FALSE)</f>
        <v>#N/A</v>
      </c>
      <c r="Q5237" s="9" t="str">
        <f t="shared" si="163"/>
        <v>nur hier</v>
      </c>
    </row>
    <row r="5238" spans="1:17">
      <c r="A5238" s="1" t="s">
        <v>2945</v>
      </c>
      <c r="B5238" s="1" t="s">
        <v>2946</v>
      </c>
      <c r="C5238" s="1" t="s">
        <v>19628</v>
      </c>
      <c r="D5238" s="1" t="s">
        <v>2947</v>
      </c>
      <c r="E5238" s="1" t="s">
        <v>21070</v>
      </c>
      <c r="F5238" s="54">
        <v>1948</v>
      </c>
      <c r="G5238" s="1" t="s">
        <v>19292</v>
      </c>
      <c r="I5238" t="str">
        <f t="shared" si="162"/>
        <v>青岛市政</v>
      </c>
      <c r="K5238" t="e">
        <f>VLOOKUP(I5238,Apabi!$H:$H,1,FALSE)</f>
        <v>#N/A</v>
      </c>
      <c r="M5238" t="e">
        <f>VLOOKUP(I5238,'Shanghai TSG'!$C:$C,1,FALSE)</f>
        <v>#N/A</v>
      </c>
      <c r="O5238" t="e">
        <f>VLOOKUP(I5238,'Hytong (not in CrossAsia)'!$C:$C,1,FALSE)</f>
        <v>#N/A</v>
      </c>
      <c r="Q5238" s="9" t="str">
        <f t="shared" si="163"/>
        <v>nur hier</v>
      </c>
    </row>
    <row r="5239" spans="1:17" ht="23.25">
      <c r="A5239" s="1" t="s">
        <v>2948</v>
      </c>
      <c r="B5239" s="1" t="s">
        <v>3308</v>
      </c>
      <c r="C5239" s="1" t="s">
        <v>19628</v>
      </c>
      <c r="D5239" s="1" t="s">
        <v>19628</v>
      </c>
      <c r="E5239" s="1" t="s">
        <v>19283</v>
      </c>
      <c r="F5239" s="51" t="s">
        <v>19628</v>
      </c>
      <c r="G5239" s="1" t="s">
        <v>19628</v>
      </c>
      <c r="I5239" t="str">
        <f t="shared" si="162"/>
        <v>广东南路</v>
      </c>
      <c r="K5239" t="e">
        <f>VLOOKUP(I5239,Apabi!$H:$H,1,FALSE)</f>
        <v>#N/A</v>
      </c>
      <c r="M5239" t="e">
        <f>VLOOKUP(I5239,'Shanghai TSG'!$C:$C,1,FALSE)</f>
        <v>#N/A</v>
      </c>
      <c r="O5239" t="e">
        <f>VLOOKUP(I5239,'Hytong (not in CrossAsia)'!$C:$C,1,FALSE)</f>
        <v>#N/A</v>
      </c>
      <c r="Q5239" s="9" t="str">
        <f t="shared" si="163"/>
        <v>nur hier</v>
      </c>
    </row>
    <row r="5240" spans="1:17" ht="23.25">
      <c r="A5240" s="1" t="s">
        <v>3309</v>
      </c>
      <c r="B5240" s="1" t="s">
        <v>3310</v>
      </c>
      <c r="C5240" s="1" t="s">
        <v>19628</v>
      </c>
      <c r="D5240" s="1" t="s">
        <v>19628</v>
      </c>
      <c r="E5240" s="1" t="s">
        <v>19336</v>
      </c>
      <c r="F5240" s="51" t="s">
        <v>19628</v>
      </c>
      <c r="G5240" s="1" t="s">
        <v>19628</v>
      </c>
      <c r="I5240" t="str">
        <f t="shared" si="162"/>
        <v>南京国民</v>
      </c>
      <c r="K5240" t="e">
        <f>VLOOKUP(I5240,Apabi!$H:$H,1,FALSE)</f>
        <v>#N/A</v>
      </c>
      <c r="M5240" t="e">
        <f>VLOOKUP(I5240,'Shanghai TSG'!$C:$C,1,FALSE)</f>
        <v>#N/A</v>
      </c>
      <c r="O5240" t="e">
        <f>VLOOKUP(I5240,'Hytong (not in CrossAsia)'!$C:$C,1,FALSE)</f>
        <v>#N/A</v>
      </c>
      <c r="Q5240" s="9" t="str">
        <f t="shared" si="163"/>
        <v>nur hier</v>
      </c>
    </row>
    <row r="5241" spans="1:17">
      <c r="A5241" s="1" t="s">
        <v>3311</v>
      </c>
      <c r="B5241" s="1" t="s">
        <v>3312</v>
      </c>
      <c r="C5241" s="1" t="s">
        <v>19628</v>
      </c>
      <c r="D5241" s="1" t="s">
        <v>3313</v>
      </c>
      <c r="E5241" s="1" t="s">
        <v>18963</v>
      </c>
      <c r="F5241" s="54">
        <v>1949</v>
      </c>
      <c r="G5241" s="1" t="s">
        <v>19635</v>
      </c>
      <c r="I5241" t="str">
        <f t="shared" si="162"/>
        <v>云南省政</v>
      </c>
      <c r="K5241" t="e">
        <f>VLOOKUP(I5241,Apabi!$H:$H,1,FALSE)</f>
        <v>#N/A</v>
      </c>
      <c r="M5241" t="e">
        <f>VLOOKUP(I5241,'Shanghai TSG'!$C:$C,1,FALSE)</f>
        <v>#N/A</v>
      </c>
      <c r="O5241" t="e">
        <f>VLOOKUP(I5241,'Hytong (not in CrossAsia)'!$C:$C,1,FALSE)</f>
        <v>#N/A</v>
      </c>
      <c r="Q5241" s="9" t="str">
        <f t="shared" si="163"/>
        <v>nur hier</v>
      </c>
    </row>
    <row r="5242" spans="1:17">
      <c r="A5242" s="1" t="s">
        <v>3314</v>
      </c>
      <c r="B5242" s="1" t="s">
        <v>3315</v>
      </c>
      <c r="C5242" s="1" t="s">
        <v>19628</v>
      </c>
      <c r="D5242" s="1" t="s">
        <v>3316</v>
      </c>
      <c r="E5242" s="1" t="s">
        <v>13403</v>
      </c>
      <c r="F5242" s="54">
        <v>1937</v>
      </c>
      <c r="G5242" s="1" t="s">
        <v>19635</v>
      </c>
      <c r="I5242" t="str">
        <f t="shared" si="162"/>
        <v>江苏省政</v>
      </c>
      <c r="K5242" t="e">
        <f>VLOOKUP(I5242,Apabi!$H:$H,1,FALSE)</f>
        <v>#N/A</v>
      </c>
      <c r="M5242" t="e">
        <f>VLOOKUP(I5242,'Shanghai TSG'!$C:$C,1,FALSE)</f>
        <v>#N/A</v>
      </c>
      <c r="O5242" t="e">
        <f>VLOOKUP(I5242,'Hytong (not in CrossAsia)'!$C:$C,1,FALSE)</f>
        <v>#N/A</v>
      </c>
      <c r="Q5242" s="9" t="str">
        <f t="shared" si="163"/>
        <v>nur hier</v>
      </c>
    </row>
    <row r="5243" spans="1:17">
      <c r="A5243" s="1" t="s">
        <v>3317</v>
      </c>
      <c r="B5243" s="1" t="s">
        <v>3318</v>
      </c>
      <c r="C5243" s="1" t="s">
        <v>19628</v>
      </c>
      <c r="D5243" s="1" t="s">
        <v>11983</v>
      </c>
      <c r="E5243" s="1" t="s">
        <v>19283</v>
      </c>
      <c r="F5243" s="54">
        <v>1943</v>
      </c>
      <c r="G5243" s="1" t="s">
        <v>19628</v>
      </c>
      <c r="I5243" t="str">
        <f t="shared" si="162"/>
        <v>粤政简报</v>
      </c>
      <c r="K5243" t="e">
        <f>VLOOKUP(I5243,Apabi!$H:$H,1,FALSE)</f>
        <v>#N/A</v>
      </c>
      <c r="M5243" t="e">
        <f>VLOOKUP(I5243,'Shanghai TSG'!$C:$C,1,FALSE)</f>
        <v>#N/A</v>
      </c>
      <c r="O5243" t="str">
        <f>VLOOKUP(I5243,'Hytong (not in CrossAsia)'!$C:$C,1,FALSE)</f>
        <v>粤政简报</v>
      </c>
      <c r="Q5243" s="9" t="str">
        <f t="shared" si="163"/>
        <v>Doppel</v>
      </c>
    </row>
    <row r="5244" spans="1:17">
      <c r="A5244" s="1" t="s">
        <v>3319</v>
      </c>
      <c r="B5244" s="1" t="s">
        <v>3320</v>
      </c>
      <c r="C5244" s="1" t="s">
        <v>19628</v>
      </c>
      <c r="D5244" s="1" t="s">
        <v>3321</v>
      </c>
      <c r="E5244" s="1" t="s">
        <v>19628</v>
      </c>
      <c r="F5244" s="51" t="s">
        <v>19628</v>
      </c>
      <c r="G5244" s="1" t="s">
        <v>19628</v>
      </c>
      <c r="I5244" t="str">
        <f t="shared" si="162"/>
        <v>山东民政</v>
      </c>
      <c r="K5244" t="e">
        <f>VLOOKUP(I5244,Apabi!$H:$H,1,FALSE)</f>
        <v>#N/A</v>
      </c>
      <c r="M5244" t="e">
        <f>VLOOKUP(I5244,'Shanghai TSG'!$C:$C,1,FALSE)</f>
        <v>#N/A</v>
      </c>
      <c r="O5244" t="e">
        <f>VLOOKUP(I5244,'Hytong (not in CrossAsia)'!$C:$C,1,FALSE)</f>
        <v>#N/A</v>
      </c>
      <c r="Q5244" s="9" t="str">
        <f t="shared" si="163"/>
        <v>nur hier</v>
      </c>
    </row>
    <row r="5245" spans="1:17">
      <c r="A5245" s="1" t="s">
        <v>3322</v>
      </c>
      <c r="B5245" s="1" t="s">
        <v>3323</v>
      </c>
      <c r="C5245" s="1" t="s">
        <v>19628</v>
      </c>
      <c r="D5245" s="1" t="s">
        <v>19628</v>
      </c>
      <c r="E5245" s="1" t="s">
        <v>19420</v>
      </c>
      <c r="F5245" s="54">
        <v>1929</v>
      </c>
      <c r="G5245" s="1" t="s">
        <v>19628</v>
      </c>
      <c r="I5245" t="str">
        <f t="shared" si="162"/>
        <v>政务报告</v>
      </c>
      <c r="K5245" t="e">
        <f>VLOOKUP(I5245,Apabi!$H:$H,1,FALSE)</f>
        <v>#N/A</v>
      </c>
      <c r="M5245" t="e">
        <f>VLOOKUP(I5245,'Shanghai TSG'!$C:$C,1,FALSE)</f>
        <v>#N/A</v>
      </c>
      <c r="O5245" t="e">
        <f>VLOOKUP(I5245,'Hytong (not in CrossAsia)'!$C:$C,1,FALSE)</f>
        <v>#N/A</v>
      </c>
      <c r="Q5245" s="9" t="str">
        <f t="shared" si="163"/>
        <v>nur hier</v>
      </c>
    </row>
    <row r="5246" spans="1:17">
      <c r="A5246" s="1" t="s">
        <v>3324</v>
      </c>
      <c r="B5246" s="1" t="s">
        <v>3325</v>
      </c>
      <c r="C5246" s="1" t="s">
        <v>19628</v>
      </c>
      <c r="D5246" s="1" t="s">
        <v>3326</v>
      </c>
      <c r="E5246" s="1" t="s">
        <v>18484</v>
      </c>
      <c r="F5246" s="51" t="s">
        <v>19628</v>
      </c>
      <c r="G5246" s="1" t="s">
        <v>19635</v>
      </c>
      <c r="I5246" t="str">
        <f t="shared" si="162"/>
        <v>云南民政</v>
      </c>
      <c r="K5246" t="e">
        <f>VLOOKUP(I5246,Apabi!$H:$H,1,FALSE)</f>
        <v>#N/A</v>
      </c>
      <c r="M5246" t="str">
        <f>VLOOKUP(I5246,'Shanghai TSG'!$C:$C,1,FALSE)</f>
        <v>云南民政</v>
      </c>
      <c r="O5246" t="e">
        <f>VLOOKUP(I5246,'Hytong (not in CrossAsia)'!$C:$C,1,FALSE)</f>
        <v>#N/A</v>
      </c>
      <c r="Q5246" s="9" t="str">
        <f t="shared" si="163"/>
        <v>Doppel</v>
      </c>
    </row>
    <row r="5247" spans="1:17" ht="23.25">
      <c r="A5247" s="1" t="s">
        <v>3327</v>
      </c>
      <c r="B5247" s="1" t="s">
        <v>3328</v>
      </c>
      <c r="C5247" s="1" t="s">
        <v>19628</v>
      </c>
      <c r="D5247" s="1" t="s">
        <v>3329</v>
      </c>
      <c r="E5247" s="1" t="s">
        <v>19647</v>
      </c>
      <c r="F5247" s="54">
        <v>1942</v>
      </c>
      <c r="G5247" s="1" t="s">
        <v>19817</v>
      </c>
      <c r="I5247" t="str">
        <f t="shared" si="162"/>
        <v>上海公共</v>
      </c>
      <c r="K5247" t="e">
        <f>VLOOKUP(I5247,Apabi!$H:$H,1,FALSE)</f>
        <v>#N/A</v>
      </c>
      <c r="M5247" t="e">
        <f>VLOOKUP(I5247,'Shanghai TSG'!$C:$C,1,FALSE)</f>
        <v>#N/A</v>
      </c>
      <c r="O5247" t="e">
        <f>VLOOKUP(I5247,'Hytong (not in CrossAsia)'!$C:$C,1,FALSE)</f>
        <v>#N/A</v>
      </c>
      <c r="Q5247" s="9" t="str">
        <f t="shared" si="163"/>
        <v>nur hier</v>
      </c>
    </row>
    <row r="5248" spans="1:17">
      <c r="A5248" s="1" t="s">
        <v>3330</v>
      </c>
      <c r="B5248" s="1" t="s">
        <v>3331</v>
      </c>
      <c r="C5248" s="1" t="s">
        <v>19628</v>
      </c>
      <c r="D5248" s="1" t="s">
        <v>3332</v>
      </c>
      <c r="E5248" s="1" t="s">
        <v>19283</v>
      </c>
      <c r="F5248" s="51" t="s">
        <v>19628</v>
      </c>
      <c r="G5248" s="1" t="s">
        <v>19628</v>
      </c>
      <c r="I5248" t="str">
        <f t="shared" si="162"/>
        <v>广东建设</v>
      </c>
      <c r="K5248" t="e">
        <f>VLOOKUP(I5248,Apabi!$H:$H,1,FALSE)</f>
        <v>#N/A</v>
      </c>
      <c r="M5248" t="str">
        <f>VLOOKUP(I5248,'Shanghai TSG'!$C:$C,1,FALSE)</f>
        <v>广东建设</v>
      </c>
      <c r="O5248" t="e">
        <f>VLOOKUP(I5248,'Hytong (not in CrossAsia)'!$C:$C,1,FALSE)</f>
        <v>#N/A</v>
      </c>
      <c r="Q5248" s="9" t="str">
        <f t="shared" si="163"/>
        <v>Doppel</v>
      </c>
    </row>
    <row r="5249" spans="1:17" ht="23.25">
      <c r="A5249" s="1" t="s">
        <v>3333</v>
      </c>
      <c r="B5249" s="1" t="s">
        <v>3334</v>
      </c>
      <c r="C5249" s="1" t="s">
        <v>19628</v>
      </c>
      <c r="D5249" s="1" t="s">
        <v>3335</v>
      </c>
      <c r="E5249" s="1" t="s">
        <v>13151</v>
      </c>
      <c r="F5249" s="51" t="s">
        <v>19628</v>
      </c>
      <c r="G5249" s="1" t="s">
        <v>19628</v>
      </c>
      <c r="I5249" t="str">
        <f t="shared" si="162"/>
        <v>济南铁路</v>
      </c>
      <c r="K5249" t="e">
        <f>VLOOKUP(I5249,Apabi!$H:$H,1,FALSE)</f>
        <v>#N/A</v>
      </c>
      <c r="M5249" t="e">
        <f>VLOOKUP(I5249,'Shanghai TSG'!$C:$C,1,FALSE)</f>
        <v>#N/A</v>
      </c>
      <c r="O5249" t="e">
        <f>VLOOKUP(I5249,'Hytong (not in CrossAsia)'!$C:$C,1,FALSE)</f>
        <v>#N/A</v>
      </c>
      <c r="Q5249" s="9" t="str">
        <f t="shared" si="163"/>
        <v>nur hier</v>
      </c>
    </row>
    <row r="5250" spans="1:17">
      <c r="A5250" s="1" t="s">
        <v>3336</v>
      </c>
      <c r="B5250" s="1" t="s">
        <v>3337</v>
      </c>
      <c r="C5250" s="1" t="s">
        <v>19628</v>
      </c>
      <c r="D5250" s="1" t="s">
        <v>7112</v>
      </c>
      <c r="E5250" s="1" t="s">
        <v>19344</v>
      </c>
      <c r="F5250" s="54">
        <v>1936</v>
      </c>
      <c r="G5250" s="1" t="s">
        <v>19642</v>
      </c>
      <c r="I5250" t="str">
        <f t="shared" si="162"/>
        <v>社会局公</v>
      </c>
      <c r="K5250" t="e">
        <f>VLOOKUP(I5250,Apabi!$H:$H,1,FALSE)</f>
        <v>#N/A</v>
      </c>
      <c r="M5250" t="e">
        <f>VLOOKUP(I5250,'Shanghai TSG'!$C:$C,1,FALSE)</f>
        <v>#N/A</v>
      </c>
      <c r="O5250" t="e">
        <f>VLOOKUP(I5250,'Hytong (not in CrossAsia)'!$C:$C,1,FALSE)</f>
        <v>#N/A</v>
      </c>
      <c r="Q5250" s="9" t="str">
        <f t="shared" si="163"/>
        <v>nur hier</v>
      </c>
    </row>
    <row r="5251" spans="1:17">
      <c r="A5251" s="1" t="s">
        <v>3338</v>
      </c>
      <c r="B5251" s="1" t="s">
        <v>3339</v>
      </c>
      <c r="C5251" s="1" t="s">
        <v>19628</v>
      </c>
      <c r="D5251" s="1" t="s">
        <v>3340</v>
      </c>
      <c r="E5251" s="1" t="s">
        <v>18993</v>
      </c>
      <c r="F5251" s="51" t="s">
        <v>19628</v>
      </c>
      <c r="G5251" s="1" t="s">
        <v>19628</v>
      </c>
      <c r="I5251" t="str">
        <f t="shared" ref="I5251:I5314" si="164">MID(B5251,1,4)</f>
        <v>广西民政</v>
      </c>
      <c r="K5251" t="e">
        <f>VLOOKUP(I5251,Apabi!$H:$H,1,FALSE)</f>
        <v>#N/A</v>
      </c>
      <c r="M5251" t="e">
        <f>VLOOKUP(I5251,'Shanghai TSG'!$C:$C,1,FALSE)</f>
        <v>#N/A</v>
      </c>
      <c r="O5251" t="e">
        <f>VLOOKUP(I5251,'Hytong (not in CrossAsia)'!$C:$C,1,FALSE)</f>
        <v>#N/A</v>
      </c>
      <c r="Q5251" s="9" t="str">
        <f t="shared" ref="Q5251:Q5314" si="165">(IF(AND(ISNA(K5251),ISNA(M5251),ISNA(O5251)),"nur hier","Doppel"))</f>
        <v>nur hier</v>
      </c>
    </row>
    <row r="5252" spans="1:17">
      <c r="A5252" s="1" t="s">
        <v>3341</v>
      </c>
      <c r="B5252" s="1" t="s">
        <v>3342</v>
      </c>
      <c r="C5252" s="1" t="s">
        <v>19628</v>
      </c>
      <c r="D5252" s="1" t="s">
        <v>3343</v>
      </c>
      <c r="E5252" s="1" t="s">
        <v>19647</v>
      </c>
      <c r="F5252" s="54">
        <v>1949</v>
      </c>
      <c r="G5252" s="1" t="s">
        <v>19635</v>
      </c>
      <c r="I5252" t="str">
        <f t="shared" si="164"/>
        <v>进出口贸</v>
      </c>
      <c r="K5252" t="e">
        <f>VLOOKUP(I5252,Apabi!$H:$H,1,FALSE)</f>
        <v>#N/A</v>
      </c>
      <c r="M5252" t="str">
        <f>VLOOKUP(I5252,'Shanghai TSG'!$C:$C,1,FALSE)</f>
        <v>进出口贸</v>
      </c>
      <c r="O5252" t="e">
        <f>VLOOKUP(I5252,'Hytong (not in CrossAsia)'!$C:$C,1,FALSE)</f>
        <v>#N/A</v>
      </c>
      <c r="Q5252" s="9" t="str">
        <f t="shared" si="165"/>
        <v>Doppel</v>
      </c>
    </row>
    <row r="5253" spans="1:17" ht="34.5">
      <c r="A5253" s="1" t="s">
        <v>3344</v>
      </c>
      <c r="B5253" s="1" t="s">
        <v>3345</v>
      </c>
      <c r="C5253" s="1" t="s">
        <v>3346</v>
      </c>
      <c r="D5253" s="1" t="s">
        <v>19628</v>
      </c>
      <c r="E5253" s="1" t="s">
        <v>19647</v>
      </c>
      <c r="F5253" s="51" t="s">
        <v>19628</v>
      </c>
      <c r="G5253" s="1" t="s">
        <v>19628</v>
      </c>
      <c r="I5253" t="str">
        <f t="shared" si="164"/>
        <v>海关中外</v>
      </c>
      <c r="K5253" t="e">
        <f>VLOOKUP(I5253,Apabi!$H:$H,1,FALSE)</f>
        <v>#N/A</v>
      </c>
      <c r="M5253" t="e">
        <f>VLOOKUP(I5253,'Shanghai TSG'!$C:$C,1,FALSE)</f>
        <v>#N/A</v>
      </c>
      <c r="O5253" t="e">
        <f>VLOOKUP(I5253,'Hytong (not in CrossAsia)'!$C:$C,1,FALSE)</f>
        <v>#N/A</v>
      </c>
      <c r="Q5253" s="9" t="str">
        <f t="shared" si="165"/>
        <v>nur hier</v>
      </c>
    </row>
    <row r="5254" spans="1:17" ht="23.25">
      <c r="A5254" s="1" t="s">
        <v>3347</v>
      </c>
      <c r="B5254" s="1" t="s">
        <v>3348</v>
      </c>
      <c r="C5254" s="1" t="s">
        <v>19628</v>
      </c>
      <c r="D5254" s="1" t="s">
        <v>3349</v>
      </c>
      <c r="E5254" s="1" t="s">
        <v>19647</v>
      </c>
      <c r="F5254" s="51" t="s">
        <v>19628</v>
      </c>
      <c r="G5254" s="1" t="s">
        <v>19817</v>
      </c>
      <c r="I5254" t="str">
        <f t="shared" si="164"/>
        <v>海关中外</v>
      </c>
      <c r="K5254" t="e">
        <f>VLOOKUP(I5254,Apabi!$H:$H,1,FALSE)</f>
        <v>#N/A</v>
      </c>
      <c r="M5254" t="e">
        <f>VLOOKUP(I5254,'Shanghai TSG'!$C:$C,1,FALSE)</f>
        <v>#N/A</v>
      </c>
      <c r="O5254" t="e">
        <f>VLOOKUP(I5254,'Hytong (not in CrossAsia)'!$C:$C,1,FALSE)</f>
        <v>#N/A</v>
      </c>
      <c r="Q5254" s="9" t="str">
        <f t="shared" si="165"/>
        <v>nur hier</v>
      </c>
    </row>
    <row r="5255" spans="1:17" ht="23.25">
      <c r="A5255" s="1" t="s">
        <v>3350</v>
      </c>
      <c r="B5255" s="1" t="s">
        <v>3351</v>
      </c>
      <c r="C5255" s="1" t="s">
        <v>19628</v>
      </c>
      <c r="D5255" s="1" t="s">
        <v>3349</v>
      </c>
      <c r="E5255" s="1" t="s">
        <v>19647</v>
      </c>
      <c r="F5255" s="54">
        <v>1931</v>
      </c>
      <c r="G5255" s="1" t="s">
        <v>19628</v>
      </c>
      <c r="I5255" t="str">
        <f t="shared" si="164"/>
        <v>海关中外</v>
      </c>
      <c r="K5255" t="e">
        <f>VLOOKUP(I5255,Apabi!$H:$H,1,FALSE)</f>
        <v>#N/A</v>
      </c>
      <c r="M5255" t="e">
        <f>VLOOKUP(I5255,'Shanghai TSG'!$C:$C,1,FALSE)</f>
        <v>#N/A</v>
      </c>
      <c r="O5255" t="e">
        <f>VLOOKUP(I5255,'Hytong (not in CrossAsia)'!$C:$C,1,FALSE)</f>
        <v>#N/A</v>
      </c>
      <c r="Q5255" s="9" t="str">
        <f t="shared" si="165"/>
        <v>nur hier</v>
      </c>
    </row>
    <row r="5256" spans="1:17">
      <c r="A5256" s="1" t="s">
        <v>3352</v>
      </c>
      <c r="B5256" s="1" t="s">
        <v>3353</v>
      </c>
      <c r="C5256" s="1" t="s">
        <v>19628</v>
      </c>
      <c r="D5256" s="1" t="s">
        <v>3354</v>
      </c>
      <c r="E5256" s="1" t="s">
        <v>21070</v>
      </c>
      <c r="F5256" s="54">
        <v>1949</v>
      </c>
      <c r="G5256" s="1" t="s">
        <v>19340</v>
      </c>
      <c r="I5256" t="str">
        <f t="shared" si="164"/>
        <v>港务统计</v>
      </c>
      <c r="K5256" t="e">
        <f>VLOOKUP(I5256,Apabi!$H:$H,1,FALSE)</f>
        <v>#N/A</v>
      </c>
      <c r="M5256" t="e">
        <f>VLOOKUP(I5256,'Shanghai TSG'!$C:$C,1,FALSE)</f>
        <v>#N/A</v>
      </c>
      <c r="O5256" t="e">
        <f>VLOOKUP(I5256,'Hytong (not in CrossAsia)'!$C:$C,1,FALSE)</f>
        <v>#N/A</v>
      </c>
      <c r="Q5256" s="9" t="str">
        <f t="shared" si="165"/>
        <v>nur hier</v>
      </c>
    </row>
    <row r="5257" spans="1:17" ht="34.5">
      <c r="A5257" s="1" t="s">
        <v>3355</v>
      </c>
      <c r="B5257" s="1" t="s">
        <v>3356</v>
      </c>
      <c r="C5257" s="1" t="s">
        <v>19628</v>
      </c>
      <c r="D5257" s="1" t="s">
        <v>12450</v>
      </c>
      <c r="E5257" s="1" t="s">
        <v>19647</v>
      </c>
      <c r="F5257" s="54">
        <v>1931</v>
      </c>
      <c r="G5257" s="1" t="s">
        <v>19817</v>
      </c>
      <c r="I5257" t="str">
        <f t="shared" si="164"/>
        <v>海关中外</v>
      </c>
      <c r="K5257" t="e">
        <f>VLOOKUP(I5257,Apabi!$H:$H,1,FALSE)</f>
        <v>#N/A</v>
      </c>
      <c r="M5257" t="e">
        <f>VLOOKUP(I5257,'Shanghai TSG'!$C:$C,1,FALSE)</f>
        <v>#N/A</v>
      </c>
      <c r="O5257" t="e">
        <f>VLOOKUP(I5257,'Hytong (not in CrossAsia)'!$C:$C,1,FALSE)</f>
        <v>#N/A</v>
      </c>
      <c r="Q5257" s="9" t="str">
        <f t="shared" si="165"/>
        <v>nur hier</v>
      </c>
    </row>
    <row r="5258" spans="1:17">
      <c r="A5258" s="1" t="s">
        <v>3357</v>
      </c>
      <c r="B5258" s="1" t="s">
        <v>3358</v>
      </c>
      <c r="C5258" s="1" t="s">
        <v>19628</v>
      </c>
      <c r="D5258" s="1" t="s">
        <v>3359</v>
      </c>
      <c r="E5258" s="1" t="s">
        <v>19339</v>
      </c>
      <c r="F5258" s="51">
        <v>1934</v>
      </c>
      <c r="G5258" s="1" t="s">
        <v>19628</v>
      </c>
      <c r="I5258" t="str">
        <f t="shared" si="164"/>
        <v>兄弟国贷</v>
      </c>
      <c r="K5258" t="e">
        <f>VLOOKUP(I5258,Apabi!$H:$H,1,FALSE)</f>
        <v>#N/A</v>
      </c>
      <c r="M5258" t="e">
        <f>VLOOKUP(I5258,'Shanghai TSG'!$C:$C,1,FALSE)</f>
        <v>#N/A</v>
      </c>
      <c r="O5258" t="e">
        <f>VLOOKUP(I5258,'Hytong (not in CrossAsia)'!$C:$C,1,FALSE)</f>
        <v>#N/A</v>
      </c>
      <c r="Q5258" s="9" t="str">
        <f t="shared" si="165"/>
        <v>nur hier</v>
      </c>
    </row>
    <row r="5259" spans="1:17">
      <c r="A5259" s="1" t="s">
        <v>3360</v>
      </c>
      <c r="B5259" s="1" t="s">
        <v>3361</v>
      </c>
      <c r="C5259" s="1" t="s">
        <v>19628</v>
      </c>
      <c r="D5259" s="1" t="s">
        <v>3362</v>
      </c>
      <c r="E5259" s="1" t="s">
        <v>19339</v>
      </c>
      <c r="F5259" s="54">
        <v>1934</v>
      </c>
      <c r="G5259" s="1" t="s">
        <v>19315</v>
      </c>
      <c r="I5259" t="str">
        <f t="shared" si="164"/>
        <v>国际贸易</v>
      </c>
      <c r="K5259" t="str">
        <f>VLOOKUP(I5259,Apabi!$H:$H,1,FALSE)</f>
        <v>国际贸易</v>
      </c>
      <c r="M5259" t="str">
        <f>VLOOKUP(I5259,'Shanghai TSG'!$C:$C,1,FALSE)</f>
        <v>国际贸易</v>
      </c>
      <c r="O5259" t="e">
        <f>VLOOKUP(I5259,'Hytong (not in CrossAsia)'!$C:$C,1,FALSE)</f>
        <v>#N/A</v>
      </c>
      <c r="Q5259" s="9" t="str">
        <f t="shared" si="165"/>
        <v>Doppel</v>
      </c>
    </row>
    <row r="5260" spans="1:17" ht="45.75">
      <c r="A5260" s="1" t="s">
        <v>3363</v>
      </c>
      <c r="B5260" s="1" t="s">
        <v>3364</v>
      </c>
      <c r="C5260" s="1" t="s">
        <v>12450</v>
      </c>
      <c r="D5260" s="1" t="s">
        <v>19628</v>
      </c>
      <c r="E5260" s="1" t="s">
        <v>19647</v>
      </c>
      <c r="F5260" s="54">
        <v>1937</v>
      </c>
      <c r="G5260" s="1" t="s">
        <v>19628</v>
      </c>
      <c r="I5260" t="str">
        <f t="shared" si="164"/>
        <v>海关中外</v>
      </c>
      <c r="K5260" t="e">
        <f>VLOOKUP(I5260,Apabi!$H:$H,1,FALSE)</f>
        <v>#N/A</v>
      </c>
      <c r="M5260" t="e">
        <f>VLOOKUP(I5260,'Shanghai TSG'!$C:$C,1,FALSE)</f>
        <v>#N/A</v>
      </c>
      <c r="O5260" t="e">
        <f>VLOOKUP(I5260,'Hytong (not in CrossAsia)'!$C:$C,1,FALSE)</f>
        <v>#N/A</v>
      </c>
      <c r="Q5260" s="9" t="str">
        <f t="shared" si="165"/>
        <v>nur hier</v>
      </c>
    </row>
    <row r="5261" spans="1:17" ht="23.25">
      <c r="A5261" s="1" t="s">
        <v>3365</v>
      </c>
      <c r="B5261" s="1" t="s">
        <v>3366</v>
      </c>
      <c r="C5261" s="1" t="s">
        <v>19628</v>
      </c>
      <c r="D5261" s="1" t="s">
        <v>3367</v>
      </c>
      <c r="E5261" s="1" t="s">
        <v>19647</v>
      </c>
      <c r="F5261" s="54">
        <v>1949</v>
      </c>
      <c r="G5261" s="1" t="s">
        <v>19635</v>
      </c>
      <c r="I5261" t="str">
        <f t="shared" si="164"/>
        <v>中国进出</v>
      </c>
      <c r="K5261" t="e">
        <f>VLOOKUP(I5261,Apabi!$H:$H,1,FALSE)</f>
        <v>#N/A</v>
      </c>
      <c r="M5261" t="e">
        <f>VLOOKUP(I5261,'Shanghai TSG'!$C:$C,1,FALSE)</f>
        <v>#N/A</v>
      </c>
      <c r="O5261" t="e">
        <f>VLOOKUP(I5261,'Hytong (not in CrossAsia)'!$C:$C,1,FALSE)</f>
        <v>#N/A</v>
      </c>
      <c r="Q5261" s="9" t="str">
        <f t="shared" si="165"/>
        <v>nur hier</v>
      </c>
    </row>
    <row r="5262" spans="1:17" ht="23.25">
      <c r="A5262" s="1" t="s">
        <v>3368</v>
      </c>
      <c r="B5262" s="1" t="s">
        <v>3369</v>
      </c>
      <c r="C5262" s="1" t="s">
        <v>19628</v>
      </c>
      <c r="D5262" s="1" t="s">
        <v>3370</v>
      </c>
      <c r="E5262" s="1" t="s">
        <v>19647</v>
      </c>
      <c r="F5262" s="54">
        <v>1935</v>
      </c>
      <c r="G5262" s="1" t="s">
        <v>19817</v>
      </c>
      <c r="I5262" t="str">
        <f t="shared" si="164"/>
        <v>海关中外</v>
      </c>
      <c r="K5262" t="e">
        <f>VLOOKUP(I5262,Apabi!$H:$H,1,FALSE)</f>
        <v>#N/A</v>
      </c>
      <c r="M5262" t="e">
        <f>VLOOKUP(I5262,'Shanghai TSG'!$C:$C,1,FALSE)</f>
        <v>#N/A</v>
      </c>
      <c r="O5262" t="e">
        <f>VLOOKUP(I5262,'Hytong (not in CrossAsia)'!$C:$C,1,FALSE)</f>
        <v>#N/A</v>
      </c>
      <c r="Q5262" s="9" t="str">
        <f t="shared" si="165"/>
        <v>nur hier</v>
      </c>
    </row>
    <row r="5263" spans="1:17" ht="34.5">
      <c r="A5263" s="1" t="s">
        <v>3371</v>
      </c>
      <c r="B5263" s="1" t="s">
        <v>3016</v>
      </c>
      <c r="C5263" s="1" t="s">
        <v>19628</v>
      </c>
      <c r="D5263" s="1" t="s">
        <v>19628</v>
      </c>
      <c r="E5263" s="1" t="s">
        <v>19628</v>
      </c>
      <c r="F5263" s="51" t="s">
        <v>19628</v>
      </c>
      <c r="G5263" s="1" t="s">
        <v>19628</v>
      </c>
      <c r="I5263" t="str">
        <f t="shared" si="164"/>
        <v>海关中外</v>
      </c>
      <c r="K5263" t="e">
        <f>VLOOKUP(I5263,Apabi!$H:$H,1,FALSE)</f>
        <v>#N/A</v>
      </c>
      <c r="M5263" t="e">
        <f>VLOOKUP(I5263,'Shanghai TSG'!$C:$C,1,FALSE)</f>
        <v>#N/A</v>
      </c>
      <c r="O5263" t="e">
        <f>VLOOKUP(I5263,'Hytong (not in CrossAsia)'!$C:$C,1,FALSE)</f>
        <v>#N/A</v>
      </c>
      <c r="Q5263" s="9" t="str">
        <f t="shared" si="165"/>
        <v>nur hier</v>
      </c>
    </row>
    <row r="5264" spans="1:17" ht="23.25">
      <c r="A5264" s="1" t="s">
        <v>3017</v>
      </c>
      <c r="B5264" s="1" t="s">
        <v>3018</v>
      </c>
      <c r="C5264" s="1" t="s">
        <v>19628</v>
      </c>
      <c r="D5264" s="1" t="s">
        <v>3019</v>
      </c>
      <c r="E5264" s="1" t="s">
        <v>3020</v>
      </c>
      <c r="F5264" s="51" t="s">
        <v>19628</v>
      </c>
      <c r="G5264" s="1" t="s">
        <v>19628</v>
      </c>
      <c r="I5264" t="str">
        <f t="shared" si="164"/>
        <v>远东贸易</v>
      </c>
      <c r="K5264" t="e">
        <f>VLOOKUP(I5264,Apabi!$H:$H,1,FALSE)</f>
        <v>#N/A</v>
      </c>
      <c r="M5264" t="str">
        <f>VLOOKUP(I5264,'Shanghai TSG'!$C:$C,1,FALSE)</f>
        <v>远东贸易</v>
      </c>
      <c r="O5264" t="e">
        <f>VLOOKUP(I5264,'Hytong (not in CrossAsia)'!$C:$C,1,FALSE)</f>
        <v>#N/A</v>
      </c>
      <c r="Q5264" s="9" t="str">
        <f t="shared" si="165"/>
        <v>Doppel</v>
      </c>
    </row>
    <row r="5265" spans="1:17">
      <c r="A5265" s="1" t="s">
        <v>3021</v>
      </c>
      <c r="B5265" s="1" t="s">
        <v>3022</v>
      </c>
      <c r="C5265" s="1" t="s">
        <v>19628</v>
      </c>
      <c r="D5265" s="1" t="s">
        <v>3023</v>
      </c>
      <c r="E5265" s="1" t="s">
        <v>19146</v>
      </c>
      <c r="F5265" s="54">
        <v>1937</v>
      </c>
      <c r="G5265" s="1" t="s">
        <v>19635</v>
      </c>
      <c r="I5265" t="str">
        <f t="shared" si="164"/>
        <v>中国蚕丝</v>
      </c>
      <c r="K5265" t="e">
        <f>VLOOKUP(I5265,Apabi!$H:$H,1,FALSE)</f>
        <v>#N/A</v>
      </c>
      <c r="M5265" t="e">
        <f>VLOOKUP(I5265,'Shanghai TSG'!$C:$C,1,FALSE)</f>
        <v>#N/A</v>
      </c>
      <c r="O5265" t="e">
        <f>VLOOKUP(I5265,'Hytong (not in CrossAsia)'!$C:$C,1,FALSE)</f>
        <v>#N/A</v>
      </c>
      <c r="Q5265" s="9" t="str">
        <f t="shared" si="165"/>
        <v>nur hier</v>
      </c>
    </row>
    <row r="5266" spans="1:17">
      <c r="A5266" s="1" t="s">
        <v>3024</v>
      </c>
      <c r="B5266" s="1" t="s">
        <v>3025</v>
      </c>
      <c r="C5266" s="1" t="s">
        <v>19628</v>
      </c>
      <c r="D5266" s="1" t="s">
        <v>3026</v>
      </c>
      <c r="E5266" s="1" t="s">
        <v>19344</v>
      </c>
      <c r="F5266" s="54">
        <v>1937</v>
      </c>
      <c r="G5266" s="1" t="s">
        <v>19635</v>
      </c>
      <c r="I5266" t="str">
        <f t="shared" si="164"/>
        <v>河北财政</v>
      </c>
      <c r="K5266" t="e">
        <f>VLOOKUP(I5266,Apabi!$H:$H,1,FALSE)</f>
        <v>#N/A</v>
      </c>
      <c r="M5266" t="e">
        <f>VLOOKUP(I5266,'Shanghai TSG'!$C:$C,1,FALSE)</f>
        <v>#N/A</v>
      </c>
      <c r="O5266" t="e">
        <f>VLOOKUP(I5266,'Hytong (not in CrossAsia)'!$C:$C,1,FALSE)</f>
        <v>#N/A</v>
      </c>
      <c r="Q5266" s="9" t="str">
        <f t="shared" si="165"/>
        <v>nur hier</v>
      </c>
    </row>
    <row r="5267" spans="1:17">
      <c r="A5267" s="1" t="s">
        <v>3027</v>
      </c>
      <c r="B5267" s="1" t="s">
        <v>3028</v>
      </c>
      <c r="C5267" s="1" t="s">
        <v>19628</v>
      </c>
      <c r="D5267" s="1" t="s">
        <v>3029</v>
      </c>
      <c r="E5267" s="1" t="s">
        <v>19647</v>
      </c>
      <c r="F5267" s="54">
        <v>1948</v>
      </c>
      <c r="G5267" s="1" t="s">
        <v>19635</v>
      </c>
      <c r="I5267" t="str">
        <f t="shared" si="164"/>
        <v>财政评论</v>
      </c>
      <c r="K5267" t="e">
        <f>VLOOKUP(I5267,Apabi!$H:$H,1,FALSE)</f>
        <v>#N/A</v>
      </c>
      <c r="M5267" t="str">
        <f>VLOOKUP(I5267,'Shanghai TSG'!$C:$C,1,FALSE)</f>
        <v>财政评论</v>
      </c>
      <c r="O5267" t="e">
        <f>VLOOKUP(I5267,'Hytong (not in CrossAsia)'!$C:$C,1,FALSE)</f>
        <v>#N/A</v>
      </c>
      <c r="Q5267" s="9" t="str">
        <f t="shared" si="165"/>
        <v>Doppel</v>
      </c>
    </row>
    <row r="5268" spans="1:17">
      <c r="A5268" s="1" t="s">
        <v>3030</v>
      </c>
      <c r="B5268" s="1" t="s">
        <v>3031</v>
      </c>
      <c r="C5268" s="1" t="s">
        <v>19628</v>
      </c>
      <c r="D5268" s="1" t="s">
        <v>3032</v>
      </c>
      <c r="E5268" s="1" t="s">
        <v>19146</v>
      </c>
      <c r="F5268" s="54">
        <v>1937</v>
      </c>
      <c r="G5268" s="1" t="s">
        <v>19628</v>
      </c>
      <c r="I5268" t="str">
        <f t="shared" si="164"/>
        <v>浙江财政</v>
      </c>
      <c r="K5268" t="str">
        <f>VLOOKUP(I5268,Apabi!$H:$H,1,FALSE)</f>
        <v>浙江财政</v>
      </c>
      <c r="M5268" t="e">
        <f>VLOOKUP(I5268,'Shanghai TSG'!$C:$C,1,FALSE)</f>
        <v>#N/A</v>
      </c>
      <c r="O5268" t="e">
        <f>VLOOKUP(I5268,'Hytong (not in CrossAsia)'!$C:$C,1,FALSE)</f>
        <v>#N/A</v>
      </c>
      <c r="Q5268" s="9" t="str">
        <f t="shared" si="165"/>
        <v>Doppel</v>
      </c>
    </row>
    <row r="5269" spans="1:17">
      <c r="A5269" s="1" t="s">
        <v>3033</v>
      </c>
      <c r="B5269" s="1" t="s">
        <v>3034</v>
      </c>
      <c r="C5269" s="1" t="s">
        <v>19628</v>
      </c>
      <c r="D5269" s="1" t="s">
        <v>3035</v>
      </c>
      <c r="E5269" s="1" t="s">
        <v>19647</v>
      </c>
      <c r="F5269" s="51" t="s">
        <v>19628</v>
      </c>
      <c r="G5269" s="1" t="s">
        <v>19635</v>
      </c>
      <c r="I5269" t="str">
        <f t="shared" si="164"/>
        <v>财政评论</v>
      </c>
      <c r="K5269" t="e">
        <f>VLOOKUP(I5269,Apabi!$H:$H,1,FALSE)</f>
        <v>#N/A</v>
      </c>
      <c r="M5269" t="str">
        <f>VLOOKUP(I5269,'Shanghai TSG'!$C:$C,1,FALSE)</f>
        <v>财政评论</v>
      </c>
      <c r="O5269" t="e">
        <f>VLOOKUP(I5269,'Hytong (not in CrossAsia)'!$C:$C,1,FALSE)</f>
        <v>#N/A</v>
      </c>
      <c r="Q5269" s="9" t="str">
        <f t="shared" si="165"/>
        <v>Doppel</v>
      </c>
    </row>
    <row r="5270" spans="1:17">
      <c r="A5270" s="1" t="s">
        <v>3036</v>
      </c>
      <c r="B5270" s="1" t="s">
        <v>3037</v>
      </c>
      <c r="C5270" s="1" t="s">
        <v>19628</v>
      </c>
      <c r="D5270" s="1" t="s">
        <v>3038</v>
      </c>
      <c r="E5270" s="1" t="s">
        <v>13656</v>
      </c>
      <c r="F5270" s="54">
        <v>1931</v>
      </c>
      <c r="G5270" s="1" t="s">
        <v>19635</v>
      </c>
      <c r="I5270" t="str">
        <f t="shared" si="164"/>
        <v>财政经济</v>
      </c>
      <c r="K5270" t="e">
        <f>VLOOKUP(I5270,Apabi!$H:$H,1,FALSE)</f>
        <v>#N/A</v>
      </c>
      <c r="M5270" t="str">
        <f>VLOOKUP(I5270,'Shanghai TSG'!$C:$C,1,FALSE)</f>
        <v>财政经济</v>
      </c>
      <c r="O5270" t="e">
        <f>VLOOKUP(I5270,'Hytong (not in CrossAsia)'!$C:$C,1,FALSE)</f>
        <v>#N/A</v>
      </c>
      <c r="Q5270" s="9" t="str">
        <f t="shared" si="165"/>
        <v>Doppel</v>
      </c>
    </row>
    <row r="5271" spans="1:17">
      <c r="A5271" s="1" t="s">
        <v>3039</v>
      </c>
      <c r="B5271" s="1" t="s">
        <v>3040</v>
      </c>
      <c r="C5271" s="1" t="s">
        <v>19628</v>
      </c>
      <c r="D5271" s="1" t="s">
        <v>3041</v>
      </c>
      <c r="E5271" s="1" t="s">
        <v>19339</v>
      </c>
      <c r="F5271" s="54">
        <v>1925</v>
      </c>
      <c r="G5271" s="1" t="s">
        <v>19635</v>
      </c>
      <c r="I5271" t="str">
        <f t="shared" si="164"/>
        <v>京兆财政</v>
      </c>
      <c r="K5271" t="e">
        <f>VLOOKUP(I5271,Apabi!$H:$H,1,FALSE)</f>
        <v>#N/A</v>
      </c>
      <c r="M5271" t="e">
        <f>VLOOKUP(I5271,'Shanghai TSG'!$C:$C,1,FALSE)</f>
        <v>#N/A</v>
      </c>
      <c r="O5271" t="e">
        <f>VLOOKUP(I5271,'Hytong (not in CrossAsia)'!$C:$C,1,FALSE)</f>
        <v>#N/A</v>
      </c>
      <c r="Q5271" s="9" t="str">
        <f t="shared" si="165"/>
        <v>nur hier</v>
      </c>
    </row>
    <row r="5272" spans="1:17">
      <c r="A5272" s="1" t="s">
        <v>3042</v>
      </c>
      <c r="B5272" s="1" t="s">
        <v>3043</v>
      </c>
      <c r="C5272" s="1" t="s">
        <v>19628</v>
      </c>
      <c r="D5272" s="1" t="s">
        <v>3044</v>
      </c>
      <c r="E5272" s="1" t="s">
        <v>19754</v>
      </c>
      <c r="F5272" s="54">
        <v>1945</v>
      </c>
      <c r="G5272" s="1" t="s">
        <v>19642</v>
      </c>
      <c r="I5272" t="str">
        <f t="shared" si="164"/>
        <v>财政部公</v>
      </c>
      <c r="K5272" t="e">
        <f>VLOOKUP(I5272,Apabi!$H:$H,1,FALSE)</f>
        <v>#N/A</v>
      </c>
      <c r="M5272" t="e">
        <f>VLOOKUP(I5272,'Shanghai TSG'!$C:$C,1,FALSE)</f>
        <v>#N/A</v>
      </c>
      <c r="O5272" t="e">
        <f>VLOOKUP(I5272,'Hytong (not in CrossAsia)'!$C:$C,1,FALSE)</f>
        <v>#N/A</v>
      </c>
      <c r="Q5272" s="9" t="str">
        <f t="shared" si="165"/>
        <v>nur hier</v>
      </c>
    </row>
    <row r="5273" spans="1:17">
      <c r="A5273" s="1" t="s">
        <v>3045</v>
      </c>
      <c r="B5273" s="1" t="s">
        <v>3046</v>
      </c>
      <c r="C5273" s="1" t="s">
        <v>19628</v>
      </c>
      <c r="D5273" s="1" t="s">
        <v>3047</v>
      </c>
      <c r="E5273" s="1" t="s">
        <v>19196</v>
      </c>
      <c r="F5273" s="54">
        <v>1937</v>
      </c>
      <c r="G5273" s="1" t="s">
        <v>19327</v>
      </c>
      <c r="I5273" t="str">
        <f t="shared" si="164"/>
        <v>山东财政</v>
      </c>
      <c r="K5273" t="e">
        <f>VLOOKUP(I5273,Apabi!$H:$H,1,FALSE)</f>
        <v>#N/A</v>
      </c>
      <c r="M5273" t="e">
        <f>VLOOKUP(I5273,'Shanghai TSG'!$C:$C,1,FALSE)</f>
        <v>#N/A</v>
      </c>
      <c r="O5273" t="e">
        <f>VLOOKUP(I5273,'Hytong (not in CrossAsia)'!$C:$C,1,FALSE)</f>
        <v>#N/A</v>
      </c>
      <c r="Q5273" s="9" t="str">
        <f t="shared" si="165"/>
        <v>nur hier</v>
      </c>
    </row>
    <row r="5274" spans="1:17" ht="23.25">
      <c r="A5274" s="1" t="s">
        <v>3048</v>
      </c>
      <c r="B5274" s="1" t="s">
        <v>3049</v>
      </c>
      <c r="C5274" s="1" t="s">
        <v>3050</v>
      </c>
      <c r="D5274" s="1" t="s">
        <v>3051</v>
      </c>
      <c r="E5274" s="1" t="s">
        <v>19348</v>
      </c>
      <c r="F5274" s="54">
        <v>1928</v>
      </c>
      <c r="G5274" s="1" t="s">
        <v>19628</v>
      </c>
      <c r="I5274" t="str">
        <f t="shared" si="164"/>
        <v>财政公报</v>
      </c>
      <c r="K5274" t="str">
        <f>VLOOKUP(I5274,Apabi!$H:$H,1,FALSE)</f>
        <v>财政公报</v>
      </c>
      <c r="M5274" t="e">
        <f>VLOOKUP(I5274,'Shanghai TSG'!$C:$C,1,FALSE)</f>
        <v>#N/A</v>
      </c>
      <c r="O5274" t="e">
        <f>VLOOKUP(I5274,'Hytong (not in CrossAsia)'!$C:$C,1,FALSE)</f>
        <v>#N/A</v>
      </c>
      <c r="Q5274" s="9" t="str">
        <f t="shared" si="165"/>
        <v>Doppel</v>
      </c>
    </row>
    <row r="5275" spans="1:17">
      <c r="A5275" s="1" t="s">
        <v>3052</v>
      </c>
      <c r="B5275" s="1" t="s">
        <v>3053</v>
      </c>
      <c r="C5275" s="1" t="s">
        <v>19628</v>
      </c>
      <c r="D5275" s="1" t="s">
        <v>3047</v>
      </c>
      <c r="E5275" s="1" t="s">
        <v>19196</v>
      </c>
      <c r="F5275" s="54">
        <v>1936</v>
      </c>
      <c r="G5275" s="1" t="s">
        <v>19635</v>
      </c>
      <c r="I5275" t="str">
        <f t="shared" si="164"/>
        <v>山东财政</v>
      </c>
      <c r="K5275" t="e">
        <f>VLOOKUP(I5275,Apabi!$H:$H,1,FALSE)</f>
        <v>#N/A</v>
      </c>
      <c r="M5275" t="e">
        <f>VLOOKUP(I5275,'Shanghai TSG'!$C:$C,1,FALSE)</f>
        <v>#N/A</v>
      </c>
      <c r="O5275" t="e">
        <f>VLOOKUP(I5275,'Hytong (not in CrossAsia)'!$C:$C,1,FALSE)</f>
        <v>#N/A</v>
      </c>
      <c r="Q5275" s="9" t="str">
        <f t="shared" si="165"/>
        <v>nur hier</v>
      </c>
    </row>
    <row r="5276" spans="1:17">
      <c r="A5276" s="1" t="s">
        <v>3054</v>
      </c>
      <c r="B5276" s="1" t="s">
        <v>3055</v>
      </c>
      <c r="C5276" s="1" t="s">
        <v>19628</v>
      </c>
      <c r="D5276" s="1" t="s">
        <v>3026</v>
      </c>
      <c r="E5276" s="1" t="s">
        <v>13205</v>
      </c>
      <c r="F5276" s="54">
        <v>1932</v>
      </c>
      <c r="G5276" s="1" t="s">
        <v>19635</v>
      </c>
      <c r="I5276" t="str">
        <f t="shared" si="164"/>
        <v>湖北财政</v>
      </c>
      <c r="K5276" t="e">
        <f>VLOOKUP(I5276,Apabi!$H:$H,1,FALSE)</f>
        <v>#N/A</v>
      </c>
      <c r="M5276" t="str">
        <f>VLOOKUP(I5276,'Shanghai TSG'!$C:$C,1,FALSE)</f>
        <v>湖北财政</v>
      </c>
      <c r="O5276" t="e">
        <f>VLOOKUP(I5276,'Hytong (not in CrossAsia)'!$C:$C,1,FALSE)</f>
        <v>#N/A</v>
      </c>
      <c r="Q5276" s="9" t="str">
        <f t="shared" si="165"/>
        <v>Doppel</v>
      </c>
    </row>
    <row r="5277" spans="1:17">
      <c r="A5277" s="1" t="s">
        <v>3056</v>
      </c>
      <c r="B5277" s="1" t="s">
        <v>3057</v>
      </c>
      <c r="C5277" s="1" t="s">
        <v>19628</v>
      </c>
      <c r="D5277" s="1" t="s">
        <v>19628</v>
      </c>
      <c r="E5277" s="1" t="s">
        <v>19597</v>
      </c>
      <c r="F5277" s="54">
        <v>1935</v>
      </c>
      <c r="G5277" s="1" t="s">
        <v>19635</v>
      </c>
      <c r="I5277" t="str">
        <f t="shared" si="164"/>
        <v>湖南财政</v>
      </c>
      <c r="K5277" t="e">
        <f>VLOOKUP(I5277,Apabi!$H:$H,1,FALSE)</f>
        <v>#N/A</v>
      </c>
      <c r="M5277" t="str">
        <f>VLOOKUP(I5277,'Shanghai TSG'!$C:$C,1,FALSE)</f>
        <v>湖南财政</v>
      </c>
      <c r="O5277" t="e">
        <f>VLOOKUP(I5277,'Hytong (not in CrossAsia)'!$C:$C,1,FALSE)</f>
        <v>#N/A</v>
      </c>
      <c r="Q5277" s="9" t="str">
        <f t="shared" si="165"/>
        <v>Doppel</v>
      </c>
    </row>
    <row r="5278" spans="1:17" ht="23.25">
      <c r="A5278" s="1" t="s">
        <v>3058</v>
      </c>
      <c r="B5278" s="1" t="s">
        <v>3059</v>
      </c>
      <c r="C5278" s="1" t="s">
        <v>19628</v>
      </c>
      <c r="D5278" s="1" t="s">
        <v>19628</v>
      </c>
      <c r="E5278" s="1" t="s">
        <v>13224</v>
      </c>
      <c r="F5278" s="54">
        <v>1928</v>
      </c>
      <c r="G5278" s="1" t="s">
        <v>19628</v>
      </c>
      <c r="I5278" t="str">
        <f t="shared" si="164"/>
        <v>财政日刊</v>
      </c>
      <c r="K5278" t="e">
        <f>VLOOKUP(I5278,Apabi!$H:$H,1,FALSE)</f>
        <v>#N/A</v>
      </c>
      <c r="M5278" t="str">
        <f>VLOOKUP(I5278,'Shanghai TSG'!$C:$C,1,FALSE)</f>
        <v>财政日刊</v>
      </c>
      <c r="O5278" t="e">
        <f>VLOOKUP(I5278,'Hytong (not in CrossAsia)'!$C:$C,1,FALSE)</f>
        <v>#N/A</v>
      </c>
      <c r="Q5278" s="9" t="str">
        <f t="shared" si="165"/>
        <v>Doppel</v>
      </c>
    </row>
    <row r="5279" spans="1:17">
      <c r="A5279" s="1" t="s">
        <v>3060</v>
      </c>
      <c r="B5279" s="1" t="s">
        <v>3061</v>
      </c>
      <c r="C5279" s="1" t="s">
        <v>19628</v>
      </c>
      <c r="D5279" s="1" t="s">
        <v>3062</v>
      </c>
      <c r="E5279" s="1" t="s">
        <v>19339</v>
      </c>
      <c r="F5279" s="54">
        <v>1936</v>
      </c>
      <c r="G5279" s="1" t="s">
        <v>19315</v>
      </c>
      <c r="I5279" t="str">
        <f t="shared" si="164"/>
        <v>财政研究</v>
      </c>
      <c r="K5279" t="e">
        <f>VLOOKUP(I5279,Apabi!$H:$H,1,FALSE)</f>
        <v>#N/A</v>
      </c>
      <c r="M5279" t="e">
        <f>VLOOKUP(I5279,'Shanghai TSG'!$C:$C,1,FALSE)</f>
        <v>#N/A</v>
      </c>
      <c r="O5279" t="e">
        <f>VLOOKUP(I5279,'Hytong (not in CrossAsia)'!$C:$C,1,FALSE)</f>
        <v>#N/A</v>
      </c>
      <c r="Q5279" s="9" t="str">
        <f t="shared" si="165"/>
        <v>nur hier</v>
      </c>
    </row>
    <row r="5280" spans="1:17">
      <c r="A5280" s="1" t="s">
        <v>3063</v>
      </c>
      <c r="B5280" s="1" t="s">
        <v>3064</v>
      </c>
      <c r="C5280" s="1" t="s">
        <v>19628</v>
      </c>
      <c r="D5280" s="1" t="s">
        <v>3065</v>
      </c>
      <c r="E5280" s="1" t="s">
        <v>3066</v>
      </c>
      <c r="F5280" s="54">
        <v>1944</v>
      </c>
      <c r="G5280" s="1" t="s">
        <v>19635</v>
      </c>
      <c r="I5280" t="str">
        <f t="shared" si="164"/>
        <v>财政知识</v>
      </c>
      <c r="K5280" t="e">
        <f>VLOOKUP(I5280,Apabi!$H:$H,1,FALSE)</f>
        <v>#N/A</v>
      </c>
      <c r="M5280" t="str">
        <f>VLOOKUP(I5280,'Shanghai TSG'!$C:$C,1,FALSE)</f>
        <v>财政知识</v>
      </c>
      <c r="O5280" t="e">
        <f>VLOOKUP(I5280,'Hytong (not in CrossAsia)'!$C:$C,1,FALSE)</f>
        <v>#N/A</v>
      </c>
      <c r="Q5280" s="9" t="str">
        <f t="shared" si="165"/>
        <v>Doppel</v>
      </c>
    </row>
    <row r="5281" spans="1:17">
      <c r="A5281" s="1" t="s">
        <v>3067</v>
      </c>
      <c r="B5281" s="1" t="s">
        <v>3068</v>
      </c>
      <c r="C5281" s="1" t="s">
        <v>19628</v>
      </c>
      <c r="D5281" s="1" t="s">
        <v>3069</v>
      </c>
      <c r="E5281" s="1" t="s">
        <v>19326</v>
      </c>
      <c r="F5281" s="54">
        <v>1938</v>
      </c>
      <c r="G5281" s="1" t="s">
        <v>19635</v>
      </c>
      <c r="I5281" t="str">
        <f t="shared" si="164"/>
        <v>统税公报</v>
      </c>
      <c r="K5281" t="e">
        <f>VLOOKUP(I5281,Apabi!$H:$H,1,FALSE)</f>
        <v>#N/A</v>
      </c>
      <c r="M5281" t="e">
        <f>VLOOKUP(I5281,'Shanghai TSG'!$C:$C,1,FALSE)</f>
        <v>#N/A</v>
      </c>
      <c r="O5281" t="e">
        <f>VLOOKUP(I5281,'Hytong (not in CrossAsia)'!$C:$C,1,FALSE)</f>
        <v>#N/A</v>
      </c>
      <c r="Q5281" s="9" t="str">
        <f t="shared" si="165"/>
        <v>nur hier</v>
      </c>
    </row>
    <row r="5282" spans="1:17" ht="23.25">
      <c r="A5282" s="1" t="s">
        <v>3070</v>
      </c>
      <c r="B5282" s="1" t="s">
        <v>3071</v>
      </c>
      <c r="C5282" s="1" t="s">
        <v>19628</v>
      </c>
      <c r="D5282" s="1" t="s">
        <v>3072</v>
      </c>
      <c r="E5282" s="1" t="s">
        <v>19156</v>
      </c>
      <c r="F5282" s="51" t="s">
        <v>19628</v>
      </c>
      <c r="G5282" s="1" t="s">
        <v>19628</v>
      </c>
      <c r="I5282" t="str">
        <f t="shared" si="164"/>
        <v>广州直接</v>
      </c>
      <c r="K5282" t="e">
        <f>VLOOKUP(I5282,Apabi!$H:$H,1,FALSE)</f>
        <v>#N/A</v>
      </c>
      <c r="M5282" t="e">
        <f>VLOOKUP(I5282,'Shanghai TSG'!$C:$C,1,FALSE)</f>
        <v>#N/A</v>
      </c>
      <c r="O5282" t="e">
        <f>VLOOKUP(I5282,'Hytong (not in CrossAsia)'!$C:$C,1,FALSE)</f>
        <v>#N/A</v>
      </c>
      <c r="Q5282" s="9" t="str">
        <f t="shared" si="165"/>
        <v>nur hier</v>
      </c>
    </row>
    <row r="5283" spans="1:17">
      <c r="A5283" s="1" t="s">
        <v>3073</v>
      </c>
      <c r="B5283" s="1" t="s">
        <v>3074</v>
      </c>
      <c r="C5283" s="1" t="s">
        <v>19628</v>
      </c>
      <c r="D5283" s="1" t="s">
        <v>3075</v>
      </c>
      <c r="E5283" s="1" t="s">
        <v>19302</v>
      </c>
      <c r="F5283" s="54">
        <v>1946</v>
      </c>
      <c r="G5283" s="1" t="s">
        <v>19628</v>
      </c>
      <c r="I5283" t="str">
        <f t="shared" si="164"/>
        <v>广东直接</v>
      </c>
      <c r="K5283" t="e">
        <f>VLOOKUP(I5283,Apabi!$H:$H,1,FALSE)</f>
        <v>#N/A</v>
      </c>
      <c r="M5283" t="e">
        <f>VLOOKUP(I5283,'Shanghai TSG'!$C:$C,1,FALSE)</f>
        <v>#N/A</v>
      </c>
      <c r="O5283" t="e">
        <f>VLOOKUP(I5283,'Hytong (not in CrossAsia)'!$C:$C,1,FALSE)</f>
        <v>#N/A</v>
      </c>
      <c r="Q5283" s="9" t="str">
        <f t="shared" si="165"/>
        <v>nur hier</v>
      </c>
    </row>
    <row r="5284" spans="1:17">
      <c r="A5284" s="1" t="s">
        <v>3076</v>
      </c>
      <c r="B5284" s="1" t="s">
        <v>3077</v>
      </c>
      <c r="C5284" s="1" t="s">
        <v>19628</v>
      </c>
      <c r="D5284" s="1" t="s">
        <v>3078</v>
      </c>
      <c r="E5284" s="1" t="s">
        <v>19339</v>
      </c>
      <c r="F5284" s="54">
        <v>1949</v>
      </c>
      <c r="G5284" s="1" t="s">
        <v>19292</v>
      </c>
      <c r="I5284" t="str">
        <f t="shared" si="164"/>
        <v>税工研究</v>
      </c>
      <c r="K5284" t="e">
        <f>VLOOKUP(I5284,Apabi!$H:$H,1,FALSE)</f>
        <v>#N/A</v>
      </c>
      <c r="M5284" t="e">
        <f>VLOOKUP(I5284,'Shanghai TSG'!$C:$C,1,FALSE)</f>
        <v>#N/A</v>
      </c>
      <c r="O5284" t="e">
        <f>VLOOKUP(I5284,'Hytong (not in CrossAsia)'!$C:$C,1,FALSE)</f>
        <v>#N/A</v>
      </c>
      <c r="Q5284" s="9" t="str">
        <f t="shared" si="165"/>
        <v>nur hier</v>
      </c>
    </row>
    <row r="5285" spans="1:17">
      <c r="A5285" s="1" t="s">
        <v>3079</v>
      </c>
      <c r="B5285" s="1" t="s">
        <v>3080</v>
      </c>
      <c r="C5285" s="1" t="s">
        <v>19628</v>
      </c>
      <c r="D5285" s="1" t="s">
        <v>3081</v>
      </c>
      <c r="E5285" s="1" t="s">
        <v>19647</v>
      </c>
      <c r="F5285" s="51" t="s">
        <v>19628</v>
      </c>
      <c r="G5285" s="1" t="s">
        <v>19292</v>
      </c>
      <c r="I5285" t="str">
        <f t="shared" si="164"/>
        <v>税务通讯</v>
      </c>
      <c r="K5285" t="e">
        <f>VLOOKUP(I5285,Apabi!$H:$H,1,FALSE)</f>
        <v>#N/A</v>
      </c>
      <c r="M5285" t="e">
        <f>VLOOKUP(I5285,'Shanghai TSG'!$C:$C,1,FALSE)</f>
        <v>#N/A</v>
      </c>
      <c r="O5285" t="e">
        <f>VLOOKUP(I5285,'Hytong (not in CrossAsia)'!$C:$C,1,FALSE)</f>
        <v>#N/A</v>
      </c>
      <c r="Q5285" s="9" t="str">
        <f t="shared" si="165"/>
        <v>nur hier</v>
      </c>
    </row>
    <row r="5286" spans="1:17" ht="23.25">
      <c r="A5286" s="1" t="s">
        <v>3082</v>
      </c>
      <c r="B5286" s="1" t="s">
        <v>3083</v>
      </c>
      <c r="C5286" s="1" t="s">
        <v>19628</v>
      </c>
      <c r="D5286" s="1" t="s">
        <v>19628</v>
      </c>
      <c r="E5286" s="1" t="s">
        <v>19638</v>
      </c>
      <c r="F5286" s="51" t="s">
        <v>19628</v>
      </c>
      <c r="G5286" s="1" t="s">
        <v>19628</v>
      </c>
      <c r="I5286" t="str">
        <f t="shared" si="164"/>
        <v>四川省营</v>
      </c>
      <c r="K5286" t="e">
        <f>VLOOKUP(I5286,Apabi!$H:$H,1,FALSE)</f>
        <v>#N/A</v>
      </c>
      <c r="M5286" t="e">
        <f>VLOOKUP(I5286,'Shanghai TSG'!$C:$C,1,FALSE)</f>
        <v>#N/A</v>
      </c>
      <c r="O5286" t="e">
        <f>VLOOKUP(I5286,'Hytong (not in CrossAsia)'!$C:$C,1,FALSE)</f>
        <v>#N/A</v>
      </c>
      <c r="Q5286" s="9" t="str">
        <f t="shared" si="165"/>
        <v>nur hier</v>
      </c>
    </row>
    <row r="5287" spans="1:17">
      <c r="A5287" s="1" t="s">
        <v>4731</v>
      </c>
      <c r="B5287" s="1" t="s">
        <v>4732</v>
      </c>
      <c r="C5287" s="1" t="s">
        <v>19628</v>
      </c>
      <c r="D5287" s="1" t="s">
        <v>4733</v>
      </c>
      <c r="E5287" s="1" t="s">
        <v>19754</v>
      </c>
      <c r="F5287" s="54">
        <v>1942</v>
      </c>
      <c r="G5287" s="1" t="s">
        <v>19635</v>
      </c>
      <c r="I5287" t="str">
        <f t="shared" si="164"/>
        <v>直接税月</v>
      </c>
      <c r="K5287" t="e">
        <f>VLOOKUP(I5287,Apabi!$H:$H,1,FALSE)</f>
        <v>#N/A</v>
      </c>
      <c r="M5287" t="e">
        <f>VLOOKUP(I5287,'Shanghai TSG'!$C:$C,1,FALSE)</f>
        <v>#N/A</v>
      </c>
      <c r="O5287" t="e">
        <f>VLOOKUP(I5287,'Hytong (not in CrossAsia)'!$C:$C,1,FALSE)</f>
        <v>#N/A</v>
      </c>
      <c r="Q5287" s="9" t="str">
        <f t="shared" si="165"/>
        <v>nur hier</v>
      </c>
    </row>
    <row r="5288" spans="1:17">
      <c r="A5288" s="1" t="s">
        <v>4734</v>
      </c>
      <c r="B5288" s="1" t="s">
        <v>4735</v>
      </c>
      <c r="C5288" s="1" t="s">
        <v>19628</v>
      </c>
      <c r="D5288" s="1" t="s">
        <v>4736</v>
      </c>
      <c r="E5288" s="1" t="s">
        <v>19628</v>
      </c>
      <c r="F5288" s="51" t="s">
        <v>19628</v>
      </c>
      <c r="G5288" s="1" t="s">
        <v>19628</v>
      </c>
      <c r="I5288" t="str">
        <f t="shared" si="164"/>
        <v>租税研究</v>
      </c>
      <c r="K5288" t="e">
        <f>VLOOKUP(I5288,Apabi!$H:$H,1,FALSE)</f>
        <v>#N/A</v>
      </c>
      <c r="M5288" t="e">
        <f>VLOOKUP(I5288,'Shanghai TSG'!$C:$C,1,FALSE)</f>
        <v>#N/A</v>
      </c>
      <c r="O5288" t="e">
        <f>VLOOKUP(I5288,'Hytong (not in CrossAsia)'!$C:$C,1,FALSE)</f>
        <v>#N/A</v>
      </c>
      <c r="Q5288" s="9" t="str">
        <f t="shared" si="165"/>
        <v>nur hier</v>
      </c>
    </row>
    <row r="5289" spans="1:17">
      <c r="A5289" s="1" t="s">
        <v>4737</v>
      </c>
      <c r="B5289" s="1" t="s">
        <v>4738</v>
      </c>
      <c r="C5289" s="1" t="s">
        <v>19628</v>
      </c>
      <c r="D5289" s="1" t="s">
        <v>19628</v>
      </c>
      <c r="E5289" s="1" t="s">
        <v>19628</v>
      </c>
      <c r="F5289" s="54">
        <v>1936</v>
      </c>
      <c r="G5289" s="1" t="s">
        <v>19628</v>
      </c>
      <c r="I5289" t="str">
        <f t="shared" si="164"/>
        <v>税务公报</v>
      </c>
      <c r="K5289" t="e">
        <f>VLOOKUP(I5289,Apabi!$H:$H,1,FALSE)</f>
        <v>#N/A</v>
      </c>
      <c r="M5289" t="e">
        <f>VLOOKUP(I5289,'Shanghai TSG'!$C:$C,1,FALSE)</f>
        <v>#N/A</v>
      </c>
      <c r="O5289" t="e">
        <f>VLOOKUP(I5289,'Hytong (not in CrossAsia)'!$C:$C,1,FALSE)</f>
        <v>#N/A</v>
      </c>
      <c r="Q5289" s="9" t="str">
        <f t="shared" si="165"/>
        <v>nur hier</v>
      </c>
    </row>
    <row r="5290" spans="1:17">
      <c r="A5290" s="1" t="s">
        <v>4739</v>
      </c>
      <c r="B5290" s="1" t="s">
        <v>4740</v>
      </c>
      <c r="C5290" s="1" t="s">
        <v>19628</v>
      </c>
      <c r="D5290" s="1" t="s">
        <v>19628</v>
      </c>
      <c r="E5290" s="1" t="s">
        <v>19310</v>
      </c>
      <c r="F5290" s="54">
        <v>1914</v>
      </c>
      <c r="G5290" s="1" t="s">
        <v>19315</v>
      </c>
      <c r="I5290" t="str">
        <f t="shared" si="164"/>
        <v>税务月刊</v>
      </c>
      <c r="K5290" t="e">
        <f>VLOOKUP(I5290,Apabi!$H:$H,1,FALSE)</f>
        <v>#N/A</v>
      </c>
      <c r="M5290" t="str">
        <f>VLOOKUP(I5290,'Shanghai TSG'!$C:$C,1,FALSE)</f>
        <v>税务月刊</v>
      </c>
      <c r="O5290" t="e">
        <f>VLOOKUP(I5290,'Hytong (not in CrossAsia)'!$C:$C,1,FALSE)</f>
        <v>#N/A</v>
      </c>
      <c r="Q5290" s="9" t="str">
        <f t="shared" si="165"/>
        <v>Doppel</v>
      </c>
    </row>
    <row r="5291" spans="1:17">
      <c r="A5291" s="1" t="s">
        <v>4741</v>
      </c>
      <c r="B5291" s="1" t="s">
        <v>4742</v>
      </c>
      <c r="C5291" s="1" t="s">
        <v>19628</v>
      </c>
      <c r="D5291" s="1" t="s">
        <v>4743</v>
      </c>
      <c r="E5291" s="1" t="s">
        <v>19647</v>
      </c>
      <c r="F5291" s="54">
        <v>1928</v>
      </c>
      <c r="G5291" s="1" t="s">
        <v>19628</v>
      </c>
      <c r="I5291" t="str">
        <f t="shared" si="164"/>
        <v>关税问题</v>
      </c>
      <c r="K5291" t="e">
        <f>VLOOKUP(I5291,Apabi!$H:$H,1,FALSE)</f>
        <v>#N/A</v>
      </c>
      <c r="M5291" t="e">
        <f>VLOOKUP(I5291,'Shanghai TSG'!$C:$C,1,FALSE)</f>
        <v>#N/A</v>
      </c>
      <c r="O5291" t="e">
        <f>VLOOKUP(I5291,'Hytong (not in CrossAsia)'!$C:$C,1,FALSE)</f>
        <v>#N/A</v>
      </c>
      <c r="Q5291" s="9" t="str">
        <f t="shared" si="165"/>
        <v>nur hier</v>
      </c>
    </row>
    <row r="5292" spans="1:17">
      <c r="A5292" s="1" t="s">
        <v>4744</v>
      </c>
      <c r="B5292" s="1" t="s">
        <v>4745</v>
      </c>
      <c r="C5292" s="1" t="s">
        <v>19628</v>
      </c>
      <c r="D5292" s="1" t="s">
        <v>19628</v>
      </c>
      <c r="E5292" s="1" t="s">
        <v>19628</v>
      </c>
      <c r="F5292" s="51" t="s">
        <v>19628</v>
      </c>
      <c r="G5292" s="1" t="s">
        <v>19628</v>
      </c>
      <c r="I5292" t="str">
        <f t="shared" si="164"/>
        <v>税务知识</v>
      </c>
      <c r="K5292" t="e">
        <f>VLOOKUP(I5292,Apabi!$H:$H,1,FALSE)</f>
        <v>#N/A</v>
      </c>
      <c r="M5292" t="e">
        <f>VLOOKUP(I5292,'Shanghai TSG'!$C:$C,1,FALSE)</f>
        <v>#N/A</v>
      </c>
      <c r="O5292" t="e">
        <f>VLOOKUP(I5292,'Hytong (not in CrossAsia)'!$C:$C,1,FALSE)</f>
        <v>#N/A</v>
      </c>
      <c r="Q5292" s="9" t="str">
        <f t="shared" si="165"/>
        <v>nur hier</v>
      </c>
    </row>
    <row r="5293" spans="1:17">
      <c r="A5293" s="1" t="s">
        <v>4746</v>
      </c>
      <c r="B5293" s="1" t="s">
        <v>4747</v>
      </c>
      <c r="C5293" s="1" t="s">
        <v>19628</v>
      </c>
      <c r="D5293" s="1" t="s">
        <v>4748</v>
      </c>
      <c r="E5293" s="1" t="s">
        <v>19339</v>
      </c>
      <c r="F5293" s="54">
        <v>1930</v>
      </c>
      <c r="G5293" s="1" t="s">
        <v>19642</v>
      </c>
      <c r="I5293" t="str">
        <f t="shared" si="164"/>
        <v>税专半月</v>
      </c>
      <c r="K5293" t="e">
        <f>VLOOKUP(I5293,Apabi!$H:$H,1,FALSE)</f>
        <v>#N/A</v>
      </c>
      <c r="M5293" t="str">
        <f>VLOOKUP(I5293,'Shanghai TSG'!$C:$C,1,FALSE)</f>
        <v>税专半月</v>
      </c>
      <c r="O5293" t="e">
        <f>VLOOKUP(I5293,'Hytong (not in CrossAsia)'!$C:$C,1,FALSE)</f>
        <v>#N/A</v>
      </c>
      <c r="Q5293" s="9" t="str">
        <f t="shared" si="165"/>
        <v>Doppel</v>
      </c>
    </row>
    <row r="5294" spans="1:17">
      <c r="A5294" s="1" t="s">
        <v>4749</v>
      </c>
      <c r="B5294" s="1" t="s">
        <v>4750</v>
      </c>
      <c r="C5294" s="1" t="s">
        <v>19628</v>
      </c>
      <c r="D5294" s="1" t="s">
        <v>4751</v>
      </c>
      <c r="E5294" s="1" t="s">
        <v>19638</v>
      </c>
      <c r="F5294" s="54">
        <v>1945</v>
      </c>
      <c r="G5294" s="1" t="s">
        <v>19635</v>
      </c>
      <c r="I5294" t="str">
        <f t="shared" si="164"/>
        <v>税务月报</v>
      </c>
      <c r="K5294" t="e">
        <f>VLOOKUP(I5294,Apabi!$H:$H,1,FALSE)</f>
        <v>#N/A</v>
      </c>
      <c r="M5294" t="str">
        <f>VLOOKUP(I5294,'Shanghai TSG'!$C:$C,1,FALSE)</f>
        <v>税务月报</v>
      </c>
      <c r="O5294" t="e">
        <f>VLOOKUP(I5294,'Hytong (not in CrossAsia)'!$C:$C,1,FALSE)</f>
        <v>#N/A</v>
      </c>
      <c r="Q5294" s="9" t="str">
        <f t="shared" si="165"/>
        <v>Doppel</v>
      </c>
    </row>
    <row r="5295" spans="1:17">
      <c r="A5295" s="1" t="s">
        <v>4752</v>
      </c>
      <c r="B5295" s="1" t="s">
        <v>4753</v>
      </c>
      <c r="C5295" s="1" t="s">
        <v>19628</v>
      </c>
      <c r="D5295" s="1" t="s">
        <v>4399</v>
      </c>
      <c r="E5295" s="1" t="s">
        <v>19628</v>
      </c>
      <c r="F5295" s="51" t="s">
        <v>19628</v>
      </c>
      <c r="G5295" s="1" t="s">
        <v>19628</v>
      </c>
      <c r="I5295" t="str">
        <f t="shared" si="164"/>
        <v>直接税节</v>
      </c>
      <c r="K5295" t="e">
        <f>VLOOKUP(I5295,Apabi!$H:$H,1,FALSE)</f>
        <v>#N/A</v>
      </c>
      <c r="M5295" t="e">
        <f>VLOOKUP(I5295,'Shanghai TSG'!$C:$C,1,FALSE)</f>
        <v>#N/A</v>
      </c>
      <c r="O5295" t="e">
        <f>VLOOKUP(I5295,'Hytong (not in CrossAsia)'!$C:$C,1,FALSE)</f>
        <v>#N/A</v>
      </c>
      <c r="Q5295" s="9" t="str">
        <f t="shared" si="165"/>
        <v>nur hier</v>
      </c>
    </row>
    <row r="5296" spans="1:17">
      <c r="A5296" s="1" t="s">
        <v>4400</v>
      </c>
      <c r="B5296" s="1" t="s">
        <v>4401</v>
      </c>
      <c r="C5296" s="1" t="s">
        <v>19628</v>
      </c>
      <c r="D5296" s="1" t="s">
        <v>19628</v>
      </c>
      <c r="E5296" s="1" t="s">
        <v>19336</v>
      </c>
      <c r="F5296" s="54">
        <v>1934</v>
      </c>
      <c r="G5296" s="1" t="s">
        <v>19628</v>
      </c>
      <c r="I5296" t="str">
        <f t="shared" si="164"/>
        <v>各省财政</v>
      </c>
      <c r="K5296" t="e">
        <f>VLOOKUP(I5296,Apabi!$H:$H,1,FALSE)</f>
        <v>#N/A</v>
      </c>
      <c r="M5296" t="e">
        <f>VLOOKUP(I5296,'Shanghai TSG'!$C:$C,1,FALSE)</f>
        <v>#N/A</v>
      </c>
      <c r="O5296" t="e">
        <f>VLOOKUP(I5296,'Hytong (not in CrossAsia)'!$C:$C,1,FALSE)</f>
        <v>#N/A</v>
      </c>
      <c r="Q5296" s="9" t="str">
        <f t="shared" si="165"/>
        <v>nur hier</v>
      </c>
    </row>
    <row r="5297" spans="1:17">
      <c r="A5297" s="1" t="s">
        <v>4402</v>
      </c>
      <c r="B5297" s="1" t="s">
        <v>4403</v>
      </c>
      <c r="C5297" s="1" t="s">
        <v>19628</v>
      </c>
      <c r="D5297" s="1" t="s">
        <v>19628</v>
      </c>
      <c r="E5297" s="1" t="s">
        <v>13006</v>
      </c>
      <c r="F5297" s="51" t="s">
        <v>19628</v>
      </c>
      <c r="G5297" s="1" t="s">
        <v>19628</v>
      </c>
      <c r="I5297" t="str">
        <f t="shared" si="164"/>
        <v>晋县财政</v>
      </c>
      <c r="K5297" t="e">
        <f>VLOOKUP(I5297,Apabi!$H:$H,1,FALSE)</f>
        <v>#N/A</v>
      </c>
      <c r="M5297" t="e">
        <f>VLOOKUP(I5297,'Shanghai TSG'!$C:$C,1,FALSE)</f>
        <v>#N/A</v>
      </c>
      <c r="O5297" t="e">
        <f>VLOOKUP(I5297,'Hytong (not in CrossAsia)'!$C:$C,1,FALSE)</f>
        <v>#N/A</v>
      </c>
      <c r="Q5297" s="9" t="str">
        <f t="shared" si="165"/>
        <v>nur hier</v>
      </c>
    </row>
    <row r="5298" spans="1:17">
      <c r="A5298" s="1" t="s">
        <v>4404</v>
      </c>
      <c r="B5298" s="1" t="s">
        <v>4405</v>
      </c>
      <c r="C5298" s="1" t="s">
        <v>19628</v>
      </c>
      <c r="D5298" s="1" t="s">
        <v>4406</v>
      </c>
      <c r="E5298" s="1" t="s">
        <v>19336</v>
      </c>
      <c r="F5298" s="54">
        <v>1936</v>
      </c>
      <c r="G5298" s="1" t="s">
        <v>19635</v>
      </c>
      <c r="I5298" t="str">
        <f t="shared" si="164"/>
        <v>财政月刊</v>
      </c>
      <c r="K5298" t="e">
        <f>VLOOKUP(I5298,Apabi!$H:$H,1,FALSE)</f>
        <v>#N/A</v>
      </c>
      <c r="M5298" t="str">
        <f>VLOOKUP(I5298,'Shanghai TSG'!$C:$C,1,FALSE)</f>
        <v>财政月刊</v>
      </c>
      <c r="O5298" t="e">
        <f>VLOOKUP(I5298,'Hytong (not in CrossAsia)'!$C:$C,1,FALSE)</f>
        <v>#N/A</v>
      </c>
      <c r="Q5298" s="9" t="str">
        <f t="shared" si="165"/>
        <v>Doppel</v>
      </c>
    </row>
    <row r="5299" spans="1:17">
      <c r="A5299" s="1" t="s">
        <v>4407</v>
      </c>
      <c r="B5299" s="1" t="s">
        <v>4408</v>
      </c>
      <c r="C5299" s="1" t="s">
        <v>19628</v>
      </c>
      <c r="D5299" s="1" t="s">
        <v>4409</v>
      </c>
      <c r="E5299" s="1" t="s">
        <v>18393</v>
      </c>
      <c r="F5299" s="54">
        <v>1936</v>
      </c>
      <c r="G5299" s="1" t="s">
        <v>19628</v>
      </c>
      <c r="I5299" t="str">
        <f t="shared" si="164"/>
        <v>四川经济</v>
      </c>
      <c r="K5299" t="e">
        <f>VLOOKUP(I5299,Apabi!$H:$H,1,FALSE)</f>
        <v>#N/A</v>
      </c>
      <c r="M5299" t="e">
        <f>VLOOKUP(I5299,'Shanghai TSG'!$C:$C,1,FALSE)</f>
        <v>#N/A</v>
      </c>
      <c r="O5299" t="e">
        <f>VLOOKUP(I5299,'Hytong (not in CrossAsia)'!$C:$C,1,FALSE)</f>
        <v>#N/A</v>
      </c>
      <c r="Q5299" s="9" t="str">
        <f t="shared" si="165"/>
        <v>nur hier</v>
      </c>
    </row>
    <row r="5300" spans="1:17">
      <c r="A5300" s="1" t="s">
        <v>4410</v>
      </c>
      <c r="B5300" s="1" t="s">
        <v>4411</v>
      </c>
      <c r="C5300" s="1" t="s">
        <v>19628</v>
      </c>
      <c r="D5300" s="1" t="s">
        <v>4412</v>
      </c>
      <c r="E5300" s="1" t="s">
        <v>18570</v>
      </c>
      <c r="F5300" s="51" t="s">
        <v>19628</v>
      </c>
      <c r="G5300" s="1" t="s">
        <v>19628</v>
      </c>
      <c r="I5300" t="str">
        <f t="shared" si="164"/>
        <v>广东省财</v>
      </c>
      <c r="K5300" t="e">
        <f>VLOOKUP(I5300,Apabi!$H:$H,1,FALSE)</f>
        <v>#N/A</v>
      </c>
      <c r="M5300" t="e">
        <f>VLOOKUP(I5300,'Shanghai TSG'!$C:$C,1,FALSE)</f>
        <v>#N/A</v>
      </c>
      <c r="O5300" t="e">
        <f>VLOOKUP(I5300,'Hytong (not in CrossAsia)'!$C:$C,1,FALSE)</f>
        <v>#N/A</v>
      </c>
      <c r="Q5300" s="9" t="str">
        <f t="shared" si="165"/>
        <v>nur hier</v>
      </c>
    </row>
    <row r="5301" spans="1:17">
      <c r="A5301" s="1" t="s">
        <v>4413</v>
      </c>
      <c r="B5301" s="1" t="s">
        <v>4414</v>
      </c>
      <c r="C5301" s="1" t="s">
        <v>19628</v>
      </c>
      <c r="D5301" s="1" t="s">
        <v>19628</v>
      </c>
      <c r="E5301" s="1" t="s">
        <v>19821</v>
      </c>
      <c r="F5301" s="54">
        <v>1936</v>
      </c>
      <c r="G5301" s="1" t="s">
        <v>19628</v>
      </c>
      <c r="I5301" t="str">
        <f t="shared" si="164"/>
        <v>广州市财</v>
      </c>
      <c r="K5301" t="e">
        <f>VLOOKUP(I5301,Apabi!$H:$H,1,FALSE)</f>
        <v>#N/A</v>
      </c>
      <c r="M5301" t="e">
        <f>VLOOKUP(I5301,'Shanghai TSG'!$C:$C,1,FALSE)</f>
        <v>#N/A</v>
      </c>
      <c r="O5301" t="e">
        <f>VLOOKUP(I5301,'Hytong (not in CrossAsia)'!$C:$C,1,FALSE)</f>
        <v>#N/A</v>
      </c>
      <c r="Q5301" s="9" t="str">
        <f t="shared" si="165"/>
        <v>nur hier</v>
      </c>
    </row>
    <row r="5302" spans="1:17" ht="23.25">
      <c r="A5302" s="1" t="s">
        <v>4415</v>
      </c>
      <c r="B5302" s="1" t="s">
        <v>4416</v>
      </c>
      <c r="C5302" s="1" t="s">
        <v>19628</v>
      </c>
      <c r="D5302" s="1" t="s">
        <v>4417</v>
      </c>
      <c r="E5302" s="1" t="s">
        <v>21632</v>
      </c>
      <c r="F5302" s="51" t="s">
        <v>19628</v>
      </c>
      <c r="G5302" s="1" t="s">
        <v>19635</v>
      </c>
      <c r="I5302" t="str">
        <f t="shared" si="164"/>
        <v>福建财政</v>
      </c>
      <c r="K5302" t="e">
        <f>VLOOKUP(I5302,Apabi!$H:$H,1,FALSE)</f>
        <v>#N/A</v>
      </c>
      <c r="M5302" t="str">
        <f>VLOOKUP(I5302,'Shanghai TSG'!$C:$C,1,FALSE)</f>
        <v>福建财政</v>
      </c>
      <c r="O5302" t="e">
        <f>VLOOKUP(I5302,'Hytong (not in CrossAsia)'!$C:$C,1,FALSE)</f>
        <v>#N/A</v>
      </c>
      <c r="Q5302" s="9" t="str">
        <f t="shared" si="165"/>
        <v>Doppel</v>
      </c>
    </row>
    <row r="5303" spans="1:17">
      <c r="A5303" s="1" t="s">
        <v>4418</v>
      </c>
      <c r="B5303" s="1" t="s">
        <v>4419</v>
      </c>
      <c r="C5303" s="1" t="s">
        <v>19628</v>
      </c>
      <c r="D5303" s="1" t="s">
        <v>4420</v>
      </c>
      <c r="E5303" s="1" t="s">
        <v>19754</v>
      </c>
      <c r="F5303" s="54">
        <v>1944</v>
      </c>
      <c r="G5303" s="1" t="s">
        <v>19243</v>
      </c>
      <c r="I5303" t="str">
        <f t="shared" si="164"/>
        <v>财政学报</v>
      </c>
      <c r="K5303" t="e">
        <f>VLOOKUP(I5303,Apabi!$H:$H,1,FALSE)</f>
        <v>#N/A</v>
      </c>
      <c r="M5303" t="str">
        <f>VLOOKUP(I5303,'Shanghai TSG'!$C:$C,1,FALSE)</f>
        <v>财政学报</v>
      </c>
      <c r="O5303" t="e">
        <f>VLOOKUP(I5303,'Hytong (not in CrossAsia)'!$C:$C,1,FALSE)</f>
        <v>#N/A</v>
      </c>
      <c r="Q5303" s="9" t="str">
        <f t="shared" si="165"/>
        <v>Doppel</v>
      </c>
    </row>
    <row r="5304" spans="1:17">
      <c r="A5304" s="1" t="s">
        <v>4421</v>
      </c>
      <c r="B5304" s="1" t="s">
        <v>4422</v>
      </c>
      <c r="C5304" s="1" t="s">
        <v>19628</v>
      </c>
      <c r="D5304" s="1" t="s">
        <v>4423</v>
      </c>
      <c r="E5304" s="1" t="s">
        <v>19153</v>
      </c>
      <c r="F5304" s="54">
        <v>1947</v>
      </c>
      <c r="G5304" s="1" t="s">
        <v>19642</v>
      </c>
      <c r="I5304" t="str">
        <f t="shared" si="164"/>
        <v>湖北省政</v>
      </c>
      <c r="K5304" t="e">
        <f>VLOOKUP(I5304,Apabi!$H:$H,1,FALSE)</f>
        <v>#N/A</v>
      </c>
      <c r="M5304" t="e">
        <f>VLOOKUP(I5304,'Shanghai TSG'!$C:$C,1,FALSE)</f>
        <v>#N/A</v>
      </c>
      <c r="O5304" t="e">
        <f>VLOOKUP(I5304,'Hytong (not in CrossAsia)'!$C:$C,1,FALSE)</f>
        <v>#N/A</v>
      </c>
      <c r="Q5304" s="9" t="str">
        <f t="shared" si="165"/>
        <v>nur hier</v>
      </c>
    </row>
    <row r="5305" spans="1:17">
      <c r="A5305" s="1" t="s">
        <v>4424</v>
      </c>
      <c r="B5305" s="1" t="s">
        <v>4425</v>
      </c>
      <c r="C5305" s="1" t="s">
        <v>19628</v>
      </c>
      <c r="D5305" s="1" t="s">
        <v>4426</v>
      </c>
      <c r="E5305" s="1" t="s">
        <v>19302</v>
      </c>
      <c r="F5305" s="54">
        <v>1943</v>
      </c>
      <c r="G5305" s="1" t="s">
        <v>19635</v>
      </c>
      <c r="I5305" t="str">
        <f t="shared" si="164"/>
        <v>海外归侨</v>
      </c>
      <c r="K5305" t="e">
        <f>VLOOKUP(I5305,Apabi!$H:$H,1,FALSE)</f>
        <v>#N/A</v>
      </c>
      <c r="M5305" t="e">
        <f>VLOOKUP(I5305,'Shanghai TSG'!$C:$C,1,FALSE)</f>
        <v>#N/A</v>
      </c>
      <c r="O5305" t="e">
        <f>VLOOKUP(I5305,'Hytong (not in CrossAsia)'!$C:$C,1,FALSE)</f>
        <v>#N/A</v>
      </c>
      <c r="Q5305" s="9" t="str">
        <f t="shared" si="165"/>
        <v>nur hier</v>
      </c>
    </row>
    <row r="5306" spans="1:17">
      <c r="A5306" s="1" t="s">
        <v>4427</v>
      </c>
      <c r="B5306" s="1" t="s">
        <v>4428</v>
      </c>
      <c r="C5306" s="1" t="s">
        <v>19628</v>
      </c>
      <c r="D5306" s="1" t="s">
        <v>4429</v>
      </c>
      <c r="E5306" s="1" t="s">
        <v>19628</v>
      </c>
      <c r="F5306" s="51" t="s">
        <v>19628</v>
      </c>
      <c r="G5306" s="1" t="s">
        <v>19628</v>
      </c>
      <c r="I5306" t="str">
        <f t="shared" si="164"/>
        <v>县政计画</v>
      </c>
      <c r="K5306" t="e">
        <f>VLOOKUP(I5306,Apabi!$H:$H,1,FALSE)</f>
        <v>#N/A</v>
      </c>
      <c r="M5306" t="e">
        <f>VLOOKUP(I5306,'Shanghai TSG'!$C:$C,1,FALSE)</f>
        <v>#N/A</v>
      </c>
      <c r="O5306" t="e">
        <f>VLOOKUP(I5306,'Hytong (not in CrossAsia)'!$C:$C,1,FALSE)</f>
        <v>#N/A</v>
      </c>
      <c r="Q5306" s="9" t="str">
        <f t="shared" si="165"/>
        <v>nur hier</v>
      </c>
    </row>
    <row r="5307" spans="1:17">
      <c r="A5307" s="1" t="s">
        <v>4430</v>
      </c>
      <c r="B5307" s="1" t="s">
        <v>4431</v>
      </c>
      <c r="C5307" s="1" t="s">
        <v>19628</v>
      </c>
      <c r="D5307" s="1" t="s">
        <v>4432</v>
      </c>
      <c r="E5307" s="1" t="s">
        <v>19336</v>
      </c>
      <c r="F5307" s="54">
        <v>1942</v>
      </c>
      <c r="G5307" s="1" t="s">
        <v>19635</v>
      </c>
      <c r="I5307" t="str">
        <f t="shared" si="164"/>
        <v>立法院公</v>
      </c>
      <c r="K5307" t="e">
        <f>VLOOKUP(I5307,Apabi!$H:$H,1,FALSE)</f>
        <v>#N/A</v>
      </c>
      <c r="M5307" t="e">
        <f>VLOOKUP(I5307,'Shanghai TSG'!$C:$C,1,FALSE)</f>
        <v>#N/A</v>
      </c>
      <c r="O5307" t="e">
        <f>VLOOKUP(I5307,'Hytong (not in CrossAsia)'!$C:$C,1,FALSE)</f>
        <v>#N/A</v>
      </c>
      <c r="Q5307" s="9" t="str">
        <f t="shared" si="165"/>
        <v>nur hier</v>
      </c>
    </row>
    <row r="5308" spans="1:17">
      <c r="A5308" s="1" t="s">
        <v>4433</v>
      </c>
      <c r="B5308" s="1" t="s">
        <v>4434</v>
      </c>
      <c r="C5308" s="1" t="s">
        <v>19628</v>
      </c>
      <c r="D5308" s="1" t="s">
        <v>4435</v>
      </c>
      <c r="E5308" s="1" t="s">
        <v>19344</v>
      </c>
      <c r="F5308" s="54">
        <v>1935</v>
      </c>
      <c r="G5308" s="1" t="s">
        <v>19635</v>
      </c>
      <c r="I5308" t="str">
        <f t="shared" si="164"/>
        <v>河北民政</v>
      </c>
      <c r="K5308" t="e">
        <f>VLOOKUP(I5308,Apabi!$H:$H,1,FALSE)</f>
        <v>#N/A</v>
      </c>
      <c r="M5308" t="e">
        <f>VLOOKUP(I5308,'Shanghai TSG'!$C:$C,1,FALSE)</f>
        <v>#N/A</v>
      </c>
      <c r="O5308" t="e">
        <f>VLOOKUP(I5308,'Hytong (not in CrossAsia)'!$C:$C,1,FALSE)</f>
        <v>#N/A</v>
      </c>
      <c r="Q5308" s="9" t="str">
        <f t="shared" si="165"/>
        <v>nur hier</v>
      </c>
    </row>
    <row r="5309" spans="1:17">
      <c r="A5309" s="1" t="s">
        <v>4436</v>
      </c>
      <c r="B5309" s="1" t="s">
        <v>4437</v>
      </c>
      <c r="C5309" s="1" t="s">
        <v>19628</v>
      </c>
      <c r="D5309" s="1" t="s">
        <v>19628</v>
      </c>
      <c r="E5309" s="1" t="s">
        <v>19628</v>
      </c>
      <c r="F5309" s="51" t="s">
        <v>19628</v>
      </c>
      <c r="G5309" s="1" t="s">
        <v>19628</v>
      </c>
      <c r="I5309" t="str">
        <f t="shared" si="164"/>
        <v>广东省政</v>
      </c>
      <c r="K5309" t="e">
        <f>VLOOKUP(I5309,Apabi!$H:$H,1,FALSE)</f>
        <v>#N/A</v>
      </c>
      <c r="M5309" t="e">
        <f>VLOOKUP(I5309,'Shanghai TSG'!$C:$C,1,FALSE)</f>
        <v>#N/A</v>
      </c>
      <c r="O5309" t="e">
        <f>VLOOKUP(I5309,'Hytong (not in CrossAsia)'!$C:$C,1,FALSE)</f>
        <v>#N/A</v>
      </c>
      <c r="Q5309" s="9" t="str">
        <f t="shared" si="165"/>
        <v>nur hier</v>
      </c>
    </row>
    <row r="5310" spans="1:17">
      <c r="A5310" s="1" t="s">
        <v>4438</v>
      </c>
      <c r="B5310" s="1" t="s">
        <v>4439</v>
      </c>
      <c r="C5310" s="1" t="s">
        <v>19628</v>
      </c>
      <c r="D5310" s="1" t="s">
        <v>19628</v>
      </c>
      <c r="E5310" s="1" t="s">
        <v>19628</v>
      </c>
      <c r="F5310" s="51" t="s">
        <v>19628</v>
      </c>
      <c r="G5310" s="1" t="s">
        <v>19628</v>
      </c>
      <c r="I5310" t="str">
        <f t="shared" si="164"/>
        <v>军事与政</v>
      </c>
      <c r="K5310" t="e">
        <f>VLOOKUP(I5310,Apabi!$H:$H,1,FALSE)</f>
        <v>#N/A</v>
      </c>
      <c r="M5310" t="e">
        <f>VLOOKUP(I5310,'Shanghai TSG'!$C:$C,1,FALSE)</f>
        <v>#N/A</v>
      </c>
      <c r="O5310" t="e">
        <f>VLOOKUP(I5310,'Hytong (not in CrossAsia)'!$C:$C,1,FALSE)</f>
        <v>#N/A</v>
      </c>
      <c r="Q5310" s="9" t="str">
        <f t="shared" si="165"/>
        <v>nur hier</v>
      </c>
    </row>
    <row r="5311" spans="1:17">
      <c r="A5311" s="1" t="s">
        <v>4440</v>
      </c>
      <c r="B5311" s="1" t="s">
        <v>4441</v>
      </c>
      <c r="C5311" s="1" t="s">
        <v>19628</v>
      </c>
      <c r="D5311" s="1" t="s">
        <v>19628</v>
      </c>
      <c r="E5311" s="1" t="s">
        <v>19628</v>
      </c>
      <c r="F5311" s="51" t="s">
        <v>19628</v>
      </c>
      <c r="G5311" s="1" t="s">
        <v>19628</v>
      </c>
      <c r="I5311" t="str">
        <f t="shared" si="164"/>
        <v>华侨评论</v>
      </c>
      <c r="K5311" t="e">
        <f>VLOOKUP(I5311,Apabi!$H:$H,1,FALSE)</f>
        <v>#N/A</v>
      </c>
      <c r="M5311" t="str">
        <f>VLOOKUP(I5311,'Shanghai TSG'!$C:$C,1,FALSE)</f>
        <v>华侨评论</v>
      </c>
      <c r="O5311" t="e">
        <f>VLOOKUP(I5311,'Hytong (not in CrossAsia)'!$C:$C,1,FALSE)</f>
        <v>#N/A</v>
      </c>
      <c r="Q5311" s="9" t="str">
        <f t="shared" si="165"/>
        <v>Doppel</v>
      </c>
    </row>
    <row r="5312" spans="1:17">
      <c r="A5312" s="1" t="s">
        <v>4442</v>
      </c>
      <c r="B5312" s="1" t="s">
        <v>4443</v>
      </c>
      <c r="C5312" s="1" t="s">
        <v>19628</v>
      </c>
      <c r="D5312" s="1" t="s">
        <v>6005</v>
      </c>
      <c r="E5312" s="1" t="s">
        <v>18570</v>
      </c>
      <c r="F5312" s="54">
        <v>1938</v>
      </c>
      <c r="G5312" s="1" t="s">
        <v>19773</v>
      </c>
      <c r="I5312" t="str">
        <f t="shared" si="164"/>
        <v>广东地政</v>
      </c>
      <c r="K5312" t="e">
        <f>VLOOKUP(I5312,Apabi!$H:$H,1,FALSE)</f>
        <v>#N/A</v>
      </c>
      <c r="M5312" t="e">
        <f>VLOOKUP(I5312,'Shanghai TSG'!$C:$C,1,FALSE)</f>
        <v>#N/A</v>
      </c>
      <c r="O5312" t="e">
        <f>VLOOKUP(I5312,'Hytong (not in CrossAsia)'!$C:$C,1,FALSE)</f>
        <v>#N/A</v>
      </c>
      <c r="Q5312" s="9" t="str">
        <f t="shared" si="165"/>
        <v>nur hier</v>
      </c>
    </row>
    <row r="5313" spans="1:17">
      <c r="A5313" s="1" t="s">
        <v>4444</v>
      </c>
      <c r="B5313" s="1" t="s">
        <v>4445</v>
      </c>
      <c r="C5313" s="1" t="s">
        <v>19628</v>
      </c>
      <c r="D5313" s="1" t="s">
        <v>19628</v>
      </c>
      <c r="E5313" s="1" t="s">
        <v>19628</v>
      </c>
      <c r="F5313" s="51" t="s">
        <v>19628</v>
      </c>
      <c r="G5313" s="1" t="s">
        <v>19628</v>
      </c>
      <c r="I5313" t="str">
        <f t="shared" si="164"/>
        <v>陕西省立</v>
      </c>
      <c r="K5313" t="e">
        <f>VLOOKUP(I5313,Apabi!$H:$H,1,FALSE)</f>
        <v>#N/A</v>
      </c>
      <c r="M5313" t="e">
        <f>VLOOKUP(I5313,'Shanghai TSG'!$C:$C,1,FALSE)</f>
        <v>#N/A</v>
      </c>
      <c r="O5313" t="e">
        <f>VLOOKUP(I5313,'Hytong (not in CrossAsia)'!$C:$C,1,FALSE)</f>
        <v>#N/A</v>
      </c>
      <c r="Q5313" s="9" t="str">
        <f t="shared" si="165"/>
        <v>nur hier</v>
      </c>
    </row>
    <row r="5314" spans="1:17">
      <c r="A5314" s="1" t="s">
        <v>4446</v>
      </c>
      <c r="B5314" s="1" t="s">
        <v>4447</v>
      </c>
      <c r="C5314" s="1" t="s">
        <v>19628</v>
      </c>
      <c r="D5314" s="1" t="s">
        <v>4448</v>
      </c>
      <c r="E5314" s="1" t="s">
        <v>19628</v>
      </c>
      <c r="F5314" s="51" t="s">
        <v>19628</v>
      </c>
      <c r="G5314" s="1" t="s">
        <v>19628</v>
      </c>
      <c r="I5314" t="str">
        <f t="shared" si="164"/>
        <v>警高月刊</v>
      </c>
      <c r="K5314" t="e">
        <f>VLOOKUP(I5314,Apabi!$H:$H,1,FALSE)</f>
        <v>#N/A</v>
      </c>
      <c r="M5314" t="str">
        <f>VLOOKUP(I5314,'Shanghai TSG'!$C:$C,1,FALSE)</f>
        <v>警高月刊</v>
      </c>
      <c r="O5314" t="e">
        <f>VLOOKUP(I5314,'Hytong (not in CrossAsia)'!$C:$C,1,FALSE)</f>
        <v>#N/A</v>
      </c>
      <c r="Q5314" s="9" t="str">
        <f t="shared" si="165"/>
        <v>Doppel</v>
      </c>
    </row>
    <row r="5315" spans="1:17" ht="23.25">
      <c r="A5315" s="1" t="s">
        <v>4449</v>
      </c>
      <c r="B5315" s="1" t="s">
        <v>4450</v>
      </c>
      <c r="C5315" s="1" t="s">
        <v>19628</v>
      </c>
      <c r="D5315" s="1" t="s">
        <v>4451</v>
      </c>
      <c r="E5315" s="1" t="s">
        <v>19336</v>
      </c>
      <c r="F5315" s="51" t="s">
        <v>19628</v>
      </c>
      <c r="G5315" s="1" t="s">
        <v>19628</v>
      </c>
      <c r="I5315" t="str">
        <f t="shared" ref="I5315:I5378" si="166">MID(B5315,1,4)</f>
        <v>南京特别</v>
      </c>
      <c r="K5315" t="e">
        <f>VLOOKUP(I5315,Apabi!$H:$H,1,FALSE)</f>
        <v>#N/A</v>
      </c>
      <c r="M5315" t="e">
        <f>VLOOKUP(I5315,'Shanghai TSG'!$C:$C,1,FALSE)</f>
        <v>#N/A</v>
      </c>
      <c r="O5315" t="e">
        <f>VLOOKUP(I5315,'Hytong (not in CrossAsia)'!$C:$C,1,FALSE)</f>
        <v>#N/A</v>
      </c>
      <c r="Q5315" s="9" t="str">
        <f t="shared" ref="Q5315:Q5378" si="167">(IF(AND(ISNA(K5315),ISNA(M5315),ISNA(O5315)),"nur hier","Doppel"))</f>
        <v>nur hier</v>
      </c>
    </row>
    <row r="5316" spans="1:17">
      <c r="A5316" s="1" t="s">
        <v>4452</v>
      </c>
      <c r="B5316" s="1" t="s">
        <v>4453</v>
      </c>
      <c r="C5316" s="1" t="s">
        <v>19628</v>
      </c>
      <c r="D5316" s="1" t="s">
        <v>4454</v>
      </c>
      <c r="E5316" s="1" t="s">
        <v>18038</v>
      </c>
      <c r="F5316" s="51" t="s">
        <v>19628</v>
      </c>
      <c r="G5316" s="1" t="s">
        <v>19315</v>
      </c>
      <c r="I5316" t="str">
        <f t="shared" si="166"/>
        <v>宁波市政</v>
      </c>
      <c r="K5316" t="e">
        <f>VLOOKUP(I5316,Apabi!$H:$H,1,FALSE)</f>
        <v>#N/A</v>
      </c>
      <c r="M5316" t="str">
        <f>VLOOKUP(I5316,'Shanghai TSG'!$C:$C,1,FALSE)</f>
        <v>宁波市政</v>
      </c>
      <c r="O5316" t="e">
        <f>VLOOKUP(I5316,'Hytong (not in CrossAsia)'!$C:$C,1,FALSE)</f>
        <v>#N/A</v>
      </c>
      <c r="Q5316" s="9" t="str">
        <f t="shared" si="167"/>
        <v>Doppel</v>
      </c>
    </row>
    <row r="5317" spans="1:17" ht="23.25">
      <c r="A5317" s="1" t="s">
        <v>4455</v>
      </c>
      <c r="B5317" s="1" t="s">
        <v>4456</v>
      </c>
      <c r="C5317" s="1" t="s">
        <v>19628</v>
      </c>
      <c r="D5317" s="1" t="s">
        <v>4457</v>
      </c>
      <c r="E5317" s="1" t="s">
        <v>19628</v>
      </c>
      <c r="F5317" s="51" t="s">
        <v>19628</v>
      </c>
      <c r="G5317" s="1" t="s">
        <v>19628</v>
      </c>
      <c r="I5317" t="str">
        <f t="shared" si="166"/>
        <v>中央警官</v>
      </c>
      <c r="K5317" t="e">
        <f>VLOOKUP(I5317,Apabi!$H:$H,1,FALSE)</f>
        <v>#N/A</v>
      </c>
      <c r="M5317" t="e">
        <f>VLOOKUP(I5317,'Shanghai TSG'!$C:$C,1,FALSE)</f>
        <v>#N/A</v>
      </c>
      <c r="O5317" t="e">
        <f>VLOOKUP(I5317,'Hytong (not in CrossAsia)'!$C:$C,1,FALSE)</f>
        <v>#N/A</v>
      </c>
      <c r="Q5317" s="9" t="str">
        <f t="shared" si="167"/>
        <v>nur hier</v>
      </c>
    </row>
    <row r="5318" spans="1:17">
      <c r="A5318" s="1" t="s">
        <v>4458</v>
      </c>
      <c r="B5318" s="1" t="s">
        <v>4459</v>
      </c>
      <c r="C5318" s="1" t="s">
        <v>19628</v>
      </c>
      <c r="D5318" s="1" t="s">
        <v>4460</v>
      </c>
      <c r="E5318" s="1" t="s">
        <v>19628</v>
      </c>
      <c r="F5318" s="51">
        <v>1938</v>
      </c>
      <c r="G5318" s="1" t="s">
        <v>19628</v>
      </c>
      <c r="I5318" t="str">
        <f t="shared" si="166"/>
        <v>市政研究</v>
      </c>
      <c r="K5318" t="e">
        <f>VLOOKUP(I5318,Apabi!$H:$H,1,FALSE)</f>
        <v>#N/A</v>
      </c>
      <c r="M5318" t="e">
        <f>VLOOKUP(I5318,'Shanghai TSG'!$C:$C,1,FALSE)</f>
        <v>#N/A</v>
      </c>
      <c r="O5318" t="e">
        <f>VLOOKUP(I5318,'Hytong (not in CrossAsia)'!$C:$C,1,FALSE)</f>
        <v>#N/A</v>
      </c>
      <c r="Q5318" s="9" t="str">
        <f t="shared" si="167"/>
        <v>nur hier</v>
      </c>
    </row>
    <row r="5319" spans="1:17">
      <c r="A5319" s="1" t="s">
        <v>4461</v>
      </c>
      <c r="B5319" s="1" t="s">
        <v>4462</v>
      </c>
      <c r="C5319" s="1" t="s">
        <v>19628</v>
      </c>
      <c r="D5319" s="1" t="s">
        <v>4463</v>
      </c>
      <c r="E5319" s="1" t="s">
        <v>12923</v>
      </c>
      <c r="F5319" s="54">
        <v>1947</v>
      </c>
      <c r="G5319" s="1" t="s">
        <v>19305</v>
      </c>
      <c r="I5319" t="str">
        <f t="shared" si="166"/>
        <v>河南善救</v>
      </c>
      <c r="K5319" t="e">
        <f>VLOOKUP(I5319,Apabi!$H:$H,1,FALSE)</f>
        <v>#N/A</v>
      </c>
      <c r="M5319" t="e">
        <f>VLOOKUP(I5319,'Shanghai TSG'!$C:$C,1,FALSE)</f>
        <v>#N/A</v>
      </c>
      <c r="O5319" t="e">
        <f>VLOOKUP(I5319,'Hytong (not in CrossAsia)'!$C:$C,1,FALSE)</f>
        <v>#N/A</v>
      </c>
      <c r="Q5319" s="9" t="str">
        <f t="shared" si="167"/>
        <v>nur hier</v>
      </c>
    </row>
    <row r="5320" spans="1:17">
      <c r="A5320" s="1" t="s">
        <v>4464</v>
      </c>
      <c r="B5320" s="1" t="s">
        <v>4465</v>
      </c>
      <c r="C5320" s="1" t="s">
        <v>19628</v>
      </c>
      <c r="D5320" s="1" t="s">
        <v>4466</v>
      </c>
      <c r="E5320" s="1" t="s">
        <v>19356</v>
      </c>
      <c r="F5320" s="51" t="s">
        <v>19628</v>
      </c>
      <c r="G5320" s="1" t="s">
        <v>19635</v>
      </c>
      <c r="I5320" t="str">
        <f t="shared" si="166"/>
        <v>警察月刊</v>
      </c>
      <c r="K5320" t="e">
        <f>VLOOKUP(I5320,Apabi!$H:$H,1,FALSE)</f>
        <v>#N/A</v>
      </c>
      <c r="M5320" t="str">
        <f>VLOOKUP(I5320,'Shanghai TSG'!$C:$C,1,FALSE)</f>
        <v>警察月刊</v>
      </c>
      <c r="O5320" t="e">
        <f>VLOOKUP(I5320,'Hytong (not in CrossAsia)'!$C:$C,1,FALSE)</f>
        <v>#N/A</v>
      </c>
      <c r="Q5320" s="9" t="str">
        <f t="shared" si="167"/>
        <v>Doppel</v>
      </c>
    </row>
    <row r="5321" spans="1:17">
      <c r="A5321" s="1" t="s">
        <v>4467</v>
      </c>
      <c r="B5321" s="1" t="s">
        <v>4127</v>
      </c>
      <c r="C5321" s="1" t="s">
        <v>19628</v>
      </c>
      <c r="D5321" s="1" t="s">
        <v>19628</v>
      </c>
      <c r="E5321" s="1" t="s">
        <v>19647</v>
      </c>
      <c r="F5321" s="54">
        <v>1948</v>
      </c>
      <c r="G5321" s="1" t="s">
        <v>4128</v>
      </c>
      <c r="I5321" t="str">
        <f t="shared" si="166"/>
        <v>警察画报</v>
      </c>
      <c r="K5321" t="e">
        <f>VLOOKUP(I5321,Apabi!$H:$H,1,FALSE)</f>
        <v>#N/A</v>
      </c>
      <c r="M5321" t="e">
        <f>VLOOKUP(I5321,'Shanghai TSG'!$C:$C,1,FALSE)</f>
        <v>#N/A</v>
      </c>
      <c r="O5321" t="e">
        <f>VLOOKUP(I5321,'Hytong (not in CrossAsia)'!$C:$C,1,FALSE)</f>
        <v>#N/A</v>
      </c>
      <c r="Q5321" s="9" t="str">
        <f t="shared" si="167"/>
        <v>nur hier</v>
      </c>
    </row>
    <row r="5322" spans="1:17">
      <c r="A5322" s="1" t="s">
        <v>4129</v>
      </c>
      <c r="B5322" s="1" t="s">
        <v>4130</v>
      </c>
      <c r="C5322" s="1" t="s">
        <v>19628</v>
      </c>
      <c r="D5322" s="1" t="s">
        <v>4131</v>
      </c>
      <c r="E5322" s="1" t="s">
        <v>19302</v>
      </c>
      <c r="F5322" s="51" t="s">
        <v>19628</v>
      </c>
      <c r="G5322" s="1" t="s">
        <v>19635</v>
      </c>
      <c r="I5322" t="str">
        <f t="shared" si="166"/>
        <v>广东警保</v>
      </c>
      <c r="K5322" t="e">
        <f>VLOOKUP(I5322,Apabi!$H:$H,1,FALSE)</f>
        <v>#N/A</v>
      </c>
      <c r="M5322" t="e">
        <f>VLOOKUP(I5322,'Shanghai TSG'!$C:$C,1,FALSE)</f>
        <v>#N/A</v>
      </c>
      <c r="O5322" t="e">
        <f>VLOOKUP(I5322,'Hytong (not in CrossAsia)'!$C:$C,1,FALSE)</f>
        <v>#N/A</v>
      </c>
      <c r="Q5322" s="9" t="str">
        <f t="shared" si="167"/>
        <v>nur hier</v>
      </c>
    </row>
    <row r="5323" spans="1:17">
      <c r="A5323" s="1" t="s">
        <v>4132</v>
      </c>
      <c r="B5323" s="1" t="s">
        <v>4133</v>
      </c>
      <c r="C5323" s="1" t="s">
        <v>19628</v>
      </c>
      <c r="D5323" s="1" t="s">
        <v>4134</v>
      </c>
      <c r="E5323" s="1" t="s">
        <v>14644</v>
      </c>
      <c r="F5323" s="54">
        <v>1945</v>
      </c>
      <c r="G5323" s="1" t="s">
        <v>19642</v>
      </c>
      <c r="I5323" t="str">
        <f t="shared" si="166"/>
        <v>政治生活</v>
      </c>
      <c r="K5323" t="e">
        <f>VLOOKUP(I5323,Apabi!$H:$H,1,FALSE)</f>
        <v>#N/A</v>
      </c>
      <c r="M5323" t="e">
        <f>VLOOKUP(I5323,'Shanghai TSG'!$C:$C,1,FALSE)</f>
        <v>#N/A</v>
      </c>
      <c r="O5323" t="e">
        <f>VLOOKUP(I5323,'Hytong (not in CrossAsia)'!$C:$C,1,FALSE)</f>
        <v>#N/A</v>
      </c>
      <c r="Q5323" s="9" t="str">
        <f t="shared" si="167"/>
        <v>nur hier</v>
      </c>
    </row>
    <row r="5324" spans="1:17">
      <c r="A5324" s="1" t="s">
        <v>4135</v>
      </c>
      <c r="B5324" s="1" t="s">
        <v>4136</v>
      </c>
      <c r="C5324" s="1" t="s">
        <v>4137</v>
      </c>
      <c r="D5324" s="1" t="s">
        <v>4138</v>
      </c>
      <c r="E5324" s="1" t="s">
        <v>19348</v>
      </c>
      <c r="F5324" s="54">
        <v>1947</v>
      </c>
      <c r="G5324" s="1" t="s">
        <v>19635</v>
      </c>
      <c r="I5324" t="str">
        <f t="shared" si="166"/>
        <v>警政导报</v>
      </c>
      <c r="K5324" t="e">
        <f>VLOOKUP(I5324,Apabi!$H:$H,1,FALSE)</f>
        <v>#N/A</v>
      </c>
      <c r="M5324" t="str">
        <f>VLOOKUP(I5324,'Shanghai TSG'!$C:$C,1,FALSE)</f>
        <v>警政导报</v>
      </c>
      <c r="O5324" t="e">
        <f>VLOOKUP(I5324,'Hytong (not in CrossAsia)'!$C:$C,1,FALSE)</f>
        <v>#N/A</v>
      </c>
      <c r="Q5324" s="9" t="str">
        <f t="shared" si="167"/>
        <v>Doppel</v>
      </c>
    </row>
    <row r="5325" spans="1:17">
      <c r="A5325" s="1" t="s">
        <v>4139</v>
      </c>
      <c r="B5325" s="1" t="s">
        <v>4140</v>
      </c>
      <c r="C5325" s="1" t="s">
        <v>19628</v>
      </c>
      <c r="D5325" s="1" t="s">
        <v>4141</v>
      </c>
      <c r="E5325" s="1" t="s">
        <v>4142</v>
      </c>
      <c r="F5325" s="54">
        <v>1934</v>
      </c>
      <c r="G5325" s="1" t="s">
        <v>19628</v>
      </c>
      <c r="I5325" t="str">
        <f t="shared" si="166"/>
        <v>阳春县政</v>
      </c>
      <c r="K5325" t="e">
        <f>VLOOKUP(I5325,Apabi!$H:$H,1,FALSE)</f>
        <v>#N/A</v>
      </c>
      <c r="M5325" t="e">
        <f>VLOOKUP(I5325,'Shanghai TSG'!$C:$C,1,FALSE)</f>
        <v>#N/A</v>
      </c>
      <c r="O5325" t="e">
        <f>VLOOKUP(I5325,'Hytong (not in CrossAsia)'!$C:$C,1,FALSE)</f>
        <v>#N/A</v>
      </c>
      <c r="Q5325" s="9" t="str">
        <f t="shared" si="167"/>
        <v>nur hier</v>
      </c>
    </row>
    <row r="5326" spans="1:17" ht="23.25">
      <c r="A5326" s="1" t="s">
        <v>4143</v>
      </c>
      <c r="B5326" s="1" t="s">
        <v>4144</v>
      </c>
      <c r="C5326" s="1" t="s">
        <v>19628</v>
      </c>
      <c r="D5326" s="1" t="s">
        <v>4145</v>
      </c>
      <c r="E5326" s="1" t="s">
        <v>19146</v>
      </c>
      <c r="F5326" s="54">
        <v>1925</v>
      </c>
      <c r="G5326" s="1" t="s">
        <v>19817</v>
      </c>
      <c r="I5326" t="str">
        <f t="shared" si="166"/>
        <v>浙江公立</v>
      </c>
      <c r="K5326" t="e">
        <f>VLOOKUP(I5326,Apabi!$H:$H,1,FALSE)</f>
        <v>#N/A</v>
      </c>
      <c r="M5326" t="e">
        <f>VLOOKUP(I5326,'Shanghai TSG'!$C:$C,1,FALSE)</f>
        <v>#N/A</v>
      </c>
      <c r="O5326" t="e">
        <f>VLOOKUP(I5326,'Hytong (not in CrossAsia)'!$C:$C,1,FALSE)</f>
        <v>#N/A</v>
      </c>
      <c r="Q5326" s="9" t="str">
        <f t="shared" si="167"/>
        <v>nur hier</v>
      </c>
    </row>
    <row r="5327" spans="1:17" ht="23.25">
      <c r="A5327" s="1" t="s">
        <v>4146</v>
      </c>
      <c r="B5327" s="1" t="s">
        <v>4147</v>
      </c>
      <c r="C5327" s="1" t="s">
        <v>4148</v>
      </c>
      <c r="D5327" s="1" t="s">
        <v>4149</v>
      </c>
      <c r="E5327" s="1" t="s">
        <v>19647</v>
      </c>
      <c r="F5327" s="54">
        <v>1949</v>
      </c>
      <c r="G5327" s="1" t="s">
        <v>19305</v>
      </c>
      <c r="I5327" t="str">
        <f t="shared" si="166"/>
        <v>人民警察</v>
      </c>
      <c r="K5327" t="e">
        <f>VLOOKUP(I5327,Apabi!$H:$H,1,FALSE)</f>
        <v>#N/A</v>
      </c>
      <c r="M5327" t="e">
        <f>VLOOKUP(I5327,'Shanghai TSG'!$C:$C,1,FALSE)</f>
        <v>#N/A</v>
      </c>
      <c r="O5327" t="e">
        <f>VLOOKUP(I5327,'Hytong (not in CrossAsia)'!$C:$C,1,FALSE)</f>
        <v>#N/A</v>
      </c>
      <c r="Q5327" s="9" t="str">
        <f t="shared" si="167"/>
        <v>nur hier</v>
      </c>
    </row>
    <row r="5328" spans="1:17" ht="23.25">
      <c r="A5328" s="1" t="s">
        <v>4150</v>
      </c>
      <c r="B5328" s="1" t="s">
        <v>4151</v>
      </c>
      <c r="C5328" s="1" t="s">
        <v>19628</v>
      </c>
      <c r="D5328" s="1" t="s">
        <v>4152</v>
      </c>
      <c r="E5328" s="1" t="s">
        <v>19339</v>
      </c>
      <c r="F5328" s="54">
        <v>1960</v>
      </c>
      <c r="G5328" s="1" t="s">
        <v>19628</v>
      </c>
      <c r="I5328" t="str">
        <f t="shared" si="166"/>
        <v>公安工作</v>
      </c>
      <c r="K5328" t="e">
        <f>VLOOKUP(I5328,Apabi!$H:$H,1,FALSE)</f>
        <v>#N/A</v>
      </c>
      <c r="M5328" t="e">
        <f>VLOOKUP(I5328,'Shanghai TSG'!$C:$C,1,FALSE)</f>
        <v>#N/A</v>
      </c>
      <c r="O5328" t="e">
        <f>VLOOKUP(I5328,'Hytong (not in CrossAsia)'!$C:$C,1,FALSE)</f>
        <v>#N/A</v>
      </c>
      <c r="Q5328" s="9" t="str">
        <f t="shared" si="167"/>
        <v>nur hier</v>
      </c>
    </row>
    <row r="5329" spans="1:17">
      <c r="A5329" s="1" t="s">
        <v>4499</v>
      </c>
      <c r="B5329" s="1" t="s">
        <v>4500</v>
      </c>
      <c r="C5329" s="1" t="s">
        <v>19628</v>
      </c>
      <c r="D5329" s="1" t="s">
        <v>3387</v>
      </c>
      <c r="E5329" s="1" t="s">
        <v>14215</v>
      </c>
      <c r="F5329" s="54">
        <v>1937</v>
      </c>
      <c r="G5329" s="1" t="s">
        <v>19635</v>
      </c>
      <c r="I5329" t="str">
        <f t="shared" si="166"/>
        <v>安徽政务</v>
      </c>
      <c r="K5329" t="e">
        <f>VLOOKUP(I5329,Apabi!$H:$H,1,FALSE)</f>
        <v>#N/A</v>
      </c>
      <c r="M5329" t="e">
        <f>VLOOKUP(I5329,'Shanghai TSG'!$C:$C,1,FALSE)</f>
        <v>#N/A</v>
      </c>
      <c r="O5329" t="e">
        <f>VLOOKUP(I5329,'Hytong (not in CrossAsia)'!$C:$C,1,FALSE)</f>
        <v>#N/A</v>
      </c>
      <c r="Q5329" s="9" t="str">
        <f t="shared" si="167"/>
        <v>nur hier</v>
      </c>
    </row>
    <row r="5330" spans="1:17">
      <c r="A5330" s="1" t="s">
        <v>4501</v>
      </c>
      <c r="B5330" s="1" t="s">
        <v>4502</v>
      </c>
      <c r="C5330" s="1" t="s">
        <v>19628</v>
      </c>
      <c r="D5330" s="1" t="s">
        <v>4503</v>
      </c>
      <c r="E5330" s="1" t="s">
        <v>19302</v>
      </c>
      <c r="F5330" s="54">
        <v>1947</v>
      </c>
      <c r="G5330" s="1" t="s">
        <v>19635</v>
      </c>
      <c r="I5330" t="str">
        <f t="shared" si="166"/>
        <v>开平华侨</v>
      </c>
      <c r="K5330" t="e">
        <f>VLOOKUP(I5330,Apabi!$H:$H,1,FALSE)</f>
        <v>#N/A</v>
      </c>
      <c r="M5330" t="e">
        <f>VLOOKUP(I5330,'Shanghai TSG'!$C:$C,1,FALSE)</f>
        <v>#N/A</v>
      </c>
      <c r="O5330" t="e">
        <f>VLOOKUP(I5330,'Hytong (not in CrossAsia)'!$C:$C,1,FALSE)</f>
        <v>#N/A</v>
      </c>
      <c r="Q5330" s="9" t="str">
        <f t="shared" si="167"/>
        <v>nur hier</v>
      </c>
    </row>
    <row r="5331" spans="1:17">
      <c r="A5331" s="1" t="s">
        <v>4504</v>
      </c>
      <c r="B5331" s="1" t="s">
        <v>4505</v>
      </c>
      <c r="C5331" s="1" t="s">
        <v>19628</v>
      </c>
      <c r="D5331" s="1" t="s">
        <v>19628</v>
      </c>
      <c r="E5331" s="1" t="s">
        <v>18030</v>
      </c>
      <c r="F5331" s="51" t="s">
        <v>19628</v>
      </c>
      <c r="G5331" s="1" t="s">
        <v>19635</v>
      </c>
      <c r="I5331" t="str">
        <f t="shared" si="166"/>
        <v>云南县政</v>
      </c>
      <c r="K5331" t="e">
        <f>VLOOKUP(I5331,Apabi!$H:$H,1,FALSE)</f>
        <v>#N/A</v>
      </c>
      <c r="M5331" t="e">
        <f>VLOOKUP(I5331,'Shanghai TSG'!$C:$C,1,FALSE)</f>
        <v>#N/A</v>
      </c>
      <c r="O5331" t="e">
        <f>VLOOKUP(I5331,'Hytong (not in CrossAsia)'!$C:$C,1,FALSE)</f>
        <v>#N/A</v>
      </c>
      <c r="Q5331" s="9" t="str">
        <f t="shared" si="167"/>
        <v>nur hier</v>
      </c>
    </row>
    <row r="5332" spans="1:17">
      <c r="A5332" s="1" t="s">
        <v>4506</v>
      </c>
      <c r="B5332" s="1" t="s">
        <v>4507</v>
      </c>
      <c r="C5332" s="1" t="s">
        <v>19628</v>
      </c>
      <c r="D5332" s="1" t="s">
        <v>4508</v>
      </c>
      <c r="E5332" s="1" t="s">
        <v>19795</v>
      </c>
      <c r="F5332" s="51" t="s">
        <v>19628</v>
      </c>
      <c r="G5332" s="1" t="s">
        <v>19642</v>
      </c>
      <c r="I5332" t="str">
        <f t="shared" si="166"/>
        <v>华侨工商</v>
      </c>
      <c r="K5332" t="e">
        <f>VLOOKUP(I5332,Apabi!$H:$H,1,FALSE)</f>
        <v>#N/A</v>
      </c>
      <c r="M5332" t="e">
        <f>VLOOKUP(I5332,'Shanghai TSG'!$C:$C,1,FALSE)</f>
        <v>#N/A</v>
      </c>
      <c r="O5332" t="e">
        <f>VLOOKUP(I5332,'Hytong (not in CrossAsia)'!$C:$C,1,FALSE)</f>
        <v>#N/A</v>
      </c>
      <c r="Q5332" s="9" t="str">
        <f t="shared" si="167"/>
        <v>nur hier</v>
      </c>
    </row>
    <row r="5333" spans="1:17" ht="23.25">
      <c r="A5333" s="1" t="s">
        <v>4509</v>
      </c>
      <c r="B5333" s="1" t="s">
        <v>4510</v>
      </c>
      <c r="C5333" s="1" t="s">
        <v>19628</v>
      </c>
      <c r="D5333" s="1" t="s">
        <v>4511</v>
      </c>
      <c r="E5333" s="1" t="s">
        <v>14314</v>
      </c>
      <c r="F5333" s="51" t="s">
        <v>19628</v>
      </c>
      <c r="G5333" s="1" t="s">
        <v>19635</v>
      </c>
      <c r="I5333" t="str">
        <f t="shared" si="166"/>
        <v>青岛警察</v>
      </c>
      <c r="K5333" t="e">
        <f>VLOOKUP(I5333,Apabi!$H:$H,1,FALSE)</f>
        <v>#N/A</v>
      </c>
      <c r="M5333" t="e">
        <f>VLOOKUP(I5333,'Shanghai TSG'!$C:$C,1,FALSE)</f>
        <v>#N/A</v>
      </c>
      <c r="O5333" t="e">
        <f>VLOOKUP(I5333,'Hytong (not in CrossAsia)'!$C:$C,1,FALSE)</f>
        <v>#N/A</v>
      </c>
      <c r="Q5333" s="9" t="str">
        <f t="shared" si="167"/>
        <v>nur hier</v>
      </c>
    </row>
    <row r="5334" spans="1:17">
      <c r="A5334" s="1" t="s">
        <v>4512</v>
      </c>
      <c r="B5334" s="1" t="s">
        <v>4513</v>
      </c>
      <c r="C5334" s="1" t="s">
        <v>19628</v>
      </c>
      <c r="D5334" s="1" t="s">
        <v>19628</v>
      </c>
      <c r="E5334" s="1" t="s">
        <v>19638</v>
      </c>
      <c r="F5334" s="54">
        <v>1939</v>
      </c>
      <c r="G5334" s="1" t="s">
        <v>19628</v>
      </c>
      <c r="I5334" t="str">
        <f t="shared" si="166"/>
        <v>边疆问题</v>
      </c>
      <c r="K5334" t="e">
        <f>VLOOKUP(I5334,Apabi!$H:$H,1,FALSE)</f>
        <v>#N/A</v>
      </c>
      <c r="M5334" t="e">
        <f>VLOOKUP(I5334,'Shanghai TSG'!$C:$C,1,FALSE)</f>
        <v>#N/A</v>
      </c>
      <c r="O5334" t="e">
        <f>VLOOKUP(I5334,'Hytong (not in CrossAsia)'!$C:$C,1,FALSE)</f>
        <v>#N/A</v>
      </c>
      <c r="Q5334" s="9" t="str">
        <f t="shared" si="167"/>
        <v>nur hier</v>
      </c>
    </row>
    <row r="5335" spans="1:17" ht="23.25">
      <c r="A5335" s="1" t="s">
        <v>4514</v>
      </c>
      <c r="B5335" s="1" t="s">
        <v>4515</v>
      </c>
      <c r="C5335" s="1" t="s">
        <v>19628</v>
      </c>
      <c r="D5335" s="1" t="s">
        <v>4457</v>
      </c>
      <c r="E5335" s="1" t="s">
        <v>19156</v>
      </c>
      <c r="F5335" s="51" t="s">
        <v>19628</v>
      </c>
      <c r="G5335" s="1" t="s">
        <v>19628</v>
      </c>
      <c r="I5335" t="str">
        <f t="shared" si="166"/>
        <v>中央警官</v>
      </c>
      <c r="K5335" t="e">
        <f>VLOOKUP(I5335,Apabi!$H:$H,1,FALSE)</f>
        <v>#N/A</v>
      </c>
      <c r="M5335" t="e">
        <f>VLOOKUP(I5335,'Shanghai TSG'!$C:$C,1,FALSE)</f>
        <v>#N/A</v>
      </c>
      <c r="O5335" t="e">
        <f>VLOOKUP(I5335,'Hytong (not in CrossAsia)'!$C:$C,1,FALSE)</f>
        <v>#N/A</v>
      </c>
      <c r="Q5335" s="9" t="str">
        <f t="shared" si="167"/>
        <v>nur hier</v>
      </c>
    </row>
    <row r="5336" spans="1:17">
      <c r="A5336" s="1" t="s">
        <v>4516</v>
      </c>
      <c r="B5336" s="1" t="s">
        <v>4517</v>
      </c>
      <c r="C5336" s="1" t="s">
        <v>19628</v>
      </c>
      <c r="D5336" s="1" t="s">
        <v>4518</v>
      </c>
      <c r="E5336" s="1" t="s">
        <v>19628</v>
      </c>
      <c r="F5336" s="54">
        <v>1936</v>
      </c>
      <c r="G5336" s="1" t="s">
        <v>19628</v>
      </c>
      <c r="I5336" t="str">
        <f t="shared" si="166"/>
        <v>潮阳县政</v>
      </c>
      <c r="K5336" t="e">
        <f>VLOOKUP(I5336,Apabi!$H:$H,1,FALSE)</f>
        <v>#N/A</v>
      </c>
      <c r="M5336" t="e">
        <f>VLOOKUP(I5336,'Shanghai TSG'!$C:$C,1,FALSE)</f>
        <v>#N/A</v>
      </c>
      <c r="O5336" t="e">
        <f>VLOOKUP(I5336,'Hytong (not in CrossAsia)'!$C:$C,1,FALSE)</f>
        <v>#N/A</v>
      </c>
      <c r="Q5336" s="9" t="str">
        <f t="shared" si="167"/>
        <v>nur hier</v>
      </c>
    </row>
    <row r="5337" spans="1:17" ht="23.25">
      <c r="A5337" s="1" t="s">
        <v>4519</v>
      </c>
      <c r="B5337" s="1" t="s">
        <v>4520</v>
      </c>
      <c r="C5337" s="1" t="s">
        <v>19628</v>
      </c>
      <c r="D5337" s="1" t="s">
        <v>2925</v>
      </c>
      <c r="E5337" s="1" t="s">
        <v>19628</v>
      </c>
      <c r="F5337" s="51" t="s">
        <v>19628</v>
      </c>
      <c r="G5337" s="1" t="s">
        <v>19628</v>
      </c>
      <c r="I5337" t="str">
        <f t="shared" si="166"/>
        <v>上海市政</v>
      </c>
      <c r="K5337" t="e">
        <f>VLOOKUP(I5337,Apabi!$H:$H,1,FALSE)</f>
        <v>#N/A</v>
      </c>
      <c r="M5337" t="e">
        <f>VLOOKUP(I5337,'Shanghai TSG'!$C:$C,1,FALSE)</f>
        <v>#N/A</v>
      </c>
      <c r="O5337" t="e">
        <f>VLOOKUP(I5337,'Hytong (not in CrossAsia)'!$C:$C,1,FALSE)</f>
        <v>#N/A</v>
      </c>
      <c r="Q5337" s="9" t="str">
        <f t="shared" si="167"/>
        <v>nur hier</v>
      </c>
    </row>
    <row r="5338" spans="1:17">
      <c r="A5338" s="1" t="s">
        <v>4521</v>
      </c>
      <c r="B5338" s="1" t="s">
        <v>4522</v>
      </c>
      <c r="C5338" s="1" t="s">
        <v>19628</v>
      </c>
      <c r="D5338" s="1" t="s">
        <v>4523</v>
      </c>
      <c r="E5338" s="1" t="s">
        <v>19628</v>
      </c>
      <c r="F5338" s="51" t="s">
        <v>19628</v>
      </c>
      <c r="G5338" s="1" t="s">
        <v>19628</v>
      </c>
      <c r="I5338" t="str">
        <f t="shared" si="166"/>
        <v>公务员半</v>
      </c>
      <c r="K5338" t="e">
        <f>VLOOKUP(I5338,Apabi!$H:$H,1,FALSE)</f>
        <v>#N/A</v>
      </c>
      <c r="M5338" t="e">
        <f>VLOOKUP(I5338,'Shanghai TSG'!$C:$C,1,FALSE)</f>
        <v>#N/A</v>
      </c>
      <c r="O5338" t="e">
        <f>VLOOKUP(I5338,'Hytong (not in CrossAsia)'!$C:$C,1,FALSE)</f>
        <v>#N/A</v>
      </c>
      <c r="Q5338" s="9" t="str">
        <f t="shared" si="167"/>
        <v>nur hier</v>
      </c>
    </row>
    <row r="5339" spans="1:17">
      <c r="A5339" s="1" t="s">
        <v>4524</v>
      </c>
      <c r="B5339" s="1" t="s">
        <v>4525</v>
      </c>
      <c r="C5339" s="1" t="s">
        <v>19628</v>
      </c>
      <c r="D5339" s="1" t="s">
        <v>4526</v>
      </c>
      <c r="E5339" s="1" t="s">
        <v>19628</v>
      </c>
      <c r="F5339" s="51" t="s">
        <v>19628</v>
      </c>
      <c r="G5339" s="1" t="s">
        <v>19628</v>
      </c>
      <c r="I5339" t="str">
        <f t="shared" si="166"/>
        <v>徐州市政</v>
      </c>
      <c r="K5339" t="e">
        <f>VLOOKUP(I5339,Apabi!$H:$H,1,FALSE)</f>
        <v>#N/A</v>
      </c>
      <c r="M5339" t="e">
        <f>VLOOKUP(I5339,'Shanghai TSG'!$C:$C,1,FALSE)</f>
        <v>#N/A</v>
      </c>
      <c r="O5339" t="e">
        <f>VLOOKUP(I5339,'Hytong (not in CrossAsia)'!$C:$C,1,FALSE)</f>
        <v>#N/A</v>
      </c>
      <c r="Q5339" s="9" t="str">
        <f t="shared" si="167"/>
        <v>nur hier</v>
      </c>
    </row>
    <row r="5340" spans="1:17" ht="23.25">
      <c r="A5340" s="1" t="s">
        <v>4527</v>
      </c>
      <c r="B5340" s="1" t="s">
        <v>4528</v>
      </c>
      <c r="C5340" s="1" t="s">
        <v>19628</v>
      </c>
      <c r="D5340" s="1" t="s">
        <v>4529</v>
      </c>
      <c r="E5340" s="1" t="s">
        <v>18570</v>
      </c>
      <c r="F5340" s="51" t="s">
        <v>19628</v>
      </c>
      <c r="G5340" s="1" t="s">
        <v>19628</v>
      </c>
      <c r="I5340" t="str">
        <f t="shared" si="166"/>
        <v>南区干部</v>
      </c>
      <c r="K5340" t="e">
        <f>VLOOKUP(I5340,Apabi!$H:$H,1,FALSE)</f>
        <v>#N/A</v>
      </c>
      <c r="M5340" t="e">
        <f>VLOOKUP(I5340,'Shanghai TSG'!$C:$C,1,FALSE)</f>
        <v>#N/A</v>
      </c>
      <c r="O5340" t="e">
        <f>VLOOKUP(I5340,'Hytong (not in CrossAsia)'!$C:$C,1,FALSE)</f>
        <v>#N/A</v>
      </c>
      <c r="Q5340" s="9" t="str">
        <f t="shared" si="167"/>
        <v>nur hier</v>
      </c>
    </row>
    <row r="5341" spans="1:17" ht="23.25">
      <c r="A5341" s="1" t="s">
        <v>4530</v>
      </c>
      <c r="B5341" s="1" t="s">
        <v>4531</v>
      </c>
      <c r="C5341" s="1" t="s">
        <v>4532</v>
      </c>
      <c r="D5341" s="1" t="s">
        <v>4457</v>
      </c>
      <c r="E5341" s="1" t="s">
        <v>19302</v>
      </c>
      <c r="F5341" s="51" t="s">
        <v>19628</v>
      </c>
      <c r="G5341" s="1" t="s">
        <v>19817</v>
      </c>
      <c r="I5341" t="str">
        <f t="shared" si="166"/>
        <v>中央警官</v>
      </c>
      <c r="K5341" t="e">
        <f>VLOOKUP(I5341,Apabi!$H:$H,1,FALSE)</f>
        <v>#N/A</v>
      </c>
      <c r="M5341" t="e">
        <f>VLOOKUP(I5341,'Shanghai TSG'!$C:$C,1,FALSE)</f>
        <v>#N/A</v>
      </c>
      <c r="O5341" t="e">
        <f>VLOOKUP(I5341,'Hytong (not in CrossAsia)'!$C:$C,1,FALSE)</f>
        <v>#N/A</v>
      </c>
      <c r="Q5341" s="9" t="str">
        <f t="shared" si="167"/>
        <v>nur hier</v>
      </c>
    </row>
    <row r="5342" spans="1:17">
      <c r="A5342" s="1" t="s">
        <v>4533</v>
      </c>
      <c r="B5342" s="1" t="s">
        <v>4534</v>
      </c>
      <c r="C5342" s="1" t="s">
        <v>19628</v>
      </c>
      <c r="D5342" s="1" t="s">
        <v>20314</v>
      </c>
      <c r="E5342" s="1" t="s">
        <v>19628</v>
      </c>
      <c r="F5342" s="51" t="s">
        <v>19628</v>
      </c>
      <c r="G5342" s="1" t="s">
        <v>19628</v>
      </c>
      <c r="I5342" t="str">
        <f t="shared" si="166"/>
        <v>汉市市政</v>
      </c>
      <c r="K5342" t="e">
        <f>VLOOKUP(I5342,Apabi!$H:$H,1,FALSE)</f>
        <v>#N/A</v>
      </c>
      <c r="M5342" t="e">
        <f>VLOOKUP(I5342,'Shanghai TSG'!$C:$C,1,FALSE)</f>
        <v>#N/A</v>
      </c>
      <c r="O5342" t="e">
        <f>VLOOKUP(I5342,'Hytong (not in CrossAsia)'!$C:$C,1,FALSE)</f>
        <v>#N/A</v>
      </c>
      <c r="Q5342" s="9" t="str">
        <f t="shared" si="167"/>
        <v>nur hier</v>
      </c>
    </row>
    <row r="5343" spans="1:17" ht="23.25">
      <c r="A5343" s="1" t="s">
        <v>4535</v>
      </c>
      <c r="B5343" s="1" t="s">
        <v>4536</v>
      </c>
      <c r="C5343" s="1" t="s">
        <v>19628</v>
      </c>
      <c r="D5343" s="1" t="s">
        <v>19628</v>
      </c>
      <c r="E5343" s="1" t="s">
        <v>19628</v>
      </c>
      <c r="F5343" s="51" t="s">
        <v>19628</v>
      </c>
      <c r="G5343" s="1" t="s">
        <v>19628</v>
      </c>
      <c r="I5343" t="str">
        <f t="shared" si="166"/>
        <v>上海公共</v>
      </c>
      <c r="K5343" t="e">
        <f>VLOOKUP(I5343,Apabi!$H:$H,1,FALSE)</f>
        <v>#N/A</v>
      </c>
      <c r="M5343" t="e">
        <f>VLOOKUP(I5343,'Shanghai TSG'!$C:$C,1,FALSE)</f>
        <v>#N/A</v>
      </c>
      <c r="O5343" t="e">
        <f>VLOOKUP(I5343,'Hytong (not in CrossAsia)'!$C:$C,1,FALSE)</f>
        <v>#N/A</v>
      </c>
      <c r="Q5343" s="9" t="str">
        <f t="shared" si="167"/>
        <v>nur hier</v>
      </c>
    </row>
    <row r="5344" spans="1:17" ht="23.25">
      <c r="A5344" s="1" t="s">
        <v>4537</v>
      </c>
      <c r="B5344" s="1" t="s">
        <v>4538</v>
      </c>
      <c r="C5344" s="1" t="s">
        <v>19628</v>
      </c>
      <c r="D5344" s="1" t="s">
        <v>4539</v>
      </c>
      <c r="E5344" s="1" t="s">
        <v>4540</v>
      </c>
      <c r="F5344" s="54">
        <v>1932</v>
      </c>
      <c r="G5344" s="1" t="s">
        <v>19635</v>
      </c>
      <c r="I5344" t="str">
        <f t="shared" si="166"/>
        <v>新会县政</v>
      </c>
      <c r="K5344" t="e">
        <f>VLOOKUP(I5344,Apabi!$H:$H,1,FALSE)</f>
        <v>#N/A</v>
      </c>
      <c r="M5344" t="e">
        <f>VLOOKUP(I5344,'Shanghai TSG'!$C:$C,1,FALSE)</f>
        <v>#N/A</v>
      </c>
      <c r="O5344" t="e">
        <f>VLOOKUP(I5344,'Hytong (not in CrossAsia)'!$C:$C,1,FALSE)</f>
        <v>#N/A</v>
      </c>
      <c r="Q5344" s="9" t="str">
        <f t="shared" si="167"/>
        <v>nur hier</v>
      </c>
    </row>
    <row r="5345" spans="1:17">
      <c r="A5345" s="1" t="s">
        <v>4541</v>
      </c>
      <c r="B5345" s="1" t="s">
        <v>4542</v>
      </c>
      <c r="C5345" s="1" t="s">
        <v>19628</v>
      </c>
      <c r="D5345" s="1" t="s">
        <v>19628</v>
      </c>
      <c r="E5345" s="1" t="s">
        <v>21127</v>
      </c>
      <c r="F5345" s="54">
        <v>1929</v>
      </c>
      <c r="G5345" s="1" t="s">
        <v>19773</v>
      </c>
      <c r="I5345" t="str">
        <f t="shared" si="166"/>
        <v>长沙市政</v>
      </c>
      <c r="K5345" t="e">
        <f>VLOOKUP(I5345,Apabi!$H:$H,1,FALSE)</f>
        <v>#N/A</v>
      </c>
      <c r="M5345" t="e">
        <f>VLOOKUP(I5345,'Shanghai TSG'!$C:$C,1,FALSE)</f>
        <v>#N/A</v>
      </c>
      <c r="O5345" t="e">
        <f>VLOOKUP(I5345,'Hytong (not in CrossAsia)'!$C:$C,1,FALSE)</f>
        <v>#N/A</v>
      </c>
      <c r="Q5345" s="9" t="str">
        <f t="shared" si="167"/>
        <v>nur hier</v>
      </c>
    </row>
    <row r="5346" spans="1:17">
      <c r="A5346" s="1" t="s">
        <v>4543</v>
      </c>
      <c r="B5346" s="1" t="s">
        <v>4544</v>
      </c>
      <c r="C5346" s="1" t="s">
        <v>19628</v>
      </c>
      <c r="D5346" s="1" t="s">
        <v>4545</v>
      </c>
      <c r="E5346" s="1" t="s">
        <v>18344</v>
      </c>
      <c r="F5346" s="54">
        <v>1949</v>
      </c>
      <c r="G5346" s="1" t="s">
        <v>19628</v>
      </c>
      <c r="I5346" t="str">
        <f t="shared" si="166"/>
        <v>西北公安</v>
      </c>
      <c r="K5346" t="e">
        <f>VLOOKUP(I5346,Apabi!$H:$H,1,FALSE)</f>
        <v>#N/A</v>
      </c>
      <c r="M5346" t="e">
        <f>VLOOKUP(I5346,'Shanghai TSG'!$C:$C,1,FALSE)</f>
        <v>#N/A</v>
      </c>
      <c r="O5346" t="e">
        <f>VLOOKUP(I5346,'Hytong (not in CrossAsia)'!$C:$C,1,FALSE)</f>
        <v>#N/A</v>
      </c>
      <c r="Q5346" s="9" t="str">
        <f t="shared" si="167"/>
        <v>nur hier</v>
      </c>
    </row>
    <row r="5347" spans="1:17">
      <c r="A5347" s="1" t="s">
        <v>4546</v>
      </c>
      <c r="B5347" s="1" t="s">
        <v>4547</v>
      </c>
      <c r="C5347" s="1" t="s">
        <v>19628</v>
      </c>
      <c r="D5347" s="1" t="s">
        <v>4548</v>
      </c>
      <c r="E5347" s="1" t="s">
        <v>19628</v>
      </c>
      <c r="F5347" s="54">
        <v>1927</v>
      </c>
      <c r="G5347" s="1" t="s">
        <v>19628</v>
      </c>
      <c r="I5347" t="str">
        <f t="shared" si="166"/>
        <v>革命华侨</v>
      </c>
      <c r="K5347" t="e">
        <f>VLOOKUP(I5347,Apabi!$H:$H,1,FALSE)</f>
        <v>#N/A</v>
      </c>
      <c r="M5347" t="e">
        <f>VLOOKUP(I5347,'Shanghai TSG'!$C:$C,1,FALSE)</f>
        <v>#N/A</v>
      </c>
      <c r="O5347" t="e">
        <f>VLOOKUP(I5347,'Hytong (not in CrossAsia)'!$C:$C,1,FALSE)</f>
        <v>#N/A</v>
      </c>
      <c r="Q5347" s="9" t="str">
        <f t="shared" si="167"/>
        <v>nur hier</v>
      </c>
    </row>
    <row r="5348" spans="1:17">
      <c r="A5348" s="1" t="s">
        <v>4549</v>
      </c>
      <c r="B5348" s="1" t="s">
        <v>4550</v>
      </c>
      <c r="C5348" s="1" t="s">
        <v>19628</v>
      </c>
      <c r="D5348" s="1" t="s">
        <v>4551</v>
      </c>
      <c r="E5348" s="1" t="s">
        <v>20578</v>
      </c>
      <c r="F5348" s="54">
        <v>1932</v>
      </c>
      <c r="G5348" s="1" t="s">
        <v>19305</v>
      </c>
      <c r="I5348" t="str">
        <f t="shared" si="166"/>
        <v>监政周刊</v>
      </c>
      <c r="K5348" t="e">
        <f>VLOOKUP(I5348,Apabi!$H:$H,1,FALSE)</f>
        <v>#N/A</v>
      </c>
      <c r="M5348" t="str">
        <f>VLOOKUP(I5348,'Shanghai TSG'!$C:$C,1,FALSE)</f>
        <v>监政周刊</v>
      </c>
      <c r="O5348" t="e">
        <f>VLOOKUP(I5348,'Hytong (not in CrossAsia)'!$C:$C,1,FALSE)</f>
        <v>#N/A</v>
      </c>
      <c r="Q5348" s="9" t="str">
        <f t="shared" si="167"/>
        <v>Doppel</v>
      </c>
    </row>
    <row r="5349" spans="1:17" ht="23.25">
      <c r="A5349" s="1" t="s">
        <v>4552</v>
      </c>
      <c r="B5349" s="1" t="s">
        <v>4553</v>
      </c>
      <c r="C5349" s="1" t="s">
        <v>19628</v>
      </c>
      <c r="D5349" s="1" t="s">
        <v>4554</v>
      </c>
      <c r="E5349" s="1" t="s">
        <v>19326</v>
      </c>
      <c r="F5349" s="54">
        <v>1937</v>
      </c>
      <c r="G5349" s="1" t="s">
        <v>19305</v>
      </c>
      <c r="I5349" t="str">
        <f t="shared" si="166"/>
        <v>北平特别</v>
      </c>
      <c r="K5349" t="e">
        <f>VLOOKUP(I5349,Apabi!$H:$H,1,FALSE)</f>
        <v>#N/A</v>
      </c>
      <c r="M5349" t="e">
        <f>VLOOKUP(I5349,'Shanghai TSG'!$C:$C,1,FALSE)</f>
        <v>#N/A</v>
      </c>
      <c r="O5349" t="e">
        <f>VLOOKUP(I5349,'Hytong (not in CrossAsia)'!$C:$C,1,FALSE)</f>
        <v>#N/A</v>
      </c>
      <c r="Q5349" s="9" t="str">
        <f t="shared" si="167"/>
        <v>nur hier</v>
      </c>
    </row>
    <row r="5350" spans="1:17" ht="23.25">
      <c r="A5350" s="1" t="s">
        <v>4555</v>
      </c>
      <c r="B5350" s="1" t="s">
        <v>4556</v>
      </c>
      <c r="C5350" s="1" t="s">
        <v>19628</v>
      </c>
      <c r="D5350" s="1" t="s">
        <v>11350</v>
      </c>
      <c r="E5350" s="1" t="s">
        <v>4557</v>
      </c>
      <c r="F5350" s="54">
        <v>1943</v>
      </c>
      <c r="G5350" s="1" t="s">
        <v>19635</v>
      </c>
      <c r="I5350" t="str">
        <f t="shared" si="166"/>
        <v>行政与训</v>
      </c>
      <c r="K5350" t="e">
        <f>VLOOKUP(I5350,Apabi!$H:$H,1,FALSE)</f>
        <v>#N/A</v>
      </c>
      <c r="M5350" t="e">
        <f>VLOOKUP(I5350,'Shanghai TSG'!$C:$C,1,FALSE)</f>
        <v>#N/A</v>
      </c>
      <c r="O5350" t="e">
        <f>VLOOKUP(I5350,'Hytong (not in CrossAsia)'!$C:$C,1,FALSE)</f>
        <v>#N/A</v>
      </c>
      <c r="Q5350" s="9" t="str">
        <f t="shared" si="167"/>
        <v>nur hier</v>
      </c>
    </row>
    <row r="5351" spans="1:17">
      <c r="A5351" s="1" t="s">
        <v>4558</v>
      </c>
      <c r="B5351" s="1" t="s">
        <v>4559</v>
      </c>
      <c r="C5351" s="1" t="s">
        <v>19628</v>
      </c>
      <c r="D5351" s="1" t="s">
        <v>2932</v>
      </c>
      <c r="E5351" s="1" t="s">
        <v>19302</v>
      </c>
      <c r="F5351" s="51" t="s">
        <v>19628</v>
      </c>
      <c r="G5351" s="1" t="s">
        <v>19305</v>
      </c>
      <c r="I5351" t="str">
        <f t="shared" si="166"/>
        <v>广东行政</v>
      </c>
      <c r="K5351" t="e">
        <f>VLOOKUP(I5351,Apabi!$H:$H,1,FALSE)</f>
        <v>#N/A</v>
      </c>
      <c r="M5351" t="e">
        <f>VLOOKUP(I5351,'Shanghai TSG'!$C:$C,1,FALSE)</f>
        <v>#N/A</v>
      </c>
      <c r="O5351" t="e">
        <f>VLOOKUP(I5351,'Hytong (not in CrossAsia)'!$C:$C,1,FALSE)</f>
        <v>#N/A</v>
      </c>
      <c r="Q5351" s="9" t="str">
        <f t="shared" si="167"/>
        <v>nur hier</v>
      </c>
    </row>
    <row r="5352" spans="1:17">
      <c r="A5352" s="1" t="s">
        <v>4560</v>
      </c>
      <c r="B5352" s="1" t="s">
        <v>4561</v>
      </c>
      <c r="C5352" s="1" t="s">
        <v>19628</v>
      </c>
      <c r="D5352" s="1" t="s">
        <v>4562</v>
      </c>
      <c r="E5352" s="1" t="s">
        <v>19348</v>
      </c>
      <c r="F5352" s="54">
        <v>1931</v>
      </c>
      <c r="G5352" s="1" t="s">
        <v>19635</v>
      </c>
      <c r="I5352" t="str">
        <f t="shared" si="166"/>
        <v>政治成绩</v>
      </c>
      <c r="K5352" t="e">
        <f>VLOOKUP(I5352,Apabi!$H:$H,1,FALSE)</f>
        <v>#N/A</v>
      </c>
      <c r="M5352" t="e">
        <f>VLOOKUP(I5352,'Shanghai TSG'!$C:$C,1,FALSE)</f>
        <v>#N/A</v>
      </c>
      <c r="O5352" t="e">
        <f>VLOOKUP(I5352,'Hytong (not in CrossAsia)'!$C:$C,1,FALSE)</f>
        <v>#N/A</v>
      </c>
      <c r="Q5352" s="9" t="str">
        <f t="shared" si="167"/>
        <v>nur hier</v>
      </c>
    </row>
    <row r="5353" spans="1:17">
      <c r="A5353" s="1" t="s">
        <v>4563</v>
      </c>
      <c r="B5353" s="1" t="s">
        <v>4564</v>
      </c>
      <c r="C5353" s="1" t="s">
        <v>4565</v>
      </c>
      <c r="D5353" s="1" t="s">
        <v>4565</v>
      </c>
      <c r="E5353" s="1" t="s">
        <v>19339</v>
      </c>
      <c r="F5353" s="54">
        <v>1939</v>
      </c>
      <c r="G5353" s="1" t="s">
        <v>19635</v>
      </c>
      <c r="I5353" t="str">
        <f t="shared" si="166"/>
        <v>侨声</v>
      </c>
      <c r="K5353" t="e">
        <f>VLOOKUP(I5353,Apabi!$H:$H,1,FALSE)</f>
        <v>#N/A</v>
      </c>
      <c r="M5353" t="str">
        <f>VLOOKUP(I5353,'Shanghai TSG'!$C:$C,1,FALSE)</f>
        <v>侨声</v>
      </c>
      <c r="O5353" t="e">
        <f>VLOOKUP(I5353,'Hytong (not in CrossAsia)'!$C:$C,1,FALSE)</f>
        <v>#N/A</v>
      </c>
      <c r="Q5353" s="9" t="str">
        <f t="shared" si="167"/>
        <v>Doppel</v>
      </c>
    </row>
    <row r="5354" spans="1:17" ht="23.25">
      <c r="A5354" s="1" t="s">
        <v>4566</v>
      </c>
      <c r="B5354" s="1" t="s">
        <v>4567</v>
      </c>
      <c r="C5354" s="1" t="s">
        <v>4568</v>
      </c>
      <c r="D5354" s="1" t="s">
        <v>4227</v>
      </c>
      <c r="E5354" s="1" t="s">
        <v>19647</v>
      </c>
      <c r="F5354" s="54">
        <v>1946</v>
      </c>
      <c r="G5354" s="1" t="s">
        <v>19628</v>
      </c>
      <c r="I5354" t="str">
        <f t="shared" si="166"/>
        <v>上海警察</v>
      </c>
      <c r="K5354" t="e">
        <f>VLOOKUP(I5354,Apabi!$H:$H,1,FALSE)</f>
        <v>#N/A</v>
      </c>
      <c r="M5354" t="e">
        <f>VLOOKUP(I5354,'Shanghai TSG'!$C:$C,1,FALSE)</f>
        <v>#N/A</v>
      </c>
      <c r="O5354" t="e">
        <f>VLOOKUP(I5354,'Hytong (not in CrossAsia)'!$C:$C,1,FALSE)</f>
        <v>#N/A</v>
      </c>
      <c r="Q5354" s="9" t="str">
        <f t="shared" si="167"/>
        <v>nur hier</v>
      </c>
    </row>
    <row r="5355" spans="1:17">
      <c r="A5355" s="1" t="s">
        <v>4228</v>
      </c>
      <c r="B5355" s="1" t="s">
        <v>4229</v>
      </c>
      <c r="C5355" s="1" t="s">
        <v>19628</v>
      </c>
      <c r="D5355" s="1" t="s">
        <v>4230</v>
      </c>
      <c r="E5355" s="1" t="s">
        <v>19176</v>
      </c>
      <c r="F5355" s="54">
        <v>1948</v>
      </c>
      <c r="G5355" s="1" t="s">
        <v>19305</v>
      </c>
      <c r="I5355" t="str">
        <f t="shared" si="166"/>
        <v>陕西省政</v>
      </c>
      <c r="K5355" t="e">
        <f>VLOOKUP(I5355,Apabi!$H:$H,1,FALSE)</f>
        <v>#N/A</v>
      </c>
      <c r="M5355" t="e">
        <f>VLOOKUP(I5355,'Shanghai TSG'!$C:$C,1,FALSE)</f>
        <v>#N/A</v>
      </c>
      <c r="O5355" t="e">
        <f>VLOOKUP(I5355,'Hytong (not in CrossAsia)'!$C:$C,1,FALSE)</f>
        <v>#N/A</v>
      </c>
      <c r="Q5355" s="9" t="str">
        <f t="shared" si="167"/>
        <v>nur hier</v>
      </c>
    </row>
    <row r="5356" spans="1:17">
      <c r="A5356" s="1" t="s">
        <v>4231</v>
      </c>
      <c r="B5356" s="1" t="s">
        <v>4232</v>
      </c>
      <c r="C5356" s="1" t="s">
        <v>4233</v>
      </c>
      <c r="D5356" s="1" t="s">
        <v>19628</v>
      </c>
      <c r="E5356" s="1" t="s">
        <v>19647</v>
      </c>
      <c r="F5356" s="51" t="s">
        <v>19628</v>
      </c>
      <c r="G5356" s="1" t="s">
        <v>19628</v>
      </c>
      <c r="I5356" t="str">
        <f t="shared" si="166"/>
        <v>政府公报</v>
      </c>
      <c r="K5356" t="str">
        <f>VLOOKUP(I5356,Apabi!$H:$H,1,FALSE)</f>
        <v>政府公报</v>
      </c>
      <c r="M5356" t="e">
        <f>VLOOKUP(I5356,'Shanghai TSG'!$C:$C,1,FALSE)</f>
        <v>#N/A</v>
      </c>
      <c r="O5356" t="e">
        <f>VLOOKUP(I5356,'Hytong (not in CrossAsia)'!$C:$C,1,FALSE)</f>
        <v>#N/A</v>
      </c>
      <c r="Q5356" s="9" t="str">
        <f t="shared" si="167"/>
        <v>Doppel</v>
      </c>
    </row>
    <row r="5357" spans="1:17">
      <c r="A5357" s="1" t="s">
        <v>4234</v>
      </c>
      <c r="B5357" s="1" t="s">
        <v>4235</v>
      </c>
      <c r="C5357" s="1" t="s">
        <v>19628</v>
      </c>
      <c r="D5357" s="1" t="s">
        <v>4236</v>
      </c>
      <c r="E5357" s="1" t="s">
        <v>14215</v>
      </c>
      <c r="F5357" s="54">
        <v>1934</v>
      </c>
      <c r="G5357" s="1" t="s">
        <v>19635</v>
      </c>
      <c r="I5357" t="str">
        <f t="shared" si="166"/>
        <v>安徽民政</v>
      </c>
      <c r="K5357" t="e">
        <f>VLOOKUP(I5357,Apabi!$H:$H,1,FALSE)</f>
        <v>#N/A</v>
      </c>
      <c r="M5357" t="e">
        <f>VLOOKUP(I5357,'Shanghai TSG'!$C:$C,1,FALSE)</f>
        <v>#N/A</v>
      </c>
      <c r="O5357" t="e">
        <f>VLOOKUP(I5357,'Hytong (not in CrossAsia)'!$C:$C,1,FALSE)</f>
        <v>#N/A</v>
      </c>
      <c r="Q5357" s="9" t="str">
        <f t="shared" si="167"/>
        <v>nur hier</v>
      </c>
    </row>
    <row r="5358" spans="1:17">
      <c r="A5358" s="1" t="s">
        <v>4237</v>
      </c>
      <c r="B5358" s="1" t="s">
        <v>4238</v>
      </c>
      <c r="C5358" s="1" t="s">
        <v>4239</v>
      </c>
      <c r="D5358" s="1" t="s">
        <v>4240</v>
      </c>
      <c r="E5358" s="1" t="s">
        <v>4241</v>
      </c>
      <c r="F5358" s="51" t="s">
        <v>19628</v>
      </c>
      <c r="G5358" s="1" t="s">
        <v>19635</v>
      </c>
      <c r="I5358" t="str">
        <f t="shared" si="166"/>
        <v>宁夏省政</v>
      </c>
      <c r="K5358" t="e">
        <f>VLOOKUP(I5358,Apabi!$H:$H,1,FALSE)</f>
        <v>#N/A</v>
      </c>
      <c r="M5358" t="e">
        <f>VLOOKUP(I5358,'Shanghai TSG'!$C:$C,1,FALSE)</f>
        <v>#N/A</v>
      </c>
      <c r="O5358" t="e">
        <f>VLOOKUP(I5358,'Hytong (not in CrossAsia)'!$C:$C,1,FALSE)</f>
        <v>#N/A</v>
      </c>
      <c r="Q5358" s="9" t="str">
        <f t="shared" si="167"/>
        <v>nur hier</v>
      </c>
    </row>
    <row r="5359" spans="1:17">
      <c r="A5359" s="1" t="s">
        <v>4242</v>
      </c>
      <c r="B5359" s="1" t="s">
        <v>4243</v>
      </c>
      <c r="C5359" s="1" t="s">
        <v>19628</v>
      </c>
      <c r="D5359" s="1" t="s">
        <v>4244</v>
      </c>
      <c r="E5359" s="1" t="s">
        <v>19336</v>
      </c>
      <c r="F5359" s="54">
        <v>1935</v>
      </c>
      <c r="G5359" s="1" t="s">
        <v>19305</v>
      </c>
      <c r="I5359" t="str">
        <f t="shared" si="166"/>
        <v>政治评论</v>
      </c>
      <c r="K5359" t="e">
        <f>VLOOKUP(I5359,Apabi!$H:$H,1,FALSE)</f>
        <v>#N/A</v>
      </c>
      <c r="M5359" t="e">
        <f>VLOOKUP(I5359,'Shanghai TSG'!$C:$C,1,FALSE)</f>
        <v>#N/A</v>
      </c>
      <c r="O5359" t="e">
        <f>VLOOKUP(I5359,'Hytong (not in CrossAsia)'!$C:$C,1,FALSE)</f>
        <v>#N/A</v>
      </c>
      <c r="Q5359" s="9" t="str">
        <f t="shared" si="167"/>
        <v>nur hier</v>
      </c>
    </row>
    <row r="5360" spans="1:17">
      <c r="A5360" s="1" t="s">
        <v>4245</v>
      </c>
      <c r="B5360" s="1" t="s">
        <v>4246</v>
      </c>
      <c r="C5360" s="1" t="s">
        <v>19628</v>
      </c>
      <c r="D5360" s="1" t="s">
        <v>4247</v>
      </c>
      <c r="E5360" s="1" t="s">
        <v>18919</v>
      </c>
      <c r="F5360" s="54">
        <v>1937</v>
      </c>
      <c r="G5360" s="1" t="s">
        <v>19315</v>
      </c>
      <c r="I5360" t="str">
        <f t="shared" si="166"/>
        <v>甘肃省政</v>
      </c>
      <c r="K5360" t="e">
        <f>VLOOKUP(I5360,Apabi!$H:$H,1,FALSE)</f>
        <v>#N/A</v>
      </c>
      <c r="M5360" t="e">
        <f>VLOOKUP(I5360,'Shanghai TSG'!$C:$C,1,FALSE)</f>
        <v>#N/A</v>
      </c>
      <c r="O5360" t="e">
        <f>VLOOKUP(I5360,'Hytong (not in CrossAsia)'!$C:$C,1,FALSE)</f>
        <v>#N/A</v>
      </c>
      <c r="Q5360" s="9" t="str">
        <f t="shared" si="167"/>
        <v>nur hier</v>
      </c>
    </row>
    <row r="5361" spans="1:17">
      <c r="A5361" s="1" t="s">
        <v>4248</v>
      </c>
      <c r="B5361" s="1" t="s">
        <v>4249</v>
      </c>
      <c r="C5361" s="1" t="s">
        <v>19628</v>
      </c>
      <c r="D5361" s="1" t="s">
        <v>4250</v>
      </c>
      <c r="E5361" s="1" t="s">
        <v>18570</v>
      </c>
      <c r="F5361" s="54">
        <v>1948</v>
      </c>
      <c r="G5361" s="1" t="s">
        <v>19628</v>
      </c>
      <c r="I5361" t="str">
        <f t="shared" si="166"/>
        <v>广东社政</v>
      </c>
      <c r="K5361" t="e">
        <f>VLOOKUP(I5361,Apabi!$H:$H,1,FALSE)</f>
        <v>#N/A</v>
      </c>
      <c r="M5361" t="e">
        <f>VLOOKUP(I5361,'Shanghai TSG'!$C:$C,1,FALSE)</f>
        <v>#N/A</v>
      </c>
      <c r="O5361" t="e">
        <f>VLOOKUP(I5361,'Hytong (not in CrossAsia)'!$C:$C,1,FALSE)</f>
        <v>#N/A</v>
      </c>
      <c r="Q5361" s="9" t="str">
        <f t="shared" si="167"/>
        <v>nur hier</v>
      </c>
    </row>
    <row r="5362" spans="1:17">
      <c r="A5362" s="1" t="s">
        <v>4251</v>
      </c>
      <c r="B5362" s="1" t="s">
        <v>4252</v>
      </c>
      <c r="C5362" s="1" t="s">
        <v>19628</v>
      </c>
      <c r="D5362" s="1" t="s">
        <v>4253</v>
      </c>
      <c r="E5362" s="1" t="s">
        <v>19070</v>
      </c>
      <c r="F5362" s="54">
        <v>1936</v>
      </c>
      <c r="G5362" s="1" t="s">
        <v>19628</v>
      </c>
      <c r="I5362" t="str">
        <f t="shared" si="166"/>
        <v>沙市市政</v>
      </c>
      <c r="K5362" t="e">
        <f>VLOOKUP(I5362,Apabi!$H:$H,1,FALSE)</f>
        <v>#N/A</v>
      </c>
      <c r="M5362" t="e">
        <f>VLOOKUP(I5362,'Shanghai TSG'!$C:$C,1,FALSE)</f>
        <v>#N/A</v>
      </c>
      <c r="O5362" t="e">
        <f>VLOOKUP(I5362,'Hytong (not in CrossAsia)'!$C:$C,1,FALSE)</f>
        <v>#N/A</v>
      </c>
      <c r="Q5362" s="9" t="str">
        <f t="shared" si="167"/>
        <v>nur hier</v>
      </c>
    </row>
    <row r="5363" spans="1:17">
      <c r="A5363" s="1" t="s">
        <v>4254</v>
      </c>
      <c r="B5363" s="1" t="s">
        <v>4255</v>
      </c>
      <c r="C5363" s="1" t="s">
        <v>4256</v>
      </c>
      <c r="D5363" s="1" t="s">
        <v>4257</v>
      </c>
      <c r="E5363" s="1" t="s">
        <v>18550</v>
      </c>
      <c r="F5363" s="51" t="s">
        <v>19628</v>
      </c>
      <c r="G5363" s="1" t="s">
        <v>19635</v>
      </c>
      <c r="I5363" t="str">
        <f t="shared" si="166"/>
        <v>道德专刊</v>
      </c>
      <c r="K5363" t="e">
        <f>VLOOKUP(I5363,Apabi!$H:$H,1,FALSE)</f>
        <v>#N/A</v>
      </c>
      <c r="M5363" t="str">
        <f>VLOOKUP(I5363,'Shanghai TSG'!$C:$C,1,FALSE)</f>
        <v>道德专刊</v>
      </c>
      <c r="O5363" t="e">
        <f>VLOOKUP(I5363,'Hytong (not in CrossAsia)'!$C:$C,1,FALSE)</f>
        <v>#N/A</v>
      </c>
      <c r="Q5363" s="9" t="str">
        <f t="shared" si="167"/>
        <v>Doppel</v>
      </c>
    </row>
    <row r="5364" spans="1:17">
      <c r="A5364" s="1" t="s">
        <v>4258</v>
      </c>
      <c r="B5364" s="1" t="s">
        <v>4259</v>
      </c>
      <c r="C5364" s="1" t="s">
        <v>4260</v>
      </c>
      <c r="D5364" s="1" t="s">
        <v>4261</v>
      </c>
      <c r="E5364" s="1" t="s">
        <v>19302</v>
      </c>
      <c r="F5364" s="54">
        <v>1945</v>
      </c>
      <c r="G5364" s="1" t="s">
        <v>19305</v>
      </c>
      <c r="I5364" t="str">
        <f t="shared" si="166"/>
        <v>正风周刊</v>
      </c>
      <c r="K5364" t="e">
        <f>VLOOKUP(I5364,Apabi!$H:$H,1,FALSE)</f>
        <v>#N/A</v>
      </c>
      <c r="M5364" t="e">
        <f>VLOOKUP(I5364,'Shanghai TSG'!$C:$C,1,FALSE)</f>
        <v>#N/A</v>
      </c>
      <c r="O5364" t="e">
        <f>VLOOKUP(I5364,'Hytong (not in CrossAsia)'!$C:$C,1,FALSE)</f>
        <v>#N/A</v>
      </c>
      <c r="Q5364" s="9" t="str">
        <f t="shared" si="167"/>
        <v>nur hier</v>
      </c>
    </row>
    <row r="5365" spans="1:17" ht="23.25">
      <c r="A5365" s="1" t="s">
        <v>4262</v>
      </c>
      <c r="B5365" s="1" t="s">
        <v>4263</v>
      </c>
      <c r="C5365" s="1" t="s">
        <v>19628</v>
      </c>
      <c r="D5365" s="1" t="s">
        <v>4264</v>
      </c>
      <c r="E5365" s="1" t="s">
        <v>21632</v>
      </c>
      <c r="F5365" s="51" t="s">
        <v>19628</v>
      </c>
      <c r="G5365" s="1" t="s">
        <v>19773</v>
      </c>
      <c r="I5365" t="str">
        <f t="shared" si="166"/>
        <v>福建民众</v>
      </c>
      <c r="K5365" t="e">
        <f>VLOOKUP(I5365,Apabi!$H:$H,1,FALSE)</f>
        <v>#N/A</v>
      </c>
      <c r="M5365" t="e">
        <f>VLOOKUP(I5365,'Shanghai TSG'!$C:$C,1,FALSE)</f>
        <v>#N/A</v>
      </c>
      <c r="O5365" t="e">
        <f>VLOOKUP(I5365,'Hytong (not in CrossAsia)'!$C:$C,1,FALSE)</f>
        <v>#N/A</v>
      </c>
      <c r="Q5365" s="9" t="str">
        <f t="shared" si="167"/>
        <v>nur hier</v>
      </c>
    </row>
    <row r="5366" spans="1:17">
      <c r="A5366" s="1" t="s">
        <v>4265</v>
      </c>
      <c r="B5366" s="1" t="s">
        <v>4266</v>
      </c>
      <c r="C5366" s="1" t="s">
        <v>4267</v>
      </c>
      <c r="D5366" s="1" t="s">
        <v>4267</v>
      </c>
      <c r="E5366" s="1" t="s">
        <v>4268</v>
      </c>
      <c r="F5366" s="54">
        <v>1941</v>
      </c>
      <c r="G5366" s="1" t="s">
        <v>19628</v>
      </c>
      <c r="I5366" t="str">
        <f t="shared" si="166"/>
        <v>研究与批</v>
      </c>
      <c r="K5366" t="e">
        <f>VLOOKUP(I5366,Apabi!$H:$H,1,FALSE)</f>
        <v>#N/A</v>
      </c>
      <c r="M5366" t="str">
        <f>VLOOKUP(I5366,'Shanghai TSG'!$C:$C,1,FALSE)</f>
        <v>研究与批</v>
      </c>
      <c r="O5366" t="e">
        <f>VLOOKUP(I5366,'Hytong (not in CrossAsia)'!$C:$C,1,FALSE)</f>
        <v>#N/A</v>
      </c>
      <c r="Q5366" s="9" t="str">
        <f t="shared" si="167"/>
        <v>Doppel</v>
      </c>
    </row>
    <row r="5367" spans="1:17">
      <c r="A5367" s="1" t="s">
        <v>4269</v>
      </c>
      <c r="B5367" s="1" t="s">
        <v>4270</v>
      </c>
      <c r="C5367" s="1" t="s">
        <v>19628</v>
      </c>
      <c r="D5367" s="1" t="s">
        <v>4271</v>
      </c>
      <c r="E5367" s="1" t="s">
        <v>19628</v>
      </c>
      <c r="F5367" s="51">
        <v>1939</v>
      </c>
      <c r="G5367" s="1" t="s">
        <v>19628</v>
      </c>
      <c r="I5367" t="str">
        <f t="shared" si="166"/>
        <v>干部生活</v>
      </c>
      <c r="K5367" t="e">
        <f>VLOOKUP(I5367,Apabi!$H:$H,1,FALSE)</f>
        <v>#N/A</v>
      </c>
      <c r="M5367" t="e">
        <f>VLOOKUP(I5367,'Shanghai TSG'!$C:$C,1,FALSE)</f>
        <v>#N/A</v>
      </c>
      <c r="O5367" t="e">
        <f>VLOOKUP(I5367,'Hytong (not in CrossAsia)'!$C:$C,1,FALSE)</f>
        <v>#N/A</v>
      </c>
      <c r="Q5367" s="9" t="str">
        <f t="shared" si="167"/>
        <v>nur hier</v>
      </c>
    </row>
    <row r="5368" spans="1:17" ht="23.25">
      <c r="A5368" s="1" t="s">
        <v>4272</v>
      </c>
      <c r="B5368" s="1" t="s">
        <v>4273</v>
      </c>
      <c r="C5368" s="1" t="s">
        <v>19628</v>
      </c>
      <c r="D5368" s="1" t="s">
        <v>4274</v>
      </c>
      <c r="E5368" s="1" t="s">
        <v>21467</v>
      </c>
      <c r="F5368" s="51">
        <v>1935</v>
      </c>
      <c r="G5368" s="1" t="s">
        <v>19577</v>
      </c>
      <c r="I5368" t="str">
        <f t="shared" si="166"/>
        <v>国民基础</v>
      </c>
      <c r="K5368" t="e">
        <f>VLOOKUP(I5368,Apabi!$H:$H,1,FALSE)</f>
        <v>#N/A</v>
      </c>
      <c r="M5368" t="str">
        <f>VLOOKUP(I5368,'Shanghai TSG'!$C:$C,1,FALSE)</f>
        <v>国民基础</v>
      </c>
      <c r="O5368" t="e">
        <f>VLOOKUP(I5368,'Hytong (not in CrossAsia)'!$C:$C,1,FALSE)</f>
        <v>#N/A</v>
      </c>
      <c r="Q5368" s="9" t="str">
        <f t="shared" si="167"/>
        <v>Doppel</v>
      </c>
    </row>
    <row r="5369" spans="1:17">
      <c r="A5369" s="1" t="s">
        <v>4275</v>
      </c>
      <c r="B5369" s="1" t="s">
        <v>4276</v>
      </c>
      <c r="C5369" s="1" t="s">
        <v>19628</v>
      </c>
      <c r="D5369" s="1" t="s">
        <v>4277</v>
      </c>
      <c r="E5369" s="1" t="s">
        <v>8649</v>
      </c>
      <c r="F5369" s="54">
        <v>1930</v>
      </c>
      <c r="G5369" s="1" t="s">
        <v>19628</v>
      </c>
      <c r="I5369" t="str">
        <f t="shared" si="166"/>
        <v>山东民众</v>
      </c>
      <c r="K5369" t="e">
        <f>VLOOKUP(I5369,Apabi!$H:$H,1,FALSE)</f>
        <v>#N/A</v>
      </c>
      <c r="M5369" t="e">
        <f>VLOOKUP(I5369,'Shanghai TSG'!$C:$C,1,FALSE)</f>
        <v>#N/A</v>
      </c>
      <c r="O5369" t="e">
        <f>VLOOKUP(I5369,'Hytong (not in CrossAsia)'!$C:$C,1,FALSE)</f>
        <v>#N/A</v>
      </c>
      <c r="Q5369" s="9" t="str">
        <f t="shared" si="167"/>
        <v>nur hier</v>
      </c>
    </row>
    <row r="5370" spans="1:17">
      <c r="A5370" s="1" t="s">
        <v>4278</v>
      </c>
      <c r="B5370" s="1" t="s">
        <v>4279</v>
      </c>
      <c r="C5370" s="1" t="s">
        <v>19628</v>
      </c>
      <c r="D5370" s="1" t="s">
        <v>4280</v>
      </c>
      <c r="E5370" s="1" t="s">
        <v>19647</v>
      </c>
      <c r="F5370" s="54">
        <v>1931</v>
      </c>
      <c r="G5370" s="1" t="s">
        <v>19349</v>
      </c>
      <c r="I5370" t="str">
        <f t="shared" si="166"/>
        <v>真美善</v>
      </c>
      <c r="K5370" t="e">
        <f>VLOOKUP(I5370,Apabi!$H:$H,1,FALSE)</f>
        <v>#N/A</v>
      </c>
      <c r="M5370" t="e">
        <f>VLOOKUP(I5370,'Shanghai TSG'!$C:$C,1,FALSE)</f>
        <v>#N/A</v>
      </c>
      <c r="O5370" t="e">
        <f>VLOOKUP(I5370,'Hytong (not in CrossAsia)'!$C:$C,1,FALSE)</f>
        <v>#N/A</v>
      </c>
      <c r="Q5370" s="9" t="str">
        <f t="shared" si="167"/>
        <v>nur hier</v>
      </c>
    </row>
    <row r="5371" spans="1:17" ht="23.25">
      <c r="A5371" s="1" t="s">
        <v>4281</v>
      </c>
      <c r="B5371" s="1" t="s">
        <v>4282</v>
      </c>
      <c r="C5371" s="1" t="s">
        <v>19628</v>
      </c>
      <c r="D5371" s="1" t="s">
        <v>4283</v>
      </c>
      <c r="E5371" s="1" t="s">
        <v>18186</v>
      </c>
      <c r="F5371" s="51" t="s">
        <v>19628</v>
      </c>
      <c r="G5371" s="1" t="s">
        <v>19628</v>
      </c>
      <c r="I5371" t="str">
        <f t="shared" si="166"/>
        <v>河南民众</v>
      </c>
      <c r="K5371" t="e">
        <f>VLOOKUP(I5371,Apabi!$H:$H,1,FALSE)</f>
        <v>#N/A</v>
      </c>
      <c r="M5371" t="e">
        <f>VLOOKUP(I5371,'Shanghai TSG'!$C:$C,1,FALSE)</f>
        <v>#N/A</v>
      </c>
      <c r="O5371" t="e">
        <f>VLOOKUP(I5371,'Hytong (not in CrossAsia)'!$C:$C,1,FALSE)</f>
        <v>#N/A</v>
      </c>
      <c r="Q5371" s="9" t="str">
        <f t="shared" si="167"/>
        <v>nur hier</v>
      </c>
    </row>
    <row r="5372" spans="1:17" ht="23.25">
      <c r="A5372" s="1" t="s">
        <v>4284</v>
      </c>
      <c r="B5372" s="1" t="s">
        <v>4285</v>
      </c>
      <c r="C5372" s="1" t="s">
        <v>19628</v>
      </c>
      <c r="D5372" s="1" t="s">
        <v>4286</v>
      </c>
      <c r="E5372" s="1" t="s">
        <v>19156</v>
      </c>
      <c r="F5372" s="51" t="s">
        <v>19628</v>
      </c>
      <c r="G5372" s="1" t="s">
        <v>19628</v>
      </c>
      <c r="I5372" t="str">
        <f t="shared" si="166"/>
        <v>统一评论</v>
      </c>
      <c r="K5372" t="e">
        <f>VLOOKUP(I5372,Apabi!$H:$H,1,FALSE)</f>
        <v>#N/A</v>
      </c>
      <c r="M5372" t="str">
        <f>VLOOKUP(I5372,'Shanghai TSG'!$C:$C,1,FALSE)</f>
        <v>统一评论</v>
      </c>
      <c r="O5372" t="e">
        <f>VLOOKUP(I5372,'Hytong (not in CrossAsia)'!$C:$C,1,FALSE)</f>
        <v>#N/A</v>
      </c>
      <c r="Q5372" s="9" t="str">
        <f t="shared" si="167"/>
        <v>Doppel</v>
      </c>
    </row>
    <row r="5373" spans="1:17" ht="23.25">
      <c r="A5373" s="1" t="s">
        <v>4287</v>
      </c>
      <c r="B5373" s="1" t="s">
        <v>4288</v>
      </c>
      <c r="C5373" s="1" t="s">
        <v>19628</v>
      </c>
      <c r="D5373" s="1" t="s">
        <v>4289</v>
      </c>
      <c r="E5373" s="1" t="s">
        <v>10096</v>
      </c>
      <c r="F5373" s="51" t="s">
        <v>19628</v>
      </c>
      <c r="G5373" s="1" t="s">
        <v>19628</v>
      </c>
      <c r="I5373" t="str">
        <f t="shared" si="166"/>
        <v>反侵略通</v>
      </c>
      <c r="K5373" t="e">
        <f>VLOOKUP(I5373,Apabi!$H:$H,1,FALSE)</f>
        <v>#N/A</v>
      </c>
      <c r="M5373" t="e">
        <f>VLOOKUP(I5373,'Shanghai TSG'!$C:$C,1,FALSE)</f>
        <v>#N/A</v>
      </c>
      <c r="O5373" t="e">
        <f>VLOOKUP(I5373,'Hytong (not in CrossAsia)'!$C:$C,1,FALSE)</f>
        <v>#N/A</v>
      </c>
      <c r="Q5373" s="9" t="str">
        <f t="shared" si="167"/>
        <v>nur hier</v>
      </c>
    </row>
    <row r="5374" spans="1:17">
      <c r="A5374" s="1" t="s">
        <v>4290</v>
      </c>
      <c r="B5374" s="1" t="s">
        <v>4291</v>
      </c>
      <c r="C5374" s="1" t="s">
        <v>19628</v>
      </c>
      <c r="D5374" s="1" t="s">
        <v>4292</v>
      </c>
      <c r="E5374" s="1" t="s">
        <v>19302</v>
      </c>
      <c r="F5374" s="54">
        <v>1938</v>
      </c>
      <c r="G5374" s="1" t="s">
        <v>19327</v>
      </c>
      <c r="I5374" t="str">
        <f t="shared" si="166"/>
        <v>民族解放</v>
      </c>
      <c r="K5374" t="e">
        <f>VLOOKUP(I5374,Apabi!$H:$H,1,FALSE)</f>
        <v>#N/A</v>
      </c>
      <c r="M5374" t="e">
        <f>VLOOKUP(I5374,'Shanghai TSG'!$C:$C,1,FALSE)</f>
        <v>#N/A</v>
      </c>
      <c r="O5374" t="e">
        <f>VLOOKUP(I5374,'Hytong (not in CrossAsia)'!$C:$C,1,FALSE)</f>
        <v>#N/A</v>
      </c>
      <c r="Q5374" s="9" t="str">
        <f t="shared" si="167"/>
        <v>nur hier</v>
      </c>
    </row>
    <row r="5375" spans="1:17">
      <c r="A5375" s="1" t="s">
        <v>4293</v>
      </c>
      <c r="B5375" s="1" t="s">
        <v>4294</v>
      </c>
      <c r="C5375" s="1" t="s">
        <v>19628</v>
      </c>
      <c r="D5375" s="1" t="s">
        <v>4295</v>
      </c>
      <c r="E5375" s="1" t="s">
        <v>19302</v>
      </c>
      <c r="F5375" s="54">
        <v>1938</v>
      </c>
      <c r="G5375" s="1" t="s">
        <v>19628</v>
      </c>
      <c r="I5375" t="str">
        <f t="shared" si="166"/>
        <v>民族前卫</v>
      </c>
      <c r="K5375" t="e">
        <f>VLOOKUP(I5375,Apabi!$H:$H,1,FALSE)</f>
        <v>#N/A</v>
      </c>
      <c r="M5375" t="e">
        <f>VLOOKUP(I5375,'Shanghai TSG'!$C:$C,1,FALSE)</f>
        <v>#N/A</v>
      </c>
      <c r="O5375" t="e">
        <f>VLOOKUP(I5375,'Hytong (not in CrossAsia)'!$C:$C,1,FALSE)</f>
        <v>#N/A</v>
      </c>
      <c r="Q5375" s="9" t="str">
        <f t="shared" si="167"/>
        <v>nur hier</v>
      </c>
    </row>
    <row r="5376" spans="1:17">
      <c r="A5376" s="1" t="s">
        <v>4296</v>
      </c>
      <c r="B5376" s="1" t="s">
        <v>3950</v>
      </c>
      <c r="C5376" s="1" t="s">
        <v>19628</v>
      </c>
      <c r="D5376" s="1" t="s">
        <v>3951</v>
      </c>
      <c r="E5376" s="1" t="s">
        <v>19628</v>
      </c>
      <c r="F5376" s="51" t="s">
        <v>19628</v>
      </c>
      <c r="G5376" s="1" t="s">
        <v>19628</v>
      </c>
      <c r="I5376" t="str">
        <f t="shared" si="166"/>
        <v>民族生路</v>
      </c>
      <c r="K5376" t="e">
        <f>VLOOKUP(I5376,Apabi!$H:$H,1,FALSE)</f>
        <v>#N/A</v>
      </c>
      <c r="M5376" t="e">
        <f>VLOOKUP(I5376,'Shanghai TSG'!$C:$C,1,FALSE)</f>
        <v>#N/A</v>
      </c>
      <c r="O5376" t="e">
        <f>VLOOKUP(I5376,'Hytong (not in CrossAsia)'!$C:$C,1,FALSE)</f>
        <v>#N/A</v>
      </c>
      <c r="Q5376" s="9" t="str">
        <f t="shared" si="167"/>
        <v>nur hier</v>
      </c>
    </row>
    <row r="5377" spans="1:17">
      <c r="A5377" s="1" t="s">
        <v>3952</v>
      </c>
      <c r="B5377" s="1" t="s">
        <v>3953</v>
      </c>
      <c r="C5377" s="1" t="s">
        <v>19628</v>
      </c>
      <c r="D5377" s="1" t="s">
        <v>3954</v>
      </c>
      <c r="E5377" s="1" t="s">
        <v>10657</v>
      </c>
      <c r="F5377" s="54">
        <v>1937</v>
      </c>
      <c r="G5377" s="1" t="s">
        <v>19642</v>
      </c>
      <c r="I5377" t="str">
        <f t="shared" si="166"/>
        <v>统一救国</v>
      </c>
      <c r="K5377" t="e">
        <f>VLOOKUP(I5377,Apabi!$H:$H,1,FALSE)</f>
        <v>#N/A</v>
      </c>
      <c r="M5377" t="e">
        <f>VLOOKUP(I5377,'Shanghai TSG'!$C:$C,1,FALSE)</f>
        <v>#N/A</v>
      </c>
      <c r="O5377" t="e">
        <f>VLOOKUP(I5377,'Hytong (not in CrossAsia)'!$C:$C,1,FALSE)</f>
        <v>#N/A</v>
      </c>
      <c r="Q5377" s="9" t="str">
        <f t="shared" si="167"/>
        <v>nur hier</v>
      </c>
    </row>
    <row r="5378" spans="1:17">
      <c r="A5378" s="1" t="s">
        <v>3955</v>
      </c>
      <c r="B5378" s="1" t="s">
        <v>3956</v>
      </c>
      <c r="C5378" s="1" t="s">
        <v>19628</v>
      </c>
      <c r="D5378" s="1" t="s">
        <v>3957</v>
      </c>
      <c r="E5378" s="1" t="s">
        <v>19647</v>
      </c>
      <c r="F5378" s="54">
        <v>1937</v>
      </c>
      <c r="G5378" s="1" t="s">
        <v>19305</v>
      </c>
      <c r="I5378" t="str">
        <f t="shared" si="166"/>
        <v>救亡周刊</v>
      </c>
      <c r="K5378" t="e">
        <f>VLOOKUP(I5378,Apabi!$H:$H,1,FALSE)</f>
        <v>#N/A</v>
      </c>
      <c r="M5378" t="str">
        <f>VLOOKUP(I5378,'Shanghai TSG'!$C:$C,1,FALSE)</f>
        <v>救亡周刊</v>
      </c>
      <c r="O5378" t="e">
        <f>VLOOKUP(I5378,'Hytong (not in CrossAsia)'!$C:$C,1,FALSE)</f>
        <v>#N/A</v>
      </c>
      <c r="Q5378" s="9" t="str">
        <f t="shared" si="167"/>
        <v>Doppel</v>
      </c>
    </row>
    <row r="5379" spans="1:17">
      <c r="A5379" s="1" t="s">
        <v>3958</v>
      </c>
      <c r="B5379" s="1" t="s">
        <v>3959</v>
      </c>
      <c r="C5379" s="1" t="s">
        <v>19628</v>
      </c>
      <c r="D5379" s="1" t="s">
        <v>3960</v>
      </c>
      <c r="E5379" s="1" t="s">
        <v>13648</v>
      </c>
      <c r="F5379" s="54">
        <v>1947</v>
      </c>
      <c r="G5379" s="1" t="s">
        <v>19642</v>
      </c>
      <c r="I5379" t="str">
        <f t="shared" ref="I5379:I5442" si="168">MID(B5379,1,4)</f>
        <v>三民主义</v>
      </c>
      <c r="K5379" t="e">
        <f>VLOOKUP(I5379,Apabi!$H:$H,1,FALSE)</f>
        <v>#N/A</v>
      </c>
      <c r="M5379" t="e">
        <f>VLOOKUP(I5379,'Shanghai TSG'!$C:$C,1,FALSE)</f>
        <v>#N/A</v>
      </c>
      <c r="O5379" t="e">
        <f>VLOOKUP(I5379,'Hytong (not in CrossAsia)'!$C:$C,1,FALSE)</f>
        <v>#N/A</v>
      </c>
      <c r="Q5379" s="9" t="str">
        <f t="shared" ref="Q5379:Q5442" si="169">(IF(AND(ISNA(K5379),ISNA(M5379),ISNA(O5379)),"nur hier","Doppel"))</f>
        <v>nur hier</v>
      </c>
    </row>
    <row r="5380" spans="1:17">
      <c r="A5380" s="1" t="s">
        <v>3961</v>
      </c>
      <c r="B5380" s="1" t="s">
        <v>3962</v>
      </c>
      <c r="C5380" s="1" t="s">
        <v>19628</v>
      </c>
      <c r="D5380" s="1" t="s">
        <v>3963</v>
      </c>
      <c r="E5380" s="1" t="s">
        <v>18946</v>
      </c>
      <c r="F5380" s="54">
        <v>1947</v>
      </c>
      <c r="G5380" s="1" t="s">
        <v>19327</v>
      </c>
      <c r="I5380" t="str">
        <f t="shared" si="168"/>
        <v>革命政治</v>
      </c>
      <c r="K5380" t="e">
        <f>VLOOKUP(I5380,Apabi!$H:$H,1,FALSE)</f>
        <v>#N/A</v>
      </c>
      <c r="M5380" t="e">
        <f>VLOOKUP(I5380,'Shanghai TSG'!$C:$C,1,FALSE)</f>
        <v>#N/A</v>
      </c>
      <c r="O5380" t="e">
        <f>VLOOKUP(I5380,'Hytong (not in CrossAsia)'!$C:$C,1,FALSE)</f>
        <v>#N/A</v>
      </c>
      <c r="Q5380" s="9" t="str">
        <f t="shared" si="169"/>
        <v>nur hier</v>
      </c>
    </row>
    <row r="5381" spans="1:17" ht="34.5">
      <c r="A5381" s="1" t="s">
        <v>3964</v>
      </c>
      <c r="B5381" s="1" t="s">
        <v>3965</v>
      </c>
      <c r="C5381" s="1" t="s">
        <v>3966</v>
      </c>
      <c r="D5381" s="1" t="s">
        <v>3967</v>
      </c>
      <c r="E5381" s="1" t="s">
        <v>19339</v>
      </c>
      <c r="F5381" s="54">
        <v>1949</v>
      </c>
      <c r="G5381" s="1" t="s">
        <v>19305</v>
      </c>
      <c r="I5381" t="str">
        <f t="shared" si="168"/>
        <v>争取持久</v>
      </c>
      <c r="K5381" t="e">
        <f>VLOOKUP(I5381,Apabi!$H:$H,1,FALSE)</f>
        <v>#N/A</v>
      </c>
      <c r="M5381" t="e">
        <f>VLOOKUP(I5381,'Shanghai TSG'!$C:$C,1,FALSE)</f>
        <v>#N/A</v>
      </c>
      <c r="O5381" t="e">
        <f>VLOOKUP(I5381,'Hytong (not in CrossAsia)'!$C:$C,1,FALSE)</f>
        <v>#N/A</v>
      </c>
      <c r="Q5381" s="9" t="str">
        <f t="shared" si="169"/>
        <v>nur hier</v>
      </c>
    </row>
    <row r="5382" spans="1:17">
      <c r="A5382" s="1" t="s">
        <v>3968</v>
      </c>
      <c r="B5382" s="1" t="s">
        <v>3969</v>
      </c>
      <c r="C5382" s="1" t="s">
        <v>19628</v>
      </c>
      <c r="D5382" s="1" t="s">
        <v>3970</v>
      </c>
      <c r="E5382" s="1" t="s">
        <v>21492</v>
      </c>
      <c r="F5382" s="54">
        <v>1943</v>
      </c>
      <c r="G5382" s="1" t="s">
        <v>19635</v>
      </c>
      <c r="I5382" t="str">
        <f t="shared" si="168"/>
        <v>三民月刊</v>
      </c>
      <c r="K5382" t="e">
        <f>VLOOKUP(I5382,Apabi!$H:$H,1,FALSE)</f>
        <v>#N/A</v>
      </c>
      <c r="M5382" t="e">
        <f>VLOOKUP(I5382,'Shanghai TSG'!$C:$C,1,FALSE)</f>
        <v>#N/A</v>
      </c>
      <c r="O5382" t="e">
        <f>VLOOKUP(I5382,'Hytong (not in CrossAsia)'!$C:$C,1,FALSE)</f>
        <v>#N/A</v>
      </c>
      <c r="Q5382" s="9" t="str">
        <f t="shared" si="169"/>
        <v>nur hier</v>
      </c>
    </row>
    <row r="5383" spans="1:17">
      <c r="A5383" s="1" t="s">
        <v>3971</v>
      </c>
      <c r="B5383" s="1" t="s">
        <v>3972</v>
      </c>
      <c r="C5383" s="1" t="s">
        <v>19628</v>
      </c>
      <c r="D5383" s="1" t="s">
        <v>19628</v>
      </c>
      <c r="E5383" s="1" t="s">
        <v>19196</v>
      </c>
      <c r="F5383" s="54">
        <v>1931</v>
      </c>
      <c r="G5383" s="1" t="s">
        <v>19628</v>
      </c>
      <c r="I5383" t="str">
        <f t="shared" si="168"/>
        <v>反日特刊</v>
      </c>
      <c r="K5383" t="e">
        <f>VLOOKUP(I5383,Apabi!$H:$H,1,FALSE)</f>
        <v>#N/A</v>
      </c>
      <c r="M5383" t="e">
        <f>VLOOKUP(I5383,'Shanghai TSG'!$C:$C,1,FALSE)</f>
        <v>#N/A</v>
      </c>
      <c r="O5383" t="e">
        <f>VLOOKUP(I5383,'Hytong (not in CrossAsia)'!$C:$C,1,FALSE)</f>
        <v>#N/A</v>
      </c>
      <c r="Q5383" s="9" t="str">
        <f t="shared" si="169"/>
        <v>nur hier</v>
      </c>
    </row>
    <row r="5384" spans="1:17" ht="23.25">
      <c r="A5384" s="1" t="s">
        <v>3973</v>
      </c>
      <c r="B5384" s="1" t="s">
        <v>3974</v>
      </c>
      <c r="C5384" s="1" t="s">
        <v>4326</v>
      </c>
      <c r="D5384" s="1" t="s">
        <v>4326</v>
      </c>
      <c r="E5384" s="1" t="s">
        <v>13492</v>
      </c>
      <c r="F5384" s="54">
        <v>1937</v>
      </c>
      <c r="G5384" s="1" t="s">
        <v>19635</v>
      </c>
      <c r="I5384" t="str">
        <f t="shared" si="168"/>
        <v>民众抗战</v>
      </c>
      <c r="K5384" t="e">
        <f>VLOOKUP(I5384,Apabi!$H:$H,1,FALSE)</f>
        <v>#N/A</v>
      </c>
      <c r="M5384" t="e">
        <f>VLOOKUP(I5384,'Shanghai TSG'!$C:$C,1,FALSE)</f>
        <v>#N/A</v>
      </c>
      <c r="O5384" t="e">
        <f>VLOOKUP(I5384,'Hytong (not in CrossAsia)'!$C:$C,1,FALSE)</f>
        <v>#N/A</v>
      </c>
      <c r="Q5384" s="9" t="str">
        <f t="shared" si="169"/>
        <v>nur hier</v>
      </c>
    </row>
    <row r="5385" spans="1:17">
      <c r="A5385" s="1" t="s">
        <v>4327</v>
      </c>
      <c r="B5385" s="1" t="s">
        <v>4328</v>
      </c>
      <c r="C5385" s="1" t="s">
        <v>19628</v>
      </c>
      <c r="D5385" s="1" t="s">
        <v>4329</v>
      </c>
      <c r="E5385" s="1" t="s">
        <v>21127</v>
      </c>
      <c r="F5385" s="54">
        <v>1947</v>
      </c>
      <c r="G5385" s="1" t="s">
        <v>19628</v>
      </c>
      <c r="I5385" t="str">
        <f t="shared" si="168"/>
        <v>群情月刊</v>
      </c>
      <c r="K5385" t="e">
        <f>VLOOKUP(I5385,Apabi!$H:$H,1,FALSE)</f>
        <v>#N/A</v>
      </c>
      <c r="M5385" t="e">
        <f>VLOOKUP(I5385,'Shanghai TSG'!$C:$C,1,FALSE)</f>
        <v>#N/A</v>
      </c>
      <c r="O5385" t="e">
        <f>VLOOKUP(I5385,'Hytong (not in CrossAsia)'!$C:$C,1,FALSE)</f>
        <v>#N/A</v>
      </c>
      <c r="Q5385" s="9" t="str">
        <f t="shared" si="169"/>
        <v>nur hier</v>
      </c>
    </row>
    <row r="5386" spans="1:17">
      <c r="A5386" s="1" t="s">
        <v>4330</v>
      </c>
      <c r="B5386" s="1" t="s">
        <v>4331</v>
      </c>
      <c r="C5386" s="1" t="s">
        <v>19628</v>
      </c>
      <c r="D5386" s="1" t="s">
        <v>19628</v>
      </c>
      <c r="E5386" s="1" t="s">
        <v>19638</v>
      </c>
      <c r="F5386" s="51" t="s">
        <v>19628</v>
      </c>
      <c r="G5386" s="1" t="s">
        <v>19628</v>
      </c>
      <c r="I5386" t="str">
        <f t="shared" si="168"/>
        <v>时事论坛</v>
      </c>
      <c r="K5386" t="e">
        <f>VLOOKUP(I5386,Apabi!$H:$H,1,FALSE)</f>
        <v>#N/A</v>
      </c>
      <c r="M5386" t="e">
        <f>VLOOKUP(I5386,'Shanghai TSG'!$C:$C,1,FALSE)</f>
        <v>#N/A</v>
      </c>
      <c r="O5386" t="e">
        <f>VLOOKUP(I5386,'Hytong (not in CrossAsia)'!$C:$C,1,FALSE)</f>
        <v>#N/A</v>
      </c>
      <c r="Q5386" s="9" t="str">
        <f t="shared" si="169"/>
        <v>nur hier</v>
      </c>
    </row>
    <row r="5387" spans="1:17">
      <c r="A5387" s="1" t="s">
        <v>4332</v>
      </c>
      <c r="B5387" s="1" t="s">
        <v>4333</v>
      </c>
      <c r="C5387" s="1" t="s">
        <v>19628</v>
      </c>
      <c r="D5387" s="1" t="s">
        <v>15137</v>
      </c>
      <c r="E5387" s="1" t="s">
        <v>19647</v>
      </c>
      <c r="F5387" s="51">
        <v>1930</v>
      </c>
      <c r="G5387" s="1" t="s">
        <v>13493</v>
      </c>
      <c r="I5387" t="str">
        <f t="shared" si="168"/>
        <v>时事年刊</v>
      </c>
      <c r="K5387" t="e">
        <f>VLOOKUP(I5387,Apabi!$H:$H,1,FALSE)</f>
        <v>#N/A</v>
      </c>
      <c r="M5387" t="str">
        <f>VLOOKUP(I5387,'Shanghai TSG'!$C:$C,1,FALSE)</f>
        <v>时事年刊</v>
      </c>
      <c r="O5387" t="e">
        <f>VLOOKUP(I5387,'Hytong (not in CrossAsia)'!$C:$C,1,FALSE)</f>
        <v>#N/A</v>
      </c>
      <c r="Q5387" s="9" t="str">
        <f t="shared" si="169"/>
        <v>Doppel</v>
      </c>
    </row>
    <row r="5388" spans="1:17">
      <c r="A5388" s="1" t="s">
        <v>4334</v>
      </c>
      <c r="B5388" s="1" t="s">
        <v>4335</v>
      </c>
      <c r="C5388" s="1" t="s">
        <v>19628</v>
      </c>
      <c r="D5388" s="1" t="s">
        <v>4336</v>
      </c>
      <c r="E5388" s="1" t="s">
        <v>18696</v>
      </c>
      <c r="F5388" s="51">
        <v>1938</v>
      </c>
      <c r="G5388" s="1" t="s">
        <v>19349</v>
      </c>
      <c r="I5388" t="str">
        <f t="shared" si="168"/>
        <v>时事半月</v>
      </c>
      <c r="K5388" t="e">
        <f>VLOOKUP(I5388,Apabi!$H:$H,1,FALSE)</f>
        <v>#N/A</v>
      </c>
      <c r="M5388" t="str">
        <f>VLOOKUP(I5388,'Shanghai TSG'!$C:$C,1,FALSE)</f>
        <v>时事半月</v>
      </c>
      <c r="O5388" t="e">
        <f>VLOOKUP(I5388,'Hytong (not in CrossAsia)'!$C:$C,1,FALSE)</f>
        <v>#N/A</v>
      </c>
      <c r="Q5388" s="9" t="str">
        <f t="shared" si="169"/>
        <v>Doppel</v>
      </c>
    </row>
    <row r="5389" spans="1:17">
      <c r="A5389" s="1" t="s">
        <v>4337</v>
      </c>
      <c r="B5389" s="1" t="s">
        <v>4338</v>
      </c>
      <c r="C5389" s="1" t="s">
        <v>19628</v>
      </c>
      <c r="D5389" s="1" t="s">
        <v>4339</v>
      </c>
      <c r="E5389" s="1" t="s">
        <v>19647</v>
      </c>
      <c r="F5389" s="54">
        <v>1937</v>
      </c>
      <c r="G5389" s="1" t="s">
        <v>19628</v>
      </c>
      <c r="I5389" t="str">
        <f t="shared" si="168"/>
        <v>时事研究</v>
      </c>
      <c r="K5389" t="e">
        <f>VLOOKUP(I5389,Apabi!$H:$H,1,FALSE)</f>
        <v>#N/A</v>
      </c>
      <c r="M5389" t="e">
        <f>VLOOKUP(I5389,'Shanghai TSG'!$C:$C,1,FALSE)</f>
        <v>#N/A</v>
      </c>
      <c r="O5389" t="e">
        <f>VLOOKUP(I5389,'Hytong (not in CrossAsia)'!$C:$C,1,FALSE)</f>
        <v>#N/A</v>
      </c>
      <c r="Q5389" s="9" t="str">
        <f t="shared" si="169"/>
        <v>nur hier</v>
      </c>
    </row>
    <row r="5390" spans="1:17">
      <c r="A5390" s="1" t="s">
        <v>4340</v>
      </c>
      <c r="B5390" s="1" t="s">
        <v>4341</v>
      </c>
      <c r="C5390" s="1" t="s">
        <v>4342</v>
      </c>
      <c r="D5390" s="1" t="s">
        <v>4343</v>
      </c>
      <c r="E5390" s="1" t="s">
        <v>19336</v>
      </c>
      <c r="F5390" s="54">
        <v>1937</v>
      </c>
      <c r="G5390" s="1" t="s">
        <v>19628</v>
      </c>
      <c r="I5390" t="str">
        <f t="shared" si="168"/>
        <v>世界政治</v>
      </c>
      <c r="K5390" t="e">
        <f>VLOOKUP(I5390,Apabi!$H:$H,1,FALSE)</f>
        <v>#N/A</v>
      </c>
      <c r="M5390" t="e">
        <f>VLOOKUP(I5390,'Shanghai TSG'!$C:$C,1,FALSE)</f>
        <v>#N/A</v>
      </c>
      <c r="O5390" t="e">
        <f>VLOOKUP(I5390,'Hytong (not in CrossAsia)'!$C:$C,1,FALSE)</f>
        <v>#N/A</v>
      </c>
      <c r="Q5390" s="9" t="str">
        <f t="shared" si="169"/>
        <v>nur hier</v>
      </c>
    </row>
    <row r="5391" spans="1:17">
      <c r="A5391" s="1" t="s">
        <v>4344</v>
      </c>
      <c r="B5391" s="1" t="s">
        <v>4345</v>
      </c>
      <c r="C5391" s="1" t="s">
        <v>19628</v>
      </c>
      <c r="D5391" s="1" t="s">
        <v>4346</v>
      </c>
      <c r="E5391" s="1" t="s">
        <v>19326</v>
      </c>
      <c r="F5391" s="54">
        <v>1947</v>
      </c>
      <c r="G5391" s="1" t="s">
        <v>19635</v>
      </c>
      <c r="I5391" t="str">
        <f t="shared" si="168"/>
        <v>建国公论</v>
      </c>
      <c r="K5391" t="e">
        <f>VLOOKUP(I5391,Apabi!$H:$H,1,FALSE)</f>
        <v>#N/A</v>
      </c>
      <c r="M5391" t="e">
        <f>VLOOKUP(I5391,'Shanghai TSG'!$C:$C,1,FALSE)</f>
        <v>#N/A</v>
      </c>
      <c r="O5391" t="e">
        <f>VLOOKUP(I5391,'Hytong (not in CrossAsia)'!$C:$C,1,FALSE)</f>
        <v>#N/A</v>
      </c>
      <c r="Q5391" s="9" t="str">
        <f t="shared" si="169"/>
        <v>nur hier</v>
      </c>
    </row>
    <row r="5392" spans="1:17">
      <c r="A5392" s="1" t="s">
        <v>4347</v>
      </c>
      <c r="B5392" s="1" t="s">
        <v>4348</v>
      </c>
      <c r="C5392" s="1" t="s">
        <v>19628</v>
      </c>
      <c r="D5392" s="1" t="s">
        <v>19772</v>
      </c>
      <c r="E5392" s="1" t="s">
        <v>18963</v>
      </c>
      <c r="F5392" s="54">
        <v>1946</v>
      </c>
      <c r="G5392" s="1" t="s">
        <v>19642</v>
      </c>
      <c r="I5392" t="str">
        <f t="shared" si="168"/>
        <v>建国导报</v>
      </c>
      <c r="K5392" t="e">
        <f>VLOOKUP(I5392,Apabi!$H:$H,1,FALSE)</f>
        <v>#N/A</v>
      </c>
      <c r="M5392" t="e">
        <f>VLOOKUP(I5392,'Shanghai TSG'!$C:$C,1,FALSE)</f>
        <v>#N/A</v>
      </c>
      <c r="O5392" t="e">
        <f>VLOOKUP(I5392,'Hytong (not in CrossAsia)'!$C:$C,1,FALSE)</f>
        <v>#N/A</v>
      </c>
      <c r="Q5392" s="9" t="str">
        <f t="shared" si="169"/>
        <v>nur hier</v>
      </c>
    </row>
    <row r="5393" spans="1:17">
      <c r="A5393" s="1" t="s">
        <v>4349</v>
      </c>
      <c r="B5393" s="1" t="s">
        <v>4350</v>
      </c>
      <c r="C5393" s="1" t="s">
        <v>19628</v>
      </c>
      <c r="D5393" s="1" t="s">
        <v>4351</v>
      </c>
      <c r="E5393" s="1" t="s">
        <v>18963</v>
      </c>
      <c r="F5393" s="54">
        <v>1944</v>
      </c>
      <c r="G5393" s="1" t="s">
        <v>19635</v>
      </c>
      <c r="I5393" t="str">
        <f t="shared" si="168"/>
        <v>建国学术</v>
      </c>
      <c r="K5393" t="e">
        <f>VLOOKUP(I5393,Apabi!$H:$H,1,FALSE)</f>
        <v>#N/A</v>
      </c>
      <c r="M5393" t="e">
        <f>VLOOKUP(I5393,'Shanghai TSG'!$C:$C,1,FALSE)</f>
        <v>#N/A</v>
      </c>
      <c r="O5393" t="e">
        <f>VLOOKUP(I5393,'Hytong (not in CrossAsia)'!$C:$C,1,FALSE)</f>
        <v>#N/A</v>
      </c>
      <c r="Q5393" s="9" t="str">
        <f t="shared" si="169"/>
        <v>nur hier</v>
      </c>
    </row>
    <row r="5394" spans="1:17">
      <c r="A5394" s="1" t="s">
        <v>4352</v>
      </c>
      <c r="B5394" s="1" t="s">
        <v>4353</v>
      </c>
      <c r="C5394" s="1" t="s">
        <v>19628</v>
      </c>
      <c r="D5394" s="1" t="s">
        <v>4354</v>
      </c>
      <c r="E5394" s="1" t="s">
        <v>19628</v>
      </c>
      <c r="F5394" s="51">
        <v>1932</v>
      </c>
      <c r="G5394" s="1" t="s">
        <v>13404</v>
      </c>
      <c r="I5394" t="str">
        <f t="shared" si="168"/>
        <v>民路</v>
      </c>
      <c r="K5394" t="e">
        <f>VLOOKUP(I5394,Apabi!$H:$H,1,FALSE)</f>
        <v>#N/A</v>
      </c>
      <c r="M5394" t="e">
        <f>VLOOKUP(I5394,'Shanghai TSG'!$C:$C,1,FALSE)</f>
        <v>#N/A</v>
      </c>
      <c r="O5394" t="e">
        <f>VLOOKUP(I5394,'Hytong (not in CrossAsia)'!$C:$C,1,FALSE)</f>
        <v>#N/A</v>
      </c>
      <c r="Q5394" s="9" t="str">
        <f t="shared" si="169"/>
        <v>nur hier</v>
      </c>
    </row>
    <row r="5395" spans="1:17">
      <c r="A5395" s="1" t="s">
        <v>4355</v>
      </c>
      <c r="B5395" s="1" t="s">
        <v>4356</v>
      </c>
      <c r="C5395" s="1" t="s">
        <v>19628</v>
      </c>
      <c r="D5395" s="1" t="s">
        <v>19628</v>
      </c>
      <c r="E5395" s="1" t="s">
        <v>19795</v>
      </c>
      <c r="F5395" s="51" t="s">
        <v>19628</v>
      </c>
      <c r="G5395" s="1" t="s">
        <v>19642</v>
      </c>
      <c r="I5395" t="str">
        <f t="shared" si="168"/>
        <v>民锋半月</v>
      </c>
      <c r="K5395" t="e">
        <f>VLOOKUP(I5395,Apabi!$H:$H,1,FALSE)</f>
        <v>#N/A</v>
      </c>
      <c r="M5395" t="e">
        <f>VLOOKUP(I5395,'Shanghai TSG'!$C:$C,1,FALSE)</f>
        <v>#N/A</v>
      </c>
      <c r="O5395" t="e">
        <f>VLOOKUP(I5395,'Hytong (not in CrossAsia)'!$C:$C,1,FALSE)</f>
        <v>#N/A</v>
      </c>
      <c r="Q5395" s="9" t="str">
        <f t="shared" si="169"/>
        <v>nur hier</v>
      </c>
    </row>
    <row r="5396" spans="1:17" ht="23.25">
      <c r="A5396" s="1" t="s">
        <v>4357</v>
      </c>
      <c r="B5396" s="1" t="s">
        <v>4358</v>
      </c>
      <c r="C5396" s="1" t="s">
        <v>19628</v>
      </c>
      <c r="D5396" s="1" t="s">
        <v>4359</v>
      </c>
      <c r="E5396" s="1" t="s">
        <v>21676</v>
      </c>
      <c r="F5396" s="54">
        <v>1946</v>
      </c>
      <c r="G5396" s="1" t="s">
        <v>19628</v>
      </c>
      <c r="I5396" t="str">
        <f t="shared" si="168"/>
        <v>建国评论</v>
      </c>
      <c r="K5396" t="e">
        <f>VLOOKUP(I5396,Apabi!$H:$H,1,FALSE)</f>
        <v>#N/A</v>
      </c>
      <c r="M5396" t="e">
        <f>VLOOKUP(I5396,'Shanghai TSG'!$C:$C,1,FALSE)</f>
        <v>#N/A</v>
      </c>
      <c r="O5396" t="e">
        <f>VLOOKUP(I5396,'Hytong (not in CrossAsia)'!$C:$C,1,FALSE)</f>
        <v>#N/A</v>
      </c>
      <c r="Q5396" s="9" t="str">
        <f t="shared" si="169"/>
        <v>nur hier</v>
      </c>
    </row>
    <row r="5397" spans="1:17">
      <c r="A5397" s="1" t="s">
        <v>4360</v>
      </c>
      <c r="B5397" s="1" t="s">
        <v>4361</v>
      </c>
      <c r="C5397" s="1" t="s">
        <v>19628</v>
      </c>
      <c r="D5397" s="1" t="s">
        <v>19628</v>
      </c>
      <c r="E5397" s="1" t="s">
        <v>19628</v>
      </c>
      <c r="F5397" s="51" t="s">
        <v>19628</v>
      </c>
      <c r="G5397" s="1" t="s">
        <v>19628</v>
      </c>
      <c r="I5397" t="str">
        <f t="shared" si="168"/>
        <v>共和言论</v>
      </c>
      <c r="K5397" t="e">
        <f>VLOOKUP(I5397,Apabi!$H:$H,1,FALSE)</f>
        <v>#N/A</v>
      </c>
      <c r="M5397" t="e">
        <f>VLOOKUP(I5397,'Shanghai TSG'!$C:$C,1,FALSE)</f>
        <v>#N/A</v>
      </c>
      <c r="O5397" t="e">
        <f>VLOOKUP(I5397,'Hytong (not in CrossAsia)'!$C:$C,1,FALSE)</f>
        <v>#N/A</v>
      </c>
      <c r="Q5397" s="9" t="str">
        <f t="shared" si="169"/>
        <v>nur hier</v>
      </c>
    </row>
    <row r="5398" spans="1:17">
      <c r="A5398" s="1" t="s">
        <v>4362</v>
      </c>
      <c r="B5398" s="1" t="s">
        <v>4363</v>
      </c>
      <c r="C5398" s="1" t="s">
        <v>19628</v>
      </c>
      <c r="D5398" s="1" t="s">
        <v>4364</v>
      </c>
      <c r="E5398" s="1" t="s">
        <v>19628</v>
      </c>
      <c r="F5398" s="51" t="s">
        <v>19628</v>
      </c>
      <c r="G5398" s="1" t="s">
        <v>19628</v>
      </c>
      <c r="I5398" t="str">
        <f t="shared" si="168"/>
        <v>民锋</v>
      </c>
      <c r="K5398" t="e">
        <f>VLOOKUP(I5398,Apabi!$H:$H,1,FALSE)</f>
        <v>#N/A</v>
      </c>
      <c r="M5398" t="e">
        <f>VLOOKUP(I5398,'Shanghai TSG'!$C:$C,1,FALSE)</f>
        <v>#N/A</v>
      </c>
      <c r="O5398" t="e">
        <f>VLOOKUP(I5398,'Hytong (not in CrossAsia)'!$C:$C,1,FALSE)</f>
        <v>#N/A</v>
      </c>
      <c r="Q5398" s="9" t="str">
        <f t="shared" si="169"/>
        <v>nur hier</v>
      </c>
    </row>
    <row r="5399" spans="1:17" ht="23.25">
      <c r="A5399" s="1" t="s">
        <v>4365</v>
      </c>
      <c r="B5399" s="1" t="s">
        <v>4366</v>
      </c>
      <c r="C5399" s="1" t="s">
        <v>19628</v>
      </c>
      <c r="D5399" s="1" t="s">
        <v>4367</v>
      </c>
      <c r="E5399" s="1" t="s">
        <v>18461</v>
      </c>
      <c r="F5399" s="54">
        <v>1937</v>
      </c>
      <c r="G5399" s="1" t="s">
        <v>19635</v>
      </c>
      <c r="I5399" t="str">
        <f t="shared" si="168"/>
        <v>西康建省</v>
      </c>
      <c r="K5399" t="e">
        <f>VLOOKUP(I5399,Apabi!$H:$H,1,FALSE)</f>
        <v>#N/A</v>
      </c>
      <c r="M5399" t="e">
        <f>VLOOKUP(I5399,'Shanghai TSG'!$C:$C,1,FALSE)</f>
        <v>#N/A</v>
      </c>
      <c r="O5399" t="e">
        <f>VLOOKUP(I5399,'Hytong (not in CrossAsia)'!$C:$C,1,FALSE)</f>
        <v>#N/A</v>
      </c>
      <c r="Q5399" s="9" t="str">
        <f t="shared" si="169"/>
        <v>nur hier</v>
      </c>
    </row>
    <row r="5400" spans="1:17">
      <c r="A5400" s="1" t="s">
        <v>4368</v>
      </c>
      <c r="B5400" s="1" t="s">
        <v>4369</v>
      </c>
      <c r="C5400" s="1" t="s">
        <v>19628</v>
      </c>
      <c r="D5400" s="1" t="s">
        <v>4370</v>
      </c>
      <c r="E5400" s="1" t="s">
        <v>19647</v>
      </c>
      <c r="F5400" s="51" t="s">
        <v>19628</v>
      </c>
      <c r="G5400" s="1" t="s">
        <v>19628</v>
      </c>
      <c r="I5400" t="str">
        <f t="shared" si="168"/>
        <v>川沙县政</v>
      </c>
      <c r="K5400" t="e">
        <f>VLOOKUP(I5400,Apabi!$H:$H,1,FALSE)</f>
        <v>#N/A</v>
      </c>
      <c r="M5400" t="e">
        <f>VLOOKUP(I5400,'Shanghai TSG'!$C:$C,1,FALSE)</f>
        <v>#N/A</v>
      </c>
      <c r="O5400" t="e">
        <f>VLOOKUP(I5400,'Hytong (not in CrossAsia)'!$C:$C,1,FALSE)</f>
        <v>#N/A</v>
      </c>
      <c r="Q5400" s="9" t="str">
        <f t="shared" si="169"/>
        <v>nur hier</v>
      </c>
    </row>
    <row r="5401" spans="1:17">
      <c r="A5401" s="1" t="s">
        <v>4371</v>
      </c>
      <c r="B5401" s="1" t="s">
        <v>4372</v>
      </c>
      <c r="C5401" s="1" t="s">
        <v>19628</v>
      </c>
      <c r="D5401" s="1" t="s">
        <v>4373</v>
      </c>
      <c r="E5401" s="1" t="s">
        <v>12923</v>
      </c>
      <c r="F5401" s="54">
        <v>1948</v>
      </c>
      <c r="G5401" s="1" t="s">
        <v>19635</v>
      </c>
      <c r="I5401" t="str">
        <f t="shared" si="168"/>
        <v>河南地政</v>
      </c>
      <c r="K5401" t="e">
        <f>VLOOKUP(I5401,Apabi!$H:$H,1,FALSE)</f>
        <v>#N/A</v>
      </c>
      <c r="M5401" t="e">
        <f>VLOOKUP(I5401,'Shanghai TSG'!$C:$C,1,FALSE)</f>
        <v>#N/A</v>
      </c>
      <c r="O5401" t="e">
        <f>VLOOKUP(I5401,'Hytong (not in CrossAsia)'!$C:$C,1,FALSE)</f>
        <v>#N/A</v>
      </c>
      <c r="Q5401" s="9" t="str">
        <f t="shared" si="169"/>
        <v>nur hier</v>
      </c>
    </row>
    <row r="5402" spans="1:17" ht="23.25">
      <c r="A5402" s="1" t="s">
        <v>4374</v>
      </c>
      <c r="B5402" s="1" t="s">
        <v>4375</v>
      </c>
      <c r="C5402" s="1" t="s">
        <v>19628</v>
      </c>
      <c r="D5402" s="1" t="s">
        <v>4376</v>
      </c>
      <c r="E5402" s="1" t="s">
        <v>4377</v>
      </c>
      <c r="F5402" s="54">
        <v>1930</v>
      </c>
      <c r="G5402" s="1" t="s">
        <v>19635</v>
      </c>
      <c r="I5402" t="str">
        <f t="shared" si="168"/>
        <v>江苏省政</v>
      </c>
      <c r="K5402" t="e">
        <f>VLOOKUP(I5402,Apabi!$H:$H,1,FALSE)</f>
        <v>#N/A</v>
      </c>
      <c r="M5402" t="e">
        <f>VLOOKUP(I5402,'Shanghai TSG'!$C:$C,1,FALSE)</f>
        <v>#N/A</v>
      </c>
      <c r="O5402" t="e">
        <f>VLOOKUP(I5402,'Hytong (not in CrossAsia)'!$C:$C,1,FALSE)</f>
        <v>#N/A</v>
      </c>
      <c r="Q5402" s="9" t="str">
        <f t="shared" si="169"/>
        <v>nur hier</v>
      </c>
    </row>
    <row r="5403" spans="1:17">
      <c r="A5403" s="1" t="s">
        <v>4378</v>
      </c>
      <c r="B5403" s="1" t="s">
        <v>4379</v>
      </c>
      <c r="C5403" s="1" t="s">
        <v>19628</v>
      </c>
      <c r="D5403" s="1" t="s">
        <v>19628</v>
      </c>
      <c r="E5403" s="1" t="s">
        <v>19647</v>
      </c>
      <c r="F5403" s="54">
        <v>1948</v>
      </c>
      <c r="G5403" s="1" t="s">
        <v>19305</v>
      </c>
      <c r="I5403" t="str">
        <f t="shared" si="168"/>
        <v>时事评论</v>
      </c>
      <c r="K5403" t="e">
        <f>VLOOKUP(I5403,Apabi!$H:$H,1,FALSE)</f>
        <v>#N/A</v>
      </c>
      <c r="M5403" t="str">
        <f>VLOOKUP(I5403,'Shanghai TSG'!$C:$C,1,FALSE)</f>
        <v>时事评论</v>
      </c>
      <c r="O5403" t="e">
        <f>VLOOKUP(I5403,'Hytong (not in CrossAsia)'!$C:$C,1,FALSE)</f>
        <v>#N/A</v>
      </c>
      <c r="Q5403" s="9" t="str">
        <f t="shared" si="169"/>
        <v>Doppel</v>
      </c>
    </row>
    <row r="5404" spans="1:17">
      <c r="A5404" s="1" t="s">
        <v>4380</v>
      </c>
      <c r="B5404" s="1" t="s">
        <v>4381</v>
      </c>
      <c r="C5404" s="1" t="s">
        <v>19628</v>
      </c>
      <c r="D5404" s="1" t="s">
        <v>4382</v>
      </c>
      <c r="E5404" s="1" t="s">
        <v>18993</v>
      </c>
      <c r="F5404" s="51" t="s">
        <v>19628</v>
      </c>
      <c r="G5404" s="1" t="s">
        <v>19628</v>
      </c>
      <c r="I5404" t="str">
        <f t="shared" si="168"/>
        <v>桂林市政</v>
      </c>
      <c r="K5404" t="e">
        <f>VLOOKUP(I5404,Apabi!$H:$H,1,FALSE)</f>
        <v>#N/A</v>
      </c>
      <c r="M5404" t="e">
        <f>VLOOKUP(I5404,'Shanghai TSG'!$C:$C,1,FALSE)</f>
        <v>#N/A</v>
      </c>
      <c r="O5404" t="e">
        <f>VLOOKUP(I5404,'Hytong (not in CrossAsia)'!$C:$C,1,FALSE)</f>
        <v>#N/A</v>
      </c>
      <c r="Q5404" s="9" t="str">
        <f t="shared" si="169"/>
        <v>nur hier</v>
      </c>
    </row>
    <row r="5405" spans="1:17">
      <c r="A5405" s="1" t="s">
        <v>4383</v>
      </c>
      <c r="B5405" s="1" t="s">
        <v>4384</v>
      </c>
      <c r="C5405" s="1" t="s">
        <v>19628</v>
      </c>
      <c r="D5405" s="1" t="s">
        <v>13270</v>
      </c>
      <c r="E5405" s="1" t="s">
        <v>19348</v>
      </c>
      <c r="F5405" s="54">
        <v>1936</v>
      </c>
      <c r="G5405" s="1" t="s">
        <v>19635</v>
      </c>
      <c r="I5405" t="str">
        <f t="shared" si="168"/>
        <v>地政论文</v>
      </c>
      <c r="K5405" t="e">
        <f>VLOOKUP(I5405,Apabi!$H:$H,1,FALSE)</f>
        <v>#N/A</v>
      </c>
      <c r="M5405" t="e">
        <f>VLOOKUP(I5405,'Shanghai TSG'!$C:$C,1,FALSE)</f>
        <v>#N/A</v>
      </c>
      <c r="O5405" t="e">
        <f>VLOOKUP(I5405,'Hytong (not in CrossAsia)'!$C:$C,1,FALSE)</f>
        <v>#N/A</v>
      </c>
      <c r="Q5405" s="9" t="str">
        <f t="shared" si="169"/>
        <v>nur hier</v>
      </c>
    </row>
    <row r="5406" spans="1:17">
      <c r="A5406" s="1" t="s">
        <v>4385</v>
      </c>
      <c r="B5406" s="1" t="s">
        <v>4386</v>
      </c>
      <c r="C5406" s="1" t="s">
        <v>19628</v>
      </c>
      <c r="D5406" s="1" t="s">
        <v>4387</v>
      </c>
      <c r="E5406" s="1" t="s">
        <v>13120</v>
      </c>
      <c r="F5406" s="54">
        <v>1934</v>
      </c>
      <c r="G5406" s="1" t="s">
        <v>19773</v>
      </c>
      <c r="I5406" t="str">
        <f t="shared" si="168"/>
        <v>中山县县</v>
      </c>
      <c r="K5406" t="e">
        <f>VLOOKUP(I5406,Apabi!$H:$H,1,FALSE)</f>
        <v>#N/A</v>
      </c>
      <c r="M5406" t="e">
        <f>VLOOKUP(I5406,'Shanghai TSG'!$C:$C,1,FALSE)</f>
        <v>#N/A</v>
      </c>
      <c r="O5406" t="e">
        <f>VLOOKUP(I5406,'Hytong (not in CrossAsia)'!$C:$C,1,FALSE)</f>
        <v>#N/A</v>
      </c>
      <c r="Q5406" s="9" t="str">
        <f t="shared" si="169"/>
        <v>nur hier</v>
      </c>
    </row>
    <row r="5407" spans="1:17">
      <c r="A5407" s="1" t="s">
        <v>4388</v>
      </c>
      <c r="B5407" s="1" t="s">
        <v>4389</v>
      </c>
      <c r="C5407" s="1" t="s">
        <v>19628</v>
      </c>
      <c r="D5407" s="1" t="s">
        <v>4390</v>
      </c>
      <c r="E5407" s="1" t="s">
        <v>4391</v>
      </c>
      <c r="F5407" s="54">
        <v>1949</v>
      </c>
      <c r="G5407" s="1" t="s">
        <v>19327</v>
      </c>
      <c r="I5407" t="str">
        <f t="shared" si="168"/>
        <v>江苏省政</v>
      </c>
      <c r="K5407" t="e">
        <f>VLOOKUP(I5407,Apabi!$H:$H,1,FALSE)</f>
        <v>#N/A</v>
      </c>
      <c r="M5407" t="e">
        <f>VLOOKUP(I5407,'Shanghai TSG'!$C:$C,1,FALSE)</f>
        <v>#N/A</v>
      </c>
      <c r="O5407" t="e">
        <f>VLOOKUP(I5407,'Hytong (not in CrossAsia)'!$C:$C,1,FALSE)</f>
        <v>#N/A</v>
      </c>
      <c r="Q5407" s="9" t="str">
        <f t="shared" si="169"/>
        <v>nur hier</v>
      </c>
    </row>
    <row r="5408" spans="1:17">
      <c r="A5408" s="1" t="s">
        <v>4392</v>
      </c>
      <c r="B5408" s="1" t="s">
        <v>4393</v>
      </c>
      <c r="C5408" s="1" t="s">
        <v>19628</v>
      </c>
      <c r="D5408" s="1" t="s">
        <v>4394</v>
      </c>
      <c r="E5408" s="1" t="s">
        <v>13217</v>
      </c>
      <c r="F5408" s="54">
        <v>1948</v>
      </c>
      <c r="G5408" s="1" t="s">
        <v>19305</v>
      </c>
      <c r="I5408" t="str">
        <f t="shared" si="168"/>
        <v>山东省政</v>
      </c>
      <c r="K5408" t="e">
        <f>VLOOKUP(I5408,Apabi!$H:$H,1,FALSE)</f>
        <v>#N/A</v>
      </c>
      <c r="M5408" t="str">
        <f>VLOOKUP(I5408,'Shanghai TSG'!$C:$C,1,FALSE)</f>
        <v>山东省政</v>
      </c>
      <c r="O5408" t="e">
        <f>VLOOKUP(I5408,'Hytong (not in CrossAsia)'!$C:$C,1,FALSE)</f>
        <v>#N/A</v>
      </c>
      <c r="Q5408" s="9" t="str">
        <f t="shared" si="169"/>
        <v>Doppel</v>
      </c>
    </row>
    <row r="5409" spans="1:17">
      <c r="A5409" s="1" t="s">
        <v>4395</v>
      </c>
      <c r="B5409" s="1" t="s">
        <v>4396</v>
      </c>
      <c r="C5409" s="1" t="s">
        <v>19628</v>
      </c>
      <c r="D5409" s="1" t="s">
        <v>4397</v>
      </c>
      <c r="E5409" s="1" t="s">
        <v>18946</v>
      </c>
      <c r="F5409" s="54">
        <v>1943</v>
      </c>
      <c r="G5409" s="1" t="s">
        <v>19642</v>
      </c>
      <c r="I5409" t="str">
        <f t="shared" si="168"/>
        <v>山西省公</v>
      </c>
      <c r="K5409" t="e">
        <f>VLOOKUP(I5409,Apabi!$H:$H,1,FALSE)</f>
        <v>#N/A</v>
      </c>
      <c r="M5409" t="e">
        <f>VLOOKUP(I5409,'Shanghai TSG'!$C:$C,1,FALSE)</f>
        <v>#N/A</v>
      </c>
      <c r="O5409" t="e">
        <f>VLOOKUP(I5409,'Hytong (not in CrossAsia)'!$C:$C,1,FALSE)</f>
        <v>#N/A</v>
      </c>
      <c r="Q5409" s="9" t="str">
        <f t="shared" si="169"/>
        <v>nur hier</v>
      </c>
    </row>
    <row r="5410" spans="1:17">
      <c r="A5410" s="1" t="s">
        <v>4398</v>
      </c>
      <c r="B5410" s="1" t="s">
        <v>4052</v>
      </c>
      <c r="C5410" s="1" t="s">
        <v>4053</v>
      </c>
      <c r="D5410" s="1" t="s">
        <v>19628</v>
      </c>
      <c r="E5410" s="1" t="s">
        <v>19339</v>
      </c>
      <c r="F5410" s="54">
        <v>1945</v>
      </c>
      <c r="G5410" s="1" t="s">
        <v>19628</v>
      </c>
      <c r="I5410" t="str">
        <f t="shared" si="168"/>
        <v>成都市</v>
      </c>
      <c r="K5410" t="e">
        <f>VLOOKUP(I5410,Apabi!$H:$H,1,FALSE)</f>
        <v>#N/A</v>
      </c>
      <c r="M5410" t="e">
        <f>VLOOKUP(I5410,'Shanghai TSG'!$C:$C,1,FALSE)</f>
        <v>#N/A</v>
      </c>
      <c r="O5410" t="e">
        <f>VLOOKUP(I5410,'Hytong (not in CrossAsia)'!$C:$C,1,FALSE)</f>
        <v>#N/A</v>
      </c>
      <c r="Q5410" s="9" t="str">
        <f t="shared" si="169"/>
        <v>nur hier</v>
      </c>
    </row>
    <row r="5411" spans="1:17">
      <c r="A5411" s="1" t="s">
        <v>4054</v>
      </c>
      <c r="B5411" s="1" t="s">
        <v>4055</v>
      </c>
      <c r="C5411" s="1" t="s">
        <v>19628</v>
      </c>
      <c r="D5411" s="1" t="s">
        <v>4056</v>
      </c>
      <c r="E5411" s="1" t="s">
        <v>7785</v>
      </c>
      <c r="F5411" s="54">
        <v>1940</v>
      </c>
      <c r="G5411" s="1" t="s">
        <v>19628</v>
      </c>
      <c r="I5411" t="str">
        <f t="shared" si="168"/>
        <v>浙江政治</v>
      </c>
      <c r="K5411" t="e">
        <f>VLOOKUP(I5411,Apabi!$H:$H,1,FALSE)</f>
        <v>#N/A</v>
      </c>
      <c r="M5411" t="e">
        <f>VLOOKUP(I5411,'Shanghai TSG'!$C:$C,1,FALSE)</f>
        <v>#N/A</v>
      </c>
      <c r="O5411" t="e">
        <f>VLOOKUP(I5411,'Hytong (not in CrossAsia)'!$C:$C,1,FALSE)</f>
        <v>#N/A</v>
      </c>
      <c r="Q5411" s="9" t="str">
        <f t="shared" si="169"/>
        <v>nur hier</v>
      </c>
    </row>
    <row r="5412" spans="1:17">
      <c r="A5412" s="1" t="s">
        <v>4057</v>
      </c>
      <c r="B5412" s="1" t="s">
        <v>4058</v>
      </c>
      <c r="C5412" s="1" t="s">
        <v>19628</v>
      </c>
      <c r="D5412" s="1" t="s">
        <v>4059</v>
      </c>
      <c r="E5412" s="1" t="s">
        <v>18570</v>
      </c>
      <c r="F5412" s="54">
        <v>1943</v>
      </c>
      <c r="G5412" s="1" t="s">
        <v>19773</v>
      </c>
      <c r="I5412" t="str">
        <f t="shared" si="168"/>
        <v>地方行政</v>
      </c>
      <c r="K5412" t="str">
        <f>VLOOKUP(I5412,Apabi!$H:$H,1,FALSE)</f>
        <v>地方行政</v>
      </c>
      <c r="M5412" t="e">
        <f>VLOOKUP(I5412,'Shanghai TSG'!$C:$C,1,FALSE)</f>
        <v>#N/A</v>
      </c>
      <c r="O5412" t="e">
        <f>VLOOKUP(I5412,'Hytong (not in CrossAsia)'!$C:$C,1,FALSE)</f>
        <v>#N/A</v>
      </c>
      <c r="Q5412" s="9" t="str">
        <f t="shared" si="169"/>
        <v>Doppel</v>
      </c>
    </row>
    <row r="5413" spans="1:17">
      <c r="A5413" s="1" t="s">
        <v>4060</v>
      </c>
      <c r="B5413" s="1" t="s">
        <v>4061</v>
      </c>
      <c r="C5413" s="1" t="s">
        <v>19628</v>
      </c>
      <c r="D5413" s="1" t="s">
        <v>4062</v>
      </c>
      <c r="E5413" s="1" t="s">
        <v>19339</v>
      </c>
      <c r="F5413" s="54">
        <v>1928</v>
      </c>
      <c r="G5413" s="1" t="s">
        <v>19628</v>
      </c>
      <c r="I5413" t="str">
        <f t="shared" si="168"/>
        <v>北平市政</v>
      </c>
      <c r="K5413" t="e">
        <f>VLOOKUP(I5413,Apabi!$H:$H,1,FALSE)</f>
        <v>#N/A</v>
      </c>
      <c r="M5413" t="e">
        <f>VLOOKUP(I5413,'Shanghai TSG'!$C:$C,1,FALSE)</f>
        <v>#N/A</v>
      </c>
      <c r="O5413" t="e">
        <f>VLOOKUP(I5413,'Hytong (not in CrossAsia)'!$C:$C,1,FALSE)</f>
        <v>#N/A</v>
      </c>
      <c r="Q5413" s="9" t="str">
        <f t="shared" si="169"/>
        <v>nur hier</v>
      </c>
    </row>
    <row r="5414" spans="1:17" ht="23.25">
      <c r="A5414" s="1" t="s">
        <v>4063</v>
      </c>
      <c r="B5414" s="1" t="s">
        <v>4064</v>
      </c>
      <c r="C5414" s="1" t="s">
        <v>19628</v>
      </c>
      <c r="D5414" s="1" t="s">
        <v>19628</v>
      </c>
      <c r="E5414" s="1" t="s">
        <v>10096</v>
      </c>
      <c r="F5414" s="51" t="s">
        <v>19628</v>
      </c>
      <c r="G5414" s="1" t="s">
        <v>19628</v>
      </c>
      <c r="I5414" t="str">
        <f t="shared" si="168"/>
        <v>西安市工</v>
      </c>
      <c r="K5414" t="e">
        <f>VLOOKUP(I5414,Apabi!$H:$H,1,FALSE)</f>
        <v>#N/A</v>
      </c>
      <c r="M5414" t="e">
        <f>VLOOKUP(I5414,'Shanghai TSG'!$C:$C,1,FALSE)</f>
        <v>#N/A</v>
      </c>
      <c r="O5414" t="e">
        <f>VLOOKUP(I5414,'Hytong (not in CrossAsia)'!$C:$C,1,FALSE)</f>
        <v>#N/A</v>
      </c>
      <c r="Q5414" s="9" t="str">
        <f t="shared" si="169"/>
        <v>nur hier</v>
      </c>
    </row>
    <row r="5415" spans="1:17">
      <c r="A5415" s="1" t="s">
        <v>4065</v>
      </c>
      <c r="B5415" s="1" t="s">
        <v>4066</v>
      </c>
      <c r="C5415" s="1" t="s">
        <v>19628</v>
      </c>
      <c r="D5415" s="1" t="s">
        <v>19628</v>
      </c>
      <c r="E5415" s="1" t="s">
        <v>18368</v>
      </c>
      <c r="F5415" s="51" t="s">
        <v>19628</v>
      </c>
      <c r="G5415" s="1" t="s">
        <v>19628</v>
      </c>
      <c r="I5415" t="str">
        <f t="shared" si="168"/>
        <v>浙江新政</v>
      </c>
      <c r="K5415" t="e">
        <f>VLOOKUP(I5415,Apabi!$H:$H,1,FALSE)</f>
        <v>#N/A</v>
      </c>
      <c r="M5415" t="str">
        <f>VLOOKUP(I5415,'Shanghai TSG'!$C:$C,1,FALSE)</f>
        <v>浙江新政</v>
      </c>
      <c r="O5415" t="e">
        <f>VLOOKUP(I5415,'Hytong (not in CrossAsia)'!$C:$C,1,FALSE)</f>
        <v>#N/A</v>
      </c>
      <c r="Q5415" s="9" t="str">
        <f t="shared" si="169"/>
        <v>Doppel</v>
      </c>
    </row>
    <row r="5416" spans="1:17" ht="23.25">
      <c r="A5416" s="1" t="s">
        <v>4067</v>
      </c>
      <c r="B5416" s="1" t="s">
        <v>4068</v>
      </c>
      <c r="C5416" s="1" t="s">
        <v>19628</v>
      </c>
      <c r="D5416" s="1" t="s">
        <v>19628</v>
      </c>
      <c r="E5416" s="1" t="s">
        <v>19628</v>
      </c>
      <c r="F5416" s="51" t="s">
        <v>19628</v>
      </c>
      <c r="G5416" s="1" t="s">
        <v>19628</v>
      </c>
      <c r="I5416" t="str">
        <f t="shared" si="168"/>
        <v>广东市市</v>
      </c>
      <c r="K5416" t="e">
        <f>VLOOKUP(I5416,Apabi!$H:$H,1,FALSE)</f>
        <v>#N/A</v>
      </c>
      <c r="M5416" t="e">
        <f>VLOOKUP(I5416,'Shanghai TSG'!$C:$C,1,FALSE)</f>
        <v>#N/A</v>
      </c>
      <c r="O5416" t="e">
        <f>VLOOKUP(I5416,'Hytong (not in CrossAsia)'!$C:$C,1,FALSE)</f>
        <v>#N/A</v>
      </c>
      <c r="Q5416" s="9" t="str">
        <f t="shared" si="169"/>
        <v>nur hier</v>
      </c>
    </row>
    <row r="5417" spans="1:17">
      <c r="A5417" s="1" t="s">
        <v>4069</v>
      </c>
      <c r="B5417" s="1" t="s">
        <v>4070</v>
      </c>
      <c r="C5417" s="1" t="s">
        <v>19628</v>
      </c>
      <c r="D5417" s="1" t="s">
        <v>19628</v>
      </c>
      <c r="E5417" s="1" t="s">
        <v>19628</v>
      </c>
      <c r="F5417" s="51" t="s">
        <v>19628</v>
      </c>
      <c r="G5417" s="1" t="s">
        <v>19628</v>
      </c>
      <c r="I5417" t="str">
        <f t="shared" si="168"/>
        <v>杭州市政</v>
      </c>
      <c r="K5417" t="str">
        <f>VLOOKUP(I5417,Apabi!$H:$H,1,FALSE)</f>
        <v>杭州市政</v>
      </c>
      <c r="M5417" t="e">
        <f>VLOOKUP(I5417,'Shanghai TSG'!$C:$C,1,FALSE)</f>
        <v>#N/A</v>
      </c>
      <c r="O5417" t="e">
        <f>VLOOKUP(I5417,'Hytong (not in CrossAsia)'!$C:$C,1,FALSE)</f>
        <v>#N/A</v>
      </c>
      <c r="Q5417" s="9" t="str">
        <f t="shared" si="169"/>
        <v>Doppel</v>
      </c>
    </row>
    <row r="5418" spans="1:17">
      <c r="A5418" s="1" t="s">
        <v>4071</v>
      </c>
      <c r="B5418" s="1" t="s">
        <v>4072</v>
      </c>
      <c r="C5418" s="1" t="s">
        <v>19628</v>
      </c>
      <c r="D5418" s="1" t="s">
        <v>9687</v>
      </c>
      <c r="E5418" s="1" t="s">
        <v>19326</v>
      </c>
      <c r="F5418" s="54">
        <v>1936</v>
      </c>
      <c r="G5418" s="1" t="s">
        <v>19292</v>
      </c>
      <c r="I5418" t="str">
        <f t="shared" si="168"/>
        <v>真理评论</v>
      </c>
      <c r="K5418" t="e">
        <f>VLOOKUP(I5418,Apabi!$H:$H,1,FALSE)</f>
        <v>#N/A</v>
      </c>
      <c r="M5418" t="str">
        <f>VLOOKUP(I5418,'Shanghai TSG'!$C:$C,1,FALSE)</f>
        <v>真理评论</v>
      </c>
      <c r="O5418" t="e">
        <f>VLOOKUP(I5418,'Hytong (not in CrossAsia)'!$C:$C,1,FALSE)</f>
        <v>#N/A</v>
      </c>
      <c r="Q5418" s="9" t="str">
        <f t="shared" si="169"/>
        <v>Doppel</v>
      </c>
    </row>
    <row r="5419" spans="1:17">
      <c r="A5419" s="1" t="s">
        <v>9688</v>
      </c>
      <c r="B5419" s="1" t="s">
        <v>9689</v>
      </c>
      <c r="C5419" s="1" t="s">
        <v>19628</v>
      </c>
      <c r="D5419" s="1" t="s">
        <v>2932</v>
      </c>
      <c r="E5419" s="1" t="s">
        <v>19302</v>
      </c>
      <c r="F5419" s="51" t="s">
        <v>19628</v>
      </c>
      <c r="G5419" s="1" t="s">
        <v>19628</v>
      </c>
      <c r="I5419" t="str">
        <f t="shared" si="168"/>
        <v>广东省政</v>
      </c>
      <c r="K5419" t="e">
        <f>VLOOKUP(I5419,Apabi!$H:$H,1,FALSE)</f>
        <v>#N/A</v>
      </c>
      <c r="M5419" t="e">
        <f>VLOOKUP(I5419,'Shanghai TSG'!$C:$C,1,FALSE)</f>
        <v>#N/A</v>
      </c>
      <c r="O5419" t="e">
        <f>VLOOKUP(I5419,'Hytong (not in CrossAsia)'!$C:$C,1,FALSE)</f>
        <v>#N/A</v>
      </c>
      <c r="Q5419" s="9" t="str">
        <f t="shared" si="169"/>
        <v>nur hier</v>
      </c>
    </row>
    <row r="5420" spans="1:17">
      <c r="A5420" s="1" t="s">
        <v>9690</v>
      </c>
      <c r="B5420" s="1" t="s">
        <v>9691</v>
      </c>
      <c r="C5420" s="1" t="s">
        <v>19628</v>
      </c>
      <c r="D5420" s="1" t="s">
        <v>9692</v>
      </c>
      <c r="E5420" s="1" t="s">
        <v>21476</v>
      </c>
      <c r="F5420" s="54">
        <v>1932</v>
      </c>
      <c r="G5420" s="1" t="s">
        <v>19817</v>
      </c>
      <c r="I5420" t="str">
        <f t="shared" si="168"/>
        <v>绥远省政</v>
      </c>
      <c r="K5420" t="e">
        <f>VLOOKUP(I5420,Apabi!$H:$H,1,FALSE)</f>
        <v>#N/A</v>
      </c>
      <c r="M5420" t="e">
        <f>VLOOKUP(I5420,'Shanghai TSG'!$C:$C,1,FALSE)</f>
        <v>#N/A</v>
      </c>
      <c r="O5420" t="e">
        <f>VLOOKUP(I5420,'Hytong (not in CrossAsia)'!$C:$C,1,FALSE)</f>
        <v>#N/A</v>
      </c>
      <c r="Q5420" s="9" t="str">
        <f t="shared" si="169"/>
        <v>nur hier</v>
      </c>
    </row>
    <row r="5421" spans="1:17">
      <c r="A5421" s="1" t="s">
        <v>9693</v>
      </c>
      <c r="B5421" s="1" t="s">
        <v>9694</v>
      </c>
      <c r="C5421" s="1" t="s">
        <v>19628</v>
      </c>
      <c r="D5421" s="1" t="s">
        <v>9695</v>
      </c>
      <c r="E5421" s="1" t="s">
        <v>19754</v>
      </c>
      <c r="F5421" s="54">
        <v>1943</v>
      </c>
      <c r="G5421" s="1" t="s">
        <v>19635</v>
      </c>
      <c r="I5421" t="str">
        <f t="shared" si="168"/>
        <v>地政通讯</v>
      </c>
      <c r="K5421" t="e">
        <f>VLOOKUP(I5421,Apabi!$H:$H,1,FALSE)</f>
        <v>#N/A</v>
      </c>
      <c r="M5421" t="e">
        <f>VLOOKUP(I5421,'Shanghai TSG'!$C:$C,1,FALSE)</f>
        <v>#N/A</v>
      </c>
      <c r="O5421" t="e">
        <f>VLOOKUP(I5421,'Hytong (not in CrossAsia)'!$C:$C,1,FALSE)</f>
        <v>#N/A</v>
      </c>
      <c r="Q5421" s="9" t="str">
        <f t="shared" si="169"/>
        <v>nur hier</v>
      </c>
    </row>
    <row r="5422" spans="1:17">
      <c r="A5422" s="1" t="s">
        <v>9696</v>
      </c>
      <c r="B5422" s="1" t="s">
        <v>9697</v>
      </c>
      <c r="C5422" s="1" t="s">
        <v>19628</v>
      </c>
      <c r="D5422" s="1" t="s">
        <v>19628</v>
      </c>
      <c r="E5422" s="1" t="s">
        <v>19298</v>
      </c>
      <c r="F5422" s="51">
        <v>1941</v>
      </c>
      <c r="G5422" s="1" t="s">
        <v>19315</v>
      </c>
      <c r="I5422" t="str">
        <f t="shared" si="168"/>
        <v>成都市政</v>
      </c>
      <c r="K5422" t="e">
        <f>VLOOKUP(I5422,Apabi!$H:$H,1,FALSE)</f>
        <v>#N/A</v>
      </c>
      <c r="M5422" t="e">
        <f>VLOOKUP(I5422,'Shanghai TSG'!$C:$C,1,FALSE)</f>
        <v>#N/A</v>
      </c>
      <c r="O5422" t="e">
        <f>VLOOKUP(I5422,'Hytong (not in CrossAsia)'!$C:$C,1,FALSE)</f>
        <v>#N/A</v>
      </c>
      <c r="Q5422" s="9" t="str">
        <f t="shared" si="169"/>
        <v>nur hier</v>
      </c>
    </row>
    <row r="5423" spans="1:17" ht="23.25">
      <c r="A5423" s="1" t="s">
        <v>9698</v>
      </c>
      <c r="B5423" s="1" t="s">
        <v>9699</v>
      </c>
      <c r="C5423" s="1" t="s">
        <v>19628</v>
      </c>
      <c r="D5423" s="1" t="s">
        <v>19628</v>
      </c>
      <c r="E5423" s="1" t="s">
        <v>19336</v>
      </c>
      <c r="F5423" s="51" t="s">
        <v>19628</v>
      </c>
      <c r="G5423" s="1" t="s">
        <v>19628</v>
      </c>
      <c r="I5423" t="str">
        <f t="shared" si="168"/>
        <v>南京国民</v>
      </c>
      <c r="K5423" t="e">
        <f>VLOOKUP(I5423,Apabi!$H:$H,1,FALSE)</f>
        <v>#N/A</v>
      </c>
      <c r="M5423" t="e">
        <f>VLOOKUP(I5423,'Shanghai TSG'!$C:$C,1,FALSE)</f>
        <v>#N/A</v>
      </c>
      <c r="O5423" t="e">
        <f>VLOOKUP(I5423,'Hytong (not in CrossAsia)'!$C:$C,1,FALSE)</f>
        <v>#N/A</v>
      </c>
      <c r="Q5423" s="9" t="str">
        <f t="shared" si="169"/>
        <v>nur hier</v>
      </c>
    </row>
    <row r="5424" spans="1:17">
      <c r="A5424" s="1" t="s">
        <v>9700</v>
      </c>
      <c r="B5424" s="1" t="s">
        <v>9701</v>
      </c>
      <c r="C5424" s="1" t="s">
        <v>19628</v>
      </c>
      <c r="D5424" s="1" t="s">
        <v>9702</v>
      </c>
      <c r="E5424" s="1" t="s">
        <v>19302</v>
      </c>
      <c r="F5424" s="51" t="s">
        <v>19628</v>
      </c>
      <c r="G5424" s="1" t="s">
        <v>19628</v>
      </c>
      <c r="I5424" t="str">
        <f t="shared" si="168"/>
        <v>开平县政</v>
      </c>
      <c r="K5424" t="e">
        <f>VLOOKUP(I5424,Apabi!$H:$H,1,FALSE)</f>
        <v>#N/A</v>
      </c>
      <c r="M5424" t="e">
        <f>VLOOKUP(I5424,'Shanghai TSG'!$C:$C,1,FALSE)</f>
        <v>#N/A</v>
      </c>
      <c r="O5424" t="e">
        <f>VLOOKUP(I5424,'Hytong (not in CrossAsia)'!$C:$C,1,FALSE)</f>
        <v>#N/A</v>
      </c>
      <c r="Q5424" s="9" t="str">
        <f t="shared" si="169"/>
        <v>nur hier</v>
      </c>
    </row>
    <row r="5425" spans="1:17">
      <c r="A5425" s="1" t="s">
        <v>9703</v>
      </c>
      <c r="B5425" s="1" t="s">
        <v>9704</v>
      </c>
      <c r="C5425" s="1" t="s">
        <v>19628</v>
      </c>
      <c r="D5425" s="1" t="s">
        <v>9705</v>
      </c>
      <c r="E5425" s="1" t="s">
        <v>19339</v>
      </c>
      <c r="F5425" s="54">
        <v>1949</v>
      </c>
      <c r="G5425" s="1" t="s">
        <v>19635</v>
      </c>
      <c r="I5425" t="str">
        <f t="shared" si="168"/>
        <v>北京市政</v>
      </c>
      <c r="K5425" t="e">
        <f>VLOOKUP(I5425,Apabi!$H:$H,1,FALSE)</f>
        <v>#N/A</v>
      </c>
      <c r="M5425" t="e">
        <f>VLOOKUP(I5425,'Shanghai TSG'!$C:$C,1,FALSE)</f>
        <v>#N/A</v>
      </c>
      <c r="O5425" t="e">
        <f>VLOOKUP(I5425,'Hytong (not in CrossAsia)'!$C:$C,1,FALSE)</f>
        <v>#N/A</v>
      </c>
      <c r="Q5425" s="9" t="str">
        <f t="shared" si="169"/>
        <v>nur hier</v>
      </c>
    </row>
    <row r="5426" spans="1:17" ht="23.25">
      <c r="A5426" s="1" t="s">
        <v>9706</v>
      </c>
      <c r="B5426" s="1" t="s">
        <v>9707</v>
      </c>
      <c r="C5426" s="1" t="s">
        <v>19628</v>
      </c>
      <c r="D5426" s="1" t="s">
        <v>19628</v>
      </c>
      <c r="E5426" s="1" t="s">
        <v>19420</v>
      </c>
      <c r="F5426" s="54">
        <v>1930</v>
      </c>
      <c r="G5426" s="1" t="s">
        <v>19817</v>
      </c>
      <c r="I5426" t="str">
        <f t="shared" si="168"/>
        <v>江苏省政</v>
      </c>
      <c r="K5426" t="e">
        <f>VLOOKUP(I5426,Apabi!$H:$H,1,FALSE)</f>
        <v>#N/A</v>
      </c>
      <c r="M5426" t="e">
        <f>VLOOKUP(I5426,'Shanghai TSG'!$C:$C,1,FALSE)</f>
        <v>#N/A</v>
      </c>
      <c r="O5426" t="e">
        <f>VLOOKUP(I5426,'Hytong (not in CrossAsia)'!$C:$C,1,FALSE)</f>
        <v>#N/A</v>
      </c>
      <c r="Q5426" s="9" t="str">
        <f t="shared" si="169"/>
        <v>nur hier</v>
      </c>
    </row>
    <row r="5427" spans="1:17">
      <c r="A5427" s="1" t="s">
        <v>9708</v>
      </c>
      <c r="B5427" s="1" t="s">
        <v>9709</v>
      </c>
      <c r="C5427" s="1" t="s">
        <v>19628</v>
      </c>
      <c r="D5427" s="1" t="s">
        <v>19628</v>
      </c>
      <c r="E5427" s="1" t="s">
        <v>12590</v>
      </c>
      <c r="F5427" s="51" t="s">
        <v>19628</v>
      </c>
      <c r="G5427" s="1" t="s">
        <v>19305</v>
      </c>
      <c r="I5427" t="str">
        <f t="shared" si="168"/>
        <v>地方政治</v>
      </c>
      <c r="K5427" t="e">
        <f>VLOOKUP(I5427,Apabi!$H:$H,1,FALSE)</f>
        <v>#N/A</v>
      </c>
      <c r="M5427" t="e">
        <f>VLOOKUP(I5427,'Shanghai TSG'!$C:$C,1,FALSE)</f>
        <v>#N/A</v>
      </c>
      <c r="O5427" t="e">
        <f>VLOOKUP(I5427,'Hytong (not in CrossAsia)'!$C:$C,1,FALSE)</f>
        <v>#N/A</v>
      </c>
      <c r="Q5427" s="9" t="str">
        <f t="shared" si="169"/>
        <v>nur hier</v>
      </c>
    </row>
    <row r="5428" spans="1:17">
      <c r="A5428" s="1" t="s">
        <v>9710</v>
      </c>
      <c r="B5428" s="1" t="s">
        <v>9711</v>
      </c>
      <c r="C5428" s="1" t="s">
        <v>19628</v>
      </c>
      <c r="D5428" s="1" t="s">
        <v>9712</v>
      </c>
      <c r="E5428" s="1" t="s">
        <v>13403</v>
      </c>
      <c r="F5428" s="54">
        <v>1930</v>
      </c>
      <c r="G5428" s="1" t="s">
        <v>19327</v>
      </c>
      <c r="I5428" t="str">
        <f t="shared" si="168"/>
        <v>江苏旬刊</v>
      </c>
      <c r="K5428" t="e">
        <f>VLOOKUP(I5428,Apabi!$H:$H,1,FALSE)</f>
        <v>#N/A</v>
      </c>
      <c r="M5428" t="e">
        <f>VLOOKUP(I5428,'Shanghai TSG'!$C:$C,1,FALSE)</f>
        <v>#N/A</v>
      </c>
      <c r="O5428" t="e">
        <f>VLOOKUP(I5428,'Hytong (not in CrossAsia)'!$C:$C,1,FALSE)</f>
        <v>#N/A</v>
      </c>
      <c r="Q5428" s="9" t="str">
        <f t="shared" si="169"/>
        <v>nur hier</v>
      </c>
    </row>
    <row r="5429" spans="1:17">
      <c r="A5429" s="1" t="s">
        <v>9713</v>
      </c>
      <c r="B5429" s="1" t="s">
        <v>9714</v>
      </c>
      <c r="C5429" s="1" t="s">
        <v>19628</v>
      </c>
      <c r="D5429" s="1" t="s">
        <v>9715</v>
      </c>
      <c r="E5429" s="1" t="s">
        <v>18839</v>
      </c>
      <c r="F5429" s="54">
        <v>1948</v>
      </c>
      <c r="G5429" s="1" t="s">
        <v>9716</v>
      </c>
      <c r="I5429" t="str">
        <f t="shared" si="168"/>
        <v>江西省政</v>
      </c>
      <c r="K5429" t="e">
        <f>VLOOKUP(I5429,Apabi!$H:$H,1,FALSE)</f>
        <v>#N/A</v>
      </c>
      <c r="M5429" t="e">
        <f>VLOOKUP(I5429,'Shanghai TSG'!$C:$C,1,FALSE)</f>
        <v>#N/A</v>
      </c>
      <c r="O5429" t="e">
        <f>VLOOKUP(I5429,'Hytong (not in CrossAsia)'!$C:$C,1,FALSE)</f>
        <v>#N/A</v>
      </c>
      <c r="Q5429" s="9" t="str">
        <f t="shared" si="169"/>
        <v>nur hier</v>
      </c>
    </row>
    <row r="5430" spans="1:17">
      <c r="A5430" s="1" t="s">
        <v>9717</v>
      </c>
      <c r="B5430" s="1" t="s">
        <v>9718</v>
      </c>
      <c r="C5430" s="1" t="s">
        <v>9719</v>
      </c>
      <c r="D5430" s="1" t="s">
        <v>9719</v>
      </c>
      <c r="E5430" s="1" t="s">
        <v>19647</v>
      </c>
      <c r="F5430" s="54">
        <v>1937</v>
      </c>
      <c r="G5430" s="1" t="s">
        <v>19327</v>
      </c>
      <c r="I5430" t="str">
        <f t="shared" si="168"/>
        <v>救亡呼声</v>
      </c>
      <c r="K5430" t="e">
        <f>VLOOKUP(I5430,Apabi!$H:$H,1,FALSE)</f>
        <v>#N/A</v>
      </c>
      <c r="M5430" t="e">
        <f>VLOOKUP(I5430,'Shanghai TSG'!$C:$C,1,FALSE)</f>
        <v>#N/A</v>
      </c>
      <c r="O5430" t="e">
        <f>VLOOKUP(I5430,'Hytong (not in CrossAsia)'!$C:$C,1,FALSE)</f>
        <v>#N/A</v>
      </c>
      <c r="Q5430" s="9" t="str">
        <f t="shared" si="169"/>
        <v>nur hier</v>
      </c>
    </row>
    <row r="5431" spans="1:17">
      <c r="A5431" s="1" t="s">
        <v>9720</v>
      </c>
      <c r="B5431" s="1" t="s">
        <v>9721</v>
      </c>
      <c r="C5431" s="1" t="s">
        <v>19628</v>
      </c>
      <c r="D5431" s="1" t="s">
        <v>9722</v>
      </c>
      <c r="E5431" s="1" t="s">
        <v>13656</v>
      </c>
      <c r="F5431" s="51" t="s">
        <v>19628</v>
      </c>
      <c r="G5431" s="1" t="s">
        <v>9723</v>
      </c>
      <c r="I5431" t="str">
        <f t="shared" si="168"/>
        <v>新政月刊</v>
      </c>
      <c r="K5431" t="e">
        <f>VLOOKUP(I5431,Apabi!$H:$H,1,FALSE)</f>
        <v>#N/A</v>
      </c>
      <c r="M5431" t="str">
        <f>VLOOKUP(I5431,'Shanghai TSG'!$C:$C,1,FALSE)</f>
        <v>新政月刊</v>
      </c>
      <c r="O5431" t="e">
        <f>VLOOKUP(I5431,'Hytong (not in CrossAsia)'!$C:$C,1,FALSE)</f>
        <v>#N/A</v>
      </c>
      <c r="Q5431" s="9" t="str">
        <f t="shared" si="169"/>
        <v>Doppel</v>
      </c>
    </row>
    <row r="5432" spans="1:17">
      <c r="A5432" s="1" t="s">
        <v>9724</v>
      </c>
      <c r="B5432" s="1" t="s">
        <v>9725</v>
      </c>
      <c r="C5432" s="1" t="s">
        <v>19628</v>
      </c>
      <c r="D5432" s="1" t="s">
        <v>19628</v>
      </c>
      <c r="E5432" s="1" t="s">
        <v>19302</v>
      </c>
      <c r="F5432" s="54">
        <v>1947</v>
      </c>
      <c r="G5432" s="1" t="s">
        <v>19628</v>
      </c>
      <c r="I5432" t="str">
        <f t="shared" si="168"/>
        <v>宪政论坛</v>
      </c>
      <c r="K5432" t="e">
        <f>VLOOKUP(I5432,Apabi!$H:$H,1,FALSE)</f>
        <v>#N/A</v>
      </c>
      <c r="M5432" t="e">
        <f>VLOOKUP(I5432,'Shanghai TSG'!$C:$C,1,FALSE)</f>
        <v>#N/A</v>
      </c>
      <c r="O5432" t="e">
        <f>VLOOKUP(I5432,'Hytong (not in CrossAsia)'!$C:$C,1,FALSE)</f>
        <v>#N/A</v>
      </c>
      <c r="Q5432" s="9" t="str">
        <f t="shared" si="169"/>
        <v>nur hier</v>
      </c>
    </row>
    <row r="5433" spans="1:17">
      <c r="A5433" s="1" t="s">
        <v>9726</v>
      </c>
      <c r="B5433" s="1" t="s">
        <v>9727</v>
      </c>
      <c r="C5433" s="1" t="s">
        <v>19628</v>
      </c>
      <c r="D5433" s="1" t="s">
        <v>9728</v>
      </c>
      <c r="E5433" s="1" t="s">
        <v>19302</v>
      </c>
      <c r="F5433" s="54">
        <v>1938</v>
      </c>
      <c r="G5433" s="1" t="s">
        <v>19305</v>
      </c>
      <c r="I5433" t="str">
        <f t="shared" si="168"/>
        <v>新政周刊</v>
      </c>
      <c r="K5433" t="e">
        <f>VLOOKUP(I5433,Apabi!$H:$H,1,FALSE)</f>
        <v>#N/A</v>
      </c>
      <c r="M5433" t="str">
        <f>VLOOKUP(I5433,'Shanghai TSG'!$C:$C,1,FALSE)</f>
        <v>新政周刊</v>
      </c>
      <c r="O5433" t="e">
        <f>VLOOKUP(I5433,'Hytong (not in CrossAsia)'!$C:$C,1,FALSE)</f>
        <v>#N/A</v>
      </c>
      <c r="Q5433" s="9" t="str">
        <f t="shared" si="169"/>
        <v>Doppel</v>
      </c>
    </row>
    <row r="5434" spans="1:17">
      <c r="A5434" s="1" t="s">
        <v>9384</v>
      </c>
      <c r="B5434" s="1" t="s">
        <v>9385</v>
      </c>
      <c r="C5434" s="1" t="s">
        <v>9386</v>
      </c>
      <c r="D5434" s="1" t="s">
        <v>19628</v>
      </c>
      <c r="E5434" s="1" t="s">
        <v>19336</v>
      </c>
      <c r="F5434" s="54">
        <v>1946</v>
      </c>
      <c r="G5434" s="1" t="s">
        <v>19628</v>
      </c>
      <c r="I5434" t="str">
        <f t="shared" si="168"/>
        <v>新政评论</v>
      </c>
      <c r="K5434" t="e">
        <f>VLOOKUP(I5434,Apabi!$H:$H,1,FALSE)</f>
        <v>#N/A</v>
      </c>
      <c r="M5434" t="e">
        <f>VLOOKUP(I5434,'Shanghai TSG'!$C:$C,1,FALSE)</f>
        <v>#N/A</v>
      </c>
      <c r="O5434" t="e">
        <f>VLOOKUP(I5434,'Hytong (not in CrossAsia)'!$C:$C,1,FALSE)</f>
        <v>#N/A</v>
      </c>
      <c r="Q5434" s="9" t="str">
        <f t="shared" si="169"/>
        <v>nur hier</v>
      </c>
    </row>
    <row r="5435" spans="1:17">
      <c r="A5435" s="1" t="s">
        <v>9387</v>
      </c>
      <c r="B5435" s="1" t="s">
        <v>11555</v>
      </c>
      <c r="C5435" s="1" t="s">
        <v>19628</v>
      </c>
      <c r="D5435" s="1" t="s">
        <v>9388</v>
      </c>
      <c r="E5435" s="1" t="s">
        <v>19628</v>
      </c>
      <c r="F5435" s="51" t="s">
        <v>19628</v>
      </c>
      <c r="G5435" s="1" t="s">
        <v>19305</v>
      </c>
      <c r="I5435" t="str">
        <f t="shared" si="168"/>
        <v>民力</v>
      </c>
      <c r="K5435" t="e">
        <f>VLOOKUP(I5435,Apabi!$H:$H,1,FALSE)</f>
        <v>#N/A</v>
      </c>
      <c r="M5435" t="e">
        <f>VLOOKUP(I5435,'Shanghai TSG'!$C:$C,1,FALSE)</f>
        <v>#N/A</v>
      </c>
      <c r="O5435" t="e">
        <f>VLOOKUP(I5435,'Hytong (not in CrossAsia)'!$C:$C,1,FALSE)</f>
        <v>#N/A</v>
      </c>
      <c r="Q5435" s="9" t="str">
        <f t="shared" si="169"/>
        <v>nur hier</v>
      </c>
    </row>
    <row r="5436" spans="1:17">
      <c r="A5436" s="1" t="s">
        <v>9389</v>
      </c>
      <c r="B5436" s="1" t="s">
        <v>9390</v>
      </c>
      <c r="C5436" s="1" t="s">
        <v>19628</v>
      </c>
      <c r="D5436" s="1" t="s">
        <v>9391</v>
      </c>
      <c r="E5436" s="1" t="s">
        <v>19647</v>
      </c>
      <c r="F5436" s="54">
        <v>1932</v>
      </c>
      <c r="G5436" s="1" t="s">
        <v>19349</v>
      </c>
      <c r="I5436" t="str">
        <f t="shared" si="168"/>
        <v>国难半月</v>
      </c>
      <c r="K5436" t="e">
        <f>VLOOKUP(I5436,Apabi!$H:$H,1,FALSE)</f>
        <v>#N/A</v>
      </c>
      <c r="M5436" t="str">
        <f>VLOOKUP(I5436,'Shanghai TSG'!$C:$C,1,FALSE)</f>
        <v>国难半月</v>
      </c>
      <c r="O5436" t="e">
        <f>VLOOKUP(I5436,'Hytong (not in CrossAsia)'!$C:$C,1,FALSE)</f>
        <v>#N/A</v>
      </c>
      <c r="Q5436" s="9" t="str">
        <f t="shared" si="169"/>
        <v>Doppel</v>
      </c>
    </row>
    <row r="5437" spans="1:17" ht="23.25">
      <c r="A5437" s="1" t="s">
        <v>9392</v>
      </c>
      <c r="B5437" s="1" t="s">
        <v>9393</v>
      </c>
      <c r="C5437" s="1" t="s">
        <v>19628</v>
      </c>
      <c r="D5437" s="1" t="s">
        <v>19628</v>
      </c>
      <c r="E5437" s="1" t="s">
        <v>19336</v>
      </c>
      <c r="F5437" s="51" t="s">
        <v>19628</v>
      </c>
      <c r="G5437" s="1" t="s">
        <v>19628</v>
      </c>
      <c r="I5437" t="str">
        <f t="shared" si="168"/>
        <v>南京国民</v>
      </c>
      <c r="K5437" t="e">
        <f>VLOOKUP(I5437,Apabi!$H:$H,1,FALSE)</f>
        <v>#N/A</v>
      </c>
      <c r="M5437" t="e">
        <f>VLOOKUP(I5437,'Shanghai TSG'!$C:$C,1,FALSE)</f>
        <v>#N/A</v>
      </c>
      <c r="O5437" t="e">
        <f>VLOOKUP(I5437,'Hytong (not in CrossAsia)'!$C:$C,1,FALSE)</f>
        <v>#N/A</v>
      </c>
      <c r="Q5437" s="9" t="str">
        <f t="shared" si="169"/>
        <v>nur hier</v>
      </c>
    </row>
    <row r="5438" spans="1:17">
      <c r="A5438" s="1" t="s">
        <v>9394</v>
      </c>
      <c r="B5438" s="1" t="s">
        <v>9395</v>
      </c>
      <c r="C5438" s="1" t="s">
        <v>19628</v>
      </c>
      <c r="D5438" s="1" t="s">
        <v>9396</v>
      </c>
      <c r="E5438" s="1" t="s">
        <v>21657</v>
      </c>
      <c r="F5438" s="54">
        <v>1938</v>
      </c>
      <c r="G5438" s="1" t="s">
        <v>19292</v>
      </c>
      <c r="I5438" t="str">
        <f t="shared" si="168"/>
        <v>国民公论</v>
      </c>
      <c r="K5438" t="e">
        <f>VLOOKUP(I5438,Apabi!$H:$H,1,FALSE)</f>
        <v>#N/A</v>
      </c>
      <c r="M5438" t="str">
        <f>VLOOKUP(I5438,'Shanghai TSG'!$C:$C,1,FALSE)</f>
        <v>国民公论</v>
      </c>
      <c r="O5438" t="e">
        <f>VLOOKUP(I5438,'Hytong (not in CrossAsia)'!$C:$C,1,FALSE)</f>
        <v>#N/A</v>
      </c>
      <c r="Q5438" s="9" t="str">
        <f t="shared" si="169"/>
        <v>Doppel</v>
      </c>
    </row>
    <row r="5439" spans="1:17">
      <c r="A5439" s="1" t="s">
        <v>9397</v>
      </c>
      <c r="B5439" s="1" t="s">
        <v>9398</v>
      </c>
      <c r="C5439" s="1" t="s">
        <v>9399</v>
      </c>
      <c r="D5439" s="1" t="s">
        <v>9400</v>
      </c>
      <c r="E5439" s="1" t="s">
        <v>15808</v>
      </c>
      <c r="F5439" s="54">
        <v>1949</v>
      </c>
      <c r="G5439" s="1" t="s">
        <v>19628</v>
      </c>
      <c r="I5439" t="str">
        <f t="shared" si="168"/>
        <v>蒋党内幕</v>
      </c>
      <c r="K5439" t="e">
        <f>VLOOKUP(I5439,Apabi!$H:$H,1,FALSE)</f>
        <v>#N/A</v>
      </c>
      <c r="M5439" t="str">
        <f>VLOOKUP(I5439,'Shanghai TSG'!$C:$C,1,FALSE)</f>
        <v>蒋党内幕</v>
      </c>
      <c r="O5439" t="e">
        <f>VLOOKUP(I5439,'Hytong (not in CrossAsia)'!$C:$C,1,FALSE)</f>
        <v>#N/A</v>
      </c>
      <c r="Q5439" s="9" t="str">
        <f t="shared" si="169"/>
        <v>Doppel</v>
      </c>
    </row>
    <row r="5440" spans="1:17">
      <c r="A5440" s="1" t="s">
        <v>9401</v>
      </c>
      <c r="B5440" s="1" t="s">
        <v>9402</v>
      </c>
      <c r="C5440" s="1" t="s">
        <v>19628</v>
      </c>
      <c r="D5440" s="1" t="s">
        <v>9403</v>
      </c>
      <c r="E5440" s="1" t="s">
        <v>19628</v>
      </c>
      <c r="F5440" s="51" t="s">
        <v>19628</v>
      </c>
      <c r="G5440" s="1" t="s">
        <v>14513</v>
      </c>
      <c r="I5440" t="str">
        <f t="shared" si="168"/>
        <v>内幕新闻</v>
      </c>
      <c r="K5440" t="e">
        <f>VLOOKUP(I5440,Apabi!$H:$H,1,FALSE)</f>
        <v>#N/A</v>
      </c>
      <c r="M5440" t="e">
        <f>VLOOKUP(I5440,'Shanghai TSG'!$C:$C,1,FALSE)</f>
        <v>#N/A</v>
      </c>
      <c r="O5440" t="e">
        <f>VLOOKUP(I5440,'Hytong (not in CrossAsia)'!$C:$C,1,FALSE)</f>
        <v>#N/A</v>
      </c>
      <c r="Q5440" s="9" t="str">
        <f t="shared" si="169"/>
        <v>nur hier</v>
      </c>
    </row>
    <row r="5441" spans="1:17" ht="23.25">
      <c r="A5441" s="1" t="s">
        <v>9404</v>
      </c>
      <c r="B5441" s="1" t="s">
        <v>9405</v>
      </c>
      <c r="C5441" s="1" t="s">
        <v>9406</v>
      </c>
      <c r="D5441" s="1" t="s">
        <v>9407</v>
      </c>
      <c r="E5441" s="1" t="s">
        <v>19336</v>
      </c>
      <c r="F5441" s="51" t="s">
        <v>19628</v>
      </c>
      <c r="G5441" s="1" t="s">
        <v>19628</v>
      </c>
      <c r="I5441" t="str">
        <f t="shared" si="168"/>
        <v>南京国民</v>
      </c>
      <c r="K5441" t="e">
        <f>VLOOKUP(I5441,Apabi!$H:$H,1,FALSE)</f>
        <v>#N/A</v>
      </c>
      <c r="M5441" t="e">
        <f>VLOOKUP(I5441,'Shanghai TSG'!$C:$C,1,FALSE)</f>
        <v>#N/A</v>
      </c>
      <c r="O5441" t="e">
        <f>VLOOKUP(I5441,'Hytong (not in CrossAsia)'!$C:$C,1,FALSE)</f>
        <v>#N/A</v>
      </c>
      <c r="Q5441" s="9" t="str">
        <f t="shared" si="169"/>
        <v>nur hier</v>
      </c>
    </row>
    <row r="5442" spans="1:17">
      <c r="A5442" s="1" t="s">
        <v>9408</v>
      </c>
      <c r="B5442" s="1" t="s">
        <v>9409</v>
      </c>
      <c r="C5442" s="1" t="s">
        <v>19628</v>
      </c>
      <c r="D5442" s="1" t="s">
        <v>9410</v>
      </c>
      <c r="E5442" s="1" t="s">
        <v>19647</v>
      </c>
      <c r="F5442" s="51" t="s">
        <v>19628</v>
      </c>
      <c r="G5442" s="1" t="s">
        <v>19628</v>
      </c>
      <c r="I5442" t="str">
        <f t="shared" si="168"/>
        <v>救国周报</v>
      </c>
      <c r="K5442" t="e">
        <f>VLOOKUP(I5442,Apabi!$H:$H,1,FALSE)</f>
        <v>#N/A</v>
      </c>
      <c r="M5442" t="str">
        <f>VLOOKUP(I5442,'Shanghai TSG'!$C:$C,1,FALSE)</f>
        <v>救国周报</v>
      </c>
      <c r="O5442" t="e">
        <f>VLOOKUP(I5442,'Hytong (not in CrossAsia)'!$C:$C,1,FALSE)</f>
        <v>#N/A</v>
      </c>
      <c r="Q5442" s="9" t="str">
        <f t="shared" si="169"/>
        <v>Doppel</v>
      </c>
    </row>
    <row r="5443" spans="1:17" ht="23.25">
      <c r="A5443" s="1" t="s">
        <v>9411</v>
      </c>
      <c r="B5443" s="1" t="s">
        <v>9412</v>
      </c>
      <c r="C5443" s="1" t="s">
        <v>19628</v>
      </c>
      <c r="D5443" s="1" t="s">
        <v>11983</v>
      </c>
      <c r="E5443" s="1" t="s">
        <v>19156</v>
      </c>
      <c r="F5443" s="51" t="s">
        <v>19628</v>
      </c>
      <c r="G5443" s="1" t="s">
        <v>19628</v>
      </c>
      <c r="I5443" t="str">
        <f t="shared" ref="I5443:I5506" si="170">MID(B5443,1,4)</f>
        <v>广东省政</v>
      </c>
      <c r="K5443" t="e">
        <f>VLOOKUP(I5443,Apabi!$H:$H,1,FALSE)</f>
        <v>#N/A</v>
      </c>
      <c r="M5443" t="e">
        <f>VLOOKUP(I5443,'Shanghai TSG'!$C:$C,1,FALSE)</f>
        <v>#N/A</v>
      </c>
      <c r="O5443" t="e">
        <f>VLOOKUP(I5443,'Hytong (not in CrossAsia)'!$C:$C,1,FALSE)</f>
        <v>#N/A</v>
      </c>
      <c r="Q5443" s="9" t="str">
        <f t="shared" ref="Q5443:Q5506" si="171">(IF(AND(ISNA(K5443),ISNA(M5443),ISNA(O5443)),"nur hier","Doppel"))</f>
        <v>nur hier</v>
      </c>
    </row>
    <row r="5444" spans="1:17" ht="23.25">
      <c r="A5444" s="1" t="s">
        <v>9413</v>
      </c>
      <c r="B5444" s="1" t="s">
        <v>9414</v>
      </c>
      <c r="C5444" s="1" t="s">
        <v>19628</v>
      </c>
      <c r="D5444" s="1" t="s">
        <v>19628</v>
      </c>
      <c r="E5444" s="1" t="s">
        <v>19647</v>
      </c>
      <c r="F5444" s="51" t="s">
        <v>19628</v>
      </c>
      <c r="G5444" s="1" t="s">
        <v>19628</v>
      </c>
      <c r="I5444" t="str">
        <f t="shared" si="170"/>
        <v>万国女子</v>
      </c>
      <c r="K5444" t="e">
        <f>VLOOKUP(I5444,Apabi!$H:$H,1,FALSE)</f>
        <v>#N/A</v>
      </c>
      <c r="M5444" t="str">
        <f>VLOOKUP(I5444,'Shanghai TSG'!$C:$C,1,FALSE)</f>
        <v>万国女子</v>
      </c>
      <c r="O5444" t="e">
        <f>VLOOKUP(I5444,'Hytong (not in CrossAsia)'!$C:$C,1,FALSE)</f>
        <v>#N/A</v>
      </c>
      <c r="Q5444" s="9" t="str">
        <f t="shared" si="171"/>
        <v>Doppel</v>
      </c>
    </row>
    <row r="5445" spans="1:17" ht="23.25">
      <c r="A5445" s="1" t="s">
        <v>9415</v>
      </c>
      <c r="B5445" s="1" t="s">
        <v>9416</v>
      </c>
      <c r="C5445" s="1" t="s">
        <v>19628</v>
      </c>
      <c r="D5445" s="1" t="s">
        <v>9765</v>
      </c>
      <c r="E5445" s="1" t="s">
        <v>19156</v>
      </c>
      <c r="F5445" s="51" t="s">
        <v>19628</v>
      </c>
      <c r="G5445" s="1" t="s">
        <v>19628</v>
      </c>
      <c r="I5445" t="str">
        <f t="shared" si="170"/>
        <v>广东省参</v>
      </c>
      <c r="K5445" t="e">
        <f>VLOOKUP(I5445,Apabi!$H:$H,1,FALSE)</f>
        <v>#N/A</v>
      </c>
      <c r="M5445" t="e">
        <f>VLOOKUP(I5445,'Shanghai TSG'!$C:$C,1,FALSE)</f>
        <v>#N/A</v>
      </c>
      <c r="O5445" t="e">
        <f>VLOOKUP(I5445,'Hytong (not in CrossAsia)'!$C:$C,1,FALSE)</f>
        <v>#N/A</v>
      </c>
      <c r="Q5445" s="9" t="str">
        <f t="shared" si="171"/>
        <v>nur hier</v>
      </c>
    </row>
    <row r="5446" spans="1:17">
      <c r="A5446" s="1" t="s">
        <v>9766</v>
      </c>
      <c r="B5446" s="1" t="s">
        <v>9767</v>
      </c>
      <c r="C5446" s="1" t="s">
        <v>19628</v>
      </c>
      <c r="D5446" s="1" t="s">
        <v>9765</v>
      </c>
      <c r="E5446" s="1" t="s">
        <v>19302</v>
      </c>
      <c r="F5446" s="51" t="s">
        <v>19628</v>
      </c>
      <c r="G5446" s="1" t="s">
        <v>19635</v>
      </c>
      <c r="I5446" t="str">
        <f t="shared" si="170"/>
        <v>广东省参</v>
      </c>
      <c r="K5446" t="e">
        <f>VLOOKUP(I5446,Apabi!$H:$H,1,FALSE)</f>
        <v>#N/A</v>
      </c>
      <c r="M5446" t="e">
        <f>VLOOKUP(I5446,'Shanghai TSG'!$C:$C,1,FALSE)</f>
        <v>#N/A</v>
      </c>
      <c r="O5446" t="e">
        <f>VLOOKUP(I5446,'Hytong (not in CrossAsia)'!$C:$C,1,FALSE)</f>
        <v>#N/A</v>
      </c>
      <c r="Q5446" s="9" t="str">
        <f t="shared" si="171"/>
        <v>nur hier</v>
      </c>
    </row>
    <row r="5447" spans="1:17" ht="23.25">
      <c r="A5447" s="1" t="s">
        <v>9768</v>
      </c>
      <c r="B5447" s="1" t="s">
        <v>9769</v>
      </c>
      <c r="C5447" s="1" t="s">
        <v>19628</v>
      </c>
      <c r="D5447" s="1" t="s">
        <v>9765</v>
      </c>
      <c r="E5447" s="1" t="s">
        <v>19302</v>
      </c>
      <c r="F5447" s="51" t="s">
        <v>19628</v>
      </c>
      <c r="G5447" s="1" t="s">
        <v>13660</v>
      </c>
      <c r="I5447" t="str">
        <f t="shared" si="170"/>
        <v>广东省参</v>
      </c>
      <c r="K5447" t="e">
        <f>VLOOKUP(I5447,Apabi!$H:$H,1,FALSE)</f>
        <v>#N/A</v>
      </c>
      <c r="M5447" t="e">
        <f>VLOOKUP(I5447,'Shanghai TSG'!$C:$C,1,FALSE)</f>
        <v>#N/A</v>
      </c>
      <c r="O5447" t="e">
        <f>VLOOKUP(I5447,'Hytong (not in CrossAsia)'!$C:$C,1,FALSE)</f>
        <v>#N/A</v>
      </c>
      <c r="Q5447" s="9" t="str">
        <f t="shared" si="171"/>
        <v>nur hier</v>
      </c>
    </row>
    <row r="5448" spans="1:17" ht="23.25">
      <c r="A5448" s="1" t="s">
        <v>9770</v>
      </c>
      <c r="B5448" s="1" t="s">
        <v>9771</v>
      </c>
      <c r="C5448" s="1" t="s">
        <v>19628</v>
      </c>
      <c r="D5448" s="1" t="s">
        <v>19628</v>
      </c>
      <c r="E5448" s="1" t="s">
        <v>19348</v>
      </c>
      <c r="F5448" s="51" t="s">
        <v>19628</v>
      </c>
      <c r="G5448" s="1" t="s">
        <v>19340</v>
      </c>
      <c r="I5448" t="str">
        <f t="shared" si="170"/>
        <v>南京国民</v>
      </c>
      <c r="K5448" t="e">
        <f>VLOOKUP(I5448,Apabi!$H:$H,1,FALSE)</f>
        <v>#N/A</v>
      </c>
      <c r="M5448" t="e">
        <f>VLOOKUP(I5448,'Shanghai TSG'!$C:$C,1,FALSE)</f>
        <v>#N/A</v>
      </c>
      <c r="O5448" t="e">
        <f>VLOOKUP(I5448,'Hytong (not in CrossAsia)'!$C:$C,1,FALSE)</f>
        <v>#N/A</v>
      </c>
      <c r="Q5448" s="9" t="str">
        <f t="shared" si="171"/>
        <v>nur hier</v>
      </c>
    </row>
    <row r="5449" spans="1:17">
      <c r="A5449" s="1" t="s">
        <v>9772</v>
      </c>
      <c r="B5449" s="1" t="s">
        <v>9773</v>
      </c>
      <c r="C5449" s="1" t="s">
        <v>9774</v>
      </c>
      <c r="D5449" s="1" t="s">
        <v>19628</v>
      </c>
      <c r="E5449" s="1" t="s">
        <v>19339</v>
      </c>
      <c r="F5449" s="51" t="s">
        <v>19628</v>
      </c>
      <c r="G5449" s="1" t="s">
        <v>19628</v>
      </c>
      <c r="I5449" t="str">
        <f t="shared" si="170"/>
        <v>众议院公</v>
      </c>
      <c r="K5449" t="e">
        <f>VLOOKUP(I5449,Apabi!$H:$H,1,FALSE)</f>
        <v>#N/A</v>
      </c>
      <c r="M5449" t="e">
        <f>VLOOKUP(I5449,'Shanghai TSG'!$C:$C,1,FALSE)</f>
        <v>#N/A</v>
      </c>
      <c r="O5449" t="e">
        <f>VLOOKUP(I5449,'Hytong (not in CrossAsia)'!$C:$C,1,FALSE)</f>
        <v>#N/A</v>
      </c>
      <c r="Q5449" s="9" t="str">
        <f t="shared" si="171"/>
        <v>nur hier</v>
      </c>
    </row>
    <row r="5450" spans="1:17" ht="23.25">
      <c r="A5450" s="1" t="s">
        <v>9775</v>
      </c>
      <c r="B5450" s="1" t="s">
        <v>9776</v>
      </c>
      <c r="C5450" s="1" t="s">
        <v>9777</v>
      </c>
      <c r="D5450" s="1" t="s">
        <v>9778</v>
      </c>
      <c r="E5450" s="1" t="s">
        <v>19339</v>
      </c>
      <c r="F5450" s="54">
        <v>1925</v>
      </c>
      <c r="G5450" s="1" t="s">
        <v>19628</v>
      </c>
      <c r="I5450" t="str">
        <f t="shared" si="170"/>
        <v>国民政府</v>
      </c>
      <c r="K5450" t="e">
        <f>VLOOKUP(I5450,Apabi!$H:$H,1,FALSE)</f>
        <v>#N/A</v>
      </c>
      <c r="M5450" t="e">
        <f>VLOOKUP(I5450,'Shanghai TSG'!$C:$C,1,FALSE)</f>
        <v>#N/A</v>
      </c>
      <c r="O5450" t="e">
        <f>VLOOKUP(I5450,'Hytong (not in CrossAsia)'!$C:$C,1,FALSE)</f>
        <v>#N/A</v>
      </c>
      <c r="Q5450" s="9" t="str">
        <f t="shared" si="171"/>
        <v>nur hier</v>
      </c>
    </row>
    <row r="5451" spans="1:17">
      <c r="A5451" s="1" t="s">
        <v>9779</v>
      </c>
      <c r="B5451" s="1" t="s">
        <v>9780</v>
      </c>
      <c r="C5451" s="1" t="s">
        <v>19628</v>
      </c>
      <c r="D5451" s="1" t="s">
        <v>9781</v>
      </c>
      <c r="E5451" s="1" t="s">
        <v>21127</v>
      </c>
      <c r="F5451" s="51" t="s">
        <v>19628</v>
      </c>
      <c r="G5451" s="1" t="s">
        <v>19628</v>
      </c>
      <c r="I5451" t="str">
        <f t="shared" si="170"/>
        <v>湖南省参</v>
      </c>
      <c r="K5451" t="e">
        <f>VLOOKUP(I5451,Apabi!$H:$H,1,FALSE)</f>
        <v>#N/A</v>
      </c>
      <c r="M5451" t="str">
        <f>VLOOKUP(I5451,'Shanghai TSG'!$C:$C,1,FALSE)</f>
        <v>湖南省参</v>
      </c>
      <c r="O5451" t="e">
        <f>VLOOKUP(I5451,'Hytong (not in CrossAsia)'!$C:$C,1,FALSE)</f>
        <v>#N/A</v>
      </c>
      <c r="Q5451" s="9" t="str">
        <f t="shared" si="171"/>
        <v>Doppel</v>
      </c>
    </row>
    <row r="5452" spans="1:17" ht="23.25">
      <c r="A5452" s="1" t="s">
        <v>9782</v>
      </c>
      <c r="B5452" s="1" t="s">
        <v>9783</v>
      </c>
      <c r="C5452" s="1" t="s">
        <v>19628</v>
      </c>
      <c r="D5452" s="1" t="s">
        <v>19628</v>
      </c>
      <c r="E5452" s="1" t="s">
        <v>19628</v>
      </c>
      <c r="F5452" s="54">
        <v>1932</v>
      </c>
      <c r="G5452" s="1" t="s">
        <v>19628</v>
      </c>
      <c r="I5452" t="str">
        <f t="shared" si="170"/>
        <v>国民政府</v>
      </c>
      <c r="K5452" t="e">
        <f>VLOOKUP(I5452,Apabi!$H:$H,1,FALSE)</f>
        <v>#N/A</v>
      </c>
      <c r="M5452" t="e">
        <f>VLOOKUP(I5452,'Shanghai TSG'!$C:$C,1,FALSE)</f>
        <v>#N/A</v>
      </c>
      <c r="O5452" t="e">
        <f>VLOOKUP(I5452,'Hytong (not in CrossAsia)'!$C:$C,1,FALSE)</f>
        <v>#N/A</v>
      </c>
      <c r="Q5452" s="9" t="str">
        <f t="shared" si="171"/>
        <v>nur hier</v>
      </c>
    </row>
    <row r="5453" spans="1:17" ht="23.25">
      <c r="A5453" s="1" t="s">
        <v>9784</v>
      </c>
      <c r="B5453" s="1" t="s">
        <v>9785</v>
      </c>
      <c r="C5453" s="1" t="s">
        <v>19628</v>
      </c>
      <c r="D5453" s="1" t="s">
        <v>9786</v>
      </c>
      <c r="E5453" s="1" t="s">
        <v>19339</v>
      </c>
      <c r="F5453" s="54">
        <v>1933</v>
      </c>
      <c r="G5453" s="1" t="s">
        <v>19628</v>
      </c>
      <c r="I5453" t="str">
        <f t="shared" si="170"/>
        <v>北平市政</v>
      </c>
      <c r="K5453" t="e">
        <f>VLOOKUP(I5453,Apabi!$H:$H,1,FALSE)</f>
        <v>#N/A</v>
      </c>
      <c r="M5453" t="e">
        <f>VLOOKUP(I5453,'Shanghai TSG'!$C:$C,1,FALSE)</f>
        <v>#N/A</v>
      </c>
      <c r="O5453" t="e">
        <f>VLOOKUP(I5453,'Hytong (not in CrossAsia)'!$C:$C,1,FALSE)</f>
        <v>#N/A</v>
      </c>
      <c r="Q5453" s="9" t="str">
        <f t="shared" si="171"/>
        <v>nur hier</v>
      </c>
    </row>
    <row r="5454" spans="1:17">
      <c r="A5454" s="1" t="s">
        <v>9787</v>
      </c>
      <c r="B5454" s="1" t="s">
        <v>9788</v>
      </c>
      <c r="C5454" s="1" t="s">
        <v>19628</v>
      </c>
      <c r="D5454" s="1" t="s">
        <v>9789</v>
      </c>
      <c r="E5454" s="1" t="s">
        <v>13656</v>
      </c>
      <c r="F5454" s="51">
        <v>1933</v>
      </c>
      <c r="G5454" s="1" t="s">
        <v>19340</v>
      </c>
      <c r="I5454" t="str">
        <f t="shared" si="170"/>
        <v>杭州市政</v>
      </c>
      <c r="K5454" t="str">
        <f>VLOOKUP(I5454,Apabi!$H:$H,1,FALSE)</f>
        <v>杭州市政</v>
      </c>
      <c r="M5454" t="e">
        <f>VLOOKUP(I5454,'Shanghai TSG'!$C:$C,1,FALSE)</f>
        <v>#N/A</v>
      </c>
      <c r="O5454" t="e">
        <f>VLOOKUP(I5454,'Hytong (not in CrossAsia)'!$C:$C,1,FALSE)</f>
        <v>#N/A</v>
      </c>
      <c r="Q5454" s="9" t="str">
        <f t="shared" si="171"/>
        <v>Doppel</v>
      </c>
    </row>
    <row r="5455" spans="1:17" ht="23.25">
      <c r="A5455" s="1" t="s">
        <v>9790</v>
      </c>
      <c r="B5455" s="1" t="s">
        <v>9791</v>
      </c>
      <c r="C5455" s="1" t="s">
        <v>9792</v>
      </c>
      <c r="D5455" s="1" t="s">
        <v>9793</v>
      </c>
      <c r="E5455" s="1" t="s">
        <v>13656</v>
      </c>
      <c r="F5455" s="54">
        <v>1948</v>
      </c>
      <c r="G5455" s="1" t="s">
        <v>19628</v>
      </c>
      <c r="I5455" t="str">
        <f t="shared" si="170"/>
        <v>杭州市参</v>
      </c>
      <c r="K5455" t="str">
        <f>VLOOKUP(I5455,Apabi!$H:$H,1,FALSE)</f>
        <v>杭州市参</v>
      </c>
      <c r="M5455" t="e">
        <f>VLOOKUP(I5455,'Shanghai TSG'!$C:$C,1,FALSE)</f>
        <v>#N/A</v>
      </c>
      <c r="O5455" t="e">
        <f>VLOOKUP(I5455,'Hytong (not in CrossAsia)'!$C:$C,1,FALSE)</f>
        <v>#N/A</v>
      </c>
      <c r="Q5455" s="9" t="str">
        <f t="shared" si="171"/>
        <v>Doppel</v>
      </c>
    </row>
    <row r="5456" spans="1:17" ht="23.25">
      <c r="A5456" s="1" t="s">
        <v>9794</v>
      </c>
      <c r="B5456" s="1" t="s">
        <v>9795</v>
      </c>
      <c r="C5456" s="1" t="s">
        <v>19628</v>
      </c>
      <c r="D5456" s="1" t="s">
        <v>9796</v>
      </c>
      <c r="E5456" s="1" t="s">
        <v>21146</v>
      </c>
      <c r="F5456" s="54">
        <v>1937</v>
      </c>
      <c r="G5456" s="1" t="s">
        <v>19635</v>
      </c>
      <c r="I5456" t="str">
        <f t="shared" si="170"/>
        <v>闽政月刊</v>
      </c>
      <c r="K5456" t="e">
        <f>VLOOKUP(I5456,Apabi!$H:$H,1,FALSE)</f>
        <v>#N/A</v>
      </c>
      <c r="M5456" t="str">
        <f>VLOOKUP(I5456,'Shanghai TSG'!$C:$C,1,FALSE)</f>
        <v>闽政月刊</v>
      </c>
      <c r="O5456" t="e">
        <f>VLOOKUP(I5456,'Hytong (not in CrossAsia)'!$C:$C,1,FALSE)</f>
        <v>#N/A</v>
      </c>
      <c r="Q5456" s="9" t="str">
        <f t="shared" si="171"/>
        <v>Doppel</v>
      </c>
    </row>
    <row r="5457" spans="1:17">
      <c r="A5457" s="1" t="s">
        <v>9797</v>
      </c>
      <c r="B5457" s="1" t="s">
        <v>9798</v>
      </c>
      <c r="C5457" s="1" t="s">
        <v>19628</v>
      </c>
      <c r="D5457" s="1" t="s">
        <v>9799</v>
      </c>
      <c r="E5457" s="1" t="s">
        <v>18038</v>
      </c>
      <c r="F5457" s="54">
        <v>1936</v>
      </c>
      <c r="G5457" s="1" t="s">
        <v>19305</v>
      </c>
      <c r="I5457" t="str">
        <f t="shared" si="170"/>
        <v>浙江自治</v>
      </c>
      <c r="K5457" t="e">
        <f>VLOOKUP(I5457,Apabi!$H:$H,1,FALSE)</f>
        <v>#N/A</v>
      </c>
      <c r="M5457" t="e">
        <f>VLOOKUP(I5457,'Shanghai TSG'!$C:$C,1,FALSE)</f>
        <v>#N/A</v>
      </c>
      <c r="O5457" t="e">
        <f>VLOOKUP(I5457,'Hytong (not in CrossAsia)'!$C:$C,1,FALSE)</f>
        <v>#N/A</v>
      </c>
      <c r="Q5457" s="9" t="str">
        <f t="shared" si="171"/>
        <v>nur hier</v>
      </c>
    </row>
    <row r="5458" spans="1:17" ht="23.25">
      <c r="A5458" s="1" t="s">
        <v>9800</v>
      </c>
      <c r="B5458" s="1" t="s">
        <v>9801</v>
      </c>
      <c r="C5458" s="1" t="s">
        <v>19628</v>
      </c>
      <c r="D5458" s="1" t="s">
        <v>9802</v>
      </c>
      <c r="E5458" s="1" t="s">
        <v>17206</v>
      </c>
      <c r="F5458" s="51" t="s">
        <v>19628</v>
      </c>
      <c r="G5458" s="1" t="s">
        <v>19628</v>
      </c>
      <c r="I5458" t="str">
        <f t="shared" si="170"/>
        <v>哈尔滨特</v>
      </c>
      <c r="K5458" t="e">
        <f>VLOOKUP(I5458,Apabi!$H:$H,1,FALSE)</f>
        <v>#N/A</v>
      </c>
      <c r="M5458" t="e">
        <f>VLOOKUP(I5458,'Shanghai TSG'!$C:$C,1,FALSE)</f>
        <v>#N/A</v>
      </c>
      <c r="O5458" t="e">
        <f>VLOOKUP(I5458,'Hytong (not in CrossAsia)'!$C:$C,1,FALSE)</f>
        <v>#N/A</v>
      </c>
      <c r="Q5458" s="9" t="str">
        <f t="shared" si="171"/>
        <v>nur hier</v>
      </c>
    </row>
    <row r="5459" spans="1:17">
      <c r="A5459" s="1" t="s">
        <v>9803</v>
      </c>
      <c r="B5459" s="1" t="s">
        <v>9804</v>
      </c>
      <c r="C5459" s="1" t="s">
        <v>19628</v>
      </c>
      <c r="D5459" s="1" t="s">
        <v>9805</v>
      </c>
      <c r="E5459" s="1" t="s">
        <v>19628</v>
      </c>
      <c r="F5459" s="51" t="s">
        <v>19628</v>
      </c>
      <c r="G5459" s="1" t="s">
        <v>19628</v>
      </c>
      <c r="I5459" t="str">
        <f t="shared" si="170"/>
        <v>闽政月刊</v>
      </c>
      <c r="K5459" t="e">
        <f>VLOOKUP(I5459,Apabi!$H:$H,1,FALSE)</f>
        <v>#N/A</v>
      </c>
      <c r="M5459" t="str">
        <f>VLOOKUP(I5459,'Shanghai TSG'!$C:$C,1,FALSE)</f>
        <v>闽政月刊</v>
      </c>
      <c r="O5459" t="e">
        <f>VLOOKUP(I5459,'Hytong (not in CrossAsia)'!$C:$C,1,FALSE)</f>
        <v>#N/A</v>
      </c>
      <c r="Q5459" s="9" t="str">
        <f t="shared" si="171"/>
        <v>Doppel</v>
      </c>
    </row>
    <row r="5460" spans="1:17" ht="23.25">
      <c r="A5460" s="1" t="s">
        <v>9806</v>
      </c>
      <c r="B5460" s="1" t="s">
        <v>9807</v>
      </c>
      <c r="C5460" s="1" t="s">
        <v>19628</v>
      </c>
      <c r="D5460" s="1" t="s">
        <v>3245</v>
      </c>
      <c r="E5460" s="1" t="s">
        <v>19628</v>
      </c>
      <c r="F5460" s="51" t="s">
        <v>19628</v>
      </c>
      <c r="G5460" s="1" t="s">
        <v>19628</v>
      </c>
      <c r="I5460" t="str">
        <f t="shared" si="170"/>
        <v>禁烟公报</v>
      </c>
      <c r="K5460" t="e">
        <f>VLOOKUP(I5460,Apabi!$H:$H,1,FALSE)</f>
        <v>#N/A</v>
      </c>
      <c r="M5460" t="e">
        <f>VLOOKUP(I5460,'Shanghai TSG'!$C:$C,1,FALSE)</f>
        <v>#N/A</v>
      </c>
      <c r="O5460" t="e">
        <f>VLOOKUP(I5460,'Hytong (not in CrossAsia)'!$C:$C,1,FALSE)</f>
        <v>#N/A</v>
      </c>
      <c r="Q5460" s="9" t="str">
        <f t="shared" si="171"/>
        <v>nur hier</v>
      </c>
    </row>
    <row r="5461" spans="1:17" ht="23.25">
      <c r="A5461" s="1" t="s">
        <v>9808</v>
      </c>
      <c r="B5461" s="1" t="s">
        <v>9809</v>
      </c>
      <c r="C5461" s="1" t="s">
        <v>19628</v>
      </c>
      <c r="D5461" s="1" t="s">
        <v>19628</v>
      </c>
      <c r="E5461" s="1" t="s">
        <v>19336</v>
      </c>
      <c r="F5461" s="54">
        <v>1928</v>
      </c>
      <c r="G5461" s="1" t="s">
        <v>19315</v>
      </c>
      <c r="I5461" t="str">
        <f t="shared" si="170"/>
        <v>南京国民</v>
      </c>
      <c r="K5461" t="e">
        <f>VLOOKUP(I5461,Apabi!$H:$H,1,FALSE)</f>
        <v>#N/A</v>
      </c>
      <c r="M5461" t="e">
        <f>VLOOKUP(I5461,'Shanghai TSG'!$C:$C,1,FALSE)</f>
        <v>#N/A</v>
      </c>
      <c r="O5461" t="e">
        <f>VLOOKUP(I5461,'Hytong (not in CrossAsia)'!$C:$C,1,FALSE)</f>
        <v>#N/A</v>
      </c>
      <c r="Q5461" s="9" t="str">
        <f t="shared" si="171"/>
        <v>nur hier</v>
      </c>
    </row>
    <row r="5462" spans="1:17">
      <c r="A5462" s="1" t="s">
        <v>9810</v>
      </c>
      <c r="B5462" s="1" t="s">
        <v>9811</v>
      </c>
      <c r="C5462" s="1" t="s">
        <v>19628</v>
      </c>
      <c r="D5462" s="1" t="s">
        <v>19628</v>
      </c>
      <c r="E5462" s="1" t="s">
        <v>19647</v>
      </c>
      <c r="F5462" s="51" t="s">
        <v>19628</v>
      </c>
      <c r="G5462" s="1" t="s">
        <v>19628</v>
      </c>
      <c r="I5462" t="str">
        <f t="shared" si="170"/>
        <v>民国日报</v>
      </c>
      <c r="K5462" t="e">
        <f>VLOOKUP(I5462,Apabi!$H:$H,1,FALSE)</f>
        <v>#N/A</v>
      </c>
      <c r="M5462" t="str">
        <f>VLOOKUP(I5462,'Shanghai TSG'!$C:$C,1,FALSE)</f>
        <v>民国日报</v>
      </c>
      <c r="O5462" t="e">
        <f>VLOOKUP(I5462,'Hytong (not in CrossAsia)'!$C:$C,1,FALSE)</f>
        <v>#N/A</v>
      </c>
      <c r="Q5462" s="9" t="str">
        <f t="shared" si="171"/>
        <v>Doppel</v>
      </c>
    </row>
    <row r="5463" spans="1:17" ht="23.25">
      <c r="A5463" s="1" t="s">
        <v>9812</v>
      </c>
      <c r="B5463" s="1" t="s">
        <v>9813</v>
      </c>
      <c r="C5463" s="1" t="s">
        <v>19628</v>
      </c>
      <c r="D5463" s="1" t="s">
        <v>19628</v>
      </c>
      <c r="E5463" s="1" t="s">
        <v>21467</v>
      </c>
      <c r="F5463" s="54">
        <v>1941</v>
      </c>
      <c r="G5463" s="1" t="s">
        <v>19628</v>
      </c>
      <c r="I5463" t="str">
        <f t="shared" si="170"/>
        <v>国民教育</v>
      </c>
      <c r="K5463" t="str">
        <f>VLOOKUP(I5463,Apabi!$H:$H,1,FALSE)</f>
        <v>国民教育</v>
      </c>
      <c r="M5463" t="str">
        <f>VLOOKUP(I5463,'Shanghai TSG'!$C:$C,1,FALSE)</f>
        <v>国民教育</v>
      </c>
      <c r="O5463" t="e">
        <f>VLOOKUP(I5463,'Hytong (not in CrossAsia)'!$C:$C,1,FALSE)</f>
        <v>#N/A</v>
      </c>
      <c r="Q5463" s="9" t="str">
        <f t="shared" si="171"/>
        <v>Doppel</v>
      </c>
    </row>
    <row r="5464" spans="1:17" ht="23.25">
      <c r="A5464" s="1" t="s">
        <v>9814</v>
      </c>
      <c r="B5464" s="1" t="s">
        <v>9815</v>
      </c>
      <c r="C5464" s="1" t="s">
        <v>19628</v>
      </c>
      <c r="D5464" s="1" t="s">
        <v>8196</v>
      </c>
      <c r="E5464" s="1" t="s">
        <v>19638</v>
      </c>
      <c r="F5464" s="51" t="s">
        <v>19628</v>
      </c>
      <c r="G5464" s="1" t="s">
        <v>19628</v>
      </c>
      <c r="I5464" t="str">
        <f t="shared" si="170"/>
        <v>中国回教</v>
      </c>
      <c r="K5464" t="e">
        <f>VLOOKUP(I5464,Apabi!$H:$H,1,FALSE)</f>
        <v>#N/A</v>
      </c>
      <c r="M5464" t="e">
        <f>VLOOKUP(I5464,'Shanghai TSG'!$C:$C,1,FALSE)</f>
        <v>#N/A</v>
      </c>
      <c r="O5464" t="e">
        <f>VLOOKUP(I5464,'Hytong (not in CrossAsia)'!$C:$C,1,FALSE)</f>
        <v>#N/A</v>
      </c>
      <c r="Q5464" s="9" t="str">
        <f t="shared" si="171"/>
        <v>nur hier</v>
      </c>
    </row>
    <row r="5465" spans="1:17">
      <c r="A5465" s="1" t="s">
        <v>9816</v>
      </c>
      <c r="B5465" s="1" t="s">
        <v>9817</v>
      </c>
      <c r="C5465" s="1" t="s">
        <v>19628</v>
      </c>
      <c r="D5465" s="1" t="s">
        <v>19628</v>
      </c>
      <c r="E5465" s="1" t="s">
        <v>21127</v>
      </c>
      <c r="F5465" s="54">
        <v>1932</v>
      </c>
      <c r="G5465" s="1" t="s">
        <v>19577</v>
      </c>
      <c r="I5465" t="str">
        <f t="shared" si="170"/>
        <v>救国周刊</v>
      </c>
      <c r="K5465" t="e">
        <f>VLOOKUP(I5465,Apabi!$H:$H,1,FALSE)</f>
        <v>#N/A</v>
      </c>
      <c r="M5465" t="e">
        <f>VLOOKUP(I5465,'Shanghai TSG'!$C:$C,1,FALSE)</f>
        <v>#N/A</v>
      </c>
      <c r="O5465" t="e">
        <f>VLOOKUP(I5465,'Hytong (not in CrossAsia)'!$C:$C,1,FALSE)</f>
        <v>#N/A</v>
      </c>
      <c r="Q5465" s="9" t="str">
        <f t="shared" si="171"/>
        <v>nur hier</v>
      </c>
    </row>
    <row r="5466" spans="1:17">
      <c r="A5466" s="1" t="s">
        <v>9818</v>
      </c>
      <c r="B5466" s="1" t="s">
        <v>9819</v>
      </c>
      <c r="C5466" s="1" t="s">
        <v>9820</v>
      </c>
      <c r="D5466" s="1" t="s">
        <v>9820</v>
      </c>
      <c r="E5466" s="1" t="s">
        <v>19795</v>
      </c>
      <c r="F5466" s="54">
        <v>1938</v>
      </c>
      <c r="G5466" s="1" t="s">
        <v>19635</v>
      </c>
      <c r="I5466" t="str">
        <f t="shared" si="170"/>
        <v>抗战华侨</v>
      </c>
      <c r="K5466" t="e">
        <f>VLOOKUP(I5466,Apabi!$H:$H,1,FALSE)</f>
        <v>#N/A</v>
      </c>
      <c r="M5466" t="e">
        <f>VLOOKUP(I5466,'Shanghai TSG'!$C:$C,1,FALSE)</f>
        <v>#N/A</v>
      </c>
      <c r="O5466" t="e">
        <f>VLOOKUP(I5466,'Hytong (not in CrossAsia)'!$C:$C,1,FALSE)</f>
        <v>#N/A</v>
      </c>
      <c r="Q5466" s="9" t="str">
        <f t="shared" si="171"/>
        <v>nur hier</v>
      </c>
    </row>
    <row r="5467" spans="1:17">
      <c r="A5467" s="1" t="s">
        <v>9821</v>
      </c>
      <c r="B5467" s="1" t="s">
        <v>9822</v>
      </c>
      <c r="C5467" s="1" t="s">
        <v>19628</v>
      </c>
      <c r="D5467" s="1" t="s">
        <v>19628</v>
      </c>
      <c r="E5467" s="1" t="s">
        <v>13082</v>
      </c>
      <c r="F5467" s="54">
        <v>1938</v>
      </c>
      <c r="G5467" s="1" t="s">
        <v>19628</v>
      </c>
      <c r="I5467" t="str">
        <f t="shared" si="170"/>
        <v>国民党论</v>
      </c>
      <c r="K5467" t="e">
        <f>VLOOKUP(I5467,Apabi!$H:$H,1,FALSE)</f>
        <v>#N/A</v>
      </c>
      <c r="M5467" t="e">
        <f>VLOOKUP(I5467,'Shanghai TSG'!$C:$C,1,FALSE)</f>
        <v>#N/A</v>
      </c>
      <c r="O5467" t="e">
        <f>VLOOKUP(I5467,'Hytong (not in CrossAsia)'!$C:$C,1,FALSE)</f>
        <v>#N/A</v>
      </c>
      <c r="Q5467" s="9" t="str">
        <f t="shared" si="171"/>
        <v>nur hier</v>
      </c>
    </row>
    <row r="5468" spans="1:17">
      <c r="A5468" s="1" t="s">
        <v>9823</v>
      </c>
      <c r="B5468" s="1" t="s">
        <v>9824</v>
      </c>
      <c r="C5468" s="1" t="s">
        <v>19628</v>
      </c>
      <c r="D5468" s="1" t="s">
        <v>9825</v>
      </c>
      <c r="E5468" s="1" t="s">
        <v>15172</v>
      </c>
      <c r="F5468" s="51">
        <v>1944</v>
      </c>
      <c r="G5468" s="1" t="s">
        <v>19628</v>
      </c>
      <c r="I5468" t="str">
        <f t="shared" si="170"/>
        <v>南潮</v>
      </c>
      <c r="K5468" t="e">
        <f>VLOOKUP(I5468,Apabi!$H:$H,1,FALSE)</f>
        <v>#N/A</v>
      </c>
      <c r="M5468" t="e">
        <f>VLOOKUP(I5468,'Shanghai TSG'!$C:$C,1,FALSE)</f>
        <v>#N/A</v>
      </c>
      <c r="O5468" t="e">
        <f>VLOOKUP(I5468,'Hytong (not in CrossAsia)'!$C:$C,1,FALSE)</f>
        <v>#N/A</v>
      </c>
      <c r="Q5468" s="9" t="str">
        <f t="shared" si="171"/>
        <v>nur hier</v>
      </c>
    </row>
    <row r="5469" spans="1:17" ht="23.25">
      <c r="A5469" s="1" t="s">
        <v>9826</v>
      </c>
      <c r="B5469" s="1" t="s">
        <v>9827</v>
      </c>
      <c r="C5469" s="1" t="s">
        <v>19628</v>
      </c>
      <c r="D5469" s="1" t="s">
        <v>9828</v>
      </c>
      <c r="E5469" s="1" t="s">
        <v>9829</v>
      </c>
      <c r="F5469" s="51" t="s">
        <v>19628</v>
      </c>
      <c r="G5469" s="1" t="s">
        <v>19243</v>
      </c>
      <c r="I5469" t="str">
        <f t="shared" si="170"/>
        <v>中国国民</v>
      </c>
      <c r="K5469" t="e">
        <f>VLOOKUP(I5469,Apabi!$H:$H,1,FALSE)</f>
        <v>#N/A</v>
      </c>
      <c r="M5469" t="e">
        <f>VLOOKUP(I5469,'Shanghai TSG'!$C:$C,1,FALSE)</f>
        <v>#N/A</v>
      </c>
      <c r="O5469" t="e">
        <f>VLOOKUP(I5469,'Hytong (not in CrossAsia)'!$C:$C,1,FALSE)</f>
        <v>#N/A</v>
      </c>
      <c r="Q5469" s="9" t="str">
        <f t="shared" si="171"/>
        <v>nur hier</v>
      </c>
    </row>
    <row r="5470" spans="1:17" ht="23.25">
      <c r="A5470" s="1" t="s">
        <v>9830</v>
      </c>
      <c r="B5470" s="1" t="s">
        <v>9831</v>
      </c>
      <c r="C5470" s="1" t="s">
        <v>19628</v>
      </c>
      <c r="D5470" s="1" t="s">
        <v>19628</v>
      </c>
      <c r="E5470" s="1" t="s">
        <v>19336</v>
      </c>
      <c r="F5470" s="51" t="s">
        <v>19628</v>
      </c>
      <c r="G5470" s="1" t="s">
        <v>19628</v>
      </c>
      <c r="I5470" t="str">
        <f t="shared" si="170"/>
        <v>南京国民</v>
      </c>
      <c r="K5470" t="e">
        <f>VLOOKUP(I5470,Apabi!$H:$H,1,FALSE)</f>
        <v>#N/A</v>
      </c>
      <c r="M5470" t="e">
        <f>VLOOKUP(I5470,'Shanghai TSG'!$C:$C,1,FALSE)</f>
        <v>#N/A</v>
      </c>
      <c r="O5470" t="e">
        <f>VLOOKUP(I5470,'Hytong (not in CrossAsia)'!$C:$C,1,FALSE)</f>
        <v>#N/A</v>
      </c>
      <c r="Q5470" s="9" t="str">
        <f t="shared" si="171"/>
        <v>nur hier</v>
      </c>
    </row>
    <row r="5471" spans="1:17" ht="23.25">
      <c r="A5471" s="1" t="s">
        <v>9832</v>
      </c>
      <c r="B5471" s="1" t="s">
        <v>9833</v>
      </c>
      <c r="C5471" s="1" t="s">
        <v>9493</v>
      </c>
      <c r="D5471" s="1" t="s">
        <v>19628</v>
      </c>
      <c r="E5471" s="1" t="s">
        <v>18434</v>
      </c>
      <c r="F5471" s="54">
        <v>1913</v>
      </c>
      <c r="G5471" s="1" t="s">
        <v>19628</v>
      </c>
      <c r="I5471" t="str">
        <f t="shared" si="170"/>
        <v>参议院议</v>
      </c>
      <c r="K5471" t="e">
        <f>VLOOKUP(I5471,Apabi!$H:$H,1,FALSE)</f>
        <v>#N/A</v>
      </c>
      <c r="M5471" t="e">
        <f>VLOOKUP(I5471,'Shanghai TSG'!$C:$C,1,FALSE)</f>
        <v>#N/A</v>
      </c>
      <c r="O5471" t="e">
        <f>VLOOKUP(I5471,'Hytong (not in CrossAsia)'!$C:$C,1,FALSE)</f>
        <v>#N/A</v>
      </c>
      <c r="Q5471" s="9" t="str">
        <f t="shared" si="171"/>
        <v>nur hier</v>
      </c>
    </row>
    <row r="5472" spans="1:17">
      <c r="A5472" s="1" t="s">
        <v>9494</v>
      </c>
      <c r="B5472" s="1" t="s">
        <v>9495</v>
      </c>
      <c r="C5472" s="1" t="s">
        <v>19628</v>
      </c>
      <c r="D5472" s="1" t="s">
        <v>19628</v>
      </c>
      <c r="E5472" s="1" t="s">
        <v>19336</v>
      </c>
      <c r="F5472" s="54">
        <v>1912</v>
      </c>
      <c r="G5472" s="1" t="s">
        <v>19628</v>
      </c>
      <c r="I5472" t="str">
        <f t="shared" si="170"/>
        <v>参议院议</v>
      </c>
      <c r="K5472" t="e">
        <f>VLOOKUP(I5472,Apabi!$H:$H,1,FALSE)</f>
        <v>#N/A</v>
      </c>
      <c r="M5472" t="e">
        <f>VLOOKUP(I5472,'Shanghai TSG'!$C:$C,1,FALSE)</f>
        <v>#N/A</v>
      </c>
      <c r="O5472" t="e">
        <f>VLOOKUP(I5472,'Hytong (not in CrossAsia)'!$C:$C,1,FALSE)</f>
        <v>#N/A</v>
      </c>
      <c r="Q5472" s="9" t="str">
        <f t="shared" si="171"/>
        <v>nur hier</v>
      </c>
    </row>
    <row r="5473" spans="1:17" ht="23.25">
      <c r="A5473" s="1" t="s">
        <v>9496</v>
      </c>
      <c r="B5473" s="1" t="s">
        <v>9497</v>
      </c>
      <c r="C5473" s="1" t="s">
        <v>19628</v>
      </c>
      <c r="D5473" s="1" t="s">
        <v>9498</v>
      </c>
      <c r="E5473" s="1" t="s">
        <v>19339</v>
      </c>
      <c r="F5473" s="54">
        <v>1949</v>
      </c>
      <c r="G5473" s="1" t="s">
        <v>19635</v>
      </c>
      <c r="I5473" t="str">
        <f t="shared" si="170"/>
        <v>德意志民</v>
      </c>
      <c r="K5473" t="e">
        <f>VLOOKUP(I5473,Apabi!$H:$H,1,FALSE)</f>
        <v>#N/A</v>
      </c>
      <c r="M5473" t="e">
        <f>VLOOKUP(I5473,'Shanghai TSG'!$C:$C,1,FALSE)</f>
        <v>#N/A</v>
      </c>
      <c r="O5473" t="e">
        <f>VLOOKUP(I5473,'Hytong (not in CrossAsia)'!$C:$C,1,FALSE)</f>
        <v>#N/A</v>
      </c>
      <c r="Q5473" s="9" t="str">
        <f t="shared" si="171"/>
        <v>nur hier</v>
      </c>
    </row>
    <row r="5474" spans="1:17">
      <c r="A5474" s="1" t="s">
        <v>9499</v>
      </c>
      <c r="B5474" s="1" t="s">
        <v>9500</v>
      </c>
      <c r="C5474" s="1" t="s">
        <v>9501</v>
      </c>
      <c r="D5474" s="1" t="s">
        <v>9502</v>
      </c>
      <c r="E5474" s="1" t="s">
        <v>19302</v>
      </c>
      <c r="F5474" s="54">
        <v>1937</v>
      </c>
      <c r="G5474" s="1" t="s">
        <v>9503</v>
      </c>
      <c r="I5474" t="str">
        <f t="shared" si="170"/>
        <v>时代动向</v>
      </c>
      <c r="K5474" t="e">
        <f>VLOOKUP(I5474,Apabi!$H:$H,1,FALSE)</f>
        <v>#N/A</v>
      </c>
      <c r="M5474" t="e">
        <f>VLOOKUP(I5474,'Shanghai TSG'!$C:$C,1,FALSE)</f>
        <v>#N/A</v>
      </c>
      <c r="O5474" t="e">
        <f>VLOOKUP(I5474,'Hytong (not in CrossAsia)'!$C:$C,1,FALSE)</f>
        <v>#N/A</v>
      </c>
      <c r="Q5474" s="9" t="str">
        <f t="shared" si="171"/>
        <v>nur hier</v>
      </c>
    </row>
    <row r="5475" spans="1:17">
      <c r="A5475" s="1" t="s">
        <v>9504</v>
      </c>
      <c r="B5475" s="1" t="s">
        <v>9505</v>
      </c>
      <c r="C5475" s="1" t="s">
        <v>9506</v>
      </c>
      <c r="D5475" s="1" t="s">
        <v>9506</v>
      </c>
      <c r="E5475" s="1" t="s">
        <v>19647</v>
      </c>
      <c r="F5475" s="54">
        <v>1946</v>
      </c>
      <c r="G5475" s="1" t="s">
        <v>19635</v>
      </c>
      <c r="I5475" t="str">
        <f t="shared" si="170"/>
        <v>远东观察</v>
      </c>
      <c r="K5475" t="e">
        <f>VLOOKUP(I5475,Apabi!$H:$H,1,FALSE)</f>
        <v>#N/A</v>
      </c>
      <c r="M5475" t="str">
        <f>VLOOKUP(I5475,'Shanghai TSG'!$C:$C,1,FALSE)</f>
        <v>远东观察</v>
      </c>
      <c r="O5475" t="e">
        <f>VLOOKUP(I5475,'Hytong (not in CrossAsia)'!$C:$C,1,FALSE)</f>
        <v>#N/A</v>
      </c>
      <c r="Q5475" s="9" t="str">
        <f t="shared" si="171"/>
        <v>Doppel</v>
      </c>
    </row>
    <row r="5476" spans="1:17">
      <c r="A5476" s="1" t="s">
        <v>9507</v>
      </c>
      <c r="B5476" s="1" t="s">
        <v>9508</v>
      </c>
      <c r="C5476" s="1" t="s">
        <v>19628</v>
      </c>
      <c r="D5476" s="1" t="s">
        <v>9509</v>
      </c>
      <c r="E5476" s="1" t="s">
        <v>19804</v>
      </c>
      <c r="F5476" s="54">
        <v>1930</v>
      </c>
      <c r="G5476" s="1" t="s">
        <v>19440</v>
      </c>
      <c r="I5476" t="str">
        <f t="shared" si="170"/>
        <v>俄罗斯研</v>
      </c>
      <c r="K5476" t="e">
        <f>VLOOKUP(I5476,Apabi!$H:$H,1,FALSE)</f>
        <v>#N/A</v>
      </c>
      <c r="M5476" t="e">
        <f>VLOOKUP(I5476,'Shanghai TSG'!$C:$C,1,FALSE)</f>
        <v>#N/A</v>
      </c>
      <c r="O5476" t="e">
        <f>VLOOKUP(I5476,'Hytong (not in CrossAsia)'!$C:$C,1,FALSE)</f>
        <v>#N/A</v>
      </c>
      <c r="Q5476" s="9" t="str">
        <f t="shared" si="171"/>
        <v>nur hier</v>
      </c>
    </row>
    <row r="5477" spans="1:17">
      <c r="A5477" s="1" t="s">
        <v>9510</v>
      </c>
      <c r="B5477" s="1" t="s">
        <v>9511</v>
      </c>
      <c r="C5477" s="1" t="s">
        <v>19628</v>
      </c>
      <c r="D5477" s="1" t="s">
        <v>19628</v>
      </c>
      <c r="E5477" s="1" t="s">
        <v>19628</v>
      </c>
      <c r="F5477" s="54">
        <v>1912</v>
      </c>
      <c r="G5477" s="1" t="s">
        <v>19628</v>
      </c>
      <c r="I5477" t="str">
        <f t="shared" si="170"/>
        <v>参议院会</v>
      </c>
      <c r="K5477" t="e">
        <f>VLOOKUP(I5477,Apabi!$H:$H,1,FALSE)</f>
        <v>#N/A</v>
      </c>
      <c r="M5477" t="e">
        <f>VLOOKUP(I5477,'Shanghai TSG'!$C:$C,1,FALSE)</f>
        <v>#N/A</v>
      </c>
      <c r="O5477" t="e">
        <f>VLOOKUP(I5477,'Hytong (not in CrossAsia)'!$C:$C,1,FALSE)</f>
        <v>#N/A</v>
      </c>
      <c r="Q5477" s="9" t="str">
        <f t="shared" si="171"/>
        <v>nur hier</v>
      </c>
    </row>
    <row r="5478" spans="1:17">
      <c r="A5478" s="1" t="s">
        <v>9512</v>
      </c>
      <c r="B5478" s="1" t="s">
        <v>9513</v>
      </c>
      <c r="C5478" s="1" t="s">
        <v>19628</v>
      </c>
      <c r="D5478" s="1" t="s">
        <v>19628</v>
      </c>
      <c r="E5478" s="1" t="s">
        <v>19628</v>
      </c>
      <c r="F5478" s="51" t="s">
        <v>19628</v>
      </c>
      <c r="G5478" s="1" t="s">
        <v>19628</v>
      </c>
      <c r="I5478" t="str">
        <f t="shared" si="170"/>
        <v>政治观察</v>
      </c>
      <c r="K5478" t="e">
        <f>VLOOKUP(I5478,Apabi!$H:$H,1,FALSE)</f>
        <v>#N/A</v>
      </c>
      <c r="M5478" t="e">
        <f>VLOOKUP(I5478,'Shanghai TSG'!$C:$C,1,FALSE)</f>
        <v>#N/A</v>
      </c>
      <c r="O5478" t="e">
        <f>VLOOKUP(I5478,'Hytong (not in CrossAsia)'!$C:$C,1,FALSE)</f>
        <v>#N/A</v>
      </c>
      <c r="Q5478" s="9" t="str">
        <f t="shared" si="171"/>
        <v>nur hier</v>
      </c>
    </row>
    <row r="5479" spans="1:17">
      <c r="A5479" s="1" t="s">
        <v>9514</v>
      </c>
      <c r="B5479" s="1" t="s">
        <v>4975</v>
      </c>
      <c r="C5479" s="1" t="s">
        <v>9515</v>
      </c>
      <c r="D5479" s="1" t="s">
        <v>9515</v>
      </c>
      <c r="E5479" s="1" t="s">
        <v>19348</v>
      </c>
      <c r="F5479" s="51" t="s">
        <v>19628</v>
      </c>
      <c r="G5479" s="1" t="s">
        <v>19305</v>
      </c>
      <c r="I5479" t="str">
        <f t="shared" si="170"/>
        <v>国际周报</v>
      </c>
      <c r="K5479" t="e">
        <f>VLOOKUP(I5479,Apabi!$H:$H,1,FALSE)</f>
        <v>#N/A</v>
      </c>
      <c r="M5479" t="str">
        <f>VLOOKUP(I5479,'Shanghai TSG'!$C:$C,1,FALSE)</f>
        <v>国际周报</v>
      </c>
      <c r="O5479" t="e">
        <f>VLOOKUP(I5479,'Hytong (not in CrossAsia)'!$C:$C,1,FALSE)</f>
        <v>#N/A</v>
      </c>
      <c r="Q5479" s="9" t="str">
        <f t="shared" si="171"/>
        <v>Doppel</v>
      </c>
    </row>
    <row r="5480" spans="1:17" ht="23.25">
      <c r="A5480" s="1" t="s">
        <v>9516</v>
      </c>
      <c r="B5480" s="1" t="s">
        <v>9517</v>
      </c>
      <c r="C5480" s="1" t="s">
        <v>19628</v>
      </c>
      <c r="D5480" s="1" t="s">
        <v>9518</v>
      </c>
      <c r="E5480" s="1" t="s">
        <v>19302</v>
      </c>
      <c r="F5480" s="51" t="s">
        <v>19628</v>
      </c>
      <c r="G5480" s="1" t="s">
        <v>19327</v>
      </c>
      <c r="I5480" t="str">
        <f t="shared" si="170"/>
        <v>中日评论</v>
      </c>
      <c r="K5480" t="e">
        <f>VLOOKUP(I5480,Apabi!$H:$H,1,FALSE)</f>
        <v>#N/A</v>
      </c>
      <c r="M5480" t="e">
        <f>VLOOKUP(I5480,'Shanghai TSG'!$C:$C,1,FALSE)</f>
        <v>#N/A</v>
      </c>
      <c r="O5480" t="e">
        <f>VLOOKUP(I5480,'Hytong (not in CrossAsia)'!$C:$C,1,FALSE)</f>
        <v>#N/A</v>
      </c>
      <c r="Q5480" s="9" t="str">
        <f t="shared" si="171"/>
        <v>nur hier</v>
      </c>
    </row>
    <row r="5481" spans="1:17">
      <c r="A5481" s="1" t="s">
        <v>9519</v>
      </c>
      <c r="B5481" s="1" t="s">
        <v>9520</v>
      </c>
      <c r="C5481" s="1" t="s">
        <v>19628</v>
      </c>
      <c r="D5481" s="1" t="s">
        <v>14450</v>
      </c>
      <c r="E5481" s="1" t="s">
        <v>19336</v>
      </c>
      <c r="F5481" s="54">
        <v>1932</v>
      </c>
      <c r="G5481" s="1" t="s">
        <v>19635</v>
      </c>
      <c r="I5481" t="str">
        <f t="shared" si="170"/>
        <v>国际劳工</v>
      </c>
      <c r="K5481" t="str">
        <f>VLOOKUP(I5481,Apabi!$H:$H,1,FALSE)</f>
        <v>国际劳工</v>
      </c>
      <c r="M5481" t="str">
        <f>VLOOKUP(I5481,'Shanghai TSG'!$C:$C,1,FALSE)</f>
        <v>国际劳工</v>
      </c>
      <c r="O5481" t="str">
        <f>VLOOKUP(I5481,'Hytong (not in CrossAsia)'!$C:$C,1,FALSE)</f>
        <v>国际劳工</v>
      </c>
      <c r="Q5481" s="9" t="str">
        <f t="shared" si="171"/>
        <v>Doppel</v>
      </c>
    </row>
    <row r="5482" spans="1:17">
      <c r="A5482" s="1" t="s">
        <v>9521</v>
      </c>
      <c r="B5482" s="1" t="s">
        <v>9522</v>
      </c>
      <c r="C5482" s="1" t="s">
        <v>19628</v>
      </c>
      <c r="D5482" s="1" t="s">
        <v>9523</v>
      </c>
      <c r="E5482" s="1" t="s">
        <v>19647</v>
      </c>
      <c r="F5482" s="54">
        <v>1949</v>
      </c>
      <c r="G5482" s="1" t="s">
        <v>19243</v>
      </c>
      <c r="I5482" t="str">
        <f t="shared" si="170"/>
        <v>翻译</v>
      </c>
      <c r="K5482" t="e">
        <f>VLOOKUP(I5482,Apabi!$H:$H,1,FALSE)</f>
        <v>#N/A</v>
      </c>
      <c r="M5482" t="e">
        <f>VLOOKUP(I5482,'Shanghai TSG'!$C:$C,1,FALSE)</f>
        <v>#N/A</v>
      </c>
      <c r="O5482" t="e">
        <f>VLOOKUP(I5482,'Hytong (not in CrossAsia)'!$C:$C,1,FALSE)</f>
        <v>#N/A</v>
      </c>
      <c r="Q5482" s="9" t="str">
        <f t="shared" si="171"/>
        <v>nur hier</v>
      </c>
    </row>
    <row r="5483" spans="1:17" ht="23.25">
      <c r="A5483" s="1" t="s">
        <v>9524</v>
      </c>
      <c r="B5483" s="1" t="s">
        <v>9525</v>
      </c>
      <c r="C5483" s="1" t="s">
        <v>19628</v>
      </c>
      <c r="D5483" s="1" t="s">
        <v>9526</v>
      </c>
      <c r="E5483" s="1" t="s">
        <v>19647</v>
      </c>
      <c r="F5483" s="51">
        <v>1934</v>
      </c>
      <c r="G5483" s="1" t="s">
        <v>19315</v>
      </c>
      <c r="I5483" t="str">
        <f t="shared" si="170"/>
        <v>国际问题</v>
      </c>
      <c r="K5483" t="e">
        <f>VLOOKUP(I5483,Apabi!$H:$H,1,FALSE)</f>
        <v>#N/A</v>
      </c>
      <c r="M5483" t="str">
        <f>VLOOKUP(I5483,'Shanghai TSG'!$C:$C,1,FALSE)</f>
        <v>国际问题</v>
      </c>
      <c r="O5483" t="e">
        <f>VLOOKUP(I5483,'Hytong (not in CrossAsia)'!$C:$C,1,FALSE)</f>
        <v>#N/A</v>
      </c>
      <c r="Q5483" s="9" t="str">
        <f t="shared" si="171"/>
        <v>Doppel</v>
      </c>
    </row>
    <row r="5484" spans="1:17" ht="23.25">
      <c r="A5484" s="1" t="s">
        <v>9527</v>
      </c>
      <c r="B5484" s="1" t="s">
        <v>9528</v>
      </c>
      <c r="C5484" s="1" t="s">
        <v>19628</v>
      </c>
      <c r="D5484" s="1" t="s">
        <v>9529</v>
      </c>
      <c r="E5484" s="1" t="s">
        <v>19339</v>
      </c>
      <c r="F5484" s="54">
        <v>1945</v>
      </c>
      <c r="G5484" s="1" t="s">
        <v>10577</v>
      </c>
      <c r="I5484" t="str">
        <f t="shared" si="170"/>
        <v>东亚联盟</v>
      </c>
      <c r="K5484" t="e">
        <f>VLOOKUP(I5484,Apabi!$H:$H,1,FALSE)</f>
        <v>#N/A</v>
      </c>
      <c r="M5484" t="e">
        <f>VLOOKUP(I5484,'Shanghai TSG'!$C:$C,1,FALSE)</f>
        <v>#N/A</v>
      </c>
      <c r="O5484" t="e">
        <f>VLOOKUP(I5484,'Hytong (not in CrossAsia)'!$C:$C,1,FALSE)</f>
        <v>#N/A</v>
      </c>
      <c r="Q5484" s="9" t="str">
        <f t="shared" si="171"/>
        <v>nur hier</v>
      </c>
    </row>
    <row r="5485" spans="1:17">
      <c r="A5485" s="1" t="s">
        <v>9530</v>
      </c>
      <c r="B5485" s="1" t="s">
        <v>9531</v>
      </c>
      <c r="C5485" s="1" t="s">
        <v>19628</v>
      </c>
      <c r="D5485" s="1" t="s">
        <v>9532</v>
      </c>
      <c r="E5485" s="1" t="s">
        <v>19339</v>
      </c>
      <c r="F5485" s="54">
        <v>1922</v>
      </c>
      <c r="G5485" s="1" t="s">
        <v>19292</v>
      </c>
      <c r="I5485" t="str">
        <f t="shared" si="170"/>
        <v>国民外交</v>
      </c>
      <c r="K5485" t="str">
        <f>VLOOKUP(I5485,Apabi!$H:$H,1,FALSE)</f>
        <v>国民外交</v>
      </c>
      <c r="M5485" t="str">
        <f>VLOOKUP(I5485,'Shanghai TSG'!$C:$C,1,FALSE)</f>
        <v>国民外交</v>
      </c>
      <c r="O5485" t="str">
        <f>VLOOKUP(I5485,'Hytong (not in CrossAsia)'!$C:$C,1,FALSE)</f>
        <v>国民外交</v>
      </c>
      <c r="Q5485" s="9" t="str">
        <f t="shared" si="171"/>
        <v>Doppel</v>
      </c>
    </row>
    <row r="5486" spans="1:17" ht="23.25">
      <c r="A5486" s="1" t="s">
        <v>9533</v>
      </c>
      <c r="B5486" s="1" t="s">
        <v>9534</v>
      </c>
      <c r="C5486" s="1" t="s">
        <v>19628</v>
      </c>
      <c r="D5486" s="1" t="s">
        <v>9535</v>
      </c>
      <c r="E5486" s="1" t="s">
        <v>19628</v>
      </c>
      <c r="F5486" s="54">
        <v>1936</v>
      </c>
      <c r="G5486" s="1" t="s">
        <v>19642</v>
      </c>
      <c r="I5486" t="str">
        <f t="shared" si="170"/>
        <v>赤俄与中</v>
      </c>
      <c r="K5486" t="e">
        <f>VLOOKUP(I5486,Apabi!$H:$H,1,FALSE)</f>
        <v>#N/A</v>
      </c>
      <c r="M5486" t="e">
        <f>VLOOKUP(I5486,'Shanghai TSG'!$C:$C,1,FALSE)</f>
        <v>#N/A</v>
      </c>
      <c r="O5486" t="e">
        <f>VLOOKUP(I5486,'Hytong (not in CrossAsia)'!$C:$C,1,FALSE)</f>
        <v>#N/A</v>
      </c>
      <c r="Q5486" s="9" t="str">
        <f t="shared" si="171"/>
        <v>nur hier</v>
      </c>
    </row>
    <row r="5487" spans="1:17">
      <c r="A5487" s="1" t="s">
        <v>9536</v>
      </c>
      <c r="B5487" s="1" t="s">
        <v>9537</v>
      </c>
      <c r="C5487" s="1" t="s">
        <v>9538</v>
      </c>
      <c r="D5487" s="1" t="s">
        <v>9538</v>
      </c>
      <c r="E5487" s="1" t="s">
        <v>14215</v>
      </c>
      <c r="F5487" s="54">
        <v>1932</v>
      </c>
      <c r="G5487" s="1" t="s">
        <v>19628</v>
      </c>
      <c r="I5487" t="str">
        <f t="shared" si="170"/>
        <v>译刊</v>
      </c>
      <c r="K5487" t="e">
        <f>VLOOKUP(I5487,Apabi!$H:$H,1,FALSE)</f>
        <v>#N/A</v>
      </c>
      <c r="M5487" t="e">
        <f>VLOOKUP(I5487,'Shanghai TSG'!$C:$C,1,FALSE)</f>
        <v>#N/A</v>
      </c>
      <c r="O5487" t="e">
        <f>VLOOKUP(I5487,'Hytong (not in CrossAsia)'!$C:$C,1,FALSE)</f>
        <v>#N/A</v>
      </c>
      <c r="Q5487" s="9" t="str">
        <f t="shared" si="171"/>
        <v>nur hier</v>
      </c>
    </row>
    <row r="5488" spans="1:17">
      <c r="A5488" s="1" t="s">
        <v>9539</v>
      </c>
      <c r="B5488" s="1" t="s">
        <v>9540</v>
      </c>
      <c r="C5488" s="1" t="s">
        <v>19628</v>
      </c>
      <c r="D5488" s="1" t="s">
        <v>9541</v>
      </c>
      <c r="E5488" s="1" t="s">
        <v>19647</v>
      </c>
      <c r="F5488" s="54">
        <v>1940</v>
      </c>
      <c r="G5488" s="1" t="s">
        <v>19642</v>
      </c>
      <c r="I5488" t="str">
        <f t="shared" si="170"/>
        <v>国际间</v>
      </c>
      <c r="K5488" t="e">
        <f>VLOOKUP(I5488,Apabi!$H:$H,1,FALSE)</f>
        <v>#N/A</v>
      </c>
      <c r="M5488" t="str">
        <f>VLOOKUP(I5488,'Shanghai TSG'!$C:$C,1,FALSE)</f>
        <v>国际间</v>
      </c>
      <c r="O5488" t="e">
        <f>VLOOKUP(I5488,'Hytong (not in CrossAsia)'!$C:$C,1,FALSE)</f>
        <v>#N/A</v>
      </c>
      <c r="Q5488" s="9" t="str">
        <f t="shared" si="171"/>
        <v>Doppel</v>
      </c>
    </row>
    <row r="5489" spans="1:17">
      <c r="A5489" s="1" t="s">
        <v>9542</v>
      </c>
      <c r="B5489" s="1" t="s">
        <v>9543</v>
      </c>
      <c r="C5489" s="1" t="s">
        <v>19628</v>
      </c>
      <c r="D5489" s="1" t="s">
        <v>19628</v>
      </c>
      <c r="E5489" s="1" t="s">
        <v>19339</v>
      </c>
      <c r="F5489" s="51">
        <v>1946</v>
      </c>
      <c r="G5489" s="1" t="s">
        <v>19628</v>
      </c>
      <c r="I5489" t="str">
        <f t="shared" si="170"/>
        <v>上智编译</v>
      </c>
      <c r="K5489" t="e">
        <f>VLOOKUP(I5489,Apabi!$H:$H,1,FALSE)</f>
        <v>#N/A</v>
      </c>
      <c r="M5489" t="e">
        <f>VLOOKUP(I5489,'Shanghai TSG'!$C:$C,1,FALSE)</f>
        <v>#N/A</v>
      </c>
      <c r="O5489" t="e">
        <f>VLOOKUP(I5489,'Hytong (not in CrossAsia)'!$C:$C,1,FALSE)</f>
        <v>#N/A</v>
      </c>
      <c r="Q5489" s="9" t="str">
        <f t="shared" si="171"/>
        <v>nur hier</v>
      </c>
    </row>
    <row r="5490" spans="1:17">
      <c r="A5490" s="1" t="s">
        <v>9544</v>
      </c>
      <c r="B5490" s="1" t="s">
        <v>9545</v>
      </c>
      <c r="C5490" s="1" t="s">
        <v>19628</v>
      </c>
      <c r="D5490" s="1" t="s">
        <v>9546</v>
      </c>
      <c r="E5490" s="1" t="s">
        <v>19647</v>
      </c>
      <c r="F5490" s="51">
        <v>1937</v>
      </c>
      <c r="G5490" s="1" t="s">
        <v>19628</v>
      </c>
      <c r="I5490" t="str">
        <f t="shared" si="170"/>
        <v>国际言论</v>
      </c>
      <c r="K5490" t="e">
        <f>VLOOKUP(I5490,Apabi!$H:$H,1,FALSE)</f>
        <v>#N/A</v>
      </c>
      <c r="M5490" t="str">
        <f>VLOOKUP(I5490,'Shanghai TSG'!$C:$C,1,FALSE)</f>
        <v>国际言论</v>
      </c>
      <c r="O5490" t="e">
        <f>VLOOKUP(I5490,'Hytong (not in CrossAsia)'!$C:$C,1,FALSE)</f>
        <v>#N/A</v>
      </c>
      <c r="Q5490" s="9" t="str">
        <f t="shared" si="171"/>
        <v>Doppel</v>
      </c>
    </row>
    <row r="5491" spans="1:17">
      <c r="A5491" s="1" t="s">
        <v>9547</v>
      </c>
      <c r="B5491" s="1" t="s">
        <v>9548</v>
      </c>
      <c r="C5491" s="1" t="s">
        <v>19628</v>
      </c>
      <c r="D5491" s="1" t="s">
        <v>9549</v>
      </c>
      <c r="E5491" s="1" t="s">
        <v>19647</v>
      </c>
      <c r="F5491" s="54">
        <v>1947</v>
      </c>
      <c r="G5491" s="1" t="s">
        <v>19635</v>
      </c>
      <c r="I5491" t="str">
        <f t="shared" si="170"/>
        <v>世界与中</v>
      </c>
      <c r="K5491" t="e">
        <f>VLOOKUP(I5491,Apabi!$H:$H,1,FALSE)</f>
        <v>#N/A</v>
      </c>
      <c r="M5491" t="e">
        <f>VLOOKUP(I5491,'Shanghai TSG'!$C:$C,1,FALSE)</f>
        <v>#N/A</v>
      </c>
      <c r="O5491" t="e">
        <f>VLOOKUP(I5491,'Hytong (not in CrossAsia)'!$C:$C,1,FALSE)</f>
        <v>#N/A</v>
      </c>
      <c r="Q5491" s="9" t="str">
        <f t="shared" si="171"/>
        <v>nur hier</v>
      </c>
    </row>
    <row r="5492" spans="1:17">
      <c r="A5492" s="1" t="s">
        <v>9550</v>
      </c>
      <c r="B5492" s="1" t="s">
        <v>9551</v>
      </c>
      <c r="C5492" s="1" t="s">
        <v>19628</v>
      </c>
      <c r="D5492" s="1" t="s">
        <v>9210</v>
      </c>
      <c r="E5492" s="1" t="s">
        <v>19404</v>
      </c>
      <c r="F5492" s="51" t="s">
        <v>19628</v>
      </c>
      <c r="G5492" s="1" t="s">
        <v>19628</v>
      </c>
      <c r="I5492" t="str">
        <f t="shared" si="170"/>
        <v>译丛月刊</v>
      </c>
      <c r="K5492" t="e">
        <f>VLOOKUP(I5492,Apabi!$H:$H,1,FALSE)</f>
        <v>#N/A</v>
      </c>
      <c r="M5492" t="str">
        <f>VLOOKUP(I5492,'Shanghai TSG'!$C:$C,1,FALSE)</f>
        <v>译丛月刊</v>
      </c>
      <c r="O5492" t="e">
        <f>VLOOKUP(I5492,'Hytong (not in CrossAsia)'!$C:$C,1,FALSE)</f>
        <v>#N/A</v>
      </c>
      <c r="Q5492" s="9" t="str">
        <f t="shared" si="171"/>
        <v>Doppel</v>
      </c>
    </row>
    <row r="5493" spans="1:17" ht="23.25">
      <c r="A5493" s="1" t="s">
        <v>9211</v>
      </c>
      <c r="B5493" s="1" t="s">
        <v>9212</v>
      </c>
      <c r="C5493" s="1" t="s">
        <v>19628</v>
      </c>
      <c r="D5493" s="1" t="s">
        <v>9213</v>
      </c>
      <c r="E5493" s="1" t="s">
        <v>9214</v>
      </c>
      <c r="F5493" s="51" t="s">
        <v>19628</v>
      </c>
      <c r="G5493" s="1" t="s">
        <v>19628</v>
      </c>
      <c r="I5493" t="str">
        <f t="shared" si="170"/>
        <v>中苏研究</v>
      </c>
      <c r="K5493" t="str">
        <f>VLOOKUP(I5493,Apabi!$H:$H,1,FALSE)</f>
        <v>中苏研究</v>
      </c>
      <c r="M5493" t="e">
        <f>VLOOKUP(I5493,'Shanghai TSG'!$C:$C,1,FALSE)</f>
        <v>#N/A</v>
      </c>
      <c r="O5493" t="e">
        <f>VLOOKUP(I5493,'Hytong (not in CrossAsia)'!$C:$C,1,FALSE)</f>
        <v>#N/A</v>
      </c>
      <c r="Q5493" s="9" t="str">
        <f t="shared" si="171"/>
        <v>Doppel</v>
      </c>
    </row>
    <row r="5494" spans="1:17">
      <c r="A5494" s="1" t="s">
        <v>9215</v>
      </c>
      <c r="B5494" s="1" t="s">
        <v>9216</v>
      </c>
      <c r="C5494" s="1" t="s">
        <v>19628</v>
      </c>
      <c r="D5494" s="1" t="s">
        <v>9217</v>
      </c>
      <c r="E5494" s="1" t="s">
        <v>19647</v>
      </c>
      <c r="F5494" s="54">
        <v>1937</v>
      </c>
      <c r="G5494" s="1" t="s">
        <v>19635</v>
      </c>
      <c r="I5494" t="str">
        <f t="shared" si="170"/>
        <v>现代国际</v>
      </c>
      <c r="K5494" t="e">
        <f>VLOOKUP(I5494,Apabi!$H:$H,1,FALSE)</f>
        <v>#N/A</v>
      </c>
      <c r="M5494" t="str">
        <f>VLOOKUP(I5494,'Shanghai TSG'!$C:$C,1,FALSE)</f>
        <v>现代国际</v>
      </c>
      <c r="O5494" t="e">
        <f>VLOOKUP(I5494,'Hytong (not in CrossAsia)'!$C:$C,1,FALSE)</f>
        <v>#N/A</v>
      </c>
      <c r="Q5494" s="9" t="str">
        <f t="shared" si="171"/>
        <v>Doppel</v>
      </c>
    </row>
    <row r="5495" spans="1:17">
      <c r="A5495" s="1" t="s">
        <v>9218</v>
      </c>
      <c r="B5495" s="1" t="s">
        <v>9219</v>
      </c>
      <c r="C5495" s="1" t="s">
        <v>19628</v>
      </c>
      <c r="D5495" s="1" t="s">
        <v>9220</v>
      </c>
      <c r="E5495" s="1" t="s">
        <v>19336</v>
      </c>
      <c r="F5495" s="51">
        <v>1940</v>
      </c>
      <c r="G5495" s="1" t="s">
        <v>19635</v>
      </c>
      <c r="I5495" t="str">
        <f t="shared" si="170"/>
        <v>大亚洲主</v>
      </c>
      <c r="K5495" t="e">
        <f>VLOOKUP(I5495,Apabi!$H:$H,1,FALSE)</f>
        <v>#N/A</v>
      </c>
      <c r="M5495" t="e">
        <f>VLOOKUP(I5495,'Shanghai TSG'!$C:$C,1,FALSE)</f>
        <v>#N/A</v>
      </c>
      <c r="O5495" t="e">
        <f>VLOOKUP(I5495,'Hytong (not in CrossAsia)'!$C:$C,1,FALSE)</f>
        <v>#N/A</v>
      </c>
      <c r="Q5495" s="9" t="str">
        <f t="shared" si="171"/>
        <v>nur hier</v>
      </c>
    </row>
    <row r="5496" spans="1:17">
      <c r="A5496" s="1" t="s">
        <v>9221</v>
      </c>
      <c r="B5496" s="1" t="s">
        <v>9222</v>
      </c>
      <c r="C5496" s="1" t="s">
        <v>19628</v>
      </c>
      <c r="D5496" s="1" t="s">
        <v>19628</v>
      </c>
      <c r="E5496" s="1" t="s">
        <v>19647</v>
      </c>
      <c r="F5496" s="51" t="s">
        <v>19628</v>
      </c>
      <c r="G5496" s="1" t="s">
        <v>19628</v>
      </c>
      <c r="I5496" t="str">
        <f t="shared" si="170"/>
        <v>中外问题</v>
      </c>
      <c r="K5496" t="e">
        <f>VLOOKUP(I5496,Apabi!$H:$H,1,FALSE)</f>
        <v>#N/A</v>
      </c>
      <c r="M5496" t="e">
        <f>VLOOKUP(I5496,'Shanghai TSG'!$C:$C,1,FALSE)</f>
        <v>#N/A</v>
      </c>
      <c r="O5496" t="e">
        <f>VLOOKUP(I5496,'Hytong (not in CrossAsia)'!$C:$C,1,FALSE)</f>
        <v>#N/A</v>
      </c>
      <c r="Q5496" s="9" t="str">
        <f t="shared" si="171"/>
        <v>nur hier</v>
      </c>
    </row>
    <row r="5497" spans="1:17">
      <c r="A5497" s="1" t="s">
        <v>9223</v>
      </c>
      <c r="B5497" s="1" t="s">
        <v>9224</v>
      </c>
      <c r="C5497" s="1" t="s">
        <v>19628</v>
      </c>
      <c r="D5497" s="1" t="s">
        <v>9225</v>
      </c>
      <c r="E5497" s="1" t="s">
        <v>19339</v>
      </c>
      <c r="F5497" s="54">
        <v>1949</v>
      </c>
      <c r="G5497" s="1" t="s">
        <v>19642</v>
      </c>
      <c r="I5497" t="str">
        <f t="shared" si="170"/>
        <v>中苏友好</v>
      </c>
      <c r="K5497" t="e">
        <f>VLOOKUP(I5497,Apabi!$H:$H,1,FALSE)</f>
        <v>#N/A</v>
      </c>
      <c r="M5497" t="e">
        <f>VLOOKUP(I5497,'Shanghai TSG'!$C:$C,1,FALSE)</f>
        <v>#N/A</v>
      </c>
      <c r="O5497" t="e">
        <f>VLOOKUP(I5497,'Hytong (not in CrossAsia)'!$C:$C,1,FALSE)</f>
        <v>#N/A</v>
      </c>
      <c r="Q5497" s="9" t="str">
        <f t="shared" si="171"/>
        <v>nur hier</v>
      </c>
    </row>
    <row r="5498" spans="1:17">
      <c r="A5498" s="1" t="s">
        <v>9226</v>
      </c>
      <c r="B5498" s="1" t="s">
        <v>9227</v>
      </c>
      <c r="C5498" s="1" t="s">
        <v>19628</v>
      </c>
      <c r="D5498" s="1" t="s">
        <v>9228</v>
      </c>
      <c r="E5498" s="1" t="s">
        <v>19336</v>
      </c>
      <c r="F5498" s="54">
        <v>1937</v>
      </c>
      <c r="G5498" s="1" t="s">
        <v>19635</v>
      </c>
      <c r="I5498" t="str">
        <f t="shared" si="170"/>
        <v>外交评论</v>
      </c>
      <c r="K5498" t="e">
        <f>VLOOKUP(I5498,Apabi!$H:$H,1,FALSE)</f>
        <v>#N/A</v>
      </c>
      <c r="M5498" t="e">
        <f>VLOOKUP(I5498,'Shanghai TSG'!$C:$C,1,FALSE)</f>
        <v>#N/A</v>
      </c>
      <c r="O5498" t="e">
        <f>VLOOKUP(I5498,'Hytong (not in CrossAsia)'!$C:$C,1,FALSE)</f>
        <v>#N/A</v>
      </c>
      <c r="Q5498" s="9" t="str">
        <f t="shared" si="171"/>
        <v>nur hier</v>
      </c>
    </row>
    <row r="5499" spans="1:17">
      <c r="A5499" s="1" t="s">
        <v>9229</v>
      </c>
      <c r="B5499" s="1" t="s">
        <v>9230</v>
      </c>
      <c r="C5499" s="1" t="s">
        <v>19628</v>
      </c>
      <c r="D5499" s="1" t="s">
        <v>9231</v>
      </c>
      <c r="E5499" s="1" t="s">
        <v>19647</v>
      </c>
      <c r="F5499" s="54">
        <v>1934</v>
      </c>
      <c r="G5499" s="1" t="s">
        <v>19628</v>
      </c>
      <c r="I5499" t="str">
        <f t="shared" si="170"/>
        <v>中国与苏</v>
      </c>
      <c r="K5499" t="e">
        <f>VLOOKUP(I5499,Apabi!$H:$H,1,FALSE)</f>
        <v>#N/A</v>
      </c>
      <c r="M5499" t="e">
        <f>VLOOKUP(I5499,'Shanghai TSG'!$C:$C,1,FALSE)</f>
        <v>#N/A</v>
      </c>
      <c r="O5499" t="e">
        <f>VLOOKUP(I5499,'Hytong (not in CrossAsia)'!$C:$C,1,FALSE)</f>
        <v>#N/A</v>
      </c>
      <c r="Q5499" s="9" t="str">
        <f t="shared" si="171"/>
        <v>nur hier</v>
      </c>
    </row>
    <row r="5500" spans="1:17">
      <c r="A5500" s="1" t="s">
        <v>9232</v>
      </c>
      <c r="B5500" s="1" t="s">
        <v>9233</v>
      </c>
      <c r="C5500" s="1" t="s">
        <v>19628</v>
      </c>
      <c r="D5500" s="1" t="s">
        <v>19850</v>
      </c>
      <c r="E5500" s="1" t="s">
        <v>19647</v>
      </c>
      <c r="F5500" s="54">
        <v>1910</v>
      </c>
      <c r="G5500" s="1" t="s">
        <v>19327</v>
      </c>
      <c r="I5500" t="str">
        <f t="shared" si="170"/>
        <v>外交报</v>
      </c>
      <c r="K5500" t="e">
        <f>VLOOKUP(I5500,Apabi!$H:$H,1,FALSE)</f>
        <v>#N/A</v>
      </c>
      <c r="M5500" t="str">
        <f>VLOOKUP(I5500,'Shanghai TSG'!$C:$C,1,FALSE)</f>
        <v>外交报</v>
      </c>
      <c r="O5500" t="e">
        <f>VLOOKUP(I5500,'Hytong (not in CrossAsia)'!$C:$C,1,FALSE)</f>
        <v>#N/A</v>
      </c>
      <c r="Q5500" s="9" t="str">
        <f t="shared" si="171"/>
        <v>Doppel</v>
      </c>
    </row>
    <row r="5501" spans="1:17">
      <c r="A5501" s="1" t="s">
        <v>9234</v>
      </c>
      <c r="B5501" s="1" t="s">
        <v>9235</v>
      </c>
      <c r="C5501" s="1" t="s">
        <v>19628</v>
      </c>
      <c r="D5501" s="1" t="s">
        <v>9236</v>
      </c>
      <c r="E5501" s="1" t="s">
        <v>19336</v>
      </c>
      <c r="F5501" s="54">
        <v>1935</v>
      </c>
      <c r="G5501" s="1" t="s">
        <v>19773</v>
      </c>
      <c r="I5501" t="str">
        <f t="shared" si="170"/>
        <v>中国与苏</v>
      </c>
      <c r="K5501" t="e">
        <f>VLOOKUP(I5501,Apabi!$H:$H,1,FALSE)</f>
        <v>#N/A</v>
      </c>
      <c r="M5501" t="e">
        <f>VLOOKUP(I5501,'Shanghai TSG'!$C:$C,1,FALSE)</f>
        <v>#N/A</v>
      </c>
      <c r="O5501" t="e">
        <f>VLOOKUP(I5501,'Hytong (not in CrossAsia)'!$C:$C,1,FALSE)</f>
        <v>#N/A</v>
      </c>
      <c r="Q5501" s="9" t="str">
        <f t="shared" si="171"/>
        <v>nur hier</v>
      </c>
    </row>
    <row r="5502" spans="1:17">
      <c r="A5502" s="1" t="s">
        <v>9237</v>
      </c>
      <c r="B5502" s="1" t="s">
        <v>9238</v>
      </c>
      <c r="C5502" s="1" t="s">
        <v>19628</v>
      </c>
      <c r="D5502" s="1" t="s">
        <v>9239</v>
      </c>
      <c r="E5502" s="1" t="s">
        <v>19647</v>
      </c>
      <c r="F5502" s="54">
        <v>1937</v>
      </c>
      <c r="G5502" s="1" t="s">
        <v>19642</v>
      </c>
      <c r="I5502" t="str">
        <f t="shared" si="170"/>
        <v>国际与中</v>
      </c>
      <c r="K5502" t="e">
        <f>VLOOKUP(I5502,Apabi!$H:$H,1,FALSE)</f>
        <v>#N/A</v>
      </c>
      <c r="M5502" t="str">
        <f>VLOOKUP(I5502,'Shanghai TSG'!$C:$C,1,FALSE)</f>
        <v>国际与中</v>
      </c>
      <c r="O5502" t="e">
        <f>VLOOKUP(I5502,'Hytong (not in CrossAsia)'!$C:$C,1,FALSE)</f>
        <v>#N/A</v>
      </c>
      <c r="Q5502" s="9" t="str">
        <f t="shared" si="171"/>
        <v>Doppel</v>
      </c>
    </row>
    <row r="5503" spans="1:17">
      <c r="A5503" s="1" t="s">
        <v>9240</v>
      </c>
      <c r="B5503" s="1" t="s">
        <v>9241</v>
      </c>
      <c r="C5503" s="1" t="s">
        <v>19628</v>
      </c>
      <c r="D5503" s="1" t="s">
        <v>9242</v>
      </c>
      <c r="E5503" s="1" t="s">
        <v>19647</v>
      </c>
      <c r="F5503" s="54">
        <v>1941</v>
      </c>
      <c r="G5503" s="1" t="s">
        <v>19635</v>
      </c>
      <c r="I5503" t="str">
        <f t="shared" si="170"/>
        <v>中国与世</v>
      </c>
      <c r="K5503" t="e">
        <f>VLOOKUP(I5503,Apabi!$H:$H,1,FALSE)</f>
        <v>#N/A</v>
      </c>
      <c r="M5503" t="e">
        <f>VLOOKUP(I5503,'Shanghai TSG'!$C:$C,1,FALSE)</f>
        <v>#N/A</v>
      </c>
      <c r="O5503" t="e">
        <f>VLOOKUP(I5503,'Hytong (not in CrossAsia)'!$C:$C,1,FALSE)</f>
        <v>#N/A</v>
      </c>
      <c r="Q5503" s="9" t="str">
        <f t="shared" si="171"/>
        <v>nur hier</v>
      </c>
    </row>
    <row r="5504" spans="1:17">
      <c r="A5504" s="1" t="s">
        <v>9243</v>
      </c>
      <c r="B5504" s="1" t="s">
        <v>9244</v>
      </c>
      <c r="C5504" s="1" t="s">
        <v>19628</v>
      </c>
      <c r="D5504" s="1" t="s">
        <v>9245</v>
      </c>
      <c r="E5504" s="1" t="s">
        <v>19647</v>
      </c>
      <c r="F5504" s="54">
        <v>1941</v>
      </c>
      <c r="G5504" s="1" t="s">
        <v>19305</v>
      </c>
      <c r="I5504" t="str">
        <f t="shared" si="170"/>
        <v>上海周报</v>
      </c>
      <c r="K5504" t="e">
        <f>VLOOKUP(I5504,Apabi!$H:$H,1,FALSE)</f>
        <v>#N/A</v>
      </c>
      <c r="M5504" t="e">
        <f>VLOOKUP(I5504,'Shanghai TSG'!$C:$C,1,FALSE)</f>
        <v>#N/A</v>
      </c>
      <c r="O5504" t="e">
        <f>VLOOKUP(I5504,'Hytong (not in CrossAsia)'!$C:$C,1,FALSE)</f>
        <v>#N/A</v>
      </c>
      <c r="Q5504" s="9" t="str">
        <f t="shared" si="171"/>
        <v>nur hier</v>
      </c>
    </row>
    <row r="5505" spans="1:17">
      <c r="A5505" s="1" t="s">
        <v>9246</v>
      </c>
      <c r="B5505" s="1" t="s">
        <v>9590</v>
      </c>
      <c r="C5505" s="1" t="s">
        <v>19628</v>
      </c>
      <c r="D5505" s="1" t="s">
        <v>9591</v>
      </c>
      <c r="E5505" s="1" t="s">
        <v>19638</v>
      </c>
      <c r="F5505" s="54">
        <v>1943</v>
      </c>
      <c r="G5505" s="1" t="s">
        <v>19635</v>
      </c>
      <c r="I5505" t="str">
        <f t="shared" si="170"/>
        <v>外交研究</v>
      </c>
      <c r="K5505" t="e">
        <f>VLOOKUP(I5505,Apabi!$H:$H,1,FALSE)</f>
        <v>#N/A</v>
      </c>
      <c r="M5505" t="e">
        <f>VLOOKUP(I5505,'Shanghai TSG'!$C:$C,1,FALSE)</f>
        <v>#N/A</v>
      </c>
      <c r="O5505" t="e">
        <f>VLOOKUP(I5505,'Hytong (not in CrossAsia)'!$C:$C,1,FALSE)</f>
        <v>#N/A</v>
      </c>
      <c r="Q5505" s="9" t="str">
        <f t="shared" si="171"/>
        <v>nur hier</v>
      </c>
    </row>
    <row r="5506" spans="1:17">
      <c r="A5506" s="1" t="s">
        <v>9592</v>
      </c>
      <c r="B5506" s="1" t="s">
        <v>9593</v>
      </c>
      <c r="C5506" s="1" t="s">
        <v>19628</v>
      </c>
      <c r="D5506" s="1" t="s">
        <v>9594</v>
      </c>
      <c r="E5506" s="1" t="s">
        <v>19326</v>
      </c>
      <c r="F5506" s="54">
        <v>1935</v>
      </c>
      <c r="G5506" s="1" t="s">
        <v>19305</v>
      </c>
      <c r="I5506" t="str">
        <f t="shared" si="170"/>
        <v>外交周报</v>
      </c>
      <c r="K5506" t="e">
        <f>VLOOKUP(I5506,Apabi!$H:$H,1,FALSE)</f>
        <v>#N/A</v>
      </c>
      <c r="M5506" t="e">
        <f>VLOOKUP(I5506,'Shanghai TSG'!$C:$C,1,FALSE)</f>
        <v>#N/A</v>
      </c>
      <c r="O5506" t="e">
        <f>VLOOKUP(I5506,'Hytong (not in CrossAsia)'!$C:$C,1,FALSE)</f>
        <v>#N/A</v>
      </c>
      <c r="Q5506" s="9" t="str">
        <f t="shared" si="171"/>
        <v>nur hier</v>
      </c>
    </row>
    <row r="5507" spans="1:17">
      <c r="A5507" s="1" t="s">
        <v>9595</v>
      </c>
      <c r="B5507" s="1" t="s">
        <v>9596</v>
      </c>
      <c r="C5507" s="1" t="s">
        <v>19628</v>
      </c>
      <c r="D5507" s="1" t="s">
        <v>19628</v>
      </c>
      <c r="E5507" s="1" t="s">
        <v>19628</v>
      </c>
      <c r="F5507" s="51" t="s">
        <v>19628</v>
      </c>
      <c r="G5507" s="1" t="s">
        <v>19628</v>
      </c>
      <c r="I5507" t="str">
        <f t="shared" ref="I5507:I5570" si="172">MID(B5507,1,4)</f>
        <v>翻译月刊</v>
      </c>
      <c r="K5507" t="e">
        <f>VLOOKUP(I5507,Apabi!$H:$H,1,FALSE)</f>
        <v>#N/A</v>
      </c>
      <c r="M5507" t="str">
        <f>VLOOKUP(I5507,'Shanghai TSG'!$C:$C,1,FALSE)</f>
        <v>翻译月刊</v>
      </c>
      <c r="O5507" t="e">
        <f>VLOOKUP(I5507,'Hytong (not in CrossAsia)'!$C:$C,1,FALSE)</f>
        <v>#N/A</v>
      </c>
      <c r="Q5507" s="9" t="str">
        <f t="shared" ref="Q5507:Q5570" si="173">(IF(AND(ISNA(K5507),ISNA(M5507),ISNA(O5507)),"nur hier","Doppel"))</f>
        <v>Doppel</v>
      </c>
    </row>
    <row r="5508" spans="1:17">
      <c r="A5508" s="1" t="s">
        <v>9597</v>
      </c>
      <c r="B5508" s="1" t="s">
        <v>9598</v>
      </c>
      <c r="C5508" s="1" t="s">
        <v>19628</v>
      </c>
      <c r="D5508" s="1" t="s">
        <v>9599</v>
      </c>
      <c r="E5508" s="1" t="s">
        <v>19638</v>
      </c>
      <c r="F5508" s="54">
        <v>1943</v>
      </c>
      <c r="G5508" s="1" t="s">
        <v>19628</v>
      </c>
      <c r="I5508" t="str">
        <f t="shared" si="172"/>
        <v>国民外交</v>
      </c>
      <c r="K5508" t="str">
        <f>VLOOKUP(I5508,Apabi!$H:$H,1,FALSE)</f>
        <v>国民外交</v>
      </c>
      <c r="M5508" t="str">
        <f>VLOOKUP(I5508,'Shanghai TSG'!$C:$C,1,FALSE)</f>
        <v>国民外交</v>
      </c>
      <c r="O5508" t="str">
        <f>VLOOKUP(I5508,'Hytong (not in CrossAsia)'!$C:$C,1,FALSE)</f>
        <v>国民外交</v>
      </c>
      <c r="Q5508" s="9" t="str">
        <f t="shared" si="173"/>
        <v>Doppel</v>
      </c>
    </row>
    <row r="5509" spans="1:17">
      <c r="A5509" s="1" t="s">
        <v>9600</v>
      </c>
      <c r="B5509" s="1" t="s">
        <v>9601</v>
      </c>
      <c r="C5509" s="1" t="s">
        <v>19628</v>
      </c>
      <c r="D5509" s="1" t="s">
        <v>9602</v>
      </c>
      <c r="E5509" s="1" t="s">
        <v>19339</v>
      </c>
      <c r="F5509" s="54">
        <v>1921</v>
      </c>
      <c r="G5509" s="1" t="s">
        <v>19292</v>
      </c>
      <c r="I5509" t="str">
        <f t="shared" si="172"/>
        <v>外交公报</v>
      </c>
      <c r="K5509" t="e">
        <f>VLOOKUP(I5509,Apabi!$H:$H,1,FALSE)</f>
        <v>#N/A</v>
      </c>
      <c r="M5509" t="e">
        <f>VLOOKUP(I5509,'Shanghai TSG'!$C:$C,1,FALSE)</f>
        <v>#N/A</v>
      </c>
      <c r="O5509" t="e">
        <f>VLOOKUP(I5509,'Hytong (not in CrossAsia)'!$C:$C,1,FALSE)</f>
        <v>#N/A</v>
      </c>
      <c r="Q5509" s="9" t="str">
        <f t="shared" si="173"/>
        <v>nur hier</v>
      </c>
    </row>
    <row r="5510" spans="1:17" ht="23.25">
      <c r="A5510" s="1" t="s">
        <v>9603</v>
      </c>
      <c r="B5510" s="1" t="s">
        <v>9604</v>
      </c>
      <c r="C5510" s="1" t="s">
        <v>19628</v>
      </c>
      <c r="D5510" s="1" t="s">
        <v>19628</v>
      </c>
      <c r="E5510" s="1" t="s">
        <v>19336</v>
      </c>
      <c r="F5510" s="51" t="s">
        <v>19628</v>
      </c>
      <c r="G5510" s="1" t="s">
        <v>19628</v>
      </c>
      <c r="I5510" t="str">
        <f t="shared" si="172"/>
        <v>南京国民</v>
      </c>
      <c r="K5510" t="e">
        <f>VLOOKUP(I5510,Apabi!$H:$H,1,FALSE)</f>
        <v>#N/A</v>
      </c>
      <c r="M5510" t="e">
        <f>VLOOKUP(I5510,'Shanghai TSG'!$C:$C,1,FALSE)</f>
        <v>#N/A</v>
      </c>
      <c r="O5510" t="e">
        <f>VLOOKUP(I5510,'Hytong (not in CrossAsia)'!$C:$C,1,FALSE)</f>
        <v>#N/A</v>
      </c>
      <c r="Q5510" s="9" t="str">
        <f t="shared" si="173"/>
        <v>nur hier</v>
      </c>
    </row>
    <row r="5511" spans="1:17">
      <c r="A5511" s="1" t="s">
        <v>9605</v>
      </c>
      <c r="B5511" s="1" t="s">
        <v>9606</v>
      </c>
      <c r="C5511" s="1" t="s">
        <v>19628</v>
      </c>
      <c r="D5511" s="1" t="s">
        <v>9607</v>
      </c>
      <c r="E5511" s="1" t="s">
        <v>21472</v>
      </c>
      <c r="F5511" s="54">
        <v>1931</v>
      </c>
      <c r="G5511" s="1" t="s">
        <v>19349</v>
      </c>
      <c r="I5511" t="str">
        <f t="shared" si="172"/>
        <v>国民外交</v>
      </c>
      <c r="K5511" t="str">
        <f>VLOOKUP(I5511,Apabi!$H:$H,1,FALSE)</f>
        <v>国民外交</v>
      </c>
      <c r="M5511" t="str">
        <f>VLOOKUP(I5511,'Shanghai TSG'!$C:$C,1,FALSE)</f>
        <v>国民外交</v>
      </c>
      <c r="O5511" t="str">
        <f>VLOOKUP(I5511,'Hytong (not in CrossAsia)'!$C:$C,1,FALSE)</f>
        <v>国民外交</v>
      </c>
      <c r="Q5511" s="9" t="str">
        <f t="shared" si="173"/>
        <v>Doppel</v>
      </c>
    </row>
    <row r="5512" spans="1:17">
      <c r="A5512" s="1" t="s">
        <v>9608</v>
      </c>
      <c r="B5512" s="1" t="s">
        <v>9609</v>
      </c>
      <c r="C5512" s="1" t="s">
        <v>9610</v>
      </c>
      <c r="D5512" s="1" t="s">
        <v>19628</v>
      </c>
      <c r="E5512" s="1" t="s">
        <v>19754</v>
      </c>
      <c r="F5512" s="54">
        <v>1941</v>
      </c>
      <c r="G5512" s="1" t="s">
        <v>19773</v>
      </c>
      <c r="I5512" t="str">
        <f t="shared" si="172"/>
        <v>外交季刊</v>
      </c>
      <c r="K5512" t="e">
        <f>VLOOKUP(I5512,Apabi!$H:$H,1,FALSE)</f>
        <v>#N/A</v>
      </c>
      <c r="M5512" t="e">
        <f>VLOOKUP(I5512,'Shanghai TSG'!$C:$C,1,FALSE)</f>
        <v>#N/A</v>
      </c>
      <c r="O5512" t="e">
        <f>VLOOKUP(I5512,'Hytong (not in CrossAsia)'!$C:$C,1,FALSE)</f>
        <v>#N/A</v>
      </c>
      <c r="Q5512" s="9" t="str">
        <f t="shared" si="173"/>
        <v>nur hier</v>
      </c>
    </row>
    <row r="5513" spans="1:17">
      <c r="A5513" s="1" t="s">
        <v>9611</v>
      </c>
      <c r="B5513" s="1" t="s">
        <v>9612</v>
      </c>
      <c r="C5513" s="1" t="s">
        <v>19628</v>
      </c>
      <c r="D5513" s="1" t="s">
        <v>9594</v>
      </c>
      <c r="E5513" s="1" t="s">
        <v>19326</v>
      </c>
      <c r="F5513" s="54">
        <v>1937</v>
      </c>
      <c r="G5513" s="1" t="s">
        <v>19635</v>
      </c>
      <c r="I5513" t="str">
        <f t="shared" si="172"/>
        <v>外交月报</v>
      </c>
      <c r="K5513" t="e">
        <f>VLOOKUP(I5513,Apabi!$H:$H,1,FALSE)</f>
        <v>#N/A</v>
      </c>
      <c r="M5513" t="e">
        <f>VLOOKUP(I5513,'Shanghai TSG'!$C:$C,1,FALSE)</f>
        <v>#N/A</v>
      </c>
      <c r="O5513" t="e">
        <f>VLOOKUP(I5513,'Hytong (not in CrossAsia)'!$C:$C,1,FALSE)</f>
        <v>#N/A</v>
      </c>
      <c r="Q5513" s="9" t="str">
        <f t="shared" si="173"/>
        <v>nur hier</v>
      </c>
    </row>
    <row r="5514" spans="1:17">
      <c r="A5514" s="1" t="s">
        <v>9613</v>
      </c>
      <c r="B5514" s="1" t="s">
        <v>9614</v>
      </c>
      <c r="C5514" s="1" t="s">
        <v>19628</v>
      </c>
      <c r="D5514" s="1" t="s">
        <v>9407</v>
      </c>
      <c r="E5514" s="1" t="s">
        <v>19336</v>
      </c>
      <c r="F5514" s="54">
        <v>1949</v>
      </c>
      <c r="G5514" s="1" t="s">
        <v>19635</v>
      </c>
      <c r="I5514" t="str">
        <f t="shared" si="172"/>
        <v>外交部公</v>
      </c>
      <c r="K5514" t="e">
        <f>VLOOKUP(I5514,Apabi!$H:$H,1,FALSE)</f>
        <v>#N/A</v>
      </c>
      <c r="M5514" t="e">
        <f>VLOOKUP(I5514,'Shanghai TSG'!$C:$C,1,FALSE)</f>
        <v>#N/A</v>
      </c>
      <c r="O5514" t="e">
        <f>VLOOKUP(I5514,'Hytong (not in CrossAsia)'!$C:$C,1,FALSE)</f>
        <v>#N/A</v>
      </c>
      <c r="Q5514" s="9" t="str">
        <f t="shared" si="173"/>
        <v>nur hier</v>
      </c>
    </row>
    <row r="5515" spans="1:17">
      <c r="A5515" s="1" t="s">
        <v>9615</v>
      </c>
      <c r="B5515" s="1" t="s">
        <v>9616</v>
      </c>
      <c r="C5515" s="1" t="s">
        <v>19628</v>
      </c>
      <c r="D5515" s="1" t="s">
        <v>9617</v>
      </c>
      <c r="E5515" s="1" t="s">
        <v>19597</v>
      </c>
      <c r="F5515" s="54">
        <v>1939</v>
      </c>
      <c r="G5515" s="1" t="s">
        <v>19292</v>
      </c>
      <c r="I5515" t="str">
        <f t="shared" si="172"/>
        <v>中苏</v>
      </c>
      <c r="K5515" t="e">
        <f>VLOOKUP(I5515,Apabi!$H:$H,1,FALSE)</f>
        <v>#N/A</v>
      </c>
      <c r="M5515" t="e">
        <f>VLOOKUP(I5515,'Shanghai TSG'!$C:$C,1,FALSE)</f>
        <v>#N/A</v>
      </c>
      <c r="O5515" t="e">
        <f>VLOOKUP(I5515,'Hytong (not in CrossAsia)'!$C:$C,1,FALSE)</f>
        <v>#N/A</v>
      </c>
      <c r="Q5515" s="9" t="str">
        <f t="shared" si="173"/>
        <v>nur hier</v>
      </c>
    </row>
    <row r="5516" spans="1:17">
      <c r="A5516" s="1" t="s">
        <v>9618</v>
      </c>
      <c r="B5516" s="1" t="s">
        <v>9619</v>
      </c>
      <c r="C5516" s="1" t="s">
        <v>9620</v>
      </c>
      <c r="D5516" s="1" t="s">
        <v>9621</v>
      </c>
      <c r="E5516" s="1" t="s">
        <v>18570</v>
      </c>
      <c r="F5516" s="54">
        <v>1945</v>
      </c>
      <c r="G5516" s="1" t="s">
        <v>19628</v>
      </c>
      <c r="I5516" t="str">
        <f t="shared" si="172"/>
        <v>外事评论</v>
      </c>
      <c r="K5516" t="e">
        <f>VLOOKUP(I5516,Apabi!$H:$H,1,FALSE)</f>
        <v>#N/A</v>
      </c>
      <c r="M5516" t="e">
        <f>VLOOKUP(I5516,'Shanghai TSG'!$C:$C,1,FALSE)</f>
        <v>#N/A</v>
      </c>
      <c r="O5516" t="e">
        <f>VLOOKUP(I5516,'Hytong (not in CrossAsia)'!$C:$C,1,FALSE)</f>
        <v>#N/A</v>
      </c>
      <c r="Q5516" s="9" t="str">
        <f t="shared" si="173"/>
        <v>nur hier</v>
      </c>
    </row>
    <row r="5517" spans="1:17">
      <c r="A5517" s="1" t="s">
        <v>9622</v>
      </c>
      <c r="B5517" s="1" t="s">
        <v>9623</v>
      </c>
      <c r="C5517" s="1" t="s">
        <v>19628</v>
      </c>
      <c r="D5517" s="1" t="s">
        <v>15046</v>
      </c>
      <c r="E5517" s="1" t="s">
        <v>19647</v>
      </c>
      <c r="F5517" s="54">
        <v>1934</v>
      </c>
      <c r="G5517" s="1" t="s">
        <v>19305</v>
      </c>
      <c r="I5517" t="str">
        <f t="shared" si="172"/>
        <v xml:space="preserve">抗争  </v>
      </c>
      <c r="K5517" t="e">
        <f>VLOOKUP(I5517,Apabi!$H:$H,1,FALSE)</f>
        <v>#N/A</v>
      </c>
      <c r="M5517" t="e">
        <f>VLOOKUP(I5517,'Shanghai TSG'!$C:$C,1,FALSE)</f>
        <v>#N/A</v>
      </c>
      <c r="O5517" t="e">
        <f>VLOOKUP(I5517,'Hytong (not in CrossAsia)'!$C:$C,1,FALSE)</f>
        <v>#N/A</v>
      </c>
      <c r="Q5517" s="9" t="str">
        <f t="shared" si="173"/>
        <v>nur hier</v>
      </c>
    </row>
    <row r="5518" spans="1:17">
      <c r="A5518" s="1" t="s">
        <v>9624</v>
      </c>
      <c r="B5518" s="1" t="s">
        <v>9625</v>
      </c>
      <c r="C5518" s="1" t="s">
        <v>9626</v>
      </c>
      <c r="D5518" s="1" t="s">
        <v>9627</v>
      </c>
      <c r="E5518" s="1" t="s">
        <v>19348</v>
      </c>
      <c r="F5518" s="51" t="s">
        <v>19628</v>
      </c>
      <c r="G5518" s="1" t="s">
        <v>19305</v>
      </c>
      <c r="I5518" t="str">
        <f t="shared" si="172"/>
        <v>革命外交</v>
      </c>
      <c r="K5518" t="e">
        <f>VLOOKUP(I5518,Apabi!$H:$H,1,FALSE)</f>
        <v>#N/A</v>
      </c>
      <c r="M5518" t="e">
        <f>VLOOKUP(I5518,'Shanghai TSG'!$C:$C,1,FALSE)</f>
        <v>#N/A</v>
      </c>
      <c r="O5518" t="e">
        <f>VLOOKUP(I5518,'Hytong (not in CrossAsia)'!$C:$C,1,FALSE)</f>
        <v>#N/A</v>
      </c>
      <c r="Q5518" s="9" t="str">
        <f t="shared" si="173"/>
        <v>nur hier</v>
      </c>
    </row>
    <row r="5519" spans="1:17">
      <c r="A5519" s="1" t="s">
        <v>9628</v>
      </c>
      <c r="B5519" s="1" t="s">
        <v>9629</v>
      </c>
      <c r="C5519" s="1" t="s">
        <v>19628</v>
      </c>
      <c r="D5519" s="1" t="s">
        <v>9630</v>
      </c>
      <c r="E5519" s="1" t="s">
        <v>9631</v>
      </c>
      <c r="F5519" s="54">
        <v>1939</v>
      </c>
      <c r="G5519" s="1" t="s">
        <v>19305</v>
      </c>
      <c r="I5519" t="str">
        <f t="shared" si="172"/>
        <v>译报周刊</v>
      </c>
      <c r="K5519" t="e">
        <f>VLOOKUP(I5519,Apabi!$H:$H,1,FALSE)</f>
        <v>#N/A</v>
      </c>
      <c r="M5519" t="str">
        <f>VLOOKUP(I5519,'Shanghai TSG'!$C:$C,1,FALSE)</f>
        <v>译报周刊</v>
      </c>
      <c r="O5519" t="e">
        <f>VLOOKUP(I5519,'Hytong (not in CrossAsia)'!$C:$C,1,FALSE)</f>
        <v>#N/A</v>
      </c>
      <c r="Q5519" s="9" t="str">
        <f t="shared" si="173"/>
        <v>Doppel</v>
      </c>
    </row>
    <row r="5520" spans="1:17">
      <c r="A5520" s="1" t="s">
        <v>9632</v>
      </c>
      <c r="B5520" s="1" t="s">
        <v>9633</v>
      </c>
      <c r="C5520" s="1" t="s">
        <v>19628</v>
      </c>
      <c r="D5520" s="1" t="s">
        <v>19628</v>
      </c>
      <c r="E5520" s="1" t="s">
        <v>19628</v>
      </c>
      <c r="F5520" s="51" t="s">
        <v>19628</v>
      </c>
      <c r="G5520" s="1" t="s">
        <v>19628</v>
      </c>
      <c r="I5520" t="str">
        <f t="shared" si="172"/>
        <v>国民月刊</v>
      </c>
      <c r="K5520" t="e">
        <f>VLOOKUP(I5520,Apabi!$H:$H,1,FALSE)</f>
        <v>#N/A</v>
      </c>
      <c r="M5520" t="e">
        <f>VLOOKUP(I5520,'Shanghai TSG'!$C:$C,1,FALSE)</f>
        <v>#N/A</v>
      </c>
      <c r="O5520" t="e">
        <f>VLOOKUP(I5520,'Hytong (not in CrossAsia)'!$C:$C,1,FALSE)</f>
        <v>#N/A</v>
      </c>
      <c r="Q5520" s="9" t="str">
        <f t="shared" si="173"/>
        <v>nur hier</v>
      </c>
    </row>
    <row r="5521" spans="1:17">
      <c r="A5521" s="1" t="s">
        <v>9634</v>
      </c>
      <c r="B5521" s="1" t="s">
        <v>9635</v>
      </c>
      <c r="C5521" s="1" t="s">
        <v>19628</v>
      </c>
      <c r="D5521" s="1" t="s">
        <v>19628</v>
      </c>
      <c r="E5521" s="1" t="s">
        <v>19628</v>
      </c>
      <c r="F5521" s="51" t="s">
        <v>19628</v>
      </c>
      <c r="G5521" s="1" t="s">
        <v>19628</v>
      </c>
      <c r="I5521" t="str">
        <f t="shared" si="172"/>
        <v>法治论谈</v>
      </c>
      <c r="K5521" t="e">
        <f>VLOOKUP(I5521,Apabi!$H:$H,1,FALSE)</f>
        <v>#N/A</v>
      </c>
      <c r="M5521" t="e">
        <f>VLOOKUP(I5521,'Shanghai TSG'!$C:$C,1,FALSE)</f>
        <v>#N/A</v>
      </c>
      <c r="O5521" t="e">
        <f>VLOOKUP(I5521,'Hytong (not in CrossAsia)'!$C:$C,1,FALSE)</f>
        <v>#N/A</v>
      </c>
      <c r="Q5521" s="9" t="str">
        <f t="shared" si="173"/>
        <v>nur hier</v>
      </c>
    </row>
    <row r="5522" spans="1:17">
      <c r="A5522" s="1" t="s">
        <v>9636</v>
      </c>
      <c r="B5522" s="1" t="s">
        <v>9637</v>
      </c>
      <c r="C5522" s="1" t="s">
        <v>19628</v>
      </c>
      <c r="D5522" s="1" t="s">
        <v>19628</v>
      </c>
      <c r="E5522" s="1" t="s">
        <v>19647</v>
      </c>
      <c r="F5522" s="51" t="s">
        <v>19628</v>
      </c>
      <c r="G5522" s="1" t="s">
        <v>19628</v>
      </c>
      <c r="I5522" t="str">
        <f t="shared" si="172"/>
        <v>法政季刊</v>
      </c>
      <c r="K5522" t="e">
        <f>VLOOKUP(I5522,Apabi!$H:$H,1,FALSE)</f>
        <v>#N/A</v>
      </c>
      <c r="M5522" t="e">
        <f>VLOOKUP(I5522,'Shanghai TSG'!$C:$C,1,FALSE)</f>
        <v>#N/A</v>
      </c>
      <c r="O5522" t="e">
        <f>VLOOKUP(I5522,'Hytong (not in CrossAsia)'!$C:$C,1,FALSE)</f>
        <v>#N/A</v>
      </c>
      <c r="Q5522" s="9" t="str">
        <f t="shared" si="173"/>
        <v>nur hier</v>
      </c>
    </row>
    <row r="5523" spans="1:17">
      <c r="A5523" s="1" t="s">
        <v>9638</v>
      </c>
      <c r="B5523" s="1" t="s">
        <v>9639</v>
      </c>
      <c r="C5523" s="1" t="s">
        <v>19628</v>
      </c>
      <c r="D5523" s="1" t="s">
        <v>4432</v>
      </c>
      <c r="E5523" s="1" t="s">
        <v>19336</v>
      </c>
      <c r="F5523" s="54">
        <v>1946</v>
      </c>
      <c r="G5523" s="1" t="s">
        <v>19010</v>
      </c>
      <c r="I5523" t="str">
        <f t="shared" si="172"/>
        <v>立法专刊</v>
      </c>
      <c r="K5523" t="e">
        <f>VLOOKUP(I5523,Apabi!$H:$H,1,FALSE)</f>
        <v>#N/A</v>
      </c>
      <c r="M5523" t="e">
        <f>VLOOKUP(I5523,'Shanghai TSG'!$C:$C,1,FALSE)</f>
        <v>#N/A</v>
      </c>
      <c r="O5523" t="e">
        <f>VLOOKUP(I5523,'Hytong (not in CrossAsia)'!$C:$C,1,FALSE)</f>
        <v>#N/A</v>
      </c>
      <c r="Q5523" s="9" t="str">
        <f t="shared" si="173"/>
        <v>nur hier</v>
      </c>
    </row>
    <row r="5524" spans="1:17">
      <c r="A5524" s="1" t="s">
        <v>9640</v>
      </c>
      <c r="B5524" s="1" t="s">
        <v>9641</v>
      </c>
      <c r="C5524" s="1" t="s">
        <v>19628</v>
      </c>
      <c r="D5524" s="1" t="s">
        <v>9642</v>
      </c>
      <c r="E5524" s="1" t="s">
        <v>19336</v>
      </c>
      <c r="F5524" s="51" t="s">
        <v>19628</v>
      </c>
      <c r="G5524" s="1" t="s">
        <v>19628</v>
      </c>
      <c r="I5524" t="str">
        <f t="shared" si="172"/>
        <v>司法公报</v>
      </c>
      <c r="K5524" t="e">
        <f>VLOOKUP(I5524,Apabi!$H:$H,1,FALSE)</f>
        <v>#N/A</v>
      </c>
      <c r="M5524" t="e">
        <f>VLOOKUP(I5524,'Shanghai TSG'!$C:$C,1,FALSE)</f>
        <v>#N/A</v>
      </c>
      <c r="O5524" t="e">
        <f>VLOOKUP(I5524,'Hytong (not in CrossAsia)'!$C:$C,1,FALSE)</f>
        <v>#N/A</v>
      </c>
      <c r="Q5524" s="9" t="str">
        <f t="shared" si="173"/>
        <v>nur hier</v>
      </c>
    </row>
    <row r="5525" spans="1:17">
      <c r="A5525" s="1" t="s">
        <v>9643</v>
      </c>
      <c r="B5525" s="1" t="s">
        <v>9644</v>
      </c>
      <c r="C5525" s="1" t="s">
        <v>19628</v>
      </c>
      <c r="D5525" s="1" t="s">
        <v>9645</v>
      </c>
      <c r="E5525" s="1" t="s">
        <v>19339</v>
      </c>
      <c r="F5525" s="54">
        <v>1931</v>
      </c>
      <c r="G5525" s="1" t="s">
        <v>19440</v>
      </c>
      <c r="I5525" t="str">
        <f t="shared" si="172"/>
        <v>法学杂志</v>
      </c>
      <c r="K5525" t="e">
        <f>VLOOKUP(I5525,Apabi!$H:$H,1,FALSE)</f>
        <v>#N/A</v>
      </c>
      <c r="M5525" t="e">
        <f>VLOOKUP(I5525,'Shanghai TSG'!$C:$C,1,FALSE)</f>
        <v>#N/A</v>
      </c>
      <c r="O5525" t="e">
        <f>VLOOKUP(I5525,'Hytong (not in CrossAsia)'!$C:$C,1,FALSE)</f>
        <v>#N/A</v>
      </c>
      <c r="Q5525" s="9" t="str">
        <f t="shared" si="173"/>
        <v>nur hier</v>
      </c>
    </row>
    <row r="5526" spans="1:17" ht="23.25">
      <c r="A5526" s="1" t="s">
        <v>9646</v>
      </c>
      <c r="B5526" s="1" t="s">
        <v>9647</v>
      </c>
      <c r="C5526" s="1" t="s">
        <v>19628</v>
      </c>
      <c r="D5526" s="1" t="s">
        <v>19628</v>
      </c>
      <c r="E5526" s="1" t="s">
        <v>19344</v>
      </c>
      <c r="F5526" s="54">
        <v>1929</v>
      </c>
      <c r="G5526" s="1" t="s">
        <v>19817</v>
      </c>
      <c r="I5526" t="str">
        <f t="shared" si="172"/>
        <v>河北天津</v>
      </c>
      <c r="K5526" t="e">
        <f>VLOOKUP(I5526,Apabi!$H:$H,1,FALSE)</f>
        <v>#N/A</v>
      </c>
      <c r="M5526" t="e">
        <f>VLOOKUP(I5526,'Shanghai TSG'!$C:$C,1,FALSE)</f>
        <v>#N/A</v>
      </c>
      <c r="O5526" t="e">
        <f>VLOOKUP(I5526,'Hytong (not in CrossAsia)'!$C:$C,1,FALSE)</f>
        <v>#N/A</v>
      </c>
      <c r="Q5526" s="9" t="str">
        <f t="shared" si="173"/>
        <v>nur hier</v>
      </c>
    </row>
    <row r="5527" spans="1:17" ht="23.25">
      <c r="A5527" s="1" t="s">
        <v>9648</v>
      </c>
      <c r="B5527" s="1" t="s">
        <v>9649</v>
      </c>
      <c r="C5527" s="1" t="s">
        <v>19628</v>
      </c>
      <c r="D5527" s="1" t="s">
        <v>19628</v>
      </c>
      <c r="E5527" s="1" t="s">
        <v>20186</v>
      </c>
      <c r="F5527" s="51" t="s">
        <v>19628</v>
      </c>
      <c r="G5527" s="1" t="s">
        <v>19628</v>
      </c>
      <c r="I5527" t="str">
        <f t="shared" si="172"/>
        <v>吴县律师</v>
      </c>
      <c r="K5527" t="e">
        <f>VLOOKUP(I5527,Apabi!$H:$H,1,FALSE)</f>
        <v>#N/A</v>
      </c>
      <c r="M5527" t="e">
        <f>VLOOKUP(I5527,'Shanghai TSG'!$C:$C,1,FALSE)</f>
        <v>#N/A</v>
      </c>
      <c r="O5527" t="e">
        <f>VLOOKUP(I5527,'Hytong (not in CrossAsia)'!$C:$C,1,FALSE)</f>
        <v>#N/A</v>
      </c>
      <c r="Q5527" s="9" t="str">
        <f t="shared" si="173"/>
        <v>nur hier</v>
      </c>
    </row>
    <row r="5528" spans="1:17" ht="23.25">
      <c r="A5528" s="1" t="s">
        <v>9650</v>
      </c>
      <c r="B5528" s="1" t="s">
        <v>9651</v>
      </c>
      <c r="C5528" s="1" t="s">
        <v>19628</v>
      </c>
      <c r="D5528" s="1" t="s">
        <v>9652</v>
      </c>
      <c r="E5528" s="1" t="s">
        <v>3487</v>
      </c>
      <c r="F5528" s="54">
        <v>1933</v>
      </c>
      <c r="G5528" s="1" t="s">
        <v>19773</v>
      </c>
      <c r="I5528" t="str">
        <f t="shared" si="172"/>
        <v>安徽高等</v>
      </c>
      <c r="K5528" t="e">
        <f>VLOOKUP(I5528,Apabi!$H:$H,1,FALSE)</f>
        <v>#N/A</v>
      </c>
      <c r="M5528" t="e">
        <f>VLOOKUP(I5528,'Shanghai TSG'!$C:$C,1,FALSE)</f>
        <v>#N/A</v>
      </c>
      <c r="O5528" t="e">
        <f>VLOOKUP(I5528,'Hytong (not in CrossAsia)'!$C:$C,1,FALSE)</f>
        <v>#N/A</v>
      </c>
      <c r="Q5528" s="9" t="str">
        <f t="shared" si="173"/>
        <v>nur hier</v>
      </c>
    </row>
    <row r="5529" spans="1:17">
      <c r="A5529" s="1" t="s">
        <v>9653</v>
      </c>
      <c r="B5529" s="1" t="s">
        <v>9654</v>
      </c>
      <c r="C5529" s="1" t="s">
        <v>19628</v>
      </c>
      <c r="D5529" s="1" t="s">
        <v>9655</v>
      </c>
      <c r="E5529" s="1" t="s">
        <v>19336</v>
      </c>
      <c r="F5529" s="54">
        <v>1934</v>
      </c>
      <c r="G5529" s="1" t="s">
        <v>19305</v>
      </c>
      <c r="I5529" t="str">
        <f t="shared" si="172"/>
        <v>法治周报</v>
      </c>
      <c r="K5529" t="e">
        <f>VLOOKUP(I5529,Apabi!$H:$H,1,FALSE)</f>
        <v>#N/A</v>
      </c>
      <c r="M5529" t="e">
        <f>VLOOKUP(I5529,'Shanghai TSG'!$C:$C,1,FALSE)</f>
        <v>#N/A</v>
      </c>
      <c r="O5529" t="e">
        <f>VLOOKUP(I5529,'Hytong (not in CrossAsia)'!$C:$C,1,FALSE)</f>
        <v>#N/A</v>
      </c>
      <c r="Q5529" s="9" t="str">
        <f t="shared" si="173"/>
        <v>nur hier</v>
      </c>
    </row>
    <row r="5530" spans="1:17">
      <c r="A5530" s="1" t="s">
        <v>9656</v>
      </c>
      <c r="B5530" s="1" t="s">
        <v>9657</v>
      </c>
      <c r="C5530" s="1" t="s">
        <v>19628</v>
      </c>
      <c r="D5530" s="1" t="s">
        <v>9658</v>
      </c>
      <c r="E5530" s="1" t="s">
        <v>13993</v>
      </c>
      <c r="F5530" s="54">
        <v>1931</v>
      </c>
      <c r="G5530" s="1" t="s">
        <v>19628</v>
      </c>
      <c r="I5530" t="str">
        <f t="shared" si="172"/>
        <v>法学新报</v>
      </c>
      <c r="K5530" t="str">
        <f>VLOOKUP(I5530,Apabi!$H:$H,1,FALSE)</f>
        <v>法学新报</v>
      </c>
      <c r="M5530" t="e">
        <f>VLOOKUP(I5530,'Shanghai TSG'!$C:$C,1,FALSE)</f>
        <v>#N/A</v>
      </c>
      <c r="O5530" t="e">
        <f>VLOOKUP(I5530,'Hytong (not in CrossAsia)'!$C:$C,1,FALSE)</f>
        <v>#N/A</v>
      </c>
      <c r="Q5530" s="9" t="str">
        <f t="shared" si="173"/>
        <v>Doppel</v>
      </c>
    </row>
    <row r="5531" spans="1:17">
      <c r="A5531" s="1" t="s">
        <v>9659</v>
      </c>
      <c r="B5531" s="1" t="s">
        <v>9660</v>
      </c>
      <c r="C5531" s="1" t="s">
        <v>19628</v>
      </c>
      <c r="D5531" s="1" t="s">
        <v>12098</v>
      </c>
      <c r="E5531" s="1" t="s">
        <v>19348</v>
      </c>
      <c r="F5531" s="51" t="s">
        <v>19628</v>
      </c>
      <c r="G5531" s="1" t="s">
        <v>19628</v>
      </c>
      <c r="I5531" t="str">
        <f t="shared" si="172"/>
        <v>现行法规</v>
      </c>
      <c r="K5531" t="e">
        <f>VLOOKUP(I5531,Apabi!$H:$H,1,FALSE)</f>
        <v>#N/A</v>
      </c>
      <c r="M5531" t="e">
        <f>VLOOKUP(I5531,'Shanghai TSG'!$C:$C,1,FALSE)</f>
        <v>#N/A</v>
      </c>
      <c r="O5531" t="e">
        <f>VLOOKUP(I5531,'Hytong (not in CrossAsia)'!$C:$C,1,FALSE)</f>
        <v>#N/A</v>
      </c>
      <c r="Q5531" s="9" t="str">
        <f t="shared" si="173"/>
        <v>nur hier</v>
      </c>
    </row>
    <row r="5532" spans="1:17">
      <c r="A5532" s="1" t="s">
        <v>9661</v>
      </c>
      <c r="B5532" s="1" t="s">
        <v>9662</v>
      </c>
      <c r="C5532" s="1" t="s">
        <v>19628</v>
      </c>
      <c r="D5532" s="1" t="s">
        <v>9663</v>
      </c>
      <c r="E5532" s="1" t="s">
        <v>19322</v>
      </c>
      <c r="F5532" s="54">
        <v>1933</v>
      </c>
      <c r="G5532" s="1" t="s">
        <v>19305</v>
      </c>
      <c r="I5532" t="str">
        <f t="shared" si="172"/>
        <v>法政周刊</v>
      </c>
      <c r="K5532" t="e">
        <f>VLOOKUP(I5532,Apabi!$H:$H,1,FALSE)</f>
        <v>#N/A</v>
      </c>
      <c r="M5532" t="e">
        <f>VLOOKUP(I5532,'Shanghai TSG'!$C:$C,1,FALSE)</f>
        <v>#N/A</v>
      </c>
      <c r="O5532" t="e">
        <f>VLOOKUP(I5532,'Hytong (not in CrossAsia)'!$C:$C,1,FALSE)</f>
        <v>#N/A</v>
      </c>
      <c r="Q5532" s="9" t="str">
        <f t="shared" si="173"/>
        <v>nur hier</v>
      </c>
    </row>
    <row r="5533" spans="1:17">
      <c r="A5533" s="1" t="s">
        <v>9664</v>
      </c>
      <c r="B5533" s="1" t="s">
        <v>9665</v>
      </c>
      <c r="C5533" s="1" t="s">
        <v>19628</v>
      </c>
      <c r="D5533" s="1" t="s">
        <v>19628</v>
      </c>
      <c r="E5533" s="1" t="s">
        <v>19628</v>
      </c>
      <c r="F5533" s="51" t="s">
        <v>19628</v>
      </c>
      <c r="G5533" s="1" t="s">
        <v>19628</v>
      </c>
      <c r="I5533" t="str">
        <f t="shared" si="172"/>
        <v>法商学院</v>
      </c>
      <c r="K5533" t="e">
        <f>VLOOKUP(I5533,Apabi!$H:$H,1,FALSE)</f>
        <v>#N/A</v>
      </c>
      <c r="M5533" t="e">
        <f>VLOOKUP(I5533,'Shanghai TSG'!$C:$C,1,FALSE)</f>
        <v>#N/A</v>
      </c>
      <c r="O5533" t="e">
        <f>VLOOKUP(I5533,'Hytong (not in CrossAsia)'!$C:$C,1,FALSE)</f>
        <v>#N/A</v>
      </c>
      <c r="Q5533" s="9" t="str">
        <f t="shared" si="173"/>
        <v>nur hier</v>
      </c>
    </row>
    <row r="5534" spans="1:17">
      <c r="A5534" s="1" t="s">
        <v>9666</v>
      </c>
      <c r="B5534" s="1" t="s">
        <v>9667</v>
      </c>
      <c r="C5534" s="1" t="s">
        <v>19628</v>
      </c>
      <c r="D5534" s="1" t="s">
        <v>19628</v>
      </c>
      <c r="E5534" s="1" t="s">
        <v>19628</v>
      </c>
      <c r="F5534" s="51">
        <v>1935</v>
      </c>
      <c r="G5534" s="1" t="s">
        <v>19349</v>
      </c>
      <c r="I5534" t="str">
        <f t="shared" si="172"/>
        <v>四川高等</v>
      </c>
      <c r="K5534" t="e">
        <f>VLOOKUP(I5534,Apabi!$H:$H,1,FALSE)</f>
        <v>#N/A</v>
      </c>
      <c r="M5534" t="e">
        <f>VLOOKUP(I5534,'Shanghai TSG'!$C:$C,1,FALSE)</f>
        <v>#N/A</v>
      </c>
      <c r="O5534" t="e">
        <f>VLOOKUP(I5534,'Hytong (not in CrossAsia)'!$C:$C,1,FALSE)</f>
        <v>#N/A</v>
      </c>
      <c r="Q5534" s="9" t="str">
        <f t="shared" si="173"/>
        <v>nur hier</v>
      </c>
    </row>
    <row r="5535" spans="1:17">
      <c r="A5535" s="1" t="s">
        <v>9323</v>
      </c>
      <c r="B5535" s="1" t="s">
        <v>9324</v>
      </c>
      <c r="C5535" s="1" t="s">
        <v>9325</v>
      </c>
      <c r="D5535" s="1" t="s">
        <v>9326</v>
      </c>
      <c r="E5535" s="1" t="s">
        <v>19647</v>
      </c>
      <c r="F5535" s="51" t="s">
        <v>19628</v>
      </c>
      <c r="G5535" s="1" t="s">
        <v>19642</v>
      </c>
      <c r="I5535" t="str">
        <f t="shared" si="172"/>
        <v>改造评论</v>
      </c>
      <c r="K5535" t="e">
        <f>VLOOKUP(I5535,Apabi!$H:$H,1,FALSE)</f>
        <v>#N/A</v>
      </c>
      <c r="M5535" t="e">
        <f>VLOOKUP(I5535,'Shanghai TSG'!$C:$C,1,FALSE)</f>
        <v>#N/A</v>
      </c>
      <c r="O5535" t="e">
        <f>VLOOKUP(I5535,'Hytong (not in CrossAsia)'!$C:$C,1,FALSE)</f>
        <v>#N/A</v>
      </c>
      <c r="Q5535" s="9" t="str">
        <f t="shared" si="173"/>
        <v>nur hier</v>
      </c>
    </row>
    <row r="5536" spans="1:17">
      <c r="A5536" s="1" t="s">
        <v>9327</v>
      </c>
      <c r="B5536" s="1" t="s">
        <v>9328</v>
      </c>
      <c r="C5536" s="1" t="s">
        <v>19628</v>
      </c>
      <c r="D5536" s="1" t="s">
        <v>9329</v>
      </c>
      <c r="E5536" s="1" t="s">
        <v>18696</v>
      </c>
      <c r="F5536" s="54">
        <v>1949</v>
      </c>
      <c r="G5536" s="1" t="s">
        <v>19642</v>
      </c>
      <c r="I5536" t="str">
        <f t="shared" si="172"/>
        <v>福建公安</v>
      </c>
      <c r="K5536" t="e">
        <f>VLOOKUP(I5536,Apabi!$H:$H,1,FALSE)</f>
        <v>#N/A</v>
      </c>
      <c r="M5536" t="e">
        <f>VLOOKUP(I5536,'Shanghai TSG'!$C:$C,1,FALSE)</f>
        <v>#N/A</v>
      </c>
      <c r="O5536" t="e">
        <f>VLOOKUP(I5536,'Hytong (not in CrossAsia)'!$C:$C,1,FALSE)</f>
        <v>#N/A</v>
      </c>
      <c r="Q5536" s="9" t="str">
        <f t="shared" si="173"/>
        <v>nur hier</v>
      </c>
    </row>
    <row r="5537" spans="1:17">
      <c r="A5537" s="1" t="s">
        <v>9330</v>
      </c>
      <c r="B5537" s="1" t="s">
        <v>9331</v>
      </c>
      <c r="C5537" s="1" t="s">
        <v>19628</v>
      </c>
      <c r="D5537" s="1" t="s">
        <v>19628</v>
      </c>
      <c r="E5537" s="1" t="s">
        <v>19628</v>
      </c>
      <c r="F5537" s="51" t="s">
        <v>19628</v>
      </c>
      <c r="G5537" s="1" t="s">
        <v>19628</v>
      </c>
      <c r="I5537" t="str">
        <f t="shared" si="172"/>
        <v>新法学</v>
      </c>
      <c r="K5537" t="e">
        <f>VLOOKUP(I5537,Apabi!$H:$H,1,FALSE)</f>
        <v>#N/A</v>
      </c>
      <c r="M5537" t="str">
        <f>VLOOKUP(I5537,'Shanghai TSG'!$C:$C,1,FALSE)</f>
        <v>新法学</v>
      </c>
      <c r="O5537" t="e">
        <f>VLOOKUP(I5537,'Hytong (not in CrossAsia)'!$C:$C,1,FALSE)</f>
        <v>#N/A</v>
      </c>
      <c r="Q5537" s="9" t="str">
        <f t="shared" si="173"/>
        <v>Doppel</v>
      </c>
    </row>
    <row r="5538" spans="1:17">
      <c r="A5538" s="1" t="s">
        <v>9332</v>
      </c>
      <c r="B5538" s="1" t="s">
        <v>9333</v>
      </c>
      <c r="C5538" s="1" t="s">
        <v>19628</v>
      </c>
      <c r="D5538" s="1" t="s">
        <v>9334</v>
      </c>
      <c r="E5538" s="1" t="s">
        <v>13151</v>
      </c>
      <c r="F5538" s="54">
        <v>1931</v>
      </c>
      <c r="G5538" s="1" t="s">
        <v>19628</v>
      </c>
      <c r="I5538" t="str">
        <f t="shared" si="172"/>
        <v>山东司法</v>
      </c>
      <c r="K5538" t="e">
        <f>VLOOKUP(I5538,Apabi!$H:$H,1,FALSE)</f>
        <v>#N/A</v>
      </c>
      <c r="M5538" t="e">
        <f>VLOOKUP(I5538,'Shanghai TSG'!$C:$C,1,FALSE)</f>
        <v>#N/A</v>
      </c>
      <c r="O5538" t="e">
        <f>VLOOKUP(I5538,'Hytong (not in CrossAsia)'!$C:$C,1,FALSE)</f>
        <v>#N/A</v>
      </c>
      <c r="Q5538" s="9" t="str">
        <f t="shared" si="173"/>
        <v>nur hier</v>
      </c>
    </row>
    <row r="5539" spans="1:17">
      <c r="A5539" s="1" t="s">
        <v>9335</v>
      </c>
      <c r="B5539" s="1" t="s">
        <v>9336</v>
      </c>
      <c r="C5539" s="1" t="s">
        <v>19628</v>
      </c>
      <c r="D5539" s="1" t="s">
        <v>9337</v>
      </c>
      <c r="E5539" s="1" t="s">
        <v>19348</v>
      </c>
      <c r="F5539" s="54">
        <v>1928</v>
      </c>
      <c r="G5539" s="1" t="s">
        <v>19628</v>
      </c>
      <c r="I5539" t="str">
        <f t="shared" si="172"/>
        <v>审计院公</v>
      </c>
      <c r="K5539" t="e">
        <f>VLOOKUP(I5539,Apabi!$H:$H,1,FALSE)</f>
        <v>#N/A</v>
      </c>
      <c r="M5539" t="e">
        <f>VLOOKUP(I5539,'Shanghai TSG'!$C:$C,1,FALSE)</f>
        <v>#N/A</v>
      </c>
      <c r="O5539" t="e">
        <f>VLOOKUP(I5539,'Hytong (not in CrossAsia)'!$C:$C,1,FALSE)</f>
        <v>#N/A</v>
      </c>
      <c r="Q5539" s="9" t="str">
        <f t="shared" si="173"/>
        <v>nur hier</v>
      </c>
    </row>
    <row r="5540" spans="1:17">
      <c r="A5540" s="1" t="s">
        <v>9338</v>
      </c>
      <c r="B5540" s="1" t="s">
        <v>9339</v>
      </c>
      <c r="C5540" s="1" t="s">
        <v>19628</v>
      </c>
      <c r="D5540" s="1" t="s">
        <v>9340</v>
      </c>
      <c r="E5540" s="1" t="s">
        <v>19336</v>
      </c>
      <c r="F5540" s="54">
        <v>1929</v>
      </c>
      <c r="G5540" s="1" t="s">
        <v>19773</v>
      </c>
      <c r="I5540" t="str">
        <f t="shared" si="172"/>
        <v>最高法院</v>
      </c>
      <c r="K5540" t="e">
        <f>VLOOKUP(I5540,Apabi!$H:$H,1,FALSE)</f>
        <v>#N/A</v>
      </c>
      <c r="M5540" t="str">
        <f>VLOOKUP(I5540,'Shanghai TSG'!$C:$C,1,FALSE)</f>
        <v>最高法院</v>
      </c>
      <c r="O5540" t="e">
        <f>VLOOKUP(I5540,'Hytong (not in CrossAsia)'!$C:$C,1,FALSE)</f>
        <v>#N/A</v>
      </c>
      <c r="Q5540" s="9" t="str">
        <f t="shared" si="173"/>
        <v>Doppel</v>
      </c>
    </row>
    <row r="5541" spans="1:17">
      <c r="A5541" s="1" t="s">
        <v>9341</v>
      </c>
      <c r="B5541" s="1" t="s">
        <v>9342</v>
      </c>
      <c r="C5541" s="1" t="s">
        <v>19628</v>
      </c>
      <c r="D5541" s="1" t="s">
        <v>19628</v>
      </c>
      <c r="E5541" s="1" t="s">
        <v>19769</v>
      </c>
      <c r="F5541" s="54">
        <v>1947</v>
      </c>
      <c r="G5541" s="1" t="s">
        <v>19628</v>
      </c>
      <c r="I5541" t="str">
        <f t="shared" si="172"/>
        <v>法声新闻</v>
      </c>
      <c r="K5541" t="e">
        <f>VLOOKUP(I5541,Apabi!$H:$H,1,FALSE)</f>
        <v>#N/A</v>
      </c>
      <c r="M5541" t="str">
        <f>VLOOKUP(I5541,'Shanghai TSG'!$C:$C,1,FALSE)</f>
        <v>法声新闻</v>
      </c>
      <c r="O5541" t="e">
        <f>VLOOKUP(I5541,'Hytong (not in CrossAsia)'!$C:$C,1,FALSE)</f>
        <v>#N/A</v>
      </c>
      <c r="Q5541" s="9" t="str">
        <f t="shared" si="173"/>
        <v>Doppel</v>
      </c>
    </row>
    <row r="5542" spans="1:17">
      <c r="A5542" s="1" t="s">
        <v>9343</v>
      </c>
      <c r="B5542" s="1" t="s">
        <v>9344</v>
      </c>
      <c r="C5542" s="1" t="s">
        <v>9345</v>
      </c>
      <c r="D5542" s="1" t="s">
        <v>19628</v>
      </c>
      <c r="E5542" s="1" t="s">
        <v>19339</v>
      </c>
      <c r="F5542" s="51" t="s">
        <v>19628</v>
      </c>
      <c r="G5542" s="1" t="s">
        <v>19327</v>
      </c>
      <c r="I5542" t="str">
        <f t="shared" si="172"/>
        <v>法政浅说</v>
      </c>
      <c r="K5542" t="str">
        <f>VLOOKUP(I5542,Apabi!$H:$H,1,FALSE)</f>
        <v>法政浅说</v>
      </c>
      <c r="M5542" t="e">
        <f>VLOOKUP(I5542,'Shanghai TSG'!$C:$C,1,FALSE)</f>
        <v>#N/A</v>
      </c>
      <c r="O5542" t="e">
        <f>VLOOKUP(I5542,'Hytong (not in CrossAsia)'!$C:$C,1,FALSE)</f>
        <v>#N/A</v>
      </c>
      <c r="Q5542" s="9" t="str">
        <f t="shared" si="173"/>
        <v>Doppel</v>
      </c>
    </row>
    <row r="5543" spans="1:17">
      <c r="A5543" s="1" t="s">
        <v>9346</v>
      </c>
      <c r="B5543" s="1" t="s">
        <v>9347</v>
      </c>
      <c r="C5543" s="1" t="s">
        <v>19628</v>
      </c>
      <c r="D5543" s="1" t="s">
        <v>9348</v>
      </c>
      <c r="E5543" s="1" t="s">
        <v>19339</v>
      </c>
      <c r="F5543" s="54">
        <v>1913</v>
      </c>
      <c r="G5543" s="1" t="s">
        <v>19315</v>
      </c>
      <c r="I5543" t="str">
        <f t="shared" si="172"/>
        <v>法学会杂</v>
      </c>
      <c r="K5543" t="e">
        <f>VLOOKUP(I5543,Apabi!$H:$H,1,FALSE)</f>
        <v>#N/A</v>
      </c>
      <c r="M5543" t="e">
        <f>VLOOKUP(I5543,'Shanghai TSG'!$C:$C,1,FALSE)</f>
        <v>#N/A</v>
      </c>
      <c r="O5543" t="e">
        <f>VLOOKUP(I5543,'Hytong (not in CrossAsia)'!$C:$C,1,FALSE)</f>
        <v>#N/A</v>
      </c>
      <c r="Q5543" s="9" t="str">
        <f t="shared" si="173"/>
        <v>nur hier</v>
      </c>
    </row>
    <row r="5544" spans="1:17">
      <c r="A5544" s="1" t="s">
        <v>9349</v>
      </c>
      <c r="B5544" s="1" t="s">
        <v>9350</v>
      </c>
      <c r="C5544" s="1" t="s">
        <v>19628</v>
      </c>
      <c r="D5544" s="1" t="s">
        <v>9351</v>
      </c>
      <c r="E5544" s="1" t="s">
        <v>19754</v>
      </c>
      <c r="F5544" s="54">
        <v>1945</v>
      </c>
      <c r="G5544" s="1" t="s">
        <v>19635</v>
      </c>
      <c r="I5544" t="str">
        <f t="shared" si="172"/>
        <v>民宪</v>
      </c>
      <c r="K5544" t="e">
        <f>VLOOKUP(I5544,Apabi!$H:$H,1,FALSE)</f>
        <v>#N/A</v>
      </c>
      <c r="M5544" t="e">
        <f>VLOOKUP(I5544,'Shanghai TSG'!$C:$C,1,FALSE)</f>
        <v>#N/A</v>
      </c>
      <c r="O5544" t="e">
        <f>VLOOKUP(I5544,'Hytong (not in CrossAsia)'!$C:$C,1,FALSE)</f>
        <v>#N/A</v>
      </c>
      <c r="Q5544" s="9" t="str">
        <f t="shared" si="173"/>
        <v>nur hier</v>
      </c>
    </row>
    <row r="5545" spans="1:17">
      <c r="A5545" s="1" t="s">
        <v>9352</v>
      </c>
      <c r="B5545" s="1" t="s">
        <v>9353</v>
      </c>
      <c r="C5545" s="1" t="s">
        <v>19628</v>
      </c>
      <c r="D5545" s="1" t="s">
        <v>9354</v>
      </c>
      <c r="E5545" s="1" t="s">
        <v>21153</v>
      </c>
      <c r="F5545" s="54">
        <v>1929</v>
      </c>
      <c r="G5545" s="1" t="s">
        <v>19628</v>
      </c>
      <c r="I5545" t="str">
        <f t="shared" si="172"/>
        <v>法界</v>
      </c>
      <c r="K5545" t="e">
        <f>VLOOKUP(I5545,Apabi!$H:$H,1,FALSE)</f>
        <v>#N/A</v>
      </c>
      <c r="M5545" t="e">
        <f>VLOOKUP(I5545,'Shanghai TSG'!$C:$C,1,FALSE)</f>
        <v>#N/A</v>
      </c>
      <c r="O5545" t="e">
        <f>VLOOKUP(I5545,'Hytong (not in CrossAsia)'!$C:$C,1,FALSE)</f>
        <v>#N/A</v>
      </c>
      <c r="Q5545" s="9" t="str">
        <f t="shared" si="173"/>
        <v>nur hier</v>
      </c>
    </row>
    <row r="5546" spans="1:17" ht="23.25">
      <c r="A5546" s="1" t="s">
        <v>9355</v>
      </c>
      <c r="B5546" s="1" t="s">
        <v>9356</v>
      </c>
      <c r="C5546" s="1" t="s">
        <v>9357</v>
      </c>
      <c r="D5546" s="1" t="s">
        <v>9358</v>
      </c>
      <c r="E5546" s="1" t="s">
        <v>19647</v>
      </c>
      <c r="F5546" s="54">
        <v>1931</v>
      </c>
      <c r="G5546" s="1" t="s">
        <v>19628</v>
      </c>
      <c r="I5546" t="str">
        <f t="shared" si="172"/>
        <v>政治经济</v>
      </c>
      <c r="K5546" t="e">
        <f>VLOOKUP(I5546,Apabi!$H:$H,1,FALSE)</f>
        <v>#N/A</v>
      </c>
      <c r="M5546" t="e">
        <f>VLOOKUP(I5546,'Shanghai TSG'!$C:$C,1,FALSE)</f>
        <v>#N/A</v>
      </c>
      <c r="O5546" t="e">
        <f>VLOOKUP(I5546,'Hytong (not in CrossAsia)'!$C:$C,1,FALSE)</f>
        <v>#N/A</v>
      </c>
      <c r="Q5546" s="9" t="str">
        <f t="shared" si="173"/>
        <v>nur hier</v>
      </c>
    </row>
    <row r="5547" spans="1:17" ht="23.25">
      <c r="A5547" s="1" t="s">
        <v>9359</v>
      </c>
      <c r="B5547" s="1" t="s">
        <v>9360</v>
      </c>
      <c r="C5547" s="1" t="s">
        <v>19628</v>
      </c>
      <c r="D5547" s="1" t="s">
        <v>9361</v>
      </c>
      <c r="E5547" s="1" t="s">
        <v>19647</v>
      </c>
      <c r="F5547" s="54">
        <v>1936</v>
      </c>
      <c r="G5547" s="1" t="s">
        <v>19292</v>
      </c>
      <c r="I5547" t="str">
        <f t="shared" si="172"/>
        <v>上海律师</v>
      </c>
      <c r="K5547" t="e">
        <f>VLOOKUP(I5547,Apabi!$H:$H,1,FALSE)</f>
        <v>#N/A</v>
      </c>
      <c r="M5547" t="e">
        <f>VLOOKUP(I5547,'Shanghai TSG'!$C:$C,1,FALSE)</f>
        <v>#N/A</v>
      </c>
      <c r="O5547" t="e">
        <f>VLOOKUP(I5547,'Hytong (not in CrossAsia)'!$C:$C,1,FALSE)</f>
        <v>#N/A</v>
      </c>
      <c r="Q5547" s="9" t="str">
        <f t="shared" si="173"/>
        <v>nur hier</v>
      </c>
    </row>
    <row r="5548" spans="1:17">
      <c r="A5548" s="1" t="s">
        <v>9362</v>
      </c>
      <c r="B5548" s="1" t="s">
        <v>9363</v>
      </c>
      <c r="C5548" s="1" t="s">
        <v>19628</v>
      </c>
      <c r="D5548" s="1" t="s">
        <v>9364</v>
      </c>
      <c r="E5548" s="1" t="s">
        <v>19754</v>
      </c>
      <c r="F5548" s="54">
        <v>1930</v>
      </c>
      <c r="G5548" s="1" t="s">
        <v>19773</v>
      </c>
      <c r="I5548" t="str">
        <f t="shared" si="172"/>
        <v>法学季刊</v>
      </c>
      <c r="K5548" t="e">
        <f>VLOOKUP(I5548,Apabi!$H:$H,1,FALSE)</f>
        <v>#N/A</v>
      </c>
      <c r="M5548" t="e">
        <f>VLOOKUP(I5548,'Shanghai TSG'!$C:$C,1,FALSE)</f>
        <v>#N/A</v>
      </c>
      <c r="O5548" t="e">
        <f>VLOOKUP(I5548,'Hytong (not in CrossAsia)'!$C:$C,1,FALSE)</f>
        <v>#N/A</v>
      </c>
      <c r="Q5548" s="9" t="str">
        <f t="shared" si="173"/>
        <v>nur hier</v>
      </c>
    </row>
    <row r="5549" spans="1:17">
      <c r="A5549" s="1" t="s">
        <v>9365</v>
      </c>
      <c r="B5549" s="1" t="s">
        <v>9366</v>
      </c>
      <c r="C5549" s="1" t="s">
        <v>19628</v>
      </c>
      <c r="D5549" s="1" t="s">
        <v>9367</v>
      </c>
      <c r="E5549" s="1" t="s">
        <v>19336</v>
      </c>
      <c r="F5549" s="54">
        <v>1937</v>
      </c>
      <c r="G5549" s="1" t="s">
        <v>19635</v>
      </c>
      <c r="I5549" t="str">
        <f t="shared" si="172"/>
        <v>现代司法</v>
      </c>
      <c r="K5549" t="e">
        <f>VLOOKUP(I5549,Apabi!$H:$H,1,FALSE)</f>
        <v>#N/A</v>
      </c>
      <c r="M5549" t="str">
        <f>VLOOKUP(I5549,'Shanghai TSG'!$C:$C,1,FALSE)</f>
        <v>现代司法</v>
      </c>
      <c r="O5549" t="e">
        <f>VLOOKUP(I5549,'Hytong (not in CrossAsia)'!$C:$C,1,FALSE)</f>
        <v>#N/A</v>
      </c>
      <c r="Q5549" s="9" t="str">
        <f t="shared" si="173"/>
        <v>Doppel</v>
      </c>
    </row>
    <row r="5550" spans="1:17">
      <c r="A5550" s="1" t="s">
        <v>9368</v>
      </c>
      <c r="B5550" s="1" t="s">
        <v>9369</v>
      </c>
      <c r="C5550" s="1" t="s">
        <v>19628</v>
      </c>
      <c r="D5550" s="1" t="s">
        <v>19628</v>
      </c>
      <c r="E5550" s="1" t="s">
        <v>19339</v>
      </c>
      <c r="F5550" s="51" t="s">
        <v>19628</v>
      </c>
      <c r="G5550" s="1" t="s">
        <v>19628</v>
      </c>
      <c r="I5550" t="str">
        <f t="shared" si="172"/>
        <v>法规汇编</v>
      </c>
      <c r="K5550" t="e">
        <f>VLOOKUP(I5550,Apabi!$H:$H,1,FALSE)</f>
        <v>#N/A</v>
      </c>
      <c r="M5550" t="e">
        <f>VLOOKUP(I5550,'Shanghai TSG'!$C:$C,1,FALSE)</f>
        <v>#N/A</v>
      </c>
      <c r="O5550" t="e">
        <f>VLOOKUP(I5550,'Hytong (not in CrossAsia)'!$C:$C,1,FALSE)</f>
        <v>#N/A</v>
      </c>
      <c r="Q5550" s="9" t="str">
        <f t="shared" si="173"/>
        <v>nur hier</v>
      </c>
    </row>
    <row r="5551" spans="1:17">
      <c r="A5551" s="1" t="s">
        <v>9370</v>
      </c>
      <c r="B5551" s="1" t="s">
        <v>9371</v>
      </c>
      <c r="C5551" s="1" t="s">
        <v>19628</v>
      </c>
      <c r="D5551" s="1" t="s">
        <v>9372</v>
      </c>
      <c r="E5551" s="1" t="s">
        <v>13492</v>
      </c>
      <c r="F5551" s="54">
        <v>1949</v>
      </c>
      <c r="G5551" s="1" t="s">
        <v>19628</v>
      </c>
      <c r="I5551" t="str">
        <f t="shared" si="172"/>
        <v>苏北公安</v>
      </c>
      <c r="K5551" t="e">
        <f>VLOOKUP(I5551,Apabi!$H:$H,1,FALSE)</f>
        <v>#N/A</v>
      </c>
      <c r="M5551" t="e">
        <f>VLOOKUP(I5551,'Shanghai TSG'!$C:$C,1,FALSE)</f>
        <v>#N/A</v>
      </c>
      <c r="O5551" t="e">
        <f>VLOOKUP(I5551,'Hytong (not in CrossAsia)'!$C:$C,1,FALSE)</f>
        <v>#N/A</v>
      </c>
      <c r="Q5551" s="9" t="str">
        <f t="shared" si="173"/>
        <v>nur hier</v>
      </c>
    </row>
    <row r="5552" spans="1:17">
      <c r="A5552" s="1" t="s">
        <v>9373</v>
      </c>
      <c r="B5552" s="1" t="s">
        <v>9374</v>
      </c>
      <c r="C5552" s="1" t="s">
        <v>9668</v>
      </c>
      <c r="D5552" s="1" t="s">
        <v>9375</v>
      </c>
      <c r="E5552" s="1" t="s">
        <v>19647</v>
      </c>
      <c r="F5552" s="54">
        <v>1947</v>
      </c>
      <c r="G5552" s="1" t="s">
        <v>19315</v>
      </c>
      <c r="I5552" t="str">
        <f t="shared" si="172"/>
        <v>改造杂志</v>
      </c>
      <c r="K5552" t="e">
        <f>VLOOKUP(I5552,Apabi!$H:$H,1,FALSE)</f>
        <v>#N/A</v>
      </c>
      <c r="M5552" t="e">
        <f>VLOOKUP(I5552,'Shanghai TSG'!$C:$C,1,FALSE)</f>
        <v>#N/A</v>
      </c>
      <c r="O5552" t="e">
        <f>VLOOKUP(I5552,'Hytong (not in CrossAsia)'!$C:$C,1,FALSE)</f>
        <v>#N/A</v>
      </c>
      <c r="Q5552" s="9" t="str">
        <f t="shared" si="173"/>
        <v>nur hier</v>
      </c>
    </row>
    <row r="5553" spans="1:17">
      <c r="A5553" s="1" t="s">
        <v>9376</v>
      </c>
      <c r="B5553" s="1" t="s">
        <v>9377</v>
      </c>
      <c r="C5553" s="1" t="s">
        <v>19628</v>
      </c>
      <c r="D5553" s="1" t="s">
        <v>9378</v>
      </c>
      <c r="E5553" s="1" t="s">
        <v>19339</v>
      </c>
      <c r="F5553" s="54">
        <v>1948</v>
      </c>
      <c r="G5553" s="1" t="s">
        <v>19642</v>
      </c>
      <c r="I5553" t="str">
        <f t="shared" si="172"/>
        <v>商标公报</v>
      </c>
      <c r="K5553" t="e">
        <f>VLOOKUP(I5553,Apabi!$H:$H,1,FALSE)</f>
        <v>#N/A</v>
      </c>
      <c r="M5553" t="e">
        <f>VLOOKUP(I5553,'Shanghai TSG'!$C:$C,1,FALSE)</f>
        <v>#N/A</v>
      </c>
      <c r="O5553" t="e">
        <f>VLOOKUP(I5553,'Hytong (not in CrossAsia)'!$C:$C,1,FALSE)</f>
        <v>#N/A</v>
      </c>
      <c r="Q5553" s="9" t="str">
        <f t="shared" si="173"/>
        <v>nur hier</v>
      </c>
    </row>
    <row r="5554" spans="1:17">
      <c r="A5554" s="1" t="s">
        <v>9379</v>
      </c>
      <c r="B5554" s="1" t="s">
        <v>9380</v>
      </c>
      <c r="C5554" s="1" t="s">
        <v>19628</v>
      </c>
      <c r="D5554" s="1" t="s">
        <v>19628</v>
      </c>
      <c r="E5554" s="1" t="s">
        <v>13492</v>
      </c>
      <c r="F5554" s="54">
        <v>1912</v>
      </c>
      <c r="G5554" s="1" t="s">
        <v>19628</v>
      </c>
      <c r="I5554" t="str">
        <f t="shared" si="172"/>
        <v>江苏省司</v>
      </c>
      <c r="K5554" t="e">
        <f>VLOOKUP(I5554,Apabi!$H:$H,1,FALSE)</f>
        <v>#N/A</v>
      </c>
      <c r="M5554" t="e">
        <f>VLOOKUP(I5554,'Shanghai TSG'!$C:$C,1,FALSE)</f>
        <v>#N/A</v>
      </c>
      <c r="O5554" t="e">
        <f>VLOOKUP(I5554,'Hytong (not in CrossAsia)'!$C:$C,1,FALSE)</f>
        <v>#N/A</v>
      </c>
      <c r="Q5554" s="9" t="str">
        <f t="shared" si="173"/>
        <v>nur hier</v>
      </c>
    </row>
    <row r="5555" spans="1:17" ht="34.5">
      <c r="A5555" s="1" t="s">
        <v>9381</v>
      </c>
      <c r="B5555" s="1" t="s">
        <v>9382</v>
      </c>
      <c r="C5555" s="1" t="s">
        <v>9383</v>
      </c>
      <c r="D5555" s="1" t="s">
        <v>19628</v>
      </c>
      <c r="E5555" s="1" t="s">
        <v>19821</v>
      </c>
      <c r="F5555" s="54">
        <v>1937</v>
      </c>
      <c r="G5555" s="1" t="s">
        <v>19349</v>
      </c>
      <c r="I5555" t="str">
        <f t="shared" si="172"/>
        <v>法声半月</v>
      </c>
      <c r="K5555" t="e">
        <f>VLOOKUP(I5555,Apabi!$H:$H,1,FALSE)</f>
        <v>#N/A</v>
      </c>
      <c r="M5555" t="e">
        <f>VLOOKUP(I5555,'Shanghai TSG'!$C:$C,1,FALSE)</f>
        <v>#N/A</v>
      </c>
      <c r="O5555" t="e">
        <f>VLOOKUP(I5555,'Hytong (not in CrossAsia)'!$C:$C,1,FALSE)</f>
        <v>#N/A</v>
      </c>
      <c r="Q5555" s="9" t="str">
        <f t="shared" si="173"/>
        <v>nur hier</v>
      </c>
    </row>
    <row r="5556" spans="1:17">
      <c r="A5556" s="1" t="s">
        <v>9035</v>
      </c>
      <c r="B5556" s="1" t="s">
        <v>9036</v>
      </c>
      <c r="C5556" s="1" t="s">
        <v>9037</v>
      </c>
      <c r="D5556" s="1" t="s">
        <v>19628</v>
      </c>
      <c r="E5556" s="1" t="s">
        <v>18570</v>
      </c>
      <c r="F5556" s="54">
        <v>1912</v>
      </c>
      <c r="G5556" s="1" t="s">
        <v>9038</v>
      </c>
      <c r="I5556" t="str">
        <f t="shared" si="172"/>
        <v>广东司法</v>
      </c>
      <c r="K5556" t="e">
        <f>VLOOKUP(I5556,Apabi!$H:$H,1,FALSE)</f>
        <v>#N/A</v>
      </c>
      <c r="M5556" t="e">
        <f>VLOOKUP(I5556,'Shanghai TSG'!$C:$C,1,FALSE)</f>
        <v>#N/A</v>
      </c>
      <c r="O5556" t="e">
        <f>VLOOKUP(I5556,'Hytong (not in CrossAsia)'!$C:$C,1,FALSE)</f>
        <v>#N/A</v>
      </c>
      <c r="Q5556" s="9" t="str">
        <f t="shared" si="173"/>
        <v>nur hier</v>
      </c>
    </row>
    <row r="5557" spans="1:17" ht="23.25">
      <c r="A5557" s="1" t="s">
        <v>9039</v>
      </c>
      <c r="B5557" s="1" t="s">
        <v>9040</v>
      </c>
      <c r="C5557" s="1" t="s">
        <v>19628</v>
      </c>
      <c r="D5557" s="1" t="s">
        <v>9041</v>
      </c>
      <c r="E5557" s="1" t="s">
        <v>9042</v>
      </c>
      <c r="F5557" s="54">
        <v>1937</v>
      </c>
      <c r="G5557" s="1" t="s">
        <v>19628</v>
      </c>
      <c r="I5557" t="str">
        <f t="shared" si="172"/>
        <v>法学专刊</v>
      </c>
      <c r="K5557" t="e">
        <f>VLOOKUP(I5557,Apabi!$H:$H,1,FALSE)</f>
        <v>#N/A</v>
      </c>
      <c r="M5557" t="e">
        <f>VLOOKUP(I5557,'Shanghai TSG'!$C:$C,1,FALSE)</f>
        <v>#N/A</v>
      </c>
      <c r="O5557" t="e">
        <f>VLOOKUP(I5557,'Hytong (not in CrossAsia)'!$C:$C,1,FALSE)</f>
        <v>#N/A</v>
      </c>
      <c r="Q5557" s="9" t="str">
        <f t="shared" si="173"/>
        <v>nur hier</v>
      </c>
    </row>
    <row r="5558" spans="1:17">
      <c r="A5558" s="1" t="s">
        <v>9043</v>
      </c>
      <c r="B5558" s="1" t="s">
        <v>9044</v>
      </c>
      <c r="C5558" s="1" t="s">
        <v>19628</v>
      </c>
      <c r="D5558" s="1" t="s">
        <v>9045</v>
      </c>
      <c r="E5558" s="1" t="s">
        <v>19821</v>
      </c>
      <c r="F5558" s="54">
        <v>1947</v>
      </c>
      <c r="G5558" s="1" t="s">
        <v>19628</v>
      </c>
      <c r="I5558" t="str">
        <f t="shared" si="172"/>
        <v>法商学报</v>
      </c>
      <c r="K5558" t="e">
        <f>VLOOKUP(I5558,Apabi!$H:$H,1,FALSE)</f>
        <v>#N/A</v>
      </c>
      <c r="M5558" t="e">
        <f>VLOOKUP(I5558,'Shanghai TSG'!$C:$C,1,FALSE)</f>
        <v>#N/A</v>
      </c>
      <c r="O5558" t="str">
        <f>VLOOKUP(I5558,'Hytong (not in CrossAsia)'!$C:$C,1,FALSE)</f>
        <v>法商学报</v>
      </c>
      <c r="Q5558" s="9" t="str">
        <f t="shared" si="173"/>
        <v>Doppel</v>
      </c>
    </row>
    <row r="5559" spans="1:17">
      <c r="A5559" s="1" t="s">
        <v>9046</v>
      </c>
      <c r="B5559" s="1" t="s">
        <v>9047</v>
      </c>
      <c r="C5559" s="1" t="s">
        <v>19628</v>
      </c>
      <c r="D5559" s="1" t="s">
        <v>19628</v>
      </c>
      <c r="E5559" s="1" t="s">
        <v>19628</v>
      </c>
      <c r="F5559" s="54">
        <v>1916</v>
      </c>
      <c r="G5559" s="1" t="s">
        <v>19628</v>
      </c>
      <c r="I5559" t="str">
        <f t="shared" si="172"/>
        <v>司法月报</v>
      </c>
      <c r="K5559" t="e">
        <f>VLOOKUP(I5559,Apabi!$H:$H,1,FALSE)</f>
        <v>#N/A</v>
      </c>
      <c r="M5559" t="e">
        <f>VLOOKUP(I5559,'Shanghai TSG'!$C:$C,1,FALSE)</f>
        <v>#N/A</v>
      </c>
      <c r="O5559" t="e">
        <f>VLOOKUP(I5559,'Hytong (not in CrossAsia)'!$C:$C,1,FALSE)</f>
        <v>#N/A</v>
      </c>
      <c r="Q5559" s="9" t="str">
        <f t="shared" si="173"/>
        <v>nur hier</v>
      </c>
    </row>
    <row r="5560" spans="1:17">
      <c r="A5560" s="1" t="s">
        <v>9048</v>
      </c>
      <c r="B5560" s="1" t="s">
        <v>9049</v>
      </c>
      <c r="C5560" s="1" t="s">
        <v>19628</v>
      </c>
      <c r="D5560" s="1" t="s">
        <v>9050</v>
      </c>
      <c r="E5560" s="1" t="s">
        <v>19336</v>
      </c>
      <c r="F5560" s="54">
        <v>1948</v>
      </c>
      <c r="G5560" s="1" t="s">
        <v>19635</v>
      </c>
      <c r="I5560" t="str">
        <f t="shared" si="172"/>
        <v>中华法学</v>
      </c>
      <c r="K5560" t="e">
        <f>VLOOKUP(I5560,Apabi!$H:$H,1,FALSE)</f>
        <v>#N/A</v>
      </c>
      <c r="M5560" t="e">
        <f>VLOOKUP(I5560,'Shanghai TSG'!$C:$C,1,FALSE)</f>
        <v>#N/A</v>
      </c>
      <c r="O5560" t="e">
        <f>VLOOKUP(I5560,'Hytong (not in CrossAsia)'!$C:$C,1,FALSE)</f>
        <v>#N/A</v>
      </c>
      <c r="Q5560" s="9" t="str">
        <f t="shared" si="173"/>
        <v>nur hier</v>
      </c>
    </row>
    <row r="5561" spans="1:17">
      <c r="A5561" s="1" t="s">
        <v>9051</v>
      </c>
      <c r="B5561" s="1" t="s">
        <v>9052</v>
      </c>
      <c r="C5561" s="1" t="s">
        <v>19628</v>
      </c>
      <c r="D5561" s="1" t="s">
        <v>9053</v>
      </c>
      <c r="E5561" s="1" t="s">
        <v>19339</v>
      </c>
      <c r="F5561" s="54">
        <v>1928</v>
      </c>
      <c r="G5561" s="1" t="s">
        <v>19635</v>
      </c>
      <c r="I5561" t="str">
        <f t="shared" si="172"/>
        <v>司法公报</v>
      </c>
      <c r="K5561" t="e">
        <f>VLOOKUP(I5561,Apabi!$H:$H,1,FALSE)</f>
        <v>#N/A</v>
      </c>
      <c r="M5561" t="e">
        <f>VLOOKUP(I5561,'Shanghai TSG'!$C:$C,1,FALSE)</f>
        <v>#N/A</v>
      </c>
      <c r="O5561" t="e">
        <f>VLOOKUP(I5561,'Hytong (not in CrossAsia)'!$C:$C,1,FALSE)</f>
        <v>#N/A</v>
      </c>
      <c r="Q5561" s="9" t="str">
        <f t="shared" si="173"/>
        <v>nur hier</v>
      </c>
    </row>
    <row r="5562" spans="1:17" ht="23.25">
      <c r="A5562" s="1" t="s">
        <v>9054</v>
      </c>
      <c r="B5562" s="1" t="s">
        <v>9055</v>
      </c>
      <c r="C5562" s="1" t="s">
        <v>19628</v>
      </c>
      <c r="D5562" s="1" t="s">
        <v>9056</v>
      </c>
      <c r="E5562" s="1" t="s">
        <v>19344</v>
      </c>
      <c r="F5562" s="54">
        <v>1943</v>
      </c>
      <c r="G5562" s="1" t="s">
        <v>19305</v>
      </c>
      <c r="I5562" t="str">
        <f t="shared" si="172"/>
        <v>天津特别</v>
      </c>
      <c r="K5562" t="e">
        <f>VLOOKUP(I5562,Apabi!$H:$H,1,FALSE)</f>
        <v>#N/A</v>
      </c>
      <c r="M5562" t="e">
        <f>VLOOKUP(I5562,'Shanghai TSG'!$C:$C,1,FALSE)</f>
        <v>#N/A</v>
      </c>
      <c r="O5562" t="e">
        <f>VLOOKUP(I5562,'Hytong (not in CrossAsia)'!$C:$C,1,FALSE)</f>
        <v>#N/A</v>
      </c>
      <c r="Q5562" s="9" t="str">
        <f t="shared" si="173"/>
        <v>nur hier</v>
      </c>
    </row>
    <row r="5563" spans="1:17">
      <c r="A5563" s="1" t="s">
        <v>9057</v>
      </c>
      <c r="B5563" s="1" t="s">
        <v>9058</v>
      </c>
      <c r="C5563" s="1" t="s">
        <v>19628</v>
      </c>
      <c r="D5563" s="1" t="s">
        <v>19628</v>
      </c>
      <c r="E5563" s="1" t="s">
        <v>18570</v>
      </c>
      <c r="F5563" s="51">
        <v>1912</v>
      </c>
      <c r="G5563" s="1" t="s">
        <v>19628</v>
      </c>
      <c r="I5563" t="str">
        <f t="shared" si="172"/>
        <v>广东司法</v>
      </c>
      <c r="K5563" t="e">
        <f>VLOOKUP(I5563,Apabi!$H:$H,1,FALSE)</f>
        <v>#N/A</v>
      </c>
      <c r="M5563" t="e">
        <f>VLOOKUP(I5563,'Shanghai TSG'!$C:$C,1,FALSE)</f>
        <v>#N/A</v>
      </c>
      <c r="O5563" t="e">
        <f>VLOOKUP(I5563,'Hytong (not in CrossAsia)'!$C:$C,1,FALSE)</f>
        <v>#N/A</v>
      </c>
      <c r="Q5563" s="9" t="str">
        <f t="shared" si="173"/>
        <v>nur hier</v>
      </c>
    </row>
    <row r="5564" spans="1:17">
      <c r="A5564" s="1" t="s">
        <v>9059</v>
      </c>
      <c r="B5564" s="1" t="s">
        <v>9060</v>
      </c>
      <c r="C5564" s="1" t="s">
        <v>19628</v>
      </c>
      <c r="D5564" s="1" t="s">
        <v>9061</v>
      </c>
      <c r="E5564" s="1" t="s">
        <v>19647</v>
      </c>
      <c r="F5564" s="54">
        <v>1917</v>
      </c>
      <c r="G5564" s="1" t="s">
        <v>19635</v>
      </c>
      <c r="I5564" t="str">
        <f t="shared" si="172"/>
        <v>公民</v>
      </c>
      <c r="K5564" t="e">
        <f>VLOOKUP(I5564,Apabi!$H:$H,1,FALSE)</f>
        <v>#N/A</v>
      </c>
      <c r="M5564" t="e">
        <f>VLOOKUP(I5564,'Shanghai TSG'!$C:$C,1,FALSE)</f>
        <v>#N/A</v>
      </c>
      <c r="O5564" t="e">
        <f>VLOOKUP(I5564,'Hytong (not in CrossAsia)'!$C:$C,1,FALSE)</f>
        <v>#N/A</v>
      </c>
      <c r="Q5564" s="9" t="str">
        <f t="shared" si="173"/>
        <v>nur hier</v>
      </c>
    </row>
    <row r="5565" spans="1:17">
      <c r="A5565" s="1" t="s">
        <v>9062</v>
      </c>
      <c r="B5565" s="1" t="s">
        <v>9063</v>
      </c>
      <c r="C5565" s="1" t="s">
        <v>19628</v>
      </c>
      <c r="D5565" s="1" t="s">
        <v>9064</v>
      </c>
      <c r="E5565" s="1" t="s">
        <v>19647</v>
      </c>
      <c r="F5565" s="54">
        <v>1935</v>
      </c>
      <c r="G5565" s="1" t="s">
        <v>19642</v>
      </c>
      <c r="I5565" t="str">
        <f t="shared" si="172"/>
        <v>法轨期刊</v>
      </c>
      <c r="K5565" t="e">
        <f>VLOOKUP(I5565,Apabi!$H:$H,1,FALSE)</f>
        <v>#N/A</v>
      </c>
      <c r="M5565" t="e">
        <f>VLOOKUP(I5565,'Shanghai TSG'!$C:$C,1,FALSE)</f>
        <v>#N/A</v>
      </c>
      <c r="O5565" t="e">
        <f>VLOOKUP(I5565,'Hytong (not in CrossAsia)'!$C:$C,1,FALSE)</f>
        <v>#N/A</v>
      </c>
      <c r="Q5565" s="9" t="str">
        <f t="shared" si="173"/>
        <v>nur hier</v>
      </c>
    </row>
    <row r="5566" spans="1:17">
      <c r="A5566" s="1" t="s">
        <v>9065</v>
      </c>
      <c r="B5566" s="1" t="s">
        <v>9066</v>
      </c>
      <c r="C5566" s="1" t="s">
        <v>19628</v>
      </c>
      <c r="D5566" s="1" t="s">
        <v>9067</v>
      </c>
      <c r="E5566" s="1" t="s">
        <v>19336</v>
      </c>
      <c r="F5566" s="51">
        <v>1947</v>
      </c>
      <c r="G5566" s="1" t="s">
        <v>19340</v>
      </c>
      <c r="I5566" t="str">
        <f t="shared" si="172"/>
        <v>司法季刊</v>
      </c>
      <c r="K5566" t="e">
        <f>VLOOKUP(I5566,Apabi!$H:$H,1,FALSE)</f>
        <v>#N/A</v>
      </c>
      <c r="M5566" t="e">
        <f>VLOOKUP(I5566,'Shanghai TSG'!$C:$C,1,FALSE)</f>
        <v>#N/A</v>
      </c>
      <c r="O5566" t="e">
        <f>VLOOKUP(I5566,'Hytong (not in CrossAsia)'!$C:$C,1,FALSE)</f>
        <v>#N/A</v>
      </c>
      <c r="Q5566" s="9" t="str">
        <f t="shared" si="173"/>
        <v>nur hier</v>
      </c>
    </row>
    <row r="5567" spans="1:17">
      <c r="A5567" s="1" t="s">
        <v>9068</v>
      </c>
      <c r="B5567" s="1" t="s">
        <v>9069</v>
      </c>
      <c r="C5567" s="1" t="s">
        <v>19628</v>
      </c>
      <c r="D5567" s="1" t="s">
        <v>9417</v>
      </c>
      <c r="E5567" s="1" t="s">
        <v>19326</v>
      </c>
      <c r="F5567" s="54">
        <v>1937</v>
      </c>
      <c r="G5567" s="1" t="s">
        <v>19635</v>
      </c>
      <c r="I5567" t="str">
        <f t="shared" si="172"/>
        <v>中法大学</v>
      </c>
      <c r="K5567" t="e">
        <f>VLOOKUP(I5567,Apabi!$H:$H,1,FALSE)</f>
        <v>#N/A</v>
      </c>
      <c r="M5567" t="e">
        <f>VLOOKUP(I5567,'Shanghai TSG'!$C:$C,1,FALSE)</f>
        <v>#N/A</v>
      </c>
      <c r="O5567" t="e">
        <f>VLOOKUP(I5567,'Hytong (not in CrossAsia)'!$C:$C,1,FALSE)</f>
        <v>#N/A</v>
      </c>
      <c r="Q5567" s="9" t="str">
        <f t="shared" si="173"/>
        <v>nur hier</v>
      </c>
    </row>
    <row r="5568" spans="1:17">
      <c r="A5568" s="1" t="s">
        <v>9418</v>
      </c>
      <c r="B5568" s="1" t="s">
        <v>9419</v>
      </c>
      <c r="C5568" s="1" t="s">
        <v>19628</v>
      </c>
      <c r="D5568" s="1" t="s">
        <v>19628</v>
      </c>
      <c r="E5568" s="1" t="s">
        <v>19336</v>
      </c>
      <c r="F5568" s="54">
        <v>1948</v>
      </c>
      <c r="G5568" s="1" t="s">
        <v>19628</v>
      </c>
      <c r="I5568" t="str">
        <f t="shared" si="172"/>
        <v>法商论坛</v>
      </c>
      <c r="K5568" t="e">
        <f>VLOOKUP(I5568,Apabi!$H:$H,1,FALSE)</f>
        <v>#N/A</v>
      </c>
      <c r="M5568" t="e">
        <f>VLOOKUP(I5568,'Shanghai TSG'!$C:$C,1,FALSE)</f>
        <v>#N/A</v>
      </c>
      <c r="O5568" t="e">
        <f>VLOOKUP(I5568,'Hytong (not in CrossAsia)'!$C:$C,1,FALSE)</f>
        <v>#N/A</v>
      </c>
      <c r="Q5568" s="9" t="str">
        <f t="shared" si="173"/>
        <v>nur hier</v>
      </c>
    </row>
    <row r="5569" spans="1:17" ht="34.5">
      <c r="A5569" s="1" t="s">
        <v>9420</v>
      </c>
      <c r="B5569" s="1" t="s">
        <v>9421</v>
      </c>
      <c r="C5569" s="1" t="s">
        <v>9422</v>
      </c>
      <c r="D5569" s="1" t="s">
        <v>19628</v>
      </c>
      <c r="E5569" s="1" t="s">
        <v>19647</v>
      </c>
      <c r="F5569" s="54">
        <v>1936</v>
      </c>
      <c r="G5569" s="1" t="s">
        <v>19340</v>
      </c>
      <c r="I5569" t="str">
        <f t="shared" si="172"/>
        <v>法医月刊</v>
      </c>
      <c r="K5569" t="e">
        <f>VLOOKUP(I5569,Apabi!$H:$H,1,FALSE)</f>
        <v>#N/A</v>
      </c>
      <c r="M5569" t="e">
        <f>VLOOKUP(I5569,'Shanghai TSG'!$C:$C,1,FALSE)</f>
        <v>#N/A</v>
      </c>
      <c r="O5569" t="e">
        <f>VLOOKUP(I5569,'Hytong (not in CrossAsia)'!$C:$C,1,FALSE)</f>
        <v>#N/A</v>
      </c>
      <c r="Q5569" s="9" t="str">
        <f t="shared" si="173"/>
        <v>nur hier</v>
      </c>
    </row>
    <row r="5570" spans="1:17">
      <c r="A5570" s="1" t="s">
        <v>9423</v>
      </c>
      <c r="B5570" s="1" t="s">
        <v>9424</v>
      </c>
      <c r="C5570" s="1" t="s">
        <v>19628</v>
      </c>
      <c r="D5570" s="1" t="s">
        <v>9425</v>
      </c>
      <c r="E5570" s="1" t="s">
        <v>19638</v>
      </c>
      <c r="F5570" s="54">
        <v>1945</v>
      </c>
      <c r="G5570" s="1" t="s">
        <v>19305</v>
      </c>
      <c r="I5570" t="str">
        <f t="shared" si="172"/>
        <v>法令周报</v>
      </c>
      <c r="K5570" t="e">
        <f>VLOOKUP(I5570,Apabi!$H:$H,1,FALSE)</f>
        <v>#N/A</v>
      </c>
      <c r="M5570" t="e">
        <f>VLOOKUP(I5570,'Shanghai TSG'!$C:$C,1,FALSE)</f>
        <v>#N/A</v>
      </c>
      <c r="O5570" t="e">
        <f>VLOOKUP(I5570,'Hytong (not in CrossAsia)'!$C:$C,1,FALSE)</f>
        <v>#N/A</v>
      </c>
      <c r="Q5570" s="9" t="str">
        <f t="shared" si="173"/>
        <v>nur hier</v>
      </c>
    </row>
    <row r="5571" spans="1:17" ht="23.25">
      <c r="A5571" s="1" t="s">
        <v>9426</v>
      </c>
      <c r="B5571" s="1" t="s">
        <v>9427</v>
      </c>
      <c r="C5571" s="1" t="s">
        <v>19628</v>
      </c>
      <c r="D5571" s="1" t="s">
        <v>9041</v>
      </c>
      <c r="E5571" s="1" t="s">
        <v>19339</v>
      </c>
      <c r="F5571" s="51">
        <v>1933</v>
      </c>
      <c r="G5571" s="1" t="s">
        <v>19628</v>
      </c>
      <c r="I5571" t="str">
        <f t="shared" ref="I5571:I5634" si="174">MID(B5571,1,4)</f>
        <v>国立北平</v>
      </c>
      <c r="K5571" t="e">
        <f>VLOOKUP(I5571,Apabi!$H:$H,1,FALSE)</f>
        <v>#N/A</v>
      </c>
      <c r="M5571" t="e">
        <f>VLOOKUP(I5571,'Shanghai TSG'!$C:$C,1,FALSE)</f>
        <v>#N/A</v>
      </c>
      <c r="O5571" t="str">
        <f>VLOOKUP(I5571,'Hytong (not in CrossAsia)'!$C:$C,1,FALSE)</f>
        <v>国立北平</v>
      </c>
      <c r="Q5571" s="9" t="str">
        <f t="shared" ref="Q5571:Q5634" si="175">(IF(AND(ISNA(K5571),ISNA(M5571),ISNA(O5571)),"nur hier","Doppel"))</f>
        <v>Doppel</v>
      </c>
    </row>
    <row r="5572" spans="1:17">
      <c r="A5572" s="1" t="s">
        <v>9428</v>
      </c>
      <c r="B5572" s="1" t="s">
        <v>9429</v>
      </c>
      <c r="C5572" s="1" t="s">
        <v>19628</v>
      </c>
      <c r="D5572" s="1" t="s">
        <v>19628</v>
      </c>
      <c r="E5572" s="1" t="s">
        <v>19628</v>
      </c>
      <c r="F5572" s="51" t="s">
        <v>19628</v>
      </c>
      <c r="G5572" s="1" t="s">
        <v>19628</v>
      </c>
      <c r="I5572" t="str">
        <f t="shared" si="174"/>
        <v>法规</v>
      </c>
      <c r="K5572" t="e">
        <f>VLOOKUP(I5572,Apabi!$H:$H,1,FALSE)</f>
        <v>#N/A</v>
      </c>
      <c r="M5572" t="e">
        <f>VLOOKUP(I5572,'Shanghai TSG'!$C:$C,1,FALSE)</f>
        <v>#N/A</v>
      </c>
      <c r="O5572" t="e">
        <f>VLOOKUP(I5572,'Hytong (not in CrossAsia)'!$C:$C,1,FALSE)</f>
        <v>#N/A</v>
      </c>
      <c r="Q5572" s="9" t="str">
        <f t="shared" si="175"/>
        <v>nur hier</v>
      </c>
    </row>
    <row r="5573" spans="1:17" ht="23.25">
      <c r="A5573" s="1" t="s">
        <v>9430</v>
      </c>
      <c r="B5573" s="1" t="s">
        <v>9431</v>
      </c>
      <c r="C5573" s="1" t="s">
        <v>19628</v>
      </c>
      <c r="D5573" s="1" t="s">
        <v>9432</v>
      </c>
      <c r="E5573" s="1" t="s">
        <v>19156</v>
      </c>
      <c r="F5573" s="51" t="s">
        <v>19628</v>
      </c>
      <c r="G5573" s="1" t="s">
        <v>19628</v>
      </c>
      <c r="I5573" t="str">
        <f t="shared" si="174"/>
        <v>广东省立</v>
      </c>
      <c r="K5573" t="e">
        <f>VLOOKUP(I5573,Apabi!$H:$H,1,FALSE)</f>
        <v>#N/A</v>
      </c>
      <c r="M5573" t="str">
        <f>VLOOKUP(I5573,'Shanghai TSG'!$C:$C,1,FALSE)</f>
        <v>广东省立</v>
      </c>
      <c r="O5573" t="e">
        <f>VLOOKUP(I5573,'Hytong (not in CrossAsia)'!$C:$C,1,FALSE)</f>
        <v>#N/A</v>
      </c>
      <c r="Q5573" s="9" t="str">
        <f t="shared" si="175"/>
        <v>Doppel</v>
      </c>
    </row>
    <row r="5574" spans="1:17">
      <c r="A5574" s="1" t="s">
        <v>9433</v>
      </c>
      <c r="B5574" s="1" t="s">
        <v>9434</v>
      </c>
      <c r="C5574" s="1" t="s">
        <v>19628</v>
      </c>
      <c r="D5574" s="1" t="s">
        <v>9435</v>
      </c>
      <c r="E5574" s="1" t="s">
        <v>9436</v>
      </c>
      <c r="F5574" s="54">
        <v>1929</v>
      </c>
      <c r="G5574" s="1" t="s">
        <v>19315</v>
      </c>
      <c r="I5574" t="str">
        <f t="shared" si="174"/>
        <v>法学月刊</v>
      </c>
      <c r="K5574" t="e">
        <f>VLOOKUP(I5574,Apabi!$H:$H,1,FALSE)</f>
        <v>#N/A</v>
      </c>
      <c r="M5574" t="e">
        <f>VLOOKUP(I5574,'Shanghai TSG'!$C:$C,1,FALSE)</f>
        <v>#N/A</v>
      </c>
      <c r="O5574" t="e">
        <f>VLOOKUP(I5574,'Hytong (not in CrossAsia)'!$C:$C,1,FALSE)</f>
        <v>#N/A</v>
      </c>
      <c r="Q5574" s="9" t="str">
        <f t="shared" si="175"/>
        <v>nur hier</v>
      </c>
    </row>
    <row r="5575" spans="1:17" ht="23.25">
      <c r="A5575" s="1" t="s">
        <v>9437</v>
      </c>
      <c r="B5575" s="1" t="s">
        <v>9438</v>
      </c>
      <c r="C5575" s="1" t="s">
        <v>19628</v>
      </c>
      <c r="D5575" s="1" t="s">
        <v>19628</v>
      </c>
      <c r="E5575" s="1" t="s">
        <v>19339</v>
      </c>
      <c r="F5575" s="51" t="s">
        <v>19628</v>
      </c>
      <c r="G5575" s="1" t="s">
        <v>19628</v>
      </c>
      <c r="I5575" t="str">
        <f t="shared" si="174"/>
        <v>国立北京</v>
      </c>
      <c r="K5575" t="e">
        <f>VLOOKUP(I5575,Apabi!$H:$H,1,FALSE)</f>
        <v>#N/A</v>
      </c>
      <c r="M5575" t="e">
        <f>VLOOKUP(I5575,'Shanghai TSG'!$C:$C,1,FALSE)</f>
        <v>#N/A</v>
      </c>
      <c r="O5575" t="e">
        <f>VLOOKUP(I5575,'Hytong (not in CrossAsia)'!$C:$C,1,FALSE)</f>
        <v>#N/A</v>
      </c>
      <c r="Q5575" s="9" t="str">
        <f t="shared" si="175"/>
        <v>nur hier</v>
      </c>
    </row>
    <row r="5576" spans="1:17">
      <c r="A5576" s="1" t="s">
        <v>9439</v>
      </c>
      <c r="B5576" s="1" t="s">
        <v>9440</v>
      </c>
      <c r="C5576" s="1" t="s">
        <v>19628</v>
      </c>
      <c r="D5576" s="1" t="s">
        <v>9441</v>
      </c>
      <c r="E5576" s="1" t="s">
        <v>19339</v>
      </c>
      <c r="F5576" s="54">
        <v>1948</v>
      </c>
      <c r="G5576" s="1" t="s">
        <v>19773</v>
      </c>
      <c r="I5576" t="str">
        <f t="shared" si="174"/>
        <v>法律知识</v>
      </c>
      <c r="K5576" t="e">
        <f>VLOOKUP(I5576,Apabi!$H:$H,1,FALSE)</f>
        <v>#N/A</v>
      </c>
      <c r="M5576" t="e">
        <f>VLOOKUP(I5576,'Shanghai TSG'!$C:$C,1,FALSE)</f>
        <v>#N/A</v>
      </c>
      <c r="O5576" t="e">
        <f>VLOOKUP(I5576,'Hytong (not in CrossAsia)'!$C:$C,1,FALSE)</f>
        <v>#N/A</v>
      </c>
      <c r="Q5576" s="9" t="str">
        <f t="shared" si="175"/>
        <v>nur hier</v>
      </c>
    </row>
    <row r="5577" spans="1:17">
      <c r="A5577" s="1" t="s">
        <v>9442</v>
      </c>
      <c r="B5577" s="1" t="s">
        <v>9443</v>
      </c>
      <c r="C5577" s="1" t="s">
        <v>19628</v>
      </c>
      <c r="D5577" s="1" t="s">
        <v>9444</v>
      </c>
      <c r="E5577" s="1" t="s">
        <v>19647</v>
      </c>
      <c r="F5577" s="51" t="s">
        <v>19628</v>
      </c>
      <c r="G5577" s="1" t="s">
        <v>19628</v>
      </c>
      <c r="I5577" t="str">
        <f t="shared" si="174"/>
        <v>新侦探</v>
      </c>
      <c r="K5577" t="e">
        <f>VLOOKUP(I5577,Apabi!$H:$H,1,FALSE)</f>
        <v>#N/A</v>
      </c>
      <c r="M5577" t="str">
        <f>VLOOKUP(I5577,'Shanghai TSG'!$C:$C,1,FALSE)</f>
        <v>新侦探</v>
      </c>
      <c r="O5577" t="e">
        <f>VLOOKUP(I5577,'Hytong (not in CrossAsia)'!$C:$C,1,FALSE)</f>
        <v>#N/A</v>
      </c>
      <c r="Q5577" s="9" t="str">
        <f t="shared" si="175"/>
        <v>Doppel</v>
      </c>
    </row>
    <row r="5578" spans="1:17">
      <c r="A5578" s="1" t="s">
        <v>9445</v>
      </c>
      <c r="B5578" s="1" t="s">
        <v>9446</v>
      </c>
      <c r="C5578" s="1" t="s">
        <v>19628</v>
      </c>
      <c r="D5578" s="1" t="s">
        <v>9447</v>
      </c>
      <c r="E5578" s="1" t="s">
        <v>19647</v>
      </c>
      <c r="F5578" s="51" t="s">
        <v>19628</v>
      </c>
      <c r="G5578" s="1" t="s">
        <v>19628</v>
      </c>
      <c r="I5578" t="str">
        <f t="shared" si="174"/>
        <v>法令周刊</v>
      </c>
      <c r="K5578" t="e">
        <f>VLOOKUP(I5578,Apabi!$H:$H,1,FALSE)</f>
        <v>#N/A</v>
      </c>
      <c r="M5578" t="e">
        <f>VLOOKUP(I5578,'Shanghai TSG'!$C:$C,1,FALSE)</f>
        <v>#N/A</v>
      </c>
      <c r="O5578" t="e">
        <f>VLOOKUP(I5578,'Hytong (not in CrossAsia)'!$C:$C,1,FALSE)</f>
        <v>#N/A</v>
      </c>
      <c r="Q5578" s="9" t="str">
        <f t="shared" si="175"/>
        <v>nur hier</v>
      </c>
    </row>
    <row r="5579" spans="1:17">
      <c r="A5579" s="1" t="s">
        <v>9448</v>
      </c>
      <c r="B5579" s="1" t="s">
        <v>9449</v>
      </c>
      <c r="C5579" s="1" t="s">
        <v>19628</v>
      </c>
      <c r="D5579" s="1" t="s">
        <v>9450</v>
      </c>
      <c r="E5579" s="1" t="s">
        <v>19647</v>
      </c>
      <c r="F5579" s="51" t="s">
        <v>19628</v>
      </c>
      <c r="G5579" s="1" t="s">
        <v>19628</v>
      </c>
      <c r="I5579" t="str">
        <f t="shared" si="174"/>
        <v>法学院期</v>
      </c>
      <c r="K5579" t="e">
        <f>VLOOKUP(I5579,Apabi!$H:$H,1,FALSE)</f>
        <v>#N/A</v>
      </c>
      <c r="M5579" t="e">
        <f>VLOOKUP(I5579,'Shanghai TSG'!$C:$C,1,FALSE)</f>
        <v>#N/A</v>
      </c>
      <c r="O5579" t="e">
        <f>VLOOKUP(I5579,'Hytong (not in CrossAsia)'!$C:$C,1,FALSE)</f>
        <v>#N/A</v>
      </c>
      <c r="Q5579" s="9" t="str">
        <f t="shared" si="175"/>
        <v>nur hier</v>
      </c>
    </row>
    <row r="5580" spans="1:17" ht="23.25">
      <c r="A5580" s="1" t="s">
        <v>9451</v>
      </c>
      <c r="B5580" s="1" t="s">
        <v>9452</v>
      </c>
      <c r="C5580" s="1" t="s">
        <v>19628</v>
      </c>
      <c r="D5580" s="1" t="s">
        <v>9453</v>
      </c>
      <c r="E5580" s="1" t="s">
        <v>19156</v>
      </c>
      <c r="F5580" s="51" t="s">
        <v>19628</v>
      </c>
      <c r="G5580" s="1" t="s">
        <v>19628</v>
      </c>
      <c r="I5580" t="str">
        <f t="shared" si="174"/>
        <v>法商学术</v>
      </c>
      <c r="K5580" t="e">
        <f>VLOOKUP(I5580,Apabi!$H:$H,1,FALSE)</f>
        <v>#N/A</v>
      </c>
      <c r="M5580" t="e">
        <f>VLOOKUP(I5580,'Shanghai TSG'!$C:$C,1,FALSE)</f>
        <v>#N/A</v>
      </c>
      <c r="O5580" t="e">
        <f>VLOOKUP(I5580,'Hytong (not in CrossAsia)'!$C:$C,1,FALSE)</f>
        <v>#N/A</v>
      </c>
      <c r="Q5580" s="9" t="str">
        <f t="shared" si="175"/>
        <v>nur hier</v>
      </c>
    </row>
    <row r="5581" spans="1:17">
      <c r="A5581" s="1" t="s">
        <v>9454</v>
      </c>
      <c r="B5581" s="1" t="s">
        <v>9455</v>
      </c>
      <c r="C5581" s="1" t="s">
        <v>19628</v>
      </c>
      <c r="D5581" s="1" t="s">
        <v>9456</v>
      </c>
      <c r="E5581" s="1" t="s">
        <v>19336</v>
      </c>
      <c r="F5581" s="51" t="s">
        <v>19628</v>
      </c>
      <c r="G5581" s="1" t="s">
        <v>19628</v>
      </c>
      <c r="I5581" t="str">
        <f t="shared" si="174"/>
        <v>军政公报</v>
      </c>
      <c r="K5581" t="e">
        <f>VLOOKUP(I5581,Apabi!$H:$H,1,FALSE)</f>
        <v>#N/A</v>
      </c>
      <c r="M5581" t="e">
        <f>VLOOKUP(I5581,'Shanghai TSG'!$C:$C,1,FALSE)</f>
        <v>#N/A</v>
      </c>
      <c r="O5581" t="e">
        <f>VLOOKUP(I5581,'Hytong (not in CrossAsia)'!$C:$C,1,FALSE)</f>
        <v>#N/A</v>
      </c>
      <c r="Q5581" s="9" t="str">
        <f t="shared" si="175"/>
        <v>nur hier</v>
      </c>
    </row>
    <row r="5582" spans="1:17">
      <c r="A5582" s="1" t="s">
        <v>9457</v>
      </c>
      <c r="B5582" s="1" t="s">
        <v>9458</v>
      </c>
      <c r="C5582" s="1" t="s">
        <v>19628</v>
      </c>
      <c r="D5582" s="1" t="s">
        <v>9064</v>
      </c>
      <c r="E5582" s="1" t="s">
        <v>19647</v>
      </c>
      <c r="F5582" s="54">
        <v>1935</v>
      </c>
      <c r="G5582" s="1" t="s">
        <v>19628</v>
      </c>
      <c r="I5582" t="str">
        <f t="shared" si="174"/>
        <v>法轨</v>
      </c>
      <c r="K5582" t="e">
        <f>VLOOKUP(I5582,Apabi!$H:$H,1,FALSE)</f>
        <v>#N/A</v>
      </c>
      <c r="M5582" t="e">
        <f>VLOOKUP(I5582,'Shanghai TSG'!$C:$C,1,FALSE)</f>
        <v>#N/A</v>
      </c>
      <c r="O5582" t="e">
        <f>VLOOKUP(I5582,'Hytong (not in CrossAsia)'!$C:$C,1,FALSE)</f>
        <v>#N/A</v>
      </c>
      <c r="Q5582" s="9" t="str">
        <f t="shared" si="175"/>
        <v>nur hier</v>
      </c>
    </row>
    <row r="5583" spans="1:17" ht="34.5">
      <c r="A5583" s="1" t="s">
        <v>9459</v>
      </c>
      <c r="B5583" s="1" t="s">
        <v>9460</v>
      </c>
      <c r="C5583" s="1" t="s">
        <v>9461</v>
      </c>
      <c r="D5583" s="1" t="s">
        <v>9461</v>
      </c>
      <c r="E5583" s="1" t="s">
        <v>19647</v>
      </c>
      <c r="F5583" s="54">
        <v>1948</v>
      </c>
      <c r="G5583" s="1" t="s">
        <v>19628</v>
      </c>
      <c r="I5583" t="str">
        <f t="shared" si="174"/>
        <v>东吴法声</v>
      </c>
      <c r="K5583" t="e">
        <f>VLOOKUP(I5583,Apabi!$H:$H,1,FALSE)</f>
        <v>#N/A</v>
      </c>
      <c r="M5583" t="e">
        <f>VLOOKUP(I5583,'Shanghai TSG'!$C:$C,1,FALSE)</f>
        <v>#N/A</v>
      </c>
      <c r="O5583" t="e">
        <f>VLOOKUP(I5583,'Hytong (not in CrossAsia)'!$C:$C,1,FALSE)</f>
        <v>#N/A</v>
      </c>
      <c r="Q5583" s="9" t="str">
        <f t="shared" si="175"/>
        <v>nur hier</v>
      </c>
    </row>
    <row r="5584" spans="1:17">
      <c r="A5584" s="1" t="s">
        <v>9462</v>
      </c>
      <c r="B5584" s="1" t="s">
        <v>9463</v>
      </c>
      <c r="C5584" s="1" t="s">
        <v>19628</v>
      </c>
      <c r="D5584" s="1" t="s">
        <v>9464</v>
      </c>
      <c r="E5584" s="1" t="s">
        <v>19647</v>
      </c>
      <c r="F5584" s="54">
        <v>1913</v>
      </c>
      <c r="G5584" s="1" t="s">
        <v>19628</v>
      </c>
      <c r="I5584" t="str">
        <f t="shared" si="174"/>
        <v>法政杂志</v>
      </c>
      <c r="K5584" t="str">
        <f>VLOOKUP(I5584,Apabi!$H:$H,1,FALSE)</f>
        <v>法政杂志</v>
      </c>
      <c r="M5584" t="str">
        <f>VLOOKUP(I5584,'Shanghai TSG'!$C:$C,1,FALSE)</f>
        <v>法政杂志</v>
      </c>
      <c r="O5584" t="e">
        <f>VLOOKUP(I5584,'Hytong (not in CrossAsia)'!$C:$C,1,FALSE)</f>
        <v>#N/A</v>
      </c>
      <c r="Q5584" s="9" t="str">
        <f t="shared" si="175"/>
        <v>Doppel</v>
      </c>
    </row>
    <row r="5585" spans="1:17">
      <c r="A5585" s="1" t="s">
        <v>9465</v>
      </c>
      <c r="B5585" s="1" t="s">
        <v>9466</v>
      </c>
      <c r="C5585" s="1" t="s">
        <v>19628</v>
      </c>
      <c r="D5585" s="1" t="s">
        <v>19521</v>
      </c>
      <c r="E5585" s="1" t="s">
        <v>19339</v>
      </c>
      <c r="F5585" s="51" t="s">
        <v>19628</v>
      </c>
      <c r="G5585" s="1" t="s">
        <v>19628</v>
      </c>
      <c r="I5585" t="str">
        <f t="shared" si="174"/>
        <v>村治月刊</v>
      </c>
      <c r="K5585" t="e">
        <f>VLOOKUP(I5585,Apabi!$H:$H,1,FALSE)</f>
        <v>#N/A</v>
      </c>
      <c r="M5585" t="e">
        <f>VLOOKUP(I5585,'Shanghai TSG'!$C:$C,1,FALSE)</f>
        <v>#N/A</v>
      </c>
      <c r="O5585" t="e">
        <f>VLOOKUP(I5585,'Hytong (not in CrossAsia)'!$C:$C,1,FALSE)</f>
        <v>#N/A</v>
      </c>
      <c r="Q5585" s="9" t="str">
        <f t="shared" si="175"/>
        <v>nur hier</v>
      </c>
    </row>
    <row r="5586" spans="1:17">
      <c r="A5586" s="1" t="s">
        <v>9467</v>
      </c>
      <c r="B5586" s="1" t="s">
        <v>9468</v>
      </c>
      <c r="C5586" s="1" t="s">
        <v>19628</v>
      </c>
      <c r="D5586" s="1" t="s">
        <v>9468</v>
      </c>
      <c r="E5586" s="1" t="s">
        <v>19339</v>
      </c>
      <c r="F5586" s="54">
        <v>1924</v>
      </c>
      <c r="G5586" s="1" t="s">
        <v>19305</v>
      </c>
      <c r="I5586" t="str">
        <f t="shared" si="174"/>
        <v>法律周刊</v>
      </c>
      <c r="K5586" t="e">
        <f>VLOOKUP(I5586,Apabi!$H:$H,1,FALSE)</f>
        <v>#N/A</v>
      </c>
      <c r="M5586" t="e">
        <f>VLOOKUP(I5586,'Shanghai TSG'!$C:$C,1,FALSE)</f>
        <v>#N/A</v>
      </c>
      <c r="O5586" t="e">
        <f>VLOOKUP(I5586,'Hytong (not in CrossAsia)'!$C:$C,1,FALSE)</f>
        <v>#N/A</v>
      </c>
      <c r="Q5586" s="9" t="str">
        <f t="shared" si="175"/>
        <v>nur hier</v>
      </c>
    </row>
    <row r="5587" spans="1:17" ht="23.25">
      <c r="A5587" s="1" t="s">
        <v>9469</v>
      </c>
      <c r="B5587" s="1" t="s">
        <v>9470</v>
      </c>
      <c r="C5587" s="1" t="s">
        <v>19628</v>
      </c>
      <c r="D5587" s="1" t="s">
        <v>9471</v>
      </c>
      <c r="E5587" s="1" t="s">
        <v>14352</v>
      </c>
      <c r="F5587" s="51" t="s">
        <v>19628</v>
      </c>
      <c r="G5587" s="1" t="s">
        <v>19628</v>
      </c>
      <c r="I5587" t="str">
        <f t="shared" si="174"/>
        <v>当代法学</v>
      </c>
      <c r="K5587" t="e">
        <f>VLOOKUP(I5587,Apabi!$H:$H,1,FALSE)</f>
        <v>#N/A</v>
      </c>
      <c r="M5587" t="e">
        <f>VLOOKUP(I5587,'Shanghai TSG'!$C:$C,1,FALSE)</f>
        <v>#N/A</v>
      </c>
      <c r="O5587" t="e">
        <f>VLOOKUP(I5587,'Hytong (not in CrossAsia)'!$C:$C,1,FALSE)</f>
        <v>#N/A</v>
      </c>
      <c r="Q5587" s="9" t="str">
        <f t="shared" si="175"/>
        <v>nur hier</v>
      </c>
    </row>
    <row r="5588" spans="1:17">
      <c r="A5588" s="1" t="s">
        <v>9472</v>
      </c>
      <c r="B5588" s="1" t="s">
        <v>9473</v>
      </c>
      <c r="C5588" s="1" t="s">
        <v>9468</v>
      </c>
      <c r="D5588" s="1" t="s">
        <v>19628</v>
      </c>
      <c r="E5588" s="1" t="s">
        <v>19339</v>
      </c>
      <c r="F5588" s="51" t="s">
        <v>19628</v>
      </c>
      <c r="G5588" s="1" t="s">
        <v>19628</v>
      </c>
      <c r="I5588" t="str">
        <f t="shared" si="174"/>
        <v>法律专刊</v>
      </c>
      <c r="K5588" t="e">
        <f>VLOOKUP(I5588,Apabi!$H:$H,1,FALSE)</f>
        <v>#N/A</v>
      </c>
      <c r="M5588" t="e">
        <f>VLOOKUP(I5588,'Shanghai TSG'!$C:$C,1,FALSE)</f>
        <v>#N/A</v>
      </c>
      <c r="O5588" t="e">
        <f>VLOOKUP(I5588,'Hytong (not in CrossAsia)'!$C:$C,1,FALSE)</f>
        <v>#N/A</v>
      </c>
      <c r="Q5588" s="9" t="str">
        <f t="shared" si="175"/>
        <v>nur hier</v>
      </c>
    </row>
    <row r="5589" spans="1:17">
      <c r="A5589" s="1" t="s">
        <v>9474</v>
      </c>
      <c r="B5589" s="1" t="s">
        <v>9475</v>
      </c>
      <c r="C5589" s="1" t="s">
        <v>19628</v>
      </c>
      <c r="D5589" s="1" t="s">
        <v>9476</v>
      </c>
      <c r="E5589" s="1" t="s">
        <v>19754</v>
      </c>
      <c r="F5589" s="54">
        <v>1931</v>
      </c>
      <c r="G5589" s="1" t="s">
        <v>19440</v>
      </c>
      <c r="I5589" t="str">
        <f t="shared" si="174"/>
        <v>现代法学</v>
      </c>
      <c r="K5589" t="e">
        <f>VLOOKUP(I5589,Apabi!$H:$H,1,FALSE)</f>
        <v>#N/A</v>
      </c>
      <c r="M5589" t="str">
        <f>VLOOKUP(I5589,'Shanghai TSG'!$C:$C,1,FALSE)</f>
        <v>现代法学</v>
      </c>
      <c r="O5589" t="e">
        <f>VLOOKUP(I5589,'Hytong (not in CrossAsia)'!$C:$C,1,FALSE)</f>
        <v>#N/A</v>
      </c>
      <c r="Q5589" s="9" t="str">
        <f t="shared" si="175"/>
        <v>Doppel</v>
      </c>
    </row>
    <row r="5590" spans="1:17" ht="23.25">
      <c r="A5590" s="1" t="s">
        <v>9477</v>
      </c>
      <c r="B5590" s="1" t="s">
        <v>9478</v>
      </c>
      <c r="C5590" s="1" t="s">
        <v>19628</v>
      </c>
      <c r="D5590" s="1" t="s">
        <v>19628</v>
      </c>
      <c r="E5590" s="1" t="s">
        <v>19339</v>
      </c>
      <c r="F5590" s="51" t="s">
        <v>19628</v>
      </c>
      <c r="G5590" s="1" t="s">
        <v>19628</v>
      </c>
      <c r="I5590" t="str">
        <f t="shared" si="174"/>
        <v>调查法权</v>
      </c>
      <c r="K5590" t="e">
        <f>VLOOKUP(I5590,Apabi!$H:$H,1,FALSE)</f>
        <v>#N/A</v>
      </c>
      <c r="M5590" t="e">
        <f>VLOOKUP(I5590,'Shanghai TSG'!$C:$C,1,FALSE)</f>
        <v>#N/A</v>
      </c>
      <c r="O5590" t="e">
        <f>VLOOKUP(I5590,'Hytong (not in CrossAsia)'!$C:$C,1,FALSE)</f>
        <v>#N/A</v>
      </c>
      <c r="Q5590" s="9" t="str">
        <f t="shared" si="175"/>
        <v>nur hier</v>
      </c>
    </row>
    <row r="5591" spans="1:17">
      <c r="A5591" s="1" t="s">
        <v>9479</v>
      </c>
      <c r="B5591" s="1" t="s">
        <v>9480</v>
      </c>
      <c r="C5591" s="1" t="s">
        <v>19628</v>
      </c>
      <c r="D5591" s="1" t="s">
        <v>9481</v>
      </c>
      <c r="E5591" s="1" t="s">
        <v>19339</v>
      </c>
      <c r="F5591" s="51" t="s">
        <v>19628</v>
      </c>
      <c r="G5591" s="1" t="s">
        <v>19628</v>
      </c>
      <c r="I5591" t="str">
        <f t="shared" si="174"/>
        <v>人权月刊</v>
      </c>
      <c r="K5591" t="e">
        <f>VLOOKUP(I5591,Apabi!$H:$H,1,FALSE)</f>
        <v>#N/A</v>
      </c>
      <c r="M5591" t="e">
        <f>VLOOKUP(I5591,'Shanghai TSG'!$C:$C,1,FALSE)</f>
        <v>#N/A</v>
      </c>
      <c r="O5591" t="e">
        <f>VLOOKUP(I5591,'Hytong (not in CrossAsia)'!$C:$C,1,FALSE)</f>
        <v>#N/A</v>
      </c>
      <c r="Q5591" s="9" t="str">
        <f t="shared" si="175"/>
        <v>nur hier</v>
      </c>
    </row>
    <row r="5592" spans="1:17" ht="23.25">
      <c r="A5592" s="1" t="s">
        <v>9482</v>
      </c>
      <c r="B5592" s="1" t="s">
        <v>9483</v>
      </c>
      <c r="C5592" s="1" t="s">
        <v>19628</v>
      </c>
      <c r="D5592" s="1" t="s">
        <v>9484</v>
      </c>
      <c r="E5592" s="1" t="s">
        <v>13576</v>
      </c>
      <c r="F5592" s="51" t="s">
        <v>19628</v>
      </c>
      <c r="G5592" s="1" t="s">
        <v>19628</v>
      </c>
      <c r="I5592" t="str">
        <f t="shared" si="174"/>
        <v>广西司法</v>
      </c>
      <c r="K5592" t="e">
        <f>VLOOKUP(I5592,Apabi!$H:$H,1,FALSE)</f>
        <v>#N/A</v>
      </c>
      <c r="M5592" t="e">
        <f>VLOOKUP(I5592,'Shanghai TSG'!$C:$C,1,FALSE)</f>
        <v>#N/A</v>
      </c>
      <c r="O5592" t="e">
        <f>VLOOKUP(I5592,'Hytong (not in CrossAsia)'!$C:$C,1,FALSE)</f>
        <v>#N/A</v>
      </c>
      <c r="Q5592" s="9" t="str">
        <f t="shared" si="175"/>
        <v>nur hier</v>
      </c>
    </row>
    <row r="5593" spans="1:17" ht="23.25">
      <c r="A5593" s="1" t="s">
        <v>9485</v>
      </c>
      <c r="B5593" s="1" t="s">
        <v>9486</v>
      </c>
      <c r="C5593" s="1" t="s">
        <v>19628</v>
      </c>
      <c r="D5593" s="1" t="s">
        <v>9487</v>
      </c>
      <c r="E5593" s="1" t="s">
        <v>9488</v>
      </c>
      <c r="F5593" s="51" t="s">
        <v>19628</v>
      </c>
      <c r="G5593" s="1" t="s">
        <v>19628</v>
      </c>
      <c r="I5593" t="str">
        <f t="shared" si="174"/>
        <v>热河高等</v>
      </c>
      <c r="K5593" t="e">
        <f>VLOOKUP(I5593,Apabi!$H:$H,1,FALSE)</f>
        <v>#N/A</v>
      </c>
      <c r="M5593" t="e">
        <f>VLOOKUP(I5593,'Shanghai TSG'!$C:$C,1,FALSE)</f>
        <v>#N/A</v>
      </c>
      <c r="O5593" t="e">
        <f>VLOOKUP(I5593,'Hytong (not in CrossAsia)'!$C:$C,1,FALSE)</f>
        <v>#N/A</v>
      </c>
      <c r="Q5593" s="9" t="str">
        <f t="shared" si="175"/>
        <v>nur hier</v>
      </c>
    </row>
    <row r="5594" spans="1:17">
      <c r="A5594" s="1" t="s">
        <v>9489</v>
      </c>
      <c r="B5594" s="1" t="s">
        <v>9490</v>
      </c>
      <c r="C5594" s="1" t="s">
        <v>19628</v>
      </c>
      <c r="D5594" s="1" t="s">
        <v>9447</v>
      </c>
      <c r="E5594" s="1" t="s">
        <v>19647</v>
      </c>
      <c r="F5594" s="54">
        <v>1948</v>
      </c>
      <c r="G5594" s="1" t="s">
        <v>19305</v>
      </c>
      <c r="I5594" t="str">
        <f t="shared" si="174"/>
        <v>法令周刊</v>
      </c>
      <c r="K5594" t="e">
        <f>VLOOKUP(I5594,Apabi!$H:$H,1,FALSE)</f>
        <v>#N/A</v>
      </c>
      <c r="M5594" t="e">
        <f>VLOOKUP(I5594,'Shanghai TSG'!$C:$C,1,FALSE)</f>
        <v>#N/A</v>
      </c>
      <c r="O5594" t="e">
        <f>VLOOKUP(I5594,'Hytong (not in CrossAsia)'!$C:$C,1,FALSE)</f>
        <v>#N/A</v>
      </c>
      <c r="Q5594" s="9" t="str">
        <f t="shared" si="175"/>
        <v>nur hier</v>
      </c>
    </row>
    <row r="5595" spans="1:17">
      <c r="A5595" s="1" t="s">
        <v>9491</v>
      </c>
      <c r="B5595" s="1" t="s">
        <v>9492</v>
      </c>
      <c r="C5595" s="1" t="s">
        <v>19628</v>
      </c>
      <c r="D5595" s="1" t="s">
        <v>9053</v>
      </c>
      <c r="E5595" s="1" t="s">
        <v>19628</v>
      </c>
      <c r="F5595" s="51" t="s">
        <v>19628</v>
      </c>
      <c r="G5595" s="1" t="s">
        <v>19628</v>
      </c>
      <c r="I5595" t="str">
        <f t="shared" si="174"/>
        <v>民事诉讼</v>
      </c>
      <c r="K5595" t="e">
        <f>VLOOKUP(I5595,Apabi!$H:$H,1,FALSE)</f>
        <v>#N/A</v>
      </c>
      <c r="M5595" t="e">
        <f>VLOOKUP(I5595,'Shanghai TSG'!$C:$C,1,FALSE)</f>
        <v>#N/A</v>
      </c>
      <c r="O5595" t="e">
        <f>VLOOKUP(I5595,'Hytong (not in CrossAsia)'!$C:$C,1,FALSE)</f>
        <v>#N/A</v>
      </c>
      <c r="Q5595" s="9" t="str">
        <f t="shared" si="175"/>
        <v>nur hier</v>
      </c>
    </row>
    <row r="5596" spans="1:17">
      <c r="A5596" s="1" t="s">
        <v>9149</v>
      </c>
      <c r="B5596" s="1" t="s">
        <v>9150</v>
      </c>
      <c r="C5596" s="1" t="s">
        <v>19628</v>
      </c>
      <c r="D5596" s="1" t="s">
        <v>9151</v>
      </c>
      <c r="E5596" s="1" t="s">
        <v>21094</v>
      </c>
      <c r="F5596" s="51" t="s">
        <v>19628</v>
      </c>
      <c r="G5596" s="1" t="s">
        <v>19635</v>
      </c>
      <c r="I5596" t="str">
        <f t="shared" si="174"/>
        <v>战士</v>
      </c>
      <c r="K5596" t="str">
        <f>VLOOKUP(I5596,Apabi!$H:$H,1,FALSE)</f>
        <v>战士</v>
      </c>
      <c r="M5596" t="e">
        <f>VLOOKUP(I5596,'Shanghai TSG'!$C:$C,1,FALSE)</f>
        <v>#N/A</v>
      </c>
      <c r="O5596" t="e">
        <f>VLOOKUP(I5596,'Hytong (not in CrossAsia)'!$C:$C,1,FALSE)</f>
        <v>#N/A</v>
      </c>
      <c r="Q5596" s="9" t="str">
        <f t="shared" si="175"/>
        <v>Doppel</v>
      </c>
    </row>
    <row r="5597" spans="1:17">
      <c r="A5597" s="1" t="s">
        <v>9152</v>
      </c>
      <c r="B5597" s="1" t="s">
        <v>9153</v>
      </c>
      <c r="C5597" s="1" t="s">
        <v>19628</v>
      </c>
      <c r="D5597" s="1" t="s">
        <v>9154</v>
      </c>
      <c r="E5597" s="1" t="s">
        <v>19339</v>
      </c>
      <c r="F5597" s="54">
        <v>1941</v>
      </c>
      <c r="G5597" s="1" t="s">
        <v>19628</v>
      </c>
      <c r="I5597" t="str">
        <f t="shared" si="174"/>
        <v>解放日报</v>
      </c>
      <c r="K5597" t="e">
        <f>VLOOKUP(I5597,Apabi!$H:$H,1,FALSE)</f>
        <v>#N/A</v>
      </c>
      <c r="M5597" t="e">
        <f>VLOOKUP(I5597,'Shanghai TSG'!$C:$C,1,FALSE)</f>
        <v>#N/A</v>
      </c>
      <c r="O5597" t="e">
        <f>VLOOKUP(I5597,'Hytong (not in CrossAsia)'!$C:$C,1,FALSE)</f>
        <v>#N/A</v>
      </c>
      <c r="Q5597" s="9" t="str">
        <f t="shared" si="175"/>
        <v>nur hier</v>
      </c>
    </row>
    <row r="5598" spans="1:17">
      <c r="A5598" s="1" t="s">
        <v>9155</v>
      </c>
      <c r="B5598" s="1" t="s">
        <v>9156</v>
      </c>
      <c r="C5598" s="1" t="s">
        <v>19628</v>
      </c>
      <c r="D5598" s="1" t="s">
        <v>9157</v>
      </c>
      <c r="E5598" s="1" t="s">
        <v>19339</v>
      </c>
      <c r="F5598" s="54">
        <v>1947</v>
      </c>
      <c r="G5598" s="1" t="s">
        <v>19315</v>
      </c>
      <c r="I5598" t="str">
        <f t="shared" si="174"/>
        <v>现代军事</v>
      </c>
      <c r="K5598" t="e">
        <f>VLOOKUP(I5598,Apabi!$H:$H,1,FALSE)</f>
        <v>#N/A</v>
      </c>
      <c r="M5598" t="str">
        <f>VLOOKUP(I5598,'Shanghai TSG'!$C:$C,1,FALSE)</f>
        <v>现代军事</v>
      </c>
      <c r="O5598" t="e">
        <f>VLOOKUP(I5598,'Hytong (not in CrossAsia)'!$C:$C,1,FALSE)</f>
        <v>#N/A</v>
      </c>
      <c r="Q5598" s="9" t="str">
        <f t="shared" si="175"/>
        <v>Doppel</v>
      </c>
    </row>
    <row r="5599" spans="1:17">
      <c r="A5599" s="1" t="s">
        <v>9158</v>
      </c>
      <c r="B5599" s="1" t="s">
        <v>9159</v>
      </c>
      <c r="C5599" s="1" t="s">
        <v>19628</v>
      </c>
      <c r="D5599" s="1" t="s">
        <v>9160</v>
      </c>
      <c r="E5599" s="1" t="s">
        <v>19339</v>
      </c>
      <c r="F5599" s="54">
        <v>1935</v>
      </c>
      <c r="G5599" s="1" t="s">
        <v>19440</v>
      </c>
      <c r="I5599" t="str">
        <f t="shared" si="174"/>
        <v>黄埔</v>
      </c>
      <c r="K5599" t="e">
        <f>VLOOKUP(I5599,Apabi!$H:$H,1,FALSE)</f>
        <v>#N/A</v>
      </c>
      <c r="M5599" t="str">
        <f>VLOOKUP(I5599,'Shanghai TSG'!$C:$C,1,FALSE)</f>
        <v>黄埔</v>
      </c>
      <c r="O5599" t="e">
        <f>VLOOKUP(I5599,'Hytong (not in CrossAsia)'!$C:$C,1,FALSE)</f>
        <v>#N/A</v>
      </c>
      <c r="Q5599" s="9" t="str">
        <f t="shared" si="175"/>
        <v>Doppel</v>
      </c>
    </row>
    <row r="5600" spans="1:17">
      <c r="A5600" s="1" t="s">
        <v>9161</v>
      </c>
      <c r="B5600" s="1" t="s">
        <v>9162</v>
      </c>
      <c r="C5600" s="1" t="s">
        <v>19628</v>
      </c>
      <c r="D5600" s="1" t="s">
        <v>19628</v>
      </c>
      <c r="E5600" s="1" t="s">
        <v>19628</v>
      </c>
      <c r="F5600" s="51" t="s">
        <v>19628</v>
      </c>
      <c r="G5600" s="1" t="s">
        <v>19628</v>
      </c>
      <c r="I5600" t="str">
        <f t="shared" si="174"/>
        <v>军民旬刊</v>
      </c>
      <c r="K5600" t="e">
        <f>VLOOKUP(I5600,Apabi!$H:$H,1,FALSE)</f>
        <v>#N/A</v>
      </c>
      <c r="M5600" t="e">
        <f>VLOOKUP(I5600,'Shanghai TSG'!$C:$C,1,FALSE)</f>
        <v>#N/A</v>
      </c>
      <c r="O5600" t="e">
        <f>VLOOKUP(I5600,'Hytong (not in CrossAsia)'!$C:$C,1,FALSE)</f>
        <v>#N/A</v>
      </c>
      <c r="Q5600" s="9" t="str">
        <f t="shared" si="175"/>
        <v>nur hier</v>
      </c>
    </row>
    <row r="5601" spans="1:17">
      <c r="A5601" s="1" t="s">
        <v>9163</v>
      </c>
      <c r="B5601" s="1" t="s">
        <v>9164</v>
      </c>
      <c r="C5601" s="1" t="s">
        <v>19628</v>
      </c>
      <c r="D5601" s="1" t="s">
        <v>9165</v>
      </c>
      <c r="E5601" s="1" t="s">
        <v>19647</v>
      </c>
      <c r="F5601" s="54">
        <v>1946</v>
      </c>
      <c r="G5601" s="1" t="s">
        <v>19292</v>
      </c>
      <c r="I5601" t="str">
        <f t="shared" si="174"/>
        <v>新海军</v>
      </c>
      <c r="K5601" t="e">
        <f>VLOOKUP(I5601,Apabi!$H:$H,1,FALSE)</f>
        <v>#N/A</v>
      </c>
      <c r="M5601" t="e">
        <f>VLOOKUP(I5601,'Shanghai TSG'!$C:$C,1,FALSE)</f>
        <v>#N/A</v>
      </c>
      <c r="O5601" t="e">
        <f>VLOOKUP(I5601,'Hytong (not in CrossAsia)'!$C:$C,1,FALSE)</f>
        <v>#N/A</v>
      </c>
      <c r="Q5601" s="9" t="str">
        <f t="shared" si="175"/>
        <v>nur hier</v>
      </c>
    </row>
    <row r="5602" spans="1:17">
      <c r="A5602" s="1" t="s">
        <v>9166</v>
      </c>
      <c r="B5602" s="1" t="s">
        <v>9167</v>
      </c>
      <c r="C5602" s="1" t="s">
        <v>19628</v>
      </c>
      <c r="D5602" s="1" t="s">
        <v>9168</v>
      </c>
      <c r="E5602" s="1" t="s">
        <v>19339</v>
      </c>
      <c r="F5602" s="54">
        <v>1920</v>
      </c>
      <c r="G5602" s="1" t="s">
        <v>19628</v>
      </c>
      <c r="I5602" t="str">
        <f t="shared" si="174"/>
        <v>时事旬刊</v>
      </c>
      <c r="K5602" t="e">
        <f>VLOOKUP(I5602,Apabi!$H:$H,1,FALSE)</f>
        <v>#N/A</v>
      </c>
      <c r="M5602" t="str">
        <f>VLOOKUP(I5602,'Shanghai TSG'!$C:$C,1,FALSE)</f>
        <v>时事旬刊</v>
      </c>
      <c r="O5602" t="e">
        <f>VLOOKUP(I5602,'Hytong (not in CrossAsia)'!$C:$C,1,FALSE)</f>
        <v>#N/A</v>
      </c>
      <c r="Q5602" s="9" t="str">
        <f t="shared" si="175"/>
        <v>Doppel</v>
      </c>
    </row>
    <row r="5603" spans="1:17">
      <c r="A5603" s="1" t="s">
        <v>9169</v>
      </c>
      <c r="B5603" s="1" t="s">
        <v>9170</v>
      </c>
      <c r="C5603" s="1" t="s">
        <v>19628</v>
      </c>
      <c r="D5603" s="1" t="s">
        <v>19628</v>
      </c>
      <c r="E5603" s="1" t="s">
        <v>19628</v>
      </c>
      <c r="F5603" s="51" t="s">
        <v>19628</v>
      </c>
      <c r="G5603" s="1" t="s">
        <v>19628</v>
      </c>
      <c r="I5603" t="str">
        <f t="shared" si="174"/>
        <v>军事公报</v>
      </c>
      <c r="K5603" t="e">
        <f>VLOOKUP(I5603,Apabi!$H:$H,1,FALSE)</f>
        <v>#N/A</v>
      </c>
      <c r="M5603" t="e">
        <f>VLOOKUP(I5603,'Shanghai TSG'!$C:$C,1,FALSE)</f>
        <v>#N/A</v>
      </c>
      <c r="O5603" t="e">
        <f>VLOOKUP(I5603,'Hytong (not in CrossAsia)'!$C:$C,1,FALSE)</f>
        <v>#N/A</v>
      </c>
      <c r="Q5603" s="9" t="str">
        <f t="shared" si="175"/>
        <v>nur hier</v>
      </c>
    </row>
    <row r="5604" spans="1:17">
      <c r="A5604" s="1" t="s">
        <v>9171</v>
      </c>
      <c r="B5604" s="1" t="s">
        <v>9172</v>
      </c>
      <c r="C5604" s="1" t="s">
        <v>19628</v>
      </c>
      <c r="D5604" s="1" t="s">
        <v>9173</v>
      </c>
      <c r="E5604" s="1" t="s">
        <v>13120</v>
      </c>
      <c r="F5604" s="54">
        <v>1926</v>
      </c>
      <c r="G5604" s="1" t="s">
        <v>19628</v>
      </c>
      <c r="I5604" t="str">
        <f t="shared" si="174"/>
        <v>中国军人</v>
      </c>
      <c r="K5604" t="e">
        <f>VLOOKUP(I5604,Apabi!$H:$H,1,FALSE)</f>
        <v>#N/A</v>
      </c>
      <c r="M5604" t="e">
        <f>VLOOKUP(I5604,'Shanghai TSG'!$C:$C,1,FALSE)</f>
        <v>#N/A</v>
      </c>
      <c r="O5604" t="str">
        <f>VLOOKUP(I5604,'Hytong (not in CrossAsia)'!$C:$C,1,FALSE)</f>
        <v>中国军人</v>
      </c>
      <c r="Q5604" s="9" t="str">
        <f t="shared" si="175"/>
        <v>Doppel</v>
      </c>
    </row>
    <row r="5605" spans="1:17">
      <c r="A5605" s="1" t="s">
        <v>9174</v>
      </c>
      <c r="B5605" s="1" t="s">
        <v>9175</v>
      </c>
      <c r="C5605" s="1" t="s">
        <v>19628</v>
      </c>
      <c r="D5605" s="1" t="s">
        <v>19628</v>
      </c>
      <c r="E5605" s="1" t="s">
        <v>19638</v>
      </c>
      <c r="F5605" s="51" t="s">
        <v>19628</v>
      </c>
      <c r="G5605" s="1" t="s">
        <v>19628</v>
      </c>
      <c r="I5605" t="str">
        <f t="shared" si="174"/>
        <v>战地知识</v>
      </c>
      <c r="K5605" t="e">
        <f>VLOOKUP(I5605,Apabi!$H:$H,1,FALSE)</f>
        <v>#N/A</v>
      </c>
      <c r="M5605" t="str">
        <f>VLOOKUP(I5605,'Shanghai TSG'!$C:$C,1,FALSE)</f>
        <v>战地知识</v>
      </c>
      <c r="O5605" t="e">
        <f>VLOOKUP(I5605,'Hytong (not in CrossAsia)'!$C:$C,1,FALSE)</f>
        <v>#N/A</v>
      </c>
      <c r="Q5605" s="9" t="str">
        <f t="shared" si="175"/>
        <v>Doppel</v>
      </c>
    </row>
    <row r="5606" spans="1:17">
      <c r="A5606" s="1" t="s">
        <v>9176</v>
      </c>
      <c r="B5606" s="1" t="s">
        <v>9177</v>
      </c>
      <c r="C5606" s="1" t="s">
        <v>19628</v>
      </c>
      <c r="D5606" s="1" t="s">
        <v>9178</v>
      </c>
      <c r="E5606" s="1" t="s">
        <v>19638</v>
      </c>
      <c r="F5606" s="51">
        <v>1940</v>
      </c>
      <c r="G5606" s="1" t="s">
        <v>19628</v>
      </c>
      <c r="I5606" t="str">
        <f t="shared" si="174"/>
        <v>战时劳工</v>
      </c>
      <c r="K5606" t="e">
        <f>VLOOKUP(I5606,Apabi!$H:$H,1,FALSE)</f>
        <v>#N/A</v>
      </c>
      <c r="M5606" t="e">
        <f>VLOOKUP(I5606,'Shanghai TSG'!$C:$C,1,FALSE)</f>
        <v>#N/A</v>
      </c>
      <c r="O5606" t="e">
        <f>VLOOKUP(I5606,'Hytong (not in CrossAsia)'!$C:$C,1,FALSE)</f>
        <v>#N/A</v>
      </c>
      <c r="Q5606" s="9" t="str">
        <f t="shared" si="175"/>
        <v>nur hier</v>
      </c>
    </row>
    <row r="5607" spans="1:17">
      <c r="A5607" s="1" t="s">
        <v>9179</v>
      </c>
      <c r="B5607" s="1" t="s">
        <v>9180</v>
      </c>
      <c r="C5607" s="1" t="s">
        <v>19628</v>
      </c>
      <c r="D5607" s="1" t="s">
        <v>9456</v>
      </c>
      <c r="E5607" s="1" t="s">
        <v>19336</v>
      </c>
      <c r="F5607" s="51" t="s">
        <v>19628</v>
      </c>
      <c r="G5607" s="1" t="s">
        <v>19628</v>
      </c>
      <c r="I5607" t="str">
        <f t="shared" si="174"/>
        <v>军政公报</v>
      </c>
      <c r="K5607" t="e">
        <f>VLOOKUP(I5607,Apabi!$H:$H,1,FALSE)</f>
        <v>#N/A</v>
      </c>
      <c r="M5607" t="e">
        <f>VLOOKUP(I5607,'Shanghai TSG'!$C:$C,1,FALSE)</f>
        <v>#N/A</v>
      </c>
      <c r="O5607" t="e">
        <f>VLOOKUP(I5607,'Hytong (not in CrossAsia)'!$C:$C,1,FALSE)</f>
        <v>#N/A</v>
      </c>
      <c r="Q5607" s="9" t="str">
        <f t="shared" si="175"/>
        <v>nur hier</v>
      </c>
    </row>
    <row r="5608" spans="1:17" ht="23.25">
      <c r="A5608" s="1" t="s">
        <v>9181</v>
      </c>
      <c r="B5608" s="1" t="s">
        <v>9182</v>
      </c>
      <c r="C5608" s="1" t="s">
        <v>19628</v>
      </c>
      <c r="D5608" s="1" t="s">
        <v>9183</v>
      </c>
      <c r="E5608" s="1" t="s">
        <v>9184</v>
      </c>
      <c r="F5608" s="51" t="s">
        <v>19628</v>
      </c>
      <c r="G5608" s="1" t="s">
        <v>19628</v>
      </c>
      <c r="I5608" t="str">
        <f t="shared" si="174"/>
        <v>征训月刊</v>
      </c>
      <c r="K5608" t="e">
        <f>VLOOKUP(I5608,Apabi!$H:$H,1,FALSE)</f>
        <v>#N/A</v>
      </c>
      <c r="M5608" t="str">
        <f>VLOOKUP(I5608,'Shanghai TSG'!$C:$C,1,FALSE)</f>
        <v>征训月刊</v>
      </c>
      <c r="O5608" t="e">
        <f>VLOOKUP(I5608,'Hytong (not in CrossAsia)'!$C:$C,1,FALSE)</f>
        <v>#N/A</v>
      </c>
      <c r="Q5608" s="9" t="str">
        <f t="shared" si="175"/>
        <v>Doppel</v>
      </c>
    </row>
    <row r="5609" spans="1:17" ht="23.25">
      <c r="A5609" s="1" t="s">
        <v>9185</v>
      </c>
      <c r="B5609" s="1" t="s">
        <v>9186</v>
      </c>
      <c r="C5609" s="1" t="s">
        <v>9187</v>
      </c>
      <c r="D5609" s="1" t="s">
        <v>9188</v>
      </c>
      <c r="E5609" s="1" t="s">
        <v>19336</v>
      </c>
      <c r="F5609" s="51" t="s">
        <v>19628</v>
      </c>
      <c r="G5609" s="1" t="s">
        <v>19628</v>
      </c>
      <c r="I5609" t="str">
        <f t="shared" si="174"/>
        <v>南洋兵事</v>
      </c>
      <c r="K5609" t="e">
        <f>VLOOKUP(I5609,Apabi!$H:$H,1,FALSE)</f>
        <v>#N/A</v>
      </c>
      <c r="M5609" t="str">
        <f>VLOOKUP(I5609,'Shanghai TSG'!$C:$C,1,FALSE)</f>
        <v>南洋兵事</v>
      </c>
      <c r="O5609" t="e">
        <f>VLOOKUP(I5609,'Hytong (not in CrossAsia)'!$C:$C,1,FALSE)</f>
        <v>#N/A</v>
      </c>
      <c r="Q5609" s="9" t="str">
        <f t="shared" si="175"/>
        <v>Doppel</v>
      </c>
    </row>
    <row r="5610" spans="1:17" ht="23.25">
      <c r="A5610" s="1" t="s">
        <v>9189</v>
      </c>
      <c r="B5610" s="1" t="s">
        <v>9190</v>
      </c>
      <c r="C5610" s="1" t="s">
        <v>19628</v>
      </c>
      <c r="D5610" s="1" t="s">
        <v>9191</v>
      </c>
      <c r="E5610" s="1" t="s">
        <v>10657</v>
      </c>
      <c r="F5610" s="51">
        <v>1933</v>
      </c>
      <c r="G5610" s="1" t="s">
        <v>13404</v>
      </c>
      <c r="I5610" t="str">
        <f t="shared" si="174"/>
        <v>军政旬刊</v>
      </c>
      <c r="K5610" t="e">
        <f>VLOOKUP(I5610,Apabi!$H:$H,1,FALSE)</f>
        <v>#N/A</v>
      </c>
      <c r="M5610" t="e">
        <f>VLOOKUP(I5610,'Shanghai TSG'!$C:$C,1,FALSE)</f>
        <v>#N/A</v>
      </c>
      <c r="O5610" t="e">
        <f>VLOOKUP(I5610,'Hytong (not in CrossAsia)'!$C:$C,1,FALSE)</f>
        <v>#N/A</v>
      </c>
      <c r="Q5610" s="9" t="str">
        <f t="shared" si="175"/>
        <v>nur hier</v>
      </c>
    </row>
    <row r="5611" spans="1:17">
      <c r="A5611" s="1" t="s">
        <v>9192</v>
      </c>
      <c r="B5611" s="1" t="s">
        <v>9193</v>
      </c>
      <c r="C5611" s="1" t="s">
        <v>19628</v>
      </c>
      <c r="D5611" s="1" t="s">
        <v>19628</v>
      </c>
      <c r="E5611" s="1" t="s">
        <v>19638</v>
      </c>
      <c r="F5611" s="51">
        <v>1945</v>
      </c>
      <c r="G5611" s="1" t="s">
        <v>19315</v>
      </c>
      <c r="I5611" t="str">
        <f t="shared" si="174"/>
        <v>战运月刊</v>
      </c>
      <c r="K5611" t="e">
        <f>VLOOKUP(I5611,Apabi!$H:$H,1,FALSE)</f>
        <v>#N/A</v>
      </c>
      <c r="M5611" t="e">
        <f>VLOOKUP(I5611,'Shanghai TSG'!$C:$C,1,FALSE)</f>
        <v>#N/A</v>
      </c>
      <c r="O5611" t="str">
        <f>VLOOKUP(I5611,'Hytong (not in CrossAsia)'!$C:$C,1,FALSE)</f>
        <v>战运月刊</v>
      </c>
      <c r="Q5611" s="9" t="str">
        <f t="shared" si="175"/>
        <v>Doppel</v>
      </c>
    </row>
    <row r="5612" spans="1:17">
      <c r="A5612" s="1" t="s">
        <v>9194</v>
      </c>
      <c r="B5612" s="1" t="s">
        <v>9195</v>
      </c>
      <c r="C5612" s="1" t="s">
        <v>19628</v>
      </c>
      <c r="D5612" s="1" t="s">
        <v>9196</v>
      </c>
      <c r="E5612" s="1" t="s">
        <v>21237</v>
      </c>
      <c r="F5612" s="51">
        <v>1938</v>
      </c>
      <c r="G5612" s="1" t="s">
        <v>19628</v>
      </c>
      <c r="I5612" t="str">
        <f t="shared" si="174"/>
        <v>抗战向导</v>
      </c>
      <c r="K5612" t="e">
        <f>VLOOKUP(I5612,Apabi!$H:$H,1,FALSE)</f>
        <v>#N/A</v>
      </c>
      <c r="M5612" t="e">
        <f>VLOOKUP(I5612,'Shanghai TSG'!$C:$C,1,FALSE)</f>
        <v>#N/A</v>
      </c>
      <c r="O5612" t="e">
        <f>VLOOKUP(I5612,'Hytong (not in CrossAsia)'!$C:$C,1,FALSE)</f>
        <v>#N/A</v>
      </c>
      <c r="Q5612" s="9" t="str">
        <f t="shared" si="175"/>
        <v>nur hier</v>
      </c>
    </row>
    <row r="5613" spans="1:17" ht="23.25">
      <c r="A5613" s="1" t="s">
        <v>9197</v>
      </c>
      <c r="B5613" s="1" t="s">
        <v>9198</v>
      </c>
      <c r="C5613" s="1" t="s">
        <v>19628</v>
      </c>
      <c r="D5613" s="1" t="s">
        <v>19628</v>
      </c>
      <c r="E5613" s="1" t="s">
        <v>19628</v>
      </c>
      <c r="F5613" s="51" t="s">
        <v>19628</v>
      </c>
      <c r="G5613" s="1" t="s">
        <v>19628</v>
      </c>
      <c r="I5613" t="str">
        <f t="shared" si="174"/>
        <v>国民革命</v>
      </c>
      <c r="K5613" t="e">
        <f>VLOOKUP(I5613,Apabi!$H:$H,1,FALSE)</f>
        <v>#N/A</v>
      </c>
      <c r="M5613" t="str">
        <f>VLOOKUP(I5613,'Shanghai TSG'!$C:$C,1,FALSE)</f>
        <v>国民革命</v>
      </c>
      <c r="O5613" t="e">
        <f>VLOOKUP(I5613,'Hytong (not in CrossAsia)'!$C:$C,1,FALSE)</f>
        <v>#N/A</v>
      </c>
      <c r="Q5613" s="9" t="str">
        <f t="shared" si="175"/>
        <v>Doppel</v>
      </c>
    </row>
    <row r="5614" spans="1:17">
      <c r="A5614" s="1" t="s">
        <v>9199</v>
      </c>
      <c r="B5614" s="1" t="s">
        <v>9200</v>
      </c>
      <c r="C5614" s="1" t="s">
        <v>19628</v>
      </c>
      <c r="D5614" s="1" t="s">
        <v>9201</v>
      </c>
      <c r="E5614" s="1" t="s">
        <v>19336</v>
      </c>
      <c r="F5614" s="54">
        <v>1937</v>
      </c>
      <c r="G5614" s="1" t="s">
        <v>19635</v>
      </c>
      <c r="I5614" t="str">
        <f t="shared" si="174"/>
        <v>防空月刊</v>
      </c>
      <c r="K5614" t="e">
        <f>VLOOKUP(I5614,Apabi!$H:$H,1,FALSE)</f>
        <v>#N/A</v>
      </c>
      <c r="M5614" t="e">
        <f>VLOOKUP(I5614,'Shanghai TSG'!$C:$C,1,FALSE)</f>
        <v>#N/A</v>
      </c>
      <c r="O5614" t="e">
        <f>VLOOKUP(I5614,'Hytong (not in CrossAsia)'!$C:$C,1,FALSE)</f>
        <v>#N/A</v>
      </c>
      <c r="Q5614" s="9" t="str">
        <f t="shared" si="175"/>
        <v>nur hier</v>
      </c>
    </row>
    <row r="5615" spans="1:17" ht="23.25">
      <c r="A5615" s="1" t="s">
        <v>9202</v>
      </c>
      <c r="B5615" s="1" t="s">
        <v>9203</v>
      </c>
      <c r="C5615" s="1" t="s">
        <v>9204</v>
      </c>
      <c r="D5615" s="1" t="s">
        <v>19628</v>
      </c>
      <c r="E5615" s="1" t="s">
        <v>19647</v>
      </c>
      <c r="F5615" s="54">
        <v>1937</v>
      </c>
      <c r="G5615" s="1" t="s">
        <v>19642</v>
      </c>
      <c r="I5615" t="str">
        <f t="shared" si="174"/>
        <v>抗战半月</v>
      </c>
      <c r="K5615" t="e">
        <f>VLOOKUP(I5615,Apabi!$H:$H,1,FALSE)</f>
        <v>#N/A</v>
      </c>
      <c r="M5615" t="e">
        <f>VLOOKUP(I5615,'Shanghai TSG'!$C:$C,1,FALSE)</f>
        <v>#N/A</v>
      </c>
      <c r="O5615" t="e">
        <f>VLOOKUP(I5615,'Hytong (not in CrossAsia)'!$C:$C,1,FALSE)</f>
        <v>#N/A</v>
      </c>
      <c r="Q5615" s="9" t="str">
        <f t="shared" si="175"/>
        <v>nur hier</v>
      </c>
    </row>
    <row r="5616" spans="1:17">
      <c r="A5616" s="1" t="s">
        <v>9205</v>
      </c>
      <c r="B5616" s="1" t="s">
        <v>9206</v>
      </c>
      <c r="C5616" s="1" t="s">
        <v>19628</v>
      </c>
      <c r="D5616" s="1" t="s">
        <v>9207</v>
      </c>
      <c r="E5616" s="1" t="s">
        <v>19628</v>
      </c>
      <c r="F5616" s="51" t="s">
        <v>19628</v>
      </c>
      <c r="G5616" s="1" t="s">
        <v>13404</v>
      </c>
      <c r="I5616" t="str">
        <f t="shared" si="174"/>
        <v>警务旬报</v>
      </c>
      <c r="K5616" t="e">
        <f>VLOOKUP(I5616,Apabi!$H:$H,1,FALSE)</f>
        <v>#N/A</v>
      </c>
      <c r="M5616" t="e">
        <f>VLOOKUP(I5616,'Shanghai TSG'!$C:$C,1,FALSE)</f>
        <v>#N/A</v>
      </c>
      <c r="O5616" t="e">
        <f>VLOOKUP(I5616,'Hytong (not in CrossAsia)'!$C:$C,1,FALSE)</f>
        <v>#N/A</v>
      </c>
      <c r="Q5616" s="9" t="str">
        <f t="shared" si="175"/>
        <v>nur hier</v>
      </c>
    </row>
    <row r="5617" spans="1:17">
      <c r="A5617" s="1" t="s">
        <v>9208</v>
      </c>
      <c r="B5617" s="1" t="s">
        <v>9209</v>
      </c>
      <c r="C5617" s="1" t="s">
        <v>19628</v>
      </c>
      <c r="D5617" s="1" t="s">
        <v>8866</v>
      </c>
      <c r="E5617" s="1" t="s">
        <v>19326</v>
      </c>
      <c r="F5617" s="54">
        <v>1937</v>
      </c>
      <c r="G5617" s="1" t="s">
        <v>19635</v>
      </c>
      <c r="I5617" t="str">
        <f t="shared" si="174"/>
        <v>国防杂志</v>
      </c>
      <c r="K5617" t="e">
        <f>VLOOKUP(I5617,Apabi!$H:$H,1,FALSE)</f>
        <v>#N/A</v>
      </c>
      <c r="M5617" t="e">
        <f>VLOOKUP(I5617,'Shanghai TSG'!$C:$C,1,FALSE)</f>
        <v>#N/A</v>
      </c>
      <c r="O5617" t="e">
        <f>VLOOKUP(I5617,'Hytong (not in CrossAsia)'!$C:$C,1,FALSE)</f>
        <v>#N/A</v>
      </c>
      <c r="Q5617" s="9" t="str">
        <f t="shared" si="175"/>
        <v>nur hier</v>
      </c>
    </row>
    <row r="5618" spans="1:17">
      <c r="A5618" s="1" t="s">
        <v>8867</v>
      </c>
      <c r="B5618" s="1" t="s">
        <v>8868</v>
      </c>
      <c r="C5618" s="1" t="s">
        <v>19628</v>
      </c>
      <c r="D5618" s="1" t="s">
        <v>19628</v>
      </c>
      <c r="E5618" s="1" t="s">
        <v>18823</v>
      </c>
      <c r="F5618" s="54">
        <v>1939</v>
      </c>
      <c r="G5618" s="1" t="s">
        <v>19628</v>
      </c>
      <c r="I5618" t="str">
        <f t="shared" si="174"/>
        <v>工合战士</v>
      </c>
      <c r="K5618" t="e">
        <f>VLOOKUP(I5618,Apabi!$H:$H,1,FALSE)</f>
        <v>#N/A</v>
      </c>
      <c r="M5618" t="e">
        <f>VLOOKUP(I5618,'Shanghai TSG'!$C:$C,1,FALSE)</f>
        <v>#N/A</v>
      </c>
      <c r="O5618" t="e">
        <f>VLOOKUP(I5618,'Hytong (not in CrossAsia)'!$C:$C,1,FALSE)</f>
        <v>#N/A</v>
      </c>
      <c r="Q5618" s="9" t="str">
        <f t="shared" si="175"/>
        <v>nur hier</v>
      </c>
    </row>
    <row r="5619" spans="1:17">
      <c r="A5619" s="1" t="s">
        <v>8869</v>
      </c>
      <c r="B5619" s="1" t="s">
        <v>8870</v>
      </c>
      <c r="C5619" s="1" t="s">
        <v>8871</v>
      </c>
      <c r="D5619" s="1" t="s">
        <v>8872</v>
      </c>
      <c r="E5619" s="1" t="s">
        <v>19638</v>
      </c>
      <c r="F5619" s="54">
        <v>1944</v>
      </c>
      <c r="G5619" s="1" t="s">
        <v>19243</v>
      </c>
      <c r="I5619" t="str">
        <f t="shared" si="174"/>
        <v>现代防空</v>
      </c>
      <c r="K5619" t="e">
        <f>VLOOKUP(I5619,Apabi!$H:$H,1,FALSE)</f>
        <v>#N/A</v>
      </c>
      <c r="M5619" t="str">
        <f>VLOOKUP(I5619,'Shanghai TSG'!$C:$C,1,FALSE)</f>
        <v>现代防空</v>
      </c>
      <c r="O5619" t="e">
        <f>VLOOKUP(I5619,'Hytong (not in CrossAsia)'!$C:$C,1,FALSE)</f>
        <v>#N/A</v>
      </c>
      <c r="Q5619" s="9" t="str">
        <f t="shared" si="175"/>
        <v>Doppel</v>
      </c>
    </row>
    <row r="5620" spans="1:17">
      <c r="A5620" s="1" t="s">
        <v>8873</v>
      </c>
      <c r="B5620" s="1" t="s">
        <v>8874</v>
      </c>
      <c r="C5620" s="1" t="s">
        <v>19628</v>
      </c>
      <c r="D5620" s="1" t="s">
        <v>8875</v>
      </c>
      <c r="E5620" s="1" t="s">
        <v>19628</v>
      </c>
      <c r="F5620" s="54">
        <v>1939</v>
      </c>
      <c r="G5620" s="1" t="s">
        <v>19628</v>
      </c>
      <c r="I5620" t="str">
        <f t="shared" si="174"/>
        <v>东南战线</v>
      </c>
      <c r="K5620" t="e">
        <f>VLOOKUP(I5620,Apabi!$H:$H,1,FALSE)</f>
        <v>#N/A</v>
      </c>
      <c r="M5620" t="e">
        <f>VLOOKUP(I5620,'Shanghai TSG'!$C:$C,1,FALSE)</f>
        <v>#N/A</v>
      </c>
      <c r="O5620" t="e">
        <f>VLOOKUP(I5620,'Hytong (not in CrossAsia)'!$C:$C,1,FALSE)</f>
        <v>#N/A</v>
      </c>
      <c r="Q5620" s="9" t="str">
        <f t="shared" si="175"/>
        <v>nur hier</v>
      </c>
    </row>
    <row r="5621" spans="1:17">
      <c r="A5621" s="1" t="s">
        <v>8876</v>
      </c>
      <c r="B5621" s="1" t="s">
        <v>8877</v>
      </c>
      <c r="C5621" s="1" t="s">
        <v>19628</v>
      </c>
      <c r="D5621" s="1" t="s">
        <v>8878</v>
      </c>
      <c r="E5621" s="1" t="s">
        <v>21492</v>
      </c>
      <c r="F5621" s="54">
        <v>1933</v>
      </c>
      <c r="G5621" s="1" t="s">
        <v>19292</v>
      </c>
      <c r="I5621" t="str">
        <f t="shared" si="174"/>
        <v>国民空军</v>
      </c>
      <c r="K5621" t="e">
        <f>VLOOKUP(I5621,Apabi!$H:$H,1,FALSE)</f>
        <v>#N/A</v>
      </c>
      <c r="M5621" t="str">
        <f>VLOOKUP(I5621,'Shanghai TSG'!$C:$C,1,FALSE)</f>
        <v>国民空军</v>
      </c>
      <c r="O5621" t="e">
        <f>VLOOKUP(I5621,'Hytong (not in CrossAsia)'!$C:$C,1,FALSE)</f>
        <v>#N/A</v>
      </c>
      <c r="Q5621" s="9" t="str">
        <f t="shared" si="175"/>
        <v>Doppel</v>
      </c>
    </row>
    <row r="5622" spans="1:17">
      <c r="A5622" s="1" t="s">
        <v>8879</v>
      </c>
      <c r="B5622" s="1" t="s">
        <v>8880</v>
      </c>
      <c r="C5622" s="1" t="s">
        <v>19628</v>
      </c>
      <c r="D5622" s="1" t="s">
        <v>19628</v>
      </c>
      <c r="E5622" s="1" t="s">
        <v>19638</v>
      </c>
      <c r="F5622" s="54">
        <v>1945</v>
      </c>
      <c r="G5622" s="1" t="s">
        <v>19635</v>
      </c>
      <c r="I5622" t="str">
        <f t="shared" si="174"/>
        <v>青年战士</v>
      </c>
      <c r="K5622" t="e">
        <f>VLOOKUP(I5622,Apabi!$H:$H,1,FALSE)</f>
        <v>#N/A</v>
      </c>
      <c r="M5622" t="e">
        <f>VLOOKUP(I5622,'Shanghai TSG'!$C:$C,1,FALSE)</f>
        <v>#N/A</v>
      </c>
      <c r="O5622" t="e">
        <f>VLOOKUP(I5622,'Hytong (not in CrossAsia)'!$C:$C,1,FALSE)</f>
        <v>#N/A</v>
      </c>
      <c r="Q5622" s="9" t="str">
        <f t="shared" si="175"/>
        <v>nur hier</v>
      </c>
    </row>
    <row r="5623" spans="1:17" ht="23.25">
      <c r="A5623" s="1" t="s">
        <v>8881</v>
      </c>
      <c r="B5623" s="1" t="s">
        <v>8882</v>
      </c>
      <c r="C5623" s="1" t="s">
        <v>8883</v>
      </c>
      <c r="D5623" s="1" t="s">
        <v>19628</v>
      </c>
      <c r="E5623" s="1" t="s">
        <v>7665</v>
      </c>
      <c r="F5623" s="54">
        <v>1942</v>
      </c>
      <c r="G5623" s="1" t="s">
        <v>19628</v>
      </c>
      <c r="I5623" t="str">
        <f t="shared" si="174"/>
        <v>国防研究</v>
      </c>
      <c r="K5623" t="e">
        <f>VLOOKUP(I5623,Apabi!$H:$H,1,FALSE)</f>
        <v>#N/A</v>
      </c>
      <c r="M5623" t="e">
        <f>VLOOKUP(I5623,'Shanghai TSG'!$C:$C,1,FALSE)</f>
        <v>#N/A</v>
      </c>
      <c r="O5623" t="e">
        <f>VLOOKUP(I5623,'Hytong (not in CrossAsia)'!$C:$C,1,FALSE)</f>
        <v>#N/A</v>
      </c>
      <c r="Q5623" s="9" t="str">
        <f t="shared" si="175"/>
        <v>nur hier</v>
      </c>
    </row>
    <row r="5624" spans="1:17">
      <c r="A5624" s="1" t="s">
        <v>8884</v>
      </c>
      <c r="B5624" s="1" t="s">
        <v>8885</v>
      </c>
      <c r="C5624" s="1" t="s">
        <v>19628</v>
      </c>
      <c r="D5624" s="1" t="s">
        <v>19628</v>
      </c>
      <c r="E5624" s="1" t="s">
        <v>19628</v>
      </c>
      <c r="F5624" s="54">
        <v>1941</v>
      </c>
      <c r="G5624" s="1" t="s">
        <v>19642</v>
      </c>
      <c r="I5624" t="str">
        <f t="shared" si="174"/>
        <v>士兵半月</v>
      </c>
      <c r="K5624" t="e">
        <f>VLOOKUP(I5624,Apabi!$H:$H,1,FALSE)</f>
        <v>#N/A</v>
      </c>
      <c r="M5624" t="e">
        <f>VLOOKUP(I5624,'Shanghai TSG'!$C:$C,1,FALSE)</f>
        <v>#N/A</v>
      </c>
      <c r="O5624" t="e">
        <f>VLOOKUP(I5624,'Hytong (not in CrossAsia)'!$C:$C,1,FALSE)</f>
        <v>#N/A</v>
      </c>
      <c r="Q5624" s="9" t="str">
        <f t="shared" si="175"/>
        <v>nur hier</v>
      </c>
    </row>
    <row r="5625" spans="1:17">
      <c r="A5625" s="1" t="s">
        <v>8886</v>
      </c>
      <c r="B5625" s="1" t="s">
        <v>8887</v>
      </c>
      <c r="C5625" s="1" t="s">
        <v>8888</v>
      </c>
      <c r="D5625" s="1" t="s">
        <v>8889</v>
      </c>
      <c r="E5625" s="1" t="s">
        <v>20582</v>
      </c>
      <c r="F5625" s="54">
        <v>1929</v>
      </c>
      <c r="G5625" s="1" t="s">
        <v>19773</v>
      </c>
      <c r="I5625" t="str">
        <f t="shared" si="174"/>
        <v>战国策</v>
      </c>
      <c r="K5625" t="e">
        <f>VLOOKUP(I5625,Apabi!$H:$H,1,FALSE)</f>
        <v>#N/A</v>
      </c>
      <c r="M5625" t="str">
        <f>VLOOKUP(I5625,'Shanghai TSG'!$C:$C,1,FALSE)</f>
        <v>战国策</v>
      </c>
      <c r="O5625" t="e">
        <f>VLOOKUP(I5625,'Hytong (not in CrossAsia)'!$C:$C,1,FALSE)</f>
        <v>#N/A</v>
      </c>
      <c r="Q5625" s="9" t="str">
        <f t="shared" si="175"/>
        <v>Doppel</v>
      </c>
    </row>
    <row r="5626" spans="1:17">
      <c r="A5626" s="1" t="s">
        <v>8890</v>
      </c>
      <c r="B5626" s="1" t="s">
        <v>8891</v>
      </c>
      <c r="C5626" s="1" t="s">
        <v>8892</v>
      </c>
      <c r="D5626" s="1" t="s">
        <v>8892</v>
      </c>
      <c r="E5626" s="1" t="s">
        <v>18993</v>
      </c>
      <c r="F5626" s="54">
        <v>1938</v>
      </c>
      <c r="G5626" s="1" t="s">
        <v>19642</v>
      </c>
      <c r="I5626" t="str">
        <f t="shared" si="174"/>
        <v>战时艺术</v>
      </c>
      <c r="K5626" t="e">
        <f>VLOOKUP(I5626,Apabi!$H:$H,1,FALSE)</f>
        <v>#N/A</v>
      </c>
      <c r="M5626" t="str">
        <f>VLOOKUP(I5626,'Shanghai TSG'!$C:$C,1,FALSE)</f>
        <v>战时艺术</v>
      </c>
      <c r="O5626" t="e">
        <f>VLOOKUP(I5626,'Hytong (not in CrossAsia)'!$C:$C,1,FALSE)</f>
        <v>#N/A</v>
      </c>
      <c r="Q5626" s="9" t="str">
        <f t="shared" si="175"/>
        <v>Doppel</v>
      </c>
    </row>
    <row r="5627" spans="1:17">
      <c r="A5627" s="1" t="s">
        <v>8893</v>
      </c>
      <c r="B5627" s="1" t="s">
        <v>8894</v>
      </c>
      <c r="C5627" s="1" t="s">
        <v>19628</v>
      </c>
      <c r="D5627" s="1" t="s">
        <v>8895</v>
      </c>
      <c r="E5627" s="1" t="s">
        <v>19336</v>
      </c>
      <c r="F5627" s="54">
        <v>1948</v>
      </c>
      <c r="G5627" s="1" t="s">
        <v>19635</v>
      </c>
      <c r="I5627" t="str">
        <f t="shared" si="174"/>
        <v>国防月刊</v>
      </c>
      <c r="K5627" t="e">
        <f>VLOOKUP(I5627,Apabi!$H:$H,1,FALSE)</f>
        <v>#N/A</v>
      </c>
      <c r="M5627" t="str">
        <f>VLOOKUP(I5627,'Shanghai TSG'!$C:$C,1,FALSE)</f>
        <v>国防月刊</v>
      </c>
      <c r="O5627" t="e">
        <f>VLOOKUP(I5627,'Hytong (not in CrossAsia)'!$C:$C,1,FALSE)</f>
        <v>#N/A</v>
      </c>
      <c r="Q5627" s="9" t="str">
        <f t="shared" si="175"/>
        <v>Doppel</v>
      </c>
    </row>
    <row r="5628" spans="1:17">
      <c r="A5628" s="1" t="s">
        <v>8896</v>
      </c>
      <c r="B5628" s="1" t="s">
        <v>8897</v>
      </c>
      <c r="C5628" s="1" t="s">
        <v>19628</v>
      </c>
      <c r="D5628" s="1" t="s">
        <v>8898</v>
      </c>
      <c r="E5628" s="1" t="s">
        <v>19326</v>
      </c>
      <c r="F5628" s="54">
        <v>1948</v>
      </c>
      <c r="G5628" s="1" t="s">
        <v>19635</v>
      </c>
      <c r="I5628" t="str">
        <f t="shared" si="174"/>
        <v>残不废月</v>
      </c>
      <c r="K5628" t="e">
        <f>VLOOKUP(I5628,Apabi!$H:$H,1,FALSE)</f>
        <v>#N/A</v>
      </c>
      <c r="M5628" t="str">
        <f>VLOOKUP(I5628,'Shanghai TSG'!$C:$C,1,FALSE)</f>
        <v>残不废月</v>
      </c>
      <c r="O5628" t="e">
        <f>VLOOKUP(I5628,'Hytong (not in CrossAsia)'!$C:$C,1,FALSE)</f>
        <v>#N/A</v>
      </c>
      <c r="Q5628" s="9" t="str">
        <f t="shared" si="175"/>
        <v>Doppel</v>
      </c>
    </row>
    <row r="5629" spans="1:17">
      <c r="A5629" s="1" t="s">
        <v>8899</v>
      </c>
      <c r="B5629" s="1" t="s">
        <v>8900</v>
      </c>
      <c r="C5629" s="1" t="s">
        <v>19628</v>
      </c>
      <c r="D5629" s="1" t="s">
        <v>19772</v>
      </c>
      <c r="E5629" s="1" t="s">
        <v>19146</v>
      </c>
      <c r="F5629" s="54">
        <v>1926</v>
      </c>
      <c r="G5629" s="1" t="s">
        <v>19635</v>
      </c>
      <c r="I5629" t="str">
        <f t="shared" si="174"/>
        <v>兵事杂志</v>
      </c>
      <c r="K5629" t="str">
        <f>VLOOKUP(I5629,Apabi!$H:$H,1,FALSE)</f>
        <v>兵事杂志</v>
      </c>
      <c r="M5629" t="e">
        <f>VLOOKUP(I5629,'Shanghai TSG'!$C:$C,1,FALSE)</f>
        <v>#N/A</v>
      </c>
      <c r="O5629" t="e">
        <f>VLOOKUP(I5629,'Hytong (not in CrossAsia)'!$C:$C,1,FALSE)</f>
        <v>#N/A</v>
      </c>
      <c r="Q5629" s="9" t="str">
        <f t="shared" si="175"/>
        <v>Doppel</v>
      </c>
    </row>
    <row r="5630" spans="1:17">
      <c r="A5630" s="1" t="s">
        <v>9247</v>
      </c>
      <c r="B5630" s="1" t="s">
        <v>9248</v>
      </c>
      <c r="C5630" s="1" t="s">
        <v>19628</v>
      </c>
      <c r="D5630" s="1" t="s">
        <v>19628</v>
      </c>
      <c r="E5630" s="1" t="s">
        <v>19302</v>
      </c>
      <c r="F5630" s="54">
        <v>1927</v>
      </c>
      <c r="G5630" s="1" t="s">
        <v>19628</v>
      </c>
      <c r="I5630" t="str">
        <f t="shared" si="174"/>
        <v>黄埔潮周</v>
      </c>
      <c r="K5630" t="e">
        <f>VLOOKUP(I5630,Apabi!$H:$H,1,FALSE)</f>
        <v>#N/A</v>
      </c>
      <c r="M5630" t="e">
        <f>VLOOKUP(I5630,'Shanghai TSG'!$C:$C,1,FALSE)</f>
        <v>#N/A</v>
      </c>
      <c r="O5630" t="e">
        <f>VLOOKUP(I5630,'Hytong (not in CrossAsia)'!$C:$C,1,FALSE)</f>
        <v>#N/A</v>
      </c>
      <c r="Q5630" s="9" t="str">
        <f t="shared" si="175"/>
        <v>nur hier</v>
      </c>
    </row>
    <row r="5631" spans="1:17" ht="23.25">
      <c r="A5631" s="1" t="s">
        <v>9249</v>
      </c>
      <c r="B5631" s="1" t="s">
        <v>9250</v>
      </c>
      <c r="C5631" s="1" t="s">
        <v>19628</v>
      </c>
      <c r="D5631" s="1" t="s">
        <v>19628</v>
      </c>
      <c r="E5631" s="1" t="s">
        <v>19339</v>
      </c>
      <c r="F5631" s="54">
        <v>1937</v>
      </c>
      <c r="G5631" s="1" t="s">
        <v>19628</v>
      </c>
      <c r="I5631" t="str">
        <f t="shared" si="174"/>
        <v>北平市学</v>
      </c>
      <c r="K5631" t="e">
        <f>VLOOKUP(I5631,Apabi!$H:$H,1,FALSE)</f>
        <v>#N/A</v>
      </c>
      <c r="M5631" t="e">
        <f>VLOOKUP(I5631,'Shanghai TSG'!$C:$C,1,FALSE)</f>
        <v>#N/A</v>
      </c>
      <c r="O5631" t="e">
        <f>VLOOKUP(I5631,'Hytong (not in CrossAsia)'!$C:$C,1,FALSE)</f>
        <v>#N/A</v>
      </c>
      <c r="Q5631" s="9" t="str">
        <f t="shared" si="175"/>
        <v>nur hier</v>
      </c>
    </row>
    <row r="5632" spans="1:17">
      <c r="A5632" s="1" t="s">
        <v>9251</v>
      </c>
      <c r="B5632" s="1" t="s">
        <v>9252</v>
      </c>
      <c r="C5632" s="1" t="s">
        <v>19628</v>
      </c>
      <c r="D5632" s="1" t="s">
        <v>9253</v>
      </c>
      <c r="E5632" s="1" t="s">
        <v>19647</v>
      </c>
      <c r="F5632" s="54">
        <v>1938</v>
      </c>
      <c r="G5632" s="1" t="s">
        <v>19628</v>
      </c>
      <c r="I5632" t="str">
        <f t="shared" si="174"/>
        <v>抗战</v>
      </c>
      <c r="K5632" t="e">
        <f>VLOOKUP(I5632,Apabi!$H:$H,1,FALSE)</f>
        <v>#N/A</v>
      </c>
      <c r="M5632" t="e">
        <f>VLOOKUP(I5632,'Shanghai TSG'!$C:$C,1,FALSE)</f>
        <v>#N/A</v>
      </c>
      <c r="O5632" t="e">
        <f>VLOOKUP(I5632,'Hytong (not in CrossAsia)'!$C:$C,1,FALSE)</f>
        <v>#N/A</v>
      </c>
      <c r="Q5632" s="9" t="str">
        <f t="shared" si="175"/>
        <v>nur hier</v>
      </c>
    </row>
    <row r="5633" spans="1:17">
      <c r="A5633" s="1" t="s">
        <v>9254</v>
      </c>
      <c r="B5633" s="1" t="s">
        <v>9255</v>
      </c>
      <c r="C5633" s="1" t="s">
        <v>19628</v>
      </c>
      <c r="D5633" s="1" t="s">
        <v>9256</v>
      </c>
      <c r="E5633" s="1" t="s">
        <v>19647</v>
      </c>
      <c r="F5633" s="54">
        <v>1903</v>
      </c>
      <c r="G5633" s="1" t="s">
        <v>19635</v>
      </c>
      <c r="I5633" t="str">
        <f t="shared" si="174"/>
        <v>革命军</v>
      </c>
      <c r="K5633" t="e">
        <f>VLOOKUP(I5633,Apabi!$H:$H,1,FALSE)</f>
        <v>#N/A</v>
      </c>
      <c r="M5633" t="e">
        <f>VLOOKUP(I5633,'Shanghai TSG'!$C:$C,1,FALSE)</f>
        <v>#N/A</v>
      </c>
      <c r="O5633" t="e">
        <f>VLOOKUP(I5633,'Hytong (not in CrossAsia)'!$C:$C,1,FALSE)</f>
        <v>#N/A</v>
      </c>
      <c r="Q5633" s="9" t="str">
        <f t="shared" si="175"/>
        <v>nur hier</v>
      </c>
    </row>
    <row r="5634" spans="1:17">
      <c r="A5634" s="1" t="s">
        <v>9257</v>
      </c>
      <c r="B5634" s="1" t="s">
        <v>9258</v>
      </c>
      <c r="C5634" s="1" t="s">
        <v>19628</v>
      </c>
      <c r="D5634" s="1" t="s">
        <v>9259</v>
      </c>
      <c r="E5634" s="1" t="s">
        <v>18550</v>
      </c>
      <c r="F5634" s="54">
        <v>1938</v>
      </c>
      <c r="G5634" s="1" t="s">
        <v>19628</v>
      </c>
      <c r="I5634" t="str">
        <f t="shared" si="174"/>
        <v>抗战军人</v>
      </c>
      <c r="K5634" t="e">
        <f>VLOOKUP(I5634,Apabi!$H:$H,1,FALSE)</f>
        <v>#N/A</v>
      </c>
      <c r="M5634" t="e">
        <f>VLOOKUP(I5634,'Shanghai TSG'!$C:$C,1,FALSE)</f>
        <v>#N/A</v>
      </c>
      <c r="O5634" t="e">
        <f>VLOOKUP(I5634,'Hytong (not in CrossAsia)'!$C:$C,1,FALSE)</f>
        <v>#N/A</v>
      </c>
      <c r="Q5634" s="9" t="str">
        <f t="shared" si="175"/>
        <v>nur hier</v>
      </c>
    </row>
    <row r="5635" spans="1:17" ht="23.25">
      <c r="A5635" s="1" t="s">
        <v>9260</v>
      </c>
      <c r="B5635" s="1" t="s">
        <v>9261</v>
      </c>
      <c r="C5635" s="1" t="s">
        <v>19628</v>
      </c>
      <c r="D5635" s="1" t="s">
        <v>19628</v>
      </c>
      <c r="E5635" s="1" t="s">
        <v>19628</v>
      </c>
      <c r="F5635" s="51" t="s">
        <v>19628</v>
      </c>
      <c r="G5635" s="1" t="s">
        <v>19628</v>
      </c>
      <c r="I5635" t="str">
        <f t="shared" ref="I5635:I5698" si="176">MID(B5635,1,4)</f>
        <v>全民抗战</v>
      </c>
      <c r="K5635" t="e">
        <f>VLOOKUP(I5635,Apabi!$H:$H,1,FALSE)</f>
        <v>#N/A</v>
      </c>
      <c r="M5635" t="e">
        <f>VLOOKUP(I5635,'Shanghai TSG'!$C:$C,1,FALSE)</f>
        <v>#N/A</v>
      </c>
      <c r="O5635" t="e">
        <f>VLOOKUP(I5635,'Hytong (not in CrossAsia)'!$C:$C,1,FALSE)</f>
        <v>#N/A</v>
      </c>
      <c r="Q5635" s="9" t="str">
        <f t="shared" ref="Q5635:Q5698" si="177">(IF(AND(ISNA(K5635),ISNA(M5635),ISNA(O5635)),"nur hier","Doppel"))</f>
        <v>nur hier</v>
      </c>
    </row>
    <row r="5636" spans="1:17">
      <c r="A5636" s="1" t="s">
        <v>9262</v>
      </c>
      <c r="B5636" s="1" t="s">
        <v>9263</v>
      </c>
      <c r="C5636" s="1" t="s">
        <v>19628</v>
      </c>
      <c r="D5636" s="1" t="s">
        <v>9264</v>
      </c>
      <c r="E5636" s="1" t="s">
        <v>9265</v>
      </c>
      <c r="F5636" s="54">
        <v>1948</v>
      </c>
      <c r="G5636" s="1" t="s">
        <v>19635</v>
      </c>
      <c r="I5636" t="str">
        <f t="shared" si="176"/>
        <v>世界兵学</v>
      </c>
      <c r="K5636" t="e">
        <f>VLOOKUP(I5636,Apabi!$H:$H,1,FALSE)</f>
        <v>#N/A</v>
      </c>
      <c r="M5636" t="e">
        <f>VLOOKUP(I5636,'Shanghai TSG'!$C:$C,1,FALSE)</f>
        <v>#N/A</v>
      </c>
      <c r="O5636" t="e">
        <f>VLOOKUP(I5636,'Hytong (not in CrossAsia)'!$C:$C,1,FALSE)</f>
        <v>#N/A</v>
      </c>
      <c r="Q5636" s="9" t="str">
        <f t="shared" si="177"/>
        <v>nur hier</v>
      </c>
    </row>
    <row r="5637" spans="1:17">
      <c r="A5637" s="1" t="s">
        <v>9266</v>
      </c>
      <c r="B5637" s="1" t="s">
        <v>9267</v>
      </c>
      <c r="C5637" s="1" t="s">
        <v>19628</v>
      </c>
      <c r="D5637" s="1" t="s">
        <v>19628</v>
      </c>
      <c r="E5637" s="1" t="s">
        <v>19638</v>
      </c>
      <c r="F5637" s="51" t="s">
        <v>19628</v>
      </c>
      <c r="G5637" s="1" t="s">
        <v>19628</v>
      </c>
      <c r="I5637" t="str">
        <f t="shared" si="176"/>
        <v>伤兵之友</v>
      </c>
      <c r="K5637" t="e">
        <f>VLOOKUP(I5637,Apabi!$H:$H,1,FALSE)</f>
        <v>#N/A</v>
      </c>
      <c r="M5637" t="e">
        <f>VLOOKUP(I5637,'Shanghai TSG'!$C:$C,1,FALSE)</f>
        <v>#N/A</v>
      </c>
      <c r="O5637" t="e">
        <f>VLOOKUP(I5637,'Hytong (not in CrossAsia)'!$C:$C,1,FALSE)</f>
        <v>#N/A</v>
      </c>
      <c r="Q5637" s="9" t="str">
        <f t="shared" si="177"/>
        <v>nur hier</v>
      </c>
    </row>
    <row r="5638" spans="1:17" ht="23.25">
      <c r="A5638" s="1" t="s">
        <v>9268</v>
      </c>
      <c r="B5638" s="1" t="s">
        <v>9269</v>
      </c>
      <c r="C5638" s="1" t="s">
        <v>9270</v>
      </c>
      <c r="D5638" s="1" t="s">
        <v>19628</v>
      </c>
      <c r="E5638" s="1" t="s">
        <v>19348</v>
      </c>
      <c r="F5638" s="54">
        <v>1930</v>
      </c>
      <c r="G5638" s="1" t="s">
        <v>19628</v>
      </c>
      <c r="I5638" t="str">
        <f t="shared" si="176"/>
        <v>黄埔月刊</v>
      </c>
      <c r="K5638" t="e">
        <f>VLOOKUP(I5638,Apabi!$H:$H,1,FALSE)</f>
        <v>#N/A</v>
      </c>
      <c r="M5638" t="str">
        <f>VLOOKUP(I5638,'Shanghai TSG'!$C:$C,1,FALSE)</f>
        <v>黄埔月刊</v>
      </c>
      <c r="O5638" t="e">
        <f>VLOOKUP(I5638,'Hytong (not in CrossAsia)'!$C:$C,1,FALSE)</f>
        <v>#N/A</v>
      </c>
      <c r="Q5638" s="9" t="str">
        <f t="shared" si="177"/>
        <v>Doppel</v>
      </c>
    </row>
    <row r="5639" spans="1:17">
      <c r="A5639" s="1" t="s">
        <v>9271</v>
      </c>
      <c r="B5639" s="1" t="s">
        <v>9272</v>
      </c>
      <c r="C5639" s="1" t="s">
        <v>19628</v>
      </c>
      <c r="D5639" s="1" t="s">
        <v>9273</v>
      </c>
      <c r="E5639" s="1" t="s">
        <v>19326</v>
      </c>
      <c r="F5639" s="54">
        <v>1948</v>
      </c>
      <c r="G5639" s="1" t="s">
        <v>19642</v>
      </c>
      <c r="I5639" t="str">
        <f t="shared" si="176"/>
        <v>军中文摘</v>
      </c>
      <c r="K5639" t="e">
        <f>VLOOKUP(I5639,Apabi!$H:$H,1,FALSE)</f>
        <v>#N/A</v>
      </c>
      <c r="M5639" t="e">
        <f>VLOOKUP(I5639,'Shanghai TSG'!$C:$C,1,FALSE)</f>
        <v>#N/A</v>
      </c>
      <c r="O5639" t="e">
        <f>VLOOKUP(I5639,'Hytong (not in CrossAsia)'!$C:$C,1,FALSE)</f>
        <v>#N/A</v>
      </c>
      <c r="Q5639" s="9" t="str">
        <f t="shared" si="177"/>
        <v>nur hier</v>
      </c>
    </row>
    <row r="5640" spans="1:17">
      <c r="A5640" s="1" t="s">
        <v>9274</v>
      </c>
      <c r="B5640" s="1" t="s">
        <v>9275</v>
      </c>
      <c r="C5640" s="1" t="s">
        <v>19628</v>
      </c>
      <c r="D5640" s="1" t="s">
        <v>9276</v>
      </c>
      <c r="E5640" s="1" t="s">
        <v>19336</v>
      </c>
      <c r="F5640" s="54">
        <v>1948</v>
      </c>
      <c r="G5640" s="1" t="s">
        <v>19628</v>
      </c>
      <c r="I5640" t="str">
        <f t="shared" si="176"/>
        <v>军事杂志</v>
      </c>
      <c r="K5640" t="str">
        <f>VLOOKUP(I5640,Apabi!$H:$H,1,FALSE)</f>
        <v>军事杂志</v>
      </c>
      <c r="M5640" t="e">
        <f>VLOOKUP(I5640,'Shanghai TSG'!$C:$C,1,FALSE)</f>
        <v>#N/A</v>
      </c>
      <c r="O5640" t="e">
        <f>VLOOKUP(I5640,'Hytong (not in CrossAsia)'!$C:$C,1,FALSE)</f>
        <v>#N/A</v>
      </c>
      <c r="Q5640" s="9" t="str">
        <f t="shared" si="177"/>
        <v>Doppel</v>
      </c>
    </row>
    <row r="5641" spans="1:17">
      <c r="A5641" s="1" t="s">
        <v>9277</v>
      </c>
      <c r="B5641" s="1" t="s">
        <v>9278</v>
      </c>
      <c r="C5641" s="1" t="s">
        <v>19628</v>
      </c>
      <c r="D5641" s="1" t="s">
        <v>9279</v>
      </c>
      <c r="E5641" s="1" t="s">
        <v>9280</v>
      </c>
      <c r="F5641" s="51" t="s">
        <v>19628</v>
      </c>
      <c r="G5641" s="1" t="s">
        <v>19628</v>
      </c>
      <c r="I5641" t="str">
        <f t="shared" si="176"/>
        <v>子弟兵</v>
      </c>
      <c r="K5641" t="e">
        <f>VLOOKUP(I5641,Apabi!$H:$H,1,FALSE)</f>
        <v>#N/A</v>
      </c>
      <c r="M5641" t="e">
        <f>VLOOKUP(I5641,'Shanghai TSG'!$C:$C,1,FALSE)</f>
        <v>#N/A</v>
      </c>
      <c r="O5641" t="e">
        <f>VLOOKUP(I5641,'Hytong (not in CrossAsia)'!$C:$C,1,FALSE)</f>
        <v>#N/A</v>
      </c>
      <c r="Q5641" s="9" t="str">
        <f t="shared" si="177"/>
        <v>nur hier</v>
      </c>
    </row>
    <row r="5642" spans="1:17" ht="23.25">
      <c r="A5642" s="1" t="s">
        <v>9281</v>
      </c>
      <c r="B5642" s="1" t="s">
        <v>9282</v>
      </c>
      <c r="C5642" s="1" t="s">
        <v>9283</v>
      </c>
      <c r="D5642" s="1" t="s">
        <v>9283</v>
      </c>
      <c r="E5642" s="1" t="s">
        <v>19348</v>
      </c>
      <c r="F5642" s="54">
        <v>1932</v>
      </c>
      <c r="G5642" s="1" t="s">
        <v>19243</v>
      </c>
      <c r="I5642" t="str">
        <f t="shared" si="176"/>
        <v>军事汇刊</v>
      </c>
      <c r="K5642" t="e">
        <f>VLOOKUP(I5642,Apabi!$H:$H,1,FALSE)</f>
        <v>#N/A</v>
      </c>
      <c r="M5642" t="e">
        <f>VLOOKUP(I5642,'Shanghai TSG'!$C:$C,1,FALSE)</f>
        <v>#N/A</v>
      </c>
      <c r="O5642" t="e">
        <f>VLOOKUP(I5642,'Hytong (not in CrossAsia)'!$C:$C,1,FALSE)</f>
        <v>#N/A</v>
      </c>
      <c r="Q5642" s="9" t="str">
        <f t="shared" si="177"/>
        <v>nur hier</v>
      </c>
    </row>
    <row r="5643" spans="1:17">
      <c r="A5643" s="1" t="s">
        <v>9284</v>
      </c>
      <c r="B5643" s="1" t="s">
        <v>9285</v>
      </c>
      <c r="C5643" s="1" t="s">
        <v>19628</v>
      </c>
      <c r="D5643" s="1" t="s">
        <v>9286</v>
      </c>
      <c r="E5643" s="1" t="s">
        <v>19638</v>
      </c>
      <c r="F5643" s="54">
        <v>1941</v>
      </c>
      <c r="G5643" s="1" t="s">
        <v>7434</v>
      </c>
      <c r="I5643" t="str">
        <f t="shared" si="176"/>
        <v>慰劳专刊</v>
      </c>
      <c r="K5643" t="e">
        <f>VLOOKUP(I5643,Apabi!$H:$H,1,FALSE)</f>
        <v>#N/A</v>
      </c>
      <c r="M5643" t="e">
        <f>VLOOKUP(I5643,'Shanghai TSG'!$C:$C,1,FALSE)</f>
        <v>#N/A</v>
      </c>
      <c r="O5643" t="e">
        <f>VLOOKUP(I5643,'Hytong (not in CrossAsia)'!$C:$C,1,FALSE)</f>
        <v>#N/A</v>
      </c>
      <c r="Q5643" s="9" t="str">
        <f t="shared" si="177"/>
        <v>nur hier</v>
      </c>
    </row>
    <row r="5644" spans="1:17">
      <c r="A5644" s="1" t="s">
        <v>9287</v>
      </c>
      <c r="B5644" s="1" t="s">
        <v>9288</v>
      </c>
      <c r="C5644" s="1" t="s">
        <v>19628</v>
      </c>
      <c r="D5644" s="1" t="s">
        <v>9289</v>
      </c>
      <c r="E5644" s="1" t="s">
        <v>19638</v>
      </c>
      <c r="F5644" s="54">
        <v>1940</v>
      </c>
      <c r="G5644" s="1" t="s">
        <v>19628</v>
      </c>
      <c r="I5644" t="str">
        <f t="shared" si="176"/>
        <v>荣誉军人</v>
      </c>
      <c r="K5644" t="e">
        <f>VLOOKUP(I5644,Apabi!$H:$H,1,FALSE)</f>
        <v>#N/A</v>
      </c>
      <c r="M5644" t="e">
        <f>VLOOKUP(I5644,'Shanghai TSG'!$C:$C,1,FALSE)</f>
        <v>#N/A</v>
      </c>
      <c r="O5644" t="e">
        <f>VLOOKUP(I5644,'Hytong (not in CrossAsia)'!$C:$C,1,FALSE)</f>
        <v>#N/A</v>
      </c>
      <c r="Q5644" s="9" t="str">
        <f t="shared" si="177"/>
        <v>nur hier</v>
      </c>
    </row>
    <row r="5645" spans="1:17">
      <c r="A5645" s="1" t="s">
        <v>9290</v>
      </c>
      <c r="B5645" s="1" t="s">
        <v>9291</v>
      </c>
      <c r="C5645" s="1" t="s">
        <v>9292</v>
      </c>
      <c r="D5645" s="1" t="s">
        <v>9292</v>
      </c>
      <c r="E5645" s="1" t="s">
        <v>19638</v>
      </c>
      <c r="F5645" s="51" t="s">
        <v>19628</v>
      </c>
      <c r="G5645" s="1" t="s">
        <v>19635</v>
      </c>
      <c r="I5645" t="str">
        <f t="shared" si="176"/>
        <v>战时生产</v>
      </c>
      <c r="K5645" t="e">
        <f>VLOOKUP(I5645,Apabi!$H:$H,1,FALSE)</f>
        <v>#N/A</v>
      </c>
      <c r="M5645" t="e">
        <f>VLOOKUP(I5645,'Shanghai TSG'!$C:$C,1,FALSE)</f>
        <v>#N/A</v>
      </c>
      <c r="O5645" t="e">
        <f>VLOOKUP(I5645,'Hytong (not in CrossAsia)'!$C:$C,1,FALSE)</f>
        <v>#N/A</v>
      </c>
      <c r="Q5645" s="9" t="str">
        <f t="shared" si="177"/>
        <v>nur hier</v>
      </c>
    </row>
    <row r="5646" spans="1:17">
      <c r="A5646" s="1" t="s">
        <v>9293</v>
      </c>
      <c r="B5646" s="1" t="s">
        <v>9294</v>
      </c>
      <c r="C5646" s="1" t="s">
        <v>19628</v>
      </c>
      <c r="D5646" s="1" t="s">
        <v>9295</v>
      </c>
      <c r="E5646" s="1" t="s">
        <v>13656</v>
      </c>
      <c r="F5646" s="51" t="s">
        <v>19628</v>
      </c>
      <c r="G5646" s="1" t="s">
        <v>13660</v>
      </c>
      <c r="I5646" t="str">
        <f t="shared" si="176"/>
        <v>浙江军政</v>
      </c>
      <c r="K5646" t="str">
        <f>VLOOKUP(I5646,Apabi!$H:$H,1,FALSE)</f>
        <v>浙江军政</v>
      </c>
      <c r="M5646" t="e">
        <f>VLOOKUP(I5646,'Shanghai TSG'!$C:$C,1,FALSE)</f>
        <v>#N/A</v>
      </c>
      <c r="O5646" t="e">
        <f>VLOOKUP(I5646,'Hytong (not in CrossAsia)'!$C:$C,1,FALSE)</f>
        <v>#N/A</v>
      </c>
      <c r="Q5646" s="9" t="str">
        <f t="shared" si="177"/>
        <v>Doppel</v>
      </c>
    </row>
    <row r="5647" spans="1:17">
      <c r="A5647" s="1" t="s">
        <v>9296</v>
      </c>
      <c r="B5647" s="1" t="s">
        <v>9297</v>
      </c>
      <c r="C5647" s="1" t="s">
        <v>19628</v>
      </c>
      <c r="D5647" s="1" t="s">
        <v>9298</v>
      </c>
      <c r="E5647" s="1" t="s">
        <v>19348</v>
      </c>
      <c r="F5647" s="54">
        <v>1936</v>
      </c>
      <c r="G5647" s="1" t="s">
        <v>19305</v>
      </c>
      <c r="I5647" t="str">
        <f t="shared" si="176"/>
        <v>警声周刊</v>
      </c>
      <c r="K5647" t="e">
        <f>VLOOKUP(I5647,Apabi!$H:$H,1,FALSE)</f>
        <v>#N/A</v>
      </c>
      <c r="M5647" t="str">
        <f>VLOOKUP(I5647,'Shanghai TSG'!$C:$C,1,FALSE)</f>
        <v>警声周刊</v>
      </c>
      <c r="O5647" t="e">
        <f>VLOOKUP(I5647,'Hytong (not in CrossAsia)'!$C:$C,1,FALSE)</f>
        <v>#N/A</v>
      </c>
      <c r="Q5647" s="9" t="str">
        <f t="shared" si="177"/>
        <v>Doppel</v>
      </c>
    </row>
    <row r="5648" spans="1:17" ht="23.25">
      <c r="A5648" s="1" t="s">
        <v>9299</v>
      </c>
      <c r="B5648" s="1" t="s">
        <v>9300</v>
      </c>
      <c r="C5648" s="1" t="s">
        <v>19628</v>
      </c>
      <c r="D5648" s="1" t="s">
        <v>9301</v>
      </c>
      <c r="E5648" s="1" t="s">
        <v>19628</v>
      </c>
      <c r="F5648" s="54">
        <v>1940</v>
      </c>
      <c r="G5648" s="1" t="s">
        <v>19628</v>
      </c>
      <c r="I5648" t="str">
        <f t="shared" si="176"/>
        <v>战区妇女</v>
      </c>
      <c r="K5648" t="e">
        <f>VLOOKUP(I5648,Apabi!$H:$H,1,FALSE)</f>
        <v>#N/A</v>
      </c>
      <c r="M5648" t="e">
        <f>VLOOKUP(I5648,'Shanghai TSG'!$C:$C,1,FALSE)</f>
        <v>#N/A</v>
      </c>
      <c r="O5648" t="e">
        <f>VLOOKUP(I5648,'Hytong (not in CrossAsia)'!$C:$C,1,FALSE)</f>
        <v>#N/A</v>
      </c>
      <c r="Q5648" s="9" t="str">
        <f t="shared" si="177"/>
        <v>nur hier</v>
      </c>
    </row>
    <row r="5649" spans="1:17">
      <c r="A5649" s="1" t="s">
        <v>9302</v>
      </c>
      <c r="B5649" s="1" t="s">
        <v>9303</v>
      </c>
      <c r="C5649" s="1" t="s">
        <v>19628</v>
      </c>
      <c r="D5649" s="1" t="s">
        <v>9304</v>
      </c>
      <c r="E5649" s="1" t="s">
        <v>21657</v>
      </c>
      <c r="F5649" s="54">
        <v>1938</v>
      </c>
      <c r="G5649" s="1" t="s">
        <v>19315</v>
      </c>
      <c r="I5649" t="str">
        <f t="shared" si="176"/>
        <v>统一战线</v>
      </c>
      <c r="K5649" t="e">
        <f>VLOOKUP(I5649,Apabi!$H:$H,1,FALSE)</f>
        <v>#N/A</v>
      </c>
      <c r="M5649" t="e">
        <f>VLOOKUP(I5649,'Shanghai TSG'!$C:$C,1,FALSE)</f>
        <v>#N/A</v>
      </c>
      <c r="O5649" t="e">
        <f>VLOOKUP(I5649,'Hytong (not in CrossAsia)'!$C:$C,1,FALSE)</f>
        <v>#N/A</v>
      </c>
      <c r="Q5649" s="9" t="str">
        <f t="shared" si="177"/>
        <v>nur hier</v>
      </c>
    </row>
    <row r="5650" spans="1:17" ht="23.25">
      <c r="A5650" s="1" t="s">
        <v>9305</v>
      </c>
      <c r="B5650" s="1" t="s">
        <v>9306</v>
      </c>
      <c r="C5650" s="1" t="s">
        <v>19628</v>
      </c>
      <c r="D5650" s="1" t="s">
        <v>9307</v>
      </c>
      <c r="E5650" s="1" t="s">
        <v>19326</v>
      </c>
      <c r="F5650" s="54">
        <v>1930</v>
      </c>
      <c r="G5650" s="1" t="s">
        <v>19327</v>
      </c>
      <c r="I5650" t="str">
        <f t="shared" si="176"/>
        <v>革命战线</v>
      </c>
      <c r="K5650" t="e">
        <f>VLOOKUP(I5650,Apabi!$H:$H,1,FALSE)</f>
        <v>#N/A</v>
      </c>
      <c r="M5650" t="e">
        <f>VLOOKUP(I5650,'Shanghai TSG'!$C:$C,1,FALSE)</f>
        <v>#N/A</v>
      </c>
      <c r="O5650" t="e">
        <f>VLOOKUP(I5650,'Hytong (not in CrossAsia)'!$C:$C,1,FALSE)</f>
        <v>#N/A</v>
      </c>
      <c r="Q5650" s="9" t="str">
        <f t="shared" si="177"/>
        <v>nur hier</v>
      </c>
    </row>
    <row r="5651" spans="1:17" ht="23.25">
      <c r="A5651" s="1" t="s">
        <v>9308</v>
      </c>
      <c r="B5651" s="1" t="s">
        <v>9309</v>
      </c>
      <c r="C5651" s="1" t="s">
        <v>19628</v>
      </c>
      <c r="D5651" s="1" t="s">
        <v>9310</v>
      </c>
      <c r="E5651" s="1" t="s">
        <v>19622</v>
      </c>
      <c r="F5651" s="51" t="s">
        <v>19628</v>
      </c>
      <c r="G5651" s="1" t="s">
        <v>19628</v>
      </c>
      <c r="I5651" t="str">
        <f t="shared" si="176"/>
        <v>武装</v>
      </c>
      <c r="K5651" t="e">
        <f>VLOOKUP(I5651,Apabi!$H:$H,1,FALSE)</f>
        <v>#N/A</v>
      </c>
      <c r="M5651" t="e">
        <f>VLOOKUP(I5651,'Shanghai TSG'!$C:$C,1,FALSE)</f>
        <v>#N/A</v>
      </c>
      <c r="O5651" t="e">
        <f>VLOOKUP(I5651,'Hytong (not in CrossAsia)'!$C:$C,1,FALSE)</f>
        <v>#N/A</v>
      </c>
      <c r="Q5651" s="9" t="str">
        <f t="shared" si="177"/>
        <v>nur hier</v>
      </c>
    </row>
    <row r="5652" spans="1:17">
      <c r="A5652" s="1" t="s">
        <v>9311</v>
      </c>
      <c r="B5652" s="1" t="s">
        <v>9312</v>
      </c>
      <c r="C5652" s="1" t="s">
        <v>19628</v>
      </c>
      <c r="D5652" s="1" t="s">
        <v>9313</v>
      </c>
      <c r="E5652" s="1" t="s">
        <v>19628</v>
      </c>
      <c r="F5652" s="51" t="s">
        <v>19628</v>
      </c>
      <c r="G5652" s="1" t="s">
        <v>19628</v>
      </c>
      <c r="I5652" t="str">
        <f t="shared" si="176"/>
        <v>上海抗日</v>
      </c>
      <c r="K5652" t="e">
        <f>VLOOKUP(I5652,Apabi!$H:$H,1,FALSE)</f>
        <v>#N/A</v>
      </c>
      <c r="M5652" t="e">
        <f>VLOOKUP(I5652,'Shanghai TSG'!$C:$C,1,FALSE)</f>
        <v>#N/A</v>
      </c>
      <c r="O5652" t="e">
        <f>VLOOKUP(I5652,'Hytong (not in CrossAsia)'!$C:$C,1,FALSE)</f>
        <v>#N/A</v>
      </c>
      <c r="Q5652" s="9" t="str">
        <f t="shared" si="177"/>
        <v>nur hier</v>
      </c>
    </row>
    <row r="5653" spans="1:17">
      <c r="A5653" s="1" t="s">
        <v>9314</v>
      </c>
      <c r="B5653" s="1" t="s">
        <v>9315</v>
      </c>
      <c r="C5653" s="1" t="s">
        <v>19628</v>
      </c>
      <c r="D5653" s="1" t="s">
        <v>9316</v>
      </c>
      <c r="E5653" s="1" t="s">
        <v>19647</v>
      </c>
      <c r="F5653" s="54">
        <v>1928</v>
      </c>
      <c r="G5653" s="1" t="s">
        <v>19642</v>
      </c>
      <c r="I5653" t="str">
        <f t="shared" si="176"/>
        <v>青战</v>
      </c>
      <c r="K5653" t="e">
        <f>VLOOKUP(I5653,Apabi!$H:$H,1,FALSE)</f>
        <v>#N/A</v>
      </c>
      <c r="M5653" t="e">
        <f>VLOOKUP(I5653,'Shanghai TSG'!$C:$C,1,FALSE)</f>
        <v>#N/A</v>
      </c>
      <c r="O5653" t="e">
        <f>VLOOKUP(I5653,'Hytong (not in CrossAsia)'!$C:$C,1,FALSE)</f>
        <v>#N/A</v>
      </c>
      <c r="Q5653" s="9" t="str">
        <f t="shared" si="177"/>
        <v>nur hier</v>
      </c>
    </row>
    <row r="5654" spans="1:17" ht="23.25">
      <c r="A5654" s="1" t="s">
        <v>9317</v>
      </c>
      <c r="B5654" s="1" t="s">
        <v>9318</v>
      </c>
      <c r="C5654" s="1" t="s">
        <v>19628</v>
      </c>
      <c r="D5654" s="1" t="s">
        <v>19628</v>
      </c>
      <c r="E5654" s="1" t="s">
        <v>19628</v>
      </c>
      <c r="F5654" s="51" t="s">
        <v>19628</v>
      </c>
      <c r="G5654" s="1" t="s">
        <v>19628</v>
      </c>
      <c r="I5654" t="str">
        <f t="shared" si="176"/>
        <v>党童子军</v>
      </c>
      <c r="K5654" t="e">
        <f>VLOOKUP(I5654,Apabi!$H:$H,1,FALSE)</f>
        <v>#N/A</v>
      </c>
      <c r="M5654" t="str">
        <f>VLOOKUP(I5654,'Shanghai TSG'!$C:$C,1,FALSE)</f>
        <v>党童子军</v>
      </c>
      <c r="O5654" t="e">
        <f>VLOOKUP(I5654,'Hytong (not in CrossAsia)'!$C:$C,1,FALSE)</f>
        <v>#N/A</v>
      </c>
      <c r="Q5654" s="9" t="str">
        <f t="shared" si="177"/>
        <v>Doppel</v>
      </c>
    </row>
    <row r="5655" spans="1:17">
      <c r="A5655" s="1" t="s">
        <v>9319</v>
      </c>
      <c r="B5655" s="1" t="s">
        <v>9320</v>
      </c>
      <c r="C5655" s="1" t="s">
        <v>19628</v>
      </c>
      <c r="D5655" s="1" t="s">
        <v>19628</v>
      </c>
      <c r="E5655" s="1" t="s">
        <v>19628</v>
      </c>
      <c r="F5655" s="51" t="s">
        <v>19628</v>
      </c>
      <c r="G5655" s="1" t="s">
        <v>19628</v>
      </c>
      <c r="I5655" t="str">
        <f t="shared" si="176"/>
        <v>侨务季刊</v>
      </c>
      <c r="K5655" t="e">
        <f>VLOOKUP(I5655,Apabi!$H:$H,1,FALSE)</f>
        <v>#N/A</v>
      </c>
      <c r="M5655" t="e">
        <f>VLOOKUP(I5655,'Shanghai TSG'!$C:$C,1,FALSE)</f>
        <v>#N/A</v>
      </c>
      <c r="O5655" t="e">
        <f>VLOOKUP(I5655,'Hytong (not in CrossAsia)'!$C:$C,1,FALSE)</f>
        <v>#N/A</v>
      </c>
      <c r="Q5655" s="9" t="str">
        <f t="shared" si="177"/>
        <v>nur hier</v>
      </c>
    </row>
    <row r="5656" spans="1:17" ht="23.25">
      <c r="A5656" s="1" t="s">
        <v>9321</v>
      </c>
      <c r="B5656" s="1" t="s">
        <v>9322</v>
      </c>
      <c r="C5656" s="1" t="s">
        <v>8976</v>
      </c>
      <c r="D5656" s="1" t="s">
        <v>8976</v>
      </c>
      <c r="E5656" s="1" t="s">
        <v>19298</v>
      </c>
      <c r="F5656" s="51" t="s">
        <v>19628</v>
      </c>
      <c r="G5656" s="1" t="s">
        <v>19628</v>
      </c>
      <c r="I5656" t="str">
        <f t="shared" si="176"/>
        <v>四川知识</v>
      </c>
      <c r="K5656" t="e">
        <f>VLOOKUP(I5656,Apabi!$H:$H,1,FALSE)</f>
        <v>#N/A</v>
      </c>
      <c r="M5656" t="e">
        <f>VLOOKUP(I5656,'Shanghai TSG'!$C:$C,1,FALSE)</f>
        <v>#N/A</v>
      </c>
      <c r="O5656" t="e">
        <f>VLOOKUP(I5656,'Hytong (not in CrossAsia)'!$C:$C,1,FALSE)</f>
        <v>#N/A</v>
      </c>
      <c r="Q5656" s="9" t="str">
        <f t="shared" si="177"/>
        <v>nur hier</v>
      </c>
    </row>
    <row r="5657" spans="1:17">
      <c r="A5657" s="1" t="s">
        <v>8977</v>
      </c>
      <c r="B5657" s="1" t="s">
        <v>8978</v>
      </c>
      <c r="C5657" s="1" t="s">
        <v>19628</v>
      </c>
      <c r="D5657" s="1" t="s">
        <v>8979</v>
      </c>
      <c r="E5657" s="1" t="s">
        <v>19647</v>
      </c>
      <c r="F5657" s="54">
        <v>1937</v>
      </c>
      <c r="G5657" s="1" t="s">
        <v>19292</v>
      </c>
      <c r="I5657" t="str">
        <f t="shared" si="176"/>
        <v>战线</v>
      </c>
      <c r="K5657" t="e">
        <f>VLOOKUP(I5657,Apabi!$H:$H,1,FALSE)</f>
        <v>#N/A</v>
      </c>
      <c r="M5657" t="str">
        <f>VLOOKUP(I5657,'Shanghai TSG'!$C:$C,1,FALSE)</f>
        <v>战线</v>
      </c>
      <c r="O5657" t="e">
        <f>VLOOKUP(I5657,'Hytong (not in CrossAsia)'!$C:$C,1,FALSE)</f>
        <v>#N/A</v>
      </c>
      <c r="Q5657" s="9" t="str">
        <f t="shared" si="177"/>
        <v>Doppel</v>
      </c>
    </row>
    <row r="5658" spans="1:17">
      <c r="A5658" s="1" t="s">
        <v>8980</v>
      </c>
      <c r="B5658" s="1" t="s">
        <v>8981</v>
      </c>
      <c r="C5658" s="1" t="s">
        <v>19628</v>
      </c>
      <c r="D5658" s="1" t="s">
        <v>8982</v>
      </c>
      <c r="E5658" s="1" t="s">
        <v>19638</v>
      </c>
      <c r="F5658" s="54">
        <v>1946</v>
      </c>
      <c r="G5658" s="1" t="s">
        <v>19628</v>
      </c>
      <c r="I5658" t="str">
        <f t="shared" si="176"/>
        <v>工兵杂志</v>
      </c>
      <c r="K5658" t="e">
        <f>VLOOKUP(I5658,Apabi!$H:$H,1,FALSE)</f>
        <v>#N/A</v>
      </c>
      <c r="M5658" t="e">
        <f>VLOOKUP(I5658,'Shanghai TSG'!$C:$C,1,FALSE)</f>
        <v>#N/A</v>
      </c>
      <c r="O5658" t="e">
        <f>VLOOKUP(I5658,'Hytong (not in CrossAsia)'!$C:$C,1,FALSE)</f>
        <v>#N/A</v>
      </c>
      <c r="Q5658" s="9" t="str">
        <f t="shared" si="177"/>
        <v>nur hier</v>
      </c>
    </row>
    <row r="5659" spans="1:17">
      <c r="A5659" s="1" t="s">
        <v>8983</v>
      </c>
      <c r="B5659" s="1" t="s">
        <v>8984</v>
      </c>
      <c r="C5659" s="1" t="s">
        <v>19628</v>
      </c>
      <c r="D5659" s="1" t="s">
        <v>8985</v>
      </c>
      <c r="E5659" s="1" t="s">
        <v>19754</v>
      </c>
      <c r="F5659" s="54">
        <v>1944</v>
      </c>
      <c r="G5659" s="1" t="s">
        <v>19292</v>
      </c>
      <c r="I5659" t="str">
        <f t="shared" si="176"/>
        <v>学术汇刊</v>
      </c>
      <c r="K5659" t="e">
        <f>VLOOKUP(I5659,Apabi!$H:$H,1,FALSE)</f>
        <v>#N/A</v>
      </c>
      <c r="M5659" t="str">
        <f>VLOOKUP(I5659,'Shanghai TSG'!$C:$C,1,FALSE)</f>
        <v>学术汇刊</v>
      </c>
      <c r="O5659" t="e">
        <f>VLOOKUP(I5659,'Hytong (not in CrossAsia)'!$C:$C,1,FALSE)</f>
        <v>#N/A</v>
      </c>
      <c r="Q5659" s="9" t="str">
        <f t="shared" si="177"/>
        <v>Doppel</v>
      </c>
    </row>
    <row r="5660" spans="1:17">
      <c r="A5660" s="1" t="s">
        <v>8986</v>
      </c>
      <c r="B5660" s="1" t="s">
        <v>8987</v>
      </c>
      <c r="C5660" s="1" t="s">
        <v>19628</v>
      </c>
      <c r="D5660" s="1" t="s">
        <v>19628</v>
      </c>
      <c r="E5660" s="1" t="s">
        <v>19628</v>
      </c>
      <c r="F5660" s="51" t="s">
        <v>19628</v>
      </c>
      <c r="G5660" s="1" t="s">
        <v>19628</v>
      </c>
      <c r="I5660" t="str">
        <f t="shared" si="176"/>
        <v>防空军人</v>
      </c>
      <c r="K5660" t="e">
        <f>VLOOKUP(I5660,Apabi!$H:$H,1,FALSE)</f>
        <v>#N/A</v>
      </c>
      <c r="M5660" t="e">
        <f>VLOOKUP(I5660,'Shanghai TSG'!$C:$C,1,FALSE)</f>
        <v>#N/A</v>
      </c>
      <c r="O5660" t="e">
        <f>VLOOKUP(I5660,'Hytong (not in CrossAsia)'!$C:$C,1,FALSE)</f>
        <v>#N/A</v>
      </c>
      <c r="Q5660" s="9" t="str">
        <f t="shared" si="177"/>
        <v>nur hier</v>
      </c>
    </row>
    <row r="5661" spans="1:17">
      <c r="A5661" s="1" t="s">
        <v>8988</v>
      </c>
      <c r="B5661" s="1" t="s">
        <v>8989</v>
      </c>
      <c r="C5661" s="1" t="s">
        <v>19628</v>
      </c>
      <c r="D5661" s="1" t="s">
        <v>8990</v>
      </c>
      <c r="E5661" s="1" t="s">
        <v>19176</v>
      </c>
      <c r="F5661" s="54">
        <v>1938</v>
      </c>
      <c r="G5661" s="1" t="s">
        <v>19635</v>
      </c>
      <c r="I5661" t="str">
        <f t="shared" si="176"/>
        <v>王曲</v>
      </c>
      <c r="K5661" t="e">
        <f>VLOOKUP(I5661,Apabi!$H:$H,1,FALSE)</f>
        <v>#N/A</v>
      </c>
      <c r="M5661" t="e">
        <f>VLOOKUP(I5661,'Shanghai TSG'!$C:$C,1,FALSE)</f>
        <v>#N/A</v>
      </c>
      <c r="O5661" t="e">
        <f>VLOOKUP(I5661,'Hytong (not in CrossAsia)'!$C:$C,1,FALSE)</f>
        <v>#N/A</v>
      </c>
      <c r="Q5661" s="9" t="str">
        <f t="shared" si="177"/>
        <v>nur hier</v>
      </c>
    </row>
    <row r="5662" spans="1:17">
      <c r="A5662" s="1" t="s">
        <v>8991</v>
      </c>
      <c r="B5662" s="1" t="s">
        <v>8992</v>
      </c>
      <c r="C5662" s="1" t="s">
        <v>19628</v>
      </c>
      <c r="D5662" s="1" t="s">
        <v>8993</v>
      </c>
      <c r="E5662" s="1" t="s">
        <v>19597</v>
      </c>
      <c r="F5662" s="54">
        <v>1938</v>
      </c>
      <c r="G5662" s="1" t="s">
        <v>19327</v>
      </c>
      <c r="I5662" t="str">
        <f t="shared" si="176"/>
        <v>新军</v>
      </c>
      <c r="K5662" t="e">
        <f>VLOOKUP(I5662,Apabi!$H:$H,1,FALSE)</f>
        <v>#N/A</v>
      </c>
      <c r="M5662" t="str">
        <f>VLOOKUP(I5662,'Shanghai TSG'!$C:$C,1,FALSE)</f>
        <v>新军</v>
      </c>
      <c r="O5662" t="e">
        <f>VLOOKUP(I5662,'Hytong (not in CrossAsia)'!$C:$C,1,FALSE)</f>
        <v>#N/A</v>
      </c>
      <c r="Q5662" s="9" t="str">
        <f t="shared" si="177"/>
        <v>Doppel</v>
      </c>
    </row>
    <row r="5663" spans="1:17">
      <c r="A5663" s="1" t="s">
        <v>8994</v>
      </c>
      <c r="B5663" s="1" t="s">
        <v>8995</v>
      </c>
      <c r="C5663" s="1" t="s">
        <v>19628</v>
      </c>
      <c r="D5663" s="1" t="s">
        <v>19628</v>
      </c>
      <c r="E5663" s="1" t="s">
        <v>19628</v>
      </c>
      <c r="F5663" s="51" t="s">
        <v>19628</v>
      </c>
      <c r="G5663" s="1" t="s">
        <v>19628</v>
      </c>
      <c r="I5663" t="str">
        <f t="shared" si="176"/>
        <v>检阅周刊</v>
      </c>
      <c r="K5663" t="e">
        <f>VLOOKUP(I5663,Apabi!$H:$H,1,FALSE)</f>
        <v>#N/A</v>
      </c>
      <c r="M5663" t="e">
        <f>VLOOKUP(I5663,'Shanghai TSG'!$C:$C,1,FALSE)</f>
        <v>#N/A</v>
      </c>
      <c r="O5663" t="e">
        <f>VLOOKUP(I5663,'Hytong (not in CrossAsia)'!$C:$C,1,FALSE)</f>
        <v>#N/A</v>
      </c>
      <c r="Q5663" s="9" t="str">
        <f t="shared" si="177"/>
        <v>nur hier</v>
      </c>
    </row>
    <row r="5664" spans="1:17">
      <c r="A5664" s="1" t="s">
        <v>8996</v>
      </c>
      <c r="B5664" s="1" t="s">
        <v>8997</v>
      </c>
      <c r="C5664" s="1" t="s">
        <v>19628</v>
      </c>
      <c r="D5664" s="1" t="s">
        <v>8998</v>
      </c>
      <c r="E5664" s="1" t="s">
        <v>19647</v>
      </c>
      <c r="F5664" s="54">
        <v>1925</v>
      </c>
      <c r="G5664" s="1" t="s">
        <v>19628</v>
      </c>
      <c r="I5664" t="str">
        <f t="shared" si="176"/>
        <v>孤军</v>
      </c>
      <c r="K5664" t="e">
        <f>VLOOKUP(I5664,Apabi!$H:$H,1,FALSE)</f>
        <v>#N/A</v>
      </c>
      <c r="M5664" t="e">
        <f>VLOOKUP(I5664,'Shanghai TSG'!$C:$C,1,FALSE)</f>
        <v>#N/A</v>
      </c>
      <c r="O5664" t="e">
        <f>VLOOKUP(I5664,'Hytong (not in CrossAsia)'!$C:$C,1,FALSE)</f>
        <v>#N/A</v>
      </c>
      <c r="Q5664" s="9" t="str">
        <f t="shared" si="177"/>
        <v>nur hier</v>
      </c>
    </row>
    <row r="5665" spans="1:17">
      <c r="A5665" s="1" t="s">
        <v>8999</v>
      </c>
      <c r="B5665" s="1" t="s">
        <v>9000</v>
      </c>
      <c r="C5665" s="1" t="s">
        <v>19628</v>
      </c>
      <c r="D5665" s="1" t="s">
        <v>9001</v>
      </c>
      <c r="E5665" s="1" t="s">
        <v>19336</v>
      </c>
      <c r="F5665" s="54">
        <v>1934</v>
      </c>
      <c r="G5665" s="1" t="s">
        <v>19635</v>
      </c>
      <c r="I5665" t="str">
        <f t="shared" si="176"/>
        <v>现代军人</v>
      </c>
      <c r="K5665" t="e">
        <f>VLOOKUP(I5665,Apabi!$H:$H,1,FALSE)</f>
        <v>#N/A</v>
      </c>
      <c r="M5665" t="str">
        <f>VLOOKUP(I5665,'Shanghai TSG'!$C:$C,1,FALSE)</f>
        <v>现代军人</v>
      </c>
      <c r="O5665" t="e">
        <f>VLOOKUP(I5665,'Hytong (not in CrossAsia)'!$C:$C,1,FALSE)</f>
        <v>#N/A</v>
      </c>
      <c r="Q5665" s="9" t="str">
        <f t="shared" si="177"/>
        <v>Doppel</v>
      </c>
    </row>
    <row r="5666" spans="1:17">
      <c r="A5666" s="1" t="s">
        <v>9002</v>
      </c>
      <c r="B5666" s="1" t="s">
        <v>9003</v>
      </c>
      <c r="C5666" s="1" t="s">
        <v>19628</v>
      </c>
      <c r="D5666" s="1" t="s">
        <v>9004</v>
      </c>
      <c r="E5666" s="1" t="s">
        <v>19754</v>
      </c>
      <c r="F5666" s="54">
        <v>1944</v>
      </c>
      <c r="G5666" s="1" t="s">
        <v>19635</v>
      </c>
      <c r="I5666" t="str">
        <f t="shared" si="176"/>
        <v>陆军经理</v>
      </c>
      <c r="K5666" t="e">
        <f>VLOOKUP(I5666,Apabi!$H:$H,1,FALSE)</f>
        <v>#N/A</v>
      </c>
      <c r="M5666" t="str">
        <f>VLOOKUP(I5666,'Shanghai TSG'!$C:$C,1,FALSE)</f>
        <v>陆军经理</v>
      </c>
      <c r="O5666" t="e">
        <f>VLOOKUP(I5666,'Hytong (not in CrossAsia)'!$C:$C,1,FALSE)</f>
        <v>#N/A</v>
      </c>
      <c r="Q5666" s="9" t="str">
        <f t="shared" si="177"/>
        <v>Doppel</v>
      </c>
    </row>
    <row r="5667" spans="1:17">
      <c r="A5667" s="1" t="s">
        <v>9005</v>
      </c>
      <c r="B5667" s="1" t="s">
        <v>9006</v>
      </c>
      <c r="C5667" s="1" t="s">
        <v>19628</v>
      </c>
      <c r="D5667" s="1" t="s">
        <v>19628</v>
      </c>
      <c r="E5667" s="1" t="s">
        <v>19628</v>
      </c>
      <c r="F5667" s="51" t="s">
        <v>19628</v>
      </c>
      <c r="G5667" s="1" t="s">
        <v>19628</v>
      </c>
      <c r="I5667" t="str">
        <f t="shared" si="176"/>
        <v>军之友月</v>
      </c>
      <c r="K5667" t="e">
        <f>VLOOKUP(I5667,Apabi!$H:$H,1,FALSE)</f>
        <v>#N/A</v>
      </c>
      <c r="M5667" t="e">
        <f>VLOOKUP(I5667,'Shanghai TSG'!$C:$C,1,FALSE)</f>
        <v>#N/A</v>
      </c>
      <c r="O5667" t="e">
        <f>VLOOKUP(I5667,'Hytong (not in CrossAsia)'!$C:$C,1,FALSE)</f>
        <v>#N/A</v>
      </c>
      <c r="Q5667" s="9" t="str">
        <f t="shared" si="177"/>
        <v>nur hier</v>
      </c>
    </row>
    <row r="5668" spans="1:17" ht="23.25">
      <c r="A5668" s="1" t="s">
        <v>9007</v>
      </c>
      <c r="B5668" s="1" t="s">
        <v>9008</v>
      </c>
      <c r="C5668" s="1" t="s">
        <v>19628</v>
      </c>
      <c r="D5668" s="1" t="s">
        <v>9009</v>
      </c>
      <c r="E5668" s="1" t="s">
        <v>13224</v>
      </c>
      <c r="F5668" s="51" t="s">
        <v>19628</v>
      </c>
      <c r="G5668" s="1" t="s">
        <v>19628</v>
      </c>
      <c r="I5668" t="str">
        <f t="shared" si="176"/>
        <v>军大导报</v>
      </c>
      <c r="K5668" t="e">
        <f>VLOOKUP(I5668,Apabi!$H:$H,1,FALSE)</f>
        <v>#N/A</v>
      </c>
      <c r="M5668" t="e">
        <f>VLOOKUP(I5668,'Shanghai TSG'!$C:$C,1,FALSE)</f>
        <v>#N/A</v>
      </c>
      <c r="O5668" t="e">
        <f>VLOOKUP(I5668,'Hytong (not in CrossAsia)'!$C:$C,1,FALSE)</f>
        <v>#N/A</v>
      </c>
      <c r="Q5668" s="9" t="str">
        <f t="shared" si="177"/>
        <v>nur hier</v>
      </c>
    </row>
    <row r="5669" spans="1:17">
      <c r="A5669" s="1" t="s">
        <v>9010</v>
      </c>
      <c r="B5669" s="1" t="s">
        <v>9011</v>
      </c>
      <c r="C5669" s="1" t="s">
        <v>19628</v>
      </c>
      <c r="D5669" s="1" t="s">
        <v>9012</v>
      </c>
      <c r="E5669" s="1" t="s">
        <v>19247</v>
      </c>
      <c r="F5669" s="54">
        <v>1949</v>
      </c>
      <c r="G5669" s="1" t="s">
        <v>19315</v>
      </c>
      <c r="I5669" t="str">
        <f t="shared" si="176"/>
        <v>公安月刊</v>
      </c>
      <c r="K5669" t="e">
        <f>VLOOKUP(I5669,Apabi!$H:$H,1,FALSE)</f>
        <v>#N/A</v>
      </c>
      <c r="M5669" t="e">
        <f>VLOOKUP(I5669,'Shanghai TSG'!$C:$C,1,FALSE)</f>
        <v>#N/A</v>
      </c>
      <c r="O5669" t="e">
        <f>VLOOKUP(I5669,'Hytong (not in CrossAsia)'!$C:$C,1,FALSE)</f>
        <v>#N/A</v>
      </c>
      <c r="Q5669" s="9" t="str">
        <f t="shared" si="177"/>
        <v>nur hier</v>
      </c>
    </row>
    <row r="5670" spans="1:17" ht="23.25">
      <c r="A5670" s="1" t="s">
        <v>9013</v>
      </c>
      <c r="B5670" s="1" t="s">
        <v>9014</v>
      </c>
      <c r="C5670" s="1" t="s">
        <v>19628</v>
      </c>
      <c r="D5670" s="1" t="s">
        <v>19628</v>
      </c>
      <c r="E5670" s="1" t="s">
        <v>19628</v>
      </c>
      <c r="F5670" s="51" t="s">
        <v>19628</v>
      </c>
      <c r="G5670" s="1" t="s">
        <v>19628</v>
      </c>
      <c r="I5670" t="str">
        <f t="shared" si="176"/>
        <v>改造俘虏</v>
      </c>
      <c r="K5670" t="e">
        <f>VLOOKUP(I5670,Apabi!$H:$H,1,FALSE)</f>
        <v>#N/A</v>
      </c>
      <c r="M5670" t="e">
        <f>VLOOKUP(I5670,'Shanghai TSG'!$C:$C,1,FALSE)</f>
        <v>#N/A</v>
      </c>
      <c r="O5670" t="e">
        <f>VLOOKUP(I5670,'Hytong (not in CrossAsia)'!$C:$C,1,FALSE)</f>
        <v>#N/A</v>
      </c>
      <c r="Q5670" s="9" t="str">
        <f t="shared" si="177"/>
        <v>nur hier</v>
      </c>
    </row>
    <row r="5671" spans="1:17">
      <c r="A5671" s="1" t="s">
        <v>9015</v>
      </c>
      <c r="B5671" s="1" t="s">
        <v>9016</v>
      </c>
      <c r="C5671" s="1" t="s">
        <v>19628</v>
      </c>
      <c r="D5671" s="1" t="s">
        <v>9017</v>
      </c>
      <c r="E5671" s="1" t="s">
        <v>9018</v>
      </c>
      <c r="F5671" s="51">
        <v>1932</v>
      </c>
      <c r="G5671" s="1" t="s">
        <v>13404</v>
      </c>
      <c r="I5671" t="str">
        <f t="shared" si="176"/>
        <v>军民导报</v>
      </c>
      <c r="K5671" t="e">
        <f>VLOOKUP(I5671,Apabi!$H:$H,1,FALSE)</f>
        <v>#N/A</v>
      </c>
      <c r="M5671" t="e">
        <f>VLOOKUP(I5671,'Shanghai TSG'!$C:$C,1,FALSE)</f>
        <v>#N/A</v>
      </c>
      <c r="O5671" t="e">
        <f>VLOOKUP(I5671,'Hytong (not in CrossAsia)'!$C:$C,1,FALSE)</f>
        <v>#N/A</v>
      </c>
      <c r="Q5671" s="9" t="str">
        <f t="shared" si="177"/>
        <v>nur hier</v>
      </c>
    </row>
    <row r="5672" spans="1:17">
      <c r="A5672" s="1" t="s">
        <v>9019</v>
      </c>
      <c r="B5672" s="1" t="s">
        <v>9020</v>
      </c>
      <c r="C5672" s="1" t="s">
        <v>19628</v>
      </c>
      <c r="D5672" s="1" t="s">
        <v>9021</v>
      </c>
      <c r="E5672" s="1" t="s">
        <v>19638</v>
      </c>
      <c r="F5672" s="54">
        <v>1939</v>
      </c>
      <c r="G5672" s="1" t="s">
        <v>19635</v>
      </c>
      <c r="I5672" t="str">
        <f t="shared" si="176"/>
        <v>兵役月刊</v>
      </c>
      <c r="K5672" t="e">
        <f>VLOOKUP(I5672,Apabi!$H:$H,1,FALSE)</f>
        <v>#N/A</v>
      </c>
      <c r="M5672" t="e">
        <f>VLOOKUP(I5672,'Shanghai TSG'!$C:$C,1,FALSE)</f>
        <v>#N/A</v>
      </c>
      <c r="O5672" t="e">
        <f>VLOOKUP(I5672,'Hytong (not in CrossAsia)'!$C:$C,1,FALSE)</f>
        <v>#N/A</v>
      </c>
      <c r="Q5672" s="9" t="str">
        <f t="shared" si="177"/>
        <v>nur hier</v>
      </c>
    </row>
    <row r="5673" spans="1:17" ht="23.25">
      <c r="A5673" s="1" t="s">
        <v>9022</v>
      </c>
      <c r="B5673" s="1" t="s">
        <v>9023</v>
      </c>
      <c r="C5673" s="1" t="s">
        <v>9024</v>
      </c>
      <c r="D5673" s="1" t="s">
        <v>19628</v>
      </c>
      <c r="E5673" s="1" t="s">
        <v>18678</v>
      </c>
      <c r="F5673" s="54">
        <v>1948</v>
      </c>
      <c r="G5673" s="1" t="s">
        <v>19628</v>
      </c>
      <c r="I5673" t="str">
        <f t="shared" si="176"/>
        <v>军政往来</v>
      </c>
      <c r="K5673" t="e">
        <f>VLOOKUP(I5673,Apabi!$H:$H,1,FALSE)</f>
        <v>#N/A</v>
      </c>
      <c r="M5673" t="e">
        <f>VLOOKUP(I5673,'Shanghai TSG'!$C:$C,1,FALSE)</f>
        <v>#N/A</v>
      </c>
      <c r="O5673" t="e">
        <f>VLOOKUP(I5673,'Hytong (not in CrossAsia)'!$C:$C,1,FALSE)</f>
        <v>#N/A</v>
      </c>
      <c r="Q5673" s="9" t="str">
        <f t="shared" si="177"/>
        <v>nur hier</v>
      </c>
    </row>
    <row r="5674" spans="1:17" ht="23.25">
      <c r="A5674" s="1" t="s">
        <v>9025</v>
      </c>
      <c r="B5674" s="1" t="s">
        <v>9026</v>
      </c>
      <c r="C5674" s="1" t="s">
        <v>19628</v>
      </c>
      <c r="D5674" s="1" t="s">
        <v>19628</v>
      </c>
      <c r="E5674" s="1" t="s">
        <v>19336</v>
      </c>
      <c r="F5674" s="51" t="s">
        <v>19628</v>
      </c>
      <c r="G5674" s="1" t="s">
        <v>19628</v>
      </c>
      <c r="I5674" t="str">
        <f t="shared" si="176"/>
        <v>南京国民</v>
      </c>
      <c r="K5674" t="e">
        <f>VLOOKUP(I5674,Apabi!$H:$H,1,FALSE)</f>
        <v>#N/A</v>
      </c>
      <c r="M5674" t="e">
        <f>VLOOKUP(I5674,'Shanghai TSG'!$C:$C,1,FALSE)</f>
        <v>#N/A</v>
      </c>
      <c r="O5674" t="e">
        <f>VLOOKUP(I5674,'Hytong (not in CrossAsia)'!$C:$C,1,FALSE)</f>
        <v>#N/A</v>
      </c>
      <c r="Q5674" s="9" t="str">
        <f t="shared" si="177"/>
        <v>nur hier</v>
      </c>
    </row>
    <row r="5675" spans="1:17">
      <c r="A5675" s="1" t="s">
        <v>9027</v>
      </c>
      <c r="B5675" s="1" t="s">
        <v>9028</v>
      </c>
      <c r="C5675" s="1" t="s">
        <v>19628</v>
      </c>
      <c r="D5675" s="1" t="s">
        <v>9029</v>
      </c>
      <c r="E5675" s="1" t="s">
        <v>13656</v>
      </c>
      <c r="F5675" s="51" t="s">
        <v>19628</v>
      </c>
      <c r="G5675" s="1" t="s">
        <v>19327</v>
      </c>
      <c r="I5675" t="str">
        <f t="shared" si="176"/>
        <v>革命空军</v>
      </c>
      <c r="K5675" t="e">
        <f>VLOOKUP(I5675,Apabi!$H:$H,1,FALSE)</f>
        <v>#N/A</v>
      </c>
      <c r="M5675" t="e">
        <f>VLOOKUP(I5675,'Shanghai TSG'!$C:$C,1,FALSE)</f>
        <v>#N/A</v>
      </c>
      <c r="O5675" t="e">
        <f>VLOOKUP(I5675,'Hytong (not in CrossAsia)'!$C:$C,1,FALSE)</f>
        <v>#N/A</v>
      </c>
      <c r="Q5675" s="9" t="str">
        <f t="shared" si="177"/>
        <v>nur hier</v>
      </c>
    </row>
    <row r="5676" spans="1:17">
      <c r="A5676" s="1" t="s">
        <v>9030</v>
      </c>
      <c r="B5676" s="1" t="s">
        <v>9031</v>
      </c>
      <c r="C5676" s="1" t="s">
        <v>19628</v>
      </c>
      <c r="D5676" s="1" t="s">
        <v>9032</v>
      </c>
      <c r="E5676" s="1" t="s">
        <v>19339</v>
      </c>
      <c r="F5676" s="51" t="s">
        <v>19628</v>
      </c>
      <c r="G5676" s="1" t="s">
        <v>19635</v>
      </c>
      <c r="I5676" t="str">
        <f t="shared" si="176"/>
        <v>建军月刊</v>
      </c>
      <c r="K5676" t="e">
        <f>VLOOKUP(I5676,Apabi!$H:$H,1,FALSE)</f>
        <v>#N/A</v>
      </c>
      <c r="M5676" t="e">
        <f>VLOOKUP(I5676,'Shanghai TSG'!$C:$C,1,FALSE)</f>
        <v>#N/A</v>
      </c>
      <c r="O5676" t="e">
        <f>VLOOKUP(I5676,'Hytong (not in CrossAsia)'!$C:$C,1,FALSE)</f>
        <v>#N/A</v>
      </c>
      <c r="Q5676" s="9" t="str">
        <f t="shared" si="177"/>
        <v>nur hier</v>
      </c>
    </row>
    <row r="5677" spans="1:17">
      <c r="A5677" s="1" t="s">
        <v>9033</v>
      </c>
      <c r="B5677" s="1" t="s">
        <v>9034</v>
      </c>
      <c r="C5677" s="1" t="s">
        <v>19628</v>
      </c>
      <c r="D5677" s="1" t="s">
        <v>8692</v>
      </c>
      <c r="E5677" s="1" t="s">
        <v>10936</v>
      </c>
      <c r="F5677" s="54">
        <v>1938</v>
      </c>
      <c r="G5677" s="1" t="s">
        <v>19642</v>
      </c>
      <c r="I5677" t="str">
        <f t="shared" si="176"/>
        <v>后方勤务</v>
      </c>
      <c r="K5677" t="e">
        <f>VLOOKUP(I5677,Apabi!$H:$H,1,FALSE)</f>
        <v>#N/A</v>
      </c>
      <c r="M5677" t="e">
        <f>VLOOKUP(I5677,'Shanghai TSG'!$C:$C,1,FALSE)</f>
        <v>#N/A</v>
      </c>
      <c r="O5677" t="e">
        <f>VLOOKUP(I5677,'Hytong (not in CrossAsia)'!$C:$C,1,FALSE)</f>
        <v>#N/A</v>
      </c>
      <c r="Q5677" s="9" t="str">
        <f t="shared" si="177"/>
        <v>nur hier</v>
      </c>
    </row>
    <row r="5678" spans="1:17">
      <c r="A5678" s="1" t="s">
        <v>8693</v>
      </c>
      <c r="B5678" s="1" t="s">
        <v>8694</v>
      </c>
      <c r="C5678" s="1" t="s">
        <v>19628</v>
      </c>
      <c r="D5678" s="1" t="s">
        <v>19628</v>
      </c>
      <c r="E5678" s="1" t="s">
        <v>18180</v>
      </c>
      <c r="F5678" s="54">
        <v>1942</v>
      </c>
      <c r="G5678" s="1" t="s">
        <v>19628</v>
      </c>
      <c r="I5678" t="str">
        <f t="shared" si="176"/>
        <v>第三届防</v>
      </c>
      <c r="K5678" t="e">
        <f>VLOOKUP(I5678,Apabi!$H:$H,1,FALSE)</f>
        <v>#N/A</v>
      </c>
      <c r="M5678" t="e">
        <f>VLOOKUP(I5678,'Shanghai TSG'!$C:$C,1,FALSE)</f>
        <v>#N/A</v>
      </c>
      <c r="O5678" t="e">
        <f>VLOOKUP(I5678,'Hytong (not in CrossAsia)'!$C:$C,1,FALSE)</f>
        <v>#N/A</v>
      </c>
      <c r="Q5678" s="9" t="str">
        <f t="shared" si="177"/>
        <v>nur hier</v>
      </c>
    </row>
    <row r="5679" spans="1:17">
      <c r="A5679" s="1" t="s">
        <v>8695</v>
      </c>
      <c r="B5679" s="1" t="s">
        <v>8696</v>
      </c>
      <c r="C5679" s="1" t="s">
        <v>19628</v>
      </c>
      <c r="D5679" s="1" t="s">
        <v>8697</v>
      </c>
      <c r="E5679" s="1" t="s">
        <v>19647</v>
      </c>
      <c r="F5679" s="54">
        <v>1937</v>
      </c>
      <c r="G5679" s="1" t="s">
        <v>19628</v>
      </c>
      <c r="I5679" t="str">
        <f t="shared" si="176"/>
        <v>战时教材</v>
      </c>
      <c r="K5679" t="e">
        <f>VLOOKUP(I5679,Apabi!$H:$H,1,FALSE)</f>
        <v>#N/A</v>
      </c>
      <c r="M5679" t="e">
        <f>VLOOKUP(I5679,'Shanghai TSG'!$C:$C,1,FALSE)</f>
        <v>#N/A</v>
      </c>
      <c r="O5679" t="e">
        <f>VLOOKUP(I5679,'Hytong (not in CrossAsia)'!$C:$C,1,FALSE)</f>
        <v>#N/A</v>
      </c>
      <c r="Q5679" s="9" t="str">
        <f t="shared" si="177"/>
        <v>nur hier</v>
      </c>
    </row>
    <row r="5680" spans="1:17">
      <c r="A5680" s="1" t="s">
        <v>8698</v>
      </c>
      <c r="B5680" s="1" t="s">
        <v>8699</v>
      </c>
      <c r="C5680" s="1" t="s">
        <v>19628</v>
      </c>
      <c r="D5680" s="1" t="s">
        <v>8700</v>
      </c>
      <c r="E5680" s="1" t="s">
        <v>18550</v>
      </c>
      <c r="F5680" s="54">
        <v>1948</v>
      </c>
      <c r="G5680" s="1" t="s">
        <v>19440</v>
      </c>
      <c r="I5680" t="str">
        <f t="shared" si="176"/>
        <v>中国的空</v>
      </c>
      <c r="K5680" t="e">
        <f>VLOOKUP(I5680,Apabi!$H:$H,1,FALSE)</f>
        <v>#N/A</v>
      </c>
      <c r="M5680" t="e">
        <f>VLOOKUP(I5680,'Shanghai TSG'!$C:$C,1,FALSE)</f>
        <v>#N/A</v>
      </c>
      <c r="O5680" t="e">
        <f>VLOOKUP(I5680,'Hytong (not in CrossAsia)'!$C:$C,1,FALSE)</f>
        <v>#N/A</v>
      </c>
      <c r="Q5680" s="9" t="str">
        <f t="shared" si="177"/>
        <v>nur hier</v>
      </c>
    </row>
    <row r="5681" spans="1:17">
      <c r="A5681" s="1" t="s">
        <v>8701</v>
      </c>
      <c r="B5681" s="1" t="s">
        <v>8702</v>
      </c>
      <c r="C5681" s="1" t="s">
        <v>19628</v>
      </c>
      <c r="D5681" s="1" t="s">
        <v>8703</v>
      </c>
      <c r="E5681" s="1" t="s">
        <v>13120</v>
      </c>
      <c r="F5681" s="54">
        <v>1929</v>
      </c>
      <c r="G5681" s="1" t="s">
        <v>19305</v>
      </c>
      <c r="I5681" t="str">
        <f t="shared" si="176"/>
        <v>广东国民</v>
      </c>
      <c r="K5681" t="e">
        <f>VLOOKUP(I5681,Apabi!$H:$H,1,FALSE)</f>
        <v>#N/A</v>
      </c>
      <c r="M5681" t="str">
        <f>VLOOKUP(I5681,'Shanghai TSG'!$C:$C,1,FALSE)</f>
        <v>广东国民</v>
      </c>
      <c r="O5681" t="e">
        <f>VLOOKUP(I5681,'Hytong (not in CrossAsia)'!$C:$C,1,FALSE)</f>
        <v>#N/A</v>
      </c>
      <c r="Q5681" s="9" t="str">
        <f t="shared" si="177"/>
        <v>Doppel</v>
      </c>
    </row>
    <row r="5682" spans="1:17">
      <c r="A5682" s="1" t="s">
        <v>8704</v>
      </c>
      <c r="B5682" s="1" t="s">
        <v>8705</v>
      </c>
      <c r="C5682" s="1" t="s">
        <v>8706</v>
      </c>
      <c r="D5682" s="1" t="s">
        <v>8706</v>
      </c>
      <c r="E5682" s="1" t="s">
        <v>8707</v>
      </c>
      <c r="F5682" s="51" t="s">
        <v>19628</v>
      </c>
      <c r="G5682" s="1" t="s">
        <v>19327</v>
      </c>
      <c r="I5682" t="str">
        <f t="shared" si="176"/>
        <v>兵役旬刊</v>
      </c>
      <c r="K5682" t="e">
        <f>VLOOKUP(I5682,Apabi!$H:$H,1,FALSE)</f>
        <v>#N/A</v>
      </c>
      <c r="M5682" t="e">
        <f>VLOOKUP(I5682,'Shanghai TSG'!$C:$C,1,FALSE)</f>
        <v>#N/A</v>
      </c>
      <c r="O5682" t="e">
        <f>VLOOKUP(I5682,'Hytong (not in CrossAsia)'!$C:$C,1,FALSE)</f>
        <v>#N/A</v>
      </c>
      <c r="Q5682" s="9" t="str">
        <f t="shared" si="177"/>
        <v>nur hier</v>
      </c>
    </row>
    <row r="5683" spans="1:17">
      <c r="A5683" s="1" t="s">
        <v>8708</v>
      </c>
      <c r="B5683" s="1" t="s">
        <v>8709</v>
      </c>
      <c r="C5683" s="1" t="s">
        <v>19628</v>
      </c>
      <c r="D5683" s="1" t="s">
        <v>8710</v>
      </c>
      <c r="E5683" s="1" t="s">
        <v>19647</v>
      </c>
      <c r="F5683" s="54">
        <v>1936</v>
      </c>
      <c r="G5683" s="1" t="s">
        <v>19349</v>
      </c>
      <c r="I5683" t="str">
        <f t="shared" si="176"/>
        <v>国防论坛</v>
      </c>
      <c r="K5683" t="e">
        <f>VLOOKUP(I5683,Apabi!$H:$H,1,FALSE)</f>
        <v>#N/A</v>
      </c>
      <c r="M5683" t="str">
        <f>VLOOKUP(I5683,'Shanghai TSG'!$C:$C,1,FALSE)</f>
        <v>国防论坛</v>
      </c>
      <c r="O5683" t="e">
        <f>VLOOKUP(I5683,'Hytong (not in CrossAsia)'!$C:$C,1,FALSE)</f>
        <v>#N/A</v>
      </c>
      <c r="Q5683" s="9" t="str">
        <f t="shared" si="177"/>
        <v>Doppel</v>
      </c>
    </row>
    <row r="5684" spans="1:17" ht="23.25">
      <c r="A5684" s="1" t="s">
        <v>8711</v>
      </c>
      <c r="B5684" s="1" t="s">
        <v>8712</v>
      </c>
      <c r="C5684" s="1" t="s">
        <v>19628</v>
      </c>
      <c r="D5684" s="1" t="s">
        <v>8713</v>
      </c>
      <c r="E5684" s="1" t="s">
        <v>8714</v>
      </c>
      <c r="F5684" s="54">
        <v>1936</v>
      </c>
      <c r="G5684" s="1" t="s">
        <v>19773</v>
      </c>
      <c r="I5684" t="str">
        <f t="shared" si="176"/>
        <v>教育与国</v>
      </c>
      <c r="K5684" t="e">
        <f>VLOOKUP(I5684,Apabi!$H:$H,1,FALSE)</f>
        <v>#N/A</v>
      </c>
      <c r="M5684" t="e">
        <f>VLOOKUP(I5684,'Shanghai TSG'!$C:$C,1,FALSE)</f>
        <v>#N/A</v>
      </c>
      <c r="O5684" t="e">
        <f>VLOOKUP(I5684,'Hytong (not in CrossAsia)'!$C:$C,1,FALSE)</f>
        <v>#N/A</v>
      </c>
      <c r="Q5684" s="9" t="str">
        <f t="shared" si="177"/>
        <v>nur hier</v>
      </c>
    </row>
    <row r="5685" spans="1:17">
      <c r="A5685" s="1" t="s">
        <v>8715</v>
      </c>
      <c r="B5685" s="1" t="s">
        <v>8716</v>
      </c>
      <c r="C5685" s="1" t="s">
        <v>19628</v>
      </c>
      <c r="D5685" s="1" t="s">
        <v>8717</v>
      </c>
      <c r="E5685" s="1" t="s">
        <v>19336</v>
      </c>
      <c r="F5685" s="54">
        <v>1948</v>
      </c>
      <c r="G5685" s="1" t="s">
        <v>19349</v>
      </c>
      <c r="I5685" t="str">
        <f t="shared" si="176"/>
        <v>国防科学</v>
      </c>
      <c r="K5685" t="e">
        <f>VLOOKUP(I5685,Apabi!$H:$H,1,FALSE)</f>
        <v>#N/A</v>
      </c>
      <c r="M5685" t="str">
        <f>VLOOKUP(I5685,'Shanghai TSG'!$C:$C,1,FALSE)</f>
        <v>国防科学</v>
      </c>
      <c r="O5685" t="e">
        <f>VLOOKUP(I5685,'Hytong (not in CrossAsia)'!$C:$C,1,FALSE)</f>
        <v>#N/A</v>
      </c>
      <c r="Q5685" s="9" t="str">
        <f t="shared" si="177"/>
        <v>Doppel</v>
      </c>
    </row>
    <row r="5686" spans="1:17">
      <c r="A5686" s="1" t="s">
        <v>8718</v>
      </c>
      <c r="B5686" s="1" t="s">
        <v>8719</v>
      </c>
      <c r="C5686" s="1" t="s">
        <v>19628</v>
      </c>
      <c r="D5686" s="1" t="s">
        <v>8720</v>
      </c>
      <c r="E5686" s="1" t="s">
        <v>19647</v>
      </c>
      <c r="F5686" s="51" t="s">
        <v>19628</v>
      </c>
      <c r="G5686" s="1" t="s">
        <v>19305</v>
      </c>
      <c r="I5686" t="str">
        <f t="shared" si="176"/>
        <v>战时大学</v>
      </c>
      <c r="K5686" t="e">
        <f>VLOOKUP(I5686,Apabi!$H:$H,1,FALSE)</f>
        <v>#N/A</v>
      </c>
      <c r="M5686" t="e">
        <f>VLOOKUP(I5686,'Shanghai TSG'!$C:$C,1,FALSE)</f>
        <v>#N/A</v>
      </c>
      <c r="O5686" t="e">
        <f>VLOOKUP(I5686,'Hytong (not in CrossAsia)'!$C:$C,1,FALSE)</f>
        <v>#N/A</v>
      </c>
      <c r="Q5686" s="9" t="str">
        <f t="shared" si="177"/>
        <v>nur hier</v>
      </c>
    </row>
    <row r="5687" spans="1:17">
      <c r="A5687" s="1" t="s">
        <v>8721</v>
      </c>
      <c r="B5687" s="1" t="s">
        <v>8722</v>
      </c>
      <c r="C5687" s="1" t="s">
        <v>19628</v>
      </c>
      <c r="D5687" s="1" t="s">
        <v>19628</v>
      </c>
      <c r="E5687" s="1" t="s">
        <v>19356</v>
      </c>
      <c r="F5687" s="51">
        <v>1938</v>
      </c>
      <c r="G5687" s="1" t="s">
        <v>19628</v>
      </c>
      <c r="I5687" t="str">
        <f t="shared" si="176"/>
        <v>战时民训</v>
      </c>
      <c r="K5687" t="e">
        <f>VLOOKUP(I5687,Apabi!$H:$H,1,FALSE)</f>
        <v>#N/A</v>
      </c>
      <c r="M5687" t="str">
        <f>VLOOKUP(I5687,'Shanghai TSG'!$C:$C,1,FALSE)</f>
        <v>战时民训</v>
      </c>
      <c r="O5687" t="e">
        <f>VLOOKUP(I5687,'Hytong (not in CrossAsia)'!$C:$C,1,FALSE)</f>
        <v>#N/A</v>
      </c>
      <c r="Q5687" s="9" t="str">
        <f t="shared" si="177"/>
        <v>Doppel</v>
      </c>
    </row>
    <row r="5688" spans="1:17">
      <c r="A5688" s="1" t="s">
        <v>8723</v>
      </c>
      <c r="B5688" s="1" t="s">
        <v>8724</v>
      </c>
      <c r="C5688" s="1" t="s">
        <v>19628</v>
      </c>
      <c r="D5688" s="1" t="s">
        <v>8725</v>
      </c>
      <c r="E5688" s="1" t="s">
        <v>19336</v>
      </c>
      <c r="F5688" s="54">
        <v>1942</v>
      </c>
      <c r="G5688" s="1" t="s">
        <v>19635</v>
      </c>
      <c r="I5688" t="str">
        <f t="shared" si="176"/>
        <v>边事研究</v>
      </c>
      <c r="K5688" t="e">
        <f>VLOOKUP(I5688,Apabi!$H:$H,1,FALSE)</f>
        <v>#N/A</v>
      </c>
      <c r="M5688" t="str">
        <f>VLOOKUP(I5688,'Shanghai TSG'!$C:$C,1,FALSE)</f>
        <v>边事研究</v>
      </c>
      <c r="O5688" t="e">
        <f>VLOOKUP(I5688,'Hytong (not in CrossAsia)'!$C:$C,1,FALSE)</f>
        <v>#N/A</v>
      </c>
      <c r="Q5688" s="9" t="str">
        <f t="shared" si="177"/>
        <v>Doppel</v>
      </c>
    </row>
    <row r="5689" spans="1:17">
      <c r="A5689" s="1" t="s">
        <v>9070</v>
      </c>
      <c r="B5689" s="1" t="s">
        <v>9071</v>
      </c>
      <c r="C5689" s="1" t="s">
        <v>19628</v>
      </c>
      <c r="D5689" s="1" t="s">
        <v>9072</v>
      </c>
      <c r="E5689" s="1" t="s">
        <v>19336</v>
      </c>
      <c r="F5689" s="54">
        <v>1948</v>
      </c>
      <c r="G5689" s="1" t="s">
        <v>19773</v>
      </c>
      <c r="I5689" t="str">
        <f t="shared" si="176"/>
        <v>国防科学</v>
      </c>
      <c r="K5689" t="e">
        <f>VLOOKUP(I5689,Apabi!$H:$H,1,FALSE)</f>
        <v>#N/A</v>
      </c>
      <c r="M5689" t="str">
        <f>VLOOKUP(I5689,'Shanghai TSG'!$C:$C,1,FALSE)</f>
        <v>国防科学</v>
      </c>
      <c r="O5689" t="e">
        <f>VLOOKUP(I5689,'Hytong (not in CrossAsia)'!$C:$C,1,FALSE)</f>
        <v>#N/A</v>
      </c>
      <c r="Q5689" s="9" t="str">
        <f t="shared" si="177"/>
        <v>Doppel</v>
      </c>
    </row>
    <row r="5690" spans="1:17" ht="23.25">
      <c r="A5690" s="1" t="s">
        <v>9073</v>
      </c>
      <c r="B5690" s="1" t="s">
        <v>9074</v>
      </c>
      <c r="C5690" s="1" t="s">
        <v>19628</v>
      </c>
      <c r="D5690" s="1" t="s">
        <v>9075</v>
      </c>
      <c r="E5690" s="1" t="s">
        <v>13295</v>
      </c>
      <c r="F5690" s="54">
        <v>1938</v>
      </c>
      <c r="G5690" s="1" t="s">
        <v>19628</v>
      </c>
      <c r="I5690" t="str">
        <f t="shared" si="176"/>
        <v>兵役半月</v>
      </c>
      <c r="K5690" t="e">
        <f>VLOOKUP(I5690,Apabi!$H:$H,1,FALSE)</f>
        <v>#N/A</v>
      </c>
      <c r="M5690" t="e">
        <f>VLOOKUP(I5690,'Shanghai TSG'!$C:$C,1,FALSE)</f>
        <v>#N/A</v>
      </c>
      <c r="O5690" t="e">
        <f>VLOOKUP(I5690,'Hytong (not in CrossAsia)'!$C:$C,1,FALSE)</f>
        <v>#N/A</v>
      </c>
      <c r="Q5690" s="9" t="str">
        <f t="shared" si="177"/>
        <v>nur hier</v>
      </c>
    </row>
    <row r="5691" spans="1:17" ht="23.25">
      <c r="A5691" s="1" t="s">
        <v>9076</v>
      </c>
      <c r="B5691" s="1" t="s">
        <v>9077</v>
      </c>
      <c r="C5691" s="1" t="s">
        <v>19628</v>
      </c>
      <c r="D5691" s="1" t="s">
        <v>19628</v>
      </c>
      <c r="E5691" s="1" t="s">
        <v>9078</v>
      </c>
      <c r="F5691" s="51" t="s">
        <v>19628</v>
      </c>
      <c r="G5691" s="1" t="s">
        <v>19628</v>
      </c>
      <c r="I5691" t="str">
        <f t="shared" si="176"/>
        <v>战时论坛</v>
      </c>
      <c r="K5691" t="e">
        <f>VLOOKUP(I5691,Apabi!$H:$H,1,FALSE)</f>
        <v>#N/A</v>
      </c>
      <c r="M5691" t="e">
        <f>VLOOKUP(I5691,'Shanghai TSG'!$C:$C,1,FALSE)</f>
        <v>#N/A</v>
      </c>
      <c r="O5691" t="e">
        <f>VLOOKUP(I5691,'Hytong (not in CrossAsia)'!$C:$C,1,FALSE)</f>
        <v>#N/A</v>
      </c>
      <c r="Q5691" s="9" t="str">
        <f t="shared" si="177"/>
        <v>nur hier</v>
      </c>
    </row>
    <row r="5692" spans="1:17">
      <c r="A5692" s="1" t="s">
        <v>9079</v>
      </c>
      <c r="B5692" s="1" t="s">
        <v>9080</v>
      </c>
      <c r="C5692" s="1" t="s">
        <v>19628</v>
      </c>
      <c r="D5692" s="1" t="s">
        <v>9081</v>
      </c>
      <c r="E5692" s="1" t="s">
        <v>19146</v>
      </c>
      <c r="F5692" s="54">
        <v>1936</v>
      </c>
      <c r="G5692" s="1" t="s">
        <v>19635</v>
      </c>
      <c r="I5692" t="str">
        <f t="shared" si="176"/>
        <v>防空</v>
      </c>
      <c r="K5692" t="e">
        <f>VLOOKUP(I5692,Apabi!$H:$H,1,FALSE)</f>
        <v>#N/A</v>
      </c>
      <c r="M5692" t="e">
        <f>VLOOKUP(I5692,'Shanghai TSG'!$C:$C,1,FALSE)</f>
        <v>#N/A</v>
      </c>
      <c r="O5692" t="e">
        <f>VLOOKUP(I5692,'Hytong (not in CrossAsia)'!$C:$C,1,FALSE)</f>
        <v>#N/A</v>
      </c>
      <c r="Q5692" s="9" t="str">
        <f t="shared" si="177"/>
        <v>nur hier</v>
      </c>
    </row>
    <row r="5693" spans="1:17">
      <c r="A5693" s="1" t="s">
        <v>9082</v>
      </c>
      <c r="B5693" s="1" t="s">
        <v>9083</v>
      </c>
      <c r="C5693" s="1" t="s">
        <v>19628</v>
      </c>
      <c r="D5693" s="1" t="s">
        <v>9084</v>
      </c>
      <c r="E5693" s="1" t="s">
        <v>19628</v>
      </c>
      <c r="F5693" s="51" t="s">
        <v>19628</v>
      </c>
      <c r="G5693" s="1" t="s">
        <v>19628</v>
      </c>
      <c r="I5693" t="str">
        <f t="shared" si="176"/>
        <v>国防周报</v>
      </c>
      <c r="K5693" t="e">
        <f>VLOOKUP(I5693,Apabi!$H:$H,1,FALSE)</f>
        <v>#N/A</v>
      </c>
      <c r="M5693" t="str">
        <f>VLOOKUP(I5693,'Shanghai TSG'!$C:$C,1,FALSE)</f>
        <v>国防周报</v>
      </c>
      <c r="O5693" t="e">
        <f>VLOOKUP(I5693,'Hytong (not in CrossAsia)'!$C:$C,1,FALSE)</f>
        <v>#N/A</v>
      </c>
      <c r="Q5693" s="9" t="str">
        <f t="shared" si="177"/>
        <v>Doppel</v>
      </c>
    </row>
    <row r="5694" spans="1:17" ht="23.25">
      <c r="A5694" s="1" t="s">
        <v>9085</v>
      </c>
      <c r="B5694" s="1" t="s">
        <v>9086</v>
      </c>
      <c r="C5694" s="1" t="s">
        <v>19628</v>
      </c>
      <c r="D5694" s="1" t="s">
        <v>19628</v>
      </c>
      <c r="E5694" s="1" t="s">
        <v>21676</v>
      </c>
      <c r="F5694" s="51" t="s">
        <v>19628</v>
      </c>
      <c r="G5694" s="1" t="s">
        <v>19628</v>
      </c>
      <c r="I5694" t="str">
        <f t="shared" si="176"/>
        <v>国防线</v>
      </c>
      <c r="K5694" t="e">
        <f>VLOOKUP(I5694,Apabi!$H:$H,1,FALSE)</f>
        <v>#N/A</v>
      </c>
      <c r="M5694" t="str">
        <f>VLOOKUP(I5694,'Shanghai TSG'!$C:$C,1,FALSE)</f>
        <v>国防线</v>
      </c>
      <c r="O5694" t="e">
        <f>VLOOKUP(I5694,'Hytong (not in CrossAsia)'!$C:$C,1,FALSE)</f>
        <v>#N/A</v>
      </c>
      <c r="Q5694" s="9" t="str">
        <f t="shared" si="177"/>
        <v>Doppel</v>
      </c>
    </row>
    <row r="5695" spans="1:17" ht="23.25">
      <c r="A5695" s="1" t="s">
        <v>9087</v>
      </c>
      <c r="B5695" s="1" t="s">
        <v>9088</v>
      </c>
      <c r="C5695" s="1" t="s">
        <v>19628</v>
      </c>
      <c r="D5695" s="1" t="s">
        <v>19628</v>
      </c>
      <c r="E5695" s="1" t="s">
        <v>19628</v>
      </c>
      <c r="F5695" s="51" t="s">
        <v>19628</v>
      </c>
      <c r="G5695" s="1" t="s">
        <v>19628</v>
      </c>
      <c r="I5695" t="str">
        <f t="shared" si="176"/>
        <v>海军部成</v>
      </c>
      <c r="K5695" t="e">
        <f>VLOOKUP(I5695,Apabi!$H:$H,1,FALSE)</f>
        <v>#N/A</v>
      </c>
      <c r="M5695" t="e">
        <f>VLOOKUP(I5695,'Shanghai TSG'!$C:$C,1,FALSE)</f>
        <v>#N/A</v>
      </c>
      <c r="O5695" t="e">
        <f>VLOOKUP(I5695,'Hytong (not in CrossAsia)'!$C:$C,1,FALSE)</f>
        <v>#N/A</v>
      </c>
      <c r="Q5695" s="9" t="str">
        <f t="shared" si="177"/>
        <v>nur hier</v>
      </c>
    </row>
    <row r="5696" spans="1:17">
      <c r="A5696" s="1" t="s">
        <v>9089</v>
      </c>
      <c r="B5696" s="1" t="s">
        <v>9090</v>
      </c>
      <c r="C5696" s="1" t="s">
        <v>19628</v>
      </c>
      <c r="D5696" s="1" t="s">
        <v>9091</v>
      </c>
      <c r="E5696" s="1" t="s">
        <v>19146</v>
      </c>
      <c r="F5696" s="54">
        <v>1937</v>
      </c>
      <c r="G5696" s="1" t="s">
        <v>19305</v>
      </c>
      <c r="I5696" t="str">
        <f t="shared" si="176"/>
        <v>空军</v>
      </c>
      <c r="K5696" t="e">
        <f>VLOOKUP(I5696,Apabi!$H:$H,1,FALSE)</f>
        <v>#N/A</v>
      </c>
      <c r="M5696" t="e">
        <f>VLOOKUP(I5696,'Shanghai TSG'!$C:$C,1,FALSE)</f>
        <v>#N/A</v>
      </c>
      <c r="O5696" t="e">
        <f>VLOOKUP(I5696,'Hytong (not in CrossAsia)'!$C:$C,1,FALSE)</f>
        <v>#N/A</v>
      </c>
      <c r="Q5696" s="9" t="str">
        <f t="shared" si="177"/>
        <v>nur hier</v>
      </c>
    </row>
    <row r="5697" spans="1:17">
      <c r="A5697" s="1" t="s">
        <v>9092</v>
      </c>
      <c r="B5697" s="1" t="s">
        <v>9093</v>
      </c>
      <c r="C5697" s="1" t="s">
        <v>9094</v>
      </c>
      <c r="D5697" s="1" t="s">
        <v>9095</v>
      </c>
      <c r="E5697" s="1" t="s">
        <v>19628</v>
      </c>
      <c r="F5697" s="51" t="s">
        <v>19628</v>
      </c>
      <c r="G5697" s="1" t="s">
        <v>19628</v>
      </c>
      <c r="I5697" t="str">
        <f t="shared" si="176"/>
        <v>海军建设</v>
      </c>
      <c r="K5697" t="e">
        <f>VLOOKUP(I5697,Apabi!$H:$H,1,FALSE)</f>
        <v>#N/A</v>
      </c>
      <c r="M5697" t="e">
        <f>VLOOKUP(I5697,'Shanghai TSG'!$C:$C,1,FALSE)</f>
        <v>#N/A</v>
      </c>
      <c r="O5697" t="e">
        <f>VLOOKUP(I5697,'Hytong (not in CrossAsia)'!$C:$C,1,FALSE)</f>
        <v>#N/A</v>
      </c>
      <c r="Q5697" s="9" t="str">
        <f t="shared" si="177"/>
        <v>nur hier</v>
      </c>
    </row>
    <row r="5698" spans="1:17">
      <c r="A5698" s="1" t="s">
        <v>9096</v>
      </c>
      <c r="B5698" s="1" t="s">
        <v>9097</v>
      </c>
      <c r="C5698" s="1" t="s">
        <v>19628</v>
      </c>
      <c r="D5698" s="1" t="s">
        <v>9098</v>
      </c>
      <c r="E5698" s="1" t="s">
        <v>19653</v>
      </c>
      <c r="F5698" s="51" t="s">
        <v>19628</v>
      </c>
      <c r="G5698" s="1" t="s">
        <v>19628</v>
      </c>
      <c r="I5698" t="str">
        <f t="shared" si="176"/>
        <v>公安通讯</v>
      </c>
      <c r="K5698" t="e">
        <f>VLOOKUP(I5698,Apabi!$H:$H,1,FALSE)</f>
        <v>#N/A</v>
      </c>
      <c r="M5698" t="e">
        <f>VLOOKUP(I5698,'Shanghai TSG'!$C:$C,1,FALSE)</f>
        <v>#N/A</v>
      </c>
      <c r="O5698" t="e">
        <f>VLOOKUP(I5698,'Hytong (not in CrossAsia)'!$C:$C,1,FALSE)</f>
        <v>#N/A</v>
      </c>
      <c r="Q5698" s="9" t="str">
        <f t="shared" si="177"/>
        <v>nur hier</v>
      </c>
    </row>
    <row r="5699" spans="1:17">
      <c r="A5699" s="1" t="s">
        <v>9099</v>
      </c>
      <c r="B5699" s="1" t="s">
        <v>9100</v>
      </c>
      <c r="C5699" s="1" t="s">
        <v>9101</v>
      </c>
      <c r="D5699" s="1" t="s">
        <v>9102</v>
      </c>
      <c r="E5699" s="1" t="s">
        <v>19348</v>
      </c>
      <c r="F5699" s="54">
        <v>1936</v>
      </c>
      <c r="G5699" s="1" t="s">
        <v>19628</v>
      </c>
      <c r="I5699" t="str">
        <f t="shared" ref="I5699:I5762" si="178">MID(B5699,1,4)</f>
        <v>海军年报</v>
      </c>
      <c r="K5699" t="e">
        <f>VLOOKUP(I5699,Apabi!$H:$H,1,FALSE)</f>
        <v>#N/A</v>
      </c>
      <c r="M5699" t="e">
        <f>VLOOKUP(I5699,'Shanghai TSG'!$C:$C,1,FALSE)</f>
        <v>#N/A</v>
      </c>
      <c r="O5699" t="e">
        <f>VLOOKUP(I5699,'Hytong (not in CrossAsia)'!$C:$C,1,FALSE)</f>
        <v>#N/A</v>
      </c>
      <c r="Q5699" s="9" t="str">
        <f t="shared" ref="Q5699:Q5762" si="179">(IF(AND(ISNA(K5699),ISNA(M5699),ISNA(O5699)),"nur hier","Doppel"))</f>
        <v>nur hier</v>
      </c>
    </row>
    <row r="5700" spans="1:17">
      <c r="A5700" s="1" t="s">
        <v>9103</v>
      </c>
      <c r="B5700" s="1" t="s">
        <v>9104</v>
      </c>
      <c r="C5700" s="1" t="s">
        <v>19628</v>
      </c>
      <c r="D5700" s="1" t="s">
        <v>17840</v>
      </c>
      <c r="E5700" s="1" t="s">
        <v>19339</v>
      </c>
      <c r="F5700" s="54">
        <v>1949</v>
      </c>
      <c r="G5700" s="1" t="s">
        <v>19628</v>
      </c>
      <c r="I5700" t="str">
        <f t="shared" si="178"/>
        <v>华北解放</v>
      </c>
      <c r="K5700" t="e">
        <f>VLOOKUP(I5700,Apabi!$H:$H,1,FALSE)</f>
        <v>#N/A</v>
      </c>
      <c r="M5700" t="e">
        <f>VLOOKUP(I5700,'Shanghai TSG'!$C:$C,1,FALSE)</f>
        <v>#N/A</v>
      </c>
      <c r="O5700" t="e">
        <f>VLOOKUP(I5700,'Hytong (not in CrossAsia)'!$C:$C,1,FALSE)</f>
        <v>#N/A</v>
      </c>
      <c r="Q5700" s="9" t="str">
        <f t="shared" si="179"/>
        <v>nur hier</v>
      </c>
    </row>
    <row r="5701" spans="1:17">
      <c r="A5701" s="1" t="s">
        <v>9105</v>
      </c>
      <c r="B5701" s="1" t="s">
        <v>9106</v>
      </c>
      <c r="C5701" s="1" t="s">
        <v>19628</v>
      </c>
      <c r="D5701" s="1" t="s">
        <v>9107</v>
      </c>
      <c r="E5701" s="1" t="s">
        <v>19628</v>
      </c>
      <c r="F5701" s="51" t="s">
        <v>19628</v>
      </c>
      <c r="G5701" s="1" t="s">
        <v>19628</v>
      </c>
      <c r="I5701" t="str">
        <f t="shared" si="178"/>
        <v>空校月刊</v>
      </c>
      <c r="K5701" t="e">
        <f>VLOOKUP(I5701,Apabi!$H:$H,1,FALSE)</f>
        <v>#N/A</v>
      </c>
      <c r="M5701" t="e">
        <f>VLOOKUP(I5701,'Shanghai TSG'!$C:$C,1,FALSE)</f>
        <v>#N/A</v>
      </c>
      <c r="O5701" t="e">
        <f>VLOOKUP(I5701,'Hytong (not in CrossAsia)'!$C:$C,1,FALSE)</f>
        <v>#N/A</v>
      </c>
      <c r="Q5701" s="9" t="str">
        <f t="shared" si="179"/>
        <v>nur hier</v>
      </c>
    </row>
    <row r="5702" spans="1:17">
      <c r="A5702" s="1" t="s">
        <v>9108</v>
      </c>
      <c r="B5702" s="1" t="s">
        <v>9109</v>
      </c>
      <c r="C5702" s="1" t="s">
        <v>19628</v>
      </c>
      <c r="D5702" s="1" t="s">
        <v>6044</v>
      </c>
      <c r="E5702" s="1" t="s">
        <v>19628</v>
      </c>
      <c r="F5702" s="51" t="s">
        <v>19628</v>
      </c>
      <c r="G5702" s="1" t="s">
        <v>19628</v>
      </c>
      <c r="I5702" t="str">
        <f t="shared" si="178"/>
        <v>海军整建</v>
      </c>
      <c r="K5702" t="e">
        <f>VLOOKUP(I5702,Apabi!$H:$H,1,FALSE)</f>
        <v>#N/A</v>
      </c>
      <c r="M5702" t="e">
        <f>VLOOKUP(I5702,'Shanghai TSG'!$C:$C,1,FALSE)</f>
        <v>#N/A</v>
      </c>
      <c r="O5702" t="e">
        <f>VLOOKUP(I5702,'Hytong (not in CrossAsia)'!$C:$C,1,FALSE)</f>
        <v>#N/A</v>
      </c>
      <c r="Q5702" s="9" t="str">
        <f t="shared" si="179"/>
        <v>nur hier</v>
      </c>
    </row>
    <row r="5703" spans="1:17">
      <c r="A5703" s="1" t="s">
        <v>9110</v>
      </c>
      <c r="B5703" s="1" t="s">
        <v>9111</v>
      </c>
      <c r="C5703" s="1" t="s">
        <v>19628</v>
      </c>
      <c r="D5703" s="1" t="s">
        <v>1784</v>
      </c>
      <c r="E5703" s="1" t="s">
        <v>19628</v>
      </c>
      <c r="F5703" s="51" t="s">
        <v>19628</v>
      </c>
      <c r="G5703" s="1" t="s">
        <v>19628</v>
      </c>
      <c r="I5703" t="str">
        <f t="shared" si="178"/>
        <v>海军公报</v>
      </c>
      <c r="K5703" t="e">
        <f>VLOOKUP(I5703,Apabi!$H:$H,1,FALSE)</f>
        <v>#N/A</v>
      </c>
      <c r="M5703" t="e">
        <f>VLOOKUP(I5703,'Shanghai TSG'!$C:$C,1,FALSE)</f>
        <v>#N/A</v>
      </c>
      <c r="O5703" t="e">
        <f>VLOOKUP(I5703,'Hytong (not in CrossAsia)'!$C:$C,1,FALSE)</f>
        <v>#N/A</v>
      </c>
      <c r="Q5703" s="9" t="str">
        <f t="shared" si="179"/>
        <v>nur hier</v>
      </c>
    </row>
    <row r="5704" spans="1:17" ht="23.25">
      <c r="A5704" s="1" t="s">
        <v>9112</v>
      </c>
      <c r="B5704" s="1" t="s">
        <v>9113</v>
      </c>
      <c r="C5704" s="1" t="s">
        <v>9114</v>
      </c>
      <c r="D5704" s="1" t="s">
        <v>9115</v>
      </c>
      <c r="E5704" s="1" t="s">
        <v>21467</v>
      </c>
      <c r="F5704" s="51" t="s">
        <v>19628</v>
      </c>
      <c r="G5704" s="1" t="s">
        <v>19628</v>
      </c>
      <c r="I5704" t="str">
        <f t="shared" si="178"/>
        <v>广西兵役</v>
      </c>
      <c r="K5704" t="e">
        <f>VLOOKUP(I5704,Apabi!$H:$H,1,FALSE)</f>
        <v>#N/A</v>
      </c>
      <c r="M5704" t="e">
        <f>VLOOKUP(I5704,'Shanghai TSG'!$C:$C,1,FALSE)</f>
        <v>#N/A</v>
      </c>
      <c r="O5704" t="e">
        <f>VLOOKUP(I5704,'Hytong (not in CrossAsia)'!$C:$C,1,FALSE)</f>
        <v>#N/A</v>
      </c>
      <c r="Q5704" s="9" t="str">
        <f t="shared" si="179"/>
        <v>nur hier</v>
      </c>
    </row>
    <row r="5705" spans="1:17">
      <c r="A5705" s="1" t="s">
        <v>9116</v>
      </c>
      <c r="B5705" s="1" t="s">
        <v>9117</v>
      </c>
      <c r="C5705" s="1" t="s">
        <v>19628</v>
      </c>
      <c r="D5705" s="1" t="s">
        <v>19628</v>
      </c>
      <c r="E5705" s="1" t="s">
        <v>6045</v>
      </c>
      <c r="F5705" s="51">
        <v>1940</v>
      </c>
      <c r="G5705" s="1" t="s">
        <v>19628</v>
      </c>
      <c r="I5705" t="str">
        <f t="shared" si="178"/>
        <v>海军整建</v>
      </c>
      <c r="K5705" t="e">
        <f>VLOOKUP(I5705,Apabi!$H:$H,1,FALSE)</f>
        <v>#N/A</v>
      </c>
      <c r="M5705" t="e">
        <f>VLOOKUP(I5705,'Shanghai TSG'!$C:$C,1,FALSE)</f>
        <v>#N/A</v>
      </c>
      <c r="O5705" t="e">
        <f>VLOOKUP(I5705,'Hytong (not in CrossAsia)'!$C:$C,1,FALSE)</f>
        <v>#N/A</v>
      </c>
      <c r="Q5705" s="9" t="str">
        <f t="shared" si="179"/>
        <v>nur hier</v>
      </c>
    </row>
    <row r="5706" spans="1:17">
      <c r="A5706" s="1" t="s">
        <v>9118</v>
      </c>
      <c r="B5706" s="1" t="s">
        <v>9119</v>
      </c>
      <c r="C5706" s="1" t="s">
        <v>19628</v>
      </c>
      <c r="D5706" s="1" t="s">
        <v>9120</v>
      </c>
      <c r="E5706" s="1" t="s">
        <v>19647</v>
      </c>
      <c r="F5706" s="54">
        <v>1920</v>
      </c>
      <c r="G5706" s="1" t="s">
        <v>19635</v>
      </c>
      <c r="I5706" t="str">
        <f t="shared" si="178"/>
        <v>海军期刊</v>
      </c>
      <c r="K5706" t="e">
        <f>VLOOKUP(I5706,Apabi!$H:$H,1,FALSE)</f>
        <v>#N/A</v>
      </c>
      <c r="M5706" t="e">
        <f>VLOOKUP(I5706,'Shanghai TSG'!$C:$C,1,FALSE)</f>
        <v>#N/A</v>
      </c>
      <c r="O5706" t="e">
        <f>VLOOKUP(I5706,'Hytong (not in CrossAsia)'!$C:$C,1,FALSE)</f>
        <v>#N/A</v>
      </c>
      <c r="Q5706" s="9" t="str">
        <f t="shared" si="179"/>
        <v>nur hier</v>
      </c>
    </row>
    <row r="5707" spans="1:17">
      <c r="A5707" s="1" t="s">
        <v>9121</v>
      </c>
      <c r="B5707" s="1" t="s">
        <v>9122</v>
      </c>
      <c r="C5707" s="1" t="s">
        <v>19628</v>
      </c>
      <c r="D5707" s="1" t="s">
        <v>9123</v>
      </c>
      <c r="E5707" s="1" t="s">
        <v>9124</v>
      </c>
      <c r="F5707" s="54">
        <v>1940</v>
      </c>
      <c r="G5707" s="1" t="s">
        <v>19349</v>
      </c>
      <c r="I5707" t="str">
        <f t="shared" si="178"/>
        <v>尖兵半月</v>
      </c>
      <c r="K5707" t="e">
        <f>VLOOKUP(I5707,Apabi!$H:$H,1,FALSE)</f>
        <v>#N/A</v>
      </c>
      <c r="M5707" t="e">
        <f>VLOOKUP(I5707,'Shanghai TSG'!$C:$C,1,FALSE)</f>
        <v>#N/A</v>
      </c>
      <c r="O5707" t="e">
        <f>VLOOKUP(I5707,'Hytong (not in CrossAsia)'!$C:$C,1,FALSE)</f>
        <v>#N/A</v>
      </c>
      <c r="Q5707" s="9" t="str">
        <f t="shared" si="179"/>
        <v>nur hier</v>
      </c>
    </row>
    <row r="5708" spans="1:17">
      <c r="A5708" s="1" t="s">
        <v>9125</v>
      </c>
      <c r="B5708" s="1" t="s">
        <v>9126</v>
      </c>
      <c r="C5708" s="1" t="s">
        <v>19628</v>
      </c>
      <c r="D5708" s="1" t="s">
        <v>19628</v>
      </c>
      <c r="E5708" s="1" t="s">
        <v>19628</v>
      </c>
      <c r="F5708" s="54">
        <v>1939</v>
      </c>
      <c r="G5708" s="1" t="s">
        <v>19628</v>
      </c>
      <c r="I5708" t="str">
        <f t="shared" si="178"/>
        <v>防空军人</v>
      </c>
      <c r="K5708" t="e">
        <f>VLOOKUP(I5708,Apabi!$H:$H,1,FALSE)</f>
        <v>#N/A</v>
      </c>
      <c r="M5708" t="e">
        <f>VLOOKUP(I5708,'Shanghai TSG'!$C:$C,1,FALSE)</f>
        <v>#N/A</v>
      </c>
      <c r="O5708" t="e">
        <f>VLOOKUP(I5708,'Hytong (not in CrossAsia)'!$C:$C,1,FALSE)</f>
        <v>#N/A</v>
      </c>
      <c r="Q5708" s="9" t="str">
        <f t="shared" si="179"/>
        <v>nur hier</v>
      </c>
    </row>
    <row r="5709" spans="1:17" ht="23.25">
      <c r="A5709" s="1" t="s">
        <v>9127</v>
      </c>
      <c r="B5709" s="1" t="s">
        <v>9128</v>
      </c>
      <c r="C5709" s="1" t="s">
        <v>19628</v>
      </c>
      <c r="D5709" s="1" t="s">
        <v>18422</v>
      </c>
      <c r="E5709" s="1" t="s">
        <v>19336</v>
      </c>
      <c r="F5709" s="54">
        <v>1948</v>
      </c>
      <c r="G5709" s="1" t="s">
        <v>19635</v>
      </c>
      <c r="I5709" t="str">
        <f t="shared" si="178"/>
        <v>中国童子</v>
      </c>
      <c r="K5709" t="e">
        <f>VLOOKUP(I5709,Apabi!$H:$H,1,FALSE)</f>
        <v>#N/A</v>
      </c>
      <c r="M5709" t="str">
        <f>VLOOKUP(I5709,'Shanghai TSG'!$C:$C,1,FALSE)</f>
        <v>中国童子</v>
      </c>
      <c r="O5709" t="e">
        <f>VLOOKUP(I5709,'Hytong (not in CrossAsia)'!$C:$C,1,FALSE)</f>
        <v>#N/A</v>
      </c>
      <c r="Q5709" s="9" t="str">
        <f t="shared" si="179"/>
        <v>Doppel</v>
      </c>
    </row>
    <row r="5710" spans="1:17" ht="23.25">
      <c r="A5710" s="1" t="s">
        <v>9129</v>
      </c>
      <c r="B5710" s="1" t="s">
        <v>9130</v>
      </c>
      <c r="C5710" s="1" t="s">
        <v>19628</v>
      </c>
      <c r="D5710" s="1" t="s">
        <v>9131</v>
      </c>
      <c r="E5710" s="1" t="s">
        <v>9132</v>
      </c>
      <c r="F5710" s="54">
        <v>1939</v>
      </c>
      <c r="G5710" s="1" t="s">
        <v>19642</v>
      </c>
      <c r="I5710" t="str">
        <f t="shared" si="178"/>
        <v>方面军</v>
      </c>
      <c r="K5710" t="e">
        <f>VLOOKUP(I5710,Apabi!$H:$H,1,FALSE)</f>
        <v>#N/A</v>
      </c>
      <c r="M5710" t="e">
        <f>VLOOKUP(I5710,'Shanghai TSG'!$C:$C,1,FALSE)</f>
        <v>#N/A</v>
      </c>
      <c r="O5710" t="e">
        <f>VLOOKUP(I5710,'Hytong (not in CrossAsia)'!$C:$C,1,FALSE)</f>
        <v>#N/A</v>
      </c>
      <c r="Q5710" s="9" t="str">
        <f t="shared" si="179"/>
        <v>nur hier</v>
      </c>
    </row>
    <row r="5711" spans="1:17" ht="23.25">
      <c r="A5711" s="1" t="s">
        <v>9133</v>
      </c>
      <c r="B5711" s="1" t="s">
        <v>9134</v>
      </c>
      <c r="C5711" s="1" t="s">
        <v>9135</v>
      </c>
      <c r="D5711" s="1" t="s">
        <v>19628</v>
      </c>
      <c r="E5711" s="1" t="s">
        <v>19628</v>
      </c>
      <c r="F5711" s="51" t="s">
        <v>19628</v>
      </c>
      <c r="G5711" s="1" t="s">
        <v>19628</v>
      </c>
      <c r="I5711" t="str">
        <f t="shared" si="178"/>
        <v>青年空军</v>
      </c>
      <c r="K5711" t="e">
        <f>VLOOKUP(I5711,Apabi!$H:$H,1,FALSE)</f>
        <v>#N/A</v>
      </c>
      <c r="M5711" t="e">
        <f>VLOOKUP(I5711,'Shanghai TSG'!$C:$C,1,FALSE)</f>
        <v>#N/A</v>
      </c>
      <c r="O5711" t="e">
        <f>VLOOKUP(I5711,'Hytong (not in CrossAsia)'!$C:$C,1,FALSE)</f>
        <v>#N/A</v>
      </c>
      <c r="Q5711" s="9" t="str">
        <f t="shared" si="179"/>
        <v>nur hier</v>
      </c>
    </row>
    <row r="5712" spans="1:17">
      <c r="A5712" s="1" t="s">
        <v>9136</v>
      </c>
      <c r="B5712" s="1" t="s">
        <v>9137</v>
      </c>
      <c r="C5712" s="1" t="s">
        <v>19628</v>
      </c>
      <c r="D5712" s="1" t="s">
        <v>9138</v>
      </c>
      <c r="E5712" s="1" t="s">
        <v>19821</v>
      </c>
      <c r="F5712" s="54">
        <v>1925</v>
      </c>
      <c r="G5712" s="1" t="s">
        <v>13688</v>
      </c>
      <c r="I5712" t="str">
        <f t="shared" si="178"/>
        <v>青年军人</v>
      </c>
      <c r="K5712" t="e">
        <f>VLOOKUP(I5712,Apabi!$H:$H,1,FALSE)</f>
        <v>#N/A</v>
      </c>
      <c r="M5712" t="e">
        <f>VLOOKUP(I5712,'Shanghai TSG'!$C:$C,1,FALSE)</f>
        <v>#N/A</v>
      </c>
      <c r="O5712" t="e">
        <f>VLOOKUP(I5712,'Hytong (not in CrossAsia)'!$C:$C,1,FALSE)</f>
        <v>#N/A</v>
      </c>
      <c r="Q5712" s="9" t="str">
        <f t="shared" si="179"/>
        <v>nur hier</v>
      </c>
    </row>
    <row r="5713" spans="1:17" ht="23.25">
      <c r="A5713" s="1" t="s">
        <v>9139</v>
      </c>
      <c r="B5713" s="1" t="s">
        <v>9140</v>
      </c>
      <c r="C5713" s="1" t="s">
        <v>9141</v>
      </c>
      <c r="D5713" s="1" t="s">
        <v>19628</v>
      </c>
      <c r="E5713" s="1" t="s">
        <v>21127</v>
      </c>
      <c r="F5713" s="54">
        <v>1937</v>
      </c>
      <c r="G5713" s="1" t="s">
        <v>19305</v>
      </c>
      <c r="I5713" t="str">
        <f t="shared" si="178"/>
        <v>战时童子</v>
      </c>
      <c r="K5713" t="e">
        <f>VLOOKUP(I5713,Apabi!$H:$H,1,FALSE)</f>
        <v>#N/A</v>
      </c>
      <c r="M5713" t="e">
        <f>VLOOKUP(I5713,'Shanghai TSG'!$C:$C,1,FALSE)</f>
        <v>#N/A</v>
      </c>
      <c r="O5713" t="e">
        <f>VLOOKUP(I5713,'Hytong (not in CrossAsia)'!$C:$C,1,FALSE)</f>
        <v>#N/A</v>
      </c>
      <c r="Q5713" s="9" t="str">
        <f t="shared" si="179"/>
        <v>nur hier</v>
      </c>
    </row>
    <row r="5714" spans="1:17">
      <c r="A5714" s="1" t="s">
        <v>9142</v>
      </c>
      <c r="B5714" s="1" t="s">
        <v>9143</v>
      </c>
      <c r="C5714" s="1" t="s">
        <v>14281</v>
      </c>
      <c r="D5714" s="1" t="s">
        <v>14281</v>
      </c>
      <c r="E5714" s="1" t="s">
        <v>19638</v>
      </c>
      <c r="F5714" s="51" t="s">
        <v>19628</v>
      </c>
      <c r="G5714" s="1" t="s">
        <v>19642</v>
      </c>
      <c r="I5714" t="str">
        <f t="shared" si="178"/>
        <v>经世战时</v>
      </c>
      <c r="K5714" t="e">
        <f>VLOOKUP(I5714,Apabi!$H:$H,1,FALSE)</f>
        <v>#N/A</v>
      </c>
      <c r="M5714" t="e">
        <f>VLOOKUP(I5714,'Shanghai TSG'!$C:$C,1,FALSE)</f>
        <v>#N/A</v>
      </c>
      <c r="O5714" t="e">
        <f>VLOOKUP(I5714,'Hytong (not in CrossAsia)'!$C:$C,1,FALSE)</f>
        <v>#N/A</v>
      </c>
      <c r="Q5714" s="9" t="str">
        <f t="shared" si="179"/>
        <v>nur hier</v>
      </c>
    </row>
    <row r="5715" spans="1:17">
      <c r="A5715" s="1" t="s">
        <v>9144</v>
      </c>
      <c r="B5715" s="1" t="s">
        <v>9145</v>
      </c>
      <c r="C5715" s="1" t="s">
        <v>19628</v>
      </c>
      <c r="D5715" s="1" t="s">
        <v>19628</v>
      </c>
      <c r="E5715" s="1" t="s">
        <v>19628</v>
      </c>
      <c r="F5715" s="51" t="s">
        <v>19628</v>
      </c>
      <c r="G5715" s="1" t="s">
        <v>19628</v>
      </c>
      <c r="I5715" t="str">
        <f t="shared" si="178"/>
        <v>抗敌</v>
      </c>
      <c r="K5715" t="e">
        <f>VLOOKUP(I5715,Apabi!$H:$H,1,FALSE)</f>
        <v>#N/A</v>
      </c>
      <c r="M5715" t="e">
        <f>VLOOKUP(I5715,'Shanghai TSG'!$C:$C,1,FALSE)</f>
        <v>#N/A</v>
      </c>
      <c r="O5715" t="e">
        <f>VLOOKUP(I5715,'Hytong (not in CrossAsia)'!$C:$C,1,FALSE)</f>
        <v>#N/A</v>
      </c>
      <c r="Q5715" s="9" t="str">
        <f t="shared" si="179"/>
        <v>nur hier</v>
      </c>
    </row>
    <row r="5716" spans="1:17">
      <c r="A5716" s="1" t="s">
        <v>9146</v>
      </c>
      <c r="B5716" s="1" t="s">
        <v>9147</v>
      </c>
      <c r="C5716" s="1" t="s">
        <v>19628</v>
      </c>
      <c r="D5716" s="1" t="s">
        <v>9148</v>
      </c>
      <c r="E5716" s="1" t="s">
        <v>19628</v>
      </c>
      <c r="F5716" s="51" t="s">
        <v>19628</v>
      </c>
      <c r="G5716" s="1" t="s">
        <v>19628</v>
      </c>
      <c r="I5716" t="str">
        <f t="shared" si="178"/>
        <v>民族战士</v>
      </c>
      <c r="K5716" t="e">
        <f>VLOOKUP(I5716,Apabi!$H:$H,1,FALSE)</f>
        <v>#N/A</v>
      </c>
      <c r="M5716" t="e">
        <f>VLOOKUP(I5716,'Shanghai TSG'!$C:$C,1,FALSE)</f>
        <v>#N/A</v>
      </c>
      <c r="O5716" t="e">
        <f>VLOOKUP(I5716,'Hytong (not in CrossAsia)'!$C:$C,1,FALSE)</f>
        <v>#N/A</v>
      </c>
      <c r="Q5716" s="9" t="str">
        <f t="shared" si="179"/>
        <v>nur hier</v>
      </c>
    </row>
    <row r="5717" spans="1:17">
      <c r="A5717" s="1" t="s">
        <v>8806</v>
      </c>
      <c r="B5717" s="1" t="s">
        <v>8807</v>
      </c>
      <c r="C5717" s="1" t="s">
        <v>8808</v>
      </c>
      <c r="D5717" s="1" t="s">
        <v>8809</v>
      </c>
      <c r="E5717" s="1" t="s">
        <v>19647</v>
      </c>
      <c r="F5717" s="54">
        <v>1948</v>
      </c>
      <c r="G5717" s="1" t="s">
        <v>19292</v>
      </c>
      <c r="I5717" t="str">
        <f t="shared" si="178"/>
        <v>中国海军</v>
      </c>
      <c r="K5717" t="e">
        <f>VLOOKUP(I5717,Apabi!$H:$H,1,FALSE)</f>
        <v>#N/A</v>
      </c>
      <c r="M5717" t="e">
        <f>VLOOKUP(I5717,'Shanghai TSG'!$C:$C,1,FALSE)</f>
        <v>#N/A</v>
      </c>
      <c r="O5717" t="e">
        <f>VLOOKUP(I5717,'Hytong (not in CrossAsia)'!$C:$C,1,FALSE)</f>
        <v>#N/A</v>
      </c>
      <c r="Q5717" s="9" t="str">
        <f t="shared" si="179"/>
        <v>nur hier</v>
      </c>
    </row>
    <row r="5718" spans="1:17" ht="23.25">
      <c r="A5718" s="1" t="s">
        <v>8810</v>
      </c>
      <c r="B5718" s="1" t="s">
        <v>8811</v>
      </c>
      <c r="C5718" s="1" t="s">
        <v>19628</v>
      </c>
      <c r="D5718" s="1" t="s">
        <v>8812</v>
      </c>
      <c r="E5718" s="1" t="s">
        <v>20897</v>
      </c>
      <c r="F5718" s="51" t="s">
        <v>19628</v>
      </c>
      <c r="G5718" s="1" t="s">
        <v>19628</v>
      </c>
      <c r="I5718" t="str">
        <f t="shared" si="178"/>
        <v>广东兵役</v>
      </c>
      <c r="K5718" t="e">
        <f>VLOOKUP(I5718,Apabi!$H:$H,1,FALSE)</f>
        <v>#N/A</v>
      </c>
      <c r="M5718" t="e">
        <f>VLOOKUP(I5718,'Shanghai TSG'!$C:$C,1,FALSE)</f>
        <v>#N/A</v>
      </c>
      <c r="O5718" t="e">
        <f>VLOOKUP(I5718,'Hytong (not in CrossAsia)'!$C:$C,1,FALSE)</f>
        <v>#N/A</v>
      </c>
      <c r="Q5718" s="9" t="str">
        <f t="shared" si="179"/>
        <v>nur hier</v>
      </c>
    </row>
    <row r="5719" spans="1:17" ht="34.5">
      <c r="A5719" s="1" t="s">
        <v>8813</v>
      </c>
      <c r="B5719" s="1" t="s">
        <v>8814</v>
      </c>
      <c r="C5719" s="1" t="s">
        <v>8815</v>
      </c>
      <c r="D5719" s="1" t="s">
        <v>8816</v>
      </c>
      <c r="E5719" s="1" t="s">
        <v>19348</v>
      </c>
      <c r="F5719" s="54">
        <v>1936</v>
      </c>
      <c r="G5719" s="1" t="s">
        <v>19628</v>
      </c>
      <c r="I5719" t="str">
        <f t="shared" si="178"/>
        <v>中央民众</v>
      </c>
      <c r="K5719" t="e">
        <f>VLOOKUP(I5719,Apabi!$H:$H,1,FALSE)</f>
        <v>#N/A</v>
      </c>
      <c r="M5719" t="e">
        <f>VLOOKUP(I5719,'Shanghai TSG'!$C:$C,1,FALSE)</f>
        <v>#N/A</v>
      </c>
      <c r="O5719" t="e">
        <f>VLOOKUP(I5719,'Hytong (not in CrossAsia)'!$C:$C,1,FALSE)</f>
        <v>#N/A</v>
      </c>
      <c r="Q5719" s="9" t="str">
        <f t="shared" si="179"/>
        <v>nur hier</v>
      </c>
    </row>
    <row r="5720" spans="1:17">
      <c r="A5720" s="1" t="s">
        <v>8817</v>
      </c>
      <c r="B5720" s="1" t="s">
        <v>8818</v>
      </c>
      <c r="C5720" s="1" t="s">
        <v>19628</v>
      </c>
      <c r="D5720" s="1" t="s">
        <v>8819</v>
      </c>
      <c r="E5720" s="1" t="s">
        <v>17005</v>
      </c>
      <c r="F5720" s="54">
        <v>1942</v>
      </c>
      <c r="G5720" s="1" t="s">
        <v>19635</v>
      </c>
      <c r="I5720" t="str">
        <f t="shared" si="178"/>
        <v>八路军军</v>
      </c>
      <c r="K5720" t="e">
        <f>VLOOKUP(I5720,Apabi!$H:$H,1,FALSE)</f>
        <v>#N/A</v>
      </c>
      <c r="M5720" t="e">
        <f>VLOOKUP(I5720,'Shanghai TSG'!$C:$C,1,FALSE)</f>
        <v>#N/A</v>
      </c>
      <c r="O5720" t="e">
        <f>VLOOKUP(I5720,'Hytong (not in CrossAsia)'!$C:$C,1,FALSE)</f>
        <v>#N/A</v>
      </c>
      <c r="Q5720" s="9" t="str">
        <f t="shared" si="179"/>
        <v>nur hier</v>
      </c>
    </row>
    <row r="5721" spans="1:17">
      <c r="A5721" s="1" t="s">
        <v>8820</v>
      </c>
      <c r="B5721" s="1" t="s">
        <v>8821</v>
      </c>
      <c r="C5721" s="1" t="s">
        <v>19628</v>
      </c>
      <c r="D5721" s="1" t="s">
        <v>8822</v>
      </c>
      <c r="E5721" s="1" t="s">
        <v>19628</v>
      </c>
      <c r="F5721" s="54">
        <v>1938</v>
      </c>
      <c r="G5721" s="1" t="s">
        <v>19628</v>
      </c>
      <c r="I5721" t="str">
        <f t="shared" si="178"/>
        <v>全面战周</v>
      </c>
      <c r="K5721" t="e">
        <f>VLOOKUP(I5721,Apabi!$H:$H,1,FALSE)</f>
        <v>#N/A</v>
      </c>
      <c r="M5721" t="e">
        <f>VLOOKUP(I5721,'Shanghai TSG'!$C:$C,1,FALSE)</f>
        <v>#N/A</v>
      </c>
      <c r="O5721" t="e">
        <f>VLOOKUP(I5721,'Hytong (not in CrossAsia)'!$C:$C,1,FALSE)</f>
        <v>#N/A</v>
      </c>
      <c r="Q5721" s="9" t="str">
        <f t="shared" si="179"/>
        <v>nur hier</v>
      </c>
    </row>
    <row r="5722" spans="1:17" ht="23.25">
      <c r="A5722" s="1" t="s">
        <v>8823</v>
      </c>
      <c r="B5722" s="1" t="s">
        <v>8824</v>
      </c>
      <c r="C5722" s="1" t="s">
        <v>19628</v>
      </c>
      <c r="D5722" s="1" t="s">
        <v>8825</v>
      </c>
      <c r="E5722" s="1" t="s">
        <v>13295</v>
      </c>
      <c r="F5722" s="51" t="s">
        <v>19628</v>
      </c>
      <c r="G5722" s="1" t="s">
        <v>19628</v>
      </c>
      <c r="I5722" t="str">
        <f t="shared" si="178"/>
        <v>税人</v>
      </c>
      <c r="K5722" t="e">
        <f>VLOOKUP(I5722,Apabi!$H:$H,1,FALSE)</f>
        <v>#N/A</v>
      </c>
      <c r="M5722" t="e">
        <f>VLOOKUP(I5722,'Shanghai TSG'!$C:$C,1,FALSE)</f>
        <v>#N/A</v>
      </c>
      <c r="O5722" t="e">
        <f>VLOOKUP(I5722,'Hytong (not in CrossAsia)'!$C:$C,1,FALSE)</f>
        <v>#N/A</v>
      </c>
      <c r="Q5722" s="9" t="str">
        <f t="shared" si="179"/>
        <v>nur hier</v>
      </c>
    </row>
    <row r="5723" spans="1:17" ht="23.25">
      <c r="A5723" s="1" t="s">
        <v>8826</v>
      </c>
      <c r="B5723" s="1" t="s">
        <v>8827</v>
      </c>
      <c r="C5723" s="1" t="s">
        <v>19628</v>
      </c>
      <c r="D5723" s="1" t="s">
        <v>8828</v>
      </c>
      <c r="E5723" s="1" t="s">
        <v>13201</v>
      </c>
      <c r="F5723" s="51" t="s">
        <v>19628</v>
      </c>
      <c r="G5723" s="1" t="s">
        <v>19628</v>
      </c>
      <c r="I5723" t="str">
        <f t="shared" si="178"/>
        <v>铁甲车</v>
      </c>
      <c r="K5723" t="e">
        <f>VLOOKUP(I5723,Apabi!$H:$H,1,FALSE)</f>
        <v>#N/A</v>
      </c>
      <c r="M5723" t="e">
        <f>VLOOKUP(I5723,'Shanghai TSG'!$C:$C,1,FALSE)</f>
        <v>#N/A</v>
      </c>
      <c r="O5723" t="e">
        <f>VLOOKUP(I5723,'Hytong (not in CrossAsia)'!$C:$C,1,FALSE)</f>
        <v>#N/A</v>
      </c>
      <c r="Q5723" s="9" t="str">
        <f t="shared" si="179"/>
        <v>nur hier</v>
      </c>
    </row>
    <row r="5724" spans="1:17" ht="23.25">
      <c r="A5724" s="1" t="s">
        <v>8829</v>
      </c>
      <c r="B5724" s="1" t="s">
        <v>8830</v>
      </c>
      <c r="C5724" s="1" t="s">
        <v>19628</v>
      </c>
      <c r="D5724" s="1" t="s">
        <v>8831</v>
      </c>
      <c r="E5724" s="1" t="s">
        <v>8832</v>
      </c>
      <c r="F5724" s="51" t="s">
        <v>19628</v>
      </c>
      <c r="G5724" s="1" t="s">
        <v>19010</v>
      </c>
      <c r="I5724" t="str">
        <f t="shared" si="178"/>
        <v>导淮半年</v>
      </c>
      <c r="K5724" t="e">
        <f>VLOOKUP(I5724,Apabi!$H:$H,1,FALSE)</f>
        <v>#N/A</v>
      </c>
      <c r="M5724" t="str">
        <f>VLOOKUP(I5724,'Shanghai TSG'!$C:$C,1,FALSE)</f>
        <v>导淮半年</v>
      </c>
      <c r="O5724" t="e">
        <f>VLOOKUP(I5724,'Hytong (not in CrossAsia)'!$C:$C,1,FALSE)</f>
        <v>#N/A</v>
      </c>
      <c r="Q5724" s="9" t="str">
        <f t="shared" si="179"/>
        <v>Doppel</v>
      </c>
    </row>
    <row r="5725" spans="1:17">
      <c r="A5725" s="1" t="s">
        <v>8833</v>
      </c>
      <c r="B5725" s="1" t="s">
        <v>8834</v>
      </c>
      <c r="C5725" s="1" t="s">
        <v>19628</v>
      </c>
      <c r="D5725" s="1" t="s">
        <v>8835</v>
      </c>
      <c r="E5725" s="1" t="s">
        <v>18030</v>
      </c>
      <c r="F5725" s="54">
        <v>1938</v>
      </c>
      <c r="G5725" s="1" t="s">
        <v>19642</v>
      </c>
      <c r="I5725" t="str">
        <f t="shared" si="178"/>
        <v>战时知识</v>
      </c>
      <c r="K5725" t="e">
        <f>VLOOKUP(I5725,Apabi!$H:$H,1,FALSE)</f>
        <v>#N/A</v>
      </c>
      <c r="M5725" t="str">
        <f>VLOOKUP(I5725,'Shanghai TSG'!$C:$C,1,FALSE)</f>
        <v>战时知识</v>
      </c>
      <c r="O5725" t="e">
        <f>VLOOKUP(I5725,'Hytong (not in CrossAsia)'!$C:$C,1,FALSE)</f>
        <v>#N/A</v>
      </c>
      <c r="Q5725" s="9" t="str">
        <f t="shared" si="179"/>
        <v>Doppel</v>
      </c>
    </row>
    <row r="5726" spans="1:17">
      <c r="A5726" s="1" t="s">
        <v>8836</v>
      </c>
      <c r="B5726" s="1" t="s">
        <v>8837</v>
      </c>
      <c r="C5726" s="1" t="s">
        <v>19628</v>
      </c>
      <c r="D5726" s="1" t="s">
        <v>8838</v>
      </c>
      <c r="E5726" s="1" t="s">
        <v>19348</v>
      </c>
      <c r="F5726" s="51">
        <v>1938</v>
      </c>
      <c r="G5726" s="1" t="s">
        <v>19315</v>
      </c>
      <c r="I5726" t="str">
        <f t="shared" si="178"/>
        <v>敌情研究</v>
      </c>
      <c r="K5726" t="e">
        <f>VLOOKUP(I5726,Apabi!$H:$H,1,FALSE)</f>
        <v>#N/A</v>
      </c>
      <c r="M5726" t="e">
        <f>VLOOKUP(I5726,'Shanghai TSG'!$C:$C,1,FALSE)</f>
        <v>#N/A</v>
      </c>
      <c r="O5726" t="e">
        <f>VLOOKUP(I5726,'Hytong (not in CrossAsia)'!$C:$C,1,FALSE)</f>
        <v>#N/A</v>
      </c>
      <c r="Q5726" s="9" t="str">
        <f t="shared" si="179"/>
        <v>nur hier</v>
      </c>
    </row>
    <row r="5727" spans="1:17">
      <c r="A5727" s="1" t="s">
        <v>8839</v>
      </c>
      <c r="B5727" s="1" t="s">
        <v>8840</v>
      </c>
      <c r="C5727" s="1" t="s">
        <v>19628</v>
      </c>
      <c r="D5727" s="1" t="s">
        <v>8841</v>
      </c>
      <c r="E5727" s="1" t="s">
        <v>19302</v>
      </c>
      <c r="F5727" s="51">
        <v>1934</v>
      </c>
      <c r="G5727" s="1" t="s">
        <v>19315</v>
      </c>
      <c r="I5727" t="str">
        <f t="shared" si="178"/>
        <v>国际研究</v>
      </c>
      <c r="K5727" t="e">
        <f>VLOOKUP(I5727,Apabi!$H:$H,1,FALSE)</f>
        <v>#N/A</v>
      </c>
      <c r="M5727" t="e">
        <f>VLOOKUP(I5727,'Shanghai TSG'!$C:$C,1,FALSE)</f>
        <v>#N/A</v>
      </c>
      <c r="O5727" t="e">
        <f>VLOOKUP(I5727,'Hytong (not in CrossAsia)'!$C:$C,1,FALSE)</f>
        <v>#N/A</v>
      </c>
      <c r="Q5727" s="9" t="str">
        <f t="shared" si="179"/>
        <v>nur hier</v>
      </c>
    </row>
    <row r="5728" spans="1:17">
      <c r="A5728" s="1" t="s">
        <v>8842</v>
      </c>
      <c r="B5728" s="1" t="s">
        <v>8843</v>
      </c>
      <c r="C5728" s="1" t="s">
        <v>19628</v>
      </c>
      <c r="D5728" s="1" t="s">
        <v>8844</v>
      </c>
      <c r="E5728" s="1" t="s">
        <v>18696</v>
      </c>
      <c r="F5728" s="51">
        <v>1942</v>
      </c>
      <c r="G5728" s="1" t="s">
        <v>19628</v>
      </c>
      <c r="I5728" t="str">
        <f t="shared" si="178"/>
        <v>建设统计</v>
      </c>
      <c r="K5728" t="e">
        <f>VLOOKUP(I5728,Apabi!$H:$H,1,FALSE)</f>
        <v>#N/A</v>
      </c>
      <c r="M5728" t="e">
        <f>VLOOKUP(I5728,'Shanghai TSG'!$C:$C,1,FALSE)</f>
        <v>#N/A</v>
      </c>
      <c r="O5728" t="e">
        <f>VLOOKUP(I5728,'Hytong (not in CrossAsia)'!$C:$C,1,FALSE)</f>
        <v>#N/A</v>
      </c>
      <c r="Q5728" s="9" t="str">
        <f t="shared" si="179"/>
        <v>nur hier</v>
      </c>
    </row>
    <row r="5729" spans="1:17">
      <c r="A5729" s="1" t="s">
        <v>8845</v>
      </c>
      <c r="B5729" s="1" t="s">
        <v>8846</v>
      </c>
      <c r="C5729" s="1" t="s">
        <v>8847</v>
      </c>
      <c r="D5729" s="1" t="s">
        <v>8848</v>
      </c>
      <c r="E5729" s="1" t="s">
        <v>19339</v>
      </c>
      <c r="F5729" s="54">
        <v>1930</v>
      </c>
      <c r="G5729" s="1" t="s">
        <v>19628</v>
      </c>
      <c r="I5729" t="str">
        <f t="shared" si="178"/>
        <v>中国营造</v>
      </c>
      <c r="K5729" t="e">
        <f>VLOOKUP(I5729,Apabi!$H:$H,1,FALSE)</f>
        <v>#N/A</v>
      </c>
      <c r="M5729" t="e">
        <f>VLOOKUP(I5729,'Shanghai TSG'!$C:$C,1,FALSE)</f>
        <v>#N/A</v>
      </c>
      <c r="O5729" t="e">
        <f>VLOOKUP(I5729,'Hytong (not in CrossAsia)'!$C:$C,1,FALSE)</f>
        <v>#N/A</v>
      </c>
      <c r="Q5729" s="9" t="str">
        <f t="shared" si="179"/>
        <v>nur hier</v>
      </c>
    </row>
    <row r="5730" spans="1:17" ht="23.25">
      <c r="A5730" s="1" t="s">
        <v>8849</v>
      </c>
      <c r="B5730" s="1" t="s">
        <v>8850</v>
      </c>
      <c r="C5730" s="1" t="s">
        <v>19628</v>
      </c>
      <c r="D5730" s="1" t="s">
        <v>8851</v>
      </c>
      <c r="E5730" s="1" t="s">
        <v>19628</v>
      </c>
      <c r="F5730" s="51" t="s">
        <v>19628</v>
      </c>
      <c r="G5730" s="1" t="s">
        <v>19628</v>
      </c>
      <c r="I5730" t="str">
        <f t="shared" si="178"/>
        <v>全国注册</v>
      </c>
      <c r="K5730" t="e">
        <f>VLOOKUP(I5730,Apabi!$H:$H,1,FALSE)</f>
        <v>#N/A</v>
      </c>
      <c r="M5730" t="e">
        <f>VLOOKUP(I5730,'Shanghai TSG'!$C:$C,1,FALSE)</f>
        <v>#N/A</v>
      </c>
      <c r="O5730" t="e">
        <f>VLOOKUP(I5730,'Hytong (not in CrossAsia)'!$C:$C,1,FALSE)</f>
        <v>#N/A</v>
      </c>
      <c r="Q5730" s="9" t="str">
        <f t="shared" si="179"/>
        <v>nur hier</v>
      </c>
    </row>
    <row r="5731" spans="1:17">
      <c r="A5731" s="1" t="s">
        <v>8852</v>
      </c>
      <c r="B5731" s="1" t="s">
        <v>8853</v>
      </c>
      <c r="C5731" s="1" t="s">
        <v>19628</v>
      </c>
      <c r="D5731" s="1" t="s">
        <v>8854</v>
      </c>
      <c r="E5731" s="1" t="s">
        <v>19344</v>
      </c>
      <c r="F5731" s="54">
        <v>1934</v>
      </c>
      <c r="G5731" s="1" t="s">
        <v>19635</v>
      </c>
      <c r="I5731" t="str">
        <f t="shared" si="178"/>
        <v>河北实业</v>
      </c>
      <c r="K5731" t="e">
        <f>VLOOKUP(I5731,Apabi!$H:$H,1,FALSE)</f>
        <v>#N/A</v>
      </c>
      <c r="M5731" t="e">
        <f>VLOOKUP(I5731,'Shanghai TSG'!$C:$C,1,FALSE)</f>
        <v>#N/A</v>
      </c>
      <c r="O5731" t="e">
        <f>VLOOKUP(I5731,'Hytong (not in CrossAsia)'!$C:$C,1,FALSE)</f>
        <v>#N/A</v>
      </c>
      <c r="Q5731" s="9" t="str">
        <f t="shared" si="179"/>
        <v>nur hier</v>
      </c>
    </row>
    <row r="5732" spans="1:17">
      <c r="A5732" s="1" t="s">
        <v>8855</v>
      </c>
      <c r="B5732" s="1" t="s">
        <v>8856</v>
      </c>
      <c r="C5732" s="1" t="s">
        <v>19628</v>
      </c>
      <c r="D5732" s="1" t="s">
        <v>8857</v>
      </c>
      <c r="E5732" s="1" t="s">
        <v>8858</v>
      </c>
      <c r="F5732" s="51">
        <v>1941</v>
      </c>
      <c r="G5732" s="1" t="s">
        <v>19628</v>
      </c>
      <c r="I5732" t="str">
        <f t="shared" si="178"/>
        <v>合作供销</v>
      </c>
      <c r="K5732" t="e">
        <f>VLOOKUP(I5732,Apabi!$H:$H,1,FALSE)</f>
        <v>#N/A</v>
      </c>
      <c r="M5732" t="e">
        <f>VLOOKUP(I5732,'Shanghai TSG'!$C:$C,1,FALSE)</f>
        <v>#N/A</v>
      </c>
      <c r="O5732" t="e">
        <f>VLOOKUP(I5732,'Hytong (not in CrossAsia)'!$C:$C,1,FALSE)</f>
        <v>#N/A</v>
      </c>
      <c r="Q5732" s="9" t="str">
        <f t="shared" si="179"/>
        <v>nur hier</v>
      </c>
    </row>
    <row r="5733" spans="1:17">
      <c r="A5733" s="1" t="s">
        <v>8859</v>
      </c>
      <c r="B5733" s="1" t="s">
        <v>8860</v>
      </c>
      <c r="C5733" s="1" t="s">
        <v>19628</v>
      </c>
      <c r="D5733" s="1" t="s">
        <v>8861</v>
      </c>
      <c r="E5733" s="1" t="s">
        <v>19638</v>
      </c>
      <c r="F5733" s="54">
        <v>1938</v>
      </c>
      <c r="G5733" s="1" t="s">
        <v>19349</v>
      </c>
      <c r="I5733" t="str">
        <f t="shared" si="178"/>
        <v>新经济半</v>
      </c>
      <c r="K5733" t="e">
        <f>VLOOKUP(I5733,Apabi!$H:$H,1,FALSE)</f>
        <v>#N/A</v>
      </c>
      <c r="M5733" t="e">
        <f>VLOOKUP(I5733,'Shanghai TSG'!$C:$C,1,FALSE)</f>
        <v>#N/A</v>
      </c>
      <c r="O5733" t="e">
        <f>VLOOKUP(I5733,'Hytong (not in CrossAsia)'!$C:$C,1,FALSE)</f>
        <v>#N/A</v>
      </c>
      <c r="Q5733" s="9" t="str">
        <f t="shared" si="179"/>
        <v>nur hier</v>
      </c>
    </row>
    <row r="5734" spans="1:17">
      <c r="A5734" s="1" t="s">
        <v>8862</v>
      </c>
      <c r="B5734" s="1" t="s">
        <v>8863</v>
      </c>
      <c r="C5734" s="1" t="s">
        <v>19628</v>
      </c>
      <c r="D5734" s="1" t="s">
        <v>8864</v>
      </c>
      <c r="E5734" s="1" t="s">
        <v>12923</v>
      </c>
      <c r="F5734" s="54">
        <v>1926</v>
      </c>
      <c r="G5734" s="1" t="s">
        <v>19305</v>
      </c>
      <c r="I5734" t="str">
        <f t="shared" si="178"/>
        <v>河南实业</v>
      </c>
      <c r="K5734" t="e">
        <f>VLOOKUP(I5734,Apabi!$H:$H,1,FALSE)</f>
        <v>#N/A</v>
      </c>
      <c r="M5734" t="e">
        <f>VLOOKUP(I5734,'Shanghai TSG'!$C:$C,1,FALSE)</f>
        <v>#N/A</v>
      </c>
      <c r="O5734" t="e">
        <f>VLOOKUP(I5734,'Hytong (not in CrossAsia)'!$C:$C,1,FALSE)</f>
        <v>#N/A</v>
      </c>
      <c r="Q5734" s="9" t="str">
        <f t="shared" si="179"/>
        <v>nur hier</v>
      </c>
    </row>
    <row r="5735" spans="1:17">
      <c r="A5735" s="1" t="s">
        <v>8865</v>
      </c>
      <c r="B5735" s="1" t="s">
        <v>8511</v>
      </c>
      <c r="C5735" s="1" t="s">
        <v>19628</v>
      </c>
      <c r="D5735" s="1" t="s">
        <v>8512</v>
      </c>
      <c r="E5735" s="1" t="s">
        <v>19336</v>
      </c>
      <c r="F5735" s="54">
        <v>1934</v>
      </c>
      <c r="G5735" s="1" t="s">
        <v>19340</v>
      </c>
      <c r="I5735" t="str">
        <f t="shared" si="178"/>
        <v>实业季刊</v>
      </c>
      <c r="K5735" t="e">
        <f>VLOOKUP(I5735,Apabi!$H:$H,1,FALSE)</f>
        <v>#N/A</v>
      </c>
      <c r="M5735" t="e">
        <f>VLOOKUP(I5735,'Shanghai TSG'!$C:$C,1,FALSE)</f>
        <v>#N/A</v>
      </c>
      <c r="O5735" t="e">
        <f>VLOOKUP(I5735,'Hytong (not in CrossAsia)'!$C:$C,1,FALSE)</f>
        <v>#N/A</v>
      </c>
      <c r="Q5735" s="9" t="str">
        <f t="shared" si="179"/>
        <v>nur hier</v>
      </c>
    </row>
    <row r="5736" spans="1:17">
      <c r="A5736" s="1" t="s">
        <v>8513</v>
      </c>
      <c r="B5736" s="1" t="s">
        <v>8514</v>
      </c>
      <c r="C5736" s="1" t="s">
        <v>19628</v>
      </c>
      <c r="D5736" s="1" t="s">
        <v>8515</v>
      </c>
      <c r="E5736" s="1" t="s">
        <v>19336</v>
      </c>
      <c r="F5736" s="54">
        <v>1940</v>
      </c>
      <c r="G5736" s="1" t="s">
        <v>19349</v>
      </c>
      <c r="I5736" t="str">
        <f t="shared" si="178"/>
        <v>商业实务</v>
      </c>
      <c r="K5736" t="e">
        <f>VLOOKUP(I5736,Apabi!$H:$H,1,FALSE)</f>
        <v>#N/A</v>
      </c>
      <c r="M5736" t="str">
        <f>VLOOKUP(I5736,'Shanghai TSG'!$C:$C,1,FALSE)</f>
        <v>商业实务</v>
      </c>
      <c r="O5736" t="e">
        <f>VLOOKUP(I5736,'Hytong (not in CrossAsia)'!$C:$C,1,FALSE)</f>
        <v>#N/A</v>
      </c>
      <c r="Q5736" s="9" t="str">
        <f t="shared" si="179"/>
        <v>Doppel</v>
      </c>
    </row>
    <row r="5737" spans="1:17">
      <c r="A5737" s="1" t="s">
        <v>8516</v>
      </c>
      <c r="B5737" s="1" t="s">
        <v>8517</v>
      </c>
      <c r="C5737" s="1" t="s">
        <v>19628</v>
      </c>
      <c r="D5737" s="1" t="s">
        <v>8518</v>
      </c>
      <c r="E5737" s="1" t="s">
        <v>19344</v>
      </c>
      <c r="F5737" s="51" t="s">
        <v>19628</v>
      </c>
      <c r="G5737" s="1" t="s">
        <v>19305</v>
      </c>
      <c r="I5737" t="str">
        <f t="shared" si="178"/>
        <v>天津合作</v>
      </c>
      <c r="K5737" t="e">
        <f>VLOOKUP(I5737,Apabi!$H:$H,1,FALSE)</f>
        <v>#N/A</v>
      </c>
      <c r="M5737" t="e">
        <f>VLOOKUP(I5737,'Shanghai TSG'!$C:$C,1,FALSE)</f>
        <v>#N/A</v>
      </c>
      <c r="O5737" t="e">
        <f>VLOOKUP(I5737,'Hytong (not in CrossAsia)'!$C:$C,1,FALSE)</f>
        <v>#N/A</v>
      </c>
      <c r="Q5737" s="9" t="str">
        <f t="shared" si="179"/>
        <v>nur hier</v>
      </c>
    </row>
    <row r="5738" spans="1:17">
      <c r="A5738" s="1" t="s">
        <v>8519</v>
      </c>
      <c r="B5738" s="1" t="s">
        <v>8520</v>
      </c>
      <c r="C5738" s="1" t="s">
        <v>19628</v>
      </c>
      <c r="D5738" s="1" t="s">
        <v>8521</v>
      </c>
      <c r="E5738" s="1" t="s">
        <v>19647</v>
      </c>
      <c r="F5738" s="54">
        <v>1937</v>
      </c>
      <c r="G5738" s="1" t="s">
        <v>19773</v>
      </c>
      <c r="I5738" t="str">
        <f t="shared" si="178"/>
        <v>商专季刊</v>
      </c>
      <c r="K5738" t="e">
        <f>VLOOKUP(I5738,Apabi!$H:$H,1,FALSE)</f>
        <v>#N/A</v>
      </c>
      <c r="M5738" t="e">
        <f>VLOOKUP(I5738,'Shanghai TSG'!$C:$C,1,FALSE)</f>
        <v>#N/A</v>
      </c>
      <c r="O5738" t="e">
        <f>VLOOKUP(I5738,'Hytong (not in CrossAsia)'!$C:$C,1,FALSE)</f>
        <v>#N/A</v>
      </c>
      <c r="Q5738" s="9" t="str">
        <f t="shared" si="179"/>
        <v>nur hier</v>
      </c>
    </row>
    <row r="5739" spans="1:17">
      <c r="A5739" s="1" t="s">
        <v>8522</v>
      </c>
      <c r="B5739" s="1" t="s">
        <v>8523</v>
      </c>
      <c r="C5739" s="1" t="s">
        <v>19628</v>
      </c>
      <c r="D5739" s="1" t="s">
        <v>8524</v>
      </c>
      <c r="E5739" s="1" t="s">
        <v>19647</v>
      </c>
      <c r="F5739" s="54">
        <v>1948</v>
      </c>
      <c r="G5739" s="1" t="s">
        <v>19635</v>
      </c>
      <c r="I5739" t="str">
        <f t="shared" si="178"/>
        <v>时代经济</v>
      </c>
      <c r="K5739" t="e">
        <f>VLOOKUP(I5739,Apabi!$H:$H,1,FALSE)</f>
        <v>#N/A</v>
      </c>
      <c r="M5739" t="str">
        <f>VLOOKUP(I5739,'Shanghai TSG'!$C:$C,1,FALSE)</f>
        <v>时代经济</v>
      </c>
      <c r="O5739" t="e">
        <f>VLOOKUP(I5739,'Hytong (not in CrossAsia)'!$C:$C,1,FALSE)</f>
        <v>#N/A</v>
      </c>
      <c r="Q5739" s="9" t="str">
        <f t="shared" si="179"/>
        <v>Doppel</v>
      </c>
    </row>
    <row r="5740" spans="1:17">
      <c r="A5740" s="1" t="s">
        <v>8525</v>
      </c>
      <c r="B5740" s="1" t="s">
        <v>8526</v>
      </c>
      <c r="C5740" s="1" t="s">
        <v>19628</v>
      </c>
      <c r="D5740" s="1" t="s">
        <v>8527</v>
      </c>
      <c r="E5740" s="1" t="s">
        <v>19647</v>
      </c>
      <c r="F5740" s="54">
        <v>1941</v>
      </c>
      <c r="G5740" s="1" t="s">
        <v>19635</v>
      </c>
      <c r="I5740" t="str">
        <f t="shared" si="178"/>
        <v>经济丛报</v>
      </c>
      <c r="K5740" t="e">
        <f>VLOOKUP(I5740,Apabi!$H:$H,1,FALSE)</f>
        <v>#N/A</v>
      </c>
      <c r="M5740" t="str">
        <f>VLOOKUP(I5740,'Shanghai TSG'!$C:$C,1,FALSE)</f>
        <v>经济丛报</v>
      </c>
      <c r="O5740" t="e">
        <f>VLOOKUP(I5740,'Hytong (not in CrossAsia)'!$C:$C,1,FALSE)</f>
        <v>#N/A</v>
      </c>
      <c r="Q5740" s="9" t="str">
        <f t="shared" si="179"/>
        <v>Doppel</v>
      </c>
    </row>
    <row r="5741" spans="1:17">
      <c r="A5741" s="1" t="s">
        <v>8528</v>
      </c>
      <c r="B5741" s="1" t="s">
        <v>8529</v>
      </c>
      <c r="C5741" s="1" t="s">
        <v>19628</v>
      </c>
      <c r="D5741" s="1" t="s">
        <v>8530</v>
      </c>
      <c r="E5741" s="1" t="s">
        <v>19628</v>
      </c>
      <c r="F5741" s="51" t="s">
        <v>19628</v>
      </c>
      <c r="G5741" s="1" t="s">
        <v>19628</v>
      </c>
      <c r="I5741" t="str">
        <f t="shared" si="178"/>
        <v>实业之友</v>
      </c>
      <c r="K5741" t="e">
        <f>VLOOKUP(I5741,Apabi!$H:$H,1,FALSE)</f>
        <v>#N/A</v>
      </c>
      <c r="M5741" t="e">
        <f>VLOOKUP(I5741,'Shanghai TSG'!$C:$C,1,FALSE)</f>
        <v>#N/A</v>
      </c>
      <c r="O5741" t="e">
        <f>VLOOKUP(I5741,'Hytong (not in CrossAsia)'!$C:$C,1,FALSE)</f>
        <v>#N/A</v>
      </c>
      <c r="Q5741" s="9" t="str">
        <f t="shared" si="179"/>
        <v>nur hier</v>
      </c>
    </row>
    <row r="5742" spans="1:17">
      <c r="A5742" s="1" t="s">
        <v>8531</v>
      </c>
      <c r="B5742" s="1" t="s">
        <v>8532</v>
      </c>
      <c r="C5742" s="1" t="s">
        <v>19628</v>
      </c>
      <c r="D5742" s="1" t="s">
        <v>8533</v>
      </c>
      <c r="E5742" s="1" t="s">
        <v>19754</v>
      </c>
      <c r="F5742" s="54">
        <v>1936</v>
      </c>
      <c r="G5742" s="1" t="s">
        <v>19635</v>
      </c>
      <c r="I5742" t="str">
        <f t="shared" si="178"/>
        <v>经济杂志</v>
      </c>
      <c r="K5742" t="e">
        <f>VLOOKUP(I5742,Apabi!$H:$H,1,FALSE)</f>
        <v>#N/A</v>
      </c>
      <c r="M5742" t="str">
        <f>VLOOKUP(I5742,'Shanghai TSG'!$C:$C,1,FALSE)</f>
        <v>经济杂志</v>
      </c>
      <c r="O5742" t="e">
        <f>VLOOKUP(I5742,'Hytong (not in CrossAsia)'!$C:$C,1,FALSE)</f>
        <v>#N/A</v>
      </c>
      <c r="Q5742" s="9" t="str">
        <f t="shared" si="179"/>
        <v>Doppel</v>
      </c>
    </row>
    <row r="5743" spans="1:17">
      <c r="A5743" s="1" t="s">
        <v>8534</v>
      </c>
      <c r="B5743" s="1" t="s">
        <v>8535</v>
      </c>
      <c r="C5743" s="1" t="s">
        <v>19628</v>
      </c>
      <c r="D5743" s="1" t="s">
        <v>19628</v>
      </c>
      <c r="E5743" s="1" t="s">
        <v>19339</v>
      </c>
      <c r="F5743" s="54">
        <v>1922</v>
      </c>
      <c r="G5743" s="1" t="s">
        <v>19642</v>
      </c>
      <c r="I5743" t="str">
        <f t="shared" si="178"/>
        <v>北大经济</v>
      </c>
      <c r="K5743" t="e">
        <f>VLOOKUP(I5743,Apabi!$H:$H,1,FALSE)</f>
        <v>#N/A</v>
      </c>
      <c r="M5743" t="e">
        <f>VLOOKUP(I5743,'Shanghai TSG'!$C:$C,1,FALSE)</f>
        <v>#N/A</v>
      </c>
      <c r="O5743" t="e">
        <f>VLOOKUP(I5743,'Hytong (not in CrossAsia)'!$C:$C,1,FALSE)</f>
        <v>#N/A</v>
      </c>
      <c r="Q5743" s="9" t="str">
        <f t="shared" si="179"/>
        <v>nur hier</v>
      </c>
    </row>
    <row r="5744" spans="1:17">
      <c r="A5744" s="1" t="s">
        <v>8536</v>
      </c>
      <c r="B5744" s="1" t="s">
        <v>8537</v>
      </c>
      <c r="C5744" s="1" t="s">
        <v>8538</v>
      </c>
      <c r="D5744" s="1" t="s">
        <v>8538</v>
      </c>
      <c r="E5744" s="1" t="s">
        <v>19298</v>
      </c>
      <c r="F5744" s="51">
        <v>1940</v>
      </c>
      <c r="G5744" s="1" t="s">
        <v>19628</v>
      </c>
      <c r="I5744" t="str">
        <f t="shared" si="178"/>
        <v>政经学刊</v>
      </c>
      <c r="K5744" t="e">
        <f>VLOOKUP(I5744,Apabi!$H:$H,1,FALSE)</f>
        <v>#N/A</v>
      </c>
      <c r="M5744" t="e">
        <f>VLOOKUP(I5744,'Shanghai TSG'!$C:$C,1,FALSE)</f>
        <v>#N/A</v>
      </c>
      <c r="O5744" t="e">
        <f>VLOOKUP(I5744,'Hytong (not in CrossAsia)'!$C:$C,1,FALSE)</f>
        <v>#N/A</v>
      </c>
      <c r="Q5744" s="9" t="str">
        <f t="shared" si="179"/>
        <v>nur hier</v>
      </c>
    </row>
    <row r="5745" spans="1:17">
      <c r="A5745" s="1" t="s">
        <v>8539</v>
      </c>
      <c r="B5745" s="1" t="s">
        <v>8540</v>
      </c>
      <c r="C5745" s="1" t="s">
        <v>13284</v>
      </c>
      <c r="D5745" s="1" t="s">
        <v>19628</v>
      </c>
      <c r="E5745" s="1" t="s">
        <v>19336</v>
      </c>
      <c r="F5745" s="54">
        <v>1938</v>
      </c>
      <c r="G5745" s="1" t="s">
        <v>19628</v>
      </c>
      <c r="I5745" t="str">
        <f t="shared" si="178"/>
        <v>经济部公</v>
      </c>
      <c r="K5745" t="e">
        <f>VLOOKUP(I5745,Apabi!$H:$H,1,FALSE)</f>
        <v>#N/A</v>
      </c>
      <c r="M5745" t="e">
        <f>VLOOKUP(I5745,'Shanghai TSG'!$C:$C,1,FALSE)</f>
        <v>#N/A</v>
      </c>
      <c r="O5745" t="e">
        <f>VLOOKUP(I5745,'Hytong (not in CrossAsia)'!$C:$C,1,FALSE)</f>
        <v>#N/A</v>
      </c>
      <c r="Q5745" s="9" t="str">
        <f t="shared" si="179"/>
        <v>nur hier</v>
      </c>
    </row>
    <row r="5746" spans="1:17" ht="34.5">
      <c r="A5746" s="1" t="s">
        <v>8541</v>
      </c>
      <c r="B5746" s="1" t="s">
        <v>8542</v>
      </c>
      <c r="C5746" s="1" t="s">
        <v>8543</v>
      </c>
      <c r="D5746" s="1" t="s">
        <v>8901</v>
      </c>
      <c r="E5746" s="1" t="s">
        <v>18993</v>
      </c>
      <c r="F5746" s="51" t="s">
        <v>19628</v>
      </c>
      <c r="G5746" s="1" t="s">
        <v>19642</v>
      </c>
      <c r="I5746" t="str">
        <f t="shared" si="178"/>
        <v>新工商</v>
      </c>
      <c r="K5746" t="e">
        <f>VLOOKUP(I5746,Apabi!$H:$H,1,FALSE)</f>
        <v>#N/A</v>
      </c>
      <c r="M5746" t="str">
        <f>VLOOKUP(I5746,'Shanghai TSG'!$C:$C,1,FALSE)</f>
        <v>新工商</v>
      </c>
      <c r="O5746" t="e">
        <f>VLOOKUP(I5746,'Hytong (not in CrossAsia)'!$C:$C,1,FALSE)</f>
        <v>#N/A</v>
      </c>
      <c r="Q5746" s="9" t="str">
        <f t="shared" si="179"/>
        <v>Doppel</v>
      </c>
    </row>
    <row r="5747" spans="1:17">
      <c r="A5747" s="1" t="s">
        <v>8902</v>
      </c>
      <c r="B5747" s="1" t="s">
        <v>8903</v>
      </c>
      <c r="C5747" s="1" t="s">
        <v>19628</v>
      </c>
      <c r="D5747" s="1" t="s">
        <v>19628</v>
      </c>
      <c r="E5747" s="1" t="s">
        <v>21403</v>
      </c>
      <c r="F5747" s="54">
        <v>1949</v>
      </c>
      <c r="G5747" s="1" t="s">
        <v>19635</v>
      </c>
      <c r="I5747" t="str">
        <f t="shared" si="178"/>
        <v>江西合作</v>
      </c>
      <c r="K5747" t="e">
        <f>VLOOKUP(I5747,Apabi!$H:$H,1,FALSE)</f>
        <v>#N/A</v>
      </c>
      <c r="M5747" t="e">
        <f>VLOOKUP(I5747,'Shanghai TSG'!$C:$C,1,FALSE)</f>
        <v>#N/A</v>
      </c>
      <c r="O5747" t="e">
        <f>VLOOKUP(I5747,'Hytong (not in CrossAsia)'!$C:$C,1,FALSE)</f>
        <v>#N/A</v>
      </c>
      <c r="Q5747" s="9" t="str">
        <f t="shared" si="179"/>
        <v>nur hier</v>
      </c>
    </row>
    <row r="5748" spans="1:17">
      <c r="A5748" s="1" t="s">
        <v>8904</v>
      </c>
      <c r="B5748" s="1" t="s">
        <v>8905</v>
      </c>
      <c r="C5748" s="1" t="s">
        <v>19628</v>
      </c>
      <c r="D5748" s="1" t="s">
        <v>8906</v>
      </c>
      <c r="E5748" s="1" t="s">
        <v>19336</v>
      </c>
      <c r="F5748" s="54">
        <v>1937</v>
      </c>
      <c r="G5748" s="1" t="s">
        <v>19635</v>
      </c>
      <c r="I5748" t="str">
        <f t="shared" si="178"/>
        <v>实业部月</v>
      </c>
      <c r="K5748" t="str">
        <f>VLOOKUP(I5748,Apabi!$H:$H,1,FALSE)</f>
        <v>实业部月</v>
      </c>
      <c r="M5748" t="str">
        <f>VLOOKUP(I5748,'Shanghai TSG'!$C:$C,1,FALSE)</f>
        <v>实业部月</v>
      </c>
      <c r="O5748" t="e">
        <f>VLOOKUP(I5748,'Hytong (not in CrossAsia)'!$C:$C,1,FALSE)</f>
        <v>#N/A</v>
      </c>
      <c r="Q5748" s="9" t="str">
        <f t="shared" si="179"/>
        <v>Doppel</v>
      </c>
    </row>
    <row r="5749" spans="1:17">
      <c r="A5749" s="1" t="s">
        <v>8907</v>
      </c>
      <c r="B5749" s="1" t="s">
        <v>8908</v>
      </c>
      <c r="C5749" s="1" t="s">
        <v>19628</v>
      </c>
      <c r="D5749" s="1" t="s">
        <v>8909</v>
      </c>
      <c r="E5749" s="1" t="s">
        <v>19647</v>
      </c>
      <c r="F5749" s="54">
        <v>1931</v>
      </c>
      <c r="G5749" s="1" t="s">
        <v>19628</v>
      </c>
      <c r="I5749" t="str">
        <f t="shared" si="178"/>
        <v>华商季刊</v>
      </c>
      <c r="K5749" t="e">
        <f>VLOOKUP(I5749,Apabi!$H:$H,1,FALSE)</f>
        <v>#N/A</v>
      </c>
      <c r="M5749" t="e">
        <f>VLOOKUP(I5749,'Shanghai TSG'!$C:$C,1,FALSE)</f>
        <v>#N/A</v>
      </c>
      <c r="O5749" t="e">
        <f>VLOOKUP(I5749,'Hytong (not in CrossAsia)'!$C:$C,1,FALSE)</f>
        <v>#N/A</v>
      </c>
      <c r="Q5749" s="9" t="str">
        <f t="shared" si="179"/>
        <v>nur hier</v>
      </c>
    </row>
    <row r="5750" spans="1:17">
      <c r="A5750" s="1" t="s">
        <v>8910</v>
      </c>
      <c r="B5750" s="1" t="s">
        <v>8911</v>
      </c>
      <c r="C5750" s="1" t="s">
        <v>9937</v>
      </c>
      <c r="D5750" s="1" t="s">
        <v>9937</v>
      </c>
      <c r="E5750" s="1" t="s">
        <v>19344</v>
      </c>
      <c r="F5750" s="51" t="s">
        <v>19628</v>
      </c>
      <c r="G5750" s="1" t="s">
        <v>19628</v>
      </c>
      <c r="I5750" t="str">
        <f t="shared" si="178"/>
        <v>实业来复</v>
      </c>
      <c r="K5750" t="e">
        <f>VLOOKUP(I5750,Apabi!$H:$H,1,FALSE)</f>
        <v>#N/A</v>
      </c>
      <c r="M5750" t="e">
        <f>VLOOKUP(I5750,'Shanghai TSG'!$C:$C,1,FALSE)</f>
        <v>#N/A</v>
      </c>
      <c r="O5750" t="e">
        <f>VLOOKUP(I5750,'Hytong (not in CrossAsia)'!$C:$C,1,FALSE)</f>
        <v>#N/A</v>
      </c>
      <c r="Q5750" s="9" t="str">
        <f t="shared" si="179"/>
        <v>nur hier</v>
      </c>
    </row>
    <row r="5751" spans="1:17">
      <c r="A5751" s="1" t="s">
        <v>8912</v>
      </c>
      <c r="B5751" s="1" t="s">
        <v>8913</v>
      </c>
      <c r="C5751" s="1" t="s">
        <v>19628</v>
      </c>
      <c r="D5751" s="1" t="s">
        <v>8914</v>
      </c>
      <c r="E5751" s="1" t="s">
        <v>19647</v>
      </c>
      <c r="F5751" s="51" t="s">
        <v>19628</v>
      </c>
      <c r="G5751" s="1" t="s">
        <v>19628</v>
      </c>
      <c r="I5751" t="str">
        <f t="shared" si="178"/>
        <v>新商业季</v>
      </c>
      <c r="K5751" t="e">
        <f>VLOOKUP(I5751,Apabi!$H:$H,1,FALSE)</f>
        <v>#N/A</v>
      </c>
      <c r="M5751" t="e">
        <f>VLOOKUP(I5751,'Shanghai TSG'!$C:$C,1,FALSE)</f>
        <v>#N/A</v>
      </c>
      <c r="O5751" t="e">
        <f>VLOOKUP(I5751,'Hytong (not in CrossAsia)'!$C:$C,1,FALSE)</f>
        <v>#N/A</v>
      </c>
      <c r="Q5751" s="9" t="str">
        <f t="shared" si="179"/>
        <v>nur hier</v>
      </c>
    </row>
    <row r="5752" spans="1:17">
      <c r="A5752" s="1" t="s">
        <v>8915</v>
      </c>
      <c r="B5752" s="1" t="s">
        <v>8916</v>
      </c>
      <c r="C5752" s="1" t="s">
        <v>19628</v>
      </c>
      <c r="D5752" s="1" t="s">
        <v>8917</v>
      </c>
      <c r="E5752" s="1" t="s">
        <v>13205</v>
      </c>
      <c r="F5752" s="54">
        <v>1913</v>
      </c>
      <c r="G5752" s="1" t="s">
        <v>19635</v>
      </c>
      <c r="I5752" t="str">
        <f t="shared" si="178"/>
        <v>民国经济</v>
      </c>
      <c r="K5752" t="e">
        <f>VLOOKUP(I5752,Apabi!$H:$H,1,FALSE)</f>
        <v>#N/A</v>
      </c>
      <c r="M5752" t="str">
        <f>VLOOKUP(I5752,'Shanghai TSG'!$C:$C,1,FALSE)</f>
        <v>民国经济</v>
      </c>
      <c r="O5752" t="e">
        <f>VLOOKUP(I5752,'Hytong (not in CrossAsia)'!$C:$C,1,FALSE)</f>
        <v>#N/A</v>
      </c>
      <c r="Q5752" s="9" t="str">
        <f t="shared" si="179"/>
        <v>Doppel</v>
      </c>
    </row>
    <row r="5753" spans="1:17">
      <c r="A5753" s="1" t="s">
        <v>8918</v>
      </c>
      <c r="B5753" s="1" t="s">
        <v>8919</v>
      </c>
      <c r="C5753" s="1" t="s">
        <v>19628</v>
      </c>
      <c r="D5753" s="1" t="s">
        <v>8920</v>
      </c>
      <c r="E5753" s="1" t="s">
        <v>19302</v>
      </c>
      <c r="F5753" s="54">
        <v>1932</v>
      </c>
      <c r="G5753" s="1" t="s">
        <v>19635</v>
      </c>
      <c r="I5753" t="str">
        <f t="shared" si="178"/>
        <v>华侨实业</v>
      </c>
      <c r="K5753" t="e">
        <f>VLOOKUP(I5753,Apabi!$H:$H,1,FALSE)</f>
        <v>#N/A</v>
      </c>
      <c r="M5753" t="e">
        <f>VLOOKUP(I5753,'Shanghai TSG'!$C:$C,1,FALSE)</f>
        <v>#N/A</v>
      </c>
      <c r="O5753" t="e">
        <f>VLOOKUP(I5753,'Hytong (not in CrossAsia)'!$C:$C,1,FALSE)</f>
        <v>#N/A</v>
      </c>
      <c r="Q5753" s="9" t="str">
        <f t="shared" si="179"/>
        <v>nur hier</v>
      </c>
    </row>
    <row r="5754" spans="1:17">
      <c r="A5754" s="1" t="s">
        <v>8921</v>
      </c>
      <c r="B5754" s="1" t="s">
        <v>8922</v>
      </c>
      <c r="C5754" s="1" t="s">
        <v>8923</v>
      </c>
      <c r="D5754" s="1" t="s">
        <v>8924</v>
      </c>
      <c r="E5754" s="1" t="s">
        <v>4606</v>
      </c>
      <c r="F5754" s="54">
        <v>1948</v>
      </c>
      <c r="G5754" s="1" t="s">
        <v>19642</v>
      </c>
      <c r="I5754" t="str">
        <f t="shared" si="178"/>
        <v>南洋经济</v>
      </c>
      <c r="K5754" t="e">
        <f>VLOOKUP(I5754,Apabi!$H:$H,1,FALSE)</f>
        <v>#N/A</v>
      </c>
      <c r="M5754" t="e">
        <f>VLOOKUP(I5754,'Shanghai TSG'!$C:$C,1,FALSE)</f>
        <v>#N/A</v>
      </c>
      <c r="O5754" t="e">
        <f>VLOOKUP(I5754,'Hytong (not in CrossAsia)'!$C:$C,1,FALSE)</f>
        <v>#N/A</v>
      </c>
      <c r="Q5754" s="9" t="str">
        <f t="shared" si="179"/>
        <v>nur hier</v>
      </c>
    </row>
    <row r="5755" spans="1:17">
      <c r="A5755" s="1" t="s">
        <v>8925</v>
      </c>
      <c r="B5755" s="1" t="s">
        <v>8926</v>
      </c>
      <c r="C5755" s="1" t="s">
        <v>19628</v>
      </c>
      <c r="D5755" s="1" t="s">
        <v>8927</v>
      </c>
      <c r="E5755" s="1" t="s">
        <v>19302</v>
      </c>
      <c r="F5755" s="54">
        <v>1937</v>
      </c>
      <c r="G5755" s="1" t="s">
        <v>19635</v>
      </c>
      <c r="I5755" t="str">
        <f t="shared" si="178"/>
        <v>广东经济</v>
      </c>
      <c r="K5755" t="e">
        <f>VLOOKUP(I5755,Apabi!$H:$H,1,FALSE)</f>
        <v>#N/A</v>
      </c>
      <c r="M5755" t="e">
        <f>VLOOKUP(I5755,'Shanghai TSG'!$C:$C,1,FALSE)</f>
        <v>#N/A</v>
      </c>
      <c r="O5755" t="e">
        <f>VLOOKUP(I5755,'Hytong (not in CrossAsia)'!$C:$C,1,FALSE)</f>
        <v>#N/A</v>
      </c>
      <c r="Q5755" s="9" t="str">
        <f t="shared" si="179"/>
        <v>nur hier</v>
      </c>
    </row>
    <row r="5756" spans="1:17">
      <c r="A5756" s="1" t="s">
        <v>8928</v>
      </c>
      <c r="B5756" s="1" t="s">
        <v>8929</v>
      </c>
      <c r="C5756" s="1" t="s">
        <v>19628</v>
      </c>
      <c r="D5756" s="1" t="s">
        <v>17554</v>
      </c>
      <c r="E5756" s="1" t="s">
        <v>18570</v>
      </c>
      <c r="F5756" s="51" t="s">
        <v>19628</v>
      </c>
      <c r="G5756" s="1" t="s">
        <v>19773</v>
      </c>
      <c r="I5756" t="str">
        <f t="shared" si="178"/>
        <v>琼崖实业</v>
      </c>
      <c r="K5756" t="e">
        <f>VLOOKUP(I5756,Apabi!$H:$H,1,FALSE)</f>
        <v>#N/A</v>
      </c>
      <c r="M5756" t="e">
        <f>VLOOKUP(I5756,'Shanghai TSG'!$C:$C,1,FALSE)</f>
        <v>#N/A</v>
      </c>
      <c r="O5756" t="e">
        <f>VLOOKUP(I5756,'Hytong (not in CrossAsia)'!$C:$C,1,FALSE)</f>
        <v>#N/A</v>
      </c>
      <c r="Q5756" s="9" t="str">
        <f t="shared" si="179"/>
        <v>nur hier</v>
      </c>
    </row>
    <row r="5757" spans="1:17" ht="23.25">
      <c r="A5757" s="1" t="s">
        <v>8930</v>
      </c>
      <c r="B5757" s="1" t="s">
        <v>8931</v>
      </c>
      <c r="C5757" s="1" t="s">
        <v>19628</v>
      </c>
      <c r="D5757" s="1" t="s">
        <v>19628</v>
      </c>
      <c r="E5757" s="1" t="s">
        <v>19628</v>
      </c>
      <c r="F5757" s="51" t="s">
        <v>19628</v>
      </c>
      <c r="G5757" s="1" t="s">
        <v>19628</v>
      </c>
      <c r="I5757" t="str">
        <f t="shared" si="178"/>
        <v>建设委员</v>
      </c>
      <c r="K5757" t="e">
        <f>VLOOKUP(I5757,Apabi!$H:$H,1,FALSE)</f>
        <v>#N/A</v>
      </c>
      <c r="M5757" t="e">
        <f>VLOOKUP(I5757,'Shanghai TSG'!$C:$C,1,FALSE)</f>
        <v>#N/A</v>
      </c>
      <c r="O5757" t="e">
        <f>VLOOKUP(I5757,'Hytong (not in CrossAsia)'!$C:$C,1,FALSE)</f>
        <v>#N/A</v>
      </c>
      <c r="Q5757" s="9" t="str">
        <f t="shared" si="179"/>
        <v>nur hier</v>
      </c>
    </row>
    <row r="5758" spans="1:17">
      <c r="A5758" s="1" t="s">
        <v>8932</v>
      </c>
      <c r="B5758" s="1" t="s">
        <v>8933</v>
      </c>
      <c r="C5758" s="1" t="s">
        <v>19628</v>
      </c>
      <c r="D5758" s="1" t="s">
        <v>19628</v>
      </c>
      <c r="E5758" s="1" t="s">
        <v>19176</v>
      </c>
      <c r="F5758" s="54">
        <v>1935</v>
      </c>
      <c r="G5758" s="1" t="s">
        <v>19642</v>
      </c>
      <c r="I5758" t="str">
        <f t="shared" si="178"/>
        <v>陕西建设</v>
      </c>
      <c r="K5758" t="e">
        <f>VLOOKUP(I5758,Apabi!$H:$H,1,FALSE)</f>
        <v>#N/A</v>
      </c>
      <c r="M5758" t="e">
        <f>VLOOKUP(I5758,'Shanghai TSG'!$C:$C,1,FALSE)</f>
        <v>#N/A</v>
      </c>
      <c r="O5758" t="e">
        <f>VLOOKUP(I5758,'Hytong (not in CrossAsia)'!$C:$C,1,FALSE)</f>
        <v>#N/A</v>
      </c>
      <c r="Q5758" s="9" t="str">
        <f t="shared" si="179"/>
        <v>nur hier</v>
      </c>
    </row>
    <row r="5759" spans="1:17">
      <c r="A5759" s="1" t="s">
        <v>8934</v>
      </c>
      <c r="B5759" s="1" t="s">
        <v>8935</v>
      </c>
      <c r="C5759" s="1" t="s">
        <v>19628</v>
      </c>
      <c r="D5759" s="1" t="s">
        <v>8936</v>
      </c>
      <c r="E5759" s="1" t="s">
        <v>19628</v>
      </c>
      <c r="F5759" s="51" t="s">
        <v>19628</v>
      </c>
      <c r="G5759" s="1" t="s">
        <v>19628</v>
      </c>
      <c r="I5759" t="str">
        <f t="shared" si="178"/>
        <v>震旦法律</v>
      </c>
      <c r="K5759" t="e">
        <f>VLOOKUP(I5759,Apabi!$H:$H,1,FALSE)</f>
        <v>#N/A</v>
      </c>
      <c r="M5759" t="str">
        <f>VLOOKUP(I5759,'Shanghai TSG'!$C:$C,1,FALSE)</f>
        <v>震旦法律</v>
      </c>
      <c r="O5759" t="e">
        <f>VLOOKUP(I5759,'Hytong (not in CrossAsia)'!$C:$C,1,FALSE)</f>
        <v>#N/A</v>
      </c>
      <c r="Q5759" s="9" t="str">
        <f t="shared" si="179"/>
        <v>Doppel</v>
      </c>
    </row>
    <row r="5760" spans="1:17">
      <c r="A5760" s="1" t="s">
        <v>8937</v>
      </c>
      <c r="B5760" s="1" t="s">
        <v>8938</v>
      </c>
      <c r="C5760" s="1" t="s">
        <v>19628</v>
      </c>
      <c r="D5760" s="1" t="s">
        <v>8939</v>
      </c>
      <c r="E5760" s="1" t="s">
        <v>19597</v>
      </c>
      <c r="F5760" s="54">
        <v>1947</v>
      </c>
      <c r="G5760" s="1" t="s">
        <v>19315</v>
      </c>
      <c r="I5760" t="str">
        <f t="shared" si="178"/>
        <v>华商</v>
      </c>
      <c r="K5760" t="e">
        <f>VLOOKUP(I5760,Apabi!$H:$H,1,FALSE)</f>
        <v>#N/A</v>
      </c>
      <c r="M5760" t="e">
        <f>VLOOKUP(I5760,'Shanghai TSG'!$C:$C,1,FALSE)</f>
        <v>#N/A</v>
      </c>
      <c r="O5760" t="e">
        <f>VLOOKUP(I5760,'Hytong (not in CrossAsia)'!$C:$C,1,FALSE)</f>
        <v>#N/A</v>
      </c>
      <c r="Q5760" s="9" t="str">
        <f t="shared" si="179"/>
        <v>nur hier</v>
      </c>
    </row>
    <row r="5761" spans="1:17">
      <c r="A5761" s="1" t="s">
        <v>8940</v>
      </c>
      <c r="B5761" s="1" t="s">
        <v>8941</v>
      </c>
      <c r="C5761" s="1" t="s">
        <v>19628</v>
      </c>
      <c r="D5761" s="1" t="s">
        <v>8942</v>
      </c>
      <c r="E5761" s="1" t="s">
        <v>19344</v>
      </c>
      <c r="F5761" s="54">
        <v>1929</v>
      </c>
      <c r="G5761" s="1" t="s">
        <v>19628</v>
      </c>
      <c r="I5761" t="str">
        <f t="shared" si="178"/>
        <v>土地行政</v>
      </c>
      <c r="K5761" t="e">
        <f>VLOOKUP(I5761,Apabi!$H:$H,1,FALSE)</f>
        <v>#N/A</v>
      </c>
      <c r="M5761" t="e">
        <f>VLOOKUP(I5761,'Shanghai TSG'!$C:$C,1,FALSE)</f>
        <v>#N/A</v>
      </c>
      <c r="O5761" t="e">
        <f>VLOOKUP(I5761,'Hytong (not in CrossAsia)'!$C:$C,1,FALSE)</f>
        <v>#N/A</v>
      </c>
      <c r="Q5761" s="9" t="str">
        <f t="shared" si="179"/>
        <v>nur hier</v>
      </c>
    </row>
    <row r="5762" spans="1:17">
      <c r="A5762" s="1" t="s">
        <v>8943</v>
      </c>
      <c r="B5762" s="1" t="s">
        <v>8944</v>
      </c>
      <c r="C5762" s="1" t="s">
        <v>19628</v>
      </c>
      <c r="D5762" s="1" t="s">
        <v>8945</v>
      </c>
      <c r="E5762" s="1" t="s">
        <v>4606</v>
      </c>
      <c r="F5762" s="54">
        <v>1941</v>
      </c>
      <c r="G5762" s="1" t="s">
        <v>19567</v>
      </c>
      <c r="I5762" t="str">
        <f t="shared" si="178"/>
        <v>华侨经济</v>
      </c>
      <c r="K5762" t="e">
        <f>VLOOKUP(I5762,Apabi!$H:$H,1,FALSE)</f>
        <v>#N/A</v>
      </c>
      <c r="M5762" t="str">
        <f>VLOOKUP(I5762,'Shanghai TSG'!$C:$C,1,FALSE)</f>
        <v>华侨经济</v>
      </c>
      <c r="O5762" t="e">
        <f>VLOOKUP(I5762,'Hytong (not in CrossAsia)'!$C:$C,1,FALSE)</f>
        <v>#N/A</v>
      </c>
      <c r="Q5762" s="9" t="str">
        <f t="shared" si="179"/>
        <v>Doppel</v>
      </c>
    </row>
    <row r="5763" spans="1:17">
      <c r="A5763" s="1" t="s">
        <v>8946</v>
      </c>
      <c r="B5763" s="1" t="s">
        <v>8947</v>
      </c>
      <c r="C5763" s="1" t="s">
        <v>19628</v>
      </c>
      <c r="D5763" s="1" t="s">
        <v>8948</v>
      </c>
      <c r="E5763" s="1" t="s">
        <v>8949</v>
      </c>
      <c r="F5763" s="54">
        <v>1942</v>
      </c>
      <c r="G5763" s="1" t="s">
        <v>19635</v>
      </c>
      <c r="I5763" t="str">
        <f t="shared" ref="I5763:I5826" si="180">MID(B5763,1,4)</f>
        <v>东南经济</v>
      </c>
      <c r="K5763" t="e">
        <f>VLOOKUP(I5763,Apabi!$H:$H,1,FALSE)</f>
        <v>#N/A</v>
      </c>
      <c r="M5763" t="e">
        <f>VLOOKUP(I5763,'Shanghai TSG'!$C:$C,1,FALSE)</f>
        <v>#N/A</v>
      </c>
      <c r="O5763" t="e">
        <f>VLOOKUP(I5763,'Hytong (not in CrossAsia)'!$C:$C,1,FALSE)</f>
        <v>#N/A</v>
      </c>
      <c r="Q5763" s="9" t="str">
        <f t="shared" ref="Q5763:Q5826" si="181">(IF(AND(ISNA(K5763),ISNA(M5763),ISNA(O5763)),"nur hier","Doppel"))</f>
        <v>nur hier</v>
      </c>
    </row>
    <row r="5764" spans="1:17">
      <c r="A5764" s="1" t="s">
        <v>8950</v>
      </c>
      <c r="B5764" s="1" t="s">
        <v>8951</v>
      </c>
      <c r="C5764" s="1" t="s">
        <v>19628</v>
      </c>
      <c r="D5764" s="1" t="s">
        <v>8952</v>
      </c>
      <c r="E5764" s="1" t="s">
        <v>19647</v>
      </c>
      <c r="F5764" s="51" t="s">
        <v>19628</v>
      </c>
      <c r="G5764" s="1" t="s">
        <v>19635</v>
      </c>
      <c r="I5764" t="str">
        <f t="shared" si="180"/>
        <v>招商月刊</v>
      </c>
      <c r="K5764" t="e">
        <f>VLOOKUP(I5764,Apabi!$H:$H,1,FALSE)</f>
        <v>#N/A</v>
      </c>
      <c r="M5764" t="e">
        <f>VLOOKUP(I5764,'Shanghai TSG'!$C:$C,1,FALSE)</f>
        <v>#N/A</v>
      </c>
      <c r="O5764" t="e">
        <f>VLOOKUP(I5764,'Hytong (not in CrossAsia)'!$C:$C,1,FALSE)</f>
        <v>#N/A</v>
      </c>
      <c r="Q5764" s="9" t="str">
        <f t="shared" si="181"/>
        <v>nur hier</v>
      </c>
    </row>
    <row r="5765" spans="1:17" ht="23.25">
      <c r="A5765" s="1" t="s">
        <v>8953</v>
      </c>
      <c r="B5765" s="1" t="s">
        <v>8954</v>
      </c>
      <c r="C5765" s="1" t="s">
        <v>19628</v>
      </c>
      <c r="D5765" s="1" t="s">
        <v>19628</v>
      </c>
      <c r="E5765" s="1" t="s">
        <v>19647</v>
      </c>
      <c r="F5765" s="54">
        <v>1947</v>
      </c>
      <c r="G5765" s="1" t="s">
        <v>8955</v>
      </c>
      <c r="I5765" t="str">
        <f t="shared" si="180"/>
        <v>上海市商</v>
      </c>
      <c r="K5765" t="e">
        <f>VLOOKUP(I5765,Apabi!$H:$H,1,FALSE)</f>
        <v>#N/A</v>
      </c>
      <c r="M5765" t="e">
        <f>VLOOKUP(I5765,'Shanghai TSG'!$C:$C,1,FALSE)</f>
        <v>#N/A</v>
      </c>
      <c r="O5765" t="e">
        <f>VLOOKUP(I5765,'Hytong (not in CrossAsia)'!$C:$C,1,FALSE)</f>
        <v>#N/A</v>
      </c>
      <c r="Q5765" s="9" t="str">
        <f t="shared" si="181"/>
        <v>nur hier</v>
      </c>
    </row>
    <row r="5766" spans="1:17">
      <c r="A5766" s="1" t="s">
        <v>8956</v>
      </c>
      <c r="B5766" s="1" t="s">
        <v>8957</v>
      </c>
      <c r="C5766" s="1" t="s">
        <v>19628</v>
      </c>
      <c r="D5766" s="1" t="s">
        <v>8958</v>
      </c>
      <c r="E5766" s="1" t="s">
        <v>19336</v>
      </c>
      <c r="F5766" s="54">
        <v>1941</v>
      </c>
      <c r="G5766" s="1" t="s">
        <v>19315</v>
      </c>
      <c r="I5766" t="str">
        <f t="shared" si="180"/>
        <v>中国经济</v>
      </c>
      <c r="K5766" t="e">
        <f>VLOOKUP(I5766,Apabi!$H:$H,1,FALSE)</f>
        <v>#N/A</v>
      </c>
      <c r="M5766" t="e">
        <f>VLOOKUP(I5766,'Shanghai TSG'!$C:$C,1,FALSE)</f>
        <v>#N/A</v>
      </c>
      <c r="O5766" t="e">
        <f>VLOOKUP(I5766,'Hytong (not in CrossAsia)'!$C:$C,1,FALSE)</f>
        <v>#N/A</v>
      </c>
      <c r="Q5766" s="9" t="str">
        <f t="shared" si="181"/>
        <v>nur hier</v>
      </c>
    </row>
    <row r="5767" spans="1:17">
      <c r="A5767" s="1" t="s">
        <v>8959</v>
      </c>
      <c r="B5767" s="1" t="s">
        <v>8960</v>
      </c>
      <c r="C5767" s="1" t="s">
        <v>19628</v>
      </c>
      <c r="D5767" s="1" t="s">
        <v>8961</v>
      </c>
      <c r="E5767" s="1" t="s">
        <v>19326</v>
      </c>
      <c r="F5767" s="54">
        <v>1937</v>
      </c>
      <c r="G5767" s="1" t="s">
        <v>19635</v>
      </c>
      <c r="I5767" t="str">
        <f t="shared" si="180"/>
        <v>新北辰</v>
      </c>
      <c r="K5767" t="e">
        <f>VLOOKUP(I5767,Apabi!$H:$H,1,FALSE)</f>
        <v>#N/A</v>
      </c>
      <c r="M5767" t="str">
        <f>VLOOKUP(I5767,'Shanghai TSG'!$C:$C,1,FALSE)</f>
        <v>新北辰</v>
      </c>
      <c r="O5767" t="e">
        <f>VLOOKUP(I5767,'Hytong (not in CrossAsia)'!$C:$C,1,FALSE)</f>
        <v>#N/A</v>
      </c>
      <c r="Q5767" s="9" t="str">
        <f t="shared" si="181"/>
        <v>Doppel</v>
      </c>
    </row>
    <row r="5768" spans="1:17">
      <c r="A5768" s="1" t="s">
        <v>8962</v>
      </c>
      <c r="B5768" s="1" t="s">
        <v>8963</v>
      </c>
      <c r="C5768" s="1" t="s">
        <v>19628</v>
      </c>
      <c r="D5768" s="1" t="s">
        <v>8964</v>
      </c>
      <c r="E5768" s="1" t="s">
        <v>19628</v>
      </c>
      <c r="F5768" s="51" t="s">
        <v>19628</v>
      </c>
      <c r="G5768" s="1" t="s">
        <v>19628</v>
      </c>
      <c r="I5768" t="str">
        <f t="shared" si="180"/>
        <v>经济</v>
      </c>
      <c r="K5768" t="str">
        <f>VLOOKUP(I5768,Apabi!$H:$H,1,FALSE)</f>
        <v>经济</v>
      </c>
      <c r="M5768" t="str">
        <f>VLOOKUP(I5768,'Shanghai TSG'!$C:$C,1,FALSE)</f>
        <v>经济</v>
      </c>
      <c r="O5768" t="e">
        <f>VLOOKUP(I5768,'Hytong (not in CrossAsia)'!$C:$C,1,FALSE)</f>
        <v>#N/A</v>
      </c>
      <c r="Q5768" s="9" t="str">
        <f t="shared" si="181"/>
        <v>Doppel</v>
      </c>
    </row>
    <row r="5769" spans="1:17">
      <c r="A5769" s="1" t="s">
        <v>8965</v>
      </c>
      <c r="B5769" s="1" t="s">
        <v>8966</v>
      </c>
      <c r="C5769" s="1" t="s">
        <v>19628</v>
      </c>
      <c r="D5769" s="1" t="s">
        <v>19628</v>
      </c>
      <c r="E5769" s="1" t="s">
        <v>19628</v>
      </c>
      <c r="F5769" s="51" t="s">
        <v>19628</v>
      </c>
      <c r="G5769" s="1" t="s">
        <v>19628</v>
      </c>
      <c r="I5769" t="str">
        <f t="shared" si="180"/>
        <v>山西实业</v>
      </c>
      <c r="K5769" t="e">
        <f>VLOOKUP(I5769,Apabi!$H:$H,1,FALSE)</f>
        <v>#N/A</v>
      </c>
      <c r="M5769" t="e">
        <f>VLOOKUP(I5769,'Shanghai TSG'!$C:$C,1,FALSE)</f>
        <v>#N/A</v>
      </c>
      <c r="O5769" t="e">
        <f>VLOOKUP(I5769,'Hytong (not in CrossAsia)'!$C:$C,1,FALSE)</f>
        <v>#N/A</v>
      </c>
      <c r="Q5769" s="9" t="str">
        <f t="shared" si="181"/>
        <v>nur hier</v>
      </c>
    </row>
    <row r="5770" spans="1:17" ht="23.25">
      <c r="A5770" s="1" t="s">
        <v>8967</v>
      </c>
      <c r="B5770" s="1" t="s">
        <v>8968</v>
      </c>
      <c r="C5770" s="1" t="s">
        <v>19628</v>
      </c>
      <c r="D5770" s="1" t="s">
        <v>8969</v>
      </c>
      <c r="E5770" s="1" t="s">
        <v>19647</v>
      </c>
      <c r="F5770" s="51" t="s">
        <v>19628</v>
      </c>
      <c r="G5770" s="1" t="s">
        <v>19628</v>
      </c>
      <c r="I5770" t="str">
        <f t="shared" si="180"/>
        <v>国立上海</v>
      </c>
      <c r="K5770" t="e">
        <f>VLOOKUP(I5770,Apabi!$H:$H,1,FALSE)</f>
        <v>#N/A</v>
      </c>
      <c r="M5770" t="e">
        <f>VLOOKUP(I5770,'Shanghai TSG'!$C:$C,1,FALSE)</f>
        <v>#N/A</v>
      </c>
      <c r="O5770" t="e">
        <f>VLOOKUP(I5770,'Hytong (not in CrossAsia)'!$C:$C,1,FALSE)</f>
        <v>#N/A</v>
      </c>
      <c r="Q5770" s="9" t="str">
        <f t="shared" si="181"/>
        <v>nur hier</v>
      </c>
    </row>
    <row r="5771" spans="1:17" ht="23.25">
      <c r="A5771" s="1" t="s">
        <v>8970</v>
      </c>
      <c r="B5771" s="1" t="s">
        <v>8971</v>
      </c>
      <c r="C5771" s="1" t="s">
        <v>19628</v>
      </c>
      <c r="D5771" s="1" t="s">
        <v>1764</v>
      </c>
      <c r="E5771" s="1" t="s">
        <v>19156</v>
      </c>
      <c r="F5771" s="51" t="s">
        <v>19628</v>
      </c>
      <c r="G5771" s="1" t="s">
        <v>19628</v>
      </c>
      <c r="I5771" t="str">
        <f t="shared" si="180"/>
        <v>经济月报</v>
      </c>
      <c r="K5771" t="e">
        <f>VLOOKUP(I5771,Apabi!$H:$H,1,FALSE)</f>
        <v>#N/A</v>
      </c>
      <c r="M5771" t="e">
        <f>VLOOKUP(I5771,'Shanghai TSG'!$C:$C,1,FALSE)</f>
        <v>#N/A</v>
      </c>
      <c r="O5771" t="e">
        <f>VLOOKUP(I5771,'Hytong (not in CrossAsia)'!$C:$C,1,FALSE)</f>
        <v>#N/A</v>
      </c>
      <c r="Q5771" s="9" t="str">
        <f t="shared" si="181"/>
        <v>nur hier</v>
      </c>
    </row>
    <row r="5772" spans="1:17" ht="23.25">
      <c r="A5772" s="1" t="s">
        <v>1765</v>
      </c>
      <c r="B5772" s="1" t="s">
        <v>1766</v>
      </c>
      <c r="C5772" s="1" t="s">
        <v>1767</v>
      </c>
      <c r="D5772" s="1" t="s">
        <v>1767</v>
      </c>
      <c r="E5772" s="1" t="s">
        <v>19647</v>
      </c>
      <c r="F5772" s="51" t="s">
        <v>19628</v>
      </c>
      <c r="G5772" s="1" t="s">
        <v>19292</v>
      </c>
      <c r="I5772" t="str">
        <f t="shared" si="180"/>
        <v>经济汇报</v>
      </c>
      <c r="K5772" t="e">
        <f>VLOOKUP(I5772,Apabi!$H:$H,1,FALSE)</f>
        <v>#N/A</v>
      </c>
      <c r="M5772" t="str">
        <f>VLOOKUP(I5772,'Shanghai TSG'!$C:$C,1,FALSE)</f>
        <v>经济汇报</v>
      </c>
      <c r="O5772" t="e">
        <f>VLOOKUP(I5772,'Hytong (not in CrossAsia)'!$C:$C,1,FALSE)</f>
        <v>#N/A</v>
      </c>
      <c r="Q5772" s="9" t="str">
        <f t="shared" si="181"/>
        <v>Doppel</v>
      </c>
    </row>
    <row r="5773" spans="1:17">
      <c r="A5773" s="1" t="s">
        <v>1768</v>
      </c>
      <c r="B5773" s="1" t="s">
        <v>1769</v>
      </c>
      <c r="C5773" s="1" t="s">
        <v>1770</v>
      </c>
      <c r="D5773" s="1" t="s">
        <v>19628</v>
      </c>
      <c r="E5773" s="1" t="s">
        <v>19638</v>
      </c>
      <c r="F5773" s="54">
        <v>1944</v>
      </c>
      <c r="G5773" s="1" t="s">
        <v>19243</v>
      </c>
      <c r="I5773" t="str">
        <f t="shared" si="180"/>
        <v>国防经济</v>
      </c>
      <c r="K5773" t="e">
        <f>VLOOKUP(I5773,Apabi!$H:$H,1,FALSE)</f>
        <v>#N/A</v>
      </c>
      <c r="M5773" t="str">
        <f>VLOOKUP(I5773,'Shanghai TSG'!$C:$C,1,FALSE)</f>
        <v>国防经济</v>
      </c>
      <c r="O5773" t="e">
        <f>VLOOKUP(I5773,'Hytong (not in CrossAsia)'!$C:$C,1,FALSE)</f>
        <v>#N/A</v>
      </c>
      <c r="Q5773" s="9" t="str">
        <f t="shared" si="181"/>
        <v>Doppel</v>
      </c>
    </row>
    <row r="5774" spans="1:17">
      <c r="A5774" s="1" t="s">
        <v>1771</v>
      </c>
      <c r="B5774" s="1" t="s">
        <v>1772</v>
      </c>
      <c r="C5774" s="1" t="s">
        <v>19628</v>
      </c>
      <c r="D5774" s="1" t="s">
        <v>1773</v>
      </c>
      <c r="E5774" s="1" t="s">
        <v>18030</v>
      </c>
      <c r="F5774" s="51" t="s">
        <v>19628</v>
      </c>
      <c r="G5774" s="1" t="s">
        <v>19635</v>
      </c>
      <c r="I5774" t="str">
        <f t="shared" si="180"/>
        <v>云南建设</v>
      </c>
      <c r="K5774" t="e">
        <f>VLOOKUP(I5774,Apabi!$H:$H,1,FALSE)</f>
        <v>#N/A</v>
      </c>
      <c r="M5774" t="str">
        <f>VLOOKUP(I5774,'Shanghai TSG'!$C:$C,1,FALSE)</f>
        <v>云南建设</v>
      </c>
      <c r="O5774" t="e">
        <f>VLOOKUP(I5774,'Hytong (not in CrossAsia)'!$C:$C,1,FALSE)</f>
        <v>#N/A</v>
      </c>
      <c r="Q5774" s="9" t="str">
        <f t="shared" si="181"/>
        <v>Doppel</v>
      </c>
    </row>
    <row r="5775" spans="1:17">
      <c r="A5775" s="1" t="s">
        <v>1774</v>
      </c>
      <c r="B5775" s="1" t="s">
        <v>1775</v>
      </c>
      <c r="C5775" s="1" t="s">
        <v>19628</v>
      </c>
      <c r="D5775" s="1" t="s">
        <v>1776</v>
      </c>
      <c r="E5775" s="1" t="s">
        <v>19647</v>
      </c>
      <c r="F5775" s="54">
        <v>1948</v>
      </c>
      <c r="G5775" s="1" t="s">
        <v>19773</v>
      </c>
      <c r="I5775" t="str">
        <f t="shared" si="180"/>
        <v>建设</v>
      </c>
      <c r="K5775" t="e">
        <f>VLOOKUP(I5775,Apabi!$H:$H,1,FALSE)</f>
        <v>#N/A</v>
      </c>
      <c r="M5775" t="e">
        <f>VLOOKUP(I5775,'Shanghai TSG'!$C:$C,1,FALSE)</f>
        <v>#N/A</v>
      </c>
      <c r="O5775" t="e">
        <f>VLOOKUP(I5775,'Hytong (not in CrossAsia)'!$C:$C,1,FALSE)</f>
        <v>#N/A</v>
      </c>
      <c r="Q5775" s="9" t="str">
        <f t="shared" si="181"/>
        <v>nur hier</v>
      </c>
    </row>
    <row r="5776" spans="1:17">
      <c r="A5776" s="1" t="s">
        <v>1777</v>
      </c>
      <c r="B5776" s="1" t="s">
        <v>1778</v>
      </c>
      <c r="C5776" s="1" t="s">
        <v>19628</v>
      </c>
      <c r="D5776" s="1" t="s">
        <v>1779</v>
      </c>
      <c r="E5776" s="1" t="s">
        <v>19344</v>
      </c>
      <c r="F5776" s="51" t="s">
        <v>19628</v>
      </c>
      <c r="G5776" s="1" t="s">
        <v>19628</v>
      </c>
      <c r="I5776" t="str">
        <f t="shared" si="180"/>
        <v>实业镜</v>
      </c>
      <c r="K5776" t="e">
        <f>VLOOKUP(I5776,Apabi!$H:$H,1,FALSE)</f>
        <v>#N/A</v>
      </c>
      <c r="M5776" t="e">
        <f>VLOOKUP(I5776,'Shanghai TSG'!$C:$C,1,FALSE)</f>
        <v>#N/A</v>
      </c>
      <c r="O5776" t="e">
        <f>VLOOKUP(I5776,'Hytong (not in CrossAsia)'!$C:$C,1,FALSE)</f>
        <v>#N/A</v>
      </c>
      <c r="Q5776" s="9" t="str">
        <f t="shared" si="181"/>
        <v>nur hier</v>
      </c>
    </row>
    <row r="5777" spans="1:17">
      <c r="A5777" s="1" t="s">
        <v>1780</v>
      </c>
      <c r="B5777" s="1" t="s">
        <v>1781</v>
      </c>
      <c r="C5777" s="1" t="s">
        <v>19628</v>
      </c>
      <c r="D5777" s="1" t="s">
        <v>1429</v>
      </c>
      <c r="E5777" s="1" t="s">
        <v>12770</v>
      </c>
      <c r="F5777" s="54">
        <v>1938</v>
      </c>
      <c r="G5777" s="1" t="s">
        <v>19642</v>
      </c>
      <c r="I5777" t="str">
        <f t="shared" si="180"/>
        <v>经济动员</v>
      </c>
      <c r="K5777" t="e">
        <f>VLOOKUP(I5777,Apabi!$H:$H,1,FALSE)</f>
        <v>#N/A</v>
      </c>
      <c r="M5777" t="str">
        <f>VLOOKUP(I5777,'Shanghai TSG'!$C:$C,1,FALSE)</f>
        <v>经济动员</v>
      </c>
      <c r="O5777" t="e">
        <f>VLOOKUP(I5777,'Hytong (not in CrossAsia)'!$C:$C,1,FALSE)</f>
        <v>#N/A</v>
      </c>
      <c r="Q5777" s="9" t="str">
        <f t="shared" si="181"/>
        <v>Doppel</v>
      </c>
    </row>
    <row r="5778" spans="1:17">
      <c r="A5778" s="1" t="s">
        <v>1430</v>
      </c>
      <c r="B5778" s="1" t="s">
        <v>1431</v>
      </c>
      <c r="C5778" s="1" t="s">
        <v>19628</v>
      </c>
      <c r="D5778" s="1" t="s">
        <v>1432</v>
      </c>
      <c r="E5778" s="1" t="s">
        <v>19647</v>
      </c>
      <c r="F5778" s="51" t="s">
        <v>19628</v>
      </c>
      <c r="G5778" s="1" t="s">
        <v>19628</v>
      </c>
      <c r="I5778" t="str">
        <f t="shared" si="180"/>
        <v>实业界专</v>
      </c>
      <c r="K5778" t="e">
        <f>VLOOKUP(I5778,Apabi!$H:$H,1,FALSE)</f>
        <v>#N/A</v>
      </c>
      <c r="M5778" t="str">
        <f>VLOOKUP(I5778,'Shanghai TSG'!$C:$C,1,FALSE)</f>
        <v>实业界专</v>
      </c>
      <c r="O5778" t="e">
        <f>VLOOKUP(I5778,'Hytong (not in CrossAsia)'!$C:$C,1,FALSE)</f>
        <v>#N/A</v>
      </c>
      <c r="Q5778" s="9" t="str">
        <f t="shared" si="181"/>
        <v>Doppel</v>
      </c>
    </row>
    <row r="5779" spans="1:17" ht="23.25">
      <c r="A5779" s="1" t="s">
        <v>1433</v>
      </c>
      <c r="B5779" s="1" t="s">
        <v>1434</v>
      </c>
      <c r="C5779" s="1" t="s">
        <v>1435</v>
      </c>
      <c r="D5779" s="1" t="s">
        <v>19628</v>
      </c>
      <c r="E5779" s="1" t="s">
        <v>13576</v>
      </c>
      <c r="F5779" s="54">
        <v>1943</v>
      </c>
      <c r="G5779" s="1" t="s">
        <v>19349</v>
      </c>
      <c r="I5779" t="str">
        <f t="shared" si="180"/>
        <v>基层建设</v>
      </c>
      <c r="K5779" t="e">
        <f>VLOOKUP(I5779,Apabi!$H:$H,1,FALSE)</f>
        <v>#N/A</v>
      </c>
      <c r="M5779" t="str">
        <f>VLOOKUP(I5779,'Shanghai TSG'!$C:$C,1,FALSE)</f>
        <v>基层建设</v>
      </c>
      <c r="O5779" t="e">
        <f>VLOOKUP(I5779,'Hytong (not in CrossAsia)'!$C:$C,1,FALSE)</f>
        <v>#N/A</v>
      </c>
      <c r="Q5779" s="9" t="str">
        <f t="shared" si="181"/>
        <v>Doppel</v>
      </c>
    </row>
    <row r="5780" spans="1:17">
      <c r="A5780" s="1" t="s">
        <v>1436</v>
      </c>
      <c r="B5780" s="1" t="s">
        <v>1437</v>
      </c>
      <c r="C5780" s="1" t="s">
        <v>19628</v>
      </c>
      <c r="D5780" s="1" t="s">
        <v>1438</v>
      </c>
      <c r="E5780" s="1" t="s">
        <v>19647</v>
      </c>
      <c r="F5780" s="54">
        <v>1948</v>
      </c>
      <c r="G5780" s="1" t="s">
        <v>19773</v>
      </c>
      <c r="I5780" t="str">
        <f t="shared" si="180"/>
        <v>商学研究</v>
      </c>
      <c r="K5780" t="e">
        <f>VLOOKUP(I5780,Apabi!$H:$H,1,FALSE)</f>
        <v>#N/A</v>
      </c>
      <c r="M5780" t="str">
        <f>VLOOKUP(I5780,'Shanghai TSG'!$C:$C,1,FALSE)</f>
        <v>商学研究</v>
      </c>
      <c r="O5780" t="e">
        <f>VLOOKUP(I5780,'Hytong (not in CrossAsia)'!$C:$C,1,FALSE)</f>
        <v>#N/A</v>
      </c>
      <c r="Q5780" s="9" t="str">
        <f t="shared" si="181"/>
        <v>Doppel</v>
      </c>
    </row>
    <row r="5781" spans="1:17">
      <c r="A5781" s="1" t="s">
        <v>1439</v>
      </c>
      <c r="B5781" s="1" t="s">
        <v>1440</v>
      </c>
      <c r="C5781" s="1" t="s">
        <v>19628</v>
      </c>
      <c r="D5781" s="1" t="s">
        <v>1441</v>
      </c>
      <c r="E5781" s="1" t="s">
        <v>18946</v>
      </c>
      <c r="F5781" s="54">
        <v>1949</v>
      </c>
      <c r="G5781" s="1" t="s">
        <v>19635</v>
      </c>
      <c r="I5781" t="str">
        <f t="shared" si="180"/>
        <v>西北实业</v>
      </c>
      <c r="K5781" t="e">
        <f>VLOOKUP(I5781,Apabi!$H:$H,1,FALSE)</f>
        <v>#N/A</v>
      </c>
      <c r="M5781" t="e">
        <f>VLOOKUP(I5781,'Shanghai TSG'!$C:$C,1,FALSE)</f>
        <v>#N/A</v>
      </c>
      <c r="O5781" t="e">
        <f>VLOOKUP(I5781,'Hytong (not in CrossAsia)'!$C:$C,1,FALSE)</f>
        <v>#N/A</v>
      </c>
      <c r="Q5781" s="9" t="str">
        <f t="shared" si="181"/>
        <v>nur hier</v>
      </c>
    </row>
    <row r="5782" spans="1:17" ht="23.25">
      <c r="A5782" s="1" t="s">
        <v>1442</v>
      </c>
      <c r="B5782" s="1" t="s">
        <v>1443</v>
      </c>
      <c r="C5782" s="1" t="s">
        <v>1444</v>
      </c>
      <c r="D5782" s="1" t="s">
        <v>1445</v>
      </c>
      <c r="E5782" s="1" t="s">
        <v>19647</v>
      </c>
      <c r="F5782" s="54">
        <v>1934</v>
      </c>
      <c r="G5782" s="1" t="s">
        <v>19010</v>
      </c>
      <c r="I5782" t="str">
        <f t="shared" si="180"/>
        <v>商学期刊</v>
      </c>
      <c r="K5782" t="e">
        <f>VLOOKUP(I5782,Apabi!$H:$H,1,FALSE)</f>
        <v>#N/A</v>
      </c>
      <c r="M5782" t="str">
        <f>VLOOKUP(I5782,'Shanghai TSG'!$C:$C,1,FALSE)</f>
        <v>商学期刊</v>
      </c>
      <c r="O5782" t="e">
        <f>VLOOKUP(I5782,'Hytong (not in CrossAsia)'!$C:$C,1,FALSE)</f>
        <v>#N/A</v>
      </c>
      <c r="Q5782" s="9" t="str">
        <f t="shared" si="181"/>
        <v>Doppel</v>
      </c>
    </row>
    <row r="5783" spans="1:17" ht="23.25">
      <c r="A5783" s="1" t="s">
        <v>1446</v>
      </c>
      <c r="B5783" s="1" t="s">
        <v>1447</v>
      </c>
      <c r="C5783" s="1" t="s">
        <v>19628</v>
      </c>
      <c r="D5783" s="1" t="s">
        <v>1448</v>
      </c>
      <c r="E5783" s="1" t="s">
        <v>13031</v>
      </c>
      <c r="F5783" s="51" t="s">
        <v>19628</v>
      </c>
      <c r="G5783" s="1" t="s">
        <v>19628</v>
      </c>
      <c r="I5783" t="str">
        <f t="shared" si="180"/>
        <v>西北经济</v>
      </c>
      <c r="K5783" t="e">
        <f>VLOOKUP(I5783,Apabi!$H:$H,1,FALSE)</f>
        <v>#N/A</v>
      </c>
      <c r="M5783" t="e">
        <f>VLOOKUP(I5783,'Shanghai TSG'!$C:$C,1,FALSE)</f>
        <v>#N/A</v>
      </c>
      <c r="O5783" t="e">
        <f>VLOOKUP(I5783,'Hytong (not in CrossAsia)'!$C:$C,1,FALSE)</f>
        <v>#N/A</v>
      </c>
      <c r="Q5783" s="9" t="str">
        <f t="shared" si="181"/>
        <v>nur hier</v>
      </c>
    </row>
    <row r="5784" spans="1:17" ht="23.25">
      <c r="A5784" s="1" t="s">
        <v>1449</v>
      </c>
      <c r="B5784" s="1" t="s">
        <v>1450</v>
      </c>
      <c r="C5784" s="1" t="s">
        <v>19628</v>
      </c>
      <c r="D5784" s="1" t="s">
        <v>1451</v>
      </c>
      <c r="E5784" s="1" t="s">
        <v>15249</v>
      </c>
      <c r="F5784" s="51" t="s">
        <v>19628</v>
      </c>
      <c r="G5784" s="1" t="s">
        <v>19628</v>
      </c>
      <c r="I5784" t="str">
        <f t="shared" si="180"/>
        <v>中华实业</v>
      </c>
      <c r="K5784" t="str">
        <f>VLOOKUP(I5784,Apabi!$H:$H,1,FALSE)</f>
        <v>中华实业</v>
      </c>
      <c r="M5784" t="e">
        <f>VLOOKUP(I5784,'Shanghai TSG'!$C:$C,1,FALSE)</f>
        <v>#N/A</v>
      </c>
      <c r="O5784" t="str">
        <f>VLOOKUP(I5784,'Hytong (not in CrossAsia)'!$C:$C,1,FALSE)</f>
        <v>中华实业</v>
      </c>
      <c r="Q5784" s="9" t="str">
        <f t="shared" si="181"/>
        <v>Doppel</v>
      </c>
    </row>
    <row r="5785" spans="1:17">
      <c r="A5785" s="1" t="s">
        <v>1452</v>
      </c>
      <c r="B5785" s="1" t="s">
        <v>1453</v>
      </c>
      <c r="C5785" s="1" t="s">
        <v>19628</v>
      </c>
      <c r="D5785" s="1" t="s">
        <v>19628</v>
      </c>
      <c r="E5785" s="1" t="s">
        <v>19647</v>
      </c>
      <c r="F5785" s="51" t="s">
        <v>19628</v>
      </c>
      <c r="G5785" s="1" t="s">
        <v>19628</v>
      </c>
      <c r="I5785" t="str">
        <f t="shared" si="180"/>
        <v>建苏月刊</v>
      </c>
      <c r="K5785" t="e">
        <f>VLOOKUP(I5785,Apabi!$H:$H,1,FALSE)</f>
        <v>#N/A</v>
      </c>
      <c r="M5785" t="e">
        <f>VLOOKUP(I5785,'Shanghai TSG'!$C:$C,1,FALSE)</f>
        <v>#N/A</v>
      </c>
      <c r="O5785" t="e">
        <f>VLOOKUP(I5785,'Hytong (not in CrossAsia)'!$C:$C,1,FALSE)</f>
        <v>#N/A</v>
      </c>
      <c r="Q5785" s="9" t="str">
        <f t="shared" si="181"/>
        <v>nur hier</v>
      </c>
    </row>
    <row r="5786" spans="1:17">
      <c r="A5786" s="1" t="s">
        <v>1454</v>
      </c>
      <c r="B5786" s="1" t="s">
        <v>1455</v>
      </c>
      <c r="C5786" s="1" t="s">
        <v>19628</v>
      </c>
      <c r="D5786" s="1" t="s">
        <v>1456</v>
      </c>
      <c r="E5786" s="1" t="s">
        <v>19376</v>
      </c>
      <c r="F5786" s="54">
        <v>1937</v>
      </c>
      <c r="G5786" s="1" t="s">
        <v>19642</v>
      </c>
      <c r="I5786" t="str">
        <f t="shared" si="180"/>
        <v>中外经济</v>
      </c>
      <c r="K5786" t="e">
        <f>VLOOKUP(I5786,Apabi!$H:$H,1,FALSE)</f>
        <v>#N/A</v>
      </c>
      <c r="M5786" t="e">
        <f>VLOOKUP(I5786,'Shanghai TSG'!$C:$C,1,FALSE)</f>
        <v>#N/A</v>
      </c>
      <c r="O5786" t="e">
        <f>VLOOKUP(I5786,'Hytong (not in CrossAsia)'!$C:$C,1,FALSE)</f>
        <v>#N/A</v>
      </c>
      <c r="Q5786" s="9" t="str">
        <f t="shared" si="181"/>
        <v>nur hier</v>
      </c>
    </row>
    <row r="5787" spans="1:17" ht="23.25">
      <c r="A5787" s="1" t="s">
        <v>1457</v>
      </c>
      <c r="B5787" s="1" t="s">
        <v>1458</v>
      </c>
      <c r="C5787" s="1" t="s">
        <v>19628</v>
      </c>
      <c r="D5787" s="1" t="s">
        <v>1459</v>
      </c>
      <c r="E5787" s="1" t="s">
        <v>19647</v>
      </c>
      <c r="F5787" s="54">
        <v>1937</v>
      </c>
      <c r="G5787" s="1" t="s">
        <v>19773</v>
      </c>
      <c r="I5787" t="str">
        <f t="shared" si="180"/>
        <v>国立上海</v>
      </c>
      <c r="K5787" t="e">
        <f>VLOOKUP(I5787,Apabi!$H:$H,1,FALSE)</f>
        <v>#N/A</v>
      </c>
      <c r="M5787" t="e">
        <f>VLOOKUP(I5787,'Shanghai TSG'!$C:$C,1,FALSE)</f>
        <v>#N/A</v>
      </c>
      <c r="O5787" t="e">
        <f>VLOOKUP(I5787,'Hytong (not in CrossAsia)'!$C:$C,1,FALSE)</f>
        <v>#N/A</v>
      </c>
      <c r="Q5787" s="9" t="str">
        <f t="shared" si="181"/>
        <v>nur hier</v>
      </c>
    </row>
    <row r="5788" spans="1:17">
      <c r="A5788" s="1" t="s">
        <v>1460</v>
      </c>
      <c r="B5788" s="1" t="s">
        <v>1461</v>
      </c>
      <c r="C5788" s="1" t="s">
        <v>19628</v>
      </c>
      <c r="D5788" s="1" t="s">
        <v>19628</v>
      </c>
      <c r="E5788" s="1" t="s">
        <v>19647</v>
      </c>
      <c r="F5788" s="51" t="s">
        <v>19628</v>
      </c>
      <c r="G5788" s="1" t="s">
        <v>19642</v>
      </c>
      <c r="I5788" t="str">
        <f t="shared" si="180"/>
        <v>南商半月</v>
      </c>
      <c r="K5788" t="e">
        <f>VLOOKUP(I5788,Apabi!$H:$H,1,FALSE)</f>
        <v>#N/A</v>
      </c>
      <c r="M5788" t="e">
        <f>VLOOKUP(I5788,'Shanghai TSG'!$C:$C,1,FALSE)</f>
        <v>#N/A</v>
      </c>
      <c r="O5788" t="e">
        <f>VLOOKUP(I5788,'Hytong (not in CrossAsia)'!$C:$C,1,FALSE)</f>
        <v>#N/A</v>
      </c>
      <c r="Q5788" s="9" t="str">
        <f t="shared" si="181"/>
        <v>nur hier</v>
      </c>
    </row>
    <row r="5789" spans="1:17" ht="23.25">
      <c r="A5789" s="1" t="s">
        <v>1462</v>
      </c>
      <c r="B5789" s="1" t="s">
        <v>1463</v>
      </c>
      <c r="C5789" s="1" t="s">
        <v>19628</v>
      </c>
      <c r="D5789" s="1" t="s">
        <v>19628</v>
      </c>
      <c r="E5789" s="1" t="s">
        <v>19628</v>
      </c>
      <c r="F5789" s="51" t="s">
        <v>19628</v>
      </c>
      <c r="G5789" s="1" t="s">
        <v>19628</v>
      </c>
      <c r="I5789" t="str">
        <f t="shared" si="180"/>
        <v>七十一个</v>
      </c>
      <c r="K5789" t="e">
        <f>VLOOKUP(I5789,Apabi!$H:$H,1,FALSE)</f>
        <v>#N/A</v>
      </c>
      <c r="M5789" t="e">
        <f>VLOOKUP(I5789,'Shanghai TSG'!$C:$C,1,FALSE)</f>
        <v>#N/A</v>
      </c>
      <c r="O5789" t="e">
        <f>VLOOKUP(I5789,'Hytong (not in CrossAsia)'!$C:$C,1,FALSE)</f>
        <v>#N/A</v>
      </c>
      <c r="Q5789" s="9" t="str">
        <f t="shared" si="181"/>
        <v>nur hier</v>
      </c>
    </row>
    <row r="5790" spans="1:17">
      <c r="A5790" s="1" t="s">
        <v>1464</v>
      </c>
      <c r="B5790" s="1" t="s">
        <v>1465</v>
      </c>
      <c r="C5790" s="1" t="s">
        <v>1466</v>
      </c>
      <c r="D5790" s="1" t="s">
        <v>19628</v>
      </c>
      <c r="E5790" s="1" t="s">
        <v>19647</v>
      </c>
      <c r="F5790" s="51" t="s">
        <v>19628</v>
      </c>
      <c r="G5790" s="1" t="s">
        <v>19628</v>
      </c>
      <c r="I5790" t="str">
        <f t="shared" si="180"/>
        <v>复华经济</v>
      </c>
      <c r="K5790" t="e">
        <f>VLOOKUP(I5790,Apabi!$H:$H,1,FALSE)</f>
        <v>#N/A</v>
      </c>
      <c r="M5790" t="e">
        <f>VLOOKUP(I5790,'Shanghai TSG'!$C:$C,1,FALSE)</f>
        <v>#N/A</v>
      </c>
      <c r="O5790" t="e">
        <f>VLOOKUP(I5790,'Hytong (not in CrossAsia)'!$C:$C,1,FALSE)</f>
        <v>#N/A</v>
      </c>
      <c r="Q5790" s="9" t="str">
        <f t="shared" si="181"/>
        <v>nur hier</v>
      </c>
    </row>
    <row r="5791" spans="1:17">
      <c r="A5791" s="1" t="s">
        <v>1467</v>
      </c>
      <c r="B5791" s="1" t="s">
        <v>1468</v>
      </c>
      <c r="C5791" s="1" t="s">
        <v>19628</v>
      </c>
      <c r="D5791" s="1" t="s">
        <v>1469</v>
      </c>
      <c r="E5791" s="1" t="s">
        <v>19754</v>
      </c>
      <c r="F5791" s="54">
        <v>1944</v>
      </c>
      <c r="G5791" s="1" t="s">
        <v>19567</v>
      </c>
      <c r="I5791" t="str">
        <f t="shared" si="180"/>
        <v>华大经济</v>
      </c>
      <c r="K5791" t="e">
        <f>VLOOKUP(I5791,Apabi!$H:$H,1,FALSE)</f>
        <v>#N/A</v>
      </c>
      <c r="M5791" t="str">
        <f>VLOOKUP(I5791,'Shanghai TSG'!$C:$C,1,FALSE)</f>
        <v>华大经济</v>
      </c>
      <c r="O5791" t="e">
        <f>VLOOKUP(I5791,'Hytong (not in CrossAsia)'!$C:$C,1,FALSE)</f>
        <v>#N/A</v>
      </c>
      <c r="Q5791" s="9" t="str">
        <f t="shared" si="181"/>
        <v>Doppel</v>
      </c>
    </row>
    <row r="5792" spans="1:17">
      <c r="A5792" s="1" t="s">
        <v>1470</v>
      </c>
      <c r="B5792" s="1" t="s">
        <v>1471</v>
      </c>
      <c r="C5792" s="1" t="s">
        <v>19628</v>
      </c>
      <c r="D5792" s="1" t="s">
        <v>1472</v>
      </c>
      <c r="E5792" s="1" t="s">
        <v>19821</v>
      </c>
      <c r="F5792" s="54">
        <v>1944</v>
      </c>
      <c r="G5792" s="1" t="s">
        <v>19635</v>
      </c>
      <c r="I5792" t="str">
        <f t="shared" si="180"/>
        <v>建设月报</v>
      </c>
      <c r="K5792" t="e">
        <f>VLOOKUP(I5792,Apabi!$H:$H,1,FALSE)</f>
        <v>#N/A</v>
      </c>
      <c r="M5792" t="e">
        <f>VLOOKUP(I5792,'Shanghai TSG'!$C:$C,1,FALSE)</f>
        <v>#N/A</v>
      </c>
      <c r="O5792" t="e">
        <f>VLOOKUP(I5792,'Hytong (not in CrossAsia)'!$C:$C,1,FALSE)</f>
        <v>#N/A</v>
      </c>
      <c r="Q5792" s="9" t="str">
        <f t="shared" si="181"/>
        <v>nur hier</v>
      </c>
    </row>
    <row r="5793" spans="1:17" ht="23.25">
      <c r="A5793" s="1" t="s">
        <v>1473</v>
      </c>
      <c r="B5793" s="1" t="s">
        <v>1474</v>
      </c>
      <c r="C5793" s="1" t="s">
        <v>19628</v>
      </c>
      <c r="D5793" s="1" t="s">
        <v>1475</v>
      </c>
      <c r="E5793" s="1" t="s">
        <v>19339</v>
      </c>
      <c r="F5793" s="51" t="s">
        <v>19628</v>
      </c>
      <c r="G5793" s="1" t="s">
        <v>19628</v>
      </c>
      <c r="I5793" t="str">
        <f t="shared" si="180"/>
        <v>中国近代</v>
      </c>
      <c r="K5793" t="e">
        <f>VLOOKUP(I5793,Apabi!$H:$H,1,FALSE)</f>
        <v>#N/A</v>
      </c>
      <c r="M5793" t="e">
        <f>VLOOKUP(I5793,'Shanghai TSG'!$C:$C,1,FALSE)</f>
        <v>#N/A</v>
      </c>
      <c r="O5793" t="e">
        <f>VLOOKUP(I5793,'Hytong (not in CrossAsia)'!$C:$C,1,FALSE)</f>
        <v>#N/A</v>
      </c>
      <c r="Q5793" s="9" t="str">
        <f t="shared" si="181"/>
        <v>nur hier</v>
      </c>
    </row>
    <row r="5794" spans="1:17" ht="23.25">
      <c r="A5794" s="1" t="s">
        <v>1476</v>
      </c>
      <c r="B5794" s="1" t="s">
        <v>1477</v>
      </c>
      <c r="C5794" s="1" t="s">
        <v>19628</v>
      </c>
      <c r="D5794" s="1" t="s">
        <v>1478</v>
      </c>
      <c r="E5794" s="1" t="s">
        <v>19647</v>
      </c>
      <c r="F5794" s="54">
        <v>1934</v>
      </c>
      <c r="G5794" s="1" t="s">
        <v>19010</v>
      </c>
      <c r="I5794" t="str">
        <f t="shared" si="180"/>
        <v>经济学期</v>
      </c>
      <c r="K5794" t="e">
        <f>VLOOKUP(I5794,Apabi!$H:$H,1,FALSE)</f>
        <v>#N/A</v>
      </c>
      <c r="M5794" t="str">
        <f>VLOOKUP(I5794,'Shanghai TSG'!$C:$C,1,FALSE)</f>
        <v>经济学期</v>
      </c>
      <c r="O5794" t="e">
        <f>VLOOKUP(I5794,'Hytong (not in CrossAsia)'!$C:$C,1,FALSE)</f>
        <v>#N/A</v>
      </c>
      <c r="Q5794" s="9" t="str">
        <f t="shared" si="181"/>
        <v>Doppel</v>
      </c>
    </row>
    <row r="5795" spans="1:17">
      <c r="A5795" s="1" t="s">
        <v>1479</v>
      </c>
      <c r="B5795" s="1" t="s">
        <v>1480</v>
      </c>
      <c r="C5795" s="1" t="s">
        <v>19628</v>
      </c>
      <c r="D5795" s="1" t="s">
        <v>1481</v>
      </c>
      <c r="E5795" s="1" t="s">
        <v>19628</v>
      </c>
      <c r="F5795" s="51" t="s">
        <v>19628</v>
      </c>
      <c r="G5795" s="1" t="s">
        <v>19628</v>
      </c>
      <c r="I5795" t="str">
        <f t="shared" si="180"/>
        <v>经济学刊</v>
      </c>
      <c r="K5795" t="e">
        <f>VLOOKUP(I5795,Apabi!$H:$H,1,FALSE)</f>
        <v>#N/A</v>
      </c>
      <c r="M5795" t="e">
        <f>VLOOKUP(I5795,'Shanghai TSG'!$C:$C,1,FALSE)</f>
        <v>#N/A</v>
      </c>
      <c r="O5795" t="e">
        <f>VLOOKUP(I5795,'Hytong (not in CrossAsia)'!$C:$C,1,FALSE)</f>
        <v>#N/A</v>
      </c>
      <c r="Q5795" s="9" t="str">
        <f t="shared" si="181"/>
        <v>nur hier</v>
      </c>
    </row>
    <row r="5796" spans="1:17">
      <c r="A5796" s="1" t="s">
        <v>1482</v>
      </c>
      <c r="B5796" s="1" t="s">
        <v>1483</v>
      </c>
      <c r="C5796" s="1" t="s">
        <v>19628</v>
      </c>
      <c r="D5796" s="1" t="s">
        <v>1484</v>
      </c>
      <c r="E5796" s="1" t="s">
        <v>19647</v>
      </c>
      <c r="F5796" s="54">
        <v>1936</v>
      </c>
      <c r="G5796" s="1" t="s">
        <v>19817</v>
      </c>
      <c r="I5796" t="str">
        <f t="shared" si="180"/>
        <v>商专年刊</v>
      </c>
      <c r="K5796" t="e">
        <f>VLOOKUP(I5796,Apabi!$H:$H,1,FALSE)</f>
        <v>#N/A</v>
      </c>
      <c r="M5796" t="str">
        <f>VLOOKUP(I5796,'Shanghai TSG'!$C:$C,1,FALSE)</f>
        <v>商专年刊</v>
      </c>
      <c r="O5796" t="e">
        <f>VLOOKUP(I5796,'Hytong (not in CrossAsia)'!$C:$C,1,FALSE)</f>
        <v>#N/A</v>
      </c>
      <c r="Q5796" s="9" t="str">
        <f t="shared" si="181"/>
        <v>Doppel</v>
      </c>
    </row>
    <row r="5797" spans="1:17">
      <c r="A5797" s="1" t="s">
        <v>1485</v>
      </c>
      <c r="B5797" s="1" t="s">
        <v>1486</v>
      </c>
      <c r="C5797" s="1" t="s">
        <v>19628</v>
      </c>
      <c r="D5797" s="1" t="s">
        <v>1487</v>
      </c>
      <c r="E5797" s="1" t="s">
        <v>19647</v>
      </c>
      <c r="F5797" s="54">
        <v>1932</v>
      </c>
      <c r="G5797" s="1" t="s">
        <v>19635</v>
      </c>
      <c r="I5797" t="str">
        <f t="shared" si="180"/>
        <v>商业月刊</v>
      </c>
      <c r="K5797" t="e">
        <f>VLOOKUP(I5797,Apabi!$H:$H,1,FALSE)</f>
        <v>#N/A</v>
      </c>
      <c r="M5797" t="str">
        <f>VLOOKUP(I5797,'Shanghai TSG'!$C:$C,1,FALSE)</f>
        <v>商业月刊</v>
      </c>
      <c r="O5797" t="e">
        <f>VLOOKUP(I5797,'Hytong (not in CrossAsia)'!$C:$C,1,FALSE)</f>
        <v>#N/A</v>
      </c>
      <c r="Q5797" s="9" t="str">
        <f t="shared" si="181"/>
        <v>Doppel</v>
      </c>
    </row>
    <row r="5798" spans="1:17">
      <c r="A5798" s="1" t="s">
        <v>1488</v>
      </c>
      <c r="B5798" s="1" t="s">
        <v>1489</v>
      </c>
      <c r="C5798" s="1" t="s">
        <v>19628</v>
      </c>
      <c r="D5798" s="1" t="s">
        <v>1490</v>
      </c>
      <c r="E5798" s="1" t="s">
        <v>19339</v>
      </c>
      <c r="F5798" s="54">
        <v>1944</v>
      </c>
      <c r="G5798" s="1" t="s">
        <v>19635</v>
      </c>
      <c r="I5798" t="str">
        <f t="shared" si="180"/>
        <v>东亚经济</v>
      </c>
      <c r="K5798" t="e">
        <f>VLOOKUP(I5798,Apabi!$H:$H,1,FALSE)</f>
        <v>#N/A</v>
      </c>
      <c r="M5798" t="e">
        <f>VLOOKUP(I5798,'Shanghai TSG'!$C:$C,1,FALSE)</f>
        <v>#N/A</v>
      </c>
      <c r="O5798" t="e">
        <f>VLOOKUP(I5798,'Hytong (not in CrossAsia)'!$C:$C,1,FALSE)</f>
        <v>#N/A</v>
      </c>
      <c r="Q5798" s="9" t="str">
        <f t="shared" si="181"/>
        <v>nur hier</v>
      </c>
    </row>
    <row r="5799" spans="1:17" ht="34.5">
      <c r="A5799" s="1" t="s">
        <v>1491</v>
      </c>
      <c r="B5799" s="1" t="s">
        <v>1492</v>
      </c>
      <c r="C5799" s="1" t="s">
        <v>1493</v>
      </c>
      <c r="D5799" s="1" t="s">
        <v>19628</v>
      </c>
      <c r="E5799" s="1" t="s">
        <v>19647</v>
      </c>
      <c r="F5799" s="51" t="s">
        <v>19628</v>
      </c>
      <c r="G5799" s="1" t="s">
        <v>19628</v>
      </c>
      <c r="I5799" t="str">
        <f t="shared" si="180"/>
        <v>政治与经</v>
      </c>
      <c r="K5799" t="e">
        <f>VLOOKUP(I5799,Apabi!$H:$H,1,FALSE)</f>
        <v>#N/A</v>
      </c>
      <c r="M5799" t="e">
        <f>VLOOKUP(I5799,'Shanghai TSG'!$C:$C,1,FALSE)</f>
        <v>#N/A</v>
      </c>
      <c r="O5799" t="e">
        <f>VLOOKUP(I5799,'Hytong (not in CrossAsia)'!$C:$C,1,FALSE)</f>
        <v>#N/A</v>
      </c>
      <c r="Q5799" s="9" t="str">
        <f t="shared" si="181"/>
        <v>nur hier</v>
      </c>
    </row>
    <row r="5800" spans="1:17">
      <c r="A5800" s="1" t="s">
        <v>1494</v>
      </c>
      <c r="B5800" s="1" t="s">
        <v>1495</v>
      </c>
      <c r="C5800" s="1" t="s">
        <v>19628</v>
      </c>
      <c r="D5800" s="1" t="s">
        <v>1496</v>
      </c>
      <c r="E5800" s="1" t="s">
        <v>19339</v>
      </c>
      <c r="F5800" s="54">
        <v>1927</v>
      </c>
      <c r="G5800" s="1" t="s">
        <v>19305</v>
      </c>
      <c r="I5800" t="str">
        <f t="shared" si="180"/>
        <v>中外经济</v>
      </c>
      <c r="K5800" t="e">
        <f>VLOOKUP(I5800,Apabi!$H:$H,1,FALSE)</f>
        <v>#N/A</v>
      </c>
      <c r="M5800" t="e">
        <f>VLOOKUP(I5800,'Shanghai TSG'!$C:$C,1,FALSE)</f>
        <v>#N/A</v>
      </c>
      <c r="O5800" t="e">
        <f>VLOOKUP(I5800,'Hytong (not in CrossAsia)'!$C:$C,1,FALSE)</f>
        <v>#N/A</v>
      </c>
      <c r="Q5800" s="9" t="str">
        <f t="shared" si="181"/>
        <v>nur hier</v>
      </c>
    </row>
    <row r="5801" spans="1:17" ht="23.25">
      <c r="A5801" s="1" t="s">
        <v>1497</v>
      </c>
      <c r="B5801" s="1" t="s">
        <v>1155</v>
      </c>
      <c r="C5801" s="1" t="s">
        <v>1156</v>
      </c>
      <c r="D5801" s="1" t="s">
        <v>1156</v>
      </c>
      <c r="E5801" s="1" t="s">
        <v>19647</v>
      </c>
      <c r="F5801" s="51" t="s">
        <v>19628</v>
      </c>
      <c r="G5801" s="1" t="s">
        <v>19628</v>
      </c>
      <c r="I5801" t="str">
        <f t="shared" si="180"/>
        <v>实业季报</v>
      </c>
      <c r="K5801" t="e">
        <f>VLOOKUP(I5801,Apabi!$H:$H,1,FALSE)</f>
        <v>#N/A</v>
      </c>
      <c r="M5801" t="str">
        <f>VLOOKUP(I5801,'Shanghai TSG'!$C:$C,1,FALSE)</f>
        <v>实业季报</v>
      </c>
      <c r="O5801" t="e">
        <f>VLOOKUP(I5801,'Hytong (not in CrossAsia)'!$C:$C,1,FALSE)</f>
        <v>#N/A</v>
      </c>
      <c r="Q5801" s="9" t="str">
        <f t="shared" si="181"/>
        <v>Doppel</v>
      </c>
    </row>
    <row r="5802" spans="1:17">
      <c r="A5802" s="1" t="s">
        <v>1157</v>
      </c>
      <c r="B5802" s="1" t="s">
        <v>1158</v>
      </c>
      <c r="C5802" s="1" t="s">
        <v>1159</v>
      </c>
      <c r="D5802" s="1" t="s">
        <v>1160</v>
      </c>
      <c r="E5802" s="1" t="s">
        <v>19339</v>
      </c>
      <c r="F5802" s="51" t="s">
        <v>19628</v>
      </c>
      <c r="G5802" s="1" t="s">
        <v>19628</v>
      </c>
      <c r="I5802" t="str">
        <f t="shared" si="180"/>
        <v>经济学报</v>
      </c>
      <c r="K5802" t="e">
        <f>VLOOKUP(I5802,Apabi!$H:$H,1,FALSE)</f>
        <v>#N/A</v>
      </c>
      <c r="M5802" t="str">
        <f>VLOOKUP(I5802,'Shanghai TSG'!$C:$C,1,FALSE)</f>
        <v>经济学报</v>
      </c>
      <c r="O5802" t="e">
        <f>VLOOKUP(I5802,'Hytong (not in CrossAsia)'!$C:$C,1,FALSE)</f>
        <v>#N/A</v>
      </c>
      <c r="Q5802" s="9" t="str">
        <f t="shared" si="181"/>
        <v>Doppel</v>
      </c>
    </row>
    <row r="5803" spans="1:17">
      <c r="A5803" s="1" t="s">
        <v>1161</v>
      </c>
      <c r="B5803" s="1" t="s">
        <v>1162</v>
      </c>
      <c r="C5803" s="1" t="s">
        <v>19628</v>
      </c>
      <c r="D5803" s="1" t="s">
        <v>1163</v>
      </c>
      <c r="E5803" s="1" t="s">
        <v>19647</v>
      </c>
      <c r="F5803" s="54">
        <v>1939</v>
      </c>
      <c r="G5803" s="1" t="s">
        <v>19315</v>
      </c>
      <c r="I5803" t="str">
        <f t="shared" si="180"/>
        <v>经济研究</v>
      </c>
      <c r="K5803" t="e">
        <f>VLOOKUP(I5803,Apabi!$H:$H,1,FALSE)</f>
        <v>#N/A</v>
      </c>
      <c r="M5803" t="str">
        <f>VLOOKUP(I5803,'Shanghai TSG'!$C:$C,1,FALSE)</f>
        <v>经济研究</v>
      </c>
      <c r="O5803" t="e">
        <f>VLOOKUP(I5803,'Hytong (not in CrossAsia)'!$C:$C,1,FALSE)</f>
        <v>#N/A</v>
      </c>
      <c r="Q5803" s="9" t="str">
        <f t="shared" si="181"/>
        <v>Doppel</v>
      </c>
    </row>
    <row r="5804" spans="1:17" ht="23.25">
      <c r="A5804" s="1" t="s">
        <v>1164</v>
      </c>
      <c r="B5804" s="1" t="s">
        <v>1165</v>
      </c>
      <c r="C5804" s="1" t="s">
        <v>19628</v>
      </c>
      <c r="D5804" s="1" t="s">
        <v>1166</v>
      </c>
      <c r="E5804" s="1" t="s">
        <v>19638</v>
      </c>
      <c r="F5804" s="51" t="s">
        <v>19628</v>
      </c>
      <c r="G5804" s="1" t="s">
        <v>19628</v>
      </c>
      <c r="I5804" t="str">
        <f t="shared" si="180"/>
        <v>联合经济</v>
      </c>
      <c r="K5804" t="e">
        <f>VLOOKUP(I5804,Apabi!$H:$H,1,FALSE)</f>
        <v>#N/A</v>
      </c>
      <c r="M5804" t="e">
        <f>VLOOKUP(I5804,'Shanghai TSG'!$C:$C,1,FALSE)</f>
        <v>#N/A</v>
      </c>
      <c r="O5804" t="e">
        <f>VLOOKUP(I5804,'Hytong (not in CrossAsia)'!$C:$C,1,FALSE)</f>
        <v>#N/A</v>
      </c>
      <c r="Q5804" s="9" t="str">
        <f t="shared" si="181"/>
        <v>nur hier</v>
      </c>
    </row>
    <row r="5805" spans="1:17">
      <c r="A5805" s="1" t="s">
        <v>1167</v>
      </c>
      <c r="B5805" s="1" t="s">
        <v>1168</v>
      </c>
      <c r="C5805" s="1" t="s">
        <v>19628</v>
      </c>
      <c r="D5805" s="1" t="s">
        <v>1169</v>
      </c>
      <c r="E5805" s="1" t="s">
        <v>1170</v>
      </c>
      <c r="F5805" s="54">
        <v>1948</v>
      </c>
      <c r="G5805" s="1" t="s">
        <v>19773</v>
      </c>
      <c r="I5805" t="str">
        <f t="shared" si="180"/>
        <v>西康经济</v>
      </c>
      <c r="K5805" t="e">
        <f>VLOOKUP(I5805,Apabi!$H:$H,1,FALSE)</f>
        <v>#N/A</v>
      </c>
      <c r="M5805" t="e">
        <f>VLOOKUP(I5805,'Shanghai TSG'!$C:$C,1,FALSE)</f>
        <v>#N/A</v>
      </c>
      <c r="O5805" t="e">
        <f>VLOOKUP(I5805,'Hytong (not in CrossAsia)'!$C:$C,1,FALSE)</f>
        <v>#N/A</v>
      </c>
      <c r="Q5805" s="9" t="str">
        <f t="shared" si="181"/>
        <v>nur hier</v>
      </c>
    </row>
    <row r="5806" spans="1:17">
      <c r="A5806" s="1" t="s">
        <v>1171</v>
      </c>
      <c r="B5806" s="1" t="s">
        <v>1172</v>
      </c>
      <c r="C5806" s="1" t="s">
        <v>19628</v>
      </c>
      <c r="D5806" s="1" t="s">
        <v>1173</v>
      </c>
      <c r="E5806" s="1" t="s">
        <v>19647</v>
      </c>
      <c r="F5806" s="51" t="s">
        <v>19628</v>
      </c>
      <c r="G5806" s="1" t="s">
        <v>19628</v>
      </c>
      <c r="I5806" t="str">
        <f t="shared" si="180"/>
        <v>经济丛刊</v>
      </c>
      <c r="K5806" t="e">
        <f>VLOOKUP(I5806,Apabi!$H:$H,1,FALSE)</f>
        <v>#N/A</v>
      </c>
      <c r="M5806" t="str">
        <f>VLOOKUP(I5806,'Shanghai TSG'!$C:$C,1,FALSE)</f>
        <v>经济丛刊</v>
      </c>
      <c r="O5806" t="e">
        <f>VLOOKUP(I5806,'Hytong (not in CrossAsia)'!$C:$C,1,FALSE)</f>
        <v>#N/A</v>
      </c>
      <c r="Q5806" s="9" t="str">
        <f t="shared" si="181"/>
        <v>Doppel</v>
      </c>
    </row>
    <row r="5807" spans="1:17" ht="23.25">
      <c r="A5807" s="1" t="s">
        <v>1174</v>
      </c>
      <c r="B5807" s="1" t="s">
        <v>1175</v>
      </c>
      <c r="C5807" s="1" t="s">
        <v>15771</v>
      </c>
      <c r="D5807" s="1" t="s">
        <v>1176</v>
      </c>
      <c r="E5807" s="1" t="s">
        <v>19647</v>
      </c>
      <c r="F5807" s="54">
        <v>1926</v>
      </c>
      <c r="G5807" s="1" t="s">
        <v>19773</v>
      </c>
      <c r="I5807" t="str">
        <f t="shared" si="180"/>
        <v>南洋季刊</v>
      </c>
      <c r="K5807" t="e">
        <f>VLOOKUP(I5807,Apabi!$H:$H,1,FALSE)</f>
        <v>#N/A</v>
      </c>
      <c r="M5807" t="e">
        <f>VLOOKUP(I5807,'Shanghai TSG'!$C:$C,1,FALSE)</f>
        <v>#N/A</v>
      </c>
      <c r="O5807" t="str">
        <f>VLOOKUP(I5807,'Hytong (not in CrossAsia)'!$C:$C,1,FALSE)</f>
        <v>南洋季刊</v>
      </c>
      <c r="Q5807" s="9" t="str">
        <f t="shared" si="181"/>
        <v>Doppel</v>
      </c>
    </row>
    <row r="5808" spans="1:17">
      <c r="A5808" s="1" t="s">
        <v>1177</v>
      </c>
      <c r="B5808" s="1" t="s">
        <v>1178</v>
      </c>
      <c r="C5808" s="1" t="s">
        <v>19628</v>
      </c>
      <c r="D5808" s="1" t="s">
        <v>1179</v>
      </c>
      <c r="E5808" s="1" t="s">
        <v>19647</v>
      </c>
      <c r="F5808" s="51" t="s">
        <v>19628</v>
      </c>
      <c r="G5808" s="1" t="s">
        <v>19628</v>
      </c>
      <c r="I5808" t="str">
        <f t="shared" si="180"/>
        <v>经济论述</v>
      </c>
      <c r="K5808" t="e">
        <f>VLOOKUP(I5808,Apabi!$H:$H,1,FALSE)</f>
        <v>#N/A</v>
      </c>
      <c r="M5808" t="str">
        <f>VLOOKUP(I5808,'Shanghai TSG'!$C:$C,1,FALSE)</f>
        <v>经济论述</v>
      </c>
      <c r="O5808" t="e">
        <f>VLOOKUP(I5808,'Hytong (not in CrossAsia)'!$C:$C,1,FALSE)</f>
        <v>#N/A</v>
      </c>
      <c r="Q5808" s="9" t="str">
        <f t="shared" si="181"/>
        <v>Doppel</v>
      </c>
    </row>
    <row r="5809" spans="1:17">
      <c r="A5809" s="1" t="s">
        <v>1180</v>
      </c>
      <c r="B5809" s="1" t="s">
        <v>1526</v>
      </c>
      <c r="C5809" s="1" t="s">
        <v>1527</v>
      </c>
      <c r="D5809" s="1" t="s">
        <v>19628</v>
      </c>
      <c r="E5809" s="1" t="s">
        <v>19795</v>
      </c>
      <c r="F5809" s="51" t="s">
        <v>19628</v>
      </c>
      <c r="G5809" s="1" t="s">
        <v>19305</v>
      </c>
      <c r="I5809" t="str">
        <f t="shared" si="180"/>
        <v>经济周刊</v>
      </c>
      <c r="K5809" t="e">
        <f>VLOOKUP(I5809,Apabi!$H:$H,1,FALSE)</f>
        <v>#N/A</v>
      </c>
      <c r="M5809" t="str">
        <f>VLOOKUP(I5809,'Shanghai TSG'!$C:$C,1,FALSE)</f>
        <v>经济周刊</v>
      </c>
      <c r="O5809" t="e">
        <f>VLOOKUP(I5809,'Hytong (not in CrossAsia)'!$C:$C,1,FALSE)</f>
        <v>#N/A</v>
      </c>
      <c r="Q5809" s="9" t="str">
        <f t="shared" si="181"/>
        <v>Doppel</v>
      </c>
    </row>
    <row r="5810" spans="1:17">
      <c r="A5810" s="1" t="s">
        <v>1528</v>
      </c>
      <c r="B5810" s="1" t="s">
        <v>1529</v>
      </c>
      <c r="C5810" s="1" t="s">
        <v>19628</v>
      </c>
      <c r="D5810" s="1" t="s">
        <v>1530</v>
      </c>
      <c r="E5810" s="1" t="s">
        <v>19647</v>
      </c>
      <c r="F5810" s="54">
        <v>1948</v>
      </c>
      <c r="G5810" s="1" t="s">
        <v>19635</v>
      </c>
      <c r="I5810" t="str">
        <f t="shared" si="180"/>
        <v>商业月报</v>
      </c>
      <c r="K5810" t="e">
        <f>VLOOKUP(I5810,Apabi!$H:$H,1,FALSE)</f>
        <v>#N/A</v>
      </c>
      <c r="M5810" t="str">
        <f>VLOOKUP(I5810,'Shanghai TSG'!$C:$C,1,FALSE)</f>
        <v>商业月报</v>
      </c>
      <c r="O5810" t="e">
        <f>VLOOKUP(I5810,'Hytong (not in CrossAsia)'!$C:$C,1,FALSE)</f>
        <v>#N/A</v>
      </c>
      <c r="Q5810" s="9" t="str">
        <f t="shared" si="181"/>
        <v>Doppel</v>
      </c>
    </row>
    <row r="5811" spans="1:17" ht="23.25">
      <c r="A5811" s="1" t="s">
        <v>1531</v>
      </c>
      <c r="B5811" s="1" t="s">
        <v>1532</v>
      </c>
      <c r="C5811" s="1" t="s">
        <v>19628</v>
      </c>
      <c r="D5811" s="1" t="s">
        <v>19628</v>
      </c>
      <c r="E5811" s="1" t="s">
        <v>19584</v>
      </c>
      <c r="F5811" s="51" t="s">
        <v>19628</v>
      </c>
      <c r="G5811" s="1" t="s">
        <v>19628</v>
      </c>
      <c r="I5811" t="str">
        <f t="shared" si="180"/>
        <v>经济部矿</v>
      </c>
      <c r="K5811" t="e">
        <f>VLOOKUP(I5811,Apabi!$H:$H,1,FALSE)</f>
        <v>#N/A</v>
      </c>
      <c r="M5811" t="e">
        <f>VLOOKUP(I5811,'Shanghai TSG'!$C:$C,1,FALSE)</f>
        <v>#N/A</v>
      </c>
      <c r="O5811" t="e">
        <f>VLOOKUP(I5811,'Hytong (not in CrossAsia)'!$C:$C,1,FALSE)</f>
        <v>#N/A</v>
      </c>
      <c r="Q5811" s="9" t="str">
        <f t="shared" si="181"/>
        <v>nur hier</v>
      </c>
    </row>
    <row r="5812" spans="1:17">
      <c r="A5812" s="1" t="s">
        <v>1533</v>
      </c>
      <c r="B5812" s="1" t="s">
        <v>1534</v>
      </c>
      <c r="C5812" s="1" t="s">
        <v>19628</v>
      </c>
      <c r="D5812" s="1" t="s">
        <v>1535</v>
      </c>
      <c r="E5812" s="1" t="s">
        <v>19628</v>
      </c>
      <c r="F5812" s="51" t="s">
        <v>19628</v>
      </c>
      <c r="G5812" s="1" t="s">
        <v>19628</v>
      </c>
      <c r="I5812" t="str">
        <f t="shared" si="180"/>
        <v>经济世界</v>
      </c>
      <c r="K5812" t="e">
        <f>VLOOKUP(I5812,Apabi!$H:$H,1,FALSE)</f>
        <v>#N/A</v>
      </c>
      <c r="M5812" t="e">
        <f>VLOOKUP(I5812,'Shanghai TSG'!$C:$C,1,FALSE)</f>
        <v>#N/A</v>
      </c>
      <c r="O5812" t="e">
        <f>VLOOKUP(I5812,'Hytong (not in CrossAsia)'!$C:$C,1,FALSE)</f>
        <v>#N/A</v>
      </c>
      <c r="Q5812" s="9" t="str">
        <f t="shared" si="181"/>
        <v>nur hier</v>
      </c>
    </row>
    <row r="5813" spans="1:17">
      <c r="A5813" s="1" t="s">
        <v>1536</v>
      </c>
      <c r="B5813" s="1" t="s">
        <v>1537</v>
      </c>
      <c r="C5813" s="1" t="s">
        <v>19628</v>
      </c>
      <c r="D5813" s="1" t="s">
        <v>19628</v>
      </c>
      <c r="E5813" s="1" t="s">
        <v>19628</v>
      </c>
      <c r="F5813" s="51" t="s">
        <v>19628</v>
      </c>
      <c r="G5813" s="1" t="s">
        <v>19628</v>
      </c>
      <c r="I5813" t="str">
        <f t="shared" si="180"/>
        <v>经济书报</v>
      </c>
      <c r="K5813" t="e">
        <f>VLOOKUP(I5813,Apabi!$H:$H,1,FALSE)</f>
        <v>#N/A</v>
      </c>
      <c r="M5813" t="e">
        <f>VLOOKUP(I5813,'Shanghai TSG'!$C:$C,1,FALSE)</f>
        <v>#N/A</v>
      </c>
      <c r="O5813" t="e">
        <f>VLOOKUP(I5813,'Hytong (not in CrossAsia)'!$C:$C,1,FALSE)</f>
        <v>#N/A</v>
      </c>
      <c r="Q5813" s="9" t="str">
        <f t="shared" si="181"/>
        <v>nur hier</v>
      </c>
    </row>
    <row r="5814" spans="1:17">
      <c r="A5814" s="1" t="s">
        <v>1538</v>
      </c>
      <c r="B5814" s="1" t="s">
        <v>1539</v>
      </c>
      <c r="C5814" s="1" t="s">
        <v>19628</v>
      </c>
      <c r="D5814" s="1" t="s">
        <v>1540</v>
      </c>
      <c r="E5814" s="1" t="s">
        <v>19376</v>
      </c>
      <c r="F5814" s="54">
        <v>1947</v>
      </c>
      <c r="G5814" s="1" t="s">
        <v>19773</v>
      </c>
      <c r="I5814" t="str">
        <f t="shared" si="180"/>
        <v>四川经济</v>
      </c>
      <c r="K5814" t="e">
        <f>VLOOKUP(I5814,Apabi!$H:$H,1,FALSE)</f>
        <v>#N/A</v>
      </c>
      <c r="M5814" t="e">
        <f>VLOOKUP(I5814,'Shanghai TSG'!$C:$C,1,FALSE)</f>
        <v>#N/A</v>
      </c>
      <c r="O5814" t="e">
        <f>VLOOKUP(I5814,'Hytong (not in CrossAsia)'!$C:$C,1,FALSE)</f>
        <v>#N/A</v>
      </c>
      <c r="Q5814" s="9" t="str">
        <f t="shared" si="181"/>
        <v>nur hier</v>
      </c>
    </row>
    <row r="5815" spans="1:17">
      <c r="A5815" s="1" t="s">
        <v>1541</v>
      </c>
      <c r="B5815" s="1" t="s">
        <v>1542</v>
      </c>
      <c r="C5815" s="1" t="s">
        <v>19628</v>
      </c>
      <c r="D5815" s="1" t="s">
        <v>1543</v>
      </c>
      <c r="E5815" s="1" t="s">
        <v>19344</v>
      </c>
      <c r="F5815" s="54">
        <v>1941</v>
      </c>
      <c r="G5815" s="1" t="s">
        <v>19773</v>
      </c>
      <c r="I5815" t="str">
        <f t="shared" si="180"/>
        <v>经济研究</v>
      </c>
      <c r="K5815" t="e">
        <f>VLOOKUP(I5815,Apabi!$H:$H,1,FALSE)</f>
        <v>#N/A</v>
      </c>
      <c r="M5815" t="str">
        <f>VLOOKUP(I5815,'Shanghai TSG'!$C:$C,1,FALSE)</f>
        <v>经济研究</v>
      </c>
      <c r="O5815" t="e">
        <f>VLOOKUP(I5815,'Hytong (not in CrossAsia)'!$C:$C,1,FALSE)</f>
        <v>#N/A</v>
      </c>
      <c r="Q5815" s="9" t="str">
        <f t="shared" si="181"/>
        <v>Doppel</v>
      </c>
    </row>
    <row r="5816" spans="1:17">
      <c r="A5816" s="1" t="s">
        <v>1544</v>
      </c>
      <c r="B5816" s="1" t="s">
        <v>1545</v>
      </c>
      <c r="C5816" s="1" t="s">
        <v>19628</v>
      </c>
      <c r="D5816" s="1" t="s">
        <v>1546</v>
      </c>
      <c r="E5816" s="1" t="s">
        <v>15493</v>
      </c>
      <c r="F5816" s="54">
        <v>1949</v>
      </c>
      <c r="G5816" s="1" t="s">
        <v>19349</v>
      </c>
      <c r="I5816" t="str">
        <f t="shared" si="180"/>
        <v>经济论坛</v>
      </c>
      <c r="K5816" t="e">
        <f>VLOOKUP(I5816,Apabi!$H:$H,1,FALSE)</f>
        <v>#N/A</v>
      </c>
      <c r="M5816" t="str">
        <f>VLOOKUP(I5816,'Shanghai TSG'!$C:$C,1,FALSE)</f>
        <v>经济论坛</v>
      </c>
      <c r="O5816" t="e">
        <f>VLOOKUP(I5816,'Hytong (not in CrossAsia)'!$C:$C,1,FALSE)</f>
        <v>#N/A</v>
      </c>
      <c r="Q5816" s="9" t="str">
        <f t="shared" si="181"/>
        <v>Doppel</v>
      </c>
    </row>
    <row r="5817" spans="1:17">
      <c r="A5817" s="1" t="s">
        <v>1547</v>
      </c>
      <c r="B5817" s="1" t="s">
        <v>1548</v>
      </c>
      <c r="C5817" s="1" t="s">
        <v>19628</v>
      </c>
      <c r="D5817" s="1" t="s">
        <v>1549</v>
      </c>
      <c r="E5817" s="1" t="s">
        <v>19302</v>
      </c>
      <c r="F5817" s="51" t="s">
        <v>19628</v>
      </c>
      <c r="G5817" s="1" t="s">
        <v>19635</v>
      </c>
      <c r="I5817" t="str">
        <f t="shared" si="180"/>
        <v>企光</v>
      </c>
      <c r="K5817" t="e">
        <f>VLOOKUP(I5817,Apabi!$H:$H,1,FALSE)</f>
        <v>#N/A</v>
      </c>
      <c r="M5817" t="e">
        <f>VLOOKUP(I5817,'Shanghai TSG'!$C:$C,1,FALSE)</f>
        <v>#N/A</v>
      </c>
      <c r="O5817" t="e">
        <f>VLOOKUP(I5817,'Hytong (not in CrossAsia)'!$C:$C,1,FALSE)</f>
        <v>#N/A</v>
      </c>
      <c r="Q5817" s="9" t="str">
        <f t="shared" si="181"/>
        <v>nur hier</v>
      </c>
    </row>
    <row r="5818" spans="1:17">
      <c r="A5818" s="1" t="s">
        <v>1550</v>
      </c>
      <c r="B5818" s="1" t="s">
        <v>1551</v>
      </c>
      <c r="C5818" s="1" t="s">
        <v>19628</v>
      </c>
      <c r="D5818" s="1" t="s">
        <v>1552</v>
      </c>
      <c r="E5818" s="1" t="s">
        <v>19339</v>
      </c>
      <c r="F5818" s="54">
        <v>1943</v>
      </c>
      <c r="G5818" s="1" t="s">
        <v>19292</v>
      </c>
      <c r="I5818" t="str">
        <f t="shared" si="180"/>
        <v>经济资料</v>
      </c>
      <c r="K5818" t="e">
        <f>VLOOKUP(I5818,Apabi!$H:$H,1,FALSE)</f>
        <v>#N/A</v>
      </c>
      <c r="M5818" t="str">
        <f>VLOOKUP(I5818,'Shanghai TSG'!$C:$C,1,FALSE)</f>
        <v>经济资料</v>
      </c>
      <c r="O5818" t="e">
        <f>VLOOKUP(I5818,'Hytong (not in CrossAsia)'!$C:$C,1,FALSE)</f>
        <v>#N/A</v>
      </c>
      <c r="Q5818" s="9" t="str">
        <f t="shared" si="181"/>
        <v>Doppel</v>
      </c>
    </row>
    <row r="5819" spans="1:17" ht="23.25">
      <c r="A5819" s="1" t="s">
        <v>1553</v>
      </c>
      <c r="B5819" s="1" t="s">
        <v>1554</v>
      </c>
      <c r="C5819" s="1" t="s">
        <v>19628</v>
      </c>
      <c r="D5819" s="1" t="s">
        <v>1555</v>
      </c>
      <c r="E5819" s="1" t="s">
        <v>19339</v>
      </c>
      <c r="F5819" s="54">
        <v>1934</v>
      </c>
      <c r="G5819" s="1" t="s">
        <v>1556</v>
      </c>
      <c r="I5819" t="str">
        <f t="shared" si="180"/>
        <v>交通经济</v>
      </c>
      <c r="K5819" t="str">
        <f>VLOOKUP(I5819,Apabi!$H:$H,1,FALSE)</f>
        <v>交通经济</v>
      </c>
      <c r="M5819" t="e">
        <f>VLOOKUP(I5819,'Shanghai TSG'!$C:$C,1,FALSE)</f>
        <v>#N/A</v>
      </c>
      <c r="O5819" t="e">
        <f>VLOOKUP(I5819,'Hytong (not in CrossAsia)'!$C:$C,1,FALSE)</f>
        <v>#N/A</v>
      </c>
      <c r="Q5819" s="9" t="str">
        <f t="shared" si="181"/>
        <v>Doppel</v>
      </c>
    </row>
    <row r="5820" spans="1:17">
      <c r="A5820" s="1" t="s">
        <v>1557</v>
      </c>
      <c r="B5820" s="1" t="s">
        <v>1558</v>
      </c>
      <c r="C5820" s="1" t="s">
        <v>19628</v>
      </c>
      <c r="D5820" s="1" t="s">
        <v>1559</v>
      </c>
      <c r="E5820" s="1" t="s">
        <v>19647</v>
      </c>
      <c r="F5820" s="54">
        <v>1932</v>
      </c>
      <c r="G5820" s="1" t="s">
        <v>19635</v>
      </c>
      <c r="I5820" t="str">
        <f t="shared" si="180"/>
        <v>现代社会</v>
      </c>
      <c r="K5820" t="e">
        <f>VLOOKUP(I5820,Apabi!$H:$H,1,FALSE)</f>
        <v>#N/A</v>
      </c>
      <c r="M5820" t="str">
        <f>VLOOKUP(I5820,'Shanghai TSG'!$C:$C,1,FALSE)</f>
        <v>现代社会</v>
      </c>
      <c r="O5820" t="e">
        <f>VLOOKUP(I5820,'Hytong (not in CrossAsia)'!$C:$C,1,FALSE)</f>
        <v>#N/A</v>
      </c>
      <c r="Q5820" s="9" t="str">
        <f t="shared" si="181"/>
        <v>Doppel</v>
      </c>
    </row>
    <row r="5821" spans="1:17">
      <c r="A5821" s="1" t="s">
        <v>1560</v>
      </c>
      <c r="B5821" s="1" t="s">
        <v>1561</v>
      </c>
      <c r="C5821" s="1" t="s">
        <v>1562</v>
      </c>
      <c r="D5821" s="1" t="s">
        <v>1563</v>
      </c>
      <c r="E5821" s="1" t="s">
        <v>19647</v>
      </c>
      <c r="F5821" s="54">
        <v>1943</v>
      </c>
      <c r="G5821" s="1" t="s">
        <v>19628</v>
      </c>
      <c r="I5821" t="str">
        <f t="shared" si="180"/>
        <v>经济论衡</v>
      </c>
      <c r="K5821" t="e">
        <f>VLOOKUP(I5821,Apabi!$H:$H,1,FALSE)</f>
        <v>#N/A</v>
      </c>
      <c r="M5821" t="str">
        <f>VLOOKUP(I5821,'Shanghai TSG'!$C:$C,1,FALSE)</f>
        <v>经济论衡</v>
      </c>
      <c r="O5821" t="e">
        <f>VLOOKUP(I5821,'Hytong (not in CrossAsia)'!$C:$C,1,FALSE)</f>
        <v>#N/A</v>
      </c>
      <c r="Q5821" s="9" t="str">
        <f t="shared" si="181"/>
        <v>Doppel</v>
      </c>
    </row>
    <row r="5822" spans="1:17">
      <c r="A5822" s="1" t="s">
        <v>1564</v>
      </c>
      <c r="B5822" s="1" t="s">
        <v>1565</v>
      </c>
      <c r="C5822" s="1" t="s">
        <v>19628</v>
      </c>
      <c r="D5822" s="1" t="s">
        <v>1566</v>
      </c>
      <c r="E5822" s="1" t="s">
        <v>19339</v>
      </c>
      <c r="F5822" s="54">
        <v>1934</v>
      </c>
      <c r="G5822" s="1" t="s">
        <v>19440</v>
      </c>
      <c r="I5822" t="str">
        <f t="shared" si="180"/>
        <v>经济科学</v>
      </c>
      <c r="K5822" t="e">
        <f>VLOOKUP(I5822,Apabi!$H:$H,1,FALSE)</f>
        <v>#N/A</v>
      </c>
      <c r="M5822" t="str">
        <f>VLOOKUP(I5822,'Shanghai TSG'!$C:$C,1,FALSE)</f>
        <v>经济科学</v>
      </c>
      <c r="O5822" t="e">
        <f>VLOOKUP(I5822,'Hytong (not in CrossAsia)'!$C:$C,1,FALSE)</f>
        <v>#N/A</v>
      </c>
      <c r="Q5822" s="9" t="str">
        <f t="shared" si="181"/>
        <v>Doppel</v>
      </c>
    </row>
    <row r="5823" spans="1:17" ht="23.25">
      <c r="A5823" s="1" t="s">
        <v>1567</v>
      </c>
      <c r="B5823" s="1" t="s">
        <v>1568</v>
      </c>
      <c r="C5823" s="1" t="s">
        <v>19628</v>
      </c>
      <c r="D5823" s="1" t="s">
        <v>19628</v>
      </c>
      <c r="E5823" s="1" t="s">
        <v>19647</v>
      </c>
      <c r="F5823" s="51" t="s">
        <v>19628</v>
      </c>
      <c r="G5823" s="1" t="s">
        <v>19628</v>
      </c>
      <c r="I5823" t="str">
        <f t="shared" si="180"/>
        <v>上海特别</v>
      </c>
      <c r="K5823" t="e">
        <f>VLOOKUP(I5823,Apabi!$H:$H,1,FALSE)</f>
        <v>#N/A</v>
      </c>
      <c r="M5823" t="str">
        <f>VLOOKUP(I5823,'Shanghai TSG'!$C:$C,1,FALSE)</f>
        <v>上海特别</v>
      </c>
      <c r="O5823" t="e">
        <f>VLOOKUP(I5823,'Hytong (not in CrossAsia)'!$C:$C,1,FALSE)</f>
        <v>#N/A</v>
      </c>
      <c r="Q5823" s="9" t="str">
        <f t="shared" si="181"/>
        <v>Doppel</v>
      </c>
    </row>
    <row r="5824" spans="1:17">
      <c r="A5824" s="1" t="s">
        <v>1569</v>
      </c>
      <c r="B5824" s="1" t="s">
        <v>1570</v>
      </c>
      <c r="C5824" s="1" t="s">
        <v>19628</v>
      </c>
      <c r="D5824" s="1" t="s">
        <v>1571</v>
      </c>
      <c r="E5824" s="1" t="s">
        <v>19647</v>
      </c>
      <c r="F5824" s="54">
        <v>1933</v>
      </c>
      <c r="G5824" s="1" t="s">
        <v>19635</v>
      </c>
      <c r="I5824" t="str">
        <f t="shared" si="180"/>
        <v>经济学月</v>
      </c>
      <c r="K5824" t="e">
        <f>VLOOKUP(I5824,Apabi!$H:$H,1,FALSE)</f>
        <v>#N/A</v>
      </c>
      <c r="M5824" t="str">
        <f>VLOOKUP(I5824,'Shanghai TSG'!$C:$C,1,FALSE)</f>
        <v>经济学月</v>
      </c>
      <c r="O5824" t="e">
        <f>VLOOKUP(I5824,'Hytong (not in CrossAsia)'!$C:$C,1,FALSE)</f>
        <v>#N/A</v>
      </c>
      <c r="Q5824" s="9" t="str">
        <f t="shared" si="181"/>
        <v>Doppel</v>
      </c>
    </row>
    <row r="5825" spans="1:17">
      <c r="A5825" s="1" t="s">
        <v>1572</v>
      </c>
      <c r="B5825" s="1" t="s">
        <v>1573</v>
      </c>
      <c r="C5825" s="1" t="s">
        <v>19628</v>
      </c>
      <c r="D5825" s="1" t="s">
        <v>1574</v>
      </c>
      <c r="E5825" s="1" t="s">
        <v>18946</v>
      </c>
      <c r="F5825" s="54">
        <v>1930</v>
      </c>
      <c r="G5825" s="1" t="s">
        <v>19635</v>
      </c>
      <c r="I5825" t="str">
        <f t="shared" si="180"/>
        <v>山西财政</v>
      </c>
      <c r="K5825" t="e">
        <f>VLOOKUP(I5825,Apabi!$H:$H,1,FALSE)</f>
        <v>#N/A</v>
      </c>
      <c r="M5825" t="e">
        <f>VLOOKUP(I5825,'Shanghai TSG'!$C:$C,1,FALSE)</f>
        <v>#N/A</v>
      </c>
      <c r="O5825" t="e">
        <f>VLOOKUP(I5825,'Hytong (not in CrossAsia)'!$C:$C,1,FALSE)</f>
        <v>#N/A</v>
      </c>
      <c r="Q5825" s="9" t="str">
        <f t="shared" si="181"/>
        <v>nur hier</v>
      </c>
    </row>
    <row r="5826" spans="1:17">
      <c r="A5826" s="1" t="s">
        <v>1575</v>
      </c>
      <c r="B5826" s="1" t="s">
        <v>1576</v>
      </c>
      <c r="C5826" s="1" t="s">
        <v>19628</v>
      </c>
      <c r="D5826" s="1" t="s">
        <v>1577</v>
      </c>
      <c r="E5826" s="1" t="s">
        <v>19291</v>
      </c>
      <c r="F5826" s="54">
        <v>1944</v>
      </c>
      <c r="G5826" s="1" t="s">
        <v>19773</v>
      </c>
      <c r="I5826" t="str">
        <f t="shared" si="180"/>
        <v>广西企业</v>
      </c>
      <c r="K5826" t="e">
        <f>VLOOKUP(I5826,Apabi!$H:$H,1,FALSE)</f>
        <v>#N/A</v>
      </c>
      <c r="M5826" t="str">
        <f>VLOOKUP(I5826,'Shanghai TSG'!$C:$C,1,FALSE)</f>
        <v>广西企业</v>
      </c>
      <c r="O5826" t="e">
        <f>VLOOKUP(I5826,'Hytong (not in CrossAsia)'!$C:$C,1,FALSE)</f>
        <v>#N/A</v>
      </c>
      <c r="Q5826" s="9" t="str">
        <f t="shared" si="181"/>
        <v>Doppel</v>
      </c>
    </row>
    <row r="5827" spans="1:17" ht="23.25">
      <c r="A5827" s="1" t="s">
        <v>1578</v>
      </c>
      <c r="B5827" s="1" t="s">
        <v>1579</v>
      </c>
      <c r="C5827" s="1" t="s">
        <v>1475</v>
      </c>
      <c r="D5827" s="1" t="s">
        <v>19628</v>
      </c>
      <c r="E5827" s="1" t="s">
        <v>19339</v>
      </c>
      <c r="F5827" s="54">
        <v>1933</v>
      </c>
      <c r="G5827" s="1" t="s">
        <v>19628</v>
      </c>
      <c r="I5827" t="str">
        <f t="shared" ref="I5827:I5890" si="182">MID(B5827,1,4)</f>
        <v>中国近代</v>
      </c>
      <c r="K5827" t="e">
        <f>VLOOKUP(I5827,Apabi!$H:$H,1,FALSE)</f>
        <v>#N/A</v>
      </c>
      <c r="M5827" t="e">
        <f>VLOOKUP(I5827,'Shanghai TSG'!$C:$C,1,FALSE)</f>
        <v>#N/A</v>
      </c>
      <c r="O5827" t="e">
        <f>VLOOKUP(I5827,'Hytong (not in CrossAsia)'!$C:$C,1,FALSE)</f>
        <v>#N/A</v>
      </c>
      <c r="Q5827" s="9" t="str">
        <f t="shared" ref="Q5827:Q5890" si="183">(IF(AND(ISNA(K5827),ISNA(M5827),ISNA(O5827)),"nur hier","Doppel"))</f>
        <v>nur hier</v>
      </c>
    </row>
    <row r="5828" spans="1:17">
      <c r="A5828" s="1" t="s">
        <v>1580</v>
      </c>
      <c r="B5828" s="1" t="s">
        <v>1581</v>
      </c>
      <c r="C5828" s="1" t="s">
        <v>19628</v>
      </c>
      <c r="D5828" s="1" t="s">
        <v>1582</v>
      </c>
      <c r="E5828" s="1" t="s">
        <v>19344</v>
      </c>
      <c r="F5828" s="54">
        <v>1937</v>
      </c>
      <c r="G5828" s="1" t="s">
        <v>19567</v>
      </c>
      <c r="I5828" t="str">
        <f t="shared" si="182"/>
        <v>商职月刊</v>
      </c>
      <c r="K5828" t="e">
        <f>VLOOKUP(I5828,Apabi!$H:$H,1,FALSE)</f>
        <v>#N/A</v>
      </c>
      <c r="M5828" t="str">
        <f>VLOOKUP(I5828,'Shanghai TSG'!$C:$C,1,FALSE)</f>
        <v>商职月刊</v>
      </c>
      <c r="O5828" t="e">
        <f>VLOOKUP(I5828,'Hytong (not in CrossAsia)'!$C:$C,1,FALSE)</f>
        <v>#N/A</v>
      </c>
      <c r="Q5828" s="9" t="str">
        <f t="shared" si="183"/>
        <v>Doppel</v>
      </c>
    </row>
    <row r="5829" spans="1:17">
      <c r="A5829" s="1" t="s">
        <v>1583</v>
      </c>
      <c r="B5829" s="1" t="s">
        <v>1584</v>
      </c>
      <c r="C5829" s="1" t="s">
        <v>17389</v>
      </c>
      <c r="D5829" s="1" t="s">
        <v>19628</v>
      </c>
      <c r="E5829" s="1" t="s">
        <v>19647</v>
      </c>
      <c r="F5829" s="54">
        <v>1930</v>
      </c>
      <c r="G5829" s="1" t="s">
        <v>19628</v>
      </c>
      <c r="I5829" t="str">
        <f t="shared" si="182"/>
        <v>经济学</v>
      </c>
      <c r="K5829" t="e">
        <f>VLOOKUP(I5829,Apabi!$H:$H,1,FALSE)</f>
        <v>#N/A</v>
      </c>
      <c r="M5829" t="e">
        <f>VLOOKUP(I5829,'Shanghai TSG'!$C:$C,1,FALSE)</f>
        <v>#N/A</v>
      </c>
      <c r="O5829" t="e">
        <f>VLOOKUP(I5829,'Hytong (not in CrossAsia)'!$C:$C,1,FALSE)</f>
        <v>#N/A</v>
      </c>
      <c r="Q5829" s="9" t="str">
        <f t="shared" si="183"/>
        <v>nur hier</v>
      </c>
    </row>
    <row r="5830" spans="1:17">
      <c r="A5830" s="1" t="s">
        <v>1585</v>
      </c>
      <c r="B5830" s="1" t="s">
        <v>1586</v>
      </c>
      <c r="C5830" s="1" t="s">
        <v>19628</v>
      </c>
      <c r="D5830" s="1" t="s">
        <v>1587</v>
      </c>
      <c r="E5830" s="1" t="s">
        <v>19567</v>
      </c>
      <c r="F5830" s="54">
        <v>1937</v>
      </c>
      <c r="G5830" s="1" t="s">
        <v>19773</v>
      </c>
      <c r="I5830" t="str">
        <f t="shared" si="182"/>
        <v>经济学季</v>
      </c>
      <c r="K5830" t="e">
        <f>VLOOKUP(I5830,Apabi!$H:$H,1,FALSE)</f>
        <v>#N/A</v>
      </c>
      <c r="M5830" t="str">
        <f>VLOOKUP(I5830,'Shanghai TSG'!$C:$C,1,FALSE)</f>
        <v>经济学季</v>
      </c>
      <c r="O5830" t="e">
        <f>VLOOKUP(I5830,'Hytong (not in CrossAsia)'!$C:$C,1,FALSE)</f>
        <v>#N/A</v>
      </c>
      <c r="Q5830" s="9" t="str">
        <f t="shared" si="183"/>
        <v>Doppel</v>
      </c>
    </row>
    <row r="5831" spans="1:17">
      <c r="A5831" s="1" t="s">
        <v>1588</v>
      </c>
      <c r="B5831" s="1" t="s">
        <v>1589</v>
      </c>
      <c r="C5831" s="1" t="s">
        <v>19628</v>
      </c>
      <c r="D5831" s="1" t="s">
        <v>1590</v>
      </c>
      <c r="E5831" s="1" t="s">
        <v>19638</v>
      </c>
      <c r="F5831" s="54">
        <v>1945</v>
      </c>
      <c r="G5831" s="1" t="s">
        <v>19635</v>
      </c>
      <c r="I5831" t="str">
        <f t="shared" si="182"/>
        <v>新商业</v>
      </c>
      <c r="K5831" t="e">
        <f>VLOOKUP(I5831,Apabi!$H:$H,1,FALSE)</f>
        <v>#N/A</v>
      </c>
      <c r="M5831" t="str">
        <f>VLOOKUP(I5831,'Shanghai TSG'!$C:$C,1,FALSE)</f>
        <v>新商业</v>
      </c>
      <c r="O5831" t="e">
        <f>VLOOKUP(I5831,'Hytong (not in CrossAsia)'!$C:$C,1,FALSE)</f>
        <v>#N/A</v>
      </c>
      <c r="Q5831" s="9" t="str">
        <f t="shared" si="183"/>
        <v>Doppel</v>
      </c>
    </row>
    <row r="5832" spans="1:17">
      <c r="A5832" s="1" t="s">
        <v>1591</v>
      </c>
      <c r="B5832" s="1" t="s">
        <v>1592</v>
      </c>
      <c r="C5832" s="1" t="s">
        <v>19628</v>
      </c>
      <c r="D5832" s="1" t="s">
        <v>1593</v>
      </c>
      <c r="E5832" s="1" t="s">
        <v>19647</v>
      </c>
      <c r="F5832" s="54">
        <v>1947</v>
      </c>
      <c r="G5832" s="1" t="s">
        <v>19642</v>
      </c>
      <c r="I5832" t="str">
        <f t="shared" si="182"/>
        <v>现代经济</v>
      </c>
      <c r="K5832" t="e">
        <f>VLOOKUP(I5832,Apabi!$H:$H,1,FALSE)</f>
        <v>#N/A</v>
      </c>
      <c r="M5832" t="str">
        <f>VLOOKUP(I5832,'Shanghai TSG'!$C:$C,1,FALSE)</f>
        <v>现代经济</v>
      </c>
      <c r="O5832" t="e">
        <f>VLOOKUP(I5832,'Hytong (not in CrossAsia)'!$C:$C,1,FALSE)</f>
        <v>#N/A</v>
      </c>
      <c r="Q5832" s="9" t="str">
        <f t="shared" si="183"/>
        <v>Doppel</v>
      </c>
    </row>
    <row r="5833" spans="1:17">
      <c r="A5833" s="1" t="s">
        <v>1594</v>
      </c>
      <c r="B5833" s="1" t="s">
        <v>1595</v>
      </c>
      <c r="C5833" s="1" t="s">
        <v>19628</v>
      </c>
      <c r="D5833" s="1" t="s">
        <v>1596</v>
      </c>
      <c r="E5833" s="1" t="s">
        <v>18839</v>
      </c>
      <c r="F5833" s="54">
        <v>1937</v>
      </c>
      <c r="G5833" s="1" t="s">
        <v>19327</v>
      </c>
      <c r="I5833" t="str">
        <f t="shared" si="182"/>
        <v>经济旬刊</v>
      </c>
      <c r="K5833" t="e">
        <f>VLOOKUP(I5833,Apabi!$H:$H,1,FALSE)</f>
        <v>#N/A</v>
      </c>
      <c r="M5833" t="str">
        <f>VLOOKUP(I5833,'Shanghai TSG'!$C:$C,1,FALSE)</f>
        <v>经济旬刊</v>
      </c>
      <c r="O5833" t="e">
        <f>VLOOKUP(I5833,'Hytong (not in CrossAsia)'!$C:$C,1,FALSE)</f>
        <v>#N/A</v>
      </c>
      <c r="Q5833" s="9" t="str">
        <f t="shared" si="183"/>
        <v>Doppel</v>
      </c>
    </row>
    <row r="5834" spans="1:17">
      <c r="A5834" s="1" t="s">
        <v>1597</v>
      </c>
      <c r="B5834" s="1" t="s">
        <v>1598</v>
      </c>
      <c r="C5834" s="1" t="s">
        <v>1599</v>
      </c>
      <c r="D5834" s="1" t="s">
        <v>19628</v>
      </c>
      <c r="E5834" s="1" t="s">
        <v>19647</v>
      </c>
      <c r="F5834" s="51" t="s">
        <v>19628</v>
      </c>
      <c r="G5834" s="1" t="s">
        <v>19628</v>
      </c>
      <c r="I5834" t="str">
        <f t="shared" si="182"/>
        <v>泉币杂志</v>
      </c>
      <c r="K5834" t="e">
        <f>VLOOKUP(I5834,Apabi!$H:$H,1,FALSE)</f>
        <v>#N/A</v>
      </c>
      <c r="M5834" t="e">
        <f>VLOOKUP(I5834,'Shanghai TSG'!$C:$C,1,FALSE)</f>
        <v>#N/A</v>
      </c>
      <c r="O5834" t="e">
        <f>VLOOKUP(I5834,'Hytong (not in CrossAsia)'!$C:$C,1,FALSE)</f>
        <v>#N/A</v>
      </c>
      <c r="Q5834" s="9" t="str">
        <f t="shared" si="183"/>
        <v>nur hier</v>
      </c>
    </row>
    <row r="5835" spans="1:17">
      <c r="A5835" s="1" t="s">
        <v>1600</v>
      </c>
      <c r="B5835" s="1" t="s">
        <v>1259</v>
      </c>
      <c r="C5835" s="1" t="s">
        <v>19628</v>
      </c>
      <c r="D5835" s="1" t="s">
        <v>1260</v>
      </c>
      <c r="E5835" s="1" t="s">
        <v>19420</v>
      </c>
      <c r="F5835" s="51" t="s">
        <v>19628</v>
      </c>
      <c r="G5835" s="1" t="s">
        <v>19628</v>
      </c>
      <c r="I5835" t="str">
        <f t="shared" si="182"/>
        <v>苏财通讯</v>
      </c>
      <c r="K5835" t="e">
        <f>VLOOKUP(I5835,Apabi!$H:$H,1,FALSE)</f>
        <v>#N/A</v>
      </c>
      <c r="M5835" t="str">
        <f>VLOOKUP(I5835,'Shanghai TSG'!$C:$C,1,FALSE)</f>
        <v>苏财通讯</v>
      </c>
      <c r="O5835" t="e">
        <f>VLOOKUP(I5835,'Hytong (not in CrossAsia)'!$C:$C,1,FALSE)</f>
        <v>#N/A</v>
      </c>
      <c r="Q5835" s="9" t="str">
        <f t="shared" si="183"/>
        <v>Doppel</v>
      </c>
    </row>
    <row r="5836" spans="1:17">
      <c r="A5836" s="1" t="s">
        <v>1261</v>
      </c>
      <c r="B5836" s="1" t="s">
        <v>1262</v>
      </c>
      <c r="C5836" s="1" t="s">
        <v>19628</v>
      </c>
      <c r="D5836" s="1" t="s">
        <v>1263</v>
      </c>
      <c r="E5836" s="1" t="s">
        <v>19647</v>
      </c>
      <c r="F5836" s="54">
        <v>1941</v>
      </c>
      <c r="G5836" s="1" t="s">
        <v>19635</v>
      </c>
      <c r="I5836" t="str">
        <f t="shared" si="182"/>
        <v>中外经济</v>
      </c>
      <c r="K5836" t="e">
        <f>VLOOKUP(I5836,Apabi!$H:$H,1,FALSE)</f>
        <v>#N/A</v>
      </c>
      <c r="M5836" t="e">
        <f>VLOOKUP(I5836,'Shanghai TSG'!$C:$C,1,FALSE)</f>
        <v>#N/A</v>
      </c>
      <c r="O5836" t="e">
        <f>VLOOKUP(I5836,'Hytong (not in CrossAsia)'!$C:$C,1,FALSE)</f>
        <v>#N/A</v>
      </c>
      <c r="Q5836" s="9" t="str">
        <f t="shared" si="183"/>
        <v>nur hier</v>
      </c>
    </row>
    <row r="5837" spans="1:17" ht="23.25">
      <c r="A5837" s="1" t="s">
        <v>1264</v>
      </c>
      <c r="B5837" s="1" t="s">
        <v>1265</v>
      </c>
      <c r="C5837" s="1" t="s">
        <v>19628</v>
      </c>
      <c r="D5837" s="1" t="s">
        <v>1266</v>
      </c>
      <c r="E5837" s="1" t="s">
        <v>19634</v>
      </c>
      <c r="F5837" s="54">
        <v>1937</v>
      </c>
      <c r="G5837" s="1" t="s">
        <v>19635</v>
      </c>
      <c r="I5837" t="str">
        <f t="shared" si="182"/>
        <v>国民经济</v>
      </c>
      <c r="K5837" t="e">
        <f>VLOOKUP(I5837,Apabi!$H:$H,1,FALSE)</f>
        <v>#N/A</v>
      </c>
      <c r="M5837" t="str">
        <f>VLOOKUP(I5837,'Shanghai TSG'!$C:$C,1,FALSE)</f>
        <v>国民经济</v>
      </c>
      <c r="O5837" t="e">
        <f>VLOOKUP(I5837,'Hytong (not in CrossAsia)'!$C:$C,1,FALSE)</f>
        <v>#N/A</v>
      </c>
      <c r="Q5837" s="9" t="str">
        <f t="shared" si="183"/>
        <v>Doppel</v>
      </c>
    </row>
    <row r="5838" spans="1:17">
      <c r="A5838" s="1" t="s">
        <v>1267</v>
      </c>
      <c r="B5838" s="1" t="s">
        <v>1268</v>
      </c>
      <c r="C5838" s="1" t="s">
        <v>19628</v>
      </c>
      <c r="D5838" s="1" t="s">
        <v>1269</v>
      </c>
      <c r="E5838" s="1" t="s">
        <v>21237</v>
      </c>
      <c r="F5838" s="54">
        <v>1941</v>
      </c>
      <c r="G5838" s="1" t="s">
        <v>19628</v>
      </c>
      <c r="I5838" t="str">
        <f t="shared" si="182"/>
        <v>经济学会</v>
      </c>
      <c r="K5838" t="e">
        <f>VLOOKUP(I5838,Apabi!$H:$H,1,FALSE)</f>
        <v>#N/A</v>
      </c>
      <c r="M5838" t="e">
        <f>VLOOKUP(I5838,'Shanghai TSG'!$C:$C,1,FALSE)</f>
        <v>#N/A</v>
      </c>
      <c r="O5838" t="e">
        <f>VLOOKUP(I5838,'Hytong (not in CrossAsia)'!$C:$C,1,FALSE)</f>
        <v>#N/A</v>
      </c>
      <c r="Q5838" s="9" t="str">
        <f t="shared" si="183"/>
        <v>nur hier</v>
      </c>
    </row>
    <row r="5839" spans="1:17">
      <c r="A5839" s="1" t="s">
        <v>1270</v>
      </c>
      <c r="B5839" s="1" t="s">
        <v>1271</v>
      </c>
      <c r="C5839" s="1" t="s">
        <v>19628</v>
      </c>
      <c r="D5839" s="1" t="s">
        <v>1272</v>
      </c>
      <c r="E5839" s="1" t="s">
        <v>19628</v>
      </c>
      <c r="F5839" s="51" t="s">
        <v>19628</v>
      </c>
      <c r="G5839" s="1" t="s">
        <v>19628</v>
      </c>
      <c r="I5839" t="str">
        <f t="shared" si="182"/>
        <v>经济统计</v>
      </c>
      <c r="K5839" t="e">
        <f>VLOOKUP(I5839,Apabi!$H:$H,1,FALSE)</f>
        <v>#N/A</v>
      </c>
      <c r="M5839" t="str">
        <f>VLOOKUP(I5839,'Shanghai TSG'!$C:$C,1,FALSE)</f>
        <v>经济统计</v>
      </c>
      <c r="O5839" t="e">
        <f>VLOOKUP(I5839,'Hytong (not in CrossAsia)'!$C:$C,1,FALSE)</f>
        <v>#N/A</v>
      </c>
      <c r="Q5839" s="9" t="str">
        <f t="shared" si="183"/>
        <v>Doppel</v>
      </c>
    </row>
    <row r="5840" spans="1:17">
      <c r="A5840" s="1" t="s">
        <v>1273</v>
      </c>
      <c r="B5840" s="1" t="s">
        <v>1274</v>
      </c>
      <c r="C5840" s="1" t="s">
        <v>19628</v>
      </c>
      <c r="D5840" s="1" t="s">
        <v>19628</v>
      </c>
      <c r="E5840" s="1" t="s">
        <v>19628</v>
      </c>
      <c r="F5840" s="51" t="s">
        <v>19628</v>
      </c>
      <c r="G5840" s="1" t="s">
        <v>19628</v>
      </c>
      <c r="I5840" t="str">
        <f t="shared" si="182"/>
        <v>法商论谈</v>
      </c>
      <c r="K5840" t="e">
        <f>VLOOKUP(I5840,Apabi!$H:$H,1,FALSE)</f>
        <v>#N/A</v>
      </c>
      <c r="M5840" t="e">
        <f>VLOOKUP(I5840,'Shanghai TSG'!$C:$C,1,FALSE)</f>
        <v>#N/A</v>
      </c>
      <c r="O5840" t="e">
        <f>VLOOKUP(I5840,'Hytong (not in CrossAsia)'!$C:$C,1,FALSE)</f>
        <v>#N/A</v>
      </c>
      <c r="Q5840" s="9" t="str">
        <f t="shared" si="183"/>
        <v>nur hier</v>
      </c>
    </row>
    <row r="5841" spans="1:17">
      <c r="A5841" s="1" t="s">
        <v>1275</v>
      </c>
      <c r="B5841" s="1" t="s">
        <v>1276</v>
      </c>
      <c r="C5841" s="1" t="s">
        <v>19628</v>
      </c>
      <c r="D5841" s="1" t="s">
        <v>1277</v>
      </c>
      <c r="E5841" s="1" t="s">
        <v>21657</v>
      </c>
      <c r="F5841" s="54">
        <v>1934</v>
      </c>
      <c r="G5841" s="1" t="s">
        <v>19440</v>
      </c>
      <c r="I5841" t="str">
        <f t="shared" si="182"/>
        <v>经济评论</v>
      </c>
      <c r="K5841" t="e">
        <f>VLOOKUP(I5841,Apabi!$H:$H,1,FALSE)</f>
        <v>#N/A</v>
      </c>
      <c r="M5841" t="str">
        <f>VLOOKUP(I5841,'Shanghai TSG'!$C:$C,1,FALSE)</f>
        <v>经济评论</v>
      </c>
      <c r="O5841" t="e">
        <f>VLOOKUP(I5841,'Hytong (not in CrossAsia)'!$C:$C,1,FALSE)</f>
        <v>#N/A</v>
      </c>
      <c r="Q5841" s="9" t="str">
        <f t="shared" si="183"/>
        <v>Doppel</v>
      </c>
    </row>
    <row r="5842" spans="1:17">
      <c r="A5842" s="1" t="s">
        <v>1278</v>
      </c>
      <c r="B5842" s="1" t="s">
        <v>1279</v>
      </c>
      <c r="C5842" s="1" t="s">
        <v>19628</v>
      </c>
      <c r="D5842" s="1" t="s">
        <v>1280</v>
      </c>
      <c r="E5842" s="1" t="s">
        <v>19647</v>
      </c>
      <c r="F5842" s="54">
        <v>1938</v>
      </c>
      <c r="G5842" s="1" t="s">
        <v>19305</v>
      </c>
      <c r="I5842" t="str">
        <f t="shared" si="182"/>
        <v>经济论评</v>
      </c>
      <c r="K5842" t="e">
        <f>VLOOKUP(I5842,Apabi!$H:$H,1,FALSE)</f>
        <v>#N/A</v>
      </c>
      <c r="M5842" t="str">
        <f>VLOOKUP(I5842,'Shanghai TSG'!$C:$C,1,FALSE)</f>
        <v>经济论评</v>
      </c>
      <c r="O5842" t="e">
        <f>VLOOKUP(I5842,'Hytong (not in CrossAsia)'!$C:$C,1,FALSE)</f>
        <v>#N/A</v>
      </c>
      <c r="Q5842" s="9" t="str">
        <f t="shared" si="183"/>
        <v>Doppel</v>
      </c>
    </row>
    <row r="5843" spans="1:17">
      <c r="A5843" s="1" t="s">
        <v>1281</v>
      </c>
      <c r="B5843" s="1" t="s">
        <v>1282</v>
      </c>
      <c r="C5843" s="1" t="s">
        <v>19628</v>
      </c>
      <c r="D5843" s="1" t="s">
        <v>1283</v>
      </c>
      <c r="E5843" s="1" t="s">
        <v>19339</v>
      </c>
      <c r="F5843" s="54">
        <v>1944</v>
      </c>
      <c r="G5843" s="1" t="s">
        <v>19635</v>
      </c>
      <c r="I5843" t="str">
        <f t="shared" si="182"/>
        <v>中外经济</v>
      </c>
      <c r="K5843" t="e">
        <f>VLOOKUP(I5843,Apabi!$H:$H,1,FALSE)</f>
        <v>#N/A</v>
      </c>
      <c r="M5843" t="e">
        <f>VLOOKUP(I5843,'Shanghai TSG'!$C:$C,1,FALSE)</f>
        <v>#N/A</v>
      </c>
      <c r="O5843" t="e">
        <f>VLOOKUP(I5843,'Hytong (not in CrossAsia)'!$C:$C,1,FALSE)</f>
        <v>#N/A</v>
      </c>
      <c r="Q5843" s="9" t="str">
        <f t="shared" si="183"/>
        <v>nur hier</v>
      </c>
    </row>
    <row r="5844" spans="1:17">
      <c r="A5844" s="1" t="s">
        <v>1284</v>
      </c>
      <c r="B5844" s="1" t="s">
        <v>1285</v>
      </c>
      <c r="C5844" s="1" t="s">
        <v>19628</v>
      </c>
      <c r="D5844" s="1" t="s">
        <v>1286</v>
      </c>
      <c r="E5844" s="1" t="s">
        <v>19314</v>
      </c>
      <c r="F5844" s="54">
        <v>1942</v>
      </c>
      <c r="G5844" s="1" t="s">
        <v>19635</v>
      </c>
      <c r="I5844" t="str">
        <f t="shared" si="182"/>
        <v>大东亚经</v>
      </c>
      <c r="K5844" t="e">
        <f>VLOOKUP(I5844,Apabi!$H:$H,1,FALSE)</f>
        <v>#N/A</v>
      </c>
      <c r="M5844" t="e">
        <f>VLOOKUP(I5844,'Shanghai TSG'!$C:$C,1,FALSE)</f>
        <v>#N/A</v>
      </c>
      <c r="O5844" t="e">
        <f>VLOOKUP(I5844,'Hytong (not in CrossAsia)'!$C:$C,1,FALSE)</f>
        <v>#N/A</v>
      </c>
      <c r="Q5844" s="9" t="str">
        <f t="shared" si="183"/>
        <v>nur hier</v>
      </c>
    </row>
    <row r="5845" spans="1:17">
      <c r="A5845" s="1" t="s">
        <v>1287</v>
      </c>
      <c r="B5845" s="1" t="s">
        <v>1288</v>
      </c>
      <c r="C5845" s="1" t="s">
        <v>19628</v>
      </c>
      <c r="D5845" s="1" t="s">
        <v>1263</v>
      </c>
      <c r="E5845" s="1" t="s">
        <v>19647</v>
      </c>
      <c r="F5845" s="54">
        <v>1941</v>
      </c>
      <c r="G5845" s="1" t="s">
        <v>19635</v>
      </c>
      <c r="I5845" t="str">
        <f t="shared" si="182"/>
        <v>中外经济</v>
      </c>
      <c r="K5845" t="e">
        <f>VLOOKUP(I5845,Apabi!$H:$H,1,FALSE)</f>
        <v>#N/A</v>
      </c>
      <c r="M5845" t="e">
        <f>VLOOKUP(I5845,'Shanghai TSG'!$C:$C,1,FALSE)</f>
        <v>#N/A</v>
      </c>
      <c r="O5845" t="e">
        <f>VLOOKUP(I5845,'Hytong (not in CrossAsia)'!$C:$C,1,FALSE)</f>
        <v>#N/A</v>
      </c>
      <c r="Q5845" s="9" t="str">
        <f t="shared" si="183"/>
        <v>nur hier</v>
      </c>
    </row>
    <row r="5846" spans="1:17">
      <c r="A5846" s="1" t="s">
        <v>1289</v>
      </c>
      <c r="B5846" s="1" t="s">
        <v>1290</v>
      </c>
      <c r="C5846" s="1" t="s">
        <v>19628</v>
      </c>
      <c r="D5846" s="1" t="s">
        <v>1291</v>
      </c>
      <c r="E5846" s="1" t="s">
        <v>1292</v>
      </c>
      <c r="F5846" s="54">
        <v>1932</v>
      </c>
      <c r="G5846" s="1" t="s">
        <v>19635</v>
      </c>
      <c r="I5846" t="str">
        <f t="shared" si="182"/>
        <v>中东经济</v>
      </c>
      <c r="K5846" t="e">
        <f>VLOOKUP(I5846,Apabi!$H:$H,1,FALSE)</f>
        <v>#N/A</v>
      </c>
      <c r="M5846" t="e">
        <f>VLOOKUP(I5846,'Shanghai TSG'!$C:$C,1,FALSE)</f>
        <v>#N/A</v>
      </c>
      <c r="O5846" t="e">
        <f>VLOOKUP(I5846,'Hytong (not in CrossAsia)'!$C:$C,1,FALSE)</f>
        <v>#N/A</v>
      </c>
      <c r="Q5846" s="9" t="str">
        <f t="shared" si="183"/>
        <v>nur hier</v>
      </c>
    </row>
    <row r="5847" spans="1:17">
      <c r="A5847" s="1" t="s">
        <v>1293</v>
      </c>
      <c r="B5847" s="1" t="s">
        <v>1294</v>
      </c>
      <c r="C5847" s="1" t="s">
        <v>19628</v>
      </c>
      <c r="D5847" s="1" t="s">
        <v>12678</v>
      </c>
      <c r="E5847" s="1" t="s">
        <v>19647</v>
      </c>
      <c r="F5847" s="54">
        <v>1927</v>
      </c>
      <c r="G5847" s="1" t="s">
        <v>19635</v>
      </c>
      <c r="I5847" t="str">
        <f t="shared" si="182"/>
        <v>英美烟公</v>
      </c>
      <c r="K5847" t="e">
        <f>VLOOKUP(I5847,Apabi!$H:$H,1,FALSE)</f>
        <v>#N/A</v>
      </c>
      <c r="M5847" t="e">
        <f>VLOOKUP(I5847,'Shanghai TSG'!$C:$C,1,FALSE)</f>
        <v>#N/A</v>
      </c>
      <c r="O5847" t="e">
        <f>VLOOKUP(I5847,'Hytong (not in CrossAsia)'!$C:$C,1,FALSE)</f>
        <v>#N/A</v>
      </c>
      <c r="Q5847" s="9" t="str">
        <f t="shared" si="183"/>
        <v>nur hier</v>
      </c>
    </row>
    <row r="5848" spans="1:17">
      <c r="A5848" s="1" t="s">
        <v>1295</v>
      </c>
      <c r="B5848" s="1" t="s">
        <v>1296</v>
      </c>
      <c r="C5848" s="1" t="s">
        <v>19628</v>
      </c>
      <c r="D5848" s="1" t="s">
        <v>20302</v>
      </c>
      <c r="E5848" s="1" t="s">
        <v>19339</v>
      </c>
      <c r="F5848" s="54">
        <v>1949</v>
      </c>
      <c r="G5848" s="1" t="s">
        <v>19635</v>
      </c>
      <c r="I5848" t="str">
        <f t="shared" si="182"/>
        <v>国际经济</v>
      </c>
      <c r="K5848" t="str">
        <f>VLOOKUP(I5848,Apabi!$H:$H,1,FALSE)</f>
        <v>国际经济</v>
      </c>
      <c r="M5848" t="e">
        <f>VLOOKUP(I5848,'Shanghai TSG'!$C:$C,1,FALSE)</f>
        <v>#N/A</v>
      </c>
      <c r="O5848" t="e">
        <f>VLOOKUP(I5848,'Hytong (not in CrossAsia)'!$C:$C,1,FALSE)</f>
        <v>#N/A</v>
      </c>
      <c r="Q5848" s="9" t="str">
        <f t="shared" si="183"/>
        <v>Doppel</v>
      </c>
    </row>
    <row r="5849" spans="1:17">
      <c r="A5849" s="1" t="s">
        <v>1297</v>
      </c>
      <c r="B5849" s="1" t="s">
        <v>1298</v>
      </c>
      <c r="C5849" s="1" t="s">
        <v>19628</v>
      </c>
      <c r="D5849" s="1" t="s">
        <v>19628</v>
      </c>
      <c r="E5849" s="1" t="s">
        <v>19647</v>
      </c>
      <c r="F5849" s="51" t="s">
        <v>19628</v>
      </c>
      <c r="G5849" s="1" t="s">
        <v>19628</v>
      </c>
      <c r="I5849" t="str">
        <f t="shared" si="182"/>
        <v>中国世界</v>
      </c>
      <c r="K5849" t="e">
        <f>VLOOKUP(I5849,Apabi!$H:$H,1,FALSE)</f>
        <v>#N/A</v>
      </c>
      <c r="M5849" t="e">
        <f>VLOOKUP(I5849,'Shanghai TSG'!$C:$C,1,FALSE)</f>
        <v>#N/A</v>
      </c>
      <c r="O5849" t="e">
        <f>VLOOKUP(I5849,'Hytong (not in CrossAsia)'!$C:$C,1,FALSE)</f>
        <v>#N/A</v>
      </c>
      <c r="Q5849" s="9" t="str">
        <f t="shared" si="183"/>
        <v>nur hier</v>
      </c>
    </row>
    <row r="5850" spans="1:17">
      <c r="A5850" s="1" t="s">
        <v>1299</v>
      </c>
      <c r="B5850" s="1" t="s">
        <v>1300</v>
      </c>
      <c r="C5850" s="1" t="s">
        <v>19628</v>
      </c>
      <c r="D5850" s="1" t="s">
        <v>19628</v>
      </c>
      <c r="E5850" s="1" t="s">
        <v>19339</v>
      </c>
      <c r="F5850" s="51" t="s">
        <v>19628</v>
      </c>
      <c r="G5850" s="1" t="s">
        <v>19628</v>
      </c>
      <c r="I5850" t="str">
        <f t="shared" si="182"/>
        <v>中外经济</v>
      </c>
      <c r="K5850" t="e">
        <f>VLOOKUP(I5850,Apabi!$H:$H,1,FALSE)</f>
        <v>#N/A</v>
      </c>
      <c r="M5850" t="e">
        <f>VLOOKUP(I5850,'Shanghai TSG'!$C:$C,1,FALSE)</f>
        <v>#N/A</v>
      </c>
      <c r="O5850" t="e">
        <f>VLOOKUP(I5850,'Hytong (not in CrossAsia)'!$C:$C,1,FALSE)</f>
        <v>#N/A</v>
      </c>
      <c r="Q5850" s="9" t="str">
        <f t="shared" si="183"/>
        <v>nur hier</v>
      </c>
    </row>
    <row r="5851" spans="1:17">
      <c r="A5851" s="1" t="s">
        <v>1301</v>
      </c>
      <c r="B5851" s="1" t="s">
        <v>1302</v>
      </c>
      <c r="C5851" s="1" t="s">
        <v>19628</v>
      </c>
      <c r="D5851" s="1" t="s">
        <v>1303</v>
      </c>
      <c r="E5851" s="1" t="s">
        <v>19647</v>
      </c>
      <c r="F5851" s="51" t="s">
        <v>19628</v>
      </c>
      <c r="G5851" s="1" t="s">
        <v>19305</v>
      </c>
      <c r="I5851" t="str">
        <f t="shared" si="182"/>
        <v>农工商周</v>
      </c>
      <c r="K5851" t="e">
        <f>VLOOKUP(I5851,Apabi!$H:$H,1,FALSE)</f>
        <v>#N/A</v>
      </c>
      <c r="M5851" t="str">
        <f>VLOOKUP(I5851,'Shanghai TSG'!$C:$C,1,FALSE)</f>
        <v>农工商周</v>
      </c>
      <c r="O5851" t="e">
        <f>VLOOKUP(I5851,'Hytong (not in CrossAsia)'!$C:$C,1,FALSE)</f>
        <v>#N/A</v>
      </c>
      <c r="Q5851" s="9" t="str">
        <f t="shared" si="183"/>
        <v>Doppel</v>
      </c>
    </row>
    <row r="5852" spans="1:17">
      <c r="A5852" s="1" t="s">
        <v>1304</v>
      </c>
      <c r="B5852" s="1" t="s">
        <v>1305</v>
      </c>
      <c r="C5852" s="1" t="s">
        <v>19628</v>
      </c>
      <c r="D5852" s="1" t="s">
        <v>1306</v>
      </c>
      <c r="E5852" s="1" t="s">
        <v>13262</v>
      </c>
      <c r="F5852" s="51" t="s">
        <v>19628</v>
      </c>
      <c r="G5852" s="1" t="s">
        <v>19628</v>
      </c>
      <c r="I5852" t="str">
        <f t="shared" si="182"/>
        <v>浙江建设</v>
      </c>
      <c r="K5852" t="e">
        <f>VLOOKUP(I5852,Apabi!$H:$H,1,FALSE)</f>
        <v>#N/A</v>
      </c>
      <c r="M5852" t="e">
        <f>VLOOKUP(I5852,'Shanghai TSG'!$C:$C,1,FALSE)</f>
        <v>#N/A</v>
      </c>
      <c r="O5852" t="e">
        <f>VLOOKUP(I5852,'Hytong (not in CrossAsia)'!$C:$C,1,FALSE)</f>
        <v>#N/A</v>
      </c>
      <c r="Q5852" s="9" t="str">
        <f t="shared" si="183"/>
        <v>nur hier</v>
      </c>
    </row>
    <row r="5853" spans="1:17">
      <c r="A5853" s="1" t="s">
        <v>1307</v>
      </c>
      <c r="B5853" s="1" t="s">
        <v>1308</v>
      </c>
      <c r="C5853" s="1" t="s">
        <v>19628</v>
      </c>
      <c r="D5853" s="1" t="s">
        <v>1309</v>
      </c>
      <c r="E5853" s="1" t="s">
        <v>19647</v>
      </c>
      <c r="F5853" s="54">
        <v>1939</v>
      </c>
      <c r="G5853" s="1" t="s">
        <v>19635</v>
      </c>
      <c r="I5853" t="str">
        <f t="shared" si="182"/>
        <v>社会经济</v>
      </c>
      <c r="K5853" t="e">
        <f>VLOOKUP(I5853,Apabi!$H:$H,1,FALSE)</f>
        <v>#N/A</v>
      </c>
      <c r="M5853" t="e">
        <f>VLOOKUP(I5853,'Shanghai TSG'!$C:$C,1,FALSE)</f>
        <v>#N/A</v>
      </c>
      <c r="O5853" t="e">
        <f>VLOOKUP(I5853,'Hytong (not in CrossAsia)'!$C:$C,1,FALSE)</f>
        <v>#N/A</v>
      </c>
      <c r="Q5853" s="9" t="str">
        <f t="shared" si="183"/>
        <v>nur hier</v>
      </c>
    </row>
    <row r="5854" spans="1:17">
      <c r="A5854" s="1" t="s">
        <v>1310</v>
      </c>
      <c r="B5854" s="1" t="s">
        <v>1311</v>
      </c>
      <c r="C5854" s="1" t="s">
        <v>19628</v>
      </c>
      <c r="D5854" s="1" t="s">
        <v>1312</v>
      </c>
      <c r="E5854" s="1" t="s">
        <v>19336</v>
      </c>
      <c r="F5854" s="51" t="s">
        <v>19628</v>
      </c>
      <c r="G5854" s="1" t="s">
        <v>19628</v>
      </c>
      <c r="I5854" t="str">
        <f t="shared" si="182"/>
        <v>国民经济</v>
      </c>
      <c r="K5854" t="e">
        <f>VLOOKUP(I5854,Apabi!$H:$H,1,FALSE)</f>
        <v>#N/A</v>
      </c>
      <c r="M5854" t="str">
        <f>VLOOKUP(I5854,'Shanghai TSG'!$C:$C,1,FALSE)</f>
        <v>国民经济</v>
      </c>
      <c r="O5854" t="e">
        <f>VLOOKUP(I5854,'Hytong (not in CrossAsia)'!$C:$C,1,FALSE)</f>
        <v>#N/A</v>
      </c>
      <c r="Q5854" s="9" t="str">
        <f t="shared" si="183"/>
        <v>Doppel</v>
      </c>
    </row>
    <row r="5855" spans="1:17">
      <c r="A5855" s="1" t="s">
        <v>1313</v>
      </c>
      <c r="B5855" s="1" t="s">
        <v>1314</v>
      </c>
      <c r="C5855" s="1" t="s">
        <v>19628</v>
      </c>
      <c r="D5855" s="1" t="s">
        <v>1315</v>
      </c>
      <c r="E5855" s="1" t="s">
        <v>19146</v>
      </c>
      <c r="F5855" s="54">
        <v>1936</v>
      </c>
      <c r="G5855" s="1" t="s">
        <v>19305</v>
      </c>
      <c r="I5855" t="str">
        <f t="shared" si="182"/>
        <v>建设周刊</v>
      </c>
      <c r="K5855" t="e">
        <f>VLOOKUP(I5855,Apabi!$H:$H,1,FALSE)</f>
        <v>#N/A</v>
      </c>
      <c r="M5855" t="e">
        <f>VLOOKUP(I5855,'Shanghai TSG'!$C:$C,1,FALSE)</f>
        <v>#N/A</v>
      </c>
      <c r="O5855" t="e">
        <f>VLOOKUP(I5855,'Hytong (not in CrossAsia)'!$C:$C,1,FALSE)</f>
        <v>#N/A</v>
      </c>
      <c r="Q5855" s="9" t="str">
        <f t="shared" si="183"/>
        <v>nur hier</v>
      </c>
    </row>
    <row r="5856" spans="1:17">
      <c r="A5856" s="1" t="s">
        <v>1316</v>
      </c>
      <c r="B5856" s="1" t="s">
        <v>1317</v>
      </c>
      <c r="C5856" s="1" t="s">
        <v>19628</v>
      </c>
      <c r="D5856" s="1" t="s">
        <v>19628</v>
      </c>
      <c r="E5856" s="1" t="s">
        <v>19638</v>
      </c>
      <c r="F5856" s="51" t="s">
        <v>19628</v>
      </c>
      <c r="G5856" s="1" t="s">
        <v>19628</v>
      </c>
      <c r="I5856" t="str">
        <f t="shared" si="182"/>
        <v>经济新闻</v>
      </c>
      <c r="K5856" t="e">
        <f>VLOOKUP(I5856,Apabi!$H:$H,1,FALSE)</f>
        <v>#N/A</v>
      </c>
      <c r="M5856" t="str">
        <f>VLOOKUP(I5856,'Shanghai TSG'!$C:$C,1,FALSE)</f>
        <v>经济新闻</v>
      </c>
      <c r="O5856" t="e">
        <f>VLOOKUP(I5856,'Hytong (not in CrossAsia)'!$C:$C,1,FALSE)</f>
        <v>#N/A</v>
      </c>
      <c r="Q5856" s="9" t="str">
        <f t="shared" si="183"/>
        <v>Doppel</v>
      </c>
    </row>
    <row r="5857" spans="1:17">
      <c r="A5857" s="1" t="s">
        <v>1318</v>
      </c>
      <c r="B5857" s="1" t="s">
        <v>1319</v>
      </c>
      <c r="C5857" s="1" t="s">
        <v>19628</v>
      </c>
      <c r="D5857" s="1" t="s">
        <v>1320</v>
      </c>
      <c r="E5857" s="1" t="s">
        <v>19638</v>
      </c>
      <c r="F5857" s="51" t="s">
        <v>19628</v>
      </c>
      <c r="G5857" s="1" t="s">
        <v>19315</v>
      </c>
      <c r="I5857" t="str">
        <f t="shared" si="182"/>
        <v>经济通讯</v>
      </c>
      <c r="K5857" t="e">
        <f>VLOOKUP(I5857,Apabi!$H:$H,1,FALSE)</f>
        <v>#N/A</v>
      </c>
      <c r="M5857" t="str">
        <f>VLOOKUP(I5857,'Shanghai TSG'!$C:$C,1,FALSE)</f>
        <v>经济通讯</v>
      </c>
      <c r="O5857" t="e">
        <f>VLOOKUP(I5857,'Hytong (not in CrossAsia)'!$C:$C,1,FALSE)</f>
        <v>#N/A</v>
      </c>
      <c r="Q5857" s="9" t="str">
        <f t="shared" si="183"/>
        <v>Doppel</v>
      </c>
    </row>
    <row r="5858" spans="1:17">
      <c r="A5858" s="1" t="s">
        <v>1321</v>
      </c>
      <c r="B5858" s="1" t="s">
        <v>1322</v>
      </c>
      <c r="C5858" s="1" t="s">
        <v>19628</v>
      </c>
      <c r="D5858" s="1" t="s">
        <v>1323</v>
      </c>
      <c r="E5858" s="1" t="s">
        <v>19339</v>
      </c>
      <c r="F5858" s="54">
        <v>1919</v>
      </c>
      <c r="G5858" s="1" t="s">
        <v>19635</v>
      </c>
      <c r="I5858" t="str">
        <f t="shared" si="182"/>
        <v>中国实业</v>
      </c>
      <c r="K5858" t="e">
        <f>VLOOKUP(I5858,Apabi!$H:$H,1,FALSE)</f>
        <v>#N/A</v>
      </c>
      <c r="M5858" t="e">
        <f>VLOOKUP(I5858,'Shanghai TSG'!$C:$C,1,FALSE)</f>
        <v>#N/A</v>
      </c>
      <c r="O5858" t="e">
        <f>VLOOKUP(I5858,'Hytong (not in CrossAsia)'!$C:$C,1,FALSE)</f>
        <v>#N/A</v>
      </c>
      <c r="Q5858" s="9" t="str">
        <f t="shared" si="183"/>
        <v>nur hier</v>
      </c>
    </row>
    <row r="5859" spans="1:17">
      <c r="A5859" s="1" t="s">
        <v>1324</v>
      </c>
      <c r="B5859" s="1" t="s">
        <v>1325</v>
      </c>
      <c r="C5859" s="1" t="s">
        <v>19628</v>
      </c>
      <c r="D5859" s="1" t="s">
        <v>19628</v>
      </c>
      <c r="E5859" s="1" t="s">
        <v>19628</v>
      </c>
      <c r="F5859" s="51" t="s">
        <v>19628</v>
      </c>
      <c r="G5859" s="1" t="s">
        <v>19628</v>
      </c>
      <c r="I5859" t="str">
        <f t="shared" si="182"/>
        <v>全国经济</v>
      </c>
      <c r="K5859" t="e">
        <f>VLOOKUP(I5859,Apabi!$H:$H,1,FALSE)</f>
        <v>#N/A</v>
      </c>
      <c r="M5859" t="e">
        <f>VLOOKUP(I5859,'Shanghai TSG'!$C:$C,1,FALSE)</f>
        <v>#N/A</v>
      </c>
      <c r="O5859" t="e">
        <f>VLOOKUP(I5859,'Hytong (not in CrossAsia)'!$C:$C,1,FALSE)</f>
        <v>#N/A</v>
      </c>
      <c r="Q5859" s="9" t="str">
        <f t="shared" si="183"/>
        <v>nur hier</v>
      </c>
    </row>
    <row r="5860" spans="1:17">
      <c r="A5860" s="1" t="s">
        <v>1326</v>
      </c>
      <c r="B5860" s="1" t="s">
        <v>1327</v>
      </c>
      <c r="C5860" s="1" t="s">
        <v>19628</v>
      </c>
      <c r="D5860" s="1" t="s">
        <v>1328</v>
      </c>
      <c r="E5860" s="1" t="s">
        <v>19336</v>
      </c>
      <c r="F5860" s="54">
        <v>1937</v>
      </c>
      <c r="G5860" s="1" t="s">
        <v>19635</v>
      </c>
      <c r="I5860" t="str">
        <f t="shared" si="182"/>
        <v>国民经济</v>
      </c>
      <c r="K5860" t="e">
        <f>VLOOKUP(I5860,Apabi!$H:$H,1,FALSE)</f>
        <v>#N/A</v>
      </c>
      <c r="M5860" t="str">
        <f>VLOOKUP(I5860,'Shanghai TSG'!$C:$C,1,FALSE)</f>
        <v>国民经济</v>
      </c>
      <c r="O5860" t="e">
        <f>VLOOKUP(I5860,'Hytong (not in CrossAsia)'!$C:$C,1,FALSE)</f>
        <v>#N/A</v>
      </c>
      <c r="Q5860" s="9" t="str">
        <f t="shared" si="183"/>
        <v>Doppel</v>
      </c>
    </row>
    <row r="5861" spans="1:17">
      <c r="A5861" s="1" t="s">
        <v>1329</v>
      </c>
      <c r="B5861" s="1" t="s">
        <v>962</v>
      </c>
      <c r="C5861" s="1" t="s">
        <v>19628</v>
      </c>
      <c r="D5861" s="1" t="s">
        <v>963</v>
      </c>
      <c r="E5861" s="1" t="s">
        <v>19336</v>
      </c>
      <c r="F5861" s="54">
        <v>1945</v>
      </c>
      <c r="G5861" s="1" t="s">
        <v>19635</v>
      </c>
      <c r="I5861" t="str">
        <f t="shared" si="182"/>
        <v>中央经济</v>
      </c>
      <c r="K5861" t="e">
        <f>VLOOKUP(I5861,Apabi!$H:$H,1,FALSE)</f>
        <v>#N/A</v>
      </c>
      <c r="M5861" t="e">
        <f>VLOOKUP(I5861,'Shanghai TSG'!$C:$C,1,FALSE)</f>
        <v>#N/A</v>
      </c>
      <c r="O5861" t="e">
        <f>VLOOKUP(I5861,'Hytong (not in CrossAsia)'!$C:$C,1,FALSE)</f>
        <v>#N/A</v>
      </c>
      <c r="Q5861" s="9" t="str">
        <f t="shared" si="183"/>
        <v>nur hier</v>
      </c>
    </row>
    <row r="5862" spans="1:17">
      <c r="A5862" s="1" t="s">
        <v>964</v>
      </c>
      <c r="B5862" s="1" t="s">
        <v>965</v>
      </c>
      <c r="C5862" s="1" t="s">
        <v>19628</v>
      </c>
      <c r="D5862" s="1" t="s">
        <v>966</v>
      </c>
      <c r="E5862" s="1" t="s">
        <v>13151</v>
      </c>
      <c r="F5862" s="54">
        <v>1947</v>
      </c>
      <c r="G5862" s="1" t="s">
        <v>19635</v>
      </c>
      <c r="I5862" t="str">
        <f t="shared" si="182"/>
        <v>经建通讯</v>
      </c>
      <c r="K5862" t="e">
        <f>VLOOKUP(I5862,Apabi!$H:$H,1,FALSE)</f>
        <v>#N/A</v>
      </c>
      <c r="M5862" t="str">
        <f>VLOOKUP(I5862,'Shanghai TSG'!$C:$C,1,FALSE)</f>
        <v>经建通讯</v>
      </c>
      <c r="O5862" t="e">
        <f>VLOOKUP(I5862,'Hytong (not in CrossAsia)'!$C:$C,1,FALSE)</f>
        <v>#N/A</v>
      </c>
      <c r="Q5862" s="9" t="str">
        <f t="shared" si="183"/>
        <v>Doppel</v>
      </c>
    </row>
    <row r="5863" spans="1:17">
      <c r="A5863" s="1" t="s">
        <v>967</v>
      </c>
      <c r="B5863" s="1" t="s">
        <v>968</v>
      </c>
      <c r="C5863" s="1" t="s">
        <v>19628</v>
      </c>
      <c r="D5863" s="1" t="s">
        <v>969</v>
      </c>
      <c r="E5863" s="1" t="s">
        <v>19647</v>
      </c>
      <c r="F5863" s="54">
        <v>1941</v>
      </c>
      <c r="G5863" s="1" t="s">
        <v>19635</v>
      </c>
      <c r="I5863" t="str">
        <f t="shared" si="182"/>
        <v>经济统计</v>
      </c>
      <c r="K5863" t="e">
        <f>VLOOKUP(I5863,Apabi!$H:$H,1,FALSE)</f>
        <v>#N/A</v>
      </c>
      <c r="M5863" t="str">
        <f>VLOOKUP(I5863,'Shanghai TSG'!$C:$C,1,FALSE)</f>
        <v>经济统计</v>
      </c>
      <c r="O5863" t="e">
        <f>VLOOKUP(I5863,'Hytong (not in CrossAsia)'!$C:$C,1,FALSE)</f>
        <v>#N/A</v>
      </c>
      <c r="Q5863" s="9" t="str">
        <f t="shared" si="183"/>
        <v>Doppel</v>
      </c>
    </row>
    <row r="5864" spans="1:17">
      <c r="A5864" s="1" t="s">
        <v>970</v>
      </c>
      <c r="B5864" s="1" t="s">
        <v>971</v>
      </c>
      <c r="C5864" s="1" t="s">
        <v>19628</v>
      </c>
      <c r="D5864" s="1" t="s">
        <v>19628</v>
      </c>
      <c r="E5864" s="1" t="s">
        <v>19647</v>
      </c>
      <c r="F5864" s="51" t="s">
        <v>19628</v>
      </c>
      <c r="G5864" s="1" t="s">
        <v>19635</v>
      </c>
      <c r="I5864" t="str">
        <f t="shared" si="182"/>
        <v>上海地产</v>
      </c>
      <c r="K5864" t="e">
        <f>VLOOKUP(I5864,Apabi!$H:$H,1,FALSE)</f>
        <v>#N/A</v>
      </c>
      <c r="M5864" t="e">
        <f>VLOOKUP(I5864,'Shanghai TSG'!$C:$C,1,FALSE)</f>
        <v>#N/A</v>
      </c>
      <c r="O5864" t="e">
        <f>VLOOKUP(I5864,'Hytong (not in CrossAsia)'!$C:$C,1,FALSE)</f>
        <v>#N/A</v>
      </c>
      <c r="Q5864" s="9" t="str">
        <f t="shared" si="183"/>
        <v>nur hier</v>
      </c>
    </row>
    <row r="5865" spans="1:17">
      <c r="A5865" s="1" t="s">
        <v>972</v>
      </c>
      <c r="B5865" s="1" t="s">
        <v>973</v>
      </c>
      <c r="C5865" s="1" t="s">
        <v>19628</v>
      </c>
      <c r="D5865" s="1" t="s">
        <v>974</v>
      </c>
      <c r="E5865" s="1" t="s">
        <v>19597</v>
      </c>
      <c r="F5865" s="54">
        <v>1939</v>
      </c>
      <c r="G5865" s="1" t="s">
        <v>19635</v>
      </c>
      <c r="I5865" t="str">
        <f t="shared" si="182"/>
        <v>战时经济</v>
      </c>
      <c r="K5865" t="e">
        <f>VLOOKUP(I5865,Apabi!$H:$H,1,FALSE)</f>
        <v>#N/A</v>
      </c>
      <c r="M5865" t="e">
        <f>VLOOKUP(I5865,'Shanghai TSG'!$C:$C,1,FALSE)</f>
        <v>#N/A</v>
      </c>
      <c r="O5865" t="e">
        <f>VLOOKUP(I5865,'Hytong (not in CrossAsia)'!$C:$C,1,FALSE)</f>
        <v>#N/A</v>
      </c>
      <c r="Q5865" s="9" t="str">
        <f t="shared" si="183"/>
        <v>nur hier</v>
      </c>
    </row>
    <row r="5866" spans="1:17">
      <c r="A5866" s="1" t="s">
        <v>975</v>
      </c>
      <c r="B5866" s="1" t="s">
        <v>976</v>
      </c>
      <c r="C5866" s="1" t="s">
        <v>19628</v>
      </c>
      <c r="D5866" s="1" t="s">
        <v>19536</v>
      </c>
      <c r="E5866" s="1" t="s">
        <v>19344</v>
      </c>
      <c r="F5866" s="54">
        <v>1934</v>
      </c>
      <c r="G5866" s="1" t="s">
        <v>19773</v>
      </c>
      <c r="I5866" t="str">
        <f t="shared" si="182"/>
        <v>经济统计</v>
      </c>
      <c r="K5866" t="e">
        <f>VLOOKUP(I5866,Apabi!$H:$H,1,FALSE)</f>
        <v>#N/A</v>
      </c>
      <c r="M5866" t="str">
        <f>VLOOKUP(I5866,'Shanghai TSG'!$C:$C,1,FALSE)</f>
        <v>经济统计</v>
      </c>
      <c r="O5866" t="e">
        <f>VLOOKUP(I5866,'Hytong (not in CrossAsia)'!$C:$C,1,FALSE)</f>
        <v>#N/A</v>
      </c>
      <c r="Q5866" s="9" t="str">
        <f t="shared" si="183"/>
        <v>Doppel</v>
      </c>
    </row>
    <row r="5867" spans="1:17">
      <c r="A5867" s="1" t="s">
        <v>977</v>
      </c>
      <c r="B5867" s="1" t="s">
        <v>978</v>
      </c>
      <c r="C5867" s="1" t="s">
        <v>17010</v>
      </c>
      <c r="D5867" s="1" t="s">
        <v>979</v>
      </c>
      <c r="E5867" s="1" t="s">
        <v>19302</v>
      </c>
      <c r="F5867" s="51" t="s">
        <v>19628</v>
      </c>
      <c r="G5867" s="1" t="s">
        <v>19305</v>
      </c>
      <c r="I5867" t="str">
        <f t="shared" si="182"/>
        <v>中华实业</v>
      </c>
      <c r="K5867" t="str">
        <f>VLOOKUP(I5867,Apabi!$H:$H,1,FALSE)</f>
        <v>中华实业</v>
      </c>
      <c r="M5867" t="e">
        <f>VLOOKUP(I5867,'Shanghai TSG'!$C:$C,1,FALSE)</f>
        <v>#N/A</v>
      </c>
      <c r="O5867" t="str">
        <f>VLOOKUP(I5867,'Hytong (not in CrossAsia)'!$C:$C,1,FALSE)</f>
        <v>中华实业</v>
      </c>
      <c r="Q5867" s="9" t="str">
        <f t="shared" si="183"/>
        <v>Doppel</v>
      </c>
    </row>
    <row r="5868" spans="1:17">
      <c r="A5868" s="1" t="s">
        <v>980</v>
      </c>
      <c r="B5868" s="1" t="s">
        <v>981</v>
      </c>
      <c r="C5868" s="1" t="s">
        <v>19628</v>
      </c>
      <c r="D5868" s="1" t="s">
        <v>982</v>
      </c>
      <c r="E5868" s="1" t="s">
        <v>19146</v>
      </c>
      <c r="F5868" s="54">
        <v>1936</v>
      </c>
      <c r="G5868" s="1" t="s">
        <v>19292</v>
      </c>
      <c r="I5868" t="str">
        <f t="shared" si="182"/>
        <v>之江经济</v>
      </c>
      <c r="K5868" t="e">
        <f>VLOOKUP(I5868,Apabi!$H:$H,1,FALSE)</f>
        <v>#N/A</v>
      </c>
      <c r="M5868" t="e">
        <f>VLOOKUP(I5868,'Shanghai TSG'!$C:$C,1,FALSE)</f>
        <v>#N/A</v>
      </c>
      <c r="O5868" t="e">
        <f>VLOOKUP(I5868,'Hytong (not in CrossAsia)'!$C:$C,1,FALSE)</f>
        <v>#N/A</v>
      </c>
      <c r="Q5868" s="9" t="str">
        <f t="shared" si="183"/>
        <v>nur hier</v>
      </c>
    </row>
    <row r="5869" spans="1:17">
      <c r="A5869" s="1" t="s">
        <v>983</v>
      </c>
      <c r="B5869" s="1" t="s">
        <v>984</v>
      </c>
      <c r="C5869" s="1" t="s">
        <v>19628</v>
      </c>
      <c r="D5869" s="1" t="s">
        <v>19628</v>
      </c>
      <c r="E5869" s="1" t="s">
        <v>19628</v>
      </c>
      <c r="F5869" s="51" t="s">
        <v>19628</v>
      </c>
      <c r="G5869" s="1" t="s">
        <v>19628</v>
      </c>
      <c r="I5869" t="str">
        <f t="shared" si="182"/>
        <v>中国研究</v>
      </c>
      <c r="K5869" t="e">
        <f>VLOOKUP(I5869,Apabi!$H:$H,1,FALSE)</f>
        <v>#N/A</v>
      </c>
      <c r="M5869" t="e">
        <f>VLOOKUP(I5869,'Shanghai TSG'!$C:$C,1,FALSE)</f>
        <v>#N/A</v>
      </c>
      <c r="O5869" t="e">
        <f>VLOOKUP(I5869,'Hytong (not in CrossAsia)'!$C:$C,1,FALSE)</f>
        <v>#N/A</v>
      </c>
      <c r="Q5869" s="9" t="str">
        <f t="shared" si="183"/>
        <v>nur hier</v>
      </c>
    </row>
    <row r="5870" spans="1:17">
      <c r="A5870" s="1" t="s">
        <v>985</v>
      </c>
      <c r="B5870" s="1" t="s">
        <v>986</v>
      </c>
      <c r="C5870" s="1" t="s">
        <v>19628</v>
      </c>
      <c r="D5870" s="1" t="s">
        <v>8969</v>
      </c>
      <c r="E5870" s="1" t="s">
        <v>19647</v>
      </c>
      <c r="F5870" s="54">
        <v>1933</v>
      </c>
      <c r="G5870" s="1" t="s">
        <v>19642</v>
      </c>
      <c r="I5870" t="str">
        <f t="shared" si="182"/>
        <v>商兑</v>
      </c>
      <c r="K5870" t="e">
        <f>VLOOKUP(I5870,Apabi!$H:$H,1,FALSE)</f>
        <v>#N/A</v>
      </c>
      <c r="M5870" t="str">
        <f>VLOOKUP(I5870,'Shanghai TSG'!$C:$C,1,FALSE)</f>
        <v>商兑</v>
      </c>
      <c r="O5870" t="e">
        <f>VLOOKUP(I5870,'Hytong (not in CrossAsia)'!$C:$C,1,FALSE)</f>
        <v>#N/A</v>
      </c>
      <c r="Q5870" s="9" t="str">
        <f t="shared" si="183"/>
        <v>Doppel</v>
      </c>
    </row>
    <row r="5871" spans="1:17">
      <c r="A5871" s="1" t="s">
        <v>987</v>
      </c>
      <c r="B5871" s="1" t="s">
        <v>1355</v>
      </c>
      <c r="C5871" s="1" t="s">
        <v>19628</v>
      </c>
      <c r="D5871" s="1" t="s">
        <v>1356</v>
      </c>
      <c r="E5871" s="1" t="s">
        <v>19821</v>
      </c>
      <c r="F5871" s="54">
        <v>1934</v>
      </c>
      <c r="G5871" s="1" t="s">
        <v>18855</v>
      </c>
      <c r="I5871" t="str">
        <f t="shared" si="182"/>
        <v>南大经济</v>
      </c>
      <c r="K5871" t="e">
        <f>VLOOKUP(I5871,Apabi!$H:$H,1,FALSE)</f>
        <v>#N/A</v>
      </c>
      <c r="M5871" t="e">
        <f>VLOOKUP(I5871,'Shanghai TSG'!$C:$C,1,FALSE)</f>
        <v>#N/A</v>
      </c>
      <c r="O5871" t="e">
        <f>VLOOKUP(I5871,'Hytong (not in CrossAsia)'!$C:$C,1,FALSE)</f>
        <v>#N/A</v>
      </c>
      <c r="Q5871" s="9" t="str">
        <f t="shared" si="183"/>
        <v>nur hier</v>
      </c>
    </row>
    <row r="5872" spans="1:17">
      <c r="A5872" s="1" t="s">
        <v>1357</v>
      </c>
      <c r="B5872" s="1" t="s">
        <v>1358</v>
      </c>
      <c r="C5872" s="1" t="s">
        <v>19628</v>
      </c>
      <c r="D5872" s="1" t="s">
        <v>1359</v>
      </c>
      <c r="E5872" s="1" t="s">
        <v>19647</v>
      </c>
      <c r="F5872" s="51" t="s">
        <v>19628</v>
      </c>
      <c r="G5872" s="1" t="s">
        <v>19635</v>
      </c>
      <c r="I5872" t="str">
        <f t="shared" si="182"/>
        <v>中国出路</v>
      </c>
      <c r="K5872" t="e">
        <f>VLOOKUP(I5872,Apabi!$H:$H,1,FALSE)</f>
        <v>#N/A</v>
      </c>
      <c r="M5872" t="e">
        <f>VLOOKUP(I5872,'Shanghai TSG'!$C:$C,1,FALSE)</f>
        <v>#N/A</v>
      </c>
      <c r="O5872" t="e">
        <f>VLOOKUP(I5872,'Hytong (not in CrossAsia)'!$C:$C,1,FALSE)</f>
        <v>#N/A</v>
      </c>
      <c r="Q5872" s="9" t="str">
        <f t="shared" si="183"/>
        <v>nur hier</v>
      </c>
    </row>
    <row r="5873" spans="1:17">
      <c r="A5873" s="1" t="s">
        <v>1360</v>
      </c>
      <c r="B5873" s="1" t="s">
        <v>1361</v>
      </c>
      <c r="C5873" s="1" t="s">
        <v>19628</v>
      </c>
      <c r="D5873" s="1" t="s">
        <v>1362</v>
      </c>
      <c r="E5873" s="1" t="s">
        <v>19336</v>
      </c>
      <c r="F5873" s="54">
        <v>1935</v>
      </c>
      <c r="G5873" s="1" t="s">
        <v>19628</v>
      </c>
      <c r="I5873" t="str">
        <f t="shared" si="182"/>
        <v>中国实业</v>
      </c>
      <c r="K5873" t="e">
        <f>VLOOKUP(I5873,Apabi!$H:$H,1,FALSE)</f>
        <v>#N/A</v>
      </c>
      <c r="M5873" t="e">
        <f>VLOOKUP(I5873,'Shanghai TSG'!$C:$C,1,FALSE)</f>
        <v>#N/A</v>
      </c>
      <c r="O5873" t="e">
        <f>VLOOKUP(I5873,'Hytong (not in CrossAsia)'!$C:$C,1,FALSE)</f>
        <v>#N/A</v>
      </c>
      <c r="Q5873" s="9" t="str">
        <f t="shared" si="183"/>
        <v>nur hier</v>
      </c>
    </row>
    <row r="5874" spans="1:17">
      <c r="A5874" s="1" t="s">
        <v>1363</v>
      </c>
      <c r="B5874" s="1" t="s">
        <v>1160</v>
      </c>
      <c r="C5874" s="1" t="s">
        <v>19628</v>
      </c>
      <c r="D5874" s="1" t="s">
        <v>1364</v>
      </c>
      <c r="E5874" s="1" t="s">
        <v>19795</v>
      </c>
      <c r="F5874" s="54">
        <v>1947</v>
      </c>
      <c r="G5874" s="1" t="s">
        <v>19305</v>
      </c>
      <c r="I5874" t="str">
        <f t="shared" si="182"/>
        <v>经济导报</v>
      </c>
      <c r="K5874" t="e">
        <f>VLOOKUP(I5874,Apabi!$H:$H,1,FALSE)</f>
        <v>#N/A</v>
      </c>
      <c r="M5874" t="str">
        <f>VLOOKUP(I5874,'Shanghai TSG'!$C:$C,1,FALSE)</f>
        <v>经济导报</v>
      </c>
      <c r="O5874" t="e">
        <f>VLOOKUP(I5874,'Hytong (not in CrossAsia)'!$C:$C,1,FALSE)</f>
        <v>#N/A</v>
      </c>
      <c r="Q5874" s="9" t="str">
        <f t="shared" si="183"/>
        <v>Doppel</v>
      </c>
    </row>
    <row r="5875" spans="1:17">
      <c r="A5875" s="1" t="s">
        <v>1365</v>
      </c>
      <c r="B5875" s="1" t="s">
        <v>1366</v>
      </c>
      <c r="C5875" s="1" t="s">
        <v>19628</v>
      </c>
      <c r="D5875" s="1" t="s">
        <v>1367</v>
      </c>
      <c r="E5875" s="1" t="s">
        <v>19647</v>
      </c>
      <c r="F5875" s="54">
        <v>1945</v>
      </c>
      <c r="G5875" s="1" t="s">
        <v>19305</v>
      </c>
      <c r="I5875" t="str">
        <f t="shared" si="182"/>
        <v>经济周报</v>
      </c>
      <c r="K5875" t="e">
        <f>VLOOKUP(I5875,Apabi!$H:$H,1,FALSE)</f>
        <v>#N/A</v>
      </c>
      <c r="M5875" t="str">
        <f>VLOOKUP(I5875,'Shanghai TSG'!$C:$C,1,FALSE)</f>
        <v>经济周报</v>
      </c>
      <c r="O5875" t="e">
        <f>VLOOKUP(I5875,'Hytong (not in CrossAsia)'!$C:$C,1,FALSE)</f>
        <v>#N/A</v>
      </c>
      <c r="Q5875" s="9" t="str">
        <f t="shared" si="183"/>
        <v>Doppel</v>
      </c>
    </row>
    <row r="5876" spans="1:17">
      <c r="A5876" s="1" t="s">
        <v>1368</v>
      </c>
      <c r="B5876" s="1" t="s">
        <v>1369</v>
      </c>
      <c r="C5876" s="1" t="s">
        <v>19628</v>
      </c>
      <c r="D5876" s="1" t="s">
        <v>1370</v>
      </c>
      <c r="E5876" s="1" t="s">
        <v>19647</v>
      </c>
      <c r="F5876" s="54">
        <v>1924</v>
      </c>
      <c r="G5876" s="1" t="s">
        <v>19628</v>
      </c>
      <c r="I5876" t="str">
        <f t="shared" si="182"/>
        <v>柯达商报</v>
      </c>
      <c r="K5876" t="e">
        <f>VLOOKUP(I5876,Apabi!$H:$H,1,FALSE)</f>
        <v>#N/A</v>
      </c>
      <c r="M5876" t="e">
        <f>VLOOKUP(I5876,'Shanghai TSG'!$C:$C,1,FALSE)</f>
        <v>#N/A</v>
      </c>
      <c r="O5876" t="e">
        <f>VLOOKUP(I5876,'Hytong (not in CrossAsia)'!$C:$C,1,FALSE)</f>
        <v>#N/A</v>
      </c>
      <c r="Q5876" s="9" t="str">
        <f t="shared" si="183"/>
        <v>nur hier</v>
      </c>
    </row>
    <row r="5877" spans="1:17">
      <c r="A5877" s="1" t="s">
        <v>1371</v>
      </c>
      <c r="B5877" s="1" t="s">
        <v>1372</v>
      </c>
      <c r="C5877" s="1" t="s">
        <v>19628</v>
      </c>
      <c r="D5877" s="1" t="s">
        <v>1373</v>
      </c>
      <c r="E5877" s="1" t="s">
        <v>19336</v>
      </c>
      <c r="F5877" s="54">
        <v>1937</v>
      </c>
      <c r="G5877" s="1" t="s">
        <v>19635</v>
      </c>
      <c r="I5877" t="str">
        <f t="shared" si="182"/>
        <v>中国经济</v>
      </c>
      <c r="K5877" t="e">
        <f>VLOOKUP(I5877,Apabi!$H:$H,1,FALSE)</f>
        <v>#N/A</v>
      </c>
      <c r="M5877" t="e">
        <f>VLOOKUP(I5877,'Shanghai TSG'!$C:$C,1,FALSE)</f>
        <v>#N/A</v>
      </c>
      <c r="O5877" t="e">
        <f>VLOOKUP(I5877,'Hytong (not in CrossAsia)'!$C:$C,1,FALSE)</f>
        <v>#N/A</v>
      </c>
      <c r="Q5877" s="9" t="str">
        <f t="shared" si="183"/>
        <v>nur hier</v>
      </c>
    </row>
    <row r="5878" spans="1:17">
      <c r="A5878" s="1" t="s">
        <v>1374</v>
      </c>
      <c r="B5878" s="1" t="s">
        <v>1375</v>
      </c>
      <c r="C5878" s="1" t="s">
        <v>1376</v>
      </c>
      <c r="D5878" s="1" t="s">
        <v>19628</v>
      </c>
      <c r="E5878" s="1" t="s">
        <v>19821</v>
      </c>
      <c r="F5878" s="51">
        <v>1947</v>
      </c>
      <c r="G5878" s="1" t="s">
        <v>19628</v>
      </c>
      <c r="I5878" t="str">
        <f t="shared" si="182"/>
        <v>经济建设</v>
      </c>
      <c r="K5878" t="e">
        <f>VLOOKUP(I5878,Apabi!$H:$H,1,FALSE)</f>
        <v>#N/A</v>
      </c>
      <c r="M5878" t="str">
        <f>VLOOKUP(I5878,'Shanghai TSG'!$C:$C,1,FALSE)</f>
        <v>经济建设</v>
      </c>
      <c r="O5878" t="e">
        <f>VLOOKUP(I5878,'Hytong (not in CrossAsia)'!$C:$C,1,FALSE)</f>
        <v>#N/A</v>
      </c>
      <c r="Q5878" s="9" t="str">
        <f t="shared" si="183"/>
        <v>Doppel</v>
      </c>
    </row>
    <row r="5879" spans="1:17">
      <c r="A5879" s="1" t="s">
        <v>1377</v>
      </c>
      <c r="B5879" s="1" t="s">
        <v>1378</v>
      </c>
      <c r="C5879" s="1" t="s">
        <v>19628</v>
      </c>
      <c r="D5879" s="1" t="s">
        <v>19628</v>
      </c>
      <c r="E5879" s="1" t="s">
        <v>18839</v>
      </c>
      <c r="F5879" s="54">
        <v>1938</v>
      </c>
      <c r="G5879" s="1" t="s">
        <v>19635</v>
      </c>
      <c r="I5879" t="str">
        <f t="shared" si="182"/>
        <v>江西合作</v>
      </c>
      <c r="K5879" t="e">
        <f>VLOOKUP(I5879,Apabi!$H:$H,1,FALSE)</f>
        <v>#N/A</v>
      </c>
      <c r="M5879" t="e">
        <f>VLOOKUP(I5879,'Shanghai TSG'!$C:$C,1,FALSE)</f>
        <v>#N/A</v>
      </c>
      <c r="O5879" t="e">
        <f>VLOOKUP(I5879,'Hytong (not in CrossAsia)'!$C:$C,1,FALSE)</f>
        <v>#N/A</v>
      </c>
      <c r="Q5879" s="9" t="str">
        <f t="shared" si="183"/>
        <v>nur hier</v>
      </c>
    </row>
    <row r="5880" spans="1:17">
      <c r="A5880" s="1" t="s">
        <v>1379</v>
      </c>
      <c r="B5880" s="1" t="s">
        <v>1380</v>
      </c>
      <c r="C5880" s="1" t="s">
        <v>19628</v>
      </c>
      <c r="D5880" s="1" t="s">
        <v>1381</v>
      </c>
      <c r="E5880" s="1" t="s">
        <v>19628</v>
      </c>
      <c r="F5880" s="54">
        <v>1933</v>
      </c>
      <c r="G5880" s="1" t="s">
        <v>19628</v>
      </c>
      <c r="I5880" t="str">
        <f t="shared" si="182"/>
        <v>合作同工</v>
      </c>
      <c r="K5880" t="e">
        <f>VLOOKUP(I5880,Apabi!$H:$H,1,FALSE)</f>
        <v>#N/A</v>
      </c>
      <c r="M5880" t="e">
        <f>VLOOKUP(I5880,'Shanghai TSG'!$C:$C,1,FALSE)</f>
        <v>#N/A</v>
      </c>
      <c r="O5880" t="e">
        <f>VLOOKUP(I5880,'Hytong (not in CrossAsia)'!$C:$C,1,FALSE)</f>
        <v>#N/A</v>
      </c>
      <c r="Q5880" s="9" t="str">
        <f t="shared" si="183"/>
        <v>nur hier</v>
      </c>
    </row>
    <row r="5881" spans="1:17">
      <c r="A5881" s="1" t="s">
        <v>1382</v>
      </c>
      <c r="B5881" s="1" t="s">
        <v>1383</v>
      </c>
      <c r="C5881" s="1" t="s">
        <v>8857</v>
      </c>
      <c r="D5881" s="1" t="s">
        <v>1384</v>
      </c>
      <c r="E5881" s="1" t="s">
        <v>1385</v>
      </c>
      <c r="F5881" s="51" t="s">
        <v>19628</v>
      </c>
      <c r="G5881" s="1" t="s">
        <v>19628</v>
      </c>
      <c r="I5881" t="str">
        <f t="shared" si="182"/>
        <v>合作供销</v>
      </c>
      <c r="K5881" t="e">
        <f>VLOOKUP(I5881,Apabi!$H:$H,1,FALSE)</f>
        <v>#N/A</v>
      </c>
      <c r="M5881" t="e">
        <f>VLOOKUP(I5881,'Shanghai TSG'!$C:$C,1,FALSE)</f>
        <v>#N/A</v>
      </c>
      <c r="O5881" t="e">
        <f>VLOOKUP(I5881,'Hytong (not in CrossAsia)'!$C:$C,1,FALSE)</f>
        <v>#N/A</v>
      </c>
      <c r="Q5881" s="9" t="str">
        <f t="shared" si="183"/>
        <v>nur hier</v>
      </c>
    </row>
    <row r="5882" spans="1:17">
      <c r="A5882" s="1" t="s">
        <v>1386</v>
      </c>
      <c r="B5882" s="1" t="s">
        <v>1387</v>
      </c>
      <c r="C5882" s="1" t="s">
        <v>19628</v>
      </c>
      <c r="D5882" s="1" t="s">
        <v>1388</v>
      </c>
      <c r="E5882" s="1" t="s">
        <v>19647</v>
      </c>
      <c r="F5882" s="54">
        <v>1948</v>
      </c>
      <c r="G5882" s="1" t="s">
        <v>19628</v>
      </c>
      <c r="I5882" t="str">
        <f t="shared" si="182"/>
        <v>合作供销</v>
      </c>
      <c r="K5882" t="e">
        <f>VLOOKUP(I5882,Apabi!$H:$H,1,FALSE)</f>
        <v>#N/A</v>
      </c>
      <c r="M5882" t="e">
        <f>VLOOKUP(I5882,'Shanghai TSG'!$C:$C,1,FALSE)</f>
        <v>#N/A</v>
      </c>
      <c r="O5882" t="e">
        <f>VLOOKUP(I5882,'Hytong (not in CrossAsia)'!$C:$C,1,FALSE)</f>
        <v>#N/A</v>
      </c>
      <c r="Q5882" s="9" t="str">
        <f t="shared" si="183"/>
        <v>nur hier</v>
      </c>
    </row>
    <row r="5883" spans="1:17">
      <c r="A5883" s="1" t="s">
        <v>1389</v>
      </c>
      <c r="B5883" s="1" t="s">
        <v>1390</v>
      </c>
      <c r="C5883" s="1" t="s">
        <v>19628</v>
      </c>
      <c r="D5883" s="1" t="s">
        <v>1391</v>
      </c>
      <c r="E5883" s="1" t="s">
        <v>1392</v>
      </c>
      <c r="F5883" s="54">
        <v>1948</v>
      </c>
      <c r="G5883" s="1" t="s">
        <v>19635</v>
      </c>
      <c r="I5883" t="str">
        <f t="shared" si="182"/>
        <v>合作经济</v>
      </c>
      <c r="K5883" t="e">
        <f>VLOOKUP(I5883,Apabi!$H:$H,1,FALSE)</f>
        <v>#N/A</v>
      </c>
      <c r="M5883" t="e">
        <f>VLOOKUP(I5883,'Shanghai TSG'!$C:$C,1,FALSE)</f>
        <v>#N/A</v>
      </c>
      <c r="O5883" t="e">
        <f>VLOOKUP(I5883,'Hytong (not in CrossAsia)'!$C:$C,1,FALSE)</f>
        <v>#N/A</v>
      </c>
      <c r="Q5883" s="9" t="str">
        <f t="shared" si="183"/>
        <v>nur hier</v>
      </c>
    </row>
    <row r="5884" spans="1:17">
      <c r="A5884" s="1" t="s">
        <v>1393</v>
      </c>
      <c r="B5884" s="1" t="s">
        <v>1394</v>
      </c>
      <c r="C5884" s="1" t="s">
        <v>19628</v>
      </c>
      <c r="D5884" s="1" t="s">
        <v>1395</v>
      </c>
      <c r="E5884" s="1" t="s">
        <v>19302</v>
      </c>
      <c r="F5884" s="51" t="s">
        <v>19628</v>
      </c>
      <c r="G5884" s="1" t="s">
        <v>19628</v>
      </c>
      <c r="I5884" t="str">
        <f t="shared" si="182"/>
        <v>广东合作</v>
      </c>
      <c r="K5884" t="e">
        <f>VLOOKUP(I5884,Apabi!$H:$H,1,FALSE)</f>
        <v>#N/A</v>
      </c>
      <c r="M5884" t="str">
        <f>VLOOKUP(I5884,'Shanghai TSG'!$C:$C,1,FALSE)</f>
        <v>广东合作</v>
      </c>
      <c r="O5884" t="e">
        <f>VLOOKUP(I5884,'Hytong (not in CrossAsia)'!$C:$C,1,FALSE)</f>
        <v>#N/A</v>
      </c>
      <c r="Q5884" s="9" t="str">
        <f t="shared" si="183"/>
        <v>Doppel</v>
      </c>
    </row>
    <row r="5885" spans="1:17">
      <c r="A5885" s="1" t="s">
        <v>1396</v>
      </c>
      <c r="B5885" s="1" t="s">
        <v>1397</v>
      </c>
      <c r="C5885" s="1" t="s">
        <v>19628</v>
      </c>
      <c r="D5885" s="1" t="s">
        <v>1395</v>
      </c>
      <c r="E5885" s="1" t="s">
        <v>19302</v>
      </c>
      <c r="F5885" s="51" t="s">
        <v>19628</v>
      </c>
      <c r="G5885" s="1" t="s">
        <v>19642</v>
      </c>
      <c r="I5885" t="str">
        <f t="shared" si="182"/>
        <v>广东合作</v>
      </c>
      <c r="K5885" t="e">
        <f>VLOOKUP(I5885,Apabi!$H:$H,1,FALSE)</f>
        <v>#N/A</v>
      </c>
      <c r="M5885" t="str">
        <f>VLOOKUP(I5885,'Shanghai TSG'!$C:$C,1,FALSE)</f>
        <v>广东合作</v>
      </c>
      <c r="O5885" t="e">
        <f>VLOOKUP(I5885,'Hytong (not in CrossAsia)'!$C:$C,1,FALSE)</f>
        <v>#N/A</v>
      </c>
      <c r="Q5885" s="9" t="str">
        <f t="shared" si="183"/>
        <v>Doppel</v>
      </c>
    </row>
    <row r="5886" spans="1:17">
      <c r="A5886" s="1" t="s">
        <v>1398</v>
      </c>
      <c r="B5886" s="1" t="s">
        <v>1399</v>
      </c>
      <c r="C5886" s="1" t="s">
        <v>19628</v>
      </c>
      <c r="D5886" s="1" t="s">
        <v>1400</v>
      </c>
      <c r="E5886" s="1" t="s">
        <v>1401</v>
      </c>
      <c r="F5886" s="51" t="s">
        <v>19628</v>
      </c>
      <c r="G5886" s="1" t="s">
        <v>19327</v>
      </c>
      <c r="I5886" t="str">
        <f t="shared" si="182"/>
        <v>自贡合作</v>
      </c>
      <c r="K5886" t="e">
        <f>VLOOKUP(I5886,Apabi!$H:$H,1,FALSE)</f>
        <v>#N/A</v>
      </c>
      <c r="M5886" t="e">
        <f>VLOOKUP(I5886,'Shanghai TSG'!$C:$C,1,FALSE)</f>
        <v>#N/A</v>
      </c>
      <c r="O5886" t="e">
        <f>VLOOKUP(I5886,'Hytong (not in CrossAsia)'!$C:$C,1,FALSE)</f>
        <v>#N/A</v>
      </c>
      <c r="Q5886" s="9" t="str">
        <f t="shared" si="183"/>
        <v>nur hier</v>
      </c>
    </row>
    <row r="5887" spans="1:17" ht="23.25">
      <c r="A5887" s="1" t="s">
        <v>1402</v>
      </c>
      <c r="B5887" s="1" t="s">
        <v>1403</v>
      </c>
      <c r="C5887" s="1" t="s">
        <v>19628</v>
      </c>
      <c r="D5887" s="1" t="s">
        <v>1404</v>
      </c>
      <c r="E5887" s="1" t="s">
        <v>1405</v>
      </c>
      <c r="F5887" s="54">
        <v>1941</v>
      </c>
      <c r="G5887" s="1" t="s">
        <v>19628</v>
      </c>
      <c r="I5887" t="str">
        <f t="shared" si="182"/>
        <v>绥远合作</v>
      </c>
      <c r="K5887" t="e">
        <f>VLOOKUP(I5887,Apabi!$H:$H,1,FALSE)</f>
        <v>#N/A</v>
      </c>
      <c r="M5887" t="e">
        <f>VLOOKUP(I5887,'Shanghai TSG'!$C:$C,1,FALSE)</f>
        <v>#N/A</v>
      </c>
      <c r="O5887" t="e">
        <f>VLOOKUP(I5887,'Hytong (not in CrossAsia)'!$C:$C,1,FALSE)</f>
        <v>#N/A</v>
      </c>
      <c r="Q5887" s="9" t="str">
        <f t="shared" si="183"/>
        <v>nur hier</v>
      </c>
    </row>
    <row r="5888" spans="1:17">
      <c r="A5888" s="1" t="s">
        <v>1406</v>
      </c>
      <c r="B5888" s="1" t="s">
        <v>1407</v>
      </c>
      <c r="C5888" s="1" t="s">
        <v>19628</v>
      </c>
      <c r="D5888" s="1" t="s">
        <v>1408</v>
      </c>
      <c r="E5888" s="1" t="s">
        <v>13403</v>
      </c>
      <c r="F5888" s="54">
        <v>1937</v>
      </c>
      <c r="G5888" s="1" t="s">
        <v>19642</v>
      </c>
      <c r="I5888" t="str">
        <f t="shared" si="182"/>
        <v>江苏合作</v>
      </c>
      <c r="K5888" t="e">
        <f>VLOOKUP(I5888,Apabi!$H:$H,1,FALSE)</f>
        <v>#N/A</v>
      </c>
      <c r="M5888" t="e">
        <f>VLOOKUP(I5888,'Shanghai TSG'!$C:$C,1,FALSE)</f>
        <v>#N/A</v>
      </c>
      <c r="O5888" t="e">
        <f>VLOOKUP(I5888,'Hytong (not in CrossAsia)'!$C:$C,1,FALSE)</f>
        <v>#N/A</v>
      </c>
      <c r="Q5888" s="9" t="str">
        <f t="shared" si="183"/>
        <v>nur hier</v>
      </c>
    </row>
    <row r="5889" spans="1:17">
      <c r="A5889" s="1" t="s">
        <v>1409</v>
      </c>
      <c r="B5889" s="1" t="s">
        <v>1410</v>
      </c>
      <c r="C5889" s="1" t="s">
        <v>19628</v>
      </c>
      <c r="D5889" s="1" t="s">
        <v>1411</v>
      </c>
      <c r="E5889" s="1" t="s">
        <v>19628</v>
      </c>
      <c r="F5889" s="51" t="s">
        <v>19628</v>
      </c>
      <c r="G5889" s="1" t="s">
        <v>19628</v>
      </c>
      <c r="I5889" t="str">
        <f t="shared" si="182"/>
        <v>福建合作</v>
      </c>
      <c r="K5889" t="e">
        <f>VLOOKUP(I5889,Apabi!$H:$H,1,FALSE)</f>
        <v>#N/A</v>
      </c>
      <c r="M5889" t="str">
        <f>VLOOKUP(I5889,'Shanghai TSG'!$C:$C,1,FALSE)</f>
        <v>福建合作</v>
      </c>
      <c r="O5889" t="e">
        <f>VLOOKUP(I5889,'Hytong (not in CrossAsia)'!$C:$C,1,FALSE)</f>
        <v>#N/A</v>
      </c>
      <c r="Q5889" s="9" t="str">
        <f t="shared" si="183"/>
        <v>Doppel</v>
      </c>
    </row>
    <row r="5890" spans="1:17">
      <c r="A5890" s="1" t="s">
        <v>1412</v>
      </c>
      <c r="B5890" s="1" t="s">
        <v>1413</v>
      </c>
      <c r="C5890" s="1" t="s">
        <v>19628</v>
      </c>
      <c r="D5890" s="1" t="s">
        <v>1395</v>
      </c>
      <c r="E5890" s="1" t="s">
        <v>19628</v>
      </c>
      <c r="F5890" s="51" t="s">
        <v>19628</v>
      </c>
      <c r="G5890" s="1" t="s">
        <v>19628</v>
      </c>
      <c r="I5890" t="str">
        <f t="shared" si="182"/>
        <v>广东合作</v>
      </c>
      <c r="K5890" t="e">
        <f>VLOOKUP(I5890,Apabi!$H:$H,1,FALSE)</f>
        <v>#N/A</v>
      </c>
      <c r="M5890" t="str">
        <f>VLOOKUP(I5890,'Shanghai TSG'!$C:$C,1,FALSE)</f>
        <v>广东合作</v>
      </c>
      <c r="O5890" t="e">
        <f>VLOOKUP(I5890,'Hytong (not in CrossAsia)'!$C:$C,1,FALSE)</f>
        <v>#N/A</v>
      </c>
      <c r="Q5890" s="9" t="str">
        <f t="shared" si="183"/>
        <v>Doppel</v>
      </c>
    </row>
    <row r="5891" spans="1:17">
      <c r="A5891" s="1" t="s">
        <v>1414</v>
      </c>
      <c r="B5891" s="1" t="s">
        <v>1415</v>
      </c>
      <c r="C5891" s="1" t="s">
        <v>19628</v>
      </c>
      <c r="D5891" s="1" t="s">
        <v>1416</v>
      </c>
      <c r="E5891" s="1" t="s">
        <v>19638</v>
      </c>
      <c r="F5891" s="54">
        <v>1948</v>
      </c>
      <c r="G5891" s="1" t="s">
        <v>19635</v>
      </c>
      <c r="I5891" t="str">
        <f t="shared" ref="I5891:I5954" si="184">MID(B5891,1,4)</f>
        <v>合作事业</v>
      </c>
      <c r="K5891" t="e">
        <f>VLOOKUP(I5891,Apabi!$H:$H,1,FALSE)</f>
        <v>#N/A</v>
      </c>
      <c r="M5891" t="e">
        <f>VLOOKUP(I5891,'Shanghai TSG'!$C:$C,1,FALSE)</f>
        <v>#N/A</v>
      </c>
      <c r="O5891" t="e">
        <f>VLOOKUP(I5891,'Hytong (not in CrossAsia)'!$C:$C,1,FALSE)</f>
        <v>#N/A</v>
      </c>
      <c r="Q5891" s="9" t="str">
        <f t="shared" ref="Q5891:Q5954" si="185">(IF(AND(ISNA(K5891),ISNA(M5891),ISNA(O5891)),"nur hier","Doppel"))</f>
        <v>nur hier</v>
      </c>
    </row>
    <row r="5892" spans="1:17" ht="23.25">
      <c r="A5892" s="1" t="s">
        <v>1417</v>
      </c>
      <c r="B5892" s="1" t="s">
        <v>1418</v>
      </c>
      <c r="C5892" s="1" t="s">
        <v>1419</v>
      </c>
      <c r="D5892" s="1" t="s">
        <v>19628</v>
      </c>
      <c r="E5892" s="1" t="s">
        <v>18570</v>
      </c>
      <c r="F5892" s="51">
        <v>1938</v>
      </c>
      <c r="G5892" s="1" t="s">
        <v>19628</v>
      </c>
      <c r="I5892" t="str">
        <f t="shared" si="184"/>
        <v>广东合作</v>
      </c>
      <c r="K5892" t="e">
        <f>VLOOKUP(I5892,Apabi!$H:$H,1,FALSE)</f>
        <v>#N/A</v>
      </c>
      <c r="M5892" t="str">
        <f>VLOOKUP(I5892,'Shanghai TSG'!$C:$C,1,FALSE)</f>
        <v>广东合作</v>
      </c>
      <c r="O5892" t="e">
        <f>VLOOKUP(I5892,'Hytong (not in CrossAsia)'!$C:$C,1,FALSE)</f>
        <v>#N/A</v>
      </c>
      <c r="Q5892" s="9" t="str">
        <f t="shared" si="185"/>
        <v>Doppel</v>
      </c>
    </row>
    <row r="5893" spans="1:17">
      <c r="A5893" s="1" t="s">
        <v>1420</v>
      </c>
      <c r="B5893" s="1" t="s">
        <v>1421</v>
      </c>
      <c r="C5893" s="1" t="s">
        <v>19628</v>
      </c>
      <c r="D5893" s="1" t="s">
        <v>1422</v>
      </c>
      <c r="E5893" s="1" t="s">
        <v>19638</v>
      </c>
      <c r="F5893" s="51" t="s">
        <v>19628</v>
      </c>
      <c r="G5893" s="1" t="s">
        <v>19628</v>
      </c>
      <c r="I5893" t="str">
        <f t="shared" si="184"/>
        <v>合作界</v>
      </c>
      <c r="K5893" t="e">
        <f>VLOOKUP(I5893,Apabi!$H:$H,1,FALSE)</f>
        <v>#N/A</v>
      </c>
      <c r="M5893" t="e">
        <f>VLOOKUP(I5893,'Shanghai TSG'!$C:$C,1,FALSE)</f>
        <v>#N/A</v>
      </c>
      <c r="O5893" t="e">
        <f>VLOOKUP(I5893,'Hytong (not in CrossAsia)'!$C:$C,1,FALSE)</f>
        <v>#N/A</v>
      </c>
      <c r="Q5893" s="9" t="str">
        <f t="shared" si="185"/>
        <v>nur hier</v>
      </c>
    </row>
    <row r="5894" spans="1:17" ht="23.25">
      <c r="A5894" s="1" t="s">
        <v>1423</v>
      </c>
      <c r="B5894" s="1" t="s">
        <v>1424</v>
      </c>
      <c r="C5894" s="1" t="s">
        <v>19628</v>
      </c>
      <c r="D5894" s="1" t="s">
        <v>1425</v>
      </c>
      <c r="E5894" s="1" t="s">
        <v>19628</v>
      </c>
      <c r="F5894" s="54">
        <v>1943</v>
      </c>
      <c r="G5894" s="1" t="s">
        <v>19817</v>
      </c>
      <c r="I5894" t="str">
        <f t="shared" si="184"/>
        <v>中国合作</v>
      </c>
      <c r="K5894" t="e">
        <f>VLOOKUP(I5894,Apabi!$H:$H,1,FALSE)</f>
        <v>#N/A</v>
      </c>
      <c r="M5894" t="e">
        <f>VLOOKUP(I5894,'Shanghai TSG'!$C:$C,1,FALSE)</f>
        <v>#N/A</v>
      </c>
      <c r="O5894" t="e">
        <f>VLOOKUP(I5894,'Hytong (not in CrossAsia)'!$C:$C,1,FALSE)</f>
        <v>#N/A</v>
      </c>
      <c r="Q5894" s="9" t="str">
        <f t="shared" si="185"/>
        <v>nur hier</v>
      </c>
    </row>
    <row r="5895" spans="1:17" ht="23.25">
      <c r="A5895" s="1" t="s">
        <v>1426</v>
      </c>
      <c r="B5895" s="1" t="s">
        <v>1427</v>
      </c>
      <c r="C5895" s="1" t="s">
        <v>19628</v>
      </c>
      <c r="D5895" s="1" t="s">
        <v>1428</v>
      </c>
      <c r="E5895" s="1" t="s">
        <v>1071</v>
      </c>
      <c r="F5895" s="51" t="s">
        <v>19628</v>
      </c>
      <c r="G5895" s="1" t="s">
        <v>19628</v>
      </c>
      <c r="I5895" t="str">
        <f t="shared" si="184"/>
        <v>河南合作</v>
      </c>
      <c r="K5895" t="e">
        <f>VLOOKUP(I5895,Apabi!$H:$H,1,FALSE)</f>
        <v>#N/A</v>
      </c>
      <c r="M5895" t="e">
        <f>VLOOKUP(I5895,'Shanghai TSG'!$C:$C,1,FALSE)</f>
        <v>#N/A</v>
      </c>
      <c r="O5895" t="e">
        <f>VLOOKUP(I5895,'Hytong (not in CrossAsia)'!$C:$C,1,FALSE)</f>
        <v>#N/A</v>
      </c>
      <c r="Q5895" s="9" t="str">
        <f t="shared" si="185"/>
        <v>nur hier</v>
      </c>
    </row>
    <row r="5896" spans="1:17">
      <c r="A5896" s="1" t="s">
        <v>1072</v>
      </c>
      <c r="B5896" s="1" t="s">
        <v>1073</v>
      </c>
      <c r="C5896" s="1" t="s">
        <v>19628</v>
      </c>
      <c r="D5896" s="1" t="s">
        <v>19628</v>
      </c>
      <c r="E5896" s="1" t="s">
        <v>21467</v>
      </c>
      <c r="F5896" s="51" t="s">
        <v>19628</v>
      </c>
      <c r="G5896" s="1" t="s">
        <v>19628</v>
      </c>
      <c r="I5896" t="str">
        <f t="shared" si="184"/>
        <v>广西合作</v>
      </c>
      <c r="K5896" t="e">
        <f>VLOOKUP(I5896,Apabi!$H:$H,1,FALSE)</f>
        <v>#N/A</v>
      </c>
      <c r="M5896" t="e">
        <f>VLOOKUP(I5896,'Shanghai TSG'!$C:$C,1,FALSE)</f>
        <v>#N/A</v>
      </c>
      <c r="O5896" t="e">
        <f>VLOOKUP(I5896,'Hytong (not in CrossAsia)'!$C:$C,1,FALSE)</f>
        <v>#N/A</v>
      </c>
      <c r="Q5896" s="9" t="str">
        <f t="shared" si="185"/>
        <v>nur hier</v>
      </c>
    </row>
    <row r="5897" spans="1:17" ht="23.25">
      <c r="A5897" s="1" t="s">
        <v>1074</v>
      </c>
      <c r="B5897" s="1" t="s">
        <v>1075</v>
      </c>
      <c r="C5897" s="1" t="s">
        <v>1076</v>
      </c>
      <c r="D5897" s="1" t="s">
        <v>1077</v>
      </c>
      <c r="E5897" s="1" t="s">
        <v>19638</v>
      </c>
      <c r="F5897" s="51" t="s">
        <v>19628</v>
      </c>
      <c r="G5897" s="1" t="s">
        <v>19628</v>
      </c>
      <c r="I5897" t="str">
        <f t="shared" si="184"/>
        <v>重庆合作</v>
      </c>
      <c r="K5897" t="e">
        <f>VLOOKUP(I5897,Apabi!$H:$H,1,FALSE)</f>
        <v>#N/A</v>
      </c>
      <c r="M5897" t="e">
        <f>VLOOKUP(I5897,'Shanghai TSG'!$C:$C,1,FALSE)</f>
        <v>#N/A</v>
      </c>
      <c r="O5897" t="e">
        <f>VLOOKUP(I5897,'Hytong (not in CrossAsia)'!$C:$C,1,FALSE)</f>
        <v>#N/A</v>
      </c>
      <c r="Q5897" s="9" t="str">
        <f t="shared" si="185"/>
        <v>nur hier</v>
      </c>
    </row>
    <row r="5898" spans="1:17">
      <c r="A5898" s="1" t="s">
        <v>1078</v>
      </c>
      <c r="B5898" s="1" t="s">
        <v>1079</v>
      </c>
      <c r="C5898" s="1" t="s">
        <v>19628</v>
      </c>
      <c r="D5898" s="1" t="s">
        <v>19628</v>
      </c>
      <c r="E5898" s="1" t="s">
        <v>19638</v>
      </c>
      <c r="F5898" s="51" t="s">
        <v>19628</v>
      </c>
      <c r="G5898" s="1" t="s">
        <v>19628</v>
      </c>
      <c r="I5898" t="str">
        <f t="shared" si="184"/>
        <v>合作业务</v>
      </c>
      <c r="K5898" t="e">
        <f>VLOOKUP(I5898,Apabi!$H:$H,1,FALSE)</f>
        <v>#N/A</v>
      </c>
      <c r="M5898" t="e">
        <f>VLOOKUP(I5898,'Shanghai TSG'!$C:$C,1,FALSE)</f>
        <v>#N/A</v>
      </c>
      <c r="O5898" t="e">
        <f>VLOOKUP(I5898,'Hytong (not in CrossAsia)'!$C:$C,1,FALSE)</f>
        <v>#N/A</v>
      </c>
      <c r="Q5898" s="9" t="str">
        <f t="shared" si="185"/>
        <v>nur hier</v>
      </c>
    </row>
    <row r="5899" spans="1:17">
      <c r="A5899" s="1" t="s">
        <v>1080</v>
      </c>
      <c r="B5899" s="1" t="s">
        <v>1081</v>
      </c>
      <c r="C5899" s="1" t="s">
        <v>19628</v>
      </c>
      <c r="D5899" s="1" t="s">
        <v>1082</v>
      </c>
      <c r="E5899" s="1" t="s">
        <v>21403</v>
      </c>
      <c r="F5899" s="54">
        <v>1943</v>
      </c>
      <c r="G5899" s="1" t="s">
        <v>19635</v>
      </c>
      <c r="I5899" t="str">
        <f t="shared" si="184"/>
        <v>中国合作</v>
      </c>
      <c r="K5899" t="e">
        <f>VLOOKUP(I5899,Apabi!$H:$H,1,FALSE)</f>
        <v>#N/A</v>
      </c>
      <c r="M5899" t="e">
        <f>VLOOKUP(I5899,'Shanghai TSG'!$C:$C,1,FALSE)</f>
        <v>#N/A</v>
      </c>
      <c r="O5899" t="e">
        <f>VLOOKUP(I5899,'Hytong (not in CrossAsia)'!$C:$C,1,FALSE)</f>
        <v>#N/A</v>
      </c>
      <c r="Q5899" s="9" t="str">
        <f t="shared" si="185"/>
        <v>nur hier</v>
      </c>
    </row>
    <row r="5900" spans="1:17">
      <c r="A5900" s="1" t="s">
        <v>1083</v>
      </c>
      <c r="B5900" s="1" t="s">
        <v>1084</v>
      </c>
      <c r="C5900" s="1" t="s">
        <v>19628</v>
      </c>
      <c r="D5900" s="1" t="s">
        <v>1085</v>
      </c>
      <c r="E5900" s="1" t="s">
        <v>19638</v>
      </c>
      <c r="F5900" s="54">
        <v>1948</v>
      </c>
      <c r="G5900" s="1" t="s">
        <v>19635</v>
      </c>
      <c r="I5900" t="str">
        <f t="shared" si="184"/>
        <v>合作评论</v>
      </c>
      <c r="K5900" t="e">
        <f>VLOOKUP(I5900,Apabi!$H:$H,1,FALSE)</f>
        <v>#N/A</v>
      </c>
      <c r="M5900" t="e">
        <f>VLOOKUP(I5900,'Shanghai TSG'!$C:$C,1,FALSE)</f>
        <v>#N/A</v>
      </c>
      <c r="O5900" t="e">
        <f>VLOOKUP(I5900,'Hytong (not in CrossAsia)'!$C:$C,1,FALSE)</f>
        <v>#N/A</v>
      </c>
      <c r="Q5900" s="9" t="str">
        <f t="shared" si="185"/>
        <v>nur hier</v>
      </c>
    </row>
    <row r="5901" spans="1:17">
      <c r="A5901" s="1" t="s">
        <v>1086</v>
      </c>
      <c r="B5901" s="1" t="s">
        <v>1087</v>
      </c>
      <c r="C5901" s="1" t="s">
        <v>19628</v>
      </c>
      <c r="D5901" s="1" t="s">
        <v>1088</v>
      </c>
      <c r="E5901" s="1" t="s">
        <v>18484</v>
      </c>
      <c r="F5901" s="51" t="s">
        <v>19628</v>
      </c>
      <c r="G5901" s="1" t="s">
        <v>19628</v>
      </c>
      <c r="I5901" t="str">
        <f t="shared" si="184"/>
        <v>云南合作</v>
      </c>
      <c r="K5901" t="e">
        <f>VLOOKUP(I5901,Apabi!$H:$H,1,FALSE)</f>
        <v>#N/A</v>
      </c>
      <c r="M5901" t="e">
        <f>VLOOKUP(I5901,'Shanghai TSG'!$C:$C,1,FALSE)</f>
        <v>#N/A</v>
      </c>
      <c r="O5901" t="e">
        <f>VLOOKUP(I5901,'Hytong (not in CrossAsia)'!$C:$C,1,FALSE)</f>
        <v>#N/A</v>
      </c>
      <c r="Q5901" s="9" t="str">
        <f t="shared" si="185"/>
        <v>nur hier</v>
      </c>
    </row>
    <row r="5902" spans="1:17">
      <c r="A5902" s="1" t="s">
        <v>1089</v>
      </c>
      <c r="B5902" s="1" t="s">
        <v>1090</v>
      </c>
      <c r="C5902" s="1" t="s">
        <v>19628</v>
      </c>
      <c r="D5902" s="1" t="s">
        <v>1091</v>
      </c>
      <c r="E5902" s="1" t="s">
        <v>19336</v>
      </c>
      <c r="F5902" s="51" t="s">
        <v>19628</v>
      </c>
      <c r="G5902" s="1" t="s">
        <v>19628</v>
      </c>
      <c r="I5902" t="str">
        <f t="shared" si="184"/>
        <v>合作事业</v>
      </c>
      <c r="K5902" t="e">
        <f>VLOOKUP(I5902,Apabi!$H:$H,1,FALSE)</f>
        <v>#N/A</v>
      </c>
      <c r="M5902" t="e">
        <f>VLOOKUP(I5902,'Shanghai TSG'!$C:$C,1,FALSE)</f>
        <v>#N/A</v>
      </c>
      <c r="O5902" t="e">
        <f>VLOOKUP(I5902,'Hytong (not in CrossAsia)'!$C:$C,1,FALSE)</f>
        <v>#N/A</v>
      </c>
      <c r="Q5902" s="9" t="str">
        <f t="shared" si="185"/>
        <v>nur hier</v>
      </c>
    </row>
    <row r="5903" spans="1:17">
      <c r="A5903" s="1" t="s">
        <v>1092</v>
      </c>
      <c r="B5903" s="1" t="s">
        <v>6916</v>
      </c>
      <c r="C5903" s="1" t="s">
        <v>19628</v>
      </c>
      <c r="D5903" s="1" t="s">
        <v>6917</v>
      </c>
      <c r="E5903" s="1" t="s">
        <v>19647</v>
      </c>
      <c r="F5903" s="54">
        <v>1922</v>
      </c>
      <c r="G5903" s="1" t="s">
        <v>19292</v>
      </c>
      <c r="I5903" t="str">
        <f t="shared" si="184"/>
        <v>中国与南</v>
      </c>
      <c r="K5903" t="e">
        <f>VLOOKUP(I5903,Apabi!$H:$H,1,FALSE)</f>
        <v>#N/A</v>
      </c>
      <c r="M5903" t="e">
        <f>VLOOKUP(I5903,'Shanghai TSG'!$C:$C,1,FALSE)</f>
        <v>#N/A</v>
      </c>
      <c r="O5903" t="e">
        <f>VLOOKUP(I5903,'Hytong (not in CrossAsia)'!$C:$C,1,FALSE)</f>
        <v>#N/A</v>
      </c>
      <c r="Q5903" s="9" t="str">
        <f t="shared" si="185"/>
        <v>nur hier</v>
      </c>
    </row>
    <row r="5904" spans="1:17">
      <c r="A5904" s="1" t="s">
        <v>6918</v>
      </c>
      <c r="B5904" s="1" t="s">
        <v>6919</v>
      </c>
      <c r="C5904" s="1" t="s">
        <v>19628</v>
      </c>
      <c r="D5904" s="1" t="s">
        <v>6920</v>
      </c>
      <c r="E5904" s="1" t="s">
        <v>19196</v>
      </c>
      <c r="F5904" s="51" t="s">
        <v>19628</v>
      </c>
      <c r="G5904" s="1" t="s">
        <v>19628</v>
      </c>
      <c r="I5904" t="str">
        <f t="shared" si="184"/>
        <v>山东实业</v>
      </c>
      <c r="K5904" t="e">
        <f>VLOOKUP(I5904,Apabi!$H:$H,1,FALSE)</f>
        <v>#N/A</v>
      </c>
      <c r="M5904" t="e">
        <f>VLOOKUP(I5904,'Shanghai TSG'!$C:$C,1,FALSE)</f>
        <v>#N/A</v>
      </c>
      <c r="O5904" t="e">
        <f>VLOOKUP(I5904,'Hytong (not in CrossAsia)'!$C:$C,1,FALSE)</f>
        <v>#N/A</v>
      </c>
      <c r="Q5904" s="9" t="str">
        <f t="shared" si="185"/>
        <v>nur hier</v>
      </c>
    </row>
    <row r="5905" spans="1:17" ht="23.25">
      <c r="A5905" s="1" t="s">
        <v>6921</v>
      </c>
      <c r="B5905" s="1" t="s">
        <v>6922</v>
      </c>
      <c r="C5905" s="1" t="s">
        <v>19628</v>
      </c>
      <c r="D5905" s="1" t="s">
        <v>6923</v>
      </c>
      <c r="E5905" s="1" t="s">
        <v>19628</v>
      </c>
      <c r="F5905" s="51" t="s">
        <v>19628</v>
      </c>
      <c r="G5905" s="1" t="s">
        <v>19628</v>
      </c>
      <c r="I5905" t="str">
        <f t="shared" si="184"/>
        <v>广西合库</v>
      </c>
      <c r="K5905" t="e">
        <f>VLOOKUP(I5905,Apabi!$H:$H,1,FALSE)</f>
        <v>#N/A</v>
      </c>
      <c r="M5905" t="e">
        <f>VLOOKUP(I5905,'Shanghai TSG'!$C:$C,1,FALSE)</f>
        <v>#N/A</v>
      </c>
      <c r="O5905" t="e">
        <f>VLOOKUP(I5905,'Hytong (not in CrossAsia)'!$C:$C,1,FALSE)</f>
        <v>#N/A</v>
      </c>
      <c r="Q5905" s="9" t="str">
        <f t="shared" si="185"/>
        <v>nur hier</v>
      </c>
    </row>
    <row r="5906" spans="1:17">
      <c r="A5906" s="1" t="s">
        <v>6924</v>
      </c>
      <c r="B5906" s="1" t="s">
        <v>6925</v>
      </c>
      <c r="C5906" s="1" t="s">
        <v>19628</v>
      </c>
      <c r="D5906" s="1" t="s">
        <v>6926</v>
      </c>
      <c r="E5906" s="1" t="s">
        <v>19322</v>
      </c>
      <c r="F5906" s="54">
        <v>1934</v>
      </c>
      <c r="G5906" s="1" t="s">
        <v>19773</v>
      </c>
      <c r="I5906" t="str">
        <f t="shared" si="184"/>
        <v>河南建设</v>
      </c>
      <c r="K5906" t="e">
        <f>VLOOKUP(I5906,Apabi!$H:$H,1,FALSE)</f>
        <v>#N/A</v>
      </c>
      <c r="M5906" t="e">
        <f>VLOOKUP(I5906,'Shanghai TSG'!$C:$C,1,FALSE)</f>
        <v>#N/A</v>
      </c>
      <c r="O5906" t="e">
        <f>VLOOKUP(I5906,'Hytong (not in CrossAsia)'!$C:$C,1,FALSE)</f>
        <v>#N/A</v>
      </c>
      <c r="Q5906" s="9" t="str">
        <f t="shared" si="185"/>
        <v>nur hier</v>
      </c>
    </row>
    <row r="5907" spans="1:17">
      <c r="A5907" s="1" t="s">
        <v>6927</v>
      </c>
      <c r="B5907" s="1" t="s">
        <v>6928</v>
      </c>
      <c r="C5907" s="1" t="s">
        <v>19628</v>
      </c>
      <c r="D5907" s="1" t="s">
        <v>6929</v>
      </c>
      <c r="E5907" s="1" t="s">
        <v>12770</v>
      </c>
      <c r="F5907" s="51" t="s">
        <v>19628</v>
      </c>
      <c r="G5907" s="1" t="s">
        <v>19628</v>
      </c>
      <c r="I5907" t="str">
        <f t="shared" si="184"/>
        <v>云南实业</v>
      </c>
      <c r="K5907" t="e">
        <f>VLOOKUP(I5907,Apabi!$H:$H,1,FALSE)</f>
        <v>#N/A</v>
      </c>
      <c r="M5907" t="e">
        <f>VLOOKUP(I5907,'Shanghai TSG'!$C:$C,1,FALSE)</f>
        <v>#N/A</v>
      </c>
      <c r="O5907" t="e">
        <f>VLOOKUP(I5907,'Hytong (not in CrossAsia)'!$C:$C,1,FALSE)</f>
        <v>#N/A</v>
      </c>
      <c r="Q5907" s="9" t="str">
        <f t="shared" si="185"/>
        <v>nur hier</v>
      </c>
    </row>
    <row r="5908" spans="1:17">
      <c r="A5908" s="1" t="s">
        <v>6930</v>
      </c>
      <c r="B5908" s="1" t="s">
        <v>6931</v>
      </c>
      <c r="C5908" s="1" t="s">
        <v>19628</v>
      </c>
      <c r="D5908" s="1" t="s">
        <v>1762</v>
      </c>
      <c r="E5908" s="1" t="s">
        <v>19638</v>
      </c>
      <c r="F5908" s="54">
        <v>1941</v>
      </c>
      <c r="G5908" s="1" t="s">
        <v>19628</v>
      </c>
      <c r="I5908" t="str">
        <f t="shared" si="184"/>
        <v>重庆市工</v>
      </c>
      <c r="K5908" t="e">
        <f>VLOOKUP(I5908,Apabi!$H:$H,1,FALSE)</f>
        <v>#N/A</v>
      </c>
      <c r="M5908" t="e">
        <f>VLOOKUP(I5908,'Shanghai TSG'!$C:$C,1,FALSE)</f>
        <v>#N/A</v>
      </c>
      <c r="O5908" t="e">
        <f>VLOOKUP(I5908,'Hytong (not in CrossAsia)'!$C:$C,1,FALSE)</f>
        <v>#N/A</v>
      </c>
      <c r="Q5908" s="9" t="str">
        <f t="shared" si="185"/>
        <v>nur hier</v>
      </c>
    </row>
    <row r="5909" spans="1:17" ht="23.25">
      <c r="A5909" s="1" t="s">
        <v>6932</v>
      </c>
      <c r="B5909" s="1" t="s">
        <v>6933</v>
      </c>
      <c r="C5909" s="1" t="s">
        <v>19628</v>
      </c>
      <c r="D5909" s="1" t="s">
        <v>12954</v>
      </c>
      <c r="E5909" s="1" t="s">
        <v>19302</v>
      </c>
      <c r="F5909" s="54">
        <v>1930</v>
      </c>
      <c r="G5909" s="1" t="s">
        <v>19305</v>
      </c>
      <c r="I5909" t="str">
        <f t="shared" si="184"/>
        <v>广东建设</v>
      </c>
      <c r="K5909" t="e">
        <f>VLOOKUP(I5909,Apabi!$H:$H,1,FALSE)</f>
        <v>#N/A</v>
      </c>
      <c r="M5909" t="str">
        <f>VLOOKUP(I5909,'Shanghai TSG'!$C:$C,1,FALSE)</f>
        <v>广东建设</v>
      </c>
      <c r="O5909" t="e">
        <f>VLOOKUP(I5909,'Hytong (not in CrossAsia)'!$C:$C,1,FALSE)</f>
        <v>#N/A</v>
      </c>
      <c r="Q5909" s="9" t="str">
        <f t="shared" si="185"/>
        <v>Doppel</v>
      </c>
    </row>
    <row r="5910" spans="1:17">
      <c r="A5910" s="1" t="s">
        <v>6934</v>
      </c>
      <c r="B5910" s="1" t="s">
        <v>1306</v>
      </c>
      <c r="C5910" s="1" t="s">
        <v>19628</v>
      </c>
      <c r="D5910" s="1" t="s">
        <v>6935</v>
      </c>
      <c r="E5910" s="1" t="s">
        <v>13460</v>
      </c>
      <c r="F5910" s="54">
        <v>1937</v>
      </c>
      <c r="G5910" s="1" t="s">
        <v>19635</v>
      </c>
      <c r="I5910" t="str">
        <f t="shared" si="184"/>
        <v>浙江省建</v>
      </c>
      <c r="K5910" t="e">
        <f>VLOOKUP(I5910,Apabi!$H:$H,1,FALSE)</f>
        <v>#N/A</v>
      </c>
      <c r="M5910" t="e">
        <f>VLOOKUP(I5910,'Shanghai TSG'!$C:$C,1,FALSE)</f>
        <v>#N/A</v>
      </c>
      <c r="O5910" t="e">
        <f>VLOOKUP(I5910,'Hytong (not in CrossAsia)'!$C:$C,1,FALSE)</f>
        <v>#N/A</v>
      </c>
      <c r="Q5910" s="9" t="str">
        <f t="shared" si="185"/>
        <v>nur hier</v>
      </c>
    </row>
    <row r="5911" spans="1:17">
      <c r="A5911" s="1" t="s">
        <v>6936</v>
      </c>
      <c r="B5911" s="1" t="s">
        <v>6937</v>
      </c>
      <c r="C5911" s="1" t="s">
        <v>19628</v>
      </c>
      <c r="D5911" s="1" t="s">
        <v>6938</v>
      </c>
      <c r="E5911" s="1" t="s">
        <v>19302</v>
      </c>
      <c r="F5911" s="54">
        <v>1926</v>
      </c>
      <c r="G5911" s="1" t="s">
        <v>19635</v>
      </c>
      <c r="I5911" t="str">
        <f t="shared" si="184"/>
        <v>广东实业</v>
      </c>
      <c r="K5911" t="e">
        <f>VLOOKUP(I5911,Apabi!$H:$H,1,FALSE)</f>
        <v>#N/A</v>
      </c>
      <c r="M5911" t="e">
        <f>VLOOKUP(I5911,'Shanghai TSG'!$C:$C,1,FALSE)</f>
        <v>#N/A</v>
      </c>
      <c r="O5911" t="e">
        <f>VLOOKUP(I5911,'Hytong (not in CrossAsia)'!$C:$C,1,FALSE)</f>
        <v>#N/A</v>
      </c>
      <c r="Q5911" s="9" t="str">
        <f t="shared" si="185"/>
        <v>nur hier</v>
      </c>
    </row>
    <row r="5912" spans="1:17" ht="23.25">
      <c r="A5912" s="1" t="s">
        <v>6939</v>
      </c>
      <c r="B5912" s="1" t="s">
        <v>6940</v>
      </c>
      <c r="C5912" s="1" t="s">
        <v>6941</v>
      </c>
      <c r="D5912" s="1" t="s">
        <v>6942</v>
      </c>
      <c r="E5912" s="1" t="s">
        <v>13656</v>
      </c>
      <c r="F5912" s="54">
        <v>1933</v>
      </c>
      <c r="G5912" s="1" t="s">
        <v>19642</v>
      </c>
      <c r="I5912" t="str">
        <f t="shared" si="184"/>
        <v>浙江合作</v>
      </c>
      <c r="K5912" t="e">
        <f>VLOOKUP(I5912,Apabi!$H:$H,1,FALSE)</f>
        <v>#N/A</v>
      </c>
      <c r="M5912" t="e">
        <f>VLOOKUP(I5912,'Shanghai TSG'!$C:$C,1,FALSE)</f>
        <v>#N/A</v>
      </c>
      <c r="O5912" t="e">
        <f>VLOOKUP(I5912,'Hytong (not in CrossAsia)'!$C:$C,1,FALSE)</f>
        <v>#N/A</v>
      </c>
      <c r="Q5912" s="9" t="str">
        <f t="shared" si="185"/>
        <v>nur hier</v>
      </c>
    </row>
    <row r="5913" spans="1:17">
      <c r="A5913" s="1" t="s">
        <v>6943</v>
      </c>
      <c r="B5913" s="1" t="s">
        <v>6944</v>
      </c>
      <c r="C5913" s="1" t="s">
        <v>19628</v>
      </c>
      <c r="D5913" s="1" t="s">
        <v>6945</v>
      </c>
      <c r="E5913" s="1" t="s">
        <v>19356</v>
      </c>
      <c r="F5913" s="54">
        <v>1940</v>
      </c>
      <c r="G5913" s="1" t="s">
        <v>19642</v>
      </c>
      <c r="I5913" t="str">
        <f t="shared" si="184"/>
        <v>湖南省银</v>
      </c>
      <c r="K5913" t="e">
        <f>VLOOKUP(I5913,Apabi!$H:$H,1,FALSE)</f>
        <v>#N/A</v>
      </c>
      <c r="M5913" t="e">
        <f>VLOOKUP(I5913,'Shanghai TSG'!$C:$C,1,FALSE)</f>
        <v>#N/A</v>
      </c>
      <c r="O5913" t="e">
        <f>VLOOKUP(I5913,'Hytong (not in CrossAsia)'!$C:$C,1,FALSE)</f>
        <v>#N/A</v>
      </c>
      <c r="Q5913" s="9" t="str">
        <f t="shared" si="185"/>
        <v>nur hier</v>
      </c>
    </row>
    <row r="5914" spans="1:17" ht="23.25">
      <c r="A5914" s="1" t="s">
        <v>6946</v>
      </c>
      <c r="B5914" s="1" t="s">
        <v>6947</v>
      </c>
      <c r="C5914" s="1" t="s">
        <v>6948</v>
      </c>
      <c r="D5914" s="1" t="s">
        <v>19628</v>
      </c>
      <c r="E5914" s="1" t="s">
        <v>19647</v>
      </c>
      <c r="F5914" s="54">
        <v>1936</v>
      </c>
      <c r="G5914" s="1" t="s">
        <v>19292</v>
      </c>
      <c r="I5914" t="str">
        <f t="shared" si="184"/>
        <v>交大经济</v>
      </c>
      <c r="K5914" t="str">
        <f>VLOOKUP(I5914,Apabi!$H:$H,1,FALSE)</f>
        <v>交大经济</v>
      </c>
      <c r="M5914" t="e">
        <f>VLOOKUP(I5914,'Shanghai TSG'!$C:$C,1,FALSE)</f>
        <v>#N/A</v>
      </c>
      <c r="O5914" t="e">
        <f>VLOOKUP(I5914,'Hytong (not in CrossAsia)'!$C:$C,1,FALSE)</f>
        <v>#N/A</v>
      </c>
      <c r="Q5914" s="9" t="str">
        <f t="shared" si="185"/>
        <v>Doppel</v>
      </c>
    </row>
    <row r="5915" spans="1:17">
      <c r="A5915" s="1" t="s">
        <v>6949</v>
      </c>
      <c r="B5915" s="1" t="s">
        <v>6950</v>
      </c>
      <c r="C5915" s="1" t="s">
        <v>19628</v>
      </c>
      <c r="D5915" s="1" t="s">
        <v>19628</v>
      </c>
      <c r="E5915" s="1" t="s">
        <v>19628</v>
      </c>
      <c r="F5915" s="51">
        <v>1929</v>
      </c>
      <c r="G5915" s="1" t="s">
        <v>19628</v>
      </c>
      <c r="I5915" t="str">
        <f t="shared" si="184"/>
        <v>东北新建</v>
      </c>
      <c r="K5915" t="str">
        <f>VLOOKUP(I5915,Apabi!$H:$H,1,FALSE)</f>
        <v>东北新建</v>
      </c>
      <c r="M5915" t="e">
        <f>VLOOKUP(I5915,'Shanghai TSG'!$C:$C,1,FALSE)</f>
        <v>#N/A</v>
      </c>
      <c r="O5915" t="e">
        <f>VLOOKUP(I5915,'Hytong (not in CrossAsia)'!$C:$C,1,FALSE)</f>
        <v>#N/A</v>
      </c>
      <c r="Q5915" s="9" t="str">
        <f t="shared" si="185"/>
        <v>Doppel</v>
      </c>
    </row>
    <row r="5916" spans="1:17">
      <c r="A5916" s="1" t="s">
        <v>6951</v>
      </c>
      <c r="B5916" s="1" t="s">
        <v>6952</v>
      </c>
      <c r="C5916" s="1" t="s">
        <v>19628</v>
      </c>
      <c r="D5916" s="1" t="s">
        <v>6953</v>
      </c>
      <c r="E5916" s="1" t="s">
        <v>18919</v>
      </c>
      <c r="F5916" s="51" t="s">
        <v>19628</v>
      </c>
      <c r="G5916" s="1" t="s">
        <v>19628</v>
      </c>
      <c r="I5916" t="str">
        <f t="shared" si="184"/>
        <v>甘肃合作</v>
      </c>
      <c r="K5916" t="e">
        <f>VLOOKUP(I5916,Apabi!$H:$H,1,FALSE)</f>
        <v>#N/A</v>
      </c>
      <c r="M5916" t="e">
        <f>VLOOKUP(I5916,'Shanghai TSG'!$C:$C,1,FALSE)</f>
        <v>#N/A</v>
      </c>
      <c r="O5916" t="e">
        <f>VLOOKUP(I5916,'Hytong (not in CrossAsia)'!$C:$C,1,FALSE)</f>
        <v>#N/A</v>
      </c>
      <c r="Q5916" s="9" t="str">
        <f t="shared" si="185"/>
        <v>nur hier</v>
      </c>
    </row>
    <row r="5917" spans="1:17">
      <c r="A5917" s="1" t="s">
        <v>6954</v>
      </c>
      <c r="B5917" s="1" t="s">
        <v>6955</v>
      </c>
      <c r="C5917" s="1" t="s">
        <v>19628</v>
      </c>
      <c r="D5917" s="1" t="s">
        <v>6956</v>
      </c>
      <c r="E5917" s="1" t="s">
        <v>19176</v>
      </c>
      <c r="F5917" s="54">
        <v>1948</v>
      </c>
      <c r="G5917" s="1" t="s">
        <v>19635</v>
      </c>
      <c r="I5917" t="str">
        <f t="shared" si="184"/>
        <v>西北经济</v>
      </c>
      <c r="K5917" t="e">
        <f>VLOOKUP(I5917,Apabi!$H:$H,1,FALSE)</f>
        <v>#N/A</v>
      </c>
      <c r="M5917" t="e">
        <f>VLOOKUP(I5917,'Shanghai TSG'!$C:$C,1,FALSE)</f>
        <v>#N/A</v>
      </c>
      <c r="O5917" t="e">
        <f>VLOOKUP(I5917,'Hytong (not in CrossAsia)'!$C:$C,1,FALSE)</f>
        <v>#N/A</v>
      </c>
      <c r="Q5917" s="9" t="str">
        <f t="shared" si="185"/>
        <v>nur hier</v>
      </c>
    </row>
    <row r="5918" spans="1:17" ht="23.25">
      <c r="A5918" s="1" t="s">
        <v>6957</v>
      </c>
      <c r="B5918" s="1" t="s">
        <v>6958</v>
      </c>
      <c r="C5918" s="1" t="s">
        <v>19628</v>
      </c>
      <c r="D5918" s="1" t="s">
        <v>6959</v>
      </c>
      <c r="E5918" s="1" t="s">
        <v>19344</v>
      </c>
      <c r="F5918" s="54">
        <v>1947</v>
      </c>
      <c r="G5918" s="1" t="s">
        <v>19642</v>
      </c>
      <c r="I5918" t="str">
        <f t="shared" si="184"/>
        <v>河北省银</v>
      </c>
      <c r="K5918" t="e">
        <f>VLOOKUP(I5918,Apabi!$H:$H,1,FALSE)</f>
        <v>#N/A</v>
      </c>
      <c r="M5918" t="e">
        <f>VLOOKUP(I5918,'Shanghai TSG'!$C:$C,1,FALSE)</f>
        <v>#N/A</v>
      </c>
      <c r="O5918" t="e">
        <f>VLOOKUP(I5918,'Hytong (not in CrossAsia)'!$C:$C,1,FALSE)</f>
        <v>#N/A</v>
      </c>
      <c r="Q5918" s="9" t="str">
        <f t="shared" si="185"/>
        <v>nur hier</v>
      </c>
    </row>
    <row r="5919" spans="1:17">
      <c r="A5919" s="1" t="s">
        <v>6960</v>
      </c>
      <c r="B5919" s="1" t="s">
        <v>6961</v>
      </c>
      <c r="C5919" s="1" t="s">
        <v>19628</v>
      </c>
      <c r="D5919" s="1" t="s">
        <v>6962</v>
      </c>
      <c r="E5919" s="1" t="s">
        <v>21684</v>
      </c>
      <c r="F5919" s="54">
        <v>1947</v>
      </c>
      <c r="G5919" s="1" t="s">
        <v>19635</v>
      </c>
      <c r="I5919" t="str">
        <f t="shared" si="184"/>
        <v>东北经建</v>
      </c>
      <c r="K5919" t="e">
        <f>VLOOKUP(I5919,Apabi!$H:$H,1,FALSE)</f>
        <v>#N/A</v>
      </c>
      <c r="M5919" t="e">
        <f>VLOOKUP(I5919,'Shanghai TSG'!$C:$C,1,FALSE)</f>
        <v>#N/A</v>
      </c>
      <c r="O5919" t="e">
        <f>VLOOKUP(I5919,'Hytong (not in CrossAsia)'!$C:$C,1,FALSE)</f>
        <v>#N/A</v>
      </c>
      <c r="Q5919" s="9" t="str">
        <f t="shared" si="185"/>
        <v>nur hier</v>
      </c>
    </row>
    <row r="5920" spans="1:17">
      <c r="A5920" s="1" t="s">
        <v>6963</v>
      </c>
      <c r="B5920" s="1" t="s">
        <v>6964</v>
      </c>
      <c r="C5920" s="1" t="s">
        <v>19628</v>
      </c>
      <c r="D5920" s="1" t="s">
        <v>19628</v>
      </c>
      <c r="E5920" s="1" t="s">
        <v>19628</v>
      </c>
      <c r="F5920" s="51" t="s">
        <v>19628</v>
      </c>
      <c r="G5920" s="1" t="s">
        <v>19628</v>
      </c>
      <c r="I5920" t="str">
        <f t="shared" si="184"/>
        <v>青岛市物</v>
      </c>
      <c r="K5920" t="e">
        <f>VLOOKUP(I5920,Apabi!$H:$H,1,FALSE)</f>
        <v>#N/A</v>
      </c>
      <c r="M5920" t="e">
        <f>VLOOKUP(I5920,'Shanghai TSG'!$C:$C,1,FALSE)</f>
        <v>#N/A</v>
      </c>
      <c r="O5920" t="e">
        <f>VLOOKUP(I5920,'Hytong (not in CrossAsia)'!$C:$C,1,FALSE)</f>
        <v>#N/A</v>
      </c>
      <c r="Q5920" s="9" t="str">
        <f t="shared" si="185"/>
        <v>nur hier</v>
      </c>
    </row>
    <row r="5921" spans="1:17">
      <c r="A5921" s="1" t="s">
        <v>6965</v>
      </c>
      <c r="B5921" s="1" t="s">
        <v>6966</v>
      </c>
      <c r="C5921" s="1" t="s">
        <v>19628</v>
      </c>
      <c r="D5921" s="1" t="s">
        <v>6945</v>
      </c>
      <c r="E5921" s="1" t="s">
        <v>21094</v>
      </c>
      <c r="F5921" s="51" t="s">
        <v>19628</v>
      </c>
      <c r="G5921" s="1" t="s">
        <v>19628</v>
      </c>
      <c r="I5921" t="str">
        <f t="shared" si="184"/>
        <v>湖南经济</v>
      </c>
      <c r="K5921" t="e">
        <f>VLOOKUP(I5921,Apabi!$H:$H,1,FALSE)</f>
        <v>#N/A</v>
      </c>
      <c r="M5921" t="str">
        <f>VLOOKUP(I5921,'Shanghai TSG'!$C:$C,1,FALSE)</f>
        <v>湖南经济</v>
      </c>
      <c r="O5921" t="e">
        <f>VLOOKUP(I5921,'Hytong (not in CrossAsia)'!$C:$C,1,FALSE)</f>
        <v>#N/A</v>
      </c>
      <c r="Q5921" s="9" t="str">
        <f t="shared" si="185"/>
        <v>Doppel</v>
      </c>
    </row>
    <row r="5922" spans="1:17">
      <c r="A5922" s="1" t="s">
        <v>6632</v>
      </c>
      <c r="B5922" s="1" t="s">
        <v>6633</v>
      </c>
      <c r="C5922" s="1" t="s">
        <v>19628</v>
      </c>
      <c r="D5922" s="1" t="s">
        <v>6634</v>
      </c>
      <c r="E5922" s="1" t="s">
        <v>2257</v>
      </c>
      <c r="F5922" s="54">
        <v>1947</v>
      </c>
      <c r="G5922" s="1" t="s">
        <v>19635</v>
      </c>
      <c r="I5922" t="str">
        <f t="shared" si="184"/>
        <v>东北经济</v>
      </c>
      <c r="K5922" t="str">
        <f>VLOOKUP(I5922,Apabi!$H:$H,1,FALSE)</f>
        <v>东北经济</v>
      </c>
      <c r="M5922" t="e">
        <f>VLOOKUP(I5922,'Shanghai TSG'!$C:$C,1,FALSE)</f>
        <v>#N/A</v>
      </c>
      <c r="O5922" t="e">
        <f>VLOOKUP(I5922,'Hytong (not in CrossAsia)'!$C:$C,1,FALSE)</f>
        <v>#N/A</v>
      </c>
      <c r="Q5922" s="9" t="str">
        <f t="shared" si="185"/>
        <v>Doppel</v>
      </c>
    </row>
    <row r="5923" spans="1:17">
      <c r="A5923" s="1" t="s">
        <v>6635</v>
      </c>
      <c r="B5923" s="1" t="s">
        <v>6636</v>
      </c>
      <c r="C5923" s="1" t="s">
        <v>19628</v>
      </c>
      <c r="D5923" s="1" t="s">
        <v>6637</v>
      </c>
      <c r="E5923" s="1" t="s">
        <v>18570</v>
      </c>
      <c r="F5923" s="54">
        <v>1933</v>
      </c>
      <c r="G5923" s="1" t="s">
        <v>19635</v>
      </c>
      <c r="I5923" t="str">
        <f t="shared" si="184"/>
        <v>广东建设</v>
      </c>
      <c r="K5923" t="e">
        <f>VLOOKUP(I5923,Apabi!$H:$H,1,FALSE)</f>
        <v>#N/A</v>
      </c>
      <c r="M5923" t="str">
        <f>VLOOKUP(I5923,'Shanghai TSG'!$C:$C,1,FALSE)</f>
        <v>广东建设</v>
      </c>
      <c r="O5923" t="e">
        <f>VLOOKUP(I5923,'Hytong (not in CrossAsia)'!$C:$C,1,FALSE)</f>
        <v>#N/A</v>
      </c>
      <c r="Q5923" s="9" t="str">
        <f t="shared" si="185"/>
        <v>Doppel</v>
      </c>
    </row>
    <row r="5924" spans="1:17">
      <c r="A5924" s="1" t="s">
        <v>6638</v>
      </c>
      <c r="B5924" s="1" t="s">
        <v>6639</v>
      </c>
      <c r="C5924" s="1" t="s">
        <v>19628</v>
      </c>
      <c r="D5924" s="1" t="s">
        <v>6640</v>
      </c>
      <c r="E5924" s="1" t="s">
        <v>19146</v>
      </c>
      <c r="F5924" s="54">
        <v>1946</v>
      </c>
      <c r="G5924" s="1" t="s">
        <v>19315</v>
      </c>
      <c r="I5924" t="str">
        <f t="shared" si="184"/>
        <v>浙江经济</v>
      </c>
      <c r="K5924" t="e">
        <f>VLOOKUP(I5924,Apabi!$H:$H,1,FALSE)</f>
        <v>#N/A</v>
      </c>
      <c r="M5924" t="e">
        <f>VLOOKUP(I5924,'Shanghai TSG'!$C:$C,1,FALSE)</f>
        <v>#N/A</v>
      </c>
      <c r="O5924" t="e">
        <f>VLOOKUP(I5924,'Hytong (not in CrossAsia)'!$C:$C,1,FALSE)</f>
        <v>#N/A</v>
      </c>
      <c r="Q5924" s="9" t="str">
        <f t="shared" si="185"/>
        <v>nur hier</v>
      </c>
    </row>
    <row r="5925" spans="1:17">
      <c r="A5925" s="1" t="s">
        <v>6641</v>
      </c>
      <c r="B5925" s="1" t="s">
        <v>6642</v>
      </c>
      <c r="C5925" s="1" t="s">
        <v>6643</v>
      </c>
      <c r="D5925" s="1" t="s">
        <v>19628</v>
      </c>
      <c r="E5925" s="1" t="s">
        <v>19356</v>
      </c>
      <c r="F5925" s="54">
        <v>1941</v>
      </c>
      <c r="G5925" s="1" t="s">
        <v>19773</v>
      </c>
      <c r="I5925" t="str">
        <f t="shared" si="184"/>
        <v>湖南建设</v>
      </c>
      <c r="K5925" t="e">
        <f>VLOOKUP(I5925,Apabi!$H:$H,1,FALSE)</f>
        <v>#N/A</v>
      </c>
      <c r="M5925" t="e">
        <f>VLOOKUP(I5925,'Shanghai TSG'!$C:$C,1,FALSE)</f>
        <v>#N/A</v>
      </c>
      <c r="O5925" t="e">
        <f>VLOOKUP(I5925,'Hytong (not in CrossAsia)'!$C:$C,1,FALSE)</f>
        <v>#N/A</v>
      </c>
      <c r="Q5925" s="9" t="str">
        <f t="shared" si="185"/>
        <v>nur hier</v>
      </c>
    </row>
    <row r="5926" spans="1:17">
      <c r="A5926" s="1" t="s">
        <v>6644</v>
      </c>
      <c r="B5926" s="1" t="s">
        <v>6645</v>
      </c>
      <c r="C5926" s="1" t="s">
        <v>19628</v>
      </c>
      <c r="D5926" s="1" t="s">
        <v>6646</v>
      </c>
      <c r="E5926" s="1" t="s">
        <v>19647</v>
      </c>
      <c r="F5926" s="54">
        <v>1927</v>
      </c>
      <c r="G5926" s="1" t="s">
        <v>19305</v>
      </c>
      <c r="I5926" t="str">
        <f t="shared" si="184"/>
        <v>南洋周刊</v>
      </c>
      <c r="K5926" t="e">
        <f>VLOOKUP(I5926,Apabi!$H:$H,1,FALSE)</f>
        <v>#N/A</v>
      </c>
      <c r="M5926" t="e">
        <f>VLOOKUP(I5926,'Shanghai TSG'!$C:$C,1,FALSE)</f>
        <v>#N/A</v>
      </c>
      <c r="O5926" t="e">
        <f>VLOOKUP(I5926,'Hytong (not in CrossAsia)'!$C:$C,1,FALSE)</f>
        <v>#N/A</v>
      </c>
      <c r="Q5926" s="9" t="str">
        <f t="shared" si="185"/>
        <v>nur hier</v>
      </c>
    </row>
    <row r="5927" spans="1:17">
      <c r="A5927" s="1" t="s">
        <v>6647</v>
      </c>
      <c r="B5927" s="1" t="s">
        <v>6648</v>
      </c>
      <c r="C5927" s="1" t="s">
        <v>19628</v>
      </c>
      <c r="D5927" s="1" t="s">
        <v>6649</v>
      </c>
      <c r="E5927" s="1" t="s">
        <v>19647</v>
      </c>
      <c r="F5927" s="54">
        <v>1932</v>
      </c>
      <c r="G5927" s="1" t="s">
        <v>19635</v>
      </c>
      <c r="I5927" t="str">
        <f t="shared" si="184"/>
        <v>开发西北</v>
      </c>
      <c r="K5927" t="e">
        <f>VLOOKUP(I5927,Apabi!$H:$H,1,FALSE)</f>
        <v>#N/A</v>
      </c>
      <c r="M5927" t="str">
        <f>VLOOKUP(I5927,'Shanghai TSG'!$C:$C,1,FALSE)</f>
        <v>开发西北</v>
      </c>
      <c r="O5927" t="e">
        <f>VLOOKUP(I5927,'Hytong (not in CrossAsia)'!$C:$C,1,FALSE)</f>
        <v>#N/A</v>
      </c>
      <c r="Q5927" s="9" t="str">
        <f t="shared" si="185"/>
        <v>Doppel</v>
      </c>
    </row>
    <row r="5928" spans="1:17" ht="23.25">
      <c r="A5928" s="1" t="s">
        <v>6650</v>
      </c>
      <c r="B5928" s="1" t="s">
        <v>6651</v>
      </c>
      <c r="C5928" s="1" t="s">
        <v>19628</v>
      </c>
      <c r="D5928" s="1" t="s">
        <v>6652</v>
      </c>
      <c r="E5928" s="1" t="s">
        <v>18310</v>
      </c>
      <c r="F5928" s="54">
        <v>1941</v>
      </c>
      <c r="G5928" s="1" t="s">
        <v>19628</v>
      </c>
      <c r="I5928" t="str">
        <f t="shared" si="184"/>
        <v>地方建设</v>
      </c>
      <c r="K5928" t="e">
        <f>VLOOKUP(I5928,Apabi!$H:$H,1,FALSE)</f>
        <v>#N/A</v>
      </c>
      <c r="M5928" t="e">
        <f>VLOOKUP(I5928,'Shanghai TSG'!$C:$C,1,FALSE)</f>
        <v>#N/A</v>
      </c>
      <c r="O5928" t="e">
        <f>VLOOKUP(I5928,'Hytong (not in CrossAsia)'!$C:$C,1,FALSE)</f>
        <v>#N/A</v>
      </c>
      <c r="Q5928" s="9" t="str">
        <f t="shared" si="185"/>
        <v>nur hier</v>
      </c>
    </row>
    <row r="5929" spans="1:17">
      <c r="A5929" s="1" t="s">
        <v>6653</v>
      </c>
      <c r="B5929" s="1" t="s">
        <v>6654</v>
      </c>
      <c r="C5929" s="1" t="s">
        <v>19628</v>
      </c>
      <c r="D5929" s="1" t="s">
        <v>1263</v>
      </c>
      <c r="E5929" s="1" t="s">
        <v>13648</v>
      </c>
      <c r="F5929" s="54">
        <v>1948</v>
      </c>
      <c r="G5929" s="1" t="s">
        <v>19773</v>
      </c>
      <c r="I5929" t="str">
        <f t="shared" si="184"/>
        <v>西南实业</v>
      </c>
      <c r="K5929" t="e">
        <f>VLOOKUP(I5929,Apabi!$H:$H,1,FALSE)</f>
        <v>#N/A</v>
      </c>
      <c r="M5929" t="e">
        <f>VLOOKUP(I5929,'Shanghai TSG'!$C:$C,1,FALSE)</f>
        <v>#N/A</v>
      </c>
      <c r="O5929" t="e">
        <f>VLOOKUP(I5929,'Hytong (not in CrossAsia)'!$C:$C,1,FALSE)</f>
        <v>#N/A</v>
      </c>
      <c r="Q5929" s="9" t="str">
        <f t="shared" si="185"/>
        <v>nur hier</v>
      </c>
    </row>
    <row r="5930" spans="1:17">
      <c r="A5930" s="1" t="s">
        <v>6655</v>
      </c>
      <c r="B5930" s="1" t="s">
        <v>6656</v>
      </c>
      <c r="C5930" s="1" t="s">
        <v>19628</v>
      </c>
      <c r="D5930" s="1" t="s">
        <v>6657</v>
      </c>
      <c r="E5930" s="1" t="s">
        <v>19322</v>
      </c>
      <c r="F5930" s="54">
        <v>1928</v>
      </c>
      <c r="G5930" s="1" t="s">
        <v>19635</v>
      </c>
      <c r="I5930" t="str">
        <f t="shared" si="184"/>
        <v>河南建设</v>
      </c>
      <c r="K5930" t="e">
        <f>VLOOKUP(I5930,Apabi!$H:$H,1,FALSE)</f>
        <v>#N/A</v>
      </c>
      <c r="M5930" t="e">
        <f>VLOOKUP(I5930,'Shanghai TSG'!$C:$C,1,FALSE)</f>
        <v>#N/A</v>
      </c>
      <c r="O5930" t="e">
        <f>VLOOKUP(I5930,'Hytong (not in CrossAsia)'!$C:$C,1,FALSE)</f>
        <v>#N/A</v>
      </c>
      <c r="Q5930" s="9" t="str">
        <f t="shared" si="185"/>
        <v>nur hier</v>
      </c>
    </row>
    <row r="5931" spans="1:17" ht="23.25">
      <c r="A5931" s="1" t="s">
        <v>6658</v>
      </c>
      <c r="B5931" s="1" t="s">
        <v>6659</v>
      </c>
      <c r="C5931" s="1" t="s">
        <v>19628</v>
      </c>
      <c r="D5931" s="1" t="s">
        <v>13173</v>
      </c>
      <c r="E5931" s="1" t="s">
        <v>19628</v>
      </c>
      <c r="F5931" s="51" t="s">
        <v>19628</v>
      </c>
      <c r="G5931" s="1" t="s">
        <v>19628</v>
      </c>
      <c r="I5931" t="str">
        <f t="shared" si="184"/>
        <v>实业部天</v>
      </c>
      <c r="K5931" t="e">
        <f>VLOOKUP(I5931,Apabi!$H:$H,1,FALSE)</f>
        <v>#N/A</v>
      </c>
      <c r="M5931" t="e">
        <f>VLOOKUP(I5931,'Shanghai TSG'!$C:$C,1,FALSE)</f>
        <v>#N/A</v>
      </c>
      <c r="O5931" t="e">
        <f>VLOOKUP(I5931,'Hytong (not in CrossAsia)'!$C:$C,1,FALSE)</f>
        <v>#N/A</v>
      </c>
      <c r="Q5931" s="9" t="str">
        <f t="shared" si="185"/>
        <v>nur hier</v>
      </c>
    </row>
    <row r="5932" spans="1:17">
      <c r="A5932" s="1" t="s">
        <v>6660</v>
      </c>
      <c r="B5932" s="1" t="s">
        <v>6995</v>
      </c>
      <c r="C5932" s="1" t="s">
        <v>19628</v>
      </c>
      <c r="D5932" s="1" t="s">
        <v>1291</v>
      </c>
      <c r="E5932" s="1" t="s">
        <v>1292</v>
      </c>
      <c r="F5932" s="54">
        <v>1930</v>
      </c>
      <c r="G5932" s="1" t="s">
        <v>19635</v>
      </c>
      <c r="I5932" t="str">
        <f t="shared" si="184"/>
        <v>东省经济</v>
      </c>
      <c r="K5932" t="str">
        <f>VLOOKUP(I5932,Apabi!$H:$H,1,FALSE)</f>
        <v>东省经济</v>
      </c>
      <c r="M5932" t="e">
        <f>VLOOKUP(I5932,'Shanghai TSG'!$C:$C,1,FALSE)</f>
        <v>#N/A</v>
      </c>
      <c r="O5932" t="e">
        <f>VLOOKUP(I5932,'Hytong (not in CrossAsia)'!$C:$C,1,FALSE)</f>
        <v>#N/A</v>
      </c>
      <c r="Q5932" s="9" t="str">
        <f t="shared" si="185"/>
        <v>Doppel</v>
      </c>
    </row>
    <row r="5933" spans="1:17">
      <c r="A5933" s="1" t="s">
        <v>6996</v>
      </c>
      <c r="B5933" s="1" t="s">
        <v>6997</v>
      </c>
      <c r="C5933" s="1" t="s">
        <v>19628</v>
      </c>
      <c r="D5933" s="1" t="s">
        <v>1762</v>
      </c>
      <c r="E5933" s="1" t="s">
        <v>19638</v>
      </c>
      <c r="F5933" s="51" t="s">
        <v>19628</v>
      </c>
      <c r="G5933" s="1" t="s">
        <v>19628</v>
      </c>
      <c r="I5933" t="str">
        <f t="shared" si="184"/>
        <v>重庆市生</v>
      </c>
      <c r="K5933" t="e">
        <f>VLOOKUP(I5933,Apabi!$H:$H,1,FALSE)</f>
        <v>#N/A</v>
      </c>
      <c r="M5933" t="e">
        <f>VLOOKUP(I5933,'Shanghai TSG'!$C:$C,1,FALSE)</f>
        <v>#N/A</v>
      </c>
      <c r="O5933" t="e">
        <f>VLOOKUP(I5933,'Hytong (not in CrossAsia)'!$C:$C,1,FALSE)</f>
        <v>#N/A</v>
      </c>
      <c r="Q5933" s="9" t="str">
        <f t="shared" si="185"/>
        <v>nur hier</v>
      </c>
    </row>
    <row r="5934" spans="1:17">
      <c r="A5934" s="1" t="s">
        <v>6998</v>
      </c>
      <c r="B5934" s="1" t="s">
        <v>6999</v>
      </c>
      <c r="C5934" s="1" t="s">
        <v>19628</v>
      </c>
      <c r="D5934" s="1" t="s">
        <v>7000</v>
      </c>
      <c r="E5934" s="1" t="s">
        <v>4606</v>
      </c>
      <c r="F5934" s="54">
        <v>1948</v>
      </c>
      <c r="G5934" s="1" t="s">
        <v>19635</v>
      </c>
      <c r="I5934" t="str">
        <f t="shared" si="184"/>
        <v>南洋杂志</v>
      </c>
      <c r="K5934" t="e">
        <f>VLOOKUP(I5934,Apabi!$H:$H,1,FALSE)</f>
        <v>#N/A</v>
      </c>
      <c r="M5934" t="e">
        <f>VLOOKUP(I5934,'Shanghai TSG'!$C:$C,1,FALSE)</f>
        <v>#N/A</v>
      </c>
      <c r="O5934" t="e">
        <f>VLOOKUP(I5934,'Hytong (not in CrossAsia)'!$C:$C,1,FALSE)</f>
        <v>#N/A</v>
      </c>
      <c r="Q5934" s="9" t="str">
        <f t="shared" si="185"/>
        <v>nur hier</v>
      </c>
    </row>
    <row r="5935" spans="1:17">
      <c r="A5935" s="1" t="s">
        <v>7001</v>
      </c>
      <c r="B5935" s="1" t="s">
        <v>7002</v>
      </c>
      <c r="C5935" s="1" t="s">
        <v>19628</v>
      </c>
      <c r="D5935" s="1" t="s">
        <v>19628</v>
      </c>
      <c r="E5935" s="1" t="s">
        <v>13460</v>
      </c>
      <c r="F5935" s="51" t="s">
        <v>19628</v>
      </c>
      <c r="G5935" s="1" t="s">
        <v>19628</v>
      </c>
      <c r="I5935" t="str">
        <f t="shared" si="184"/>
        <v>浙江省建</v>
      </c>
      <c r="K5935" t="e">
        <f>VLOOKUP(I5935,Apabi!$H:$H,1,FALSE)</f>
        <v>#N/A</v>
      </c>
      <c r="M5935" t="e">
        <f>VLOOKUP(I5935,'Shanghai TSG'!$C:$C,1,FALSE)</f>
        <v>#N/A</v>
      </c>
      <c r="O5935" t="e">
        <f>VLOOKUP(I5935,'Hytong (not in CrossAsia)'!$C:$C,1,FALSE)</f>
        <v>#N/A</v>
      </c>
      <c r="Q5935" s="9" t="str">
        <f t="shared" si="185"/>
        <v>nur hier</v>
      </c>
    </row>
    <row r="5936" spans="1:17">
      <c r="A5936" s="1" t="s">
        <v>7003</v>
      </c>
      <c r="B5936" s="1" t="s">
        <v>7004</v>
      </c>
      <c r="C5936" s="1" t="s">
        <v>19628</v>
      </c>
      <c r="D5936" s="1" t="s">
        <v>7005</v>
      </c>
      <c r="E5936" s="1" t="s">
        <v>13648</v>
      </c>
      <c r="F5936" s="54">
        <v>1946</v>
      </c>
      <c r="G5936" s="1" t="s">
        <v>19635</v>
      </c>
      <c r="I5936" t="str">
        <f t="shared" si="184"/>
        <v>今日东北</v>
      </c>
      <c r="K5936" t="str">
        <f>VLOOKUP(I5936,Apabi!$H:$H,1,FALSE)</f>
        <v>今日东北</v>
      </c>
      <c r="M5936" t="e">
        <f>VLOOKUP(I5936,'Shanghai TSG'!$C:$C,1,FALSE)</f>
        <v>#N/A</v>
      </c>
      <c r="O5936" t="str">
        <f>VLOOKUP(I5936,'Hytong (not in CrossAsia)'!$C:$C,1,FALSE)</f>
        <v>今日东北</v>
      </c>
      <c r="Q5936" s="9" t="str">
        <f t="shared" si="185"/>
        <v>Doppel</v>
      </c>
    </row>
    <row r="5937" spans="1:17">
      <c r="A5937" s="1" t="s">
        <v>7006</v>
      </c>
      <c r="B5937" s="1" t="s">
        <v>7007</v>
      </c>
      <c r="C5937" s="1" t="s">
        <v>19628</v>
      </c>
      <c r="D5937" s="1" t="s">
        <v>7008</v>
      </c>
      <c r="E5937" s="1" t="s">
        <v>19336</v>
      </c>
      <c r="F5937" s="54">
        <v>1935</v>
      </c>
      <c r="G5937" s="1" t="s">
        <v>19635</v>
      </c>
      <c r="I5937" t="str">
        <f t="shared" si="184"/>
        <v>开发西北</v>
      </c>
      <c r="K5937" t="e">
        <f>VLOOKUP(I5937,Apabi!$H:$H,1,FALSE)</f>
        <v>#N/A</v>
      </c>
      <c r="M5937" t="str">
        <f>VLOOKUP(I5937,'Shanghai TSG'!$C:$C,1,FALSE)</f>
        <v>开发西北</v>
      </c>
      <c r="O5937" t="e">
        <f>VLOOKUP(I5937,'Hytong (not in CrossAsia)'!$C:$C,1,FALSE)</f>
        <v>#N/A</v>
      </c>
      <c r="Q5937" s="9" t="str">
        <f t="shared" si="185"/>
        <v>Doppel</v>
      </c>
    </row>
    <row r="5938" spans="1:17" ht="23.25">
      <c r="A5938" s="1" t="s">
        <v>7009</v>
      </c>
      <c r="B5938" s="1" t="s">
        <v>7010</v>
      </c>
      <c r="C5938" s="1" t="s">
        <v>19628</v>
      </c>
      <c r="D5938" s="1" t="s">
        <v>7011</v>
      </c>
      <c r="E5938" s="1" t="s">
        <v>13224</v>
      </c>
      <c r="F5938" s="51" t="s">
        <v>19628</v>
      </c>
      <c r="G5938" s="1" t="s">
        <v>19628</v>
      </c>
      <c r="I5938" t="str">
        <f t="shared" si="184"/>
        <v>中国边疆</v>
      </c>
      <c r="K5938" t="e">
        <f>VLOOKUP(I5938,Apabi!$H:$H,1,FALSE)</f>
        <v>#N/A</v>
      </c>
      <c r="M5938" t="e">
        <f>VLOOKUP(I5938,'Shanghai TSG'!$C:$C,1,FALSE)</f>
        <v>#N/A</v>
      </c>
      <c r="O5938" t="str">
        <f>VLOOKUP(I5938,'Hytong (not in CrossAsia)'!$C:$C,1,FALSE)</f>
        <v>中国边疆</v>
      </c>
      <c r="Q5938" s="9" t="str">
        <f t="shared" si="185"/>
        <v>Doppel</v>
      </c>
    </row>
    <row r="5939" spans="1:17">
      <c r="A5939" s="1" t="s">
        <v>7012</v>
      </c>
      <c r="B5939" s="1" t="s">
        <v>7013</v>
      </c>
      <c r="C5939" s="1" t="s">
        <v>19628</v>
      </c>
      <c r="D5939" s="1" t="s">
        <v>7014</v>
      </c>
      <c r="E5939" s="1" t="s">
        <v>7015</v>
      </c>
      <c r="F5939" s="51" t="s">
        <v>19628</v>
      </c>
      <c r="G5939" s="1" t="s">
        <v>19628</v>
      </c>
      <c r="I5939" t="str">
        <f t="shared" si="184"/>
        <v>新湖北月</v>
      </c>
      <c r="K5939" t="e">
        <f>VLOOKUP(I5939,Apabi!$H:$H,1,FALSE)</f>
        <v>#N/A</v>
      </c>
      <c r="M5939" t="e">
        <f>VLOOKUP(I5939,'Shanghai TSG'!$C:$C,1,FALSE)</f>
        <v>#N/A</v>
      </c>
      <c r="O5939" t="e">
        <f>VLOOKUP(I5939,'Hytong (not in CrossAsia)'!$C:$C,1,FALSE)</f>
        <v>#N/A</v>
      </c>
      <c r="Q5939" s="9" t="str">
        <f t="shared" si="185"/>
        <v>nur hier</v>
      </c>
    </row>
    <row r="5940" spans="1:17">
      <c r="A5940" s="1" t="s">
        <v>7016</v>
      </c>
      <c r="B5940" s="1" t="s">
        <v>7017</v>
      </c>
      <c r="C5940" s="1" t="s">
        <v>19628</v>
      </c>
      <c r="D5940" s="1" t="s">
        <v>7018</v>
      </c>
      <c r="E5940" s="1" t="s">
        <v>13648</v>
      </c>
      <c r="F5940" s="54">
        <v>1949</v>
      </c>
      <c r="G5940" s="1" t="s">
        <v>20227</v>
      </c>
      <c r="I5940" t="str">
        <f t="shared" si="184"/>
        <v>四川经济</v>
      </c>
      <c r="K5940" t="e">
        <f>VLOOKUP(I5940,Apabi!$H:$H,1,FALSE)</f>
        <v>#N/A</v>
      </c>
      <c r="M5940" t="e">
        <f>VLOOKUP(I5940,'Shanghai TSG'!$C:$C,1,FALSE)</f>
        <v>#N/A</v>
      </c>
      <c r="O5940" t="e">
        <f>VLOOKUP(I5940,'Hytong (not in CrossAsia)'!$C:$C,1,FALSE)</f>
        <v>#N/A</v>
      </c>
      <c r="Q5940" s="9" t="str">
        <f t="shared" si="185"/>
        <v>nur hier</v>
      </c>
    </row>
    <row r="5941" spans="1:17" ht="23.25">
      <c r="A5941" s="1" t="s">
        <v>7019</v>
      </c>
      <c r="B5941" s="1" t="s">
        <v>7020</v>
      </c>
      <c r="C5941" s="1" t="s">
        <v>19628</v>
      </c>
      <c r="D5941" s="1" t="s">
        <v>7021</v>
      </c>
      <c r="E5941" s="1" t="s">
        <v>21315</v>
      </c>
      <c r="F5941" s="51">
        <v>1946</v>
      </c>
      <c r="G5941" s="1" t="s">
        <v>19628</v>
      </c>
      <c r="I5941" t="str">
        <f t="shared" si="184"/>
        <v>经建季刊</v>
      </c>
      <c r="K5941" t="e">
        <f>VLOOKUP(I5941,Apabi!$H:$H,1,FALSE)</f>
        <v>#N/A</v>
      </c>
      <c r="M5941" t="str">
        <f>VLOOKUP(I5941,'Shanghai TSG'!$C:$C,1,FALSE)</f>
        <v>经建季刊</v>
      </c>
      <c r="O5941" t="e">
        <f>VLOOKUP(I5941,'Hytong (not in CrossAsia)'!$C:$C,1,FALSE)</f>
        <v>#N/A</v>
      </c>
      <c r="Q5941" s="9" t="str">
        <f t="shared" si="185"/>
        <v>Doppel</v>
      </c>
    </row>
    <row r="5942" spans="1:17" ht="23.25">
      <c r="A5942" s="1" t="s">
        <v>7022</v>
      </c>
      <c r="B5942" s="1" t="s">
        <v>7023</v>
      </c>
      <c r="C5942" s="1" t="s">
        <v>19628</v>
      </c>
      <c r="D5942" s="1" t="s">
        <v>7024</v>
      </c>
      <c r="E5942" s="1" t="s">
        <v>7025</v>
      </c>
      <c r="F5942" s="51" t="s">
        <v>19628</v>
      </c>
      <c r="G5942" s="1" t="s">
        <v>19628</v>
      </c>
      <c r="I5942" t="str">
        <f t="shared" si="184"/>
        <v>黑龙江财</v>
      </c>
      <c r="K5942" t="str">
        <f>VLOOKUP(I5942,Apabi!$H:$H,1,FALSE)</f>
        <v>黑龙江财</v>
      </c>
      <c r="M5942" t="e">
        <f>VLOOKUP(I5942,'Shanghai TSG'!$C:$C,1,FALSE)</f>
        <v>#N/A</v>
      </c>
      <c r="O5942" t="e">
        <f>VLOOKUP(I5942,'Hytong (not in CrossAsia)'!$C:$C,1,FALSE)</f>
        <v>#N/A</v>
      </c>
      <c r="Q5942" s="9" t="str">
        <f t="shared" si="185"/>
        <v>Doppel</v>
      </c>
    </row>
    <row r="5943" spans="1:17" ht="23.25">
      <c r="A5943" s="1" t="s">
        <v>7026</v>
      </c>
      <c r="B5943" s="1" t="s">
        <v>7027</v>
      </c>
      <c r="C5943" s="1" t="s">
        <v>19628</v>
      </c>
      <c r="D5943" s="1" t="s">
        <v>7028</v>
      </c>
      <c r="E5943" s="1" t="s">
        <v>13295</v>
      </c>
      <c r="F5943" s="54">
        <v>1942</v>
      </c>
      <c r="G5943" s="1" t="s">
        <v>19628</v>
      </c>
      <c r="I5943" t="str">
        <f t="shared" si="184"/>
        <v>边疆研究</v>
      </c>
      <c r="K5943" t="e">
        <f>VLOOKUP(I5943,Apabi!$H:$H,1,FALSE)</f>
        <v>#N/A</v>
      </c>
      <c r="M5943" t="str">
        <f>VLOOKUP(I5943,'Shanghai TSG'!$C:$C,1,FALSE)</f>
        <v>边疆研究</v>
      </c>
      <c r="O5943" t="e">
        <f>VLOOKUP(I5943,'Hytong (not in CrossAsia)'!$C:$C,1,FALSE)</f>
        <v>#N/A</v>
      </c>
      <c r="Q5943" s="9" t="str">
        <f t="shared" si="185"/>
        <v>Doppel</v>
      </c>
    </row>
    <row r="5944" spans="1:17" ht="23.25">
      <c r="A5944" s="1" t="s">
        <v>7029</v>
      </c>
      <c r="B5944" s="1" t="s">
        <v>7030</v>
      </c>
      <c r="C5944" s="1" t="s">
        <v>19628</v>
      </c>
      <c r="D5944" s="1" t="s">
        <v>7031</v>
      </c>
      <c r="E5944" s="1" t="s">
        <v>19156</v>
      </c>
      <c r="F5944" s="51" t="s">
        <v>19628</v>
      </c>
      <c r="G5944" s="1" t="s">
        <v>19628</v>
      </c>
      <c r="I5944" t="str">
        <f t="shared" si="184"/>
        <v>广东财政</v>
      </c>
      <c r="K5944" t="e">
        <f>VLOOKUP(I5944,Apabi!$H:$H,1,FALSE)</f>
        <v>#N/A</v>
      </c>
      <c r="M5944" t="e">
        <f>VLOOKUP(I5944,'Shanghai TSG'!$C:$C,1,FALSE)</f>
        <v>#N/A</v>
      </c>
      <c r="O5944" t="e">
        <f>VLOOKUP(I5944,'Hytong (not in CrossAsia)'!$C:$C,1,FALSE)</f>
        <v>#N/A</v>
      </c>
      <c r="Q5944" s="9" t="str">
        <f t="shared" si="185"/>
        <v>nur hier</v>
      </c>
    </row>
    <row r="5945" spans="1:17" ht="23.25">
      <c r="A5945" s="1" t="s">
        <v>7032</v>
      </c>
      <c r="B5945" s="1" t="s">
        <v>7033</v>
      </c>
      <c r="C5945" s="1" t="s">
        <v>19628</v>
      </c>
      <c r="D5945" s="1" t="s">
        <v>7034</v>
      </c>
      <c r="E5945" s="1" t="s">
        <v>13201</v>
      </c>
      <c r="F5945" s="51" t="s">
        <v>19628</v>
      </c>
      <c r="G5945" s="1" t="s">
        <v>19628</v>
      </c>
      <c r="I5945" t="str">
        <f t="shared" si="184"/>
        <v>浙江建设</v>
      </c>
      <c r="K5945" t="e">
        <f>VLOOKUP(I5945,Apabi!$H:$H,1,FALSE)</f>
        <v>#N/A</v>
      </c>
      <c r="M5945" t="e">
        <f>VLOOKUP(I5945,'Shanghai TSG'!$C:$C,1,FALSE)</f>
        <v>#N/A</v>
      </c>
      <c r="O5945" t="e">
        <f>VLOOKUP(I5945,'Hytong (not in CrossAsia)'!$C:$C,1,FALSE)</f>
        <v>#N/A</v>
      </c>
      <c r="Q5945" s="9" t="str">
        <f t="shared" si="185"/>
        <v>nur hier</v>
      </c>
    </row>
    <row r="5946" spans="1:17">
      <c r="A5946" s="1" t="s">
        <v>7035</v>
      </c>
      <c r="B5946" s="1" t="s">
        <v>7036</v>
      </c>
      <c r="C5946" s="1" t="s">
        <v>19628</v>
      </c>
      <c r="D5946" s="1" t="s">
        <v>1540</v>
      </c>
      <c r="E5946" s="1" t="s">
        <v>19638</v>
      </c>
      <c r="F5946" s="54">
        <v>1949</v>
      </c>
      <c r="G5946" s="1" t="s">
        <v>19292</v>
      </c>
      <c r="I5946" t="str">
        <f t="shared" si="184"/>
        <v>四川经济</v>
      </c>
      <c r="K5946" t="e">
        <f>VLOOKUP(I5946,Apabi!$H:$H,1,FALSE)</f>
        <v>#N/A</v>
      </c>
      <c r="M5946" t="e">
        <f>VLOOKUP(I5946,'Shanghai TSG'!$C:$C,1,FALSE)</f>
        <v>#N/A</v>
      </c>
      <c r="O5946" t="e">
        <f>VLOOKUP(I5946,'Hytong (not in CrossAsia)'!$C:$C,1,FALSE)</f>
        <v>#N/A</v>
      </c>
      <c r="Q5946" s="9" t="str">
        <f t="shared" si="185"/>
        <v>nur hier</v>
      </c>
    </row>
    <row r="5947" spans="1:17">
      <c r="A5947" s="1" t="s">
        <v>7037</v>
      </c>
      <c r="B5947" s="1" t="s">
        <v>7038</v>
      </c>
      <c r="C5947" s="1" t="s">
        <v>19628</v>
      </c>
      <c r="D5947" s="1" t="s">
        <v>7039</v>
      </c>
      <c r="E5947" s="1" t="s">
        <v>19146</v>
      </c>
      <c r="F5947" s="54">
        <v>1931</v>
      </c>
      <c r="G5947" s="1" t="s">
        <v>19292</v>
      </c>
      <c r="I5947" t="str">
        <f t="shared" si="184"/>
        <v>浙江经济</v>
      </c>
      <c r="K5947" t="e">
        <f>VLOOKUP(I5947,Apabi!$H:$H,1,FALSE)</f>
        <v>#N/A</v>
      </c>
      <c r="M5947" t="e">
        <f>VLOOKUP(I5947,'Shanghai TSG'!$C:$C,1,FALSE)</f>
        <v>#N/A</v>
      </c>
      <c r="O5947" t="e">
        <f>VLOOKUP(I5947,'Hytong (not in CrossAsia)'!$C:$C,1,FALSE)</f>
        <v>#N/A</v>
      </c>
      <c r="Q5947" s="9" t="str">
        <f t="shared" si="185"/>
        <v>nur hier</v>
      </c>
    </row>
    <row r="5948" spans="1:17" ht="23.25">
      <c r="A5948" s="1" t="s">
        <v>7040</v>
      </c>
      <c r="B5948" s="1" t="s">
        <v>7041</v>
      </c>
      <c r="C5948" s="1" t="s">
        <v>19628</v>
      </c>
      <c r="D5948" s="1" t="s">
        <v>7042</v>
      </c>
      <c r="E5948" s="1" t="s">
        <v>13201</v>
      </c>
      <c r="F5948" s="51" t="s">
        <v>19628</v>
      </c>
      <c r="G5948" s="1" t="s">
        <v>19628</v>
      </c>
      <c r="I5948" t="str">
        <f t="shared" si="184"/>
        <v>浙江经济</v>
      </c>
      <c r="K5948" t="e">
        <f>VLOOKUP(I5948,Apabi!$H:$H,1,FALSE)</f>
        <v>#N/A</v>
      </c>
      <c r="M5948" t="e">
        <f>VLOOKUP(I5948,'Shanghai TSG'!$C:$C,1,FALSE)</f>
        <v>#N/A</v>
      </c>
      <c r="O5948" t="e">
        <f>VLOOKUP(I5948,'Hytong (not in CrossAsia)'!$C:$C,1,FALSE)</f>
        <v>#N/A</v>
      </c>
      <c r="Q5948" s="9" t="str">
        <f t="shared" si="185"/>
        <v>nur hier</v>
      </c>
    </row>
    <row r="5949" spans="1:17">
      <c r="A5949" s="1" t="s">
        <v>7043</v>
      </c>
      <c r="B5949" s="1" t="s">
        <v>7044</v>
      </c>
      <c r="C5949" s="1" t="s">
        <v>19628</v>
      </c>
      <c r="D5949" s="1" t="s">
        <v>7045</v>
      </c>
      <c r="E5949" s="1" t="s">
        <v>18570</v>
      </c>
      <c r="F5949" s="54">
        <v>1938</v>
      </c>
      <c r="G5949" s="1" t="s">
        <v>19315</v>
      </c>
      <c r="I5949" t="str">
        <f t="shared" si="184"/>
        <v>新经济</v>
      </c>
      <c r="K5949" t="e">
        <f>VLOOKUP(I5949,Apabi!$H:$H,1,FALSE)</f>
        <v>#N/A</v>
      </c>
      <c r="M5949" t="str">
        <f>VLOOKUP(I5949,'Shanghai TSG'!$C:$C,1,FALSE)</f>
        <v>新经济</v>
      </c>
      <c r="O5949" t="e">
        <f>VLOOKUP(I5949,'Hytong (not in CrossAsia)'!$C:$C,1,FALSE)</f>
        <v>#N/A</v>
      </c>
      <c r="Q5949" s="9" t="str">
        <f t="shared" si="185"/>
        <v>Doppel</v>
      </c>
    </row>
    <row r="5950" spans="1:17">
      <c r="A5950" s="1" t="s">
        <v>7046</v>
      </c>
      <c r="B5950" s="1" t="s">
        <v>7047</v>
      </c>
      <c r="C5950" s="1" t="s">
        <v>19628</v>
      </c>
      <c r="D5950" s="1" t="s">
        <v>7048</v>
      </c>
      <c r="E5950" s="1" t="s">
        <v>19754</v>
      </c>
      <c r="F5950" s="54">
        <v>1945</v>
      </c>
      <c r="G5950" s="1" t="s">
        <v>19773</v>
      </c>
      <c r="I5950" t="str">
        <f t="shared" si="184"/>
        <v>经济建设</v>
      </c>
      <c r="K5950" t="e">
        <f>VLOOKUP(I5950,Apabi!$H:$H,1,FALSE)</f>
        <v>#N/A</v>
      </c>
      <c r="M5950" t="str">
        <f>VLOOKUP(I5950,'Shanghai TSG'!$C:$C,1,FALSE)</f>
        <v>经济建设</v>
      </c>
      <c r="O5950" t="e">
        <f>VLOOKUP(I5950,'Hytong (not in CrossAsia)'!$C:$C,1,FALSE)</f>
        <v>#N/A</v>
      </c>
      <c r="Q5950" s="9" t="str">
        <f t="shared" si="185"/>
        <v>Doppel</v>
      </c>
    </row>
    <row r="5951" spans="1:17">
      <c r="A5951" s="1" t="s">
        <v>7049</v>
      </c>
      <c r="B5951" s="1" t="s">
        <v>7050</v>
      </c>
      <c r="C5951" s="1" t="s">
        <v>19628</v>
      </c>
      <c r="D5951" s="1" t="s">
        <v>7051</v>
      </c>
      <c r="E5951" s="1" t="s">
        <v>19336</v>
      </c>
      <c r="F5951" s="54">
        <v>1930</v>
      </c>
      <c r="G5951" s="1" t="s">
        <v>19305</v>
      </c>
      <c r="I5951" t="str">
        <f t="shared" si="184"/>
        <v>工商公报</v>
      </c>
      <c r="K5951" t="str">
        <f>VLOOKUP(I5951,Apabi!$H:$H,1,FALSE)</f>
        <v>工商公报</v>
      </c>
      <c r="M5951" t="str">
        <f>VLOOKUP(I5951,'Shanghai TSG'!$C:$C,1,FALSE)</f>
        <v>工商公报</v>
      </c>
      <c r="O5951" t="e">
        <f>VLOOKUP(I5951,'Hytong (not in CrossAsia)'!$C:$C,1,FALSE)</f>
        <v>#N/A</v>
      </c>
      <c r="Q5951" s="9" t="str">
        <f t="shared" si="185"/>
        <v>Doppel</v>
      </c>
    </row>
    <row r="5952" spans="1:17">
      <c r="A5952" s="1" t="s">
        <v>7052</v>
      </c>
      <c r="B5952" s="1" t="s">
        <v>7053</v>
      </c>
      <c r="C5952" s="1" t="s">
        <v>19628</v>
      </c>
      <c r="D5952" s="1" t="s">
        <v>19628</v>
      </c>
      <c r="E5952" s="1" t="s">
        <v>19647</v>
      </c>
      <c r="F5952" s="54">
        <v>1949</v>
      </c>
      <c r="G5952" s="1" t="s">
        <v>19628</v>
      </c>
      <c r="I5952" t="str">
        <f t="shared" si="184"/>
        <v>工商参考</v>
      </c>
      <c r="K5952" t="e">
        <f>VLOOKUP(I5952,Apabi!$H:$H,1,FALSE)</f>
        <v>#N/A</v>
      </c>
      <c r="M5952" t="e">
        <f>VLOOKUP(I5952,'Shanghai TSG'!$C:$C,1,FALSE)</f>
        <v>#N/A</v>
      </c>
      <c r="O5952" t="e">
        <f>VLOOKUP(I5952,'Hytong (not in CrossAsia)'!$C:$C,1,FALSE)</f>
        <v>#N/A</v>
      </c>
      <c r="Q5952" s="9" t="str">
        <f t="shared" si="185"/>
        <v>nur hier</v>
      </c>
    </row>
    <row r="5953" spans="1:17">
      <c r="A5953" s="1" t="s">
        <v>7054</v>
      </c>
      <c r="B5953" s="1" t="s">
        <v>7055</v>
      </c>
      <c r="C5953" s="1" t="s">
        <v>7056</v>
      </c>
      <c r="D5953" s="1" t="s">
        <v>7057</v>
      </c>
      <c r="E5953" s="1" t="s">
        <v>19344</v>
      </c>
      <c r="F5953" s="54">
        <v>1934</v>
      </c>
      <c r="G5953" s="1" t="s">
        <v>19628</v>
      </c>
      <c r="I5953" t="str">
        <f t="shared" si="184"/>
        <v>工商学志</v>
      </c>
      <c r="K5953" t="e">
        <f>VLOOKUP(I5953,Apabi!$H:$H,1,FALSE)</f>
        <v>#N/A</v>
      </c>
      <c r="M5953" t="e">
        <f>VLOOKUP(I5953,'Shanghai TSG'!$C:$C,1,FALSE)</f>
        <v>#N/A</v>
      </c>
      <c r="O5953" t="e">
        <f>VLOOKUP(I5953,'Hytong (not in CrossAsia)'!$C:$C,1,FALSE)</f>
        <v>#N/A</v>
      </c>
      <c r="Q5953" s="9" t="str">
        <f t="shared" si="185"/>
        <v>nur hier</v>
      </c>
    </row>
    <row r="5954" spans="1:17">
      <c r="A5954" s="1" t="s">
        <v>7058</v>
      </c>
      <c r="B5954" s="1" t="s">
        <v>7059</v>
      </c>
      <c r="C5954" s="1" t="s">
        <v>19628</v>
      </c>
      <c r="D5954" s="1" t="s">
        <v>7060</v>
      </c>
      <c r="E5954" s="1" t="s">
        <v>19302</v>
      </c>
      <c r="F5954" s="54">
        <v>1946</v>
      </c>
      <c r="G5954" s="1" t="s">
        <v>19642</v>
      </c>
      <c r="I5954" t="str">
        <f t="shared" si="184"/>
        <v>工商通讯</v>
      </c>
      <c r="K5954" t="e">
        <f>VLOOKUP(I5954,Apabi!$H:$H,1,FALSE)</f>
        <v>#N/A</v>
      </c>
      <c r="M5954" t="e">
        <f>VLOOKUP(I5954,'Shanghai TSG'!$C:$C,1,FALSE)</f>
        <v>#N/A</v>
      </c>
      <c r="O5954" t="e">
        <f>VLOOKUP(I5954,'Hytong (not in CrossAsia)'!$C:$C,1,FALSE)</f>
        <v>#N/A</v>
      </c>
      <c r="Q5954" s="9" t="str">
        <f t="shared" si="185"/>
        <v>nur hier</v>
      </c>
    </row>
    <row r="5955" spans="1:17">
      <c r="A5955" s="1" t="s">
        <v>7061</v>
      </c>
      <c r="B5955" s="1" t="s">
        <v>7062</v>
      </c>
      <c r="C5955" s="1" t="s">
        <v>19628</v>
      </c>
      <c r="D5955" s="1" t="s">
        <v>7063</v>
      </c>
      <c r="E5955" s="1" t="s">
        <v>18930</v>
      </c>
      <c r="F5955" s="54">
        <v>1945</v>
      </c>
      <c r="G5955" s="1" t="s">
        <v>19635</v>
      </c>
      <c r="I5955" t="str">
        <f t="shared" ref="I5955:I6018" si="186">MID(B5955,1,4)</f>
        <v>川南工商</v>
      </c>
      <c r="K5955" t="e">
        <f>VLOOKUP(I5955,Apabi!$H:$H,1,FALSE)</f>
        <v>#N/A</v>
      </c>
      <c r="M5955" t="e">
        <f>VLOOKUP(I5955,'Shanghai TSG'!$C:$C,1,FALSE)</f>
        <v>#N/A</v>
      </c>
      <c r="O5955" t="e">
        <f>VLOOKUP(I5955,'Hytong (not in CrossAsia)'!$C:$C,1,FALSE)</f>
        <v>#N/A</v>
      </c>
      <c r="Q5955" s="9" t="str">
        <f t="shared" ref="Q5955:Q6018" si="187">(IF(AND(ISNA(K5955),ISNA(M5955),ISNA(O5955)),"nur hier","Doppel"))</f>
        <v>nur hier</v>
      </c>
    </row>
    <row r="5956" spans="1:17">
      <c r="A5956" s="1" t="s">
        <v>7064</v>
      </c>
      <c r="B5956" s="1" t="s">
        <v>7065</v>
      </c>
      <c r="C5956" s="1" t="s">
        <v>19628</v>
      </c>
      <c r="D5956" s="1" t="s">
        <v>19628</v>
      </c>
      <c r="E5956" s="1" t="s">
        <v>19336</v>
      </c>
      <c r="F5956" s="51">
        <v>1947</v>
      </c>
      <c r="G5956" s="1" t="s">
        <v>19628</v>
      </c>
      <c r="I5956" t="str">
        <f t="shared" si="186"/>
        <v>工商经济</v>
      </c>
      <c r="K5956" t="e">
        <f>VLOOKUP(I5956,Apabi!$H:$H,1,FALSE)</f>
        <v>#N/A</v>
      </c>
      <c r="M5956" t="e">
        <f>VLOOKUP(I5956,'Shanghai TSG'!$C:$C,1,FALSE)</f>
        <v>#N/A</v>
      </c>
      <c r="O5956" t="e">
        <f>VLOOKUP(I5956,'Hytong (not in CrossAsia)'!$C:$C,1,FALSE)</f>
        <v>#N/A</v>
      </c>
      <c r="Q5956" s="9" t="str">
        <f t="shared" si="187"/>
        <v>nur hier</v>
      </c>
    </row>
    <row r="5957" spans="1:17">
      <c r="A5957" s="1" t="s">
        <v>7066</v>
      </c>
      <c r="B5957" s="1" t="s">
        <v>7067</v>
      </c>
      <c r="C5957" s="1" t="s">
        <v>19628</v>
      </c>
      <c r="D5957" s="1" t="s">
        <v>6731</v>
      </c>
      <c r="E5957" s="1" t="s">
        <v>19647</v>
      </c>
      <c r="F5957" s="54">
        <v>1946</v>
      </c>
      <c r="G5957" s="1" t="s">
        <v>19305</v>
      </c>
      <c r="I5957" t="str">
        <f t="shared" si="186"/>
        <v>工商新闻</v>
      </c>
      <c r="K5957" t="e">
        <f>VLOOKUP(I5957,Apabi!$H:$H,1,FALSE)</f>
        <v>#N/A</v>
      </c>
      <c r="M5957" t="e">
        <f>VLOOKUP(I5957,'Shanghai TSG'!$C:$C,1,FALSE)</f>
        <v>#N/A</v>
      </c>
      <c r="O5957" t="e">
        <f>VLOOKUP(I5957,'Hytong (not in CrossAsia)'!$C:$C,1,FALSE)</f>
        <v>#N/A</v>
      </c>
      <c r="Q5957" s="9" t="str">
        <f t="shared" si="187"/>
        <v>nur hier</v>
      </c>
    </row>
    <row r="5958" spans="1:17">
      <c r="A5958" s="1" t="s">
        <v>6732</v>
      </c>
      <c r="B5958" s="1" t="s">
        <v>6733</v>
      </c>
      <c r="C5958" s="1" t="s">
        <v>19628</v>
      </c>
      <c r="D5958" s="1" t="s">
        <v>6734</v>
      </c>
      <c r="E5958" s="1" t="s">
        <v>19344</v>
      </c>
      <c r="F5958" s="51" t="s">
        <v>19628</v>
      </c>
      <c r="G5958" s="1" t="s">
        <v>19628</v>
      </c>
      <c r="I5958" t="str">
        <f t="shared" si="186"/>
        <v>华北工商</v>
      </c>
      <c r="K5958" t="e">
        <f>VLOOKUP(I5958,Apabi!$H:$H,1,FALSE)</f>
        <v>#N/A</v>
      </c>
      <c r="M5958" t="str">
        <f>VLOOKUP(I5958,'Shanghai TSG'!$C:$C,1,FALSE)</f>
        <v>华北工商</v>
      </c>
      <c r="O5958" t="e">
        <f>VLOOKUP(I5958,'Hytong (not in CrossAsia)'!$C:$C,1,FALSE)</f>
        <v>#N/A</v>
      </c>
      <c r="Q5958" s="9" t="str">
        <f t="shared" si="187"/>
        <v>Doppel</v>
      </c>
    </row>
    <row r="5959" spans="1:17" ht="23.25">
      <c r="A5959" s="1" t="s">
        <v>6735</v>
      </c>
      <c r="B5959" s="1" t="s">
        <v>6736</v>
      </c>
      <c r="C5959" s="1" t="s">
        <v>19628</v>
      </c>
      <c r="D5959" s="1" t="s">
        <v>6737</v>
      </c>
      <c r="E5959" s="1" t="s">
        <v>18839</v>
      </c>
      <c r="F5959" s="54">
        <v>1937</v>
      </c>
      <c r="G5959" s="1" t="s">
        <v>19305</v>
      </c>
      <c r="I5959" t="str">
        <f t="shared" si="186"/>
        <v>工商通讯</v>
      </c>
      <c r="K5959" t="e">
        <f>VLOOKUP(I5959,Apabi!$H:$H,1,FALSE)</f>
        <v>#N/A</v>
      </c>
      <c r="M5959" t="e">
        <f>VLOOKUP(I5959,'Shanghai TSG'!$C:$C,1,FALSE)</f>
        <v>#N/A</v>
      </c>
      <c r="O5959" t="e">
        <f>VLOOKUP(I5959,'Hytong (not in CrossAsia)'!$C:$C,1,FALSE)</f>
        <v>#N/A</v>
      </c>
      <c r="Q5959" s="9" t="str">
        <f t="shared" si="187"/>
        <v>nur hier</v>
      </c>
    </row>
    <row r="5960" spans="1:17">
      <c r="A5960" s="1" t="s">
        <v>6738</v>
      </c>
      <c r="B5960" s="1" t="s">
        <v>6739</v>
      </c>
      <c r="C5960" s="1" t="s">
        <v>19628</v>
      </c>
      <c r="D5960" s="1" t="s">
        <v>6740</v>
      </c>
      <c r="E5960" s="1" t="s">
        <v>13460</v>
      </c>
      <c r="F5960" s="54">
        <v>1946</v>
      </c>
      <c r="G5960" s="1" t="s">
        <v>19315</v>
      </c>
      <c r="I5960" t="str">
        <f t="shared" si="186"/>
        <v>浙江工商</v>
      </c>
      <c r="K5960" t="str">
        <f>VLOOKUP(I5960,Apabi!$H:$H,1,FALSE)</f>
        <v>浙江工商</v>
      </c>
      <c r="M5960" t="e">
        <f>VLOOKUP(I5960,'Shanghai TSG'!$C:$C,1,FALSE)</f>
        <v>#N/A</v>
      </c>
      <c r="O5960" t="e">
        <f>VLOOKUP(I5960,'Hytong (not in CrossAsia)'!$C:$C,1,FALSE)</f>
        <v>#N/A</v>
      </c>
      <c r="Q5960" s="9" t="str">
        <f t="shared" si="187"/>
        <v>Doppel</v>
      </c>
    </row>
    <row r="5961" spans="1:17">
      <c r="A5961" s="1" t="s">
        <v>6741</v>
      </c>
      <c r="B5961" s="1" t="s">
        <v>6742</v>
      </c>
      <c r="C5961" s="1" t="s">
        <v>19628</v>
      </c>
      <c r="D5961" s="1" t="s">
        <v>6743</v>
      </c>
      <c r="E5961" s="1" t="s">
        <v>19326</v>
      </c>
      <c r="F5961" s="54">
        <v>1930</v>
      </c>
      <c r="G5961" s="1" t="s">
        <v>19635</v>
      </c>
      <c r="I5961" t="str">
        <f t="shared" si="186"/>
        <v>河北工商</v>
      </c>
      <c r="K5961" t="e">
        <f>VLOOKUP(I5961,Apabi!$H:$H,1,FALSE)</f>
        <v>#N/A</v>
      </c>
      <c r="M5961" t="e">
        <f>VLOOKUP(I5961,'Shanghai TSG'!$C:$C,1,FALSE)</f>
        <v>#N/A</v>
      </c>
      <c r="O5961" t="e">
        <f>VLOOKUP(I5961,'Hytong (not in CrossAsia)'!$C:$C,1,FALSE)</f>
        <v>#N/A</v>
      </c>
      <c r="Q5961" s="9" t="str">
        <f t="shared" si="187"/>
        <v>nur hier</v>
      </c>
    </row>
    <row r="5962" spans="1:17">
      <c r="A5962" s="1" t="s">
        <v>6744</v>
      </c>
      <c r="B5962" s="1" t="s">
        <v>6745</v>
      </c>
      <c r="C5962" s="1" t="s">
        <v>19628</v>
      </c>
      <c r="D5962" s="1" t="s">
        <v>6746</v>
      </c>
      <c r="E5962" s="1" t="s">
        <v>19302</v>
      </c>
      <c r="F5962" s="54">
        <v>1947</v>
      </c>
      <c r="G5962" s="1" t="s">
        <v>19635</v>
      </c>
      <c r="I5962" t="str">
        <f t="shared" si="186"/>
        <v>工商经济</v>
      </c>
      <c r="K5962" t="e">
        <f>VLOOKUP(I5962,Apabi!$H:$H,1,FALSE)</f>
        <v>#N/A</v>
      </c>
      <c r="M5962" t="e">
        <f>VLOOKUP(I5962,'Shanghai TSG'!$C:$C,1,FALSE)</f>
        <v>#N/A</v>
      </c>
      <c r="O5962" t="e">
        <f>VLOOKUP(I5962,'Hytong (not in CrossAsia)'!$C:$C,1,FALSE)</f>
        <v>#N/A</v>
      </c>
      <c r="Q5962" s="9" t="str">
        <f t="shared" si="187"/>
        <v>nur hier</v>
      </c>
    </row>
    <row r="5963" spans="1:17">
      <c r="A5963" s="1" t="s">
        <v>6747</v>
      </c>
      <c r="B5963" s="1" t="s">
        <v>6748</v>
      </c>
      <c r="C5963" s="1" t="s">
        <v>7056</v>
      </c>
      <c r="D5963" s="1" t="s">
        <v>19628</v>
      </c>
      <c r="E5963" s="1" t="s">
        <v>19647</v>
      </c>
      <c r="F5963" s="54">
        <v>1949</v>
      </c>
      <c r="G5963" s="1" t="s">
        <v>19628</v>
      </c>
      <c r="I5963" t="str">
        <f t="shared" si="186"/>
        <v>工商天地</v>
      </c>
      <c r="K5963" t="e">
        <f>VLOOKUP(I5963,Apabi!$H:$H,1,FALSE)</f>
        <v>#N/A</v>
      </c>
      <c r="M5963" t="e">
        <f>VLOOKUP(I5963,'Shanghai TSG'!$C:$C,1,FALSE)</f>
        <v>#N/A</v>
      </c>
      <c r="O5963" t="e">
        <f>VLOOKUP(I5963,'Hytong (not in CrossAsia)'!$C:$C,1,FALSE)</f>
        <v>#N/A</v>
      </c>
      <c r="Q5963" s="9" t="str">
        <f t="shared" si="187"/>
        <v>nur hier</v>
      </c>
    </row>
    <row r="5964" spans="1:17">
      <c r="A5964" s="1" t="s">
        <v>6749</v>
      </c>
      <c r="B5964" s="1" t="s">
        <v>6750</v>
      </c>
      <c r="C5964" s="1" t="s">
        <v>19628</v>
      </c>
      <c r="D5964" s="1" t="s">
        <v>6751</v>
      </c>
      <c r="E5964" s="1" t="s">
        <v>19647</v>
      </c>
      <c r="F5964" s="51">
        <v>1934</v>
      </c>
      <c r="G5964" s="1" t="s">
        <v>19635</v>
      </c>
      <c r="I5964" t="str">
        <f t="shared" si="186"/>
        <v>工商管理</v>
      </c>
      <c r="K5964" t="e">
        <f>VLOOKUP(I5964,Apabi!$H:$H,1,FALSE)</f>
        <v>#N/A</v>
      </c>
      <c r="M5964" t="e">
        <f>VLOOKUP(I5964,'Shanghai TSG'!$C:$C,1,FALSE)</f>
        <v>#N/A</v>
      </c>
      <c r="O5964" t="e">
        <f>VLOOKUP(I5964,'Hytong (not in CrossAsia)'!$C:$C,1,FALSE)</f>
        <v>#N/A</v>
      </c>
      <c r="Q5964" s="9" t="str">
        <f t="shared" si="187"/>
        <v>nur hier</v>
      </c>
    </row>
    <row r="5965" spans="1:17">
      <c r="A5965" s="1" t="s">
        <v>6752</v>
      </c>
      <c r="B5965" s="1" t="s">
        <v>6753</v>
      </c>
      <c r="C5965" s="1" t="s">
        <v>19628</v>
      </c>
      <c r="D5965" s="1" t="s">
        <v>19628</v>
      </c>
      <c r="E5965" s="1" t="s">
        <v>19628</v>
      </c>
      <c r="F5965" s="51" t="s">
        <v>19628</v>
      </c>
      <c r="G5965" s="1" t="s">
        <v>19635</v>
      </c>
      <c r="I5965" t="str">
        <f t="shared" si="186"/>
        <v>中国工商</v>
      </c>
      <c r="K5965" t="e">
        <f>VLOOKUP(I5965,Apabi!$H:$H,1,FALSE)</f>
        <v>#N/A</v>
      </c>
      <c r="M5965" t="e">
        <f>VLOOKUP(I5965,'Shanghai TSG'!$C:$C,1,FALSE)</f>
        <v>#N/A</v>
      </c>
      <c r="O5965" t="e">
        <f>VLOOKUP(I5965,'Hytong (not in CrossAsia)'!$C:$C,1,FALSE)</f>
        <v>#N/A</v>
      </c>
      <c r="Q5965" s="9" t="str">
        <f t="shared" si="187"/>
        <v>nur hier</v>
      </c>
    </row>
    <row r="5966" spans="1:17">
      <c r="A5966" s="1" t="s">
        <v>6754</v>
      </c>
      <c r="B5966" s="1" t="s">
        <v>6755</v>
      </c>
      <c r="C5966" s="1" t="s">
        <v>19628</v>
      </c>
      <c r="D5966" s="1" t="s">
        <v>6756</v>
      </c>
      <c r="E5966" s="1" t="s">
        <v>21657</v>
      </c>
      <c r="F5966" s="54">
        <v>1948</v>
      </c>
      <c r="G5966" s="1" t="s">
        <v>19635</v>
      </c>
      <c r="I5966" t="str">
        <f t="shared" si="186"/>
        <v>工商月报</v>
      </c>
      <c r="K5966" t="str">
        <f>VLOOKUP(I5966,Apabi!$H:$H,1,FALSE)</f>
        <v>工商月报</v>
      </c>
      <c r="M5966" t="e">
        <f>VLOOKUP(I5966,'Shanghai TSG'!$C:$C,1,FALSE)</f>
        <v>#N/A</v>
      </c>
      <c r="O5966" t="e">
        <f>VLOOKUP(I5966,'Hytong (not in CrossAsia)'!$C:$C,1,FALSE)</f>
        <v>#N/A</v>
      </c>
      <c r="Q5966" s="9" t="str">
        <f t="shared" si="187"/>
        <v>Doppel</v>
      </c>
    </row>
    <row r="5967" spans="1:17">
      <c r="A5967" s="1" t="s">
        <v>6757</v>
      </c>
      <c r="B5967" s="1" t="s">
        <v>6758</v>
      </c>
      <c r="C5967" s="1" t="s">
        <v>6759</v>
      </c>
      <c r="D5967" s="1" t="s">
        <v>6759</v>
      </c>
      <c r="E5967" s="1" t="s">
        <v>10657</v>
      </c>
      <c r="F5967" s="54">
        <v>1948</v>
      </c>
      <c r="G5967" s="1" t="s">
        <v>19635</v>
      </c>
      <c r="I5967" t="str">
        <f t="shared" si="186"/>
        <v>工商知识</v>
      </c>
      <c r="K5967" t="e">
        <f>VLOOKUP(I5967,Apabi!$H:$H,1,FALSE)</f>
        <v>#N/A</v>
      </c>
      <c r="M5967" t="e">
        <f>VLOOKUP(I5967,'Shanghai TSG'!$C:$C,1,FALSE)</f>
        <v>#N/A</v>
      </c>
      <c r="O5967" t="e">
        <f>VLOOKUP(I5967,'Hytong (not in CrossAsia)'!$C:$C,1,FALSE)</f>
        <v>#N/A</v>
      </c>
      <c r="Q5967" s="9" t="str">
        <f t="shared" si="187"/>
        <v>nur hier</v>
      </c>
    </row>
    <row r="5968" spans="1:17" ht="23.25">
      <c r="A5968" s="1" t="s">
        <v>6760</v>
      </c>
      <c r="B5968" s="1" t="s">
        <v>6761</v>
      </c>
      <c r="C5968" s="1" t="s">
        <v>19628</v>
      </c>
      <c r="D5968" s="1" t="s">
        <v>19628</v>
      </c>
      <c r="E5968" s="1" t="s">
        <v>18139</v>
      </c>
      <c r="F5968" s="51" t="s">
        <v>19628</v>
      </c>
      <c r="G5968" s="1" t="s">
        <v>19628</v>
      </c>
      <c r="I5968" t="str">
        <f t="shared" si="186"/>
        <v>台山工商</v>
      </c>
      <c r="K5968" t="e">
        <f>VLOOKUP(I5968,Apabi!$H:$H,1,FALSE)</f>
        <v>#N/A</v>
      </c>
      <c r="M5968" t="e">
        <f>VLOOKUP(I5968,'Shanghai TSG'!$C:$C,1,FALSE)</f>
        <v>#N/A</v>
      </c>
      <c r="O5968" t="e">
        <f>VLOOKUP(I5968,'Hytong (not in CrossAsia)'!$C:$C,1,FALSE)</f>
        <v>#N/A</v>
      </c>
      <c r="Q5968" s="9" t="str">
        <f t="shared" si="187"/>
        <v>nur hier</v>
      </c>
    </row>
    <row r="5969" spans="1:17">
      <c r="A5969" s="1" t="s">
        <v>6762</v>
      </c>
      <c r="B5969" s="1" t="s">
        <v>6763</v>
      </c>
      <c r="C5969" s="1" t="s">
        <v>19628</v>
      </c>
      <c r="D5969" s="1" t="s">
        <v>6756</v>
      </c>
      <c r="E5969" s="1" t="s">
        <v>19647</v>
      </c>
      <c r="F5969" s="54">
        <v>1948</v>
      </c>
      <c r="G5969" s="1" t="s">
        <v>19628</v>
      </c>
      <c r="I5969" t="str">
        <f t="shared" si="186"/>
        <v>工商特刊</v>
      </c>
      <c r="K5969" t="e">
        <f>VLOOKUP(I5969,Apabi!$H:$H,1,FALSE)</f>
        <v>#N/A</v>
      </c>
      <c r="M5969" t="e">
        <f>VLOOKUP(I5969,'Shanghai TSG'!$C:$C,1,FALSE)</f>
        <v>#N/A</v>
      </c>
      <c r="O5969" t="e">
        <f>VLOOKUP(I5969,'Hytong (not in CrossAsia)'!$C:$C,1,FALSE)</f>
        <v>#N/A</v>
      </c>
      <c r="Q5969" s="9" t="str">
        <f t="shared" si="187"/>
        <v>nur hier</v>
      </c>
    </row>
    <row r="5970" spans="1:17">
      <c r="A5970" s="1" t="s">
        <v>6764</v>
      </c>
      <c r="B5970" s="1" t="s">
        <v>6765</v>
      </c>
      <c r="C5970" s="1" t="s">
        <v>19628</v>
      </c>
      <c r="D5970" s="1" t="s">
        <v>6766</v>
      </c>
      <c r="E5970" s="1" t="s">
        <v>19647</v>
      </c>
      <c r="F5970" s="54">
        <v>1949</v>
      </c>
      <c r="G5970" s="1" t="s">
        <v>19349</v>
      </c>
      <c r="I5970" t="str">
        <f t="shared" si="186"/>
        <v>公益工商</v>
      </c>
      <c r="K5970" t="e">
        <f>VLOOKUP(I5970,Apabi!$H:$H,1,FALSE)</f>
        <v>#N/A</v>
      </c>
      <c r="M5970" t="e">
        <f>VLOOKUP(I5970,'Shanghai TSG'!$C:$C,1,FALSE)</f>
        <v>#N/A</v>
      </c>
      <c r="O5970" t="e">
        <f>VLOOKUP(I5970,'Hytong (not in CrossAsia)'!$C:$C,1,FALSE)</f>
        <v>#N/A</v>
      </c>
      <c r="Q5970" s="9" t="str">
        <f t="shared" si="187"/>
        <v>nur hier</v>
      </c>
    </row>
    <row r="5971" spans="1:17">
      <c r="A5971" s="1" t="s">
        <v>6767</v>
      </c>
      <c r="B5971" s="1" t="s">
        <v>6768</v>
      </c>
      <c r="C5971" s="1" t="s">
        <v>19628</v>
      </c>
      <c r="D5971" s="1" t="s">
        <v>6769</v>
      </c>
      <c r="E5971" s="1" t="s">
        <v>19647</v>
      </c>
      <c r="F5971" s="54">
        <v>1936</v>
      </c>
      <c r="G5971" s="1" t="s">
        <v>19349</v>
      </c>
      <c r="I5971" t="str">
        <f t="shared" si="186"/>
        <v>工商半月</v>
      </c>
      <c r="K5971" t="e">
        <f>VLOOKUP(I5971,Apabi!$H:$H,1,FALSE)</f>
        <v>#N/A</v>
      </c>
      <c r="M5971" t="e">
        <f>VLOOKUP(I5971,'Shanghai TSG'!$C:$C,1,FALSE)</f>
        <v>#N/A</v>
      </c>
      <c r="O5971" t="e">
        <f>VLOOKUP(I5971,'Hytong (not in CrossAsia)'!$C:$C,1,FALSE)</f>
        <v>#N/A</v>
      </c>
      <c r="Q5971" s="9" t="str">
        <f t="shared" si="187"/>
        <v>nur hier</v>
      </c>
    </row>
    <row r="5972" spans="1:17">
      <c r="A5972" s="1" t="s">
        <v>6770</v>
      </c>
      <c r="B5972" s="1" t="s">
        <v>6771</v>
      </c>
      <c r="C5972" s="1" t="s">
        <v>19628</v>
      </c>
      <c r="D5972" s="1" t="s">
        <v>6772</v>
      </c>
      <c r="E5972" s="1" t="s">
        <v>13323</v>
      </c>
      <c r="F5972" s="54">
        <v>1946</v>
      </c>
      <c r="G5972" s="1" t="s">
        <v>19628</v>
      </c>
      <c r="I5972" t="str">
        <f t="shared" si="186"/>
        <v>工商管理</v>
      </c>
      <c r="K5972" t="e">
        <f>VLOOKUP(I5972,Apabi!$H:$H,1,FALSE)</f>
        <v>#N/A</v>
      </c>
      <c r="M5972" t="e">
        <f>VLOOKUP(I5972,'Shanghai TSG'!$C:$C,1,FALSE)</f>
        <v>#N/A</v>
      </c>
      <c r="O5972" t="e">
        <f>VLOOKUP(I5972,'Hytong (not in CrossAsia)'!$C:$C,1,FALSE)</f>
        <v>#N/A</v>
      </c>
      <c r="Q5972" s="9" t="str">
        <f t="shared" si="187"/>
        <v>nur hier</v>
      </c>
    </row>
    <row r="5973" spans="1:17">
      <c r="A5973" s="1" t="s">
        <v>6773</v>
      </c>
      <c r="B5973" s="1" t="s">
        <v>6774</v>
      </c>
      <c r="C5973" s="1" t="s">
        <v>19628</v>
      </c>
      <c r="D5973" s="1" t="s">
        <v>19628</v>
      </c>
      <c r="E5973" s="1" t="s">
        <v>19647</v>
      </c>
      <c r="F5973" s="51" t="s">
        <v>19628</v>
      </c>
      <c r="G5973" s="1" t="s">
        <v>19628</v>
      </c>
      <c r="I5973" t="str">
        <f t="shared" si="186"/>
        <v>总商会月</v>
      </c>
      <c r="K5973" t="e">
        <f>VLOOKUP(I5973,Apabi!$H:$H,1,FALSE)</f>
        <v>#N/A</v>
      </c>
      <c r="M5973" t="e">
        <f>VLOOKUP(I5973,'Shanghai TSG'!$C:$C,1,FALSE)</f>
        <v>#N/A</v>
      </c>
      <c r="O5973" t="e">
        <f>VLOOKUP(I5973,'Hytong (not in CrossAsia)'!$C:$C,1,FALSE)</f>
        <v>#N/A</v>
      </c>
      <c r="Q5973" s="9" t="str">
        <f t="shared" si="187"/>
        <v>nur hier</v>
      </c>
    </row>
    <row r="5974" spans="1:17" ht="23.25">
      <c r="A5974" s="1" t="s">
        <v>6775</v>
      </c>
      <c r="B5974" s="1" t="s">
        <v>6776</v>
      </c>
      <c r="C5974" s="1" t="s">
        <v>6777</v>
      </c>
      <c r="D5974" s="1" t="s">
        <v>19628</v>
      </c>
      <c r="E5974" s="1" t="s">
        <v>19647</v>
      </c>
      <c r="F5974" s="54">
        <v>1947</v>
      </c>
      <c r="G5974" s="1" t="s">
        <v>19635</v>
      </c>
      <c r="I5974" t="str">
        <f t="shared" si="186"/>
        <v>中华工商</v>
      </c>
      <c r="K5974" t="e">
        <f>VLOOKUP(I5974,Apabi!$H:$H,1,FALSE)</f>
        <v>#N/A</v>
      </c>
      <c r="M5974" t="e">
        <f>VLOOKUP(I5974,'Shanghai TSG'!$C:$C,1,FALSE)</f>
        <v>#N/A</v>
      </c>
      <c r="O5974" t="e">
        <f>VLOOKUP(I5974,'Hytong (not in CrossAsia)'!$C:$C,1,FALSE)</f>
        <v>#N/A</v>
      </c>
      <c r="Q5974" s="9" t="str">
        <f t="shared" si="187"/>
        <v>nur hier</v>
      </c>
    </row>
    <row r="5975" spans="1:17">
      <c r="A5975" s="1" t="s">
        <v>6778</v>
      </c>
      <c r="B5975" s="1" t="s">
        <v>6779</v>
      </c>
      <c r="C5975" s="1" t="s">
        <v>19628</v>
      </c>
      <c r="D5975" s="1" t="s">
        <v>6780</v>
      </c>
      <c r="E5975" s="1" t="s">
        <v>19647</v>
      </c>
      <c r="F5975" s="51" t="s">
        <v>19628</v>
      </c>
      <c r="G5975" s="1" t="s">
        <v>19628</v>
      </c>
      <c r="I5975" t="str">
        <f t="shared" si="186"/>
        <v>工商法规</v>
      </c>
      <c r="K5975" t="e">
        <f>VLOOKUP(I5975,Apabi!$H:$H,1,FALSE)</f>
        <v>#N/A</v>
      </c>
      <c r="M5975" t="e">
        <f>VLOOKUP(I5975,'Shanghai TSG'!$C:$C,1,FALSE)</f>
        <v>#N/A</v>
      </c>
      <c r="O5975" t="e">
        <f>VLOOKUP(I5975,'Hytong (not in CrossAsia)'!$C:$C,1,FALSE)</f>
        <v>#N/A</v>
      </c>
      <c r="Q5975" s="9" t="str">
        <f t="shared" si="187"/>
        <v>nur hier</v>
      </c>
    </row>
    <row r="5976" spans="1:17" ht="23.25">
      <c r="A5976" s="1" t="s">
        <v>6781</v>
      </c>
      <c r="B5976" s="1" t="s">
        <v>6782</v>
      </c>
      <c r="C5976" s="1" t="s">
        <v>19628</v>
      </c>
      <c r="D5976" s="1" t="s">
        <v>6783</v>
      </c>
      <c r="E5976" s="1" t="s">
        <v>19647</v>
      </c>
      <c r="F5976" s="54">
        <v>1931</v>
      </c>
      <c r="G5976" s="1" t="s">
        <v>19628</v>
      </c>
      <c r="I5976" t="str">
        <f t="shared" si="186"/>
        <v>上海特别</v>
      </c>
      <c r="K5976" t="e">
        <f>VLOOKUP(I5976,Apabi!$H:$H,1,FALSE)</f>
        <v>#N/A</v>
      </c>
      <c r="M5976" t="str">
        <f>VLOOKUP(I5976,'Shanghai TSG'!$C:$C,1,FALSE)</f>
        <v>上海特别</v>
      </c>
      <c r="O5976" t="e">
        <f>VLOOKUP(I5976,'Hytong (not in CrossAsia)'!$C:$C,1,FALSE)</f>
        <v>#N/A</v>
      </c>
      <c r="Q5976" s="9" t="str">
        <f t="shared" si="187"/>
        <v>Doppel</v>
      </c>
    </row>
    <row r="5977" spans="1:17">
      <c r="A5977" s="1" t="s">
        <v>6784</v>
      </c>
      <c r="B5977" s="1" t="s">
        <v>6785</v>
      </c>
      <c r="C5977" s="1" t="s">
        <v>19628</v>
      </c>
      <c r="D5977" s="1" t="s">
        <v>6786</v>
      </c>
      <c r="E5977" s="1" t="s">
        <v>19647</v>
      </c>
      <c r="F5977" s="54">
        <v>1932</v>
      </c>
      <c r="G5977" s="1" t="s">
        <v>19292</v>
      </c>
      <c r="I5977" t="str">
        <f t="shared" si="186"/>
        <v>会计季刊</v>
      </c>
      <c r="K5977" t="e">
        <f>VLOOKUP(I5977,Apabi!$H:$H,1,FALSE)</f>
        <v>#N/A</v>
      </c>
      <c r="M5977" t="str">
        <f>VLOOKUP(I5977,'Shanghai TSG'!$C:$C,1,FALSE)</f>
        <v>会计季刊</v>
      </c>
      <c r="O5977" t="e">
        <f>VLOOKUP(I5977,'Hytong (not in CrossAsia)'!$C:$C,1,FALSE)</f>
        <v>#N/A</v>
      </c>
      <c r="Q5977" s="9" t="str">
        <f t="shared" si="187"/>
        <v>Doppel</v>
      </c>
    </row>
    <row r="5978" spans="1:17" ht="23.25">
      <c r="A5978" s="1" t="s">
        <v>6787</v>
      </c>
      <c r="B5978" s="1" t="s">
        <v>6788</v>
      </c>
      <c r="C5978" s="1" t="s">
        <v>19628</v>
      </c>
      <c r="D5978" s="1" t="s">
        <v>6789</v>
      </c>
      <c r="E5978" s="1" t="s">
        <v>19156</v>
      </c>
      <c r="F5978" s="51" t="s">
        <v>19628</v>
      </c>
      <c r="G5978" s="1" t="s">
        <v>19628</v>
      </c>
      <c r="I5978" t="str">
        <f t="shared" si="186"/>
        <v>会计导报</v>
      </c>
      <c r="K5978" t="e">
        <f>VLOOKUP(I5978,Apabi!$H:$H,1,FALSE)</f>
        <v>#N/A</v>
      </c>
      <c r="M5978" t="e">
        <f>VLOOKUP(I5978,'Shanghai TSG'!$C:$C,1,FALSE)</f>
        <v>#N/A</v>
      </c>
      <c r="O5978" t="e">
        <f>VLOOKUP(I5978,'Hytong (not in CrossAsia)'!$C:$C,1,FALSE)</f>
        <v>#N/A</v>
      </c>
      <c r="Q5978" s="9" t="str">
        <f t="shared" si="187"/>
        <v>nur hier</v>
      </c>
    </row>
    <row r="5979" spans="1:17">
      <c r="A5979" s="1" t="s">
        <v>6790</v>
      </c>
      <c r="B5979" s="1" t="s">
        <v>6791</v>
      </c>
      <c r="C5979" s="1" t="s">
        <v>19628</v>
      </c>
      <c r="D5979" s="1" t="s">
        <v>19628</v>
      </c>
      <c r="E5979" s="1" t="s">
        <v>21146</v>
      </c>
      <c r="F5979" s="54">
        <v>1942</v>
      </c>
      <c r="G5979" s="1" t="s">
        <v>19628</v>
      </c>
      <c r="I5979" t="str">
        <f t="shared" si="186"/>
        <v>会计知识</v>
      </c>
      <c r="K5979" t="e">
        <f>VLOOKUP(I5979,Apabi!$H:$H,1,FALSE)</f>
        <v>#N/A</v>
      </c>
      <c r="M5979" t="e">
        <f>VLOOKUP(I5979,'Shanghai TSG'!$C:$C,1,FALSE)</f>
        <v>#N/A</v>
      </c>
      <c r="O5979" t="e">
        <f>VLOOKUP(I5979,'Hytong (not in CrossAsia)'!$C:$C,1,FALSE)</f>
        <v>#N/A</v>
      </c>
      <c r="Q5979" s="9" t="str">
        <f t="shared" si="187"/>
        <v>nur hier</v>
      </c>
    </row>
    <row r="5980" spans="1:17">
      <c r="A5980" s="1" t="s">
        <v>6792</v>
      </c>
      <c r="B5980" s="1" t="s">
        <v>6793</v>
      </c>
      <c r="C5980" s="1" t="s">
        <v>19628</v>
      </c>
      <c r="D5980" s="1" t="s">
        <v>6794</v>
      </c>
      <c r="E5980" s="1" t="s">
        <v>19302</v>
      </c>
      <c r="F5980" s="51" t="s">
        <v>19628</v>
      </c>
      <c r="G5980" s="1" t="s">
        <v>19635</v>
      </c>
      <c r="I5980" t="str">
        <f t="shared" si="186"/>
        <v>立信会计</v>
      </c>
      <c r="K5980" t="e">
        <f>VLOOKUP(I5980,Apabi!$H:$H,1,FALSE)</f>
        <v>#N/A</v>
      </c>
      <c r="M5980" t="e">
        <f>VLOOKUP(I5980,'Shanghai TSG'!$C:$C,1,FALSE)</f>
        <v>#N/A</v>
      </c>
      <c r="O5980" t="e">
        <f>VLOOKUP(I5980,'Hytong (not in CrossAsia)'!$C:$C,1,FALSE)</f>
        <v>#N/A</v>
      </c>
      <c r="Q5980" s="9" t="str">
        <f t="shared" si="187"/>
        <v>nur hier</v>
      </c>
    </row>
    <row r="5981" spans="1:17">
      <c r="A5981" s="1" t="s">
        <v>6795</v>
      </c>
      <c r="B5981" s="1" t="s">
        <v>6796</v>
      </c>
      <c r="C5981" s="1" t="s">
        <v>19628</v>
      </c>
      <c r="D5981" s="1" t="s">
        <v>6797</v>
      </c>
      <c r="E5981" s="1" t="s">
        <v>19647</v>
      </c>
      <c r="F5981" s="54">
        <v>1939</v>
      </c>
      <c r="G5981" s="1" t="s">
        <v>19243</v>
      </c>
      <c r="I5981" t="str">
        <f t="shared" si="186"/>
        <v>会计通讯</v>
      </c>
      <c r="K5981" t="e">
        <f>VLOOKUP(I5981,Apabi!$H:$H,1,FALSE)</f>
        <v>#N/A</v>
      </c>
      <c r="M5981" t="str">
        <f>VLOOKUP(I5981,'Shanghai TSG'!$C:$C,1,FALSE)</f>
        <v>会计通讯</v>
      </c>
      <c r="O5981" t="e">
        <f>VLOOKUP(I5981,'Hytong (not in CrossAsia)'!$C:$C,1,FALSE)</f>
        <v>#N/A</v>
      </c>
      <c r="Q5981" s="9" t="str">
        <f t="shared" si="187"/>
        <v>Doppel</v>
      </c>
    </row>
    <row r="5982" spans="1:17">
      <c r="A5982" s="1" t="s">
        <v>6462</v>
      </c>
      <c r="B5982" s="1" t="s">
        <v>6463</v>
      </c>
      <c r="C5982" s="1" t="s">
        <v>6464</v>
      </c>
      <c r="D5982" s="1" t="s">
        <v>6464</v>
      </c>
      <c r="E5982" s="1" t="s">
        <v>19638</v>
      </c>
      <c r="F5982" s="54">
        <v>1942</v>
      </c>
      <c r="G5982" s="1" t="s">
        <v>19628</v>
      </c>
      <c r="I5982" t="str">
        <f t="shared" si="186"/>
        <v>会计读物</v>
      </c>
      <c r="K5982" t="e">
        <f>VLOOKUP(I5982,Apabi!$H:$H,1,FALSE)</f>
        <v>#N/A</v>
      </c>
      <c r="M5982" t="e">
        <f>VLOOKUP(I5982,'Shanghai TSG'!$C:$C,1,FALSE)</f>
        <v>#N/A</v>
      </c>
      <c r="O5982" t="e">
        <f>VLOOKUP(I5982,'Hytong (not in CrossAsia)'!$C:$C,1,FALSE)</f>
        <v>#N/A</v>
      </c>
      <c r="Q5982" s="9" t="str">
        <f t="shared" si="187"/>
        <v>nur hier</v>
      </c>
    </row>
    <row r="5983" spans="1:17">
      <c r="A5983" s="1" t="s">
        <v>6465</v>
      </c>
      <c r="B5983" s="1" t="s">
        <v>6466</v>
      </c>
      <c r="C5983" s="1" t="s">
        <v>19628</v>
      </c>
      <c r="D5983" s="1" t="s">
        <v>6467</v>
      </c>
      <c r="E5983" s="1" t="s">
        <v>19344</v>
      </c>
      <c r="F5983" s="54">
        <v>1947</v>
      </c>
      <c r="G5983" s="1" t="s">
        <v>19440</v>
      </c>
      <c r="I5983" t="str">
        <f t="shared" si="186"/>
        <v>现代会计</v>
      </c>
      <c r="K5983" t="e">
        <f>VLOOKUP(I5983,Apabi!$H:$H,1,FALSE)</f>
        <v>#N/A</v>
      </c>
      <c r="M5983" t="str">
        <f>VLOOKUP(I5983,'Shanghai TSG'!$C:$C,1,FALSE)</f>
        <v>现代会计</v>
      </c>
      <c r="O5983" t="e">
        <f>VLOOKUP(I5983,'Hytong (not in CrossAsia)'!$C:$C,1,FALSE)</f>
        <v>#N/A</v>
      </c>
      <c r="Q5983" s="9" t="str">
        <f t="shared" si="187"/>
        <v>Doppel</v>
      </c>
    </row>
    <row r="5984" spans="1:17">
      <c r="A5984" s="1" t="s">
        <v>6468</v>
      </c>
      <c r="B5984" s="1" t="s">
        <v>6469</v>
      </c>
      <c r="C5984" s="1" t="s">
        <v>19628</v>
      </c>
      <c r="D5984" s="1" t="s">
        <v>19628</v>
      </c>
      <c r="E5984" s="1" t="s">
        <v>19647</v>
      </c>
      <c r="F5984" s="51" t="s">
        <v>19628</v>
      </c>
      <c r="G5984" s="1" t="s">
        <v>19628</v>
      </c>
      <c r="I5984" t="str">
        <f t="shared" si="186"/>
        <v>会计社刊</v>
      </c>
      <c r="K5984" t="e">
        <f>VLOOKUP(I5984,Apabi!$H:$H,1,FALSE)</f>
        <v>#N/A</v>
      </c>
      <c r="M5984" t="str">
        <f>VLOOKUP(I5984,'Shanghai TSG'!$C:$C,1,FALSE)</f>
        <v>会计社刊</v>
      </c>
      <c r="O5984" t="e">
        <f>VLOOKUP(I5984,'Hytong (not in CrossAsia)'!$C:$C,1,FALSE)</f>
        <v>#N/A</v>
      </c>
      <c r="Q5984" s="9" t="str">
        <f t="shared" si="187"/>
        <v>Doppel</v>
      </c>
    </row>
    <row r="5985" spans="1:17">
      <c r="A5985" s="1" t="s">
        <v>6470</v>
      </c>
      <c r="B5985" s="1" t="s">
        <v>6471</v>
      </c>
      <c r="C5985" s="1" t="s">
        <v>19628</v>
      </c>
      <c r="D5985" s="1" t="s">
        <v>6472</v>
      </c>
      <c r="E5985" s="1" t="s">
        <v>19647</v>
      </c>
      <c r="F5985" s="54">
        <v>1933</v>
      </c>
      <c r="G5985" s="1" t="s">
        <v>19773</v>
      </c>
      <c r="I5985" t="str">
        <f t="shared" si="186"/>
        <v>立信会计</v>
      </c>
      <c r="K5985" t="e">
        <f>VLOOKUP(I5985,Apabi!$H:$H,1,FALSE)</f>
        <v>#N/A</v>
      </c>
      <c r="M5985" t="e">
        <f>VLOOKUP(I5985,'Shanghai TSG'!$C:$C,1,FALSE)</f>
        <v>#N/A</v>
      </c>
      <c r="O5985" t="e">
        <f>VLOOKUP(I5985,'Hytong (not in CrossAsia)'!$C:$C,1,FALSE)</f>
        <v>#N/A</v>
      </c>
      <c r="Q5985" s="9" t="str">
        <f t="shared" si="187"/>
        <v>nur hier</v>
      </c>
    </row>
    <row r="5986" spans="1:17" ht="23.25">
      <c r="A5986" s="1" t="s">
        <v>6473</v>
      </c>
      <c r="B5986" s="1" t="s">
        <v>6474</v>
      </c>
      <c r="C5986" s="1" t="s">
        <v>19628</v>
      </c>
      <c r="D5986" s="1" t="s">
        <v>19628</v>
      </c>
      <c r="E5986" s="1" t="s">
        <v>19647</v>
      </c>
      <c r="F5986" s="51">
        <v>1926</v>
      </c>
      <c r="G5986" s="1" t="s">
        <v>19628</v>
      </c>
      <c r="I5986" t="str">
        <f t="shared" si="186"/>
        <v>上海中华</v>
      </c>
      <c r="K5986" t="e">
        <f>VLOOKUP(I5986,Apabi!$H:$H,1,FALSE)</f>
        <v>#N/A</v>
      </c>
      <c r="M5986" t="e">
        <f>VLOOKUP(I5986,'Shanghai TSG'!$C:$C,1,FALSE)</f>
        <v>#N/A</v>
      </c>
      <c r="O5986" t="e">
        <f>VLOOKUP(I5986,'Hytong (not in CrossAsia)'!$C:$C,1,FALSE)</f>
        <v>#N/A</v>
      </c>
      <c r="Q5986" s="9" t="str">
        <f t="shared" si="187"/>
        <v>nur hier</v>
      </c>
    </row>
    <row r="5987" spans="1:17">
      <c r="A5987" s="1" t="s">
        <v>6475</v>
      </c>
      <c r="B5987" s="1" t="s">
        <v>6476</v>
      </c>
      <c r="C5987" s="1" t="s">
        <v>19628</v>
      </c>
      <c r="D5987" s="1" t="s">
        <v>19628</v>
      </c>
      <c r="E5987" s="1" t="s">
        <v>19647</v>
      </c>
      <c r="F5987" s="51">
        <v>1934</v>
      </c>
      <c r="G5987" s="1" t="s">
        <v>18855</v>
      </c>
      <c r="I5987" t="str">
        <f t="shared" si="186"/>
        <v>会计期刊</v>
      </c>
      <c r="K5987" t="e">
        <f>VLOOKUP(I5987,Apabi!$H:$H,1,FALSE)</f>
        <v>#N/A</v>
      </c>
      <c r="M5987" t="str">
        <f>VLOOKUP(I5987,'Shanghai TSG'!$C:$C,1,FALSE)</f>
        <v>会计期刊</v>
      </c>
      <c r="O5987" t="e">
        <f>VLOOKUP(I5987,'Hytong (not in CrossAsia)'!$C:$C,1,FALSE)</f>
        <v>#N/A</v>
      </c>
      <c r="Q5987" s="9" t="str">
        <f t="shared" si="187"/>
        <v>Doppel</v>
      </c>
    </row>
    <row r="5988" spans="1:17">
      <c r="A5988" s="1" t="s">
        <v>6477</v>
      </c>
      <c r="B5988" s="1" t="s">
        <v>6478</v>
      </c>
      <c r="C5988" s="1" t="s">
        <v>19628</v>
      </c>
      <c r="D5988" s="1" t="s">
        <v>6472</v>
      </c>
      <c r="E5988" s="1" t="s">
        <v>19647</v>
      </c>
      <c r="F5988" s="54">
        <v>1947</v>
      </c>
      <c r="G5988" s="1" t="s">
        <v>19635</v>
      </c>
      <c r="I5988" t="str">
        <f t="shared" si="186"/>
        <v>立信月报</v>
      </c>
      <c r="K5988" t="e">
        <f>VLOOKUP(I5988,Apabi!$H:$H,1,FALSE)</f>
        <v>#N/A</v>
      </c>
      <c r="M5988" t="e">
        <f>VLOOKUP(I5988,'Shanghai TSG'!$C:$C,1,FALSE)</f>
        <v>#N/A</v>
      </c>
      <c r="O5988" t="e">
        <f>VLOOKUP(I5988,'Hytong (not in CrossAsia)'!$C:$C,1,FALSE)</f>
        <v>#N/A</v>
      </c>
      <c r="Q5988" s="9" t="str">
        <f t="shared" si="187"/>
        <v>nur hier</v>
      </c>
    </row>
    <row r="5989" spans="1:17">
      <c r="A5989" s="1" t="s">
        <v>6479</v>
      </c>
      <c r="B5989" s="1" t="s">
        <v>6480</v>
      </c>
      <c r="C5989" s="1" t="s">
        <v>19628</v>
      </c>
      <c r="D5989" s="1" t="s">
        <v>19628</v>
      </c>
      <c r="E5989" s="1" t="s">
        <v>19647</v>
      </c>
      <c r="F5989" s="51" t="s">
        <v>19628</v>
      </c>
      <c r="G5989" s="1" t="s">
        <v>19628</v>
      </c>
      <c r="I5989" t="str">
        <f t="shared" si="186"/>
        <v>会计系刊</v>
      </c>
      <c r="K5989" t="e">
        <f>VLOOKUP(I5989,Apabi!$H:$H,1,FALSE)</f>
        <v>#N/A</v>
      </c>
      <c r="M5989" t="str">
        <f>VLOOKUP(I5989,'Shanghai TSG'!$C:$C,1,FALSE)</f>
        <v>会计系刊</v>
      </c>
      <c r="O5989" t="e">
        <f>VLOOKUP(I5989,'Hytong (not in CrossAsia)'!$C:$C,1,FALSE)</f>
        <v>#N/A</v>
      </c>
      <c r="Q5989" s="9" t="str">
        <f t="shared" si="187"/>
        <v>Doppel</v>
      </c>
    </row>
    <row r="5990" spans="1:17">
      <c r="A5990" s="1" t="s">
        <v>6481</v>
      </c>
      <c r="B5990" s="1" t="s">
        <v>6482</v>
      </c>
      <c r="C5990" s="1" t="s">
        <v>19628</v>
      </c>
      <c r="D5990" s="1" t="s">
        <v>19628</v>
      </c>
      <c r="E5990" s="1" t="s">
        <v>19647</v>
      </c>
      <c r="F5990" s="54">
        <v>1936</v>
      </c>
      <c r="G5990" s="1" t="s">
        <v>19635</v>
      </c>
      <c r="I5990" t="str">
        <f t="shared" si="186"/>
        <v>会计杂志</v>
      </c>
      <c r="K5990" t="e">
        <f>VLOOKUP(I5990,Apabi!$H:$H,1,FALSE)</f>
        <v>#N/A</v>
      </c>
      <c r="M5990" t="str">
        <f>VLOOKUP(I5990,'Shanghai TSG'!$C:$C,1,FALSE)</f>
        <v>会计杂志</v>
      </c>
      <c r="O5990" t="e">
        <f>VLOOKUP(I5990,'Hytong (not in CrossAsia)'!$C:$C,1,FALSE)</f>
        <v>#N/A</v>
      </c>
      <c r="Q5990" s="9" t="str">
        <f t="shared" si="187"/>
        <v>Doppel</v>
      </c>
    </row>
    <row r="5991" spans="1:17">
      <c r="A5991" s="1" t="s">
        <v>6483</v>
      </c>
      <c r="B5991" s="1" t="s">
        <v>6484</v>
      </c>
      <c r="C5991" s="1" t="s">
        <v>19628</v>
      </c>
      <c r="D5991" s="1" t="s">
        <v>6485</v>
      </c>
      <c r="E5991" s="1" t="s">
        <v>19647</v>
      </c>
      <c r="F5991" s="54">
        <v>1929</v>
      </c>
      <c r="G5991" s="1" t="s">
        <v>19817</v>
      </c>
      <c r="I5991" t="str">
        <f t="shared" si="186"/>
        <v>会计学报</v>
      </c>
      <c r="K5991" t="e">
        <f>VLOOKUP(I5991,Apabi!$H:$H,1,FALSE)</f>
        <v>#N/A</v>
      </c>
      <c r="M5991" t="str">
        <f>VLOOKUP(I5991,'Shanghai TSG'!$C:$C,1,FALSE)</f>
        <v>会计学报</v>
      </c>
      <c r="O5991" t="e">
        <f>VLOOKUP(I5991,'Hytong (not in CrossAsia)'!$C:$C,1,FALSE)</f>
        <v>#N/A</v>
      </c>
      <c r="Q5991" s="9" t="str">
        <f t="shared" si="187"/>
        <v>Doppel</v>
      </c>
    </row>
    <row r="5992" spans="1:17">
      <c r="A5992" s="1" t="s">
        <v>6486</v>
      </c>
      <c r="B5992" s="1" t="s">
        <v>7127</v>
      </c>
      <c r="C5992" s="1" t="s">
        <v>19628</v>
      </c>
      <c r="D5992" s="1" t="s">
        <v>6487</v>
      </c>
      <c r="E5992" s="1" t="s">
        <v>19647</v>
      </c>
      <c r="F5992" s="54">
        <v>1940</v>
      </c>
      <c r="G5992" s="1" t="s">
        <v>19635</v>
      </c>
      <c r="I5992" t="str">
        <f t="shared" si="186"/>
        <v>正谊会计</v>
      </c>
      <c r="K5992" t="e">
        <f>VLOOKUP(I5992,Apabi!$H:$H,1,FALSE)</f>
        <v>#N/A</v>
      </c>
      <c r="M5992" t="e">
        <f>VLOOKUP(I5992,'Shanghai TSG'!$C:$C,1,FALSE)</f>
        <v>#N/A</v>
      </c>
      <c r="O5992" t="e">
        <f>VLOOKUP(I5992,'Hytong (not in CrossAsia)'!$C:$C,1,FALSE)</f>
        <v>#N/A</v>
      </c>
      <c r="Q5992" s="9" t="str">
        <f t="shared" si="187"/>
        <v>nur hier</v>
      </c>
    </row>
    <row r="5993" spans="1:17">
      <c r="A5993" s="1" t="s">
        <v>6488</v>
      </c>
      <c r="B5993" s="1" t="s">
        <v>6489</v>
      </c>
      <c r="C5993" s="1" t="s">
        <v>19628</v>
      </c>
      <c r="D5993" s="1" t="s">
        <v>6490</v>
      </c>
      <c r="E5993" s="1" t="s">
        <v>19647</v>
      </c>
      <c r="F5993" s="54">
        <v>1948</v>
      </c>
      <c r="G5993" s="1" t="s">
        <v>19635</v>
      </c>
      <c r="I5993" t="str">
        <f t="shared" si="186"/>
        <v>公信会计</v>
      </c>
      <c r="K5993" t="e">
        <f>VLOOKUP(I5993,Apabi!$H:$H,1,FALSE)</f>
        <v>#N/A</v>
      </c>
      <c r="M5993" t="e">
        <f>VLOOKUP(I5993,'Shanghai TSG'!$C:$C,1,FALSE)</f>
        <v>#N/A</v>
      </c>
      <c r="O5993" t="e">
        <f>VLOOKUP(I5993,'Hytong (not in CrossAsia)'!$C:$C,1,FALSE)</f>
        <v>#N/A</v>
      </c>
      <c r="Q5993" s="9" t="str">
        <f t="shared" si="187"/>
        <v>nur hier</v>
      </c>
    </row>
    <row r="5994" spans="1:17">
      <c r="A5994" s="1" t="s">
        <v>6491</v>
      </c>
      <c r="B5994" s="1" t="s">
        <v>6492</v>
      </c>
      <c r="C5994" s="1" t="s">
        <v>19628</v>
      </c>
      <c r="D5994" s="1" t="s">
        <v>19628</v>
      </c>
      <c r="E5994" s="1" t="s">
        <v>18393</v>
      </c>
      <c r="F5994" s="51" t="s">
        <v>19628</v>
      </c>
      <c r="G5994" s="1" t="s">
        <v>19628</v>
      </c>
      <c r="I5994" t="str">
        <f t="shared" si="186"/>
        <v>四川会计</v>
      </c>
      <c r="K5994" t="e">
        <f>VLOOKUP(I5994,Apabi!$H:$H,1,FALSE)</f>
        <v>#N/A</v>
      </c>
      <c r="M5994" t="e">
        <f>VLOOKUP(I5994,'Shanghai TSG'!$C:$C,1,FALSE)</f>
        <v>#N/A</v>
      </c>
      <c r="O5994" t="e">
        <f>VLOOKUP(I5994,'Hytong (not in CrossAsia)'!$C:$C,1,FALSE)</f>
        <v>#N/A</v>
      </c>
      <c r="Q5994" s="9" t="str">
        <f t="shared" si="187"/>
        <v>nur hier</v>
      </c>
    </row>
    <row r="5995" spans="1:17">
      <c r="A5995" s="1" t="s">
        <v>6830</v>
      </c>
      <c r="B5995" s="1" t="s">
        <v>6831</v>
      </c>
      <c r="C5995" s="1" t="s">
        <v>19628</v>
      </c>
      <c r="D5995" s="1" t="s">
        <v>6832</v>
      </c>
      <c r="E5995" s="1" t="s">
        <v>19283</v>
      </c>
      <c r="F5995" s="54">
        <v>1946</v>
      </c>
      <c r="G5995" s="1" t="s">
        <v>19628</v>
      </c>
      <c r="I5995" t="str">
        <f t="shared" si="186"/>
        <v>广东会计</v>
      </c>
      <c r="K5995" t="e">
        <f>VLOOKUP(I5995,Apabi!$H:$H,1,FALSE)</f>
        <v>#N/A</v>
      </c>
      <c r="M5995" t="str">
        <f>VLOOKUP(I5995,'Shanghai TSG'!$C:$C,1,FALSE)</f>
        <v>广东会计</v>
      </c>
      <c r="O5995" t="e">
        <f>VLOOKUP(I5995,'Hytong (not in CrossAsia)'!$C:$C,1,FALSE)</f>
        <v>#N/A</v>
      </c>
      <c r="Q5995" s="9" t="str">
        <f t="shared" si="187"/>
        <v>Doppel</v>
      </c>
    </row>
    <row r="5996" spans="1:17">
      <c r="A5996" s="1" t="s">
        <v>6833</v>
      </c>
      <c r="B5996" s="1" t="s">
        <v>6834</v>
      </c>
      <c r="C5996" s="1" t="s">
        <v>19628</v>
      </c>
      <c r="D5996" s="1" t="s">
        <v>6835</v>
      </c>
      <c r="E5996" s="1" t="s">
        <v>19336</v>
      </c>
      <c r="F5996" s="51">
        <v>1931</v>
      </c>
      <c r="G5996" s="1" t="s">
        <v>19628</v>
      </c>
      <c r="I5996" t="str">
        <f t="shared" si="186"/>
        <v>审计部公</v>
      </c>
      <c r="K5996" t="e">
        <f>VLOOKUP(I5996,Apabi!$H:$H,1,FALSE)</f>
        <v>#N/A</v>
      </c>
      <c r="M5996" t="e">
        <f>VLOOKUP(I5996,'Shanghai TSG'!$C:$C,1,FALSE)</f>
        <v>#N/A</v>
      </c>
      <c r="O5996" t="e">
        <f>VLOOKUP(I5996,'Hytong (not in CrossAsia)'!$C:$C,1,FALSE)</f>
        <v>#N/A</v>
      </c>
      <c r="Q5996" s="9" t="str">
        <f t="shared" si="187"/>
        <v>nur hier</v>
      </c>
    </row>
    <row r="5997" spans="1:17">
      <c r="A5997" s="1" t="s">
        <v>6836</v>
      </c>
      <c r="B5997" s="1" t="s">
        <v>6837</v>
      </c>
      <c r="C5997" s="1" t="s">
        <v>19628</v>
      </c>
      <c r="D5997" s="1" t="s">
        <v>6838</v>
      </c>
      <c r="E5997" s="1" t="s">
        <v>19628</v>
      </c>
      <c r="F5997" s="54">
        <v>1941</v>
      </c>
      <c r="G5997" s="1" t="s">
        <v>19635</v>
      </c>
      <c r="I5997" t="str">
        <f t="shared" si="186"/>
        <v>中国劳动</v>
      </c>
      <c r="K5997" t="e">
        <f>VLOOKUP(I5997,Apabi!$H:$H,1,FALSE)</f>
        <v>#N/A</v>
      </c>
      <c r="M5997" t="e">
        <f>VLOOKUP(I5997,'Shanghai TSG'!$C:$C,1,FALSE)</f>
        <v>#N/A</v>
      </c>
      <c r="O5997" t="e">
        <f>VLOOKUP(I5997,'Hytong (not in CrossAsia)'!$C:$C,1,FALSE)</f>
        <v>#N/A</v>
      </c>
      <c r="Q5997" s="9" t="str">
        <f t="shared" si="187"/>
        <v>nur hier</v>
      </c>
    </row>
    <row r="5998" spans="1:17">
      <c r="A5998" s="1" t="s">
        <v>6839</v>
      </c>
      <c r="B5998" s="1" t="s">
        <v>6840</v>
      </c>
      <c r="C5998" s="1" t="s">
        <v>19628</v>
      </c>
      <c r="D5998" s="1" t="s">
        <v>6841</v>
      </c>
      <c r="E5998" s="1" t="s">
        <v>19336</v>
      </c>
      <c r="F5998" s="51" t="s">
        <v>19628</v>
      </c>
      <c r="G5998" s="1" t="s">
        <v>19340</v>
      </c>
      <c r="I5998" t="str">
        <f t="shared" si="186"/>
        <v>劳动季报</v>
      </c>
      <c r="K5998" t="e">
        <f>VLOOKUP(I5998,Apabi!$H:$H,1,FALSE)</f>
        <v>#N/A</v>
      </c>
      <c r="M5998" t="str">
        <f>VLOOKUP(I5998,'Shanghai TSG'!$C:$C,1,FALSE)</f>
        <v>劳动季报</v>
      </c>
      <c r="O5998" t="e">
        <f>VLOOKUP(I5998,'Hytong (not in CrossAsia)'!$C:$C,1,FALSE)</f>
        <v>#N/A</v>
      </c>
      <c r="Q5998" s="9" t="str">
        <f t="shared" si="187"/>
        <v>Doppel</v>
      </c>
    </row>
    <row r="5999" spans="1:17">
      <c r="A5999" s="1" t="s">
        <v>6842</v>
      </c>
      <c r="B5999" s="1" t="s">
        <v>6843</v>
      </c>
      <c r="C5999" s="1" t="s">
        <v>19628</v>
      </c>
      <c r="D5999" s="1" t="s">
        <v>6844</v>
      </c>
      <c r="E5999" s="1" t="s">
        <v>19628</v>
      </c>
      <c r="F5999" s="54">
        <v>1946</v>
      </c>
      <c r="G5999" s="1" t="s">
        <v>19315</v>
      </c>
      <c r="I5999" t="str">
        <f t="shared" si="186"/>
        <v>劳工</v>
      </c>
      <c r="K5999" t="e">
        <f>VLOOKUP(I5999,Apabi!$H:$H,1,FALSE)</f>
        <v>#N/A</v>
      </c>
      <c r="M5999" t="e">
        <f>VLOOKUP(I5999,'Shanghai TSG'!$C:$C,1,FALSE)</f>
        <v>#N/A</v>
      </c>
      <c r="O5999" t="e">
        <f>VLOOKUP(I5999,'Hytong (not in CrossAsia)'!$C:$C,1,FALSE)</f>
        <v>#N/A</v>
      </c>
      <c r="Q5999" s="9" t="str">
        <f t="shared" si="187"/>
        <v>nur hier</v>
      </c>
    </row>
    <row r="6000" spans="1:17">
      <c r="A6000" s="1" t="s">
        <v>6845</v>
      </c>
      <c r="B6000" s="1" t="s">
        <v>6846</v>
      </c>
      <c r="C6000" s="1" t="s">
        <v>19628</v>
      </c>
      <c r="D6000" s="1" t="s">
        <v>2042</v>
      </c>
      <c r="E6000" s="1" t="s">
        <v>19647</v>
      </c>
      <c r="F6000" s="54">
        <v>1937</v>
      </c>
      <c r="G6000" s="1" t="s">
        <v>19292</v>
      </c>
      <c r="I6000" t="str">
        <f t="shared" si="186"/>
        <v>劳动季刊</v>
      </c>
      <c r="K6000" t="e">
        <f>VLOOKUP(I6000,Apabi!$H:$H,1,FALSE)</f>
        <v>#N/A</v>
      </c>
      <c r="M6000" t="e">
        <f>VLOOKUP(I6000,'Shanghai TSG'!$C:$C,1,FALSE)</f>
        <v>#N/A</v>
      </c>
      <c r="O6000" t="e">
        <f>VLOOKUP(I6000,'Hytong (not in CrossAsia)'!$C:$C,1,FALSE)</f>
        <v>#N/A</v>
      </c>
      <c r="Q6000" s="9" t="str">
        <f t="shared" si="187"/>
        <v>nur hier</v>
      </c>
    </row>
    <row r="6001" spans="1:17">
      <c r="A6001" s="1" t="s">
        <v>6847</v>
      </c>
      <c r="B6001" s="1" t="s">
        <v>6848</v>
      </c>
      <c r="C6001" s="1" t="s">
        <v>19628</v>
      </c>
      <c r="D6001" s="1" t="s">
        <v>6849</v>
      </c>
      <c r="E6001" s="1" t="s">
        <v>19344</v>
      </c>
      <c r="F6001" s="51" t="s">
        <v>19628</v>
      </c>
      <c r="G6001" s="1" t="s">
        <v>19635</v>
      </c>
      <c r="I6001" t="str">
        <f t="shared" si="186"/>
        <v>华北劳动</v>
      </c>
      <c r="K6001" t="e">
        <f>VLOOKUP(I6001,Apabi!$H:$H,1,FALSE)</f>
        <v>#N/A</v>
      </c>
      <c r="M6001" t="e">
        <f>VLOOKUP(I6001,'Shanghai TSG'!$C:$C,1,FALSE)</f>
        <v>#N/A</v>
      </c>
      <c r="O6001" t="e">
        <f>VLOOKUP(I6001,'Hytong (not in CrossAsia)'!$C:$C,1,FALSE)</f>
        <v>#N/A</v>
      </c>
      <c r="Q6001" s="9" t="str">
        <f t="shared" si="187"/>
        <v>nur hier</v>
      </c>
    </row>
    <row r="6002" spans="1:17">
      <c r="A6002" s="1" t="s">
        <v>6850</v>
      </c>
      <c r="B6002" s="1" t="s">
        <v>6851</v>
      </c>
      <c r="C6002" s="1" t="s">
        <v>6852</v>
      </c>
      <c r="D6002" s="1" t="s">
        <v>6852</v>
      </c>
      <c r="E6002" s="1" t="s">
        <v>19302</v>
      </c>
      <c r="F6002" s="51" t="s">
        <v>19628</v>
      </c>
      <c r="G6002" s="1" t="s">
        <v>19305</v>
      </c>
      <c r="I6002" t="str">
        <f t="shared" si="186"/>
        <v>劳动周报</v>
      </c>
      <c r="K6002" t="e">
        <f>VLOOKUP(I6002,Apabi!$H:$H,1,FALSE)</f>
        <v>#N/A</v>
      </c>
      <c r="M6002" t="e">
        <f>VLOOKUP(I6002,'Shanghai TSG'!$C:$C,1,FALSE)</f>
        <v>#N/A</v>
      </c>
      <c r="O6002" t="e">
        <f>VLOOKUP(I6002,'Hytong (not in CrossAsia)'!$C:$C,1,FALSE)</f>
        <v>#N/A</v>
      </c>
      <c r="Q6002" s="9" t="str">
        <f t="shared" si="187"/>
        <v>nur hier</v>
      </c>
    </row>
    <row r="6003" spans="1:17">
      <c r="A6003" s="1" t="s">
        <v>6853</v>
      </c>
      <c r="B6003" s="1" t="s">
        <v>6854</v>
      </c>
      <c r="C6003" s="1" t="s">
        <v>19628</v>
      </c>
      <c r="D6003" s="1" t="s">
        <v>6855</v>
      </c>
      <c r="E6003" s="1" t="s">
        <v>19336</v>
      </c>
      <c r="F6003" s="54">
        <v>1934</v>
      </c>
      <c r="G6003" s="1" t="s">
        <v>19635</v>
      </c>
      <c r="I6003" t="str">
        <f t="shared" si="186"/>
        <v>国际劳工</v>
      </c>
      <c r="K6003" t="str">
        <f>VLOOKUP(I6003,Apabi!$H:$H,1,FALSE)</f>
        <v>国际劳工</v>
      </c>
      <c r="M6003" t="str">
        <f>VLOOKUP(I6003,'Shanghai TSG'!$C:$C,1,FALSE)</f>
        <v>国际劳工</v>
      </c>
      <c r="O6003" t="str">
        <f>VLOOKUP(I6003,'Hytong (not in CrossAsia)'!$C:$C,1,FALSE)</f>
        <v>国际劳工</v>
      </c>
      <c r="Q6003" s="9" t="str">
        <f t="shared" si="187"/>
        <v>Doppel</v>
      </c>
    </row>
    <row r="6004" spans="1:17">
      <c r="A6004" s="1" t="s">
        <v>6856</v>
      </c>
      <c r="B6004" s="1" t="s">
        <v>6857</v>
      </c>
      <c r="C6004" s="1" t="s">
        <v>19628</v>
      </c>
      <c r="D6004" s="1" t="s">
        <v>6858</v>
      </c>
      <c r="E6004" s="1" t="s">
        <v>19628</v>
      </c>
      <c r="F6004" s="51" t="s">
        <v>19628</v>
      </c>
      <c r="G6004" s="1" t="s">
        <v>19628</v>
      </c>
      <c r="I6004" t="str">
        <f t="shared" si="186"/>
        <v>劳资合一</v>
      </c>
      <c r="K6004" t="e">
        <f>VLOOKUP(I6004,Apabi!$H:$H,1,FALSE)</f>
        <v>#N/A</v>
      </c>
      <c r="M6004" t="e">
        <f>VLOOKUP(I6004,'Shanghai TSG'!$C:$C,1,FALSE)</f>
        <v>#N/A</v>
      </c>
      <c r="O6004" t="e">
        <f>VLOOKUP(I6004,'Hytong (not in CrossAsia)'!$C:$C,1,FALSE)</f>
        <v>#N/A</v>
      </c>
      <c r="Q6004" s="9" t="str">
        <f t="shared" si="187"/>
        <v>nur hier</v>
      </c>
    </row>
    <row r="6005" spans="1:17">
      <c r="A6005" s="1" t="s">
        <v>6859</v>
      </c>
      <c r="B6005" s="1" t="s">
        <v>6860</v>
      </c>
      <c r="C6005" s="1" t="s">
        <v>19628</v>
      </c>
      <c r="D6005" s="1" t="s">
        <v>6861</v>
      </c>
      <c r="E6005" s="1" t="s">
        <v>19647</v>
      </c>
      <c r="F6005" s="51" t="s">
        <v>19628</v>
      </c>
      <c r="G6005" s="1" t="s">
        <v>19635</v>
      </c>
      <c r="I6005" t="str">
        <f t="shared" si="186"/>
        <v>劳工月报</v>
      </c>
      <c r="K6005" t="e">
        <f>VLOOKUP(I6005,Apabi!$H:$H,1,FALSE)</f>
        <v>#N/A</v>
      </c>
      <c r="M6005" t="e">
        <f>VLOOKUP(I6005,'Shanghai TSG'!$C:$C,1,FALSE)</f>
        <v>#N/A</v>
      </c>
      <c r="O6005" t="e">
        <f>VLOOKUP(I6005,'Hytong (not in CrossAsia)'!$C:$C,1,FALSE)</f>
        <v>#N/A</v>
      </c>
      <c r="Q6005" s="9" t="str">
        <f t="shared" si="187"/>
        <v>nur hier</v>
      </c>
    </row>
    <row r="6006" spans="1:17">
      <c r="A6006" s="1" t="s">
        <v>6862</v>
      </c>
      <c r="B6006" s="1" t="s">
        <v>6863</v>
      </c>
      <c r="C6006" s="1" t="s">
        <v>19628</v>
      </c>
      <c r="D6006" s="1" t="s">
        <v>6864</v>
      </c>
      <c r="E6006" s="1" t="s">
        <v>19336</v>
      </c>
      <c r="F6006" s="54">
        <v>1935</v>
      </c>
      <c r="G6006" s="1" t="s">
        <v>19315</v>
      </c>
      <c r="I6006" t="str">
        <f t="shared" si="186"/>
        <v>人事管理</v>
      </c>
      <c r="K6006" t="e">
        <f>VLOOKUP(I6006,Apabi!$H:$H,1,FALSE)</f>
        <v>#N/A</v>
      </c>
      <c r="M6006" t="e">
        <f>VLOOKUP(I6006,'Shanghai TSG'!$C:$C,1,FALSE)</f>
        <v>#N/A</v>
      </c>
      <c r="O6006" t="str">
        <f>VLOOKUP(I6006,'Hytong (not in CrossAsia)'!$C:$C,1,FALSE)</f>
        <v>人事管理</v>
      </c>
      <c r="Q6006" s="9" t="str">
        <f t="shared" si="187"/>
        <v>Doppel</v>
      </c>
    </row>
    <row r="6007" spans="1:17">
      <c r="A6007" s="1" t="s">
        <v>6865</v>
      </c>
      <c r="B6007" s="1" t="s">
        <v>6866</v>
      </c>
      <c r="C6007" s="1" t="s">
        <v>19628</v>
      </c>
      <c r="D6007" s="1" t="s">
        <v>19628</v>
      </c>
      <c r="E6007" s="1" t="s">
        <v>19628</v>
      </c>
      <c r="F6007" s="51" t="s">
        <v>19628</v>
      </c>
      <c r="G6007" s="1" t="s">
        <v>19628</v>
      </c>
      <c r="I6007" t="str">
        <f t="shared" si="186"/>
        <v>四川物价</v>
      </c>
      <c r="K6007" t="e">
        <f>VLOOKUP(I6007,Apabi!$H:$H,1,FALSE)</f>
        <v>#N/A</v>
      </c>
      <c r="M6007" t="e">
        <f>VLOOKUP(I6007,'Shanghai TSG'!$C:$C,1,FALSE)</f>
        <v>#N/A</v>
      </c>
      <c r="O6007" t="e">
        <f>VLOOKUP(I6007,'Hytong (not in CrossAsia)'!$C:$C,1,FALSE)</f>
        <v>#N/A</v>
      </c>
      <c r="Q6007" s="9" t="str">
        <f t="shared" si="187"/>
        <v>nur hier</v>
      </c>
    </row>
    <row r="6008" spans="1:17">
      <c r="A6008" s="1" t="s">
        <v>6867</v>
      </c>
      <c r="B6008" s="1" t="s">
        <v>6868</v>
      </c>
      <c r="C6008" s="1" t="s">
        <v>19628</v>
      </c>
      <c r="D6008" s="1" t="s">
        <v>6869</v>
      </c>
      <c r="E6008" s="1" t="s">
        <v>19647</v>
      </c>
      <c r="F6008" s="54">
        <v>1943</v>
      </c>
      <c r="G6008" s="1" t="s">
        <v>19305</v>
      </c>
      <c r="I6008" t="str">
        <f t="shared" si="186"/>
        <v>企业周刊</v>
      </c>
      <c r="K6008" t="e">
        <f>VLOOKUP(I6008,Apabi!$H:$H,1,FALSE)</f>
        <v>#N/A</v>
      </c>
      <c r="M6008" t="e">
        <f>VLOOKUP(I6008,'Shanghai TSG'!$C:$C,1,FALSE)</f>
        <v>#N/A</v>
      </c>
      <c r="O6008" t="e">
        <f>VLOOKUP(I6008,'Hytong (not in CrossAsia)'!$C:$C,1,FALSE)</f>
        <v>#N/A</v>
      </c>
      <c r="Q6008" s="9" t="str">
        <f t="shared" si="187"/>
        <v>nur hier</v>
      </c>
    </row>
    <row r="6009" spans="1:17">
      <c r="A6009" s="1" t="s">
        <v>6870</v>
      </c>
      <c r="B6009" s="1" t="s">
        <v>6871</v>
      </c>
      <c r="C6009" s="1" t="s">
        <v>19628</v>
      </c>
      <c r="D6009" s="1" t="s">
        <v>19628</v>
      </c>
      <c r="E6009" s="1" t="s">
        <v>18030</v>
      </c>
      <c r="F6009" s="51">
        <v>1945</v>
      </c>
      <c r="G6009" s="1" t="s">
        <v>19315</v>
      </c>
      <c r="I6009" t="str">
        <f t="shared" si="186"/>
        <v>云南企业</v>
      </c>
      <c r="K6009" t="e">
        <f>VLOOKUP(I6009,Apabi!$H:$H,1,FALSE)</f>
        <v>#N/A</v>
      </c>
      <c r="M6009" t="e">
        <f>VLOOKUP(I6009,'Shanghai TSG'!$C:$C,1,FALSE)</f>
        <v>#N/A</v>
      </c>
      <c r="O6009" t="e">
        <f>VLOOKUP(I6009,'Hytong (not in CrossAsia)'!$C:$C,1,FALSE)</f>
        <v>#N/A</v>
      </c>
      <c r="Q6009" s="9" t="str">
        <f t="shared" si="187"/>
        <v>nur hier</v>
      </c>
    </row>
    <row r="6010" spans="1:17">
      <c r="A6010" s="1" t="s">
        <v>6872</v>
      </c>
      <c r="B6010" s="1" t="s">
        <v>6873</v>
      </c>
      <c r="C6010" s="1" t="s">
        <v>19628</v>
      </c>
      <c r="D6010" s="1" t="s">
        <v>6874</v>
      </c>
      <c r="E6010" s="1" t="s">
        <v>19336</v>
      </c>
      <c r="F6010" s="54">
        <v>1936</v>
      </c>
      <c r="G6010" s="1" t="s">
        <v>19817</v>
      </c>
      <c r="I6010" t="str">
        <f t="shared" si="186"/>
        <v>中国工厂</v>
      </c>
      <c r="K6010" t="e">
        <f>VLOOKUP(I6010,Apabi!$H:$H,1,FALSE)</f>
        <v>#N/A</v>
      </c>
      <c r="M6010" t="e">
        <f>VLOOKUP(I6010,'Shanghai TSG'!$C:$C,1,FALSE)</f>
        <v>#N/A</v>
      </c>
      <c r="O6010" t="e">
        <f>VLOOKUP(I6010,'Hytong (not in CrossAsia)'!$C:$C,1,FALSE)</f>
        <v>#N/A</v>
      </c>
      <c r="Q6010" s="9" t="str">
        <f t="shared" si="187"/>
        <v>nur hier</v>
      </c>
    </row>
    <row r="6011" spans="1:17">
      <c r="A6011" s="1" t="s">
        <v>6875</v>
      </c>
      <c r="B6011" s="1" t="s">
        <v>6876</v>
      </c>
      <c r="C6011" s="1" t="s">
        <v>19628</v>
      </c>
      <c r="D6011" s="1" t="s">
        <v>19628</v>
      </c>
      <c r="E6011" s="1" t="s">
        <v>19628</v>
      </c>
      <c r="F6011" s="51" t="s">
        <v>19628</v>
      </c>
      <c r="G6011" s="1" t="s">
        <v>19628</v>
      </c>
      <c r="I6011" t="str">
        <f t="shared" si="186"/>
        <v>生产管理</v>
      </c>
      <c r="K6011" t="e">
        <f>VLOOKUP(I6011,Apabi!$H:$H,1,FALSE)</f>
        <v>#N/A</v>
      </c>
      <c r="M6011" t="e">
        <f>VLOOKUP(I6011,'Shanghai TSG'!$C:$C,1,FALSE)</f>
        <v>#N/A</v>
      </c>
      <c r="O6011" t="e">
        <f>VLOOKUP(I6011,'Hytong (not in CrossAsia)'!$C:$C,1,FALSE)</f>
        <v>#N/A</v>
      </c>
      <c r="Q6011" s="9" t="str">
        <f t="shared" si="187"/>
        <v>nur hier</v>
      </c>
    </row>
    <row r="6012" spans="1:17">
      <c r="A6012" s="1" t="s">
        <v>6877</v>
      </c>
      <c r="B6012" s="1" t="s">
        <v>6878</v>
      </c>
      <c r="C6012" s="1" t="s">
        <v>19628</v>
      </c>
      <c r="D6012" s="1" t="s">
        <v>6879</v>
      </c>
      <c r="E6012" s="1" t="s">
        <v>21127</v>
      </c>
      <c r="F6012" s="54">
        <v>1949</v>
      </c>
      <c r="G6012" s="1" t="s">
        <v>19628</v>
      </c>
      <c r="I6012" t="str">
        <f t="shared" si="186"/>
        <v>连锁</v>
      </c>
      <c r="K6012" t="e">
        <f>VLOOKUP(I6012,Apabi!$H:$H,1,FALSE)</f>
        <v>#N/A</v>
      </c>
      <c r="M6012" t="e">
        <f>VLOOKUP(I6012,'Shanghai TSG'!$C:$C,1,FALSE)</f>
        <v>#N/A</v>
      </c>
      <c r="O6012" t="e">
        <f>VLOOKUP(I6012,'Hytong (not in CrossAsia)'!$C:$C,1,FALSE)</f>
        <v>#N/A</v>
      </c>
      <c r="Q6012" s="9" t="str">
        <f t="shared" si="187"/>
        <v>nur hier</v>
      </c>
    </row>
    <row r="6013" spans="1:17">
      <c r="A6013" s="1" t="s">
        <v>6880</v>
      </c>
      <c r="B6013" s="1" t="s">
        <v>6881</v>
      </c>
      <c r="C6013" s="1" t="s">
        <v>19628</v>
      </c>
      <c r="D6013" s="1" t="s">
        <v>6882</v>
      </c>
      <c r="E6013" s="1" t="s">
        <v>18696</v>
      </c>
      <c r="F6013" s="51" t="s">
        <v>19628</v>
      </c>
      <c r="G6013" s="1" t="s">
        <v>19628</v>
      </c>
      <c r="I6013" t="str">
        <f t="shared" si="186"/>
        <v>人事管理</v>
      </c>
      <c r="K6013" t="e">
        <f>VLOOKUP(I6013,Apabi!$H:$H,1,FALSE)</f>
        <v>#N/A</v>
      </c>
      <c r="M6013" t="e">
        <f>VLOOKUP(I6013,'Shanghai TSG'!$C:$C,1,FALSE)</f>
        <v>#N/A</v>
      </c>
      <c r="O6013" t="str">
        <f>VLOOKUP(I6013,'Hytong (not in CrossAsia)'!$C:$C,1,FALSE)</f>
        <v>人事管理</v>
      </c>
      <c r="Q6013" s="9" t="str">
        <f t="shared" si="187"/>
        <v>Doppel</v>
      </c>
    </row>
    <row r="6014" spans="1:17" ht="23.25">
      <c r="A6014" s="1" t="s">
        <v>6883</v>
      </c>
      <c r="B6014" s="1" t="s">
        <v>6884</v>
      </c>
      <c r="C6014" s="1" t="s">
        <v>6885</v>
      </c>
      <c r="D6014" s="1" t="s">
        <v>6886</v>
      </c>
      <c r="E6014" s="1" t="s">
        <v>13055</v>
      </c>
      <c r="F6014" s="51" t="s">
        <v>19628</v>
      </c>
      <c r="G6014" s="1" t="s">
        <v>19628</v>
      </c>
      <c r="I6014" t="str">
        <f t="shared" si="186"/>
        <v>贵州企业</v>
      </c>
      <c r="K6014" t="e">
        <f>VLOOKUP(I6014,Apabi!$H:$H,1,FALSE)</f>
        <v>#N/A</v>
      </c>
      <c r="M6014" t="str">
        <f>VLOOKUP(I6014,'Shanghai TSG'!$C:$C,1,FALSE)</f>
        <v>贵州企业</v>
      </c>
      <c r="O6014" t="e">
        <f>VLOOKUP(I6014,'Hytong (not in CrossAsia)'!$C:$C,1,FALSE)</f>
        <v>#N/A</v>
      </c>
      <c r="Q6014" s="9" t="str">
        <f t="shared" si="187"/>
        <v>Doppel</v>
      </c>
    </row>
    <row r="6015" spans="1:17" ht="23.25">
      <c r="A6015" s="1" t="s">
        <v>6887</v>
      </c>
      <c r="B6015" s="1" t="s">
        <v>6888</v>
      </c>
      <c r="C6015" s="1" t="s">
        <v>19628</v>
      </c>
      <c r="D6015" s="1" t="s">
        <v>6889</v>
      </c>
      <c r="E6015" s="1" t="s">
        <v>6890</v>
      </c>
      <c r="F6015" s="51" t="s">
        <v>19628</v>
      </c>
      <c r="G6015" s="1" t="s">
        <v>19628</v>
      </c>
      <c r="I6015" t="str">
        <f t="shared" si="186"/>
        <v>企业通讯</v>
      </c>
      <c r="K6015" t="e">
        <f>VLOOKUP(I6015,Apabi!$H:$H,1,FALSE)</f>
        <v>#N/A</v>
      </c>
      <c r="M6015" t="e">
        <f>VLOOKUP(I6015,'Shanghai TSG'!$C:$C,1,FALSE)</f>
        <v>#N/A</v>
      </c>
      <c r="O6015" t="e">
        <f>VLOOKUP(I6015,'Hytong (not in CrossAsia)'!$C:$C,1,FALSE)</f>
        <v>#N/A</v>
      </c>
      <c r="Q6015" s="9" t="str">
        <f t="shared" si="187"/>
        <v>nur hier</v>
      </c>
    </row>
    <row r="6016" spans="1:17">
      <c r="A6016" s="1" t="s">
        <v>6891</v>
      </c>
      <c r="B6016" s="1" t="s">
        <v>6892</v>
      </c>
      <c r="C6016" s="1" t="s">
        <v>19628</v>
      </c>
      <c r="D6016" s="1" t="s">
        <v>6893</v>
      </c>
      <c r="E6016" s="1" t="s">
        <v>19647</v>
      </c>
      <c r="F6016" s="54">
        <v>1944</v>
      </c>
      <c r="G6016" s="1" t="s">
        <v>19628</v>
      </c>
      <c r="I6016" t="str">
        <f t="shared" si="186"/>
        <v>经济与经</v>
      </c>
      <c r="K6016" t="e">
        <f>VLOOKUP(I6016,Apabi!$H:$H,1,FALSE)</f>
        <v>#N/A</v>
      </c>
      <c r="M6016" t="e">
        <f>VLOOKUP(I6016,'Shanghai TSG'!$C:$C,1,FALSE)</f>
        <v>#N/A</v>
      </c>
      <c r="O6016" t="e">
        <f>VLOOKUP(I6016,'Hytong (not in CrossAsia)'!$C:$C,1,FALSE)</f>
        <v>#N/A</v>
      </c>
      <c r="Q6016" s="9" t="str">
        <f t="shared" si="187"/>
        <v>nur hier</v>
      </c>
    </row>
    <row r="6017" spans="1:17">
      <c r="A6017" s="1" t="s">
        <v>6894</v>
      </c>
      <c r="B6017" s="1" t="s">
        <v>6895</v>
      </c>
      <c r="C6017" s="1" t="s">
        <v>19628</v>
      </c>
      <c r="D6017" s="1" t="s">
        <v>19628</v>
      </c>
      <c r="E6017" s="1" t="s">
        <v>14044</v>
      </c>
      <c r="F6017" s="51" t="s">
        <v>19628</v>
      </c>
      <c r="G6017" s="1" t="s">
        <v>19628</v>
      </c>
      <c r="I6017" t="str">
        <f t="shared" si="186"/>
        <v>吉林农报</v>
      </c>
      <c r="K6017" t="e">
        <f>VLOOKUP(I6017,Apabi!$H:$H,1,FALSE)</f>
        <v>#N/A</v>
      </c>
      <c r="M6017" t="e">
        <f>VLOOKUP(I6017,'Shanghai TSG'!$C:$C,1,FALSE)</f>
        <v>#N/A</v>
      </c>
      <c r="O6017" t="e">
        <f>VLOOKUP(I6017,'Hytong (not in CrossAsia)'!$C:$C,1,FALSE)</f>
        <v>#N/A</v>
      </c>
      <c r="Q6017" s="9" t="str">
        <f t="shared" si="187"/>
        <v>nur hier</v>
      </c>
    </row>
    <row r="6018" spans="1:17">
      <c r="A6018" s="1" t="s">
        <v>6896</v>
      </c>
      <c r="B6018" s="1" t="s">
        <v>6897</v>
      </c>
      <c r="C6018" s="1" t="s">
        <v>19628</v>
      </c>
      <c r="D6018" s="1" t="s">
        <v>20302</v>
      </c>
      <c r="E6018" s="1" t="s">
        <v>19310</v>
      </c>
      <c r="F6018" s="54">
        <v>1934</v>
      </c>
      <c r="G6018" s="1" t="s">
        <v>19315</v>
      </c>
      <c r="I6018" t="str">
        <f t="shared" si="186"/>
        <v>农业经济</v>
      </c>
      <c r="K6018" t="e">
        <f>VLOOKUP(I6018,Apabi!$H:$H,1,FALSE)</f>
        <v>#N/A</v>
      </c>
      <c r="M6018" t="str">
        <f>VLOOKUP(I6018,'Shanghai TSG'!$C:$C,1,FALSE)</f>
        <v>农业经济</v>
      </c>
      <c r="O6018" t="e">
        <f>VLOOKUP(I6018,'Hytong (not in CrossAsia)'!$C:$C,1,FALSE)</f>
        <v>#N/A</v>
      </c>
      <c r="Q6018" s="9" t="str">
        <f t="shared" si="187"/>
        <v>Doppel</v>
      </c>
    </row>
    <row r="6019" spans="1:17" ht="23.25">
      <c r="A6019" s="1" t="s">
        <v>6898</v>
      </c>
      <c r="B6019" s="1" t="s">
        <v>6899</v>
      </c>
      <c r="C6019" s="1" t="s">
        <v>19628</v>
      </c>
      <c r="D6019" s="1" t="s">
        <v>6900</v>
      </c>
      <c r="E6019" s="1" t="s">
        <v>12581</v>
      </c>
      <c r="F6019" s="51" t="s">
        <v>19628</v>
      </c>
      <c r="G6019" s="1" t="s">
        <v>19628</v>
      </c>
      <c r="I6019" t="str">
        <f t="shared" ref="I6019:I6082" si="188">MID(B6019,1,4)</f>
        <v>乡村建设</v>
      </c>
      <c r="K6019" t="str">
        <f>VLOOKUP(I6019,Apabi!$H:$H,1,FALSE)</f>
        <v>乡村建设</v>
      </c>
      <c r="M6019" t="str">
        <f>VLOOKUP(I6019,'Shanghai TSG'!$C:$C,1,FALSE)</f>
        <v>乡村建设</v>
      </c>
      <c r="O6019" t="e">
        <f>VLOOKUP(I6019,'Hytong (not in CrossAsia)'!$C:$C,1,FALSE)</f>
        <v>#N/A</v>
      </c>
      <c r="Q6019" s="9" t="str">
        <f t="shared" ref="Q6019:Q6082" si="189">(IF(AND(ISNA(K6019),ISNA(M6019),ISNA(O6019)),"nur hier","Doppel"))</f>
        <v>Doppel</v>
      </c>
    </row>
    <row r="6020" spans="1:17">
      <c r="A6020" s="1" t="s">
        <v>6901</v>
      </c>
      <c r="B6020" s="1" t="s">
        <v>6564</v>
      </c>
      <c r="C6020" s="1" t="s">
        <v>19628</v>
      </c>
      <c r="D6020" s="1" t="s">
        <v>6565</v>
      </c>
      <c r="E6020" s="1" t="s">
        <v>19336</v>
      </c>
      <c r="F6020" s="54">
        <v>1939</v>
      </c>
      <c r="G6020" s="1" t="s">
        <v>19635</v>
      </c>
      <c r="I6020" t="str">
        <f t="shared" si="188"/>
        <v>农情报告</v>
      </c>
      <c r="K6020" t="e">
        <f>VLOOKUP(I6020,Apabi!$H:$H,1,FALSE)</f>
        <v>#N/A</v>
      </c>
      <c r="M6020" t="str">
        <f>VLOOKUP(I6020,'Shanghai TSG'!$C:$C,1,FALSE)</f>
        <v>农情报告</v>
      </c>
      <c r="O6020" t="e">
        <f>VLOOKUP(I6020,'Hytong (not in CrossAsia)'!$C:$C,1,FALSE)</f>
        <v>#N/A</v>
      </c>
      <c r="Q6020" s="9" t="str">
        <f t="shared" si="189"/>
        <v>Doppel</v>
      </c>
    </row>
    <row r="6021" spans="1:17">
      <c r="A6021" s="1" t="s">
        <v>6566</v>
      </c>
      <c r="B6021" s="1" t="s">
        <v>6567</v>
      </c>
      <c r="C6021" s="1" t="s">
        <v>19628</v>
      </c>
      <c r="D6021" s="1" t="s">
        <v>19628</v>
      </c>
      <c r="E6021" s="1" t="s">
        <v>21259</v>
      </c>
      <c r="F6021" s="54">
        <v>1941</v>
      </c>
      <c r="G6021" s="1" t="s">
        <v>19628</v>
      </c>
      <c r="I6021" t="str">
        <f t="shared" si="188"/>
        <v>农业经济</v>
      </c>
      <c r="K6021" t="e">
        <f>VLOOKUP(I6021,Apabi!$H:$H,1,FALSE)</f>
        <v>#N/A</v>
      </c>
      <c r="M6021" t="str">
        <f>VLOOKUP(I6021,'Shanghai TSG'!$C:$C,1,FALSE)</f>
        <v>农业经济</v>
      </c>
      <c r="O6021" t="e">
        <f>VLOOKUP(I6021,'Hytong (not in CrossAsia)'!$C:$C,1,FALSE)</f>
        <v>#N/A</v>
      </c>
      <c r="Q6021" s="9" t="str">
        <f t="shared" si="189"/>
        <v>Doppel</v>
      </c>
    </row>
    <row r="6022" spans="1:17">
      <c r="A6022" s="1" t="s">
        <v>6568</v>
      </c>
      <c r="B6022" s="1" t="s">
        <v>6569</v>
      </c>
      <c r="C6022" s="1" t="s">
        <v>19628</v>
      </c>
      <c r="D6022" s="1" t="s">
        <v>6570</v>
      </c>
      <c r="E6022" s="1" t="s">
        <v>19628</v>
      </c>
      <c r="F6022" s="51" t="s">
        <v>19628</v>
      </c>
      <c r="G6022" s="1" t="s">
        <v>19628</v>
      </c>
      <c r="I6022" t="str">
        <f t="shared" si="188"/>
        <v>农贷消息</v>
      </c>
      <c r="K6022" t="e">
        <f>VLOOKUP(I6022,Apabi!$H:$H,1,FALSE)</f>
        <v>#N/A</v>
      </c>
      <c r="M6022" t="e">
        <f>VLOOKUP(I6022,'Shanghai TSG'!$C:$C,1,FALSE)</f>
        <v>#N/A</v>
      </c>
      <c r="O6022" t="e">
        <f>VLOOKUP(I6022,'Hytong (not in CrossAsia)'!$C:$C,1,FALSE)</f>
        <v>#N/A</v>
      </c>
      <c r="Q6022" s="9" t="str">
        <f t="shared" si="189"/>
        <v>nur hier</v>
      </c>
    </row>
    <row r="6023" spans="1:17">
      <c r="A6023" s="1" t="s">
        <v>6571</v>
      </c>
      <c r="B6023" s="1" t="s">
        <v>6572</v>
      </c>
      <c r="C6023" s="1" t="s">
        <v>19628</v>
      </c>
      <c r="D6023" s="1" t="s">
        <v>19628</v>
      </c>
      <c r="E6023" s="1" t="s">
        <v>19628</v>
      </c>
      <c r="F6023" s="54">
        <v>1934</v>
      </c>
      <c r="G6023" s="1" t="s">
        <v>13404</v>
      </c>
      <c r="I6023" t="str">
        <f t="shared" si="188"/>
        <v>农村旬刊</v>
      </c>
      <c r="K6023" t="e">
        <f>VLOOKUP(I6023,Apabi!$H:$H,1,FALSE)</f>
        <v>#N/A</v>
      </c>
      <c r="M6023" t="e">
        <f>VLOOKUP(I6023,'Shanghai TSG'!$C:$C,1,FALSE)</f>
        <v>#N/A</v>
      </c>
      <c r="O6023" t="e">
        <f>VLOOKUP(I6023,'Hytong (not in CrossAsia)'!$C:$C,1,FALSE)</f>
        <v>#N/A</v>
      </c>
      <c r="Q6023" s="9" t="str">
        <f t="shared" si="189"/>
        <v>nur hier</v>
      </c>
    </row>
    <row r="6024" spans="1:17">
      <c r="A6024" s="1" t="s">
        <v>6573</v>
      </c>
      <c r="B6024" s="1" t="s">
        <v>6574</v>
      </c>
      <c r="C6024" s="1" t="s">
        <v>19628</v>
      </c>
      <c r="D6024" s="1" t="s">
        <v>6575</v>
      </c>
      <c r="E6024" s="1" t="s">
        <v>19567</v>
      </c>
      <c r="F6024" s="54">
        <v>1948</v>
      </c>
      <c r="G6024" s="1" t="s">
        <v>19305</v>
      </c>
      <c r="I6024" t="str">
        <f t="shared" si="188"/>
        <v>经济周讯</v>
      </c>
      <c r="K6024" t="e">
        <f>VLOOKUP(I6024,Apabi!$H:$H,1,FALSE)</f>
        <v>#N/A</v>
      </c>
      <c r="M6024" t="e">
        <f>VLOOKUP(I6024,'Shanghai TSG'!$C:$C,1,FALSE)</f>
        <v>#N/A</v>
      </c>
      <c r="O6024" t="e">
        <f>VLOOKUP(I6024,'Hytong (not in CrossAsia)'!$C:$C,1,FALSE)</f>
        <v>#N/A</v>
      </c>
      <c r="Q6024" s="9" t="str">
        <f t="shared" si="189"/>
        <v>nur hier</v>
      </c>
    </row>
    <row r="6025" spans="1:17">
      <c r="A6025" s="1" t="s">
        <v>6576</v>
      </c>
      <c r="B6025" s="1" t="s">
        <v>6577</v>
      </c>
      <c r="C6025" s="1" t="s">
        <v>6578</v>
      </c>
      <c r="D6025" s="1" t="s">
        <v>6579</v>
      </c>
      <c r="E6025" s="1" t="s">
        <v>21657</v>
      </c>
      <c r="F6025" s="54">
        <v>1940</v>
      </c>
      <c r="G6025" s="1" t="s">
        <v>19635</v>
      </c>
      <c r="I6025" t="str">
        <f t="shared" si="188"/>
        <v>农村生活</v>
      </c>
      <c r="K6025" t="e">
        <f>VLOOKUP(I6025,Apabi!$H:$H,1,FALSE)</f>
        <v>#N/A</v>
      </c>
      <c r="M6025" t="e">
        <f>VLOOKUP(I6025,'Shanghai TSG'!$C:$C,1,FALSE)</f>
        <v>#N/A</v>
      </c>
      <c r="O6025" t="e">
        <f>VLOOKUP(I6025,'Hytong (not in CrossAsia)'!$C:$C,1,FALSE)</f>
        <v>#N/A</v>
      </c>
      <c r="Q6025" s="9" t="str">
        <f t="shared" si="189"/>
        <v>nur hier</v>
      </c>
    </row>
    <row r="6026" spans="1:17">
      <c r="A6026" s="1" t="s">
        <v>6580</v>
      </c>
      <c r="B6026" s="1" t="s">
        <v>6581</v>
      </c>
      <c r="C6026" s="1" t="s">
        <v>19628</v>
      </c>
      <c r="D6026" s="1" t="s">
        <v>6582</v>
      </c>
      <c r="E6026" s="1" t="s">
        <v>19647</v>
      </c>
      <c r="F6026" s="51">
        <v>1936</v>
      </c>
      <c r="G6026" s="1" t="s">
        <v>19628</v>
      </c>
      <c r="I6026" t="str">
        <f t="shared" si="188"/>
        <v>大众农村</v>
      </c>
      <c r="K6026" t="e">
        <f>VLOOKUP(I6026,Apabi!$H:$H,1,FALSE)</f>
        <v>#N/A</v>
      </c>
      <c r="M6026" t="e">
        <f>VLOOKUP(I6026,'Shanghai TSG'!$C:$C,1,FALSE)</f>
        <v>#N/A</v>
      </c>
      <c r="O6026" t="e">
        <f>VLOOKUP(I6026,'Hytong (not in CrossAsia)'!$C:$C,1,FALSE)</f>
        <v>#N/A</v>
      </c>
      <c r="Q6026" s="9" t="str">
        <f t="shared" si="189"/>
        <v>nur hier</v>
      </c>
    </row>
    <row r="6027" spans="1:17">
      <c r="A6027" s="1" t="s">
        <v>6583</v>
      </c>
      <c r="B6027" s="1" t="s">
        <v>6584</v>
      </c>
      <c r="C6027" s="1" t="s">
        <v>19628</v>
      </c>
      <c r="D6027" s="1" t="s">
        <v>3746</v>
      </c>
      <c r="E6027" s="1" t="s">
        <v>20765</v>
      </c>
      <c r="F6027" s="54">
        <v>1940</v>
      </c>
      <c r="G6027" s="1" t="s">
        <v>19628</v>
      </c>
      <c r="I6027" t="str">
        <f t="shared" si="188"/>
        <v>西农月刊</v>
      </c>
      <c r="K6027" t="e">
        <f>VLOOKUP(I6027,Apabi!$H:$H,1,FALSE)</f>
        <v>#N/A</v>
      </c>
      <c r="M6027" t="e">
        <f>VLOOKUP(I6027,'Shanghai TSG'!$C:$C,1,FALSE)</f>
        <v>#N/A</v>
      </c>
      <c r="O6027" t="e">
        <f>VLOOKUP(I6027,'Hytong (not in CrossAsia)'!$C:$C,1,FALSE)</f>
        <v>#N/A</v>
      </c>
      <c r="Q6027" s="9" t="str">
        <f t="shared" si="189"/>
        <v>nur hier</v>
      </c>
    </row>
    <row r="6028" spans="1:17" ht="23.25">
      <c r="A6028" s="1" t="s">
        <v>6585</v>
      </c>
      <c r="B6028" s="1" t="s">
        <v>6586</v>
      </c>
      <c r="C6028" s="1" t="s">
        <v>19628</v>
      </c>
      <c r="D6028" s="1" t="s">
        <v>19628</v>
      </c>
      <c r="E6028" s="1" t="s">
        <v>19339</v>
      </c>
      <c r="F6028" s="54">
        <v>1944</v>
      </c>
      <c r="G6028" s="1" t="s">
        <v>19628</v>
      </c>
      <c r="I6028" t="str">
        <f t="shared" si="188"/>
        <v>国立中央</v>
      </c>
      <c r="K6028" t="e">
        <f>VLOOKUP(I6028,Apabi!$H:$H,1,FALSE)</f>
        <v>#N/A</v>
      </c>
      <c r="M6028" t="e">
        <f>VLOOKUP(I6028,'Shanghai TSG'!$C:$C,1,FALSE)</f>
        <v>#N/A</v>
      </c>
      <c r="O6028" t="e">
        <f>VLOOKUP(I6028,'Hytong (not in CrossAsia)'!$C:$C,1,FALSE)</f>
        <v>#N/A</v>
      </c>
      <c r="Q6028" s="9" t="str">
        <f t="shared" si="189"/>
        <v>nur hier</v>
      </c>
    </row>
    <row r="6029" spans="1:17">
      <c r="A6029" s="1" t="s">
        <v>6587</v>
      </c>
      <c r="B6029" s="1" t="s">
        <v>6588</v>
      </c>
      <c r="C6029" s="1" t="s">
        <v>19628</v>
      </c>
      <c r="D6029" s="1" t="s">
        <v>19628</v>
      </c>
      <c r="E6029" s="1" t="s">
        <v>13082</v>
      </c>
      <c r="F6029" s="54">
        <v>1948</v>
      </c>
      <c r="G6029" s="1" t="s">
        <v>19628</v>
      </c>
      <c r="I6029" t="str">
        <f t="shared" si="188"/>
        <v>农经导报</v>
      </c>
      <c r="K6029" t="e">
        <f>VLOOKUP(I6029,Apabi!$H:$H,1,FALSE)</f>
        <v>#N/A</v>
      </c>
      <c r="M6029" t="e">
        <f>VLOOKUP(I6029,'Shanghai TSG'!$C:$C,1,FALSE)</f>
        <v>#N/A</v>
      </c>
      <c r="O6029" t="e">
        <f>VLOOKUP(I6029,'Hytong (not in CrossAsia)'!$C:$C,1,FALSE)</f>
        <v>#N/A</v>
      </c>
      <c r="Q6029" s="9" t="str">
        <f t="shared" si="189"/>
        <v>nur hier</v>
      </c>
    </row>
    <row r="6030" spans="1:17">
      <c r="A6030" s="1" t="s">
        <v>6589</v>
      </c>
      <c r="B6030" s="1" t="s">
        <v>6590</v>
      </c>
      <c r="C6030" s="1" t="s">
        <v>19628</v>
      </c>
      <c r="D6030" s="1" t="s">
        <v>6570</v>
      </c>
      <c r="E6030" s="1" t="s">
        <v>18570</v>
      </c>
      <c r="F6030" s="51" t="s">
        <v>19628</v>
      </c>
      <c r="G6030" s="1" t="s">
        <v>19642</v>
      </c>
      <c r="I6030" t="str">
        <f t="shared" si="188"/>
        <v>农贸消息</v>
      </c>
      <c r="K6030" t="e">
        <f>VLOOKUP(I6030,Apabi!$H:$H,1,FALSE)</f>
        <v>#N/A</v>
      </c>
      <c r="M6030" t="e">
        <f>VLOOKUP(I6030,'Shanghai TSG'!$C:$C,1,FALSE)</f>
        <v>#N/A</v>
      </c>
      <c r="O6030" t="e">
        <f>VLOOKUP(I6030,'Hytong (not in CrossAsia)'!$C:$C,1,FALSE)</f>
        <v>#N/A</v>
      </c>
      <c r="Q6030" s="9" t="str">
        <f t="shared" si="189"/>
        <v>nur hier</v>
      </c>
    </row>
    <row r="6031" spans="1:17">
      <c r="A6031" s="1" t="s">
        <v>6591</v>
      </c>
      <c r="B6031" s="1" t="s">
        <v>6592</v>
      </c>
      <c r="C6031" s="1" t="s">
        <v>19628</v>
      </c>
      <c r="D6031" s="1" t="s">
        <v>6593</v>
      </c>
      <c r="E6031" s="1" t="s">
        <v>12923</v>
      </c>
      <c r="F6031" s="51" t="s">
        <v>19628</v>
      </c>
      <c r="G6031" s="1" t="s">
        <v>19635</v>
      </c>
      <c r="I6031" t="str">
        <f t="shared" si="188"/>
        <v>河南农讯</v>
      </c>
      <c r="K6031" t="e">
        <f>VLOOKUP(I6031,Apabi!$H:$H,1,FALSE)</f>
        <v>#N/A</v>
      </c>
      <c r="M6031" t="e">
        <f>VLOOKUP(I6031,'Shanghai TSG'!$C:$C,1,FALSE)</f>
        <v>#N/A</v>
      </c>
      <c r="O6031" t="e">
        <f>VLOOKUP(I6031,'Hytong (not in CrossAsia)'!$C:$C,1,FALSE)</f>
        <v>#N/A</v>
      </c>
      <c r="Q6031" s="9" t="str">
        <f t="shared" si="189"/>
        <v>nur hier</v>
      </c>
    </row>
    <row r="6032" spans="1:17">
      <c r="A6032" s="1" t="s">
        <v>6594</v>
      </c>
      <c r="B6032" s="1" t="s">
        <v>6595</v>
      </c>
      <c r="C6032" s="1" t="s">
        <v>19628</v>
      </c>
      <c r="D6032" s="1" t="s">
        <v>6596</v>
      </c>
      <c r="E6032" s="1" t="s">
        <v>19339</v>
      </c>
      <c r="F6032" s="54">
        <v>1946</v>
      </c>
      <c r="G6032" s="1" t="s">
        <v>19635</v>
      </c>
      <c r="I6032" t="str">
        <f t="shared" si="188"/>
        <v>农业生产</v>
      </c>
      <c r="K6032" t="e">
        <f>VLOOKUP(I6032,Apabi!$H:$H,1,FALSE)</f>
        <v>#N/A</v>
      </c>
      <c r="M6032" t="str">
        <f>VLOOKUP(I6032,'Shanghai TSG'!$C:$C,1,FALSE)</f>
        <v>农业生产</v>
      </c>
      <c r="O6032" t="e">
        <f>VLOOKUP(I6032,'Hytong (not in CrossAsia)'!$C:$C,1,FALSE)</f>
        <v>#N/A</v>
      </c>
      <c r="Q6032" s="9" t="str">
        <f t="shared" si="189"/>
        <v>Doppel</v>
      </c>
    </row>
    <row r="6033" spans="1:17">
      <c r="A6033" s="1" t="s">
        <v>6597</v>
      </c>
      <c r="B6033" s="1" t="s">
        <v>6598</v>
      </c>
      <c r="C6033" s="1" t="s">
        <v>19628</v>
      </c>
      <c r="D6033" s="1" t="s">
        <v>19628</v>
      </c>
      <c r="E6033" s="1" t="s">
        <v>19298</v>
      </c>
      <c r="F6033" s="54">
        <v>1944</v>
      </c>
      <c r="G6033" s="1" t="s">
        <v>19628</v>
      </c>
      <c r="I6033" t="str">
        <f t="shared" si="188"/>
        <v>农业经济</v>
      </c>
      <c r="K6033" t="e">
        <f>VLOOKUP(I6033,Apabi!$H:$H,1,FALSE)</f>
        <v>#N/A</v>
      </c>
      <c r="M6033" t="str">
        <f>VLOOKUP(I6033,'Shanghai TSG'!$C:$C,1,FALSE)</f>
        <v>农业经济</v>
      </c>
      <c r="O6033" t="e">
        <f>VLOOKUP(I6033,'Hytong (not in CrossAsia)'!$C:$C,1,FALSE)</f>
        <v>#N/A</v>
      </c>
      <c r="Q6033" s="9" t="str">
        <f t="shared" si="189"/>
        <v>Doppel</v>
      </c>
    </row>
    <row r="6034" spans="1:17">
      <c r="A6034" s="1" t="s">
        <v>6599</v>
      </c>
      <c r="B6034" s="1" t="s">
        <v>6600</v>
      </c>
      <c r="C6034" s="1" t="s">
        <v>19628</v>
      </c>
      <c r="D6034" s="1" t="s">
        <v>19628</v>
      </c>
      <c r="E6034" s="1" t="s">
        <v>19628</v>
      </c>
      <c r="F6034" s="51" t="s">
        <v>19628</v>
      </c>
      <c r="G6034" s="1" t="s">
        <v>19628</v>
      </c>
      <c r="I6034" t="str">
        <f t="shared" si="188"/>
        <v>大华农报</v>
      </c>
      <c r="K6034" t="e">
        <f>VLOOKUP(I6034,Apabi!$H:$H,1,FALSE)</f>
        <v>#N/A</v>
      </c>
      <c r="M6034" t="e">
        <f>VLOOKUP(I6034,'Shanghai TSG'!$C:$C,1,FALSE)</f>
        <v>#N/A</v>
      </c>
      <c r="O6034" t="e">
        <f>VLOOKUP(I6034,'Hytong (not in CrossAsia)'!$C:$C,1,FALSE)</f>
        <v>#N/A</v>
      </c>
      <c r="Q6034" s="9" t="str">
        <f t="shared" si="189"/>
        <v>nur hier</v>
      </c>
    </row>
    <row r="6035" spans="1:17">
      <c r="A6035" s="1" t="s">
        <v>6601</v>
      </c>
      <c r="B6035" s="1" t="s">
        <v>6602</v>
      </c>
      <c r="C6035" s="1" t="s">
        <v>19628</v>
      </c>
      <c r="D6035" s="1" t="s">
        <v>6603</v>
      </c>
      <c r="E6035" s="1" t="s">
        <v>21467</v>
      </c>
      <c r="F6035" s="51" t="s">
        <v>19628</v>
      </c>
      <c r="G6035" s="1" t="s">
        <v>19628</v>
      </c>
      <c r="I6035" t="str">
        <f t="shared" si="188"/>
        <v>粮政季刊</v>
      </c>
      <c r="K6035" t="e">
        <f>VLOOKUP(I6035,Apabi!$H:$H,1,FALSE)</f>
        <v>#N/A</v>
      </c>
      <c r="M6035" t="str">
        <f>VLOOKUP(I6035,'Shanghai TSG'!$C:$C,1,FALSE)</f>
        <v>粮政季刊</v>
      </c>
      <c r="O6035" t="e">
        <f>VLOOKUP(I6035,'Hytong (not in CrossAsia)'!$C:$C,1,FALSE)</f>
        <v>#N/A</v>
      </c>
      <c r="Q6035" s="9" t="str">
        <f t="shared" si="189"/>
        <v>Doppel</v>
      </c>
    </row>
    <row r="6036" spans="1:17">
      <c r="A6036" s="1" t="s">
        <v>6604</v>
      </c>
      <c r="B6036" s="1" t="s">
        <v>6605</v>
      </c>
      <c r="C6036" s="1" t="s">
        <v>19628</v>
      </c>
      <c r="D6036" s="1" t="s">
        <v>6606</v>
      </c>
      <c r="E6036" s="1" t="s">
        <v>18696</v>
      </c>
      <c r="F6036" s="51" t="s">
        <v>19628</v>
      </c>
      <c r="G6036" s="1" t="s">
        <v>19628</v>
      </c>
      <c r="I6036" t="str">
        <f t="shared" si="188"/>
        <v>农业经济</v>
      </c>
      <c r="K6036" t="e">
        <f>VLOOKUP(I6036,Apabi!$H:$H,1,FALSE)</f>
        <v>#N/A</v>
      </c>
      <c r="M6036" t="str">
        <f>VLOOKUP(I6036,'Shanghai TSG'!$C:$C,1,FALSE)</f>
        <v>农业经济</v>
      </c>
      <c r="O6036" t="e">
        <f>VLOOKUP(I6036,'Hytong (not in CrossAsia)'!$C:$C,1,FALSE)</f>
        <v>#N/A</v>
      </c>
      <c r="Q6036" s="9" t="str">
        <f t="shared" si="189"/>
        <v>Doppel</v>
      </c>
    </row>
    <row r="6037" spans="1:17">
      <c r="A6037" s="1" t="s">
        <v>6607</v>
      </c>
      <c r="B6037" s="1" t="s">
        <v>6608</v>
      </c>
      <c r="C6037" s="1" t="s">
        <v>19628</v>
      </c>
      <c r="D6037" s="1" t="s">
        <v>6609</v>
      </c>
      <c r="E6037" s="1" t="s">
        <v>19376</v>
      </c>
      <c r="F6037" s="54">
        <v>1943</v>
      </c>
      <c r="G6037" s="1" t="s">
        <v>19817</v>
      </c>
      <c r="I6037" t="str">
        <f t="shared" si="188"/>
        <v>四川农村</v>
      </c>
      <c r="K6037" t="e">
        <f>VLOOKUP(I6037,Apabi!$H:$H,1,FALSE)</f>
        <v>#N/A</v>
      </c>
      <c r="M6037" t="e">
        <f>VLOOKUP(I6037,'Shanghai TSG'!$C:$C,1,FALSE)</f>
        <v>#N/A</v>
      </c>
      <c r="O6037" t="e">
        <f>VLOOKUP(I6037,'Hytong (not in CrossAsia)'!$C:$C,1,FALSE)</f>
        <v>#N/A</v>
      </c>
      <c r="Q6037" s="9" t="str">
        <f t="shared" si="189"/>
        <v>nur hier</v>
      </c>
    </row>
    <row r="6038" spans="1:17" ht="23.25">
      <c r="A6038" s="1" t="s">
        <v>6610</v>
      </c>
      <c r="B6038" s="1" t="s">
        <v>6611</v>
      </c>
      <c r="C6038" s="1" t="s">
        <v>6612</v>
      </c>
      <c r="D6038" s="1" t="s">
        <v>6613</v>
      </c>
      <c r="E6038" s="1" t="s">
        <v>19647</v>
      </c>
      <c r="F6038" s="54">
        <v>1949</v>
      </c>
      <c r="G6038" s="1" t="s">
        <v>19635</v>
      </c>
      <c r="I6038" t="str">
        <f t="shared" si="188"/>
        <v>农村月刊</v>
      </c>
      <c r="K6038" t="e">
        <f>VLOOKUP(I6038,Apabi!$H:$H,1,FALSE)</f>
        <v>#N/A</v>
      </c>
      <c r="M6038" t="str">
        <f>VLOOKUP(I6038,'Shanghai TSG'!$C:$C,1,FALSE)</f>
        <v>农村月刊</v>
      </c>
      <c r="O6038" t="e">
        <f>VLOOKUP(I6038,'Hytong (not in CrossAsia)'!$C:$C,1,FALSE)</f>
        <v>#N/A</v>
      </c>
      <c r="Q6038" s="9" t="str">
        <f t="shared" si="189"/>
        <v>Doppel</v>
      </c>
    </row>
    <row r="6039" spans="1:17">
      <c r="A6039" s="1" t="s">
        <v>6614</v>
      </c>
      <c r="B6039" s="1" t="s">
        <v>6615</v>
      </c>
      <c r="C6039" s="1" t="s">
        <v>19628</v>
      </c>
      <c r="D6039" s="1" t="s">
        <v>6616</v>
      </c>
      <c r="E6039" s="1" t="s">
        <v>19647</v>
      </c>
      <c r="F6039" s="51">
        <v>1937</v>
      </c>
      <c r="G6039" s="1" t="s">
        <v>19628</v>
      </c>
      <c r="I6039" t="str">
        <f t="shared" si="188"/>
        <v>农村改进</v>
      </c>
      <c r="K6039" t="e">
        <f>VLOOKUP(I6039,Apabi!$H:$H,1,FALSE)</f>
        <v>#N/A</v>
      </c>
      <c r="M6039" t="str">
        <f>VLOOKUP(I6039,'Shanghai TSG'!$C:$C,1,FALSE)</f>
        <v>农村改进</v>
      </c>
      <c r="O6039" t="e">
        <f>VLOOKUP(I6039,'Hytong (not in CrossAsia)'!$C:$C,1,FALSE)</f>
        <v>#N/A</v>
      </c>
      <c r="Q6039" s="9" t="str">
        <f t="shared" si="189"/>
        <v>Doppel</v>
      </c>
    </row>
    <row r="6040" spans="1:17">
      <c r="A6040" s="1" t="s">
        <v>6617</v>
      </c>
      <c r="B6040" s="1" t="s">
        <v>6618</v>
      </c>
      <c r="C6040" s="1" t="s">
        <v>19628</v>
      </c>
      <c r="D6040" s="1" t="s">
        <v>6619</v>
      </c>
      <c r="E6040" s="1" t="s">
        <v>19628</v>
      </c>
      <c r="F6040" s="54">
        <v>1936</v>
      </c>
      <c r="G6040" s="1" t="s">
        <v>19628</v>
      </c>
      <c r="I6040" t="str">
        <f t="shared" si="188"/>
        <v>农村经济</v>
      </c>
      <c r="K6040" t="e">
        <f>VLOOKUP(I6040,Apabi!$H:$H,1,FALSE)</f>
        <v>#N/A</v>
      </c>
      <c r="M6040" t="str">
        <f>VLOOKUP(I6040,'Shanghai TSG'!$C:$C,1,FALSE)</f>
        <v>农村经济</v>
      </c>
      <c r="O6040" t="e">
        <f>VLOOKUP(I6040,'Hytong (not in CrossAsia)'!$C:$C,1,FALSE)</f>
        <v>#N/A</v>
      </c>
      <c r="Q6040" s="9" t="str">
        <f t="shared" si="189"/>
        <v>Doppel</v>
      </c>
    </row>
    <row r="6041" spans="1:17">
      <c r="A6041" s="1" t="s">
        <v>6620</v>
      </c>
      <c r="B6041" s="1" t="s">
        <v>6621</v>
      </c>
      <c r="C6041" s="1" t="s">
        <v>19628</v>
      </c>
      <c r="D6041" s="1" t="s">
        <v>6622</v>
      </c>
      <c r="E6041" s="1" t="s">
        <v>19339</v>
      </c>
      <c r="F6041" s="54">
        <v>1927</v>
      </c>
      <c r="G6041" s="1" t="s">
        <v>19635</v>
      </c>
      <c r="I6041" t="str">
        <f t="shared" si="188"/>
        <v>农商公报</v>
      </c>
      <c r="K6041" t="e">
        <f>VLOOKUP(I6041,Apabi!$H:$H,1,FALSE)</f>
        <v>#N/A</v>
      </c>
      <c r="M6041" t="e">
        <f>VLOOKUP(I6041,'Shanghai TSG'!$C:$C,1,FALSE)</f>
        <v>#N/A</v>
      </c>
      <c r="O6041" t="e">
        <f>VLOOKUP(I6041,'Hytong (not in CrossAsia)'!$C:$C,1,FALSE)</f>
        <v>#N/A</v>
      </c>
      <c r="Q6041" s="9" t="str">
        <f t="shared" si="189"/>
        <v>nur hier</v>
      </c>
    </row>
    <row r="6042" spans="1:17" ht="23.25">
      <c r="A6042" s="1" t="s">
        <v>6623</v>
      </c>
      <c r="B6042" s="1" t="s">
        <v>6624</v>
      </c>
      <c r="C6042" s="1" t="s">
        <v>6625</v>
      </c>
      <c r="D6042" s="1" t="s">
        <v>6625</v>
      </c>
      <c r="E6042" s="1" t="s">
        <v>13082</v>
      </c>
      <c r="F6042" s="51" t="s">
        <v>19628</v>
      </c>
      <c r="G6042" s="1" t="s">
        <v>19635</v>
      </c>
      <c r="I6042" t="str">
        <f t="shared" si="188"/>
        <v>农村合作</v>
      </c>
      <c r="K6042" t="e">
        <f>VLOOKUP(I6042,Apabi!$H:$H,1,FALSE)</f>
        <v>#N/A</v>
      </c>
      <c r="M6042" t="str">
        <f>VLOOKUP(I6042,'Shanghai TSG'!$C:$C,1,FALSE)</f>
        <v>农村合作</v>
      </c>
      <c r="O6042" t="e">
        <f>VLOOKUP(I6042,'Hytong (not in CrossAsia)'!$C:$C,1,FALSE)</f>
        <v>#N/A</v>
      </c>
      <c r="Q6042" s="9" t="str">
        <f t="shared" si="189"/>
        <v>Doppel</v>
      </c>
    </row>
    <row r="6043" spans="1:17">
      <c r="A6043" s="1" t="s">
        <v>6626</v>
      </c>
      <c r="B6043" s="1" t="s">
        <v>6627</v>
      </c>
      <c r="C6043" s="1" t="s">
        <v>19628</v>
      </c>
      <c r="D6043" s="1" t="s">
        <v>6628</v>
      </c>
      <c r="E6043" s="1" t="s">
        <v>19336</v>
      </c>
      <c r="F6043" s="51" t="s">
        <v>19628</v>
      </c>
      <c r="G6043" s="1" t="s">
        <v>19635</v>
      </c>
      <c r="I6043" t="str">
        <f t="shared" si="188"/>
        <v>中农经济</v>
      </c>
      <c r="K6043" t="e">
        <f>VLOOKUP(I6043,Apabi!$H:$H,1,FALSE)</f>
        <v>#N/A</v>
      </c>
      <c r="M6043" t="e">
        <f>VLOOKUP(I6043,'Shanghai TSG'!$C:$C,1,FALSE)</f>
        <v>#N/A</v>
      </c>
      <c r="O6043" t="e">
        <f>VLOOKUP(I6043,'Hytong (not in CrossAsia)'!$C:$C,1,FALSE)</f>
        <v>#N/A</v>
      </c>
      <c r="Q6043" s="9" t="str">
        <f t="shared" si="189"/>
        <v>nur hier</v>
      </c>
    </row>
    <row r="6044" spans="1:17">
      <c r="A6044" s="1" t="s">
        <v>6629</v>
      </c>
      <c r="B6044" s="1" t="s">
        <v>6630</v>
      </c>
      <c r="C6044" s="1" t="s">
        <v>19628</v>
      </c>
      <c r="D6044" s="1" t="s">
        <v>7839</v>
      </c>
      <c r="E6044" s="1" t="s">
        <v>19638</v>
      </c>
      <c r="F6044" s="51" t="s">
        <v>19628</v>
      </c>
      <c r="G6044" s="1" t="s">
        <v>19327</v>
      </c>
      <c r="I6044" t="str">
        <f t="shared" si="188"/>
        <v>农报旬刊</v>
      </c>
      <c r="K6044" t="e">
        <f>VLOOKUP(I6044,Apabi!$H:$H,1,FALSE)</f>
        <v>#N/A</v>
      </c>
      <c r="M6044" t="e">
        <f>VLOOKUP(I6044,'Shanghai TSG'!$C:$C,1,FALSE)</f>
        <v>#N/A</v>
      </c>
      <c r="O6044" t="e">
        <f>VLOOKUP(I6044,'Hytong (not in CrossAsia)'!$C:$C,1,FALSE)</f>
        <v>#N/A</v>
      </c>
      <c r="Q6044" s="9" t="str">
        <f t="shared" si="189"/>
        <v>nur hier</v>
      </c>
    </row>
    <row r="6045" spans="1:17">
      <c r="A6045" s="1" t="s">
        <v>6631</v>
      </c>
      <c r="B6045" s="1" t="s">
        <v>6293</v>
      </c>
      <c r="C6045" s="1" t="s">
        <v>19628</v>
      </c>
      <c r="D6045" s="1" t="s">
        <v>6294</v>
      </c>
      <c r="E6045" s="1" t="s">
        <v>19376</v>
      </c>
      <c r="F6045" s="54">
        <v>1935</v>
      </c>
      <c r="G6045" s="1" t="s">
        <v>19315</v>
      </c>
      <c r="I6045" t="str">
        <f t="shared" si="188"/>
        <v>农村经济</v>
      </c>
      <c r="K6045" t="e">
        <f>VLOOKUP(I6045,Apabi!$H:$H,1,FALSE)</f>
        <v>#N/A</v>
      </c>
      <c r="M6045" t="str">
        <f>VLOOKUP(I6045,'Shanghai TSG'!$C:$C,1,FALSE)</f>
        <v>农村经济</v>
      </c>
      <c r="O6045" t="e">
        <f>VLOOKUP(I6045,'Hytong (not in CrossAsia)'!$C:$C,1,FALSE)</f>
        <v>#N/A</v>
      </c>
      <c r="Q6045" s="9" t="str">
        <f t="shared" si="189"/>
        <v>Doppel</v>
      </c>
    </row>
    <row r="6046" spans="1:17" ht="23.25">
      <c r="A6046" s="1" t="s">
        <v>6295</v>
      </c>
      <c r="B6046" s="1" t="s">
        <v>6296</v>
      </c>
      <c r="C6046" s="1" t="s">
        <v>19628</v>
      </c>
      <c r="D6046" s="1" t="s">
        <v>6297</v>
      </c>
      <c r="E6046" s="1" t="s">
        <v>13576</v>
      </c>
      <c r="F6046" s="51" t="s">
        <v>19628</v>
      </c>
      <c r="G6046" s="1" t="s">
        <v>19628</v>
      </c>
      <c r="I6046" t="str">
        <f t="shared" si="188"/>
        <v>中国农村</v>
      </c>
      <c r="K6046" t="e">
        <f>VLOOKUP(I6046,Apabi!$H:$H,1,FALSE)</f>
        <v>#N/A</v>
      </c>
      <c r="M6046" t="e">
        <f>VLOOKUP(I6046,'Shanghai TSG'!$C:$C,1,FALSE)</f>
        <v>#N/A</v>
      </c>
      <c r="O6046" t="e">
        <f>VLOOKUP(I6046,'Hytong (not in CrossAsia)'!$C:$C,1,FALSE)</f>
        <v>#N/A</v>
      </c>
      <c r="Q6046" s="9" t="str">
        <f t="shared" si="189"/>
        <v>nur hier</v>
      </c>
    </row>
    <row r="6047" spans="1:17">
      <c r="A6047" s="1" t="s">
        <v>6298</v>
      </c>
      <c r="B6047" s="1" t="s">
        <v>6299</v>
      </c>
      <c r="C6047" s="1" t="s">
        <v>19628</v>
      </c>
      <c r="D6047" s="1" t="s">
        <v>6300</v>
      </c>
      <c r="E6047" s="1" t="s">
        <v>19628</v>
      </c>
      <c r="F6047" s="51" t="s">
        <v>19628</v>
      </c>
      <c r="G6047" s="1" t="s">
        <v>19628</v>
      </c>
      <c r="I6047" t="str">
        <f t="shared" si="188"/>
        <v>农社年刊</v>
      </c>
      <c r="K6047" t="e">
        <f>VLOOKUP(I6047,Apabi!$H:$H,1,FALSE)</f>
        <v>#N/A</v>
      </c>
      <c r="M6047" t="e">
        <f>VLOOKUP(I6047,'Shanghai TSG'!$C:$C,1,FALSE)</f>
        <v>#N/A</v>
      </c>
      <c r="O6047" t="e">
        <f>VLOOKUP(I6047,'Hytong (not in CrossAsia)'!$C:$C,1,FALSE)</f>
        <v>#N/A</v>
      </c>
      <c r="Q6047" s="9" t="str">
        <f t="shared" si="189"/>
        <v>nur hier</v>
      </c>
    </row>
    <row r="6048" spans="1:17">
      <c r="A6048" s="1" t="s">
        <v>6301</v>
      </c>
      <c r="B6048" s="1" t="s">
        <v>6302</v>
      </c>
      <c r="C6048" s="1" t="s">
        <v>19628</v>
      </c>
      <c r="D6048" s="1" t="s">
        <v>19628</v>
      </c>
      <c r="E6048" s="1" t="s">
        <v>18030</v>
      </c>
      <c r="F6048" s="54">
        <v>1943</v>
      </c>
      <c r="G6048" s="1" t="s">
        <v>19628</v>
      </c>
      <c r="I6048" t="str">
        <f t="shared" si="188"/>
        <v>昆农</v>
      </c>
      <c r="K6048" t="e">
        <f>VLOOKUP(I6048,Apabi!$H:$H,1,FALSE)</f>
        <v>#N/A</v>
      </c>
      <c r="M6048" t="e">
        <f>VLOOKUP(I6048,'Shanghai TSG'!$C:$C,1,FALSE)</f>
        <v>#N/A</v>
      </c>
      <c r="O6048" t="e">
        <f>VLOOKUP(I6048,'Hytong (not in CrossAsia)'!$C:$C,1,FALSE)</f>
        <v>#N/A</v>
      </c>
      <c r="Q6048" s="9" t="str">
        <f t="shared" si="189"/>
        <v>nur hier</v>
      </c>
    </row>
    <row r="6049" spans="1:17">
      <c r="A6049" s="1" t="s">
        <v>6303</v>
      </c>
      <c r="B6049" s="1" t="s">
        <v>6304</v>
      </c>
      <c r="C6049" s="1" t="s">
        <v>19628</v>
      </c>
      <c r="D6049" s="1" t="s">
        <v>6305</v>
      </c>
      <c r="E6049" s="1" t="s">
        <v>19336</v>
      </c>
      <c r="F6049" s="54">
        <v>1931</v>
      </c>
      <c r="G6049" s="1" t="s">
        <v>19305</v>
      </c>
      <c r="I6049" t="str">
        <f t="shared" si="188"/>
        <v>农业周报</v>
      </c>
      <c r="K6049" t="e">
        <f>VLOOKUP(I6049,Apabi!$H:$H,1,FALSE)</f>
        <v>#N/A</v>
      </c>
      <c r="M6049" t="str">
        <f>VLOOKUP(I6049,'Shanghai TSG'!$C:$C,1,FALSE)</f>
        <v>农业周报</v>
      </c>
      <c r="O6049" t="e">
        <f>VLOOKUP(I6049,'Hytong (not in CrossAsia)'!$C:$C,1,FALSE)</f>
        <v>#N/A</v>
      </c>
      <c r="Q6049" s="9" t="str">
        <f t="shared" si="189"/>
        <v>Doppel</v>
      </c>
    </row>
    <row r="6050" spans="1:17">
      <c r="A6050" s="1" t="s">
        <v>6306</v>
      </c>
      <c r="B6050" s="1" t="s">
        <v>6307</v>
      </c>
      <c r="C6050" s="1" t="s">
        <v>19628</v>
      </c>
      <c r="D6050" s="1" t="s">
        <v>6308</v>
      </c>
      <c r="E6050" s="1" t="s">
        <v>19302</v>
      </c>
      <c r="F6050" s="54">
        <v>1941</v>
      </c>
      <c r="G6050" s="1" t="s">
        <v>19628</v>
      </c>
      <c r="I6050" t="str">
        <f t="shared" si="188"/>
        <v>农业经济</v>
      </c>
      <c r="K6050" t="e">
        <f>VLOOKUP(I6050,Apabi!$H:$H,1,FALSE)</f>
        <v>#N/A</v>
      </c>
      <c r="M6050" t="str">
        <f>VLOOKUP(I6050,'Shanghai TSG'!$C:$C,1,FALSE)</f>
        <v>农业经济</v>
      </c>
      <c r="O6050" t="e">
        <f>VLOOKUP(I6050,'Hytong (not in CrossAsia)'!$C:$C,1,FALSE)</f>
        <v>#N/A</v>
      </c>
      <c r="Q6050" s="9" t="str">
        <f t="shared" si="189"/>
        <v>Doppel</v>
      </c>
    </row>
    <row r="6051" spans="1:17">
      <c r="A6051" s="1" t="s">
        <v>6309</v>
      </c>
      <c r="B6051" s="1" t="s">
        <v>6310</v>
      </c>
      <c r="C6051" s="1" t="s">
        <v>19628</v>
      </c>
      <c r="D6051" s="1" t="s">
        <v>6311</v>
      </c>
      <c r="E6051" s="1" t="s">
        <v>14191</v>
      </c>
      <c r="F6051" s="54">
        <v>1933</v>
      </c>
      <c r="G6051" s="1" t="s">
        <v>19628</v>
      </c>
      <c r="I6051" t="str">
        <f t="shared" si="188"/>
        <v>乡村建设</v>
      </c>
      <c r="K6051" t="str">
        <f>VLOOKUP(I6051,Apabi!$H:$H,1,FALSE)</f>
        <v>乡村建设</v>
      </c>
      <c r="M6051" t="str">
        <f>VLOOKUP(I6051,'Shanghai TSG'!$C:$C,1,FALSE)</f>
        <v>乡村建设</v>
      </c>
      <c r="O6051" t="e">
        <f>VLOOKUP(I6051,'Hytong (not in CrossAsia)'!$C:$C,1,FALSE)</f>
        <v>#N/A</v>
      </c>
      <c r="Q6051" s="9" t="str">
        <f t="shared" si="189"/>
        <v>Doppel</v>
      </c>
    </row>
    <row r="6052" spans="1:17">
      <c r="A6052" s="1" t="s">
        <v>6312</v>
      </c>
      <c r="B6052" s="1" t="s">
        <v>6313</v>
      </c>
      <c r="C6052" s="1" t="s">
        <v>19628</v>
      </c>
      <c r="D6052" s="1" t="s">
        <v>19628</v>
      </c>
      <c r="E6052" s="1" t="s">
        <v>19821</v>
      </c>
      <c r="F6052" s="54">
        <v>1926</v>
      </c>
      <c r="G6052" s="1" t="s">
        <v>19628</v>
      </c>
      <c r="I6052" t="str">
        <f t="shared" si="188"/>
        <v>中国农民</v>
      </c>
      <c r="K6052" t="e">
        <f>VLOOKUP(I6052,Apabi!$H:$H,1,FALSE)</f>
        <v>#N/A</v>
      </c>
      <c r="M6052" t="e">
        <f>VLOOKUP(I6052,'Shanghai TSG'!$C:$C,1,FALSE)</f>
        <v>#N/A</v>
      </c>
      <c r="O6052" t="e">
        <f>VLOOKUP(I6052,'Hytong (not in CrossAsia)'!$C:$C,1,FALSE)</f>
        <v>#N/A</v>
      </c>
      <c r="Q6052" s="9" t="str">
        <f t="shared" si="189"/>
        <v>nur hier</v>
      </c>
    </row>
    <row r="6053" spans="1:17">
      <c r="A6053" s="1" t="s">
        <v>6314</v>
      </c>
      <c r="B6053" s="1" t="s">
        <v>6315</v>
      </c>
      <c r="C6053" s="1" t="s">
        <v>19628</v>
      </c>
      <c r="D6053" s="1" t="s">
        <v>6316</v>
      </c>
      <c r="E6053" s="1" t="s">
        <v>19597</v>
      </c>
      <c r="F6053" s="54">
        <v>1947</v>
      </c>
      <c r="G6053" s="1" t="s">
        <v>19635</v>
      </c>
      <c r="I6053" t="str">
        <f t="shared" si="188"/>
        <v>农业建设</v>
      </c>
      <c r="K6053" t="e">
        <f>VLOOKUP(I6053,Apabi!$H:$H,1,FALSE)</f>
        <v>#N/A</v>
      </c>
      <c r="M6053" t="str">
        <f>VLOOKUP(I6053,'Shanghai TSG'!$C:$C,1,FALSE)</f>
        <v>农业建设</v>
      </c>
      <c r="O6053" t="e">
        <f>VLOOKUP(I6053,'Hytong (not in CrossAsia)'!$C:$C,1,FALSE)</f>
        <v>#N/A</v>
      </c>
      <c r="Q6053" s="9" t="str">
        <f t="shared" si="189"/>
        <v>Doppel</v>
      </c>
    </row>
    <row r="6054" spans="1:17">
      <c r="A6054" s="1" t="s">
        <v>6317</v>
      </c>
      <c r="B6054" s="1" t="s">
        <v>6318</v>
      </c>
      <c r="C6054" s="1" t="s">
        <v>19628</v>
      </c>
      <c r="D6054" s="1" t="s">
        <v>6297</v>
      </c>
      <c r="E6054" s="1" t="s">
        <v>19628</v>
      </c>
      <c r="F6054" s="51" t="s">
        <v>19628</v>
      </c>
      <c r="G6054" s="1" t="s">
        <v>19628</v>
      </c>
      <c r="I6054" t="str">
        <f t="shared" si="188"/>
        <v>中国农村</v>
      </c>
      <c r="K6054" t="e">
        <f>VLOOKUP(I6054,Apabi!$H:$H,1,FALSE)</f>
        <v>#N/A</v>
      </c>
      <c r="M6054" t="e">
        <f>VLOOKUP(I6054,'Shanghai TSG'!$C:$C,1,FALSE)</f>
        <v>#N/A</v>
      </c>
      <c r="O6054" t="e">
        <f>VLOOKUP(I6054,'Hytong (not in CrossAsia)'!$C:$C,1,FALSE)</f>
        <v>#N/A</v>
      </c>
      <c r="Q6054" s="9" t="str">
        <f t="shared" si="189"/>
        <v>nur hier</v>
      </c>
    </row>
    <row r="6055" spans="1:17">
      <c r="A6055" s="1" t="s">
        <v>6319</v>
      </c>
      <c r="B6055" s="1" t="s">
        <v>6320</v>
      </c>
      <c r="C6055" s="1" t="s">
        <v>19628</v>
      </c>
      <c r="D6055" s="1" t="s">
        <v>6321</v>
      </c>
      <c r="E6055" s="1" t="s">
        <v>19638</v>
      </c>
      <c r="F6055" s="54">
        <v>1943</v>
      </c>
      <c r="G6055" s="1" t="s">
        <v>19315</v>
      </c>
      <c r="I6055" t="str">
        <f t="shared" si="188"/>
        <v>粮政月刊</v>
      </c>
      <c r="K6055" t="e">
        <f>VLOOKUP(I6055,Apabi!$H:$H,1,FALSE)</f>
        <v>#N/A</v>
      </c>
      <c r="M6055" t="str">
        <f>VLOOKUP(I6055,'Shanghai TSG'!$C:$C,1,FALSE)</f>
        <v>粮政月刊</v>
      </c>
      <c r="O6055" t="e">
        <f>VLOOKUP(I6055,'Hytong (not in CrossAsia)'!$C:$C,1,FALSE)</f>
        <v>#N/A</v>
      </c>
      <c r="Q6055" s="9" t="str">
        <f t="shared" si="189"/>
        <v>Doppel</v>
      </c>
    </row>
    <row r="6056" spans="1:17">
      <c r="A6056" s="1" t="s">
        <v>6322</v>
      </c>
      <c r="B6056" s="1" t="s">
        <v>6323</v>
      </c>
      <c r="C6056" s="1" t="s">
        <v>19628</v>
      </c>
      <c r="D6056" s="1" t="s">
        <v>6297</v>
      </c>
      <c r="E6056" s="1" t="s">
        <v>18839</v>
      </c>
      <c r="F6056" s="54">
        <v>1943</v>
      </c>
      <c r="G6056" s="1" t="s">
        <v>19635</v>
      </c>
      <c r="I6056" t="str">
        <f t="shared" si="188"/>
        <v>中国农村</v>
      </c>
      <c r="K6056" t="e">
        <f>VLOOKUP(I6056,Apabi!$H:$H,1,FALSE)</f>
        <v>#N/A</v>
      </c>
      <c r="M6056" t="e">
        <f>VLOOKUP(I6056,'Shanghai TSG'!$C:$C,1,FALSE)</f>
        <v>#N/A</v>
      </c>
      <c r="O6056" t="e">
        <f>VLOOKUP(I6056,'Hytong (not in CrossAsia)'!$C:$C,1,FALSE)</f>
        <v>#N/A</v>
      </c>
      <c r="Q6056" s="9" t="str">
        <f t="shared" si="189"/>
        <v>nur hier</v>
      </c>
    </row>
    <row r="6057" spans="1:17">
      <c r="A6057" s="1" t="s">
        <v>6661</v>
      </c>
      <c r="B6057" s="1" t="s">
        <v>6662</v>
      </c>
      <c r="C6057" s="1" t="s">
        <v>19628</v>
      </c>
      <c r="D6057" s="1" t="s">
        <v>6663</v>
      </c>
      <c r="E6057" s="1" t="s">
        <v>18570</v>
      </c>
      <c r="F6057" s="51" t="s">
        <v>19628</v>
      </c>
      <c r="G6057" s="1" t="s">
        <v>19628</v>
      </c>
      <c r="I6057" t="str">
        <f t="shared" si="188"/>
        <v>农贷消息</v>
      </c>
      <c r="K6057" t="e">
        <f>VLOOKUP(I6057,Apabi!$H:$H,1,FALSE)</f>
        <v>#N/A</v>
      </c>
      <c r="M6057" t="e">
        <f>VLOOKUP(I6057,'Shanghai TSG'!$C:$C,1,FALSE)</f>
        <v>#N/A</v>
      </c>
      <c r="O6057" t="e">
        <f>VLOOKUP(I6057,'Hytong (not in CrossAsia)'!$C:$C,1,FALSE)</f>
        <v>#N/A</v>
      </c>
      <c r="Q6057" s="9" t="str">
        <f t="shared" si="189"/>
        <v>nur hier</v>
      </c>
    </row>
    <row r="6058" spans="1:17">
      <c r="A6058" s="1" t="s">
        <v>6664</v>
      </c>
      <c r="B6058" s="1" t="s">
        <v>6665</v>
      </c>
      <c r="C6058" s="1" t="s">
        <v>19628</v>
      </c>
      <c r="D6058" s="1" t="s">
        <v>6666</v>
      </c>
      <c r="E6058" s="1" t="s">
        <v>19638</v>
      </c>
      <c r="F6058" s="54">
        <v>1945</v>
      </c>
      <c r="G6058" s="1" t="s">
        <v>19635</v>
      </c>
      <c r="I6058" t="str">
        <f t="shared" si="188"/>
        <v>农场经营</v>
      </c>
      <c r="K6058" t="e">
        <f>VLOOKUP(I6058,Apabi!$H:$H,1,FALSE)</f>
        <v>#N/A</v>
      </c>
      <c r="M6058" t="str">
        <f>VLOOKUP(I6058,'Shanghai TSG'!$C:$C,1,FALSE)</f>
        <v>农场经营</v>
      </c>
      <c r="O6058" t="e">
        <f>VLOOKUP(I6058,'Hytong (not in CrossAsia)'!$C:$C,1,FALSE)</f>
        <v>#N/A</v>
      </c>
      <c r="Q6058" s="9" t="str">
        <f t="shared" si="189"/>
        <v>Doppel</v>
      </c>
    </row>
    <row r="6059" spans="1:17">
      <c r="A6059" s="1" t="s">
        <v>6667</v>
      </c>
      <c r="B6059" s="1" t="s">
        <v>6668</v>
      </c>
      <c r="C6059" s="1" t="s">
        <v>6669</v>
      </c>
      <c r="D6059" s="1" t="s">
        <v>19628</v>
      </c>
      <c r="E6059" s="1" t="s">
        <v>19647</v>
      </c>
      <c r="F6059" s="51" t="s">
        <v>19628</v>
      </c>
      <c r="G6059" s="1" t="s">
        <v>19628</v>
      </c>
      <c r="I6059" t="str">
        <f t="shared" si="188"/>
        <v>合作与农</v>
      </c>
      <c r="K6059" t="e">
        <f>VLOOKUP(I6059,Apabi!$H:$H,1,FALSE)</f>
        <v>#N/A</v>
      </c>
      <c r="M6059" t="e">
        <f>VLOOKUP(I6059,'Shanghai TSG'!$C:$C,1,FALSE)</f>
        <v>#N/A</v>
      </c>
      <c r="O6059" t="e">
        <f>VLOOKUP(I6059,'Hytong (not in CrossAsia)'!$C:$C,1,FALSE)</f>
        <v>#N/A</v>
      </c>
      <c r="Q6059" s="9" t="str">
        <f t="shared" si="189"/>
        <v>nur hier</v>
      </c>
    </row>
    <row r="6060" spans="1:17" ht="23.25">
      <c r="A6060" s="1" t="s">
        <v>6670</v>
      </c>
      <c r="B6060" s="1" t="s">
        <v>6671</v>
      </c>
      <c r="C6060" s="1" t="s">
        <v>19628</v>
      </c>
      <c r="D6060" s="1" t="s">
        <v>19628</v>
      </c>
      <c r="E6060" s="1" t="s">
        <v>19156</v>
      </c>
      <c r="F6060" s="51" t="s">
        <v>19628</v>
      </c>
      <c r="G6060" s="1" t="s">
        <v>19628</v>
      </c>
      <c r="I6060" t="str">
        <f t="shared" si="188"/>
        <v>中国农村</v>
      </c>
      <c r="K6060" t="e">
        <f>VLOOKUP(I6060,Apabi!$H:$H,1,FALSE)</f>
        <v>#N/A</v>
      </c>
      <c r="M6060" t="e">
        <f>VLOOKUP(I6060,'Shanghai TSG'!$C:$C,1,FALSE)</f>
        <v>#N/A</v>
      </c>
      <c r="O6060" t="e">
        <f>VLOOKUP(I6060,'Hytong (not in CrossAsia)'!$C:$C,1,FALSE)</f>
        <v>#N/A</v>
      </c>
      <c r="Q6060" s="9" t="str">
        <f t="shared" si="189"/>
        <v>nur hier</v>
      </c>
    </row>
    <row r="6061" spans="1:17">
      <c r="A6061" s="1" t="s">
        <v>6672</v>
      </c>
      <c r="B6061" s="1" t="s">
        <v>6673</v>
      </c>
      <c r="C6061" s="1" t="s">
        <v>19628</v>
      </c>
      <c r="D6061" s="1" t="s">
        <v>6674</v>
      </c>
      <c r="E6061" s="1" t="s">
        <v>11604</v>
      </c>
      <c r="F6061" s="54">
        <v>1944</v>
      </c>
      <c r="G6061" s="1" t="s">
        <v>19628</v>
      </c>
      <c r="I6061" t="str">
        <f t="shared" si="188"/>
        <v>中国农村</v>
      </c>
      <c r="K6061" t="e">
        <f>VLOOKUP(I6061,Apabi!$H:$H,1,FALSE)</f>
        <v>#N/A</v>
      </c>
      <c r="M6061" t="e">
        <f>VLOOKUP(I6061,'Shanghai TSG'!$C:$C,1,FALSE)</f>
        <v>#N/A</v>
      </c>
      <c r="O6061" t="e">
        <f>VLOOKUP(I6061,'Hytong (not in CrossAsia)'!$C:$C,1,FALSE)</f>
        <v>#N/A</v>
      </c>
      <c r="Q6061" s="9" t="str">
        <f t="shared" si="189"/>
        <v>nur hier</v>
      </c>
    </row>
    <row r="6062" spans="1:17" ht="23.25">
      <c r="A6062" s="1" t="s">
        <v>6675</v>
      </c>
      <c r="B6062" s="1" t="s">
        <v>6676</v>
      </c>
      <c r="C6062" s="1" t="s">
        <v>19628</v>
      </c>
      <c r="D6062" s="1" t="s">
        <v>6677</v>
      </c>
      <c r="E6062" s="1" t="s">
        <v>13201</v>
      </c>
      <c r="F6062" s="51" t="s">
        <v>19628</v>
      </c>
      <c r="G6062" s="1" t="s">
        <v>19628</v>
      </c>
      <c r="I6062" t="str">
        <f t="shared" si="188"/>
        <v>农业业刊</v>
      </c>
      <c r="K6062" t="e">
        <f>VLOOKUP(I6062,Apabi!$H:$H,1,FALSE)</f>
        <v>#N/A</v>
      </c>
      <c r="M6062" t="e">
        <f>VLOOKUP(I6062,'Shanghai TSG'!$C:$C,1,FALSE)</f>
        <v>#N/A</v>
      </c>
      <c r="O6062" t="e">
        <f>VLOOKUP(I6062,'Hytong (not in CrossAsia)'!$C:$C,1,FALSE)</f>
        <v>#N/A</v>
      </c>
      <c r="Q6062" s="9" t="str">
        <f t="shared" si="189"/>
        <v>nur hier</v>
      </c>
    </row>
    <row r="6063" spans="1:17" ht="23.25">
      <c r="A6063" s="1" t="s">
        <v>6678</v>
      </c>
      <c r="B6063" s="1" t="s">
        <v>6679</v>
      </c>
      <c r="C6063" s="1" t="s">
        <v>19628</v>
      </c>
      <c r="D6063" s="1" t="s">
        <v>6680</v>
      </c>
      <c r="E6063" s="1" t="s">
        <v>21676</v>
      </c>
      <c r="F6063" s="51" t="s">
        <v>19628</v>
      </c>
      <c r="G6063" s="1" t="s">
        <v>19628</v>
      </c>
      <c r="I6063" t="str">
        <f t="shared" si="188"/>
        <v xml:space="preserve">新村  </v>
      </c>
      <c r="K6063" t="e">
        <f>VLOOKUP(I6063,Apabi!$H:$H,1,FALSE)</f>
        <v>#N/A</v>
      </c>
      <c r="M6063" t="e">
        <f>VLOOKUP(I6063,'Shanghai TSG'!$C:$C,1,FALSE)</f>
        <v>#N/A</v>
      </c>
      <c r="O6063" t="e">
        <f>VLOOKUP(I6063,'Hytong (not in CrossAsia)'!$C:$C,1,FALSE)</f>
        <v>#N/A</v>
      </c>
      <c r="Q6063" s="9" t="str">
        <f t="shared" si="189"/>
        <v>nur hier</v>
      </c>
    </row>
    <row r="6064" spans="1:17">
      <c r="A6064" s="1" t="s">
        <v>6681</v>
      </c>
      <c r="B6064" s="1" t="s">
        <v>6682</v>
      </c>
      <c r="C6064" s="1" t="s">
        <v>19628</v>
      </c>
      <c r="D6064" s="1" t="s">
        <v>6683</v>
      </c>
      <c r="E6064" s="1" t="s">
        <v>6684</v>
      </c>
      <c r="F6064" s="54">
        <v>1937</v>
      </c>
      <c r="G6064" s="1" t="s">
        <v>19642</v>
      </c>
      <c r="I6064" t="str">
        <f t="shared" si="188"/>
        <v>农村建设</v>
      </c>
      <c r="K6064" t="e">
        <f>VLOOKUP(I6064,Apabi!$H:$H,1,FALSE)</f>
        <v>#N/A</v>
      </c>
      <c r="M6064" t="str">
        <f>VLOOKUP(I6064,'Shanghai TSG'!$C:$C,1,FALSE)</f>
        <v>农村建设</v>
      </c>
      <c r="O6064" t="e">
        <f>VLOOKUP(I6064,'Hytong (not in CrossAsia)'!$C:$C,1,FALSE)</f>
        <v>#N/A</v>
      </c>
      <c r="Q6064" s="9" t="str">
        <f t="shared" si="189"/>
        <v>Doppel</v>
      </c>
    </row>
    <row r="6065" spans="1:17">
      <c r="A6065" s="1" t="s">
        <v>6685</v>
      </c>
      <c r="B6065" s="1" t="s">
        <v>6686</v>
      </c>
      <c r="C6065" s="1" t="s">
        <v>19628</v>
      </c>
      <c r="D6065" s="1" t="s">
        <v>19628</v>
      </c>
      <c r="E6065" s="1" t="s">
        <v>19628</v>
      </c>
      <c r="F6065" s="51" t="s">
        <v>19628</v>
      </c>
      <c r="G6065" s="1" t="s">
        <v>19628</v>
      </c>
      <c r="I6065" t="str">
        <f t="shared" si="188"/>
        <v>皖南农村</v>
      </c>
      <c r="K6065" t="e">
        <f>VLOOKUP(I6065,Apabi!$H:$H,1,FALSE)</f>
        <v>#N/A</v>
      </c>
      <c r="M6065" t="e">
        <f>VLOOKUP(I6065,'Shanghai TSG'!$C:$C,1,FALSE)</f>
        <v>#N/A</v>
      </c>
      <c r="O6065" t="e">
        <f>VLOOKUP(I6065,'Hytong (not in CrossAsia)'!$C:$C,1,FALSE)</f>
        <v>#N/A</v>
      </c>
      <c r="Q6065" s="9" t="str">
        <f t="shared" si="189"/>
        <v>nur hier</v>
      </c>
    </row>
    <row r="6066" spans="1:17">
      <c r="A6066" s="1" t="s">
        <v>6687</v>
      </c>
      <c r="B6066" s="1" t="s">
        <v>6688</v>
      </c>
      <c r="C6066" s="1" t="s">
        <v>19628</v>
      </c>
      <c r="D6066" s="1" t="s">
        <v>6689</v>
      </c>
      <c r="E6066" s="1" t="s">
        <v>19336</v>
      </c>
      <c r="F6066" s="51" t="s">
        <v>19628</v>
      </c>
      <c r="G6066" s="1" t="s">
        <v>19628</v>
      </c>
      <c r="I6066" t="str">
        <f t="shared" si="188"/>
        <v>农村建设</v>
      </c>
      <c r="K6066" t="e">
        <f>VLOOKUP(I6066,Apabi!$H:$H,1,FALSE)</f>
        <v>#N/A</v>
      </c>
      <c r="M6066" t="str">
        <f>VLOOKUP(I6066,'Shanghai TSG'!$C:$C,1,FALSE)</f>
        <v>农村建设</v>
      </c>
      <c r="O6066" t="e">
        <f>VLOOKUP(I6066,'Hytong (not in CrossAsia)'!$C:$C,1,FALSE)</f>
        <v>#N/A</v>
      </c>
      <c r="Q6066" s="9" t="str">
        <f t="shared" si="189"/>
        <v>Doppel</v>
      </c>
    </row>
    <row r="6067" spans="1:17">
      <c r="A6067" s="1" t="s">
        <v>6690</v>
      </c>
      <c r="B6067" s="1" t="s">
        <v>6691</v>
      </c>
      <c r="C6067" s="1" t="s">
        <v>19628</v>
      </c>
      <c r="D6067" s="1" t="s">
        <v>6692</v>
      </c>
      <c r="E6067" s="1" t="s">
        <v>18839</v>
      </c>
      <c r="F6067" s="54">
        <v>1935</v>
      </c>
      <c r="G6067" s="1" t="s">
        <v>19635</v>
      </c>
      <c r="I6067" t="str">
        <f t="shared" si="188"/>
        <v>农村合作</v>
      </c>
      <c r="K6067" t="e">
        <f>VLOOKUP(I6067,Apabi!$H:$H,1,FALSE)</f>
        <v>#N/A</v>
      </c>
      <c r="M6067" t="str">
        <f>VLOOKUP(I6067,'Shanghai TSG'!$C:$C,1,FALSE)</f>
        <v>农村合作</v>
      </c>
      <c r="O6067" t="e">
        <f>VLOOKUP(I6067,'Hytong (not in CrossAsia)'!$C:$C,1,FALSE)</f>
        <v>#N/A</v>
      </c>
      <c r="Q6067" s="9" t="str">
        <f t="shared" si="189"/>
        <v>Doppel</v>
      </c>
    </row>
    <row r="6068" spans="1:17" ht="23.25">
      <c r="A6068" s="1" t="s">
        <v>6693</v>
      </c>
      <c r="B6068" s="1" t="s">
        <v>6694</v>
      </c>
      <c r="C6068" s="1" t="s">
        <v>19628</v>
      </c>
      <c r="D6068" s="1" t="s">
        <v>6695</v>
      </c>
      <c r="E6068" s="1" t="s">
        <v>19336</v>
      </c>
      <c r="F6068" s="54">
        <v>1935</v>
      </c>
      <c r="G6068" s="1" t="s">
        <v>19635</v>
      </c>
      <c r="I6068" t="str">
        <f t="shared" si="188"/>
        <v>农村复兴</v>
      </c>
      <c r="K6068" t="e">
        <f>VLOOKUP(I6068,Apabi!$H:$H,1,FALSE)</f>
        <v>#N/A</v>
      </c>
      <c r="M6068" t="str">
        <f>VLOOKUP(I6068,'Shanghai TSG'!$C:$C,1,FALSE)</f>
        <v>农村复兴</v>
      </c>
      <c r="O6068" t="e">
        <f>VLOOKUP(I6068,'Hytong (not in CrossAsia)'!$C:$C,1,FALSE)</f>
        <v>#N/A</v>
      </c>
      <c r="Q6068" s="9" t="str">
        <f t="shared" si="189"/>
        <v>Doppel</v>
      </c>
    </row>
    <row r="6069" spans="1:17" ht="23.25">
      <c r="A6069" s="1" t="s">
        <v>6696</v>
      </c>
      <c r="B6069" s="1" t="s">
        <v>6697</v>
      </c>
      <c r="C6069" s="1" t="s">
        <v>6698</v>
      </c>
      <c r="D6069" s="1" t="s">
        <v>6613</v>
      </c>
      <c r="E6069" s="1" t="s">
        <v>19647</v>
      </c>
      <c r="F6069" s="54">
        <v>1947</v>
      </c>
      <c r="G6069" s="1" t="s">
        <v>19635</v>
      </c>
      <c r="I6069" t="str">
        <f t="shared" si="188"/>
        <v>世界农村</v>
      </c>
      <c r="K6069" t="e">
        <f>VLOOKUP(I6069,Apabi!$H:$H,1,FALSE)</f>
        <v>#N/A</v>
      </c>
      <c r="M6069" t="e">
        <f>VLOOKUP(I6069,'Shanghai TSG'!$C:$C,1,FALSE)</f>
        <v>#N/A</v>
      </c>
      <c r="O6069" t="e">
        <f>VLOOKUP(I6069,'Hytong (not in CrossAsia)'!$C:$C,1,FALSE)</f>
        <v>#N/A</v>
      </c>
      <c r="Q6069" s="9" t="str">
        <f t="shared" si="189"/>
        <v>nur hier</v>
      </c>
    </row>
    <row r="6070" spans="1:17">
      <c r="A6070" s="1" t="s">
        <v>6699</v>
      </c>
      <c r="B6070" s="1" t="s">
        <v>6700</v>
      </c>
      <c r="C6070" s="1" t="s">
        <v>19628</v>
      </c>
      <c r="D6070" s="1" t="s">
        <v>12580</v>
      </c>
      <c r="E6070" s="1" t="s">
        <v>6701</v>
      </c>
      <c r="F6070" s="54">
        <v>1937</v>
      </c>
      <c r="G6070" s="1" t="s">
        <v>19642</v>
      </c>
      <c r="I6070" t="str">
        <f t="shared" si="188"/>
        <v>乡村建设</v>
      </c>
      <c r="K6070" t="str">
        <f>VLOOKUP(I6070,Apabi!$H:$H,1,FALSE)</f>
        <v>乡村建设</v>
      </c>
      <c r="M6070" t="str">
        <f>VLOOKUP(I6070,'Shanghai TSG'!$C:$C,1,FALSE)</f>
        <v>乡村建设</v>
      </c>
      <c r="O6070" t="e">
        <f>VLOOKUP(I6070,'Hytong (not in CrossAsia)'!$C:$C,1,FALSE)</f>
        <v>#N/A</v>
      </c>
      <c r="Q6070" s="9" t="str">
        <f t="shared" si="189"/>
        <v>Doppel</v>
      </c>
    </row>
    <row r="6071" spans="1:17" ht="23.25">
      <c r="A6071" s="1" t="s">
        <v>6702</v>
      </c>
      <c r="B6071" s="1" t="s">
        <v>6703</v>
      </c>
      <c r="C6071" s="1" t="s">
        <v>19628</v>
      </c>
      <c r="D6071" s="1" t="s">
        <v>6704</v>
      </c>
      <c r="E6071" s="1" t="s">
        <v>6705</v>
      </c>
      <c r="F6071" s="51" t="s">
        <v>19628</v>
      </c>
      <c r="G6071" s="1" t="s">
        <v>19642</v>
      </c>
      <c r="I6071" t="str">
        <f t="shared" si="188"/>
        <v>乡民半月</v>
      </c>
      <c r="K6071" t="e">
        <f>VLOOKUP(I6071,Apabi!$H:$H,1,FALSE)</f>
        <v>#N/A</v>
      </c>
      <c r="M6071" t="e">
        <f>VLOOKUP(I6071,'Shanghai TSG'!$C:$C,1,FALSE)</f>
        <v>#N/A</v>
      </c>
      <c r="O6071" t="e">
        <f>VLOOKUP(I6071,'Hytong (not in CrossAsia)'!$C:$C,1,FALSE)</f>
        <v>#N/A</v>
      </c>
      <c r="Q6071" s="9" t="str">
        <f t="shared" si="189"/>
        <v>nur hier</v>
      </c>
    </row>
    <row r="6072" spans="1:17" ht="23.25">
      <c r="A6072" s="1" t="s">
        <v>6706</v>
      </c>
      <c r="B6072" s="1" t="s">
        <v>6707</v>
      </c>
      <c r="C6072" s="1" t="s">
        <v>19628</v>
      </c>
      <c r="D6072" s="1" t="s">
        <v>6708</v>
      </c>
      <c r="E6072" s="1" t="s">
        <v>3514</v>
      </c>
      <c r="F6072" s="51" t="s">
        <v>19628</v>
      </c>
      <c r="G6072" s="1" t="s">
        <v>19642</v>
      </c>
      <c r="I6072" t="str">
        <f t="shared" si="188"/>
        <v>乡村改造</v>
      </c>
      <c r="K6072" t="e">
        <f>VLOOKUP(I6072,Apabi!$H:$H,1,FALSE)</f>
        <v>#N/A</v>
      </c>
      <c r="M6072" t="e">
        <f>VLOOKUP(I6072,'Shanghai TSG'!$C:$C,1,FALSE)</f>
        <v>#N/A</v>
      </c>
      <c r="O6072" t="e">
        <f>VLOOKUP(I6072,'Hytong (not in CrossAsia)'!$C:$C,1,FALSE)</f>
        <v>#N/A</v>
      </c>
      <c r="Q6072" s="9" t="str">
        <f t="shared" si="189"/>
        <v>nur hier</v>
      </c>
    </row>
    <row r="6073" spans="1:17">
      <c r="A6073" s="1" t="s">
        <v>6709</v>
      </c>
      <c r="B6073" s="1" t="s">
        <v>6710</v>
      </c>
      <c r="C6073" s="1" t="s">
        <v>19628</v>
      </c>
      <c r="D6073" s="1" t="s">
        <v>6711</v>
      </c>
      <c r="E6073" s="1" t="s">
        <v>19628</v>
      </c>
      <c r="F6073" s="51" t="s">
        <v>19628</v>
      </c>
      <c r="G6073" s="1" t="s">
        <v>19628</v>
      </c>
      <c r="I6073" t="str">
        <f t="shared" si="188"/>
        <v>农村</v>
      </c>
      <c r="K6073" t="e">
        <f>VLOOKUP(I6073,Apabi!$H:$H,1,FALSE)</f>
        <v>#N/A</v>
      </c>
      <c r="M6073" t="str">
        <f>VLOOKUP(I6073,'Shanghai TSG'!$C:$C,1,FALSE)</f>
        <v>农村</v>
      </c>
      <c r="O6073" t="e">
        <f>VLOOKUP(I6073,'Hytong (not in CrossAsia)'!$C:$C,1,FALSE)</f>
        <v>#N/A</v>
      </c>
      <c r="Q6073" s="9" t="str">
        <f t="shared" si="189"/>
        <v>Doppel</v>
      </c>
    </row>
    <row r="6074" spans="1:17">
      <c r="A6074" s="1" t="s">
        <v>6712</v>
      </c>
      <c r="B6074" s="1" t="s">
        <v>6713</v>
      </c>
      <c r="C6074" s="1" t="s">
        <v>19628</v>
      </c>
      <c r="D6074" s="1" t="s">
        <v>6714</v>
      </c>
      <c r="E6074" s="1" t="s">
        <v>19628</v>
      </c>
      <c r="F6074" s="51" t="s">
        <v>19628</v>
      </c>
      <c r="G6074" s="1" t="s">
        <v>19628</v>
      </c>
      <c r="I6074" t="str">
        <f t="shared" si="188"/>
        <v>战时乡村</v>
      </c>
      <c r="K6074" t="e">
        <f>VLOOKUP(I6074,Apabi!$H:$H,1,FALSE)</f>
        <v>#N/A</v>
      </c>
      <c r="M6074" t="e">
        <f>VLOOKUP(I6074,'Shanghai TSG'!$C:$C,1,FALSE)</f>
        <v>#N/A</v>
      </c>
      <c r="O6074" t="e">
        <f>VLOOKUP(I6074,'Hytong (not in CrossAsia)'!$C:$C,1,FALSE)</f>
        <v>#N/A</v>
      </c>
      <c r="Q6074" s="9" t="str">
        <f t="shared" si="189"/>
        <v>nur hier</v>
      </c>
    </row>
    <row r="6075" spans="1:17">
      <c r="A6075" s="1" t="s">
        <v>6715</v>
      </c>
      <c r="B6075" s="1" t="s">
        <v>6716</v>
      </c>
      <c r="C6075" s="1" t="s">
        <v>19628</v>
      </c>
      <c r="D6075" s="1" t="s">
        <v>19628</v>
      </c>
      <c r="E6075" s="1" t="s">
        <v>19821</v>
      </c>
      <c r="F6075" s="54">
        <v>1926</v>
      </c>
      <c r="G6075" s="1" t="s">
        <v>19628</v>
      </c>
      <c r="I6075" t="str">
        <f t="shared" si="188"/>
        <v>中国农民</v>
      </c>
      <c r="K6075" t="e">
        <f>VLOOKUP(I6075,Apabi!$H:$H,1,FALSE)</f>
        <v>#N/A</v>
      </c>
      <c r="M6075" t="e">
        <f>VLOOKUP(I6075,'Shanghai TSG'!$C:$C,1,FALSE)</f>
        <v>#N/A</v>
      </c>
      <c r="O6075" t="e">
        <f>VLOOKUP(I6075,'Hytong (not in CrossAsia)'!$C:$C,1,FALSE)</f>
        <v>#N/A</v>
      </c>
      <c r="Q6075" s="9" t="str">
        <f t="shared" si="189"/>
        <v>nur hier</v>
      </c>
    </row>
    <row r="6076" spans="1:17">
      <c r="A6076" s="1" t="s">
        <v>6717</v>
      </c>
      <c r="B6076" s="1" t="s">
        <v>6718</v>
      </c>
      <c r="C6076" s="1" t="s">
        <v>19628</v>
      </c>
      <c r="D6076" s="1" t="s">
        <v>6719</v>
      </c>
      <c r="E6076" s="1" t="s">
        <v>21476</v>
      </c>
      <c r="F6076" s="54">
        <v>1937</v>
      </c>
      <c r="G6076" s="1" t="s">
        <v>19327</v>
      </c>
      <c r="I6076" t="str">
        <f t="shared" si="188"/>
        <v>乡村工作</v>
      </c>
      <c r="K6076" t="e">
        <f>VLOOKUP(I6076,Apabi!$H:$H,1,FALSE)</f>
        <v>#N/A</v>
      </c>
      <c r="M6076" t="str">
        <f>VLOOKUP(I6076,'Shanghai TSG'!$C:$C,1,FALSE)</f>
        <v>乡村工作</v>
      </c>
      <c r="O6076" t="e">
        <f>VLOOKUP(I6076,'Hytong (not in CrossAsia)'!$C:$C,1,FALSE)</f>
        <v>#N/A</v>
      </c>
      <c r="Q6076" s="9" t="str">
        <f t="shared" si="189"/>
        <v>Doppel</v>
      </c>
    </row>
    <row r="6077" spans="1:17" ht="23.25">
      <c r="A6077" s="1" t="s">
        <v>6720</v>
      </c>
      <c r="B6077" s="1" t="s">
        <v>6721</v>
      </c>
      <c r="C6077" s="1" t="s">
        <v>6722</v>
      </c>
      <c r="D6077" s="1" t="s">
        <v>6722</v>
      </c>
      <c r="E6077" s="1" t="s">
        <v>20806</v>
      </c>
      <c r="F6077" s="51" t="s">
        <v>19628</v>
      </c>
      <c r="G6077" s="1" t="s">
        <v>19642</v>
      </c>
      <c r="I6077" t="str">
        <f t="shared" si="188"/>
        <v>乡建通讯</v>
      </c>
      <c r="K6077" t="e">
        <f>VLOOKUP(I6077,Apabi!$H:$H,1,FALSE)</f>
        <v>#N/A</v>
      </c>
      <c r="M6077" t="str">
        <f>VLOOKUP(I6077,'Shanghai TSG'!$C:$C,1,FALSE)</f>
        <v>乡建通讯</v>
      </c>
      <c r="O6077" t="e">
        <f>VLOOKUP(I6077,'Hytong (not in CrossAsia)'!$C:$C,1,FALSE)</f>
        <v>#N/A</v>
      </c>
      <c r="Q6077" s="9" t="str">
        <f t="shared" si="189"/>
        <v>Doppel</v>
      </c>
    </row>
    <row r="6078" spans="1:17" ht="23.25">
      <c r="A6078" s="1" t="s">
        <v>6723</v>
      </c>
      <c r="B6078" s="1" t="s">
        <v>6724</v>
      </c>
      <c r="C6078" s="1" t="s">
        <v>19628</v>
      </c>
      <c r="D6078" s="1" t="s">
        <v>20138</v>
      </c>
      <c r="E6078" s="1" t="s">
        <v>12717</v>
      </c>
      <c r="F6078" s="54">
        <v>1936</v>
      </c>
      <c r="G6078" s="1" t="s">
        <v>19635</v>
      </c>
      <c r="I6078" t="str">
        <f t="shared" si="188"/>
        <v>工作月刊</v>
      </c>
      <c r="K6078" t="e">
        <f>VLOOKUP(I6078,Apabi!$H:$H,1,FALSE)</f>
        <v>#N/A</v>
      </c>
      <c r="M6078" t="e">
        <f>VLOOKUP(I6078,'Shanghai TSG'!$C:$C,1,FALSE)</f>
        <v>#N/A</v>
      </c>
      <c r="O6078" t="e">
        <f>VLOOKUP(I6078,'Hytong (not in CrossAsia)'!$C:$C,1,FALSE)</f>
        <v>#N/A</v>
      </c>
      <c r="Q6078" s="9" t="str">
        <f t="shared" si="189"/>
        <v>nur hier</v>
      </c>
    </row>
    <row r="6079" spans="1:17">
      <c r="A6079" s="1" t="s">
        <v>6725</v>
      </c>
      <c r="B6079" s="1" t="s">
        <v>6726</v>
      </c>
      <c r="C6079" s="1" t="s">
        <v>19628</v>
      </c>
      <c r="D6079" s="1" t="s">
        <v>6727</v>
      </c>
      <c r="E6079" s="1" t="s">
        <v>19180</v>
      </c>
      <c r="F6079" s="54">
        <v>1946</v>
      </c>
      <c r="G6079" s="1" t="s">
        <v>19315</v>
      </c>
      <c r="I6079" t="str">
        <f t="shared" si="188"/>
        <v>福建农业</v>
      </c>
      <c r="K6079" t="e">
        <f>VLOOKUP(I6079,Apabi!$H:$H,1,FALSE)</f>
        <v>#N/A</v>
      </c>
      <c r="M6079" t="str">
        <f>VLOOKUP(I6079,'Shanghai TSG'!$C:$C,1,FALSE)</f>
        <v>福建农业</v>
      </c>
      <c r="O6079" t="e">
        <f>VLOOKUP(I6079,'Hytong (not in CrossAsia)'!$C:$C,1,FALSE)</f>
        <v>#N/A</v>
      </c>
      <c r="Q6079" s="9" t="str">
        <f t="shared" si="189"/>
        <v>Doppel</v>
      </c>
    </row>
    <row r="6080" spans="1:17" ht="23.25">
      <c r="A6080" s="1" t="s">
        <v>6728</v>
      </c>
      <c r="B6080" s="1" t="s">
        <v>6729</v>
      </c>
      <c r="C6080" s="1" t="s">
        <v>19628</v>
      </c>
      <c r="D6080" s="1" t="s">
        <v>6730</v>
      </c>
      <c r="E6080" s="1" t="s">
        <v>19647</v>
      </c>
      <c r="F6080" s="54">
        <v>1928</v>
      </c>
      <c r="G6080" s="1" t="s">
        <v>19010</v>
      </c>
      <c r="I6080" t="str">
        <f t="shared" si="188"/>
        <v>上海特别</v>
      </c>
      <c r="K6080" t="e">
        <f>VLOOKUP(I6080,Apabi!$H:$H,1,FALSE)</f>
        <v>#N/A</v>
      </c>
      <c r="M6080" t="str">
        <f>VLOOKUP(I6080,'Shanghai TSG'!$C:$C,1,FALSE)</f>
        <v>上海特别</v>
      </c>
      <c r="O6080" t="e">
        <f>VLOOKUP(I6080,'Hytong (not in CrossAsia)'!$C:$C,1,FALSE)</f>
        <v>#N/A</v>
      </c>
      <c r="Q6080" s="9" t="str">
        <f t="shared" si="189"/>
        <v>Doppel</v>
      </c>
    </row>
    <row r="6081" spans="1:17" ht="23.25">
      <c r="A6081" s="1" t="s">
        <v>6396</v>
      </c>
      <c r="B6081" s="1" t="s">
        <v>6397</v>
      </c>
      <c r="C6081" s="1" t="s">
        <v>19628</v>
      </c>
      <c r="D6081" s="1" t="s">
        <v>4843</v>
      </c>
      <c r="E6081" s="1" t="s">
        <v>19420</v>
      </c>
      <c r="F6081" s="51" t="s">
        <v>19628</v>
      </c>
      <c r="G6081" s="1" t="s">
        <v>19628</v>
      </c>
      <c r="I6081" t="str">
        <f t="shared" si="188"/>
        <v>江苏省教</v>
      </c>
      <c r="K6081" t="e">
        <f>VLOOKUP(I6081,Apabi!$H:$H,1,FALSE)</f>
        <v>#N/A</v>
      </c>
      <c r="M6081" t="e">
        <f>VLOOKUP(I6081,'Shanghai TSG'!$C:$C,1,FALSE)</f>
        <v>#N/A</v>
      </c>
      <c r="O6081" t="e">
        <f>VLOOKUP(I6081,'Hytong (not in CrossAsia)'!$C:$C,1,FALSE)</f>
        <v>#N/A</v>
      </c>
      <c r="Q6081" s="9" t="str">
        <f t="shared" si="189"/>
        <v>nur hier</v>
      </c>
    </row>
    <row r="6082" spans="1:17">
      <c r="A6082" s="1" t="s">
        <v>6398</v>
      </c>
      <c r="B6082" s="1" t="s">
        <v>6399</v>
      </c>
      <c r="C6082" s="1" t="s">
        <v>19628</v>
      </c>
      <c r="D6082" s="1" t="s">
        <v>6400</v>
      </c>
      <c r="E6082" s="1" t="s">
        <v>18839</v>
      </c>
      <c r="F6082" s="54">
        <v>1943</v>
      </c>
      <c r="G6082" s="1" t="s">
        <v>19292</v>
      </c>
      <c r="I6082" t="str">
        <f t="shared" si="188"/>
        <v>农村服务</v>
      </c>
      <c r="K6082" t="e">
        <f>VLOOKUP(I6082,Apabi!$H:$H,1,FALSE)</f>
        <v>#N/A</v>
      </c>
      <c r="M6082" t="str">
        <f>VLOOKUP(I6082,'Shanghai TSG'!$C:$C,1,FALSE)</f>
        <v>农村服务</v>
      </c>
      <c r="O6082" t="e">
        <f>VLOOKUP(I6082,'Hytong (not in CrossAsia)'!$C:$C,1,FALSE)</f>
        <v>#N/A</v>
      </c>
      <c r="Q6082" s="9" t="str">
        <f t="shared" si="189"/>
        <v>Doppel</v>
      </c>
    </row>
    <row r="6083" spans="1:17">
      <c r="A6083" s="1" t="s">
        <v>6401</v>
      </c>
      <c r="B6083" s="1" t="s">
        <v>6402</v>
      </c>
      <c r="C6083" s="1" t="s">
        <v>19628</v>
      </c>
      <c r="D6083" s="1" t="s">
        <v>6403</v>
      </c>
      <c r="E6083" s="1" t="s">
        <v>19628</v>
      </c>
      <c r="F6083" s="54">
        <v>1943</v>
      </c>
      <c r="G6083" s="1" t="s">
        <v>19628</v>
      </c>
      <c r="I6083" t="str">
        <f t="shared" ref="I6083:I6146" si="190">MID(B6083,1,4)</f>
        <v>福建农业</v>
      </c>
      <c r="K6083" t="e">
        <f>VLOOKUP(I6083,Apabi!$H:$H,1,FALSE)</f>
        <v>#N/A</v>
      </c>
      <c r="M6083" t="str">
        <f>VLOOKUP(I6083,'Shanghai TSG'!$C:$C,1,FALSE)</f>
        <v>福建农业</v>
      </c>
      <c r="O6083" t="e">
        <f>VLOOKUP(I6083,'Hytong (not in CrossAsia)'!$C:$C,1,FALSE)</f>
        <v>#N/A</v>
      </c>
      <c r="Q6083" s="9" t="str">
        <f t="shared" ref="Q6083:Q6146" si="191">(IF(AND(ISNA(K6083),ISNA(M6083),ISNA(O6083)),"nur hier","Doppel"))</f>
        <v>Doppel</v>
      </c>
    </row>
    <row r="6084" spans="1:17" ht="23.25">
      <c r="A6084" s="1" t="s">
        <v>6404</v>
      </c>
      <c r="B6084" s="1" t="s">
        <v>6405</v>
      </c>
      <c r="C6084" s="1" t="s">
        <v>19628</v>
      </c>
      <c r="D6084" s="1" t="s">
        <v>6406</v>
      </c>
      <c r="E6084" s="1" t="s">
        <v>15249</v>
      </c>
      <c r="F6084" s="51" t="s">
        <v>19628</v>
      </c>
      <c r="G6084" s="1" t="s">
        <v>19628</v>
      </c>
      <c r="I6084" t="str">
        <f t="shared" si="190"/>
        <v>山西建设</v>
      </c>
      <c r="K6084" t="e">
        <f>VLOOKUP(I6084,Apabi!$H:$H,1,FALSE)</f>
        <v>#N/A</v>
      </c>
      <c r="M6084" t="str">
        <f>VLOOKUP(I6084,'Shanghai TSG'!$C:$C,1,FALSE)</f>
        <v>山西建设</v>
      </c>
      <c r="O6084" t="e">
        <f>VLOOKUP(I6084,'Hytong (not in CrossAsia)'!$C:$C,1,FALSE)</f>
        <v>#N/A</v>
      </c>
      <c r="Q6084" s="9" t="str">
        <f t="shared" si="191"/>
        <v>Doppel</v>
      </c>
    </row>
    <row r="6085" spans="1:17">
      <c r="A6085" s="1" t="s">
        <v>6407</v>
      </c>
      <c r="B6085" s="1" t="s">
        <v>6408</v>
      </c>
      <c r="C6085" s="1" t="s">
        <v>19628</v>
      </c>
      <c r="D6085" s="1" t="s">
        <v>6409</v>
      </c>
      <c r="E6085" s="1" t="s">
        <v>20631</v>
      </c>
      <c r="F6085" s="54">
        <v>1932</v>
      </c>
      <c r="G6085" s="1" t="s">
        <v>19773</v>
      </c>
      <c r="I6085" t="str">
        <f t="shared" si="190"/>
        <v>新苏农</v>
      </c>
      <c r="K6085" t="e">
        <f>VLOOKUP(I6085,Apabi!$H:$H,1,FALSE)</f>
        <v>#N/A</v>
      </c>
      <c r="M6085" t="str">
        <f>VLOOKUP(I6085,'Shanghai TSG'!$C:$C,1,FALSE)</f>
        <v>新苏农</v>
      </c>
      <c r="O6085" t="e">
        <f>VLOOKUP(I6085,'Hytong (not in CrossAsia)'!$C:$C,1,FALSE)</f>
        <v>#N/A</v>
      </c>
      <c r="Q6085" s="9" t="str">
        <f t="shared" si="191"/>
        <v>Doppel</v>
      </c>
    </row>
    <row r="6086" spans="1:17">
      <c r="A6086" s="1" t="s">
        <v>6410</v>
      </c>
      <c r="B6086" s="1" t="s">
        <v>6411</v>
      </c>
      <c r="C6086" s="1" t="s">
        <v>19628</v>
      </c>
      <c r="D6086" s="1" t="s">
        <v>6412</v>
      </c>
      <c r="E6086" s="1" t="s">
        <v>19638</v>
      </c>
      <c r="F6086" s="54">
        <v>1939</v>
      </c>
      <c r="G6086" s="1" t="s">
        <v>19635</v>
      </c>
      <c r="I6086" t="str">
        <f t="shared" si="190"/>
        <v>工业合作</v>
      </c>
      <c r="K6086" t="e">
        <f>VLOOKUP(I6086,Apabi!$H:$H,1,FALSE)</f>
        <v>#N/A</v>
      </c>
      <c r="M6086" t="e">
        <f>VLOOKUP(I6086,'Shanghai TSG'!$C:$C,1,FALSE)</f>
        <v>#N/A</v>
      </c>
      <c r="O6086" t="e">
        <f>VLOOKUP(I6086,'Hytong (not in CrossAsia)'!$C:$C,1,FALSE)</f>
        <v>#N/A</v>
      </c>
      <c r="Q6086" s="9" t="str">
        <f t="shared" si="191"/>
        <v>nur hier</v>
      </c>
    </row>
    <row r="6087" spans="1:17">
      <c r="A6087" s="1" t="s">
        <v>6413</v>
      </c>
      <c r="B6087" s="1" t="s">
        <v>6414</v>
      </c>
      <c r="C6087" s="1" t="s">
        <v>19628</v>
      </c>
      <c r="D6087" s="1" t="s">
        <v>6415</v>
      </c>
      <c r="E6087" s="1" t="s">
        <v>19754</v>
      </c>
      <c r="F6087" s="54">
        <v>1947</v>
      </c>
      <c r="G6087" s="1" t="s">
        <v>19628</v>
      </c>
      <c r="I6087" t="str">
        <f t="shared" si="190"/>
        <v>工业合作</v>
      </c>
      <c r="K6087" t="e">
        <f>VLOOKUP(I6087,Apabi!$H:$H,1,FALSE)</f>
        <v>#N/A</v>
      </c>
      <c r="M6087" t="e">
        <f>VLOOKUP(I6087,'Shanghai TSG'!$C:$C,1,FALSE)</f>
        <v>#N/A</v>
      </c>
      <c r="O6087" t="e">
        <f>VLOOKUP(I6087,'Hytong (not in CrossAsia)'!$C:$C,1,FALSE)</f>
        <v>#N/A</v>
      </c>
      <c r="Q6087" s="9" t="str">
        <f t="shared" si="191"/>
        <v>nur hier</v>
      </c>
    </row>
    <row r="6088" spans="1:17" ht="23.25">
      <c r="A6088" s="1" t="s">
        <v>6416</v>
      </c>
      <c r="B6088" s="1" t="s">
        <v>6417</v>
      </c>
      <c r="C6088" s="1" t="s">
        <v>19628</v>
      </c>
      <c r="D6088" s="1" t="s">
        <v>15362</v>
      </c>
      <c r="E6088" s="1" t="s">
        <v>18393</v>
      </c>
      <c r="F6088" s="54">
        <v>1941</v>
      </c>
      <c r="G6088" s="1" t="s">
        <v>19628</v>
      </c>
      <c r="I6088" t="str">
        <f t="shared" si="190"/>
        <v>经济部矿</v>
      </c>
      <c r="K6088" t="e">
        <f>VLOOKUP(I6088,Apabi!$H:$H,1,FALSE)</f>
        <v>#N/A</v>
      </c>
      <c r="M6088" t="e">
        <f>VLOOKUP(I6088,'Shanghai TSG'!$C:$C,1,FALSE)</f>
        <v>#N/A</v>
      </c>
      <c r="O6088" t="e">
        <f>VLOOKUP(I6088,'Hytong (not in CrossAsia)'!$C:$C,1,FALSE)</f>
        <v>#N/A</v>
      </c>
      <c r="Q6088" s="9" t="str">
        <f t="shared" si="191"/>
        <v>nur hier</v>
      </c>
    </row>
    <row r="6089" spans="1:17" ht="23.25">
      <c r="A6089" s="1" t="s">
        <v>6418</v>
      </c>
      <c r="B6089" s="1" t="s">
        <v>6419</v>
      </c>
      <c r="C6089" s="1" t="s">
        <v>6420</v>
      </c>
      <c r="D6089" s="1" t="s">
        <v>6421</v>
      </c>
      <c r="E6089" s="1" t="s">
        <v>19647</v>
      </c>
      <c r="F6089" s="54">
        <v>1943</v>
      </c>
      <c r="G6089" s="1" t="s">
        <v>19635</v>
      </c>
      <c r="I6089" t="str">
        <f t="shared" si="190"/>
        <v>中国工业</v>
      </c>
      <c r="K6089" t="e">
        <f>VLOOKUP(I6089,Apabi!$H:$H,1,FALSE)</f>
        <v>#N/A</v>
      </c>
      <c r="M6089" t="e">
        <f>VLOOKUP(I6089,'Shanghai TSG'!$C:$C,1,FALSE)</f>
        <v>#N/A</v>
      </c>
      <c r="O6089" t="e">
        <f>VLOOKUP(I6089,'Hytong (not in CrossAsia)'!$C:$C,1,FALSE)</f>
        <v>#N/A</v>
      </c>
      <c r="Q6089" s="9" t="str">
        <f t="shared" si="191"/>
        <v>nur hier</v>
      </c>
    </row>
    <row r="6090" spans="1:17">
      <c r="A6090" s="1" t="s">
        <v>6422</v>
      </c>
      <c r="B6090" s="1" t="s">
        <v>6423</v>
      </c>
      <c r="C6090" s="1" t="s">
        <v>19628</v>
      </c>
      <c r="D6090" s="1" t="s">
        <v>6424</v>
      </c>
      <c r="E6090" s="1" t="s">
        <v>19647</v>
      </c>
      <c r="F6090" s="54">
        <v>1941</v>
      </c>
      <c r="G6090" s="1" t="s">
        <v>19635</v>
      </c>
      <c r="I6090" t="str">
        <f t="shared" si="190"/>
        <v>日用经济</v>
      </c>
      <c r="K6090" t="e">
        <f>VLOOKUP(I6090,Apabi!$H:$H,1,FALSE)</f>
        <v>#N/A</v>
      </c>
      <c r="M6090" t="e">
        <f>VLOOKUP(I6090,'Shanghai TSG'!$C:$C,1,FALSE)</f>
        <v>#N/A</v>
      </c>
      <c r="O6090" t="e">
        <f>VLOOKUP(I6090,'Hytong (not in CrossAsia)'!$C:$C,1,FALSE)</f>
        <v>#N/A</v>
      </c>
      <c r="Q6090" s="9" t="str">
        <f t="shared" si="191"/>
        <v>nur hier</v>
      </c>
    </row>
    <row r="6091" spans="1:17">
      <c r="A6091" s="1" t="s">
        <v>6425</v>
      </c>
      <c r="B6091" s="1" t="s">
        <v>6426</v>
      </c>
      <c r="C6091" s="1" t="s">
        <v>19628</v>
      </c>
      <c r="D6091" s="1" t="s">
        <v>6427</v>
      </c>
      <c r="E6091" s="1" t="s">
        <v>14215</v>
      </c>
      <c r="F6091" s="54">
        <v>1932</v>
      </c>
      <c r="G6091" s="1" t="s">
        <v>19642</v>
      </c>
      <c r="I6091" t="str">
        <f t="shared" si="190"/>
        <v>安徽建设</v>
      </c>
      <c r="K6091" t="e">
        <f>VLOOKUP(I6091,Apabi!$H:$H,1,FALSE)</f>
        <v>#N/A</v>
      </c>
      <c r="M6091" t="e">
        <f>VLOOKUP(I6091,'Shanghai TSG'!$C:$C,1,FALSE)</f>
        <v>#N/A</v>
      </c>
      <c r="O6091" t="e">
        <f>VLOOKUP(I6091,'Hytong (not in CrossAsia)'!$C:$C,1,FALSE)</f>
        <v>#N/A</v>
      </c>
      <c r="Q6091" s="9" t="str">
        <f t="shared" si="191"/>
        <v>nur hier</v>
      </c>
    </row>
    <row r="6092" spans="1:17">
      <c r="A6092" s="1" t="s">
        <v>6428</v>
      </c>
      <c r="B6092" s="1" t="s">
        <v>6429</v>
      </c>
      <c r="C6092" s="1" t="s">
        <v>19628</v>
      </c>
      <c r="D6092" s="1" t="s">
        <v>4857</v>
      </c>
      <c r="E6092" s="1" t="s">
        <v>19628</v>
      </c>
      <c r="F6092" s="51" t="s">
        <v>19628</v>
      </c>
      <c r="G6092" s="1" t="s">
        <v>19315</v>
      </c>
      <c r="I6092" t="str">
        <f t="shared" si="190"/>
        <v>交通职工</v>
      </c>
      <c r="K6092" t="e">
        <f>VLOOKUP(I6092,Apabi!$H:$H,1,FALSE)</f>
        <v>#N/A</v>
      </c>
      <c r="M6092" t="e">
        <f>VLOOKUP(I6092,'Shanghai TSG'!$C:$C,1,FALSE)</f>
        <v>#N/A</v>
      </c>
      <c r="O6092" t="e">
        <f>VLOOKUP(I6092,'Hytong (not in CrossAsia)'!$C:$C,1,FALSE)</f>
        <v>#N/A</v>
      </c>
      <c r="Q6092" s="9" t="str">
        <f t="shared" si="191"/>
        <v>nur hier</v>
      </c>
    </row>
    <row r="6093" spans="1:17">
      <c r="A6093" s="1" t="s">
        <v>6430</v>
      </c>
      <c r="B6093" s="1" t="s">
        <v>6431</v>
      </c>
      <c r="C6093" s="1" t="s">
        <v>19628</v>
      </c>
      <c r="D6093" s="1" t="s">
        <v>19628</v>
      </c>
      <c r="E6093" s="1" t="s">
        <v>18993</v>
      </c>
      <c r="F6093" s="54">
        <v>1943</v>
      </c>
      <c r="G6093" s="1" t="s">
        <v>19628</v>
      </c>
      <c r="I6093" t="str">
        <f t="shared" si="190"/>
        <v>广西邮工</v>
      </c>
      <c r="K6093" t="e">
        <f>VLOOKUP(I6093,Apabi!$H:$H,1,FALSE)</f>
        <v>#N/A</v>
      </c>
      <c r="M6093" t="str">
        <f>VLOOKUP(I6093,'Shanghai TSG'!$C:$C,1,FALSE)</f>
        <v>广西邮工</v>
      </c>
      <c r="O6093" t="e">
        <f>VLOOKUP(I6093,'Hytong (not in CrossAsia)'!$C:$C,1,FALSE)</f>
        <v>#N/A</v>
      </c>
      <c r="Q6093" s="9" t="str">
        <f t="shared" si="191"/>
        <v>Doppel</v>
      </c>
    </row>
    <row r="6094" spans="1:17">
      <c r="A6094" s="1" t="s">
        <v>6432</v>
      </c>
      <c r="B6094" s="1" t="s">
        <v>6433</v>
      </c>
      <c r="C6094" s="1" t="s">
        <v>19628</v>
      </c>
      <c r="D6094" s="1" t="s">
        <v>6434</v>
      </c>
      <c r="E6094" s="1" t="s">
        <v>19339</v>
      </c>
      <c r="F6094" s="54">
        <v>1948</v>
      </c>
      <c r="G6094" s="1" t="s">
        <v>19635</v>
      </c>
      <c r="I6094" t="str">
        <f t="shared" si="190"/>
        <v>北平邮工</v>
      </c>
      <c r="K6094" t="e">
        <f>VLOOKUP(I6094,Apabi!$H:$H,1,FALSE)</f>
        <v>#N/A</v>
      </c>
      <c r="M6094" t="e">
        <f>VLOOKUP(I6094,'Shanghai TSG'!$C:$C,1,FALSE)</f>
        <v>#N/A</v>
      </c>
      <c r="O6094" t="e">
        <f>VLOOKUP(I6094,'Hytong (not in CrossAsia)'!$C:$C,1,FALSE)</f>
        <v>#N/A</v>
      </c>
      <c r="Q6094" s="9" t="str">
        <f t="shared" si="191"/>
        <v>nur hier</v>
      </c>
    </row>
    <row r="6095" spans="1:17" ht="23.25">
      <c r="A6095" s="1" t="s">
        <v>6435</v>
      </c>
      <c r="B6095" s="1" t="s">
        <v>6436</v>
      </c>
      <c r="C6095" s="1" t="s">
        <v>19628</v>
      </c>
      <c r="D6095" s="1" t="s">
        <v>6437</v>
      </c>
      <c r="E6095" s="1" t="s">
        <v>6438</v>
      </c>
      <c r="F6095" s="51" t="s">
        <v>19628</v>
      </c>
      <c r="G6095" s="1" t="s">
        <v>19635</v>
      </c>
      <c r="I6095" t="str">
        <f t="shared" si="190"/>
        <v>甘宁青邮</v>
      </c>
      <c r="K6095" t="e">
        <f>VLOOKUP(I6095,Apabi!$H:$H,1,FALSE)</f>
        <v>#N/A</v>
      </c>
      <c r="M6095" t="e">
        <f>VLOOKUP(I6095,'Shanghai TSG'!$C:$C,1,FALSE)</f>
        <v>#N/A</v>
      </c>
      <c r="O6095" t="e">
        <f>VLOOKUP(I6095,'Hytong (not in CrossAsia)'!$C:$C,1,FALSE)</f>
        <v>#N/A</v>
      </c>
      <c r="Q6095" s="9" t="str">
        <f t="shared" si="191"/>
        <v>nur hier</v>
      </c>
    </row>
    <row r="6096" spans="1:17" ht="23.25">
      <c r="A6096" s="1" t="s">
        <v>6439</v>
      </c>
      <c r="B6096" s="1" t="s">
        <v>6440</v>
      </c>
      <c r="C6096" s="1" t="s">
        <v>19628</v>
      </c>
      <c r="D6096" s="1" t="s">
        <v>19628</v>
      </c>
      <c r="E6096" s="1" t="s">
        <v>10936</v>
      </c>
      <c r="F6096" s="51" t="s">
        <v>19628</v>
      </c>
      <c r="G6096" s="1" t="s">
        <v>19628</v>
      </c>
      <c r="I6096" t="str">
        <f t="shared" si="190"/>
        <v>陕西邮区</v>
      </c>
      <c r="K6096" t="e">
        <f>VLOOKUP(I6096,Apabi!$H:$H,1,FALSE)</f>
        <v>#N/A</v>
      </c>
      <c r="M6096" t="e">
        <f>VLOOKUP(I6096,'Shanghai TSG'!$C:$C,1,FALSE)</f>
        <v>#N/A</v>
      </c>
      <c r="O6096" t="e">
        <f>VLOOKUP(I6096,'Hytong (not in CrossAsia)'!$C:$C,1,FALSE)</f>
        <v>#N/A</v>
      </c>
      <c r="Q6096" s="9" t="str">
        <f t="shared" si="191"/>
        <v>nur hier</v>
      </c>
    </row>
    <row r="6097" spans="1:17">
      <c r="A6097" s="1" t="s">
        <v>6441</v>
      </c>
      <c r="B6097" s="1" t="s">
        <v>6442</v>
      </c>
      <c r="C6097" s="1" t="s">
        <v>19628</v>
      </c>
      <c r="D6097" s="1" t="s">
        <v>6443</v>
      </c>
      <c r="E6097" s="1" t="s">
        <v>19647</v>
      </c>
      <c r="F6097" s="54">
        <v>1947</v>
      </c>
      <c r="G6097" s="1" t="s">
        <v>19635</v>
      </c>
      <c r="I6097" t="str">
        <f t="shared" si="190"/>
        <v>上海邮工</v>
      </c>
      <c r="K6097" t="e">
        <f>VLOOKUP(I6097,Apabi!$H:$H,1,FALSE)</f>
        <v>#N/A</v>
      </c>
      <c r="M6097" t="e">
        <f>VLOOKUP(I6097,'Shanghai TSG'!$C:$C,1,FALSE)</f>
        <v>#N/A</v>
      </c>
      <c r="O6097" t="e">
        <f>VLOOKUP(I6097,'Hytong (not in CrossAsia)'!$C:$C,1,FALSE)</f>
        <v>#N/A</v>
      </c>
      <c r="Q6097" s="9" t="str">
        <f t="shared" si="191"/>
        <v>nur hier</v>
      </c>
    </row>
    <row r="6098" spans="1:17" ht="23.25">
      <c r="A6098" s="1" t="s">
        <v>6444</v>
      </c>
      <c r="B6098" s="1" t="s">
        <v>6445</v>
      </c>
      <c r="C6098" s="1" t="s">
        <v>19628</v>
      </c>
      <c r="D6098" s="1" t="s">
        <v>19628</v>
      </c>
      <c r="E6098" s="1" t="s">
        <v>6446</v>
      </c>
      <c r="F6098" s="51" t="s">
        <v>19628</v>
      </c>
      <c r="G6098" s="1" t="s">
        <v>19628</v>
      </c>
      <c r="I6098" t="str">
        <f t="shared" si="190"/>
        <v>宁波邮工</v>
      </c>
      <c r="K6098" t="e">
        <f>VLOOKUP(I6098,Apabi!$H:$H,1,FALSE)</f>
        <v>#N/A</v>
      </c>
      <c r="M6098" t="e">
        <f>VLOOKUP(I6098,'Shanghai TSG'!$C:$C,1,FALSE)</f>
        <v>#N/A</v>
      </c>
      <c r="O6098" t="e">
        <f>VLOOKUP(I6098,'Hytong (not in CrossAsia)'!$C:$C,1,FALSE)</f>
        <v>#N/A</v>
      </c>
      <c r="Q6098" s="9" t="str">
        <f t="shared" si="191"/>
        <v>nur hier</v>
      </c>
    </row>
    <row r="6099" spans="1:17">
      <c r="A6099" s="1" t="s">
        <v>6447</v>
      </c>
      <c r="B6099" s="1" t="s">
        <v>6448</v>
      </c>
      <c r="C6099" s="1" t="s">
        <v>19628</v>
      </c>
      <c r="D6099" s="1" t="s">
        <v>6449</v>
      </c>
      <c r="E6099" s="1" t="s">
        <v>19647</v>
      </c>
      <c r="F6099" s="54">
        <v>1949</v>
      </c>
      <c r="G6099" s="1" t="s">
        <v>19635</v>
      </c>
      <c r="I6099" t="str">
        <f t="shared" si="190"/>
        <v>中华邮工</v>
      </c>
      <c r="K6099" t="e">
        <f>VLOOKUP(I6099,Apabi!$H:$H,1,FALSE)</f>
        <v>#N/A</v>
      </c>
      <c r="M6099" t="str">
        <f>VLOOKUP(I6099,'Shanghai TSG'!$C:$C,1,FALSE)</f>
        <v>中华邮工</v>
      </c>
      <c r="O6099" t="e">
        <f>VLOOKUP(I6099,'Hytong (not in CrossAsia)'!$C:$C,1,FALSE)</f>
        <v>#N/A</v>
      </c>
      <c r="Q6099" s="9" t="str">
        <f t="shared" si="191"/>
        <v>Doppel</v>
      </c>
    </row>
    <row r="6100" spans="1:17" ht="23.25">
      <c r="A6100" s="1" t="s">
        <v>6450</v>
      </c>
      <c r="B6100" s="1" t="s">
        <v>6451</v>
      </c>
      <c r="C6100" s="1" t="s">
        <v>19628</v>
      </c>
      <c r="D6100" s="1" t="s">
        <v>19628</v>
      </c>
      <c r="E6100" s="1" t="s">
        <v>3813</v>
      </c>
      <c r="F6100" s="51" t="s">
        <v>19628</v>
      </c>
      <c r="G6100" s="1" t="s">
        <v>19628</v>
      </c>
      <c r="I6100" t="str">
        <f t="shared" si="190"/>
        <v>现代邮政</v>
      </c>
      <c r="K6100" t="e">
        <f>VLOOKUP(I6100,Apabi!$H:$H,1,FALSE)</f>
        <v>#N/A</v>
      </c>
      <c r="M6100" t="str">
        <f>VLOOKUP(I6100,'Shanghai TSG'!$C:$C,1,FALSE)</f>
        <v>现代邮政</v>
      </c>
      <c r="O6100" t="e">
        <f>VLOOKUP(I6100,'Hytong (not in CrossAsia)'!$C:$C,1,FALSE)</f>
        <v>#N/A</v>
      </c>
      <c r="Q6100" s="9" t="str">
        <f t="shared" si="191"/>
        <v>Doppel</v>
      </c>
    </row>
    <row r="6101" spans="1:17">
      <c r="A6101" s="1" t="s">
        <v>6452</v>
      </c>
      <c r="B6101" s="1" t="s">
        <v>6453</v>
      </c>
      <c r="C6101" s="1" t="s">
        <v>19628</v>
      </c>
      <c r="D6101" s="1" t="s">
        <v>6454</v>
      </c>
      <c r="E6101" s="1" t="s">
        <v>19344</v>
      </c>
      <c r="F6101" s="51" t="s">
        <v>19628</v>
      </c>
      <c r="G6101" s="1" t="s">
        <v>19628</v>
      </c>
      <c r="I6101" t="str">
        <f t="shared" si="190"/>
        <v>天津邮刊</v>
      </c>
      <c r="K6101" t="e">
        <f>VLOOKUP(I6101,Apabi!$H:$H,1,FALSE)</f>
        <v>#N/A</v>
      </c>
      <c r="M6101" t="e">
        <f>VLOOKUP(I6101,'Shanghai TSG'!$C:$C,1,FALSE)</f>
        <v>#N/A</v>
      </c>
      <c r="O6101" t="e">
        <f>VLOOKUP(I6101,'Hytong (not in CrossAsia)'!$C:$C,1,FALSE)</f>
        <v>#N/A</v>
      </c>
      <c r="Q6101" s="9" t="str">
        <f t="shared" si="191"/>
        <v>nur hier</v>
      </c>
    </row>
    <row r="6102" spans="1:17" ht="23.25">
      <c r="A6102" s="1" t="s">
        <v>6455</v>
      </c>
      <c r="B6102" s="1" t="s">
        <v>6456</v>
      </c>
      <c r="C6102" s="1" t="s">
        <v>19628</v>
      </c>
      <c r="D6102" s="1" t="s">
        <v>19628</v>
      </c>
      <c r="E6102" s="1" t="s">
        <v>21315</v>
      </c>
      <c r="F6102" s="51" t="s">
        <v>19628</v>
      </c>
      <c r="G6102" s="1" t="s">
        <v>19628</v>
      </c>
      <c r="I6102" t="str">
        <f t="shared" si="190"/>
        <v>南昌邮工</v>
      </c>
      <c r="K6102" t="e">
        <f>VLOOKUP(I6102,Apabi!$H:$H,1,FALSE)</f>
        <v>#N/A</v>
      </c>
      <c r="M6102" t="e">
        <f>VLOOKUP(I6102,'Shanghai TSG'!$C:$C,1,FALSE)</f>
        <v>#N/A</v>
      </c>
      <c r="O6102" t="e">
        <f>VLOOKUP(I6102,'Hytong (not in CrossAsia)'!$C:$C,1,FALSE)</f>
        <v>#N/A</v>
      </c>
      <c r="Q6102" s="9" t="str">
        <f t="shared" si="191"/>
        <v>nur hier</v>
      </c>
    </row>
    <row r="6103" spans="1:17">
      <c r="A6103" s="1" t="s">
        <v>6457</v>
      </c>
      <c r="B6103" s="1" t="s">
        <v>6458</v>
      </c>
      <c r="C6103" s="1" t="s">
        <v>19628</v>
      </c>
      <c r="D6103" s="1" t="s">
        <v>6459</v>
      </c>
      <c r="E6103" s="1" t="s">
        <v>19754</v>
      </c>
      <c r="F6103" s="54">
        <v>1940</v>
      </c>
      <c r="G6103" s="1" t="s">
        <v>19349</v>
      </c>
      <c r="I6103" t="str">
        <f t="shared" si="190"/>
        <v>贸易半月</v>
      </c>
      <c r="K6103" t="e">
        <f>VLOOKUP(I6103,Apabi!$H:$H,1,FALSE)</f>
        <v>#N/A</v>
      </c>
      <c r="M6103" t="str">
        <f>VLOOKUP(I6103,'Shanghai TSG'!$C:$C,1,FALSE)</f>
        <v>贸易半月</v>
      </c>
      <c r="O6103" t="e">
        <f>VLOOKUP(I6103,'Hytong (not in CrossAsia)'!$C:$C,1,FALSE)</f>
        <v>#N/A</v>
      </c>
      <c r="Q6103" s="9" t="str">
        <f t="shared" si="191"/>
        <v>Doppel</v>
      </c>
    </row>
    <row r="6104" spans="1:17">
      <c r="A6104" s="1" t="s">
        <v>6460</v>
      </c>
      <c r="B6104" s="1" t="s">
        <v>6461</v>
      </c>
      <c r="C6104" s="1" t="s">
        <v>19628</v>
      </c>
      <c r="D6104" s="1" t="s">
        <v>19628</v>
      </c>
      <c r="E6104" s="1" t="s">
        <v>19628</v>
      </c>
      <c r="F6104" s="51" t="s">
        <v>19628</v>
      </c>
      <c r="G6104" s="1" t="s">
        <v>19628</v>
      </c>
      <c r="I6104" t="str">
        <f t="shared" si="190"/>
        <v>经济商业</v>
      </c>
      <c r="K6104" t="e">
        <f>VLOOKUP(I6104,Apabi!$H:$H,1,FALSE)</f>
        <v>#N/A</v>
      </c>
      <c r="M6104" t="e">
        <f>VLOOKUP(I6104,'Shanghai TSG'!$C:$C,1,FALSE)</f>
        <v>#N/A</v>
      </c>
      <c r="O6104" t="e">
        <f>VLOOKUP(I6104,'Hytong (not in CrossAsia)'!$C:$C,1,FALSE)</f>
        <v>#N/A</v>
      </c>
      <c r="Q6104" s="9" t="str">
        <f t="shared" si="191"/>
        <v>nur hier</v>
      </c>
    </row>
    <row r="6105" spans="1:17">
      <c r="A6105" s="1" t="s">
        <v>6122</v>
      </c>
      <c r="B6105" s="1" t="s">
        <v>6123</v>
      </c>
      <c r="C6105" s="1" t="s">
        <v>19628</v>
      </c>
      <c r="D6105" s="1" t="s">
        <v>6124</v>
      </c>
      <c r="E6105" s="1" t="s">
        <v>19339</v>
      </c>
      <c r="F6105" s="54">
        <v>1906</v>
      </c>
      <c r="G6105" s="1" t="s">
        <v>19327</v>
      </c>
      <c r="I6105" t="str">
        <f t="shared" si="190"/>
        <v>商务报</v>
      </c>
      <c r="K6105" t="e">
        <f>VLOOKUP(I6105,Apabi!$H:$H,1,FALSE)</f>
        <v>#N/A</v>
      </c>
      <c r="M6105" t="str">
        <f>VLOOKUP(I6105,'Shanghai TSG'!$C:$C,1,FALSE)</f>
        <v>商务报</v>
      </c>
      <c r="O6105" t="e">
        <f>VLOOKUP(I6105,'Hytong (not in CrossAsia)'!$C:$C,1,FALSE)</f>
        <v>#N/A</v>
      </c>
      <c r="Q6105" s="9" t="str">
        <f t="shared" si="191"/>
        <v>Doppel</v>
      </c>
    </row>
    <row r="6106" spans="1:17">
      <c r="A6106" s="1" t="s">
        <v>6125</v>
      </c>
      <c r="B6106" s="1" t="s">
        <v>6126</v>
      </c>
      <c r="C6106" s="1" t="s">
        <v>19628</v>
      </c>
      <c r="D6106" s="1" t="s">
        <v>6127</v>
      </c>
      <c r="E6106" s="1" t="s">
        <v>19647</v>
      </c>
      <c r="F6106" s="54">
        <v>1936</v>
      </c>
      <c r="G6106" s="1" t="s">
        <v>19327</v>
      </c>
      <c r="I6106" t="str">
        <f t="shared" si="190"/>
        <v>贸易</v>
      </c>
      <c r="K6106" t="str">
        <f>VLOOKUP(I6106,Apabi!$H:$H,1,FALSE)</f>
        <v>贸易</v>
      </c>
      <c r="M6106" t="str">
        <f>VLOOKUP(I6106,'Shanghai TSG'!$C:$C,1,FALSE)</f>
        <v>贸易</v>
      </c>
      <c r="O6106" t="e">
        <f>VLOOKUP(I6106,'Hytong (not in CrossAsia)'!$C:$C,1,FALSE)</f>
        <v>#N/A</v>
      </c>
      <c r="Q6106" s="9" t="str">
        <f t="shared" si="191"/>
        <v>Doppel</v>
      </c>
    </row>
    <row r="6107" spans="1:17" ht="34.5">
      <c r="A6107" s="1" t="s">
        <v>6128</v>
      </c>
      <c r="B6107" s="1" t="s">
        <v>6129</v>
      </c>
      <c r="C6107" s="1" t="s">
        <v>19628</v>
      </c>
      <c r="D6107" s="1" t="s">
        <v>19628</v>
      </c>
      <c r="E6107" s="1" t="s">
        <v>19628</v>
      </c>
      <c r="F6107" s="51" t="s">
        <v>19628</v>
      </c>
      <c r="G6107" s="1" t="s">
        <v>19628</v>
      </c>
      <c r="I6107" t="str">
        <f t="shared" si="190"/>
        <v>海关中外</v>
      </c>
      <c r="K6107" t="e">
        <f>VLOOKUP(I6107,Apabi!$H:$H,1,FALSE)</f>
        <v>#N/A</v>
      </c>
      <c r="M6107" t="e">
        <f>VLOOKUP(I6107,'Shanghai TSG'!$C:$C,1,FALSE)</f>
        <v>#N/A</v>
      </c>
      <c r="O6107" t="e">
        <f>VLOOKUP(I6107,'Hytong (not in CrossAsia)'!$C:$C,1,FALSE)</f>
        <v>#N/A</v>
      </c>
      <c r="Q6107" s="9" t="str">
        <f t="shared" si="191"/>
        <v>nur hier</v>
      </c>
    </row>
    <row r="6108" spans="1:17" ht="23.25">
      <c r="A6108" s="1" t="s">
        <v>6130</v>
      </c>
      <c r="B6108" s="1" t="s">
        <v>6131</v>
      </c>
      <c r="C6108" s="1" t="s">
        <v>6132</v>
      </c>
      <c r="D6108" s="1" t="s">
        <v>6132</v>
      </c>
      <c r="E6108" s="1" t="s">
        <v>19647</v>
      </c>
      <c r="F6108" s="54">
        <v>1937</v>
      </c>
      <c r="G6108" s="1" t="s">
        <v>19010</v>
      </c>
      <c r="I6108" t="str">
        <f t="shared" si="190"/>
        <v>商学丛刊</v>
      </c>
      <c r="K6108" t="e">
        <f>VLOOKUP(I6108,Apabi!$H:$H,1,FALSE)</f>
        <v>#N/A</v>
      </c>
      <c r="M6108" t="str">
        <f>VLOOKUP(I6108,'Shanghai TSG'!$C:$C,1,FALSE)</f>
        <v>商学丛刊</v>
      </c>
      <c r="O6108" t="e">
        <f>VLOOKUP(I6108,'Hytong (not in CrossAsia)'!$C:$C,1,FALSE)</f>
        <v>#N/A</v>
      </c>
      <c r="Q6108" s="9" t="str">
        <f t="shared" si="191"/>
        <v>Doppel</v>
      </c>
    </row>
    <row r="6109" spans="1:17">
      <c r="A6109" s="1" t="s">
        <v>6133</v>
      </c>
      <c r="B6109" s="1" t="s">
        <v>6134</v>
      </c>
      <c r="C6109" s="1" t="s">
        <v>19628</v>
      </c>
      <c r="D6109" s="1" t="s">
        <v>6459</v>
      </c>
      <c r="E6109" s="1" t="s">
        <v>19754</v>
      </c>
      <c r="F6109" s="54">
        <v>1945</v>
      </c>
      <c r="G6109" s="1" t="s">
        <v>19635</v>
      </c>
      <c r="I6109" t="str">
        <f t="shared" si="190"/>
        <v>贸易月刊</v>
      </c>
      <c r="K6109" t="e">
        <f>VLOOKUP(I6109,Apabi!$H:$H,1,FALSE)</f>
        <v>#N/A</v>
      </c>
      <c r="M6109" t="str">
        <f>VLOOKUP(I6109,'Shanghai TSG'!$C:$C,1,FALSE)</f>
        <v>贸易月刊</v>
      </c>
      <c r="O6109" t="e">
        <f>VLOOKUP(I6109,'Hytong (not in CrossAsia)'!$C:$C,1,FALSE)</f>
        <v>#N/A</v>
      </c>
      <c r="Q6109" s="9" t="str">
        <f t="shared" si="191"/>
        <v>Doppel</v>
      </c>
    </row>
    <row r="6110" spans="1:17">
      <c r="A6110" s="1" t="s">
        <v>6135</v>
      </c>
      <c r="B6110" s="1" t="s">
        <v>6136</v>
      </c>
      <c r="C6110" s="1" t="s">
        <v>19628</v>
      </c>
      <c r="D6110" s="1" t="s">
        <v>6137</v>
      </c>
      <c r="E6110" s="1" t="s">
        <v>19302</v>
      </c>
      <c r="F6110" s="54">
        <v>1948</v>
      </c>
      <c r="G6110" s="1" t="s">
        <v>19635</v>
      </c>
      <c r="I6110" t="str">
        <f t="shared" si="190"/>
        <v>商业导报</v>
      </c>
      <c r="K6110" t="e">
        <f>VLOOKUP(I6110,Apabi!$H:$H,1,FALSE)</f>
        <v>#N/A</v>
      </c>
      <c r="M6110" t="str">
        <f>VLOOKUP(I6110,'Shanghai TSG'!$C:$C,1,FALSE)</f>
        <v>商业导报</v>
      </c>
      <c r="O6110" t="e">
        <f>VLOOKUP(I6110,'Hytong (not in CrossAsia)'!$C:$C,1,FALSE)</f>
        <v>#N/A</v>
      </c>
      <c r="Q6110" s="9" t="str">
        <f t="shared" si="191"/>
        <v>Doppel</v>
      </c>
    </row>
    <row r="6111" spans="1:17">
      <c r="A6111" s="1" t="s">
        <v>6138</v>
      </c>
      <c r="B6111" s="1" t="s">
        <v>6139</v>
      </c>
      <c r="C6111" s="1" t="s">
        <v>19628</v>
      </c>
      <c r="D6111" s="1" t="s">
        <v>6127</v>
      </c>
      <c r="E6111" s="1" t="s">
        <v>19647</v>
      </c>
      <c r="F6111" s="54">
        <v>1932</v>
      </c>
      <c r="G6111" s="1" t="s">
        <v>19305</v>
      </c>
      <c r="I6111" t="str">
        <f t="shared" si="190"/>
        <v>国际贸易</v>
      </c>
      <c r="K6111" t="str">
        <f>VLOOKUP(I6111,Apabi!$H:$H,1,FALSE)</f>
        <v>国际贸易</v>
      </c>
      <c r="M6111" t="str">
        <f>VLOOKUP(I6111,'Shanghai TSG'!$C:$C,1,FALSE)</f>
        <v>国际贸易</v>
      </c>
      <c r="O6111" t="e">
        <f>VLOOKUP(I6111,'Hytong (not in CrossAsia)'!$C:$C,1,FALSE)</f>
        <v>#N/A</v>
      </c>
      <c r="Q6111" s="9" t="str">
        <f t="shared" si="191"/>
        <v>Doppel</v>
      </c>
    </row>
    <row r="6112" spans="1:17">
      <c r="A6112" s="1" t="s">
        <v>6140</v>
      </c>
      <c r="B6112" s="1" t="s">
        <v>6141</v>
      </c>
      <c r="C6112" s="1" t="s">
        <v>19628</v>
      </c>
      <c r="D6112" s="1" t="s">
        <v>6142</v>
      </c>
      <c r="E6112" s="1" t="s">
        <v>21188</v>
      </c>
      <c r="F6112" s="54">
        <v>1944</v>
      </c>
      <c r="G6112" s="1" t="s">
        <v>19628</v>
      </c>
      <c r="I6112" t="str">
        <f t="shared" si="190"/>
        <v>工商青年</v>
      </c>
      <c r="K6112" t="e">
        <f>VLOOKUP(I6112,Apabi!$H:$H,1,FALSE)</f>
        <v>#N/A</v>
      </c>
      <c r="M6112" t="e">
        <f>VLOOKUP(I6112,'Shanghai TSG'!$C:$C,1,FALSE)</f>
        <v>#N/A</v>
      </c>
      <c r="O6112" t="e">
        <f>VLOOKUP(I6112,'Hytong (not in CrossAsia)'!$C:$C,1,FALSE)</f>
        <v>#N/A</v>
      </c>
      <c r="Q6112" s="9" t="str">
        <f t="shared" si="191"/>
        <v>nur hier</v>
      </c>
    </row>
    <row r="6113" spans="1:17">
      <c r="A6113" s="1" t="s">
        <v>6143</v>
      </c>
      <c r="B6113" s="1" t="s">
        <v>6144</v>
      </c>
      <c r="C6113" s="1" t="s">
        <v>19628</v>
      </c>
      <c r="D6113" s="1" t="s">
        <v>6145</v>
      </c>
      <c r="E6113" s="1" t="s">
        <v>19647</v>
      </c>
      <c r="F6113" s="54">
        <v>1931</v>
      </c>
      <c r="G6113" s="1" t="s">
        <v>19635</v>
      </c>
      <c r="I6113" t="str">
        <f t="shared" si="190"/>
        <v>商业杂志</v>
      </c>
      <c r="K6113" t="e">
        <f>VLOOKUP(I6113,Apabi!$H:$H,1,FALSE)</f>
        <v>#N/A</v>
      </c>
      <c r="M6113" t="str">
        <f>VLOOKUP(I6113,'Shanghai TSG'!$C:$C,1,FALSE)</f>
        <v>商业杂志</v>
      </c>
      <c r="O6113" t="e">
        <f>VLOOKUP(I6113,'Hytong (not in CrossAsia)'!$C:$C,1,FALSE)</f>
        <v>#N/A</v>
      </c>
      <c r="Q6113" s="9" t="str">
        <f t="shared" si="191"/>
        <v>Doppel</v>
      </c>
    </row>
    <row r="6114" spans="1:17" ht="23.25">
      <c r="A6114" s="1" t="s">
        <v>6146</v>
      </c>
      <c r="B6114" s="1" t="s">
        <v>6147</v>
      </c>
      <c r="C6114" s="1" t="s">
        <v>19628</v>
      </c>
      <c r="D6114" s="1" t="s">
        <v>6148</v>
      </c>
      <c r="E6114" s="1" t="s">
        <v>19647</v>
      </c>
      <c r="F6114" s="54">
        <v>1937</v>
      </c>
      <c r="G6114" s="1" t="s">
        <v>19292</v>
      </c>
      <c r="I6114" t="str">
        <f t="shared" si="190"/>
        <v>商学季刊</v>
      </c>
      <c r="K6114" t="e">
        <f>VLOOKUP(I6114,Apabi!$H:$H,1,FALSE)</f>
        <v>#N/A</v>
      </c>
      <c r="M6114" t="str">
        <f>VLOOKUP(I6114,'Shanghai TSG'!$C:$C,1,FALSE)</f>
        <v>商学季刊</v>
      </c>
      <c r="O6114" t="e">
        <f>VLOOKUP(I6114,'Hytong (not in CrossAsia)'!$C:$C,1,FALSE)</f>
        <v>#N/A</v>
      </c>
      <c r="Q6114" s="9" t="str">
        <f t="shared" si="191"/>
        <v>Doppel</v>
      </c>
    </row>
    <row r="6115" spans="1:17">
      <c r="A6115" s="1" t="s">
        <v>6149</v>
      </c>
      <c r="B6115" s="1" t="s">
        <v>6150</v>
      </c>
      <c r="C6115" s="1" t="s">
        <v>19628</v>
      </c>
      <c r="D6115" s="1" t="s">
        <v>6151</v>
      </c>
      <c r="E6115" s="1" t="s">
        <v>19339</v>
      </c>
      <c r="F6115" s="54">
        <v>1919</v>
      </c>
      <c r="G6115" s="1" t="s">
        <v>19635</v>
      </c>
      <c r="I6115" t="str">
        <f t="shared" si="190"/>
        <v>京师总商</v>
      </c>
      <c r="K6115" t="e">
        <f>VLOOKUP(I6115,Apabi!$H:$H,1,FALSE)</f>
        <v>#N/A</v>
      </c>
      <c r="M6115" t="e">
        <f>VLOOKUP(I6115,'Shanghai TSG'!$C:$C,1,FALSE)</f>
        <v>#N/A</v>
      </c>
      <c r="O6115" t="e">
        <f>VLOOKUP(I6115,'Hytong (not in CrossAsia)'!$C:$C,1,FALSE)</f>
        <v>#N/A</v>
      </c>
      <c r="Q6115" s="9" t="str">
        <f t="shared" si="191"/>
        <v>nur hier</v>
      </c>
    </row>
    <row r="6116" spans="1:17">
      <c r="A6116" s="1" t="s">
        <v>6493</v>
      </c>
      <c r="B6116" s="1" t="s">
        <v>6494</v>
      </c>
      <c r="C6116" s="1" t="s">
        <v>19628</v>
      </c>
      <c r="D6116" s="1" t="s">
        <v>6495</v>
      </c>
      <c r="E6116" s="1" t="s">
        <v>19647</v>
      </c>
      <c r="F6116" s="54">
        <v>1927</v>
      </c>
      <c r="G6116" s="1" t="s">
        <v>19635</v>
      </c>
      <c r="I6116" t="str">
        <f t="shared" si="190"/>
        <v>上海总商</v>
      </c>
      <c r="K6116" t="e">
        <f>VLOOKUP(I6116,Apabi!$H:$H,1,FALSE)</f>
        <v>#N/A</v>
      </c>
      <c r="M6116" t="str">
        <f>VLOOKUP(I6116,'Shanghai TSG'!$C:$C,1,FALSE)</f>
        <v>上海总商</v>
      </c>
      <c r="O6116" t="e">
        <f>VLOOKUP(I6116,'Hytong (not in CrossAsia)'!$C:$C,1,FALSE)</f>
        <v>#N/A</v>
      </c>
      <c r="Q6116" s="9" t="str">
        <f t="shared" si="191"/>
        <v>Doppel</v>
      </c>
    </row>
    <row r="6117" spans="1:17">
      <c r="A6117" s="1" t="s">
        <v>6496</v>
      </c>
      <c r="B6117" s="1" t="s">
        <v>6497</v>
      </c>
      <c r="C6117" s="1" t="s">
        <v>19628</v>
      </c>
      <c r="D6117" s="1" t="s">
        <v>6459</v>
      </c>
      <c r="E6117" s="1" t="s">
        <v>19628</v>
      </c>
      <c r="F6117" s="51" t="s">
        <v>19628</v>
      </c>
      <c r="G6117" s="1" t="s">
        <v>19305</v>
      </c>
      <c r="I6117" t="str">
        <f t="shared" si="190"/>
        <v>贸易消息</v>
      </c>
      <c r="K6117" t="e">
        <f>VLOOKUP(I6117,Apabi!$H:$H,1,FALSE)</f>
        <v>#N/A</v>
      </c>
      <c r="M6117" t="e">
        <f>VLOOKUP(I6117,'Shanghai TSG'!$C:$C,1,FALSE)</f>
        <v>#N/A</v>
      </c>
      <c r="O6117" t="e">
        <f>VLOOKUP(I6117,'Hytong (not in CrossAsia)'!$C:$C,1,FALSE)</f>
        <v>#N/A</v>
      </c>
      <c r="Q6117" s="9" t="str">
        <f t="shared" si="191"/>
        <v>nur hier</v>
      </c>
    </row>
    <row r="6118" spans="1:17">
      <c r="A6118" s="1" t="s">
        <v>6498</v>
      </c>
      <c r="B6118" s="1" t="s">
        <v>6499</v>
      </c>
      <c r="C6118" s="1" t="s">
        <v>19628</v>
      </c>
      <c r="D6118" s="1" t="s">
        <v>6500</v>
      </c>
      <c r="E6118" s="1" t="s">
        <v>19302</v>
      </c>
      <c r="F6118" s="51" t="s">
        <v>19628</v>
      </c>
      <c r="G6118" s="1" t="s">
        <v>19628</v>
      </c>
      <c r="I6118" t="str">
        <f t="shared" si="190"/>
        <v>中国商业</v>
      </c>
      <c r="K6118" t="e">
        <f>VLOOKUP(I6118,Apabi!$H:$H,1,FALSE)</f>
        <v>#N/A</v>
      </c>
      <c r="M6118" t="str">
        <f>VLOOKUP(I6118,'Shanghai TSG'!$C:$C,1,FALSE)</f>
        <v>中国商业</v>
      </c>
      <c r="O6118" t="e">
        <f>VLOOKUP(I6118,'Hytong (not in CrossAsia)'!$C:$C,1,FALSE)</f>
        <v>#N/A</v>
      </c>
      <c r="Q6118" s="9" t="str">
        <f t="shared" si="191"/>
        <v>Doppel</v>
      </c>
    </row>
    <row r="6119" spans="1:17" ht="23.25">
      <c r="A6119" s="1" t="s">
        <v>6501</v>
      </c>
      <c r="B6119" s="1" t="s">
        <v>6502</v>
      </c>
      <c r="C6119" s="1" t="s">
        <v>19628</v>
      </c>
      <c r="D6119" s="1" t="s">
        <v>12450</v>
      </c>
      <c r="E6119" s="1" t="s">
        <v>19647</v>
      </c>
      <c r="F6119" s="51" t="s">
        <v>19628</v>
      </c>
      <c r="G6119" s="1" t="s">
        <v>19628</v>
      </c>
      <c r="I6119" t="str">
        <f t="shared" si="190"/>
        <v>海关进出</v>
      </c>
      <c r="K6119" t="e">
        <f>VLOOKUP(I6119,Apabi!$H:$H,1,FALSE)</f>
        <v>#N/A</v>
      </c>
      <c r="M6119" t="e">
        <f>VLOOKUP(I6119,'Shanghai TSG'!$C:$C,1,FALSE)</f>
        <v>#N/A</v>
      </c>
      <c r="O6119" t="e">
        <f>VLOOKUP(I6119,'Hytong (not in CrossAsia)'!$C:$C,1,FALSE)</f>
        <v>#N/A</v>
      </c>
      <c r="Q6119" s="9" t="str">
        <f t="shared" si="191"/>
        <v>nur hier</v>
      </c>
    </row>
    <row r="6120" spans="1:17">
      <c r="A6120" s="1" t="s">
        <v>6503</v>
      </c>
      <c r="B6120" s="1" t="s">
        <v>6504</v>
      </c>
      <c r="C6120" s="1" t="s">
        <v>19628</v>
      </c>
      <c r="D6120" s="1" t="s">
        <v>6505</v>
      </c>
      <c r="E6120" s="1" t="s">
        <v>19647</v>
      </c>
      <c r="F6120" s="54">
        <v>1925</v>
      </c>
      <c r="G6120" s="1" t="s">
        <v>19628</v>
      </c>
      <c r="I6120" t="str">
        <f t="shared" si="190"/>
        <v>工商新闻</v>
      </c>
      <c r="K6120" t="e">
        <f>VLOOKUP(I6120,Apabi!$H:$H,1,FALSE)</f>
        <v>#N/A</v>
      </c>
      <c r="M6120" t="e">
        <f>VLOOKUP(I6120,'Shanghai TSG'!$C:$C,1,FALSE)</f>
        <v>#N/A</v>
      </c>
      <c r="O6120" t="e">
        <f>VLOOKUP(I6120,'Hytong (not in CrossAsia)'!$C:$C,1,FALSE)</f>
        <v>#N/A</v>
      </c>
      <c r="Q6120" s="9" t="str">
        <f t="shared" si="191"/>
        <v>nur hier</v>
      </c>
    </row>
    <row r="6121" spans="1:17">
      <c r="A6121" s="1" t="s">
        <v>6506</v>
      </c>
      <c r="B6121" s="1" t="s">
        <v>6507</v>
      </c>
      <c r="C6121" s="1" t="s">
        <v>19628</v>
      </c>
      <c r="D6121" s="1" t="s">
        <v>6508</v>
      </c>
      <c r="E6121" s="1" t="s">
        <v>19336</v>
      </c>
      <c r="F6121" s="54">
        <v>1929</v>
      </c>
      <c r="G6121" s="1" t="s">
        <v>19628</v>
      </c>
      <c r="I6121" t="str">
        <f t="shared" si="190"/>
        <v>国货商标</v>
      </c>
      <c r="K6121" t="e">
        <f>VLOOKUP(I6121,Apabi!$H:$H,1,FALSE)</f>
        <v>#N/A</v>
      </c>
      <c r="M6121" t="str">
        <f>VLOOKUP(I6121,'Shanghai TSG'!$C:$C,1,FALSE)</f>
        <v>国货商标</v>
      </c>
      <c r="O6121" t="e">
        <f>VLOOKUP(I6121,'Hytong (not in CrossAsia)'!$C:$C,1,FALSE)</f>
        <v>#N/A</v>
      </c>
      <c r="Q6121" s="9" t="str">
        <f t="shared" si="191"/>
        <v>Doppel</v>
      </c>
    </row>
    <row r="6122" spans="1:17">
      <c r="A6122" s="1" t="s">
        <v>6509</v>
      </c>
      <c r="B6122" s="1" t="s">
        <v>6510</v>
      </c>
      <c r="C6122" s="1" t="s">
        <v>19628</v>
      </c>
      <c r="D6122" s="1" t="s">
        <v>6511</v>
      </c>
      <c r="E6122" s="1" t="s">
        <v>19344</v>
      </c>
      <c r="F6122" s="54">
        <v>1934</v>
      </c>
      <c r="G6122" s="1" t="s">
        <v>19817</v>
      </c>
      <c r="I6122" t="str">
        <f t="shared" si="190"/>
        <v>国货年刊</v>
      </c>
      <c r="K6122" t="e">
        <f>VLOOKUP(I6122,Apabi!$H:$H,1,FALSE)</f>
        <v>#N/A</v>
      </c>
      <c r="M6122" t="str">
        <f>VLOOKUP(I6122,'Shanghai TSG'!$C:$C,1,FALSE)</f>
        <v>国货年刊</v>
      </c>
      <c r="O6122" t="e">
        <f>VLOOKUP(I6122,'Hytong (not in CrossAsia)'!$C:$C,1,FALSE)</f>
        <v>#N/A</v>
      </c>
      <c r="Q6122" s="9" t="str">
        <f t="shared" si="191"/>
        <v>Doppel</v>
      </c>
    </row>
    <row r="6123" spans="1:17">
      <c r="A6123" s="1" t="s">
        <v>6512</v>
      </c>
      <c r="B6123" s="1" t="s">
        <v>6513</v>
      </c>
      <c r="C6123" s="1" t="s">
        <v>19628</v>
      </c>
      <c r="D6123" s="1" t="s">
        <v>19628</v>
      </c>
      <c r="E6123" s="1" t="s">
        <v>17862</v>
      </c>
      <c r="F6123" s="51">
        <v>1944</v>
      </c>
      <c r="G6123" s="1" t="s">
        <v>13404</v>
      </c>
      <c r="I6123" t="str">
        <f t="shared" si="190"/>
        <v>购销旬刊</v>
      </c>
      <c r="K6123" t="e">
        <f>VLOOKUP(I6123,Apabi!$H:$H,1,FALSE)</f>
        <v>#N/A</v>
      </c>
      <c r="M6123" t="e">
        <f>VLOOKUP(I6123,'Shanghai TSG'!$C:$C,1,FALSE)</f>
        <v>#N/A</v>
      </c>
      <c r="O6123" t="e">
        <f>VLOOKUP(I6123,'Hytong (not in CrossAsia)'!$C:$C,1,FALSE)</f>
        <v>#N/A</v>
      </c>
      <c r="Q6123" s="9" t="str">
        <f t="shared" si="191"/>
        <v>nur hier</v>
      </c>
    </row>
    <row r="6124" spans="1:17" ht="23.25">
      <c r="A6124" s="1" t="s">
        <v>6514</v>
      </c>
      <c r="B6124" s="1" t="s">
        <v>6515</v>
      </c>
      <c r="C6124" s="1" t="s">
        <v>19628</v>
      </c>
      <c r="D6124" s="1" t="s">
        <v>6516</v>
      </c>
      <c r="E6124" s="1" t="s">
        <v>21676</v>
      </c>
      <c r="F6124" s="54">
        <v>1936</v>
      </c>
      <c r="G6124" s="1" t="s">
        <v>19635</v>
      </c>
      <c r="I6124" t="str">
        <f t="shared" si="190"/>
        <v>国货月刊</v>
      </c>
      <c r="K6124" t="e">
        <f>VLOOKUP(I6124,Apabi!$H:$H,1,FALSE)</f>
        <v>#N/A</v>
      </c>
      <c r="M6124" t="str">
        <f>VLOOKUP(I6124,'Shanghai TSG'!$C:$C,1,FALSE)</f>
        <v>国货月刊</v>
      </c>
      <c r="O6124" t="e">
        <f>VLOOKUP(I6124,'Hytong (not in CrossAsia)'!$C:$C,1,FALSE)</f>
        <v>#N/A</v>
      </c>
      <c r="Q6124" s="9" t="str">
        <f t="shared" si="191"/>
        <v>Doppel</v>
      </c>
    </row>
    <row r="6125" spans="1:17" ht="34.5">
      <c r="A6125" s="1" t="s">
        <v>6517</v>
      </c>
      <c r="B6125" s="1" t="s">
        <v>6518</v>
      </c>
      <c r="C6125" s="1" t="s">
        <v>19628</v>
      </c>
      <c r="D6125" s="1" t="s">
        <v>6519</v>
      </c>
      <c r="E6125" s="1" t="s">
        <v>19647</v>
      </c>
      <c r="F6125" s="54">
        <v>1931</v>
      </c>
      <c r="G6125" s="1" t="s">
        <v>13493</v>
      </c>
      <c r="I6125" t="str">
        <f t="shared" si="190"/>
        <v>海关中外</v>
      </c>
      <c r="K6125" t="e">
        <f>VLOOKUP(I6125,Apabi!$H:$H,1,FALSE)</f>
        <v>#N/A</v>
      </c>
      <c r="M6125" t="e">
        <f>VLOOKUP(I6125,'Shanghai TSG'!$C:$C,1,FALSE)</f>
        <v>#N/A</v>
      </c>
      <c r="O6125" t="e">
        <f>VLOOKUP(I6125,'Hytong (not in CrossAsia)'!$C:$C,1,FALSE)</f>
        <v>#N/A</v>
      </c>
      <c r="Q6125" s="9" t="str">
        <f t="shared" si="191"/>
        <v>nur hier</v>
      </c>
    </row>
    <row r="6126" spans="1:17">
      <c r="A6126" s="1" t="s">
        <v>6520</v>
      </c>
      <c r="B6126" s="1" t="s">
        <v>6521</v>
      </c>
      <c r="C6126" s="1" t="s">
        <v>19628</v>
      </c>
      <c r="D6126" s="1" t="s">
        <v>6522</v>
      </c>
      <c r="E6126" s="1" t="s">
        <v>19647</v>
      </c>
      <c r="F6126" s="51" t="s">
        <v>19628</v>
      </c>
      <c r="G6126" s="1" t="s">
        <v>19628</v>
      </c>
      <c r="I6126" t="str">
        <f t="shared" si="190"/>
        <v>商业报导</v>
      </c>
      <c r="K6126" t="e">
        <f>VLOOKUP(I6126,Apabi!$H:$H,1,FALSE)</f>
        <v>#N/A</v>
      </c>
      <c r="M6126" t="e">
        <f>VLOOKUP(I6126,'Shanghai TSG'!$C:$C,1,FALSE)</f>
        <v>#N/A</v>
      </c>
      <c r="O6126" t="e">
        <f>VLOOKUP(I6126,'Hytong (not in CrossAsia)'!$C:$C,1,FALSE)</f>
        <v>#N/A</v>
      </c>
      <c r="Q6126" s="9" t="str">
        <f t="shared" si="191"/>
        <v>nur hier</v>
      </c>
    </row>
    <row r="6127" spans="1:17">
      <c r="A6127" s="1" t="s">
        <v>6523</v>
      </c>
      <c r="B6127" s="1" t="s">
        <v>6524</v>
      </c>
      <c r="C6127" s="1" t="s">
        <v>19628</v>
      </c>
      <c r="D6127" s="1" t="s">
        <v>6525</v>
      </c>
      <c r="E6127" s="1" t="s">
        <v>19647</v>
      </c>
      <c r="F6127" s="54">
        <v>1923</v>
      </c>
      <c r="G6127" s="1" t="s">
        <v>19817</v>
      </c>
      <c r="I6127" t="str">
        <f t="shared" si="190"/>
        <v>国货调查</v>
      </c>
      <c r="K6127" t="e">
        <f>VLOOKUP(I6127,Apabi!$H:$H,1,FALSE)</f>
        <v>#N/A</v>
      </c>
      <c r="M6127" t="str">
        <f>VLOOKUP(I6127,'Shanghai TSG'!$C:$C,1,FALSE)</f>
        <v>国货调查</v>
      </c>
      <c r="O6127" t="e">
        <f>VLOOKUP(I6127,'Hytong (not in CrossAsia)'!$C:$C,1,FALSE)</f>
        <v>#N/A</v>
      </c>
      <c r="Q6127" s="9" t="str">
        <f t="shared" si="191"/>
        <v>Doppel</v>
      </c>
    </row>
    <row r="6128" spans="1:17">
      <c r="A6128" s="1" t="s">
        <v>6526</v>
      </c>
      <c r="B6128" s="1" t="s">
        <v>6527</v>
      </c>
      <c r="C6128" s="1" t="s">
        <v>19628</v>
      </c>
      <c r="D6128" s="1" t="s">
        <v>6528</v>
      </c>
      <c r="E6128" s="1" t="s">
        <v>19647</v>
      </c>
      <c r="F6128" s="51">
        <v>1935</v>
      </c>
      <c r="G6128" s="1" t="s">
        <v>19628</v>
      </c>
      <c r="I6128" t="str">
        <f t="shared" si="190"/>
        <v>消息月刊</v>
      </c>
      <c r="K6128" t="e">
        <f>VLOOKUP(I6128,Apabi!$H:$H,1,FALSE)</f>
        <v>#N/A</v>
      </c>
      <c r="M6128" t="e">
        <f>VLOOKUP(I6128,'Shanghai TSG'!$C:$C,1,FALSE)</f>
        <v>#N/A</v>
      </c>
      <c r="O6128" t="e">
        <f>VLOOKUP(I6128,'Hytong (not in CrossAsia)'!$C:$C,1,FALSE)</f>
        <v>#N/A</v>
      </c>
      <c r="Q6128" s="9" t="str">
        <f t="shared" si="191"/>
        <v>nur hier</v>
      </c>
    </row>
    <row r="6129" spans="1:17">
      <c r="A6129" s="1" t="s">
        <v>6529</v>
      </c>
      <c r="B6129" s="1" t="s">
        <v>6530</v>
      </c>
      <c r="C6129" s="1" t="s">
        <v>19628</v>
      </c>
      <c r="D6129" s="1" t="s">
        <v>6531</v>
      </c>
      <c r="E6129" s="1" t="s">
        <v>19628</v>
      </c>
      <c r="F6129" s="51" t="s">
        <v>19628</v>
      </c>
      <c r="G6129" s="1" t="s">
        <v>19628</v>
      </c>
      <c r="I6129" t="str">
        <f t="shared" si="190"/>
        <v>国货汇刊</v>
      </c>
      <c r="K6129" t="e">
        <f>VLOOKUP(I6129,Apabi!$H:$H,1,FALSE)</f>
        <v>#N/A</v>
      </c>
      <c r="M6129" t="e">
        <f>VLOOKUP(I6129,'Shanghai TSG'!$C:$C,1,FALSE)</f>
        <v>#N/A</v>
      </c>
      <c r="O6129" t="e">
        <f>VLOOKUP(I6129,'Hytong (not in CrossAsia)'!$C:$C,1,FALSE)</f>
        <v>#N/A</v>
      </c>
      <c r="Q6129" s="9" t="str">
        <f t="shared" si="191"/>
        <v>nur hier</v>
      </c>
    </row>
    <row r="6130" spans="1:17">
      <c r="A6130" s="1" t="s">
        <v>6532</v>
      </c>
      <c r="B6130" s="1" t="s">
        <v>6533</v>
      </c>
      <c r="C6130" s="1" t="s">
        <v>19628</v>
      </c>
      <c r="D6130" s="1" t="s">
        <v>6534</v>
      </c>
      <c r="E6130" s="1" t="s">
        <v>14620</v>
      </c>
      <c r="F6130" s="51" t="s">
        <v>19628</v>
      </c>
      <c r="G6130" s="1" t="s">
        <v>19628</v>
      </c>
      <c r="I6130" t="str">
        <f t="shared" si="190"/>
        <v>国货评论</v>
      </c>
      <c r="K6130" t="e">
        <f>VLOOKUP(I6130,Apabi!$H:$H,1,FALSE)</f>
        <v>#N/A</v>
      </c>
      <c r="M6130" t="str">
        <f>VLOOKUP(I6130,'Shanghai TSG'!$C:$C,1,FALSE)</f>
        <v>国货评论</v>
      </c>
      <c r="O6130" t="e">
        <f>VLOOKUP(I6130,'Hytong (not in CrossAsia)'!$C:$C,1,FALSE)</f>
        <v>#N/A</v>
      </c>
      <c r="Q6130" s="9" t="str">
        <f t="shared" si="191"/>
        <v>Doppel</v>
      </c>
    </row>
    <row r="6131" spans="1:17" ht="23.25">
      <c r="A6131" s="1" t="s">
        <v>6535</v>
      </c>
      <c r="B6131" s="1" t="s">
        <v>6536</v>
      </c>
      <c r="C6131" s="1" t="s">
        <v>19628</v>
      </c>
      <c r="D6131" s="1" t="s">
        <v>6516</v>
      </c>
      <c r="E6131" s="1" t="s">
        <v>21676</v>
      </c>
      <c r="F6131" s="54">
        <v>1937</v>
      </c>
      <c r="G6131" s="1" t="s">
        <v>19349</v>
      </c>
      <c r="I6131" t="str">
        <f t="shared" si="190"/>
        <v>国货半月</v>
      </c>
      <c r="K6131" t="e">
        <f>VLOOKUP(I6131,Apabi!$H:$H,1,FALSE)</f>
        <v>#N/A</v>
      </c>
      <c r="M6131" t="str">
        <f>VLOOKUP(I6131,'Shanghai TSG'!$C:$C,1,FALSE)</f>
        <v>国货半月</v>
      </c>
      <c r="O6131" t="e">
        <f>VLOOKUP(I6131,'Hytong (not in CrossAsia)'!$C:$C,1,FALSE)</f>
        <v>#N/A</v>
      </c>
      <c r="Q6131" s="9" t="str">
        <f t="shared" si="191"/>
        <v>Doppel</v>
      </c>
    </row>
    <row r="6132" spans="1:17">
      <c r="A6132" s="1" t="s">
        <v>6537</v>
      </c>
      <c r="B6132" s="1" t="s">
        <v>6538</v>
      </c>
      <c r="C6132" s="1" t="s">
        <v>19628</v>
      </c>
      <c r="D6132" s="1" t="s">
        <v>6539</v>
      </c>
      <c r="E6132" s="1" t="s">
        <v>19344</v>
      </c>
      <c r="F6132" s="54">
        <v>1933</v>
      </c>
      <c r="G6132" s="1" t="s">
        <v>19635</v>
      </c>
      <c r="I6132" t="str">
        <f t="shared" si="190"/>
        <v>国货研究</v>
      </c>
      <c r="K6132" t="e">
        <f>VLOOKUP(I6132,Apabi!$H:$H,1,FALSE)</f>
        <v>#N/A</v>
      </c>
      <c r="M6132" t="str">
        <f>VLOOKUP(I6132,'Shanghai TSG'!$C:$C,1,FALSE)</f>
        <v>国货研究</v>
      </c>
      <c r="O6132" t="e">
        <f>VLOOKUP(I6132,'Hytong (not in CrossAsia)'!$C:$C,1,FALSE)</f>
        <v>#N/A</v>
      </c>
      <c r="Q6132" s="9" t="str">
        <f t="shared" si="191"/>
        <v>Doppel</v>
      </c>
    </row>
    <row r="6133" spans="1:17">
      <c r="A6133" s="1" t="s">
        <v>6540</v>
      </c>
      <c r="B6133" s="1" t="s">
        <v>6541</v>
      </c>
      <c r="C6133" s="1" t="s">
        <v>19628</v>
      </c>
      <c r="D6133" s="1" t="s">
        <v>6542</v>
      </c>
      <c r="E6133" s="1" t="s">
        <v>19647</v>
      </c>
      <c r="F6133" s="54">
        <v>1916</v>
      </c>
      <c r="G6133" s="1" t="s">
        <v>19635</v>
      </c>
      <c r="I6133" t="str">
        <f t="shared" si="190"/>
        <v>中华国货</v>
      </c>
      <c r="K6133" t="e">
        <f>VLOOKUP(I6133,Apabi!$H:$H,1,FALSE)</f>
        <v>#N/A</v>
      </c>
      <c r="M6133" t="e">
        <f>VLOOKUP(I6133,'Shanghai TSG'!$C:$C,1,FALSE)</f>
        <v>#N/A</v>
      </c>
      <c r="O6133" t="e">
        <f>VLOOKUP(I6133,'Hytong (not in CrossAsia)'!$C:$C,1,FALSE)</f>
        <v>#N/A</v>
      </c>
      <c r="Q6133" s="9" t="str">
        <f t="shared" si="191"/>
        <v>nur hier</v>
      </c>
    </row>
    <row r="6134" spans="1:17" ht="23.25">
      <c r="A6134" s="1" t="s">
        <v>6543</v>
      </c>
      <c r="B6134" s="1" t="s">
        <v>6544</v>
      </c>
      <c r="C6134" s="1" t="s">
        <v>19628</v>
      </c>
      <c r="D6134" s="1" t="s">
        <v>6545</v>
      </c>
      <c r="E6134" s="1" t="s">
        <v>19515</v>
      </c>
      <c r="F6134" s="51" t="s">
        <v>19628</v>
      </c>
      <c r="G6134" s="1" t="s">
        <v>19635</v>
      </c>
      <c r="I6134" t="str">
        <f t="shared" si="190"/>
        <v>广西进出</v>
      </c>
      <c r="K6134" t="e">
        <f>VLOOKUP(I6134,Apabi!$H:$H,1,FALSE)</f>
        <v>#N/A</v>
      </c>
      <c r="M6134" t="str">
        <f>VLOOKUP(I6134,'Shanghai TSG'!$C:$C,1,FALSE)</f>
        <v>广西进出</v>
      </c>
      <c r="O6134" t="e">
        <f>VLOOKUP(I6134,'Hytong (not in CrossAsia)'!$C:$C,1,FALSE)</f>
        <v>#N/A</v>
      </c>
      <c r="Q6134" s="9" t="str">
        <f t="shared" si="191"/>
        <v>Doppel</v>
      </c>
    </row>
    <row r="6135" spans="1:17" ht="23.25">
      <c r="A6135" s="1" t="s">
        <v>6546</v>
      </c>
      <c r="B6135" s="1" t="s">
        <v>6547</v>
      </c>
      <c r="C6135" s="1" t="s">
        <v>19628</v>
      </c>
      <c r="D6135" s="1" t="s">
        <v>19628</v>
      </c>
      <c r="E6135" s="1" t="s">
        <v>19628</v>
      </c>
      <c r="F6135" s="51" t="s">
        <v>19628</v>
      </c>
      <c r="G6135" s="1" t="s">
        <v>19628</v>
      </c>
      <c r="I6135" t="str">
        <f t="shared" si="190"/>
        <v>西京市物</v>
      </c>
      <c r="K6135" t="e">
        <f>VLOOKUP(I6135,Apabi!$H:$H,1,FALSE)</f>
        <v>#N/A</v>
      </c>
      <c r="M6135" t="e">
        <f>VLOOKUP(I6135,'Shanghai TSG'!$C:$C,1,FALSE)</f>
        <v>#N/A</v>
      </c>
      <c r="O6135" t="e">
        <f>VLOOKUP(I6135,'Hytong (not in CrossAsia)'!$C:$C,1,FALSE)</f>
        <v>#N/A</v>
      </c>
      <c r="Q6135" s="9" t="str">
        <f t="shared" si="191"/>
        <v>nur hier</v>
      </c>
    </row>
    <row r="6136" spans="1:17" ht="23.25">
      <c r="A6136" s="1" t="s">
        <v>6548</v>
      </c>
      <c r="B6136" s="1" t="s">
        <v>6549</v>
      </c>
      <c r="C6136" s="1" t="s">
        <v>19628</v>
      </c>
      <c r="D6136" s="1" t="s">
        <v>5597</v>
      </c>
      <c r="E6136" s="1" t="s">
        <v>6550</v>
      </c>
      <c r="F6136" s="54">
        <v>1941</v>
      </c>
      <c r="G6136" s="1" t="s">
        <v>19635</v>
      </c>
      <c r="I6136" t="str">
        <f t="shared" si="190"/>
        <v>西京市物</v>
      </c>
      <c r="K6136" t="e">
        <f>VLOOKUP(I6136,Apabi!$H:$H,1,FALSE)</f>
        <v>#N/A</v>
      </c>
      <c r="M6136" t="e">
        <f>VLOOKUP(I6136,'Shanghai TSG'!$C:$C,1,FALSE)</f>
        <v>#N/A</v>
      </c>
      <c r="O6136" t="e">
        <f>VLOOKUP(I6136,'Hytong (not in CrossAsia)'!$C:$C,1,FALSE)</f>
        <v>#N/A</v>
      </c>
      <c r="Q6136" s="9" t="str">
        <f t="shared" si="191"/>
        <v>nur hier</v>
      </c>
    </row>
    <row r="6137" spans="1:17">
      <c r="A6137" s="1" t="s">
        <v>6551</v>
      </c>
      <c r="B6137" s="1" t="s">
        <v>6552</v>
      </c>
      <c r="C6137" s="1" t="s">
        <v>19628</v>
      </c>
      <c r="D6137" s="1" t="s">
        <v>6553</v>
      </c>
      <c r="E6137" s="1" t="s">
        <v>19336</v>
      </c>
      <c r="F6137" s="54">
        <v>1937</v>
      </c>
      <c r="G6137" s="1" t="s">
        <v>19635</v>
      </c>
      <c r="I6137" t="str">
        <f t="shared" si="190"/>
        <v>物价统计</v>
      </c>
      <c r="K6137" t="e">
        <f>VLOOKUP(I6137,Apabi!$H:$H,1,FALSE)</f>
        <v>#N/A</v>
      </c>
      <c r="M6137" t="e">
        <f>VLOOKUP(I6137,'Shanghai TSG'!$C:$C,1,FALSE)</f>
        <v>#N/A</v>
      </c>
      <c r="O6137" t="e">
        <f>VLOOKUP(I6137,'Hytong (not in CrossAsia)'!$C:$C,1,FALSE)</f>
        <v>#N/A</v>
      </c>
      <c r="Q6137" s="9" t="str">
        <f t="shared" si="191"/>
        <v>nur hier</v>
      </c>
    </row>
    <row r="6138" spans="1:17">
      <c r="A6138" s="1" t="s">
        <v>6554</v>
      </c>
      <c r="B6138" s="1" t="s">
        <v>6555</v>
      </c>
      <c r="C6138" s="1" t="s">
        <v>19628</v>
      </c>
      <c r="D6138" s="1" t="s">
        <v>6556</v>
      </c>
      <c r="E6138" s="1" t="s">
        <v>19638</v>
      </c>
      <c r="F6138" s="54">
        <v>1941</v>
      </c>
      <c r="G6138" s="1" t="s">
        <v>19628</v>
      </c>
      <c r="I6138" t="str">
        <f t="shared" si="190"/>
        <v>物价问题</v>
      </c>
      <c r="K6138" t="e">
        <f>VLOOKUP(I6138,Apabi!$H:$H,1,FALSE)</f>
        <v>#N/A</v>
      </c>
      <c r="M6138" t="e">
        <f>VLOOKUP(I6138,'Shanghai TSG'!$C:$C,1,FALSE)</f>
        <v>#N/A</v>
      </c>
      <c r="O6138" t="e">
        <f>VLOOKUP(I6138,'Hytong (not in CrossAsia)'!$C:$C,1,FALSE)</f>
        <v>#N/A</v>
      </c>
      <c r="Q6138" s="9" t="str">
        <f t="shared" si="191"/>
        <v>nur hier</v>
      </c>
    </row>
    <row r="6139" spans="1:17">
      <c r="A6139" s="1" t="s">
        <v>6557</v>
      </c>
      <c r="B6139" s="1" t="s">
        <v>6558</v>
      </c>
      <c r="C6139" s="1" t="s">
        <v>19628</v>
      </c>
      <c r="D6139" s="1" t="s">
        <v>19628</v>
      </c>
      <c r="E6139" s="1" t="s">
        <v>12351</v>
      </c>
      <c r="F6139" s="54">
        <v>1943</v>
      </c>
      <c r="G6139" s="1" t="s">
        <v>13660</v>
      </c>
      <c r="I6139" t="str">
        <f t="shared" si="190"/>
        <v>广东管价</v>
      </c>
      <c r="K6139" t="e">
        <f>VLOOKUP(I6139,Apabi!$H:$H,1,FALSE)</f>
        <v>#N/A</v>
      </c>
      <c r="M6139" t="e">
        <f>VLOOKUP(I6139,'Shanghai TSG'!$C:$C,1,FALSE)</f>
        <v>#N/A</v>
      </c>
      <c r="O6139" t="e">
        <f>VLOOKUP(I6139,'Hytong (not in CrossAsia)'!$C:$C,1,FALSE)</f>
        <v>#N/A</v>
      </c>
      <c r="Q6139" s="9" t="str">
        <f t="shared" si="191"/>
        <v>nur hier</v>
      </c>
    </row>
    <row r="6140" spans="1:17">
      <c r="A6140" s="1" t="s">
        <v>6559</v>
      </c>
      <c r="B6140" s="1" t="s">
        <v>6560</v>
      </c>
      <c r="C6140" s="1" t="s">
        <v>19628</v>
      </c>
      <c r="D6140" s="1" t="s">
        <v>6561</v>
      </c>
      <c r="E6140" s="1" t="s">
        <v>19647</v>
      </c>
      <c r="F6140" s="54">
        <v>1945</v>
      </c>
      <c r="G6140" s="1" t="s">
        <v>19635</v>
      </c>
      <c r="I6140" t="str">
        <f t="shared" si="190"/>
        <v>上海物价</v>
      </c>
      <c r="K6140" t="e">
        <f>VLOOKUP(I6140,Apabi!$H:$H,1,FALSE)</f>
        <v>#N/A</v>
      </c>
      <c r="M6140" t="str">
        <f>VLOOKUP(I6140,'Shanghai TSG'!$C:$C,1,FALSE)</f>
        <v>上海物价</v>
      </c>
      <c r="O6140" t="e">
        <f>VLOOKUP(I6140,'Hytong (not in CrossAsia)'!$C:$C,1,FALSE)</f>
        <v>#N/A</v>
      </c>
      <c r="Q6140" s="9" t="str">
        <f t="shared" si="191"/>
        <v>Doppel</v>
      </c>
    </row>
    <row r="6141" spans="1:17">
      <c r="A6141" s="1" t="s">
        <v>6562</v>
      </c>
      <c r="B6141" s="1" t="s">
        <v>6563</v>
      </c>
      <c r="C6141" s="1" t="s">
        <v>19628</v>
      </c>
      <c r="D6141" s="1" t="s">
        <v>12463</v>
      </c>
      <c r="E6141" s="1" t="s">
        <v>19298</v>
      </c>
      <c r="F6141" s="51" t="s">
        <v>19628</v>
      </c>
      <c r="G6141" s="1" t="s">
        <v>19628</v>
      </c>
      <c r="I6141" t="str">
        <f t="shared" si="190"/>
        <v>四川物价</v>
      </c>
      <c r="K6141" t="e">
        <f>VLOOKUP(I6141,Apabi!$H:$H,1,FALSE)</f>
        <v>#N/A</v>
      </c>
      <c r="M6141" t="e">
        <f>VLOOKUP(I6141,'Shanghai TSG'!$C:$C,1,FALSE)</f>
        <v>#N/A</v>
      </c>
      <c r="O6141" t="e">
        <f>VLOOKUP(I6141,'Hytong (not in CrossAsia)'!$C:$C,1,FALSE)</f>
        <v>#N/A</v>
      </c>
      <c r="Q6141" s="9" t="str">
        <f t="shared" si="191"/>
        <v>nur hier</v>
      </c>
    </row>
    <row r="6142" spans="1:17">
      <c r="A6142" s="1" t="s">
        <v>6228</v>
      </c>
      <c r="B6142" s="1" t="s">
        <v>6229</v>
      </c>
      <c r="C6142" s="1" t="s">
        <v>19628</v>
      </c>
      <c r="D6142" s="1" t="s">
        <v>6230</v>
      </c>
      <c r="E6142" s="1" t="s">
        <v>19647</v>
      </c>
      <c r="F6142" s="54">
        <v>1923</v>
      </c>
      <c r="G6142" s="1" t="s">
        <v>19773</v>
      </c>
      <c r="I6142" t="str">
        <f t="shared" si="190"/>
        <v>上海物价</v>
      </c>
      <c r="K6142" t="e">
        <f>VLOOKUP(I6142,Apabi!$H:$H,1,FALSE)</f>
        <v>#N/A</v>
      </c>
      <c r="M6142" t="str">
        <f>VLOOKUP(I6142,'Shanghai TSG'!$C:$C,1,FALSE)</f>
        <v>上海物价</v>
      </c>
      <c r="O6142" t="e">
        <f>VLOOKUP(I6142,'Hytong (not in CrossAsia)'!$C:$C,1,FALSE)</f>
        <v>#N/A</v>
      </c>
      <c r="Q6142" s="9" t="str">
        <f t="shared" si="191"/>
        <v>Doppel</v>
      </c>
    </row>
    <row r="6143" spans="1:17" ht="23.25">
      <c r="A6143" s="1" t="s">
        <v>6231</v>
      </c>
      <c r="B6143" s="1" t="s">
        <v>6232</v>
      </c>
      <c r="C6143" s="1" t="s">
        <v>19628</v>
      </c>
      <c r="D6143" s="1" t="s">
        <v>1272</v>
      </c>
      <c r="E6143" s="1" t="s">
        <v>14191</v>
      </c>
      <c r="F6143" s="51" t="s">
        <v>19628</v>
      </c>
      <c r="G6143" s="1" t="s">
        <v>19635</v>
      </c>
      <c r="I6143" t="str">
        <f t="shared" si="190"/>
        <v>青岛市物</v>
      </c>
      <c r="K6143" t="e">
        <f>VLOOKUP(I6143,Apabi!$H:$H,1,FALSE)</f>
        <v>#N/A</v>
      </c>
      <c r="M6143" t="e">
        <f>VLOOKUP(I6143,'Shanghai TSG'!$C:$C,1,FALSE)</f>
        <v>#N/A</v>
      </c>
      <c r="O6143" t="e">
        <f>VLOOKUP(I6143,'Hytong (not in CrossAsia)'!$C:$C,1,FALSE)</f>
        <v>#N/A</v>
      </c>
      <c r="Q6143" s="9" t="str">
        <f t="shared" si="191"/>
        <v>nur hier</v>
      </c>
    </row>
    <row r="6144" spans="1:17" ht="23.25">
      <c r="A6144" s="1" t="s">
        <v>6233</v>
      </c>
      <c r="B6144" s="1" t="s">
        <v>6234</v>
      </c>
      <c r="C6144" s="1" t="s">
        <v>19628</v>
      </c>
      <c r="D6144" s="1" t="s">
        <v>19628</v>
      </c>
      <c r="E6144" s="1" t="s">
        <v>19638</v>
      </c>
      <c r="F6144" s="51" t="s">
        <v>19628</v>
      </c>
      <c r="G6144" s="1" t="s">
        <v>19628</v>
      </c>
      <c r="I6144" t="str">
        <f t="shared" si="190"/>
        <v>重庆市物</v>
      </c>
      <c r="K6144" t="e">
        <f>VLOOKUP(I6144,Apabi!$H:$H,1,FALSE)</f>
        <v>#N/A</v>
      </c>
      <c r="M6144" t="e">
        <f>VLOOKUP(I6144,'Shanghai TSG'!$C:$C,1,FALSE)</f>
        <v>#N/A</v>
      </c>
      <c r="O6144" t="e">
        <f>VLOOKUP(I6144,'Hytong (not in CrossAsia)'!$C:$C,1,FALSE)</f>
        <v>#N/A</v>
      </c>
      <c r="Q6144" s="9" t="str">
        <f t="shared" si="191"/>
        <v>nur hier</v>
      </c>
    </row>
    <row r="6145" spans="1:17" ht="23.25">
      <c r="A6145" s="1" t="s">
        <v>6235</v>
      </c>
      <c r="B6145" s="1" t="s">
        <v>6236</v>
      </c>
      <c r="C6145" s="1" t="s">
        <v>6237</v>
      </c>
      <c r="D6145" s="1" t="s">
        <v>19628</v>
      </c>
      <c r="E6145" s="1" t="s">
        <v>19339</v>
      </c>
      <c r="F6145" s="54">
        <v>1936</v>
      </c>
      <c r="G6145" s="1" t="s">
        <v>19628</v>
      </c>
      <c r="I6145" t="str">
        <f t="shared" si="190"/>
        <v>物价统计</v>
      </c>
      <c r="K6145" t="e">
        <f>VLOOKUP(I6145,Apabi!$H:$H,1,FALSE)</f>
        <v>#N/A</v>
      </c>
      <c r="M6145" t="e">
        <f>VLOOKUP(I6145,'Shanghai TSG'!$C:$C,1,FALSE)</f>
        <v>#N/A</v>
      </c>
      <c r="O6145" t="e">
        <f>VLOOKUP(I6145,'Hytong (not in CrossAsia)'!$C:$C,1,FALSE)</f>
        <v>#N/A</v>
      </c>
      <c r="Q6145" s="9" t="str">
        <f t="shared" si="191"/>
        <v>nur hier</v>
      </c>
    </row>
    <row r="6146" spans="1:17">
      <c r="A6146" s="1" t="s">
        <v>6238</v>
      </c>
      <c r="B6146" s="1" t="s">
        <v>6239</v>
      </c>
      <c r="C6146" s="1" t="s">
        <v>19628</v>
      </c>
      <c r="D6146" s="1" t="s">
        <v>19628</v>
      </c>
      <c r="E6146" s="1" t="s">
        <v>19647</v>
      </c>
      <c r="F6146" s="51" t="s">
        <v>19628</v>
      </c>
      <c r="G6146" s="1" t="s">
        <v>19628</v>
      </c>
      <c r="I6146" t="str">
        <f t="shared" si="190"/>
        <v>上海物价</v>
      </c>
      <c r="K6146" t="e">
        <f>VLOOKUP(I6146,Apabi!$H:$H,1,FALSE)</f>
        <v>#N/A</v>
      </c>
      <c r="M6146" t="str">
        <f>VLOOKUP(I6146,'Shanghai TSG'!$C:$C,1,FALSE)</f>
        <v>上海物价</v>
      </c>
      <c r="O6146" t="e">
        <f>VLOOKUP(I6146,'Hytong (not in CrossAsia)'!$C:$C,1,FALSE)</f>
        <v>#N/A</v>
      </c>
      <c r="Q6146" s="9" t="str">
        <f t="shared" si="191"/>
        <v>Doppel</v>
      </c>
    </row>
    <row r="6147" spans="1:17">
      <c r="A6147" s="1" t="s">
        <v>6240</v>
      </c>
      <c r="B6147" s="1" t="s">
        <v>6241</v>
      </c>
      <c r="C6147" s="1" t="s">
        <v>19628</v>
      </c>
      <c r="D6147" s="1" t="s">
        <v>6242</v>
      </c>
      <c r="E6147" s="1" t="s">
        <v>6705</v>
      </c>
      <c r="F6147" s="54">
        <v>1931</v>
      </c>
      <c r="G6147" s="1" t="s">
        <v>19628</v>
      </c>
      <c r="I6147" t="str">
        <f t="shared" ref="I6147:I6210" si="192">MID(B6147,1,4)</f>
        <v>河北物价</v>
      </c>
      <c r="K6147" t="e">
        <f>VLOOKUP(I6147,Apabi!$H:$H,1,FALSE)</f>
        <v>#N/A</v>
      </c>
      <c r="M6147" t="e">
        <f>VLOOKUP(I6147,'Shanghai TSG'!$C:$C,1,FALSE)</f>
        <v>#N/A</v>
      </c>
      <c r="O6147" t="e">
        <f>VLOOKUP(I6147,'Hytong (not in CrossAsia)'!$C:$C,1,FALSE)</f>
        <v>#N/A</v>
      </c>
      <c r="Q6147" s="9" t="str">
        <f t="shared" ref="Q6147:Q6210" si="193">(IF(AND(ISNA(K6147),ISNA(M6147),ISNA(O6147)),"nur hier","Doppel"))</f>
        <v>nur hier</v>
      </c>
    </row>
    <row r="6148" spans="1:17">
      <c r="A6148" s="1" t="s">
        <v>6243</v>
      </c>
      <c r="B6148" s="1" t="s">
        <v>6244</v>
      </c>
      <c r="C6148" s="1" t="s">
        <v>19628</v>
      </c>
      <c r="D6148" s="1" t="s">
        <v>6245</v>
      </c>
      <c r="E6148" s="1" t="s">
        <v>19638</v>
      </c>
      <c r="F6148" s="51" t="s">
        <v>19628</v>
      </c>
      <c r="G6148" s="1" t="s">
        <v>19628</v>
      </c>
      <c r="I6148" t="str">
        <f t="shared" si="192"/>
        <v>重庆市物</v>
      </c>
      <c r="K6148" t="e">
        <f>VLOOKUP(I6148,Apabi!$H:$H,1,FALSE)</f>
        <v>#N/A</v>
      </c>
      <c r="M6148" t="e">
        <f>VLOOKUP(I6148,'Shanghai TSG'!$C:$C,1,FALSE)</f>
        <v>#N/A</v>
      </c>
      <c r="O6148" t="e">
        <f>VLOOKUP(I6148,'Hytong (not in CrossAsia)'!$C:$C,1,FALSE)</f>
        <v>#N/A</v>
      </c>
      <c r="Q6148" s="9" t="str">
        <f t="shared" si="193"/>
        <v>nur hier</v>
      </c>
    </row>
    <row r="6149" spans="1:17" ht="23.25">
      <c r="A6149" s="1" t="s">
        <v>6246</v>
      </c>
      <c r="B6149" s="1" t="s">
        <v>6247</v>
      </c>
      <c r="C6149" s="1" t="s">
        <v>19628</v>
      </c>
      <c r="D6149" s="1" t="s">
        <v>19628</v>
      </c>
      <c r="E6149" s="1" t="s">
        <v>19156</v>
      </c>
      <c r="F6149" s="51" t="s">
        <v>19628</v>
      </c>
      <c r="G6149" s="1" t="s">
        <v>19628</v>
      </c>
      <c r="I6149" t="str">
        <f t="shared" si="192"/>
        <v>广州批发</v>
      </c>
      <c r="K6149" t="e">
        <f>VLOOKUP(I6149,Apabi!$H:$H,1,FALSE)</f>
        <v>#N/A</v>
      </c>
      <c r="M6149" t="e">
        <f>VLOOKUP(I6149,'Shanghai TSG'!$C:$C,1,FALSE)</f>
        <v>#N/A</v>
      </c>
      <c r="O6149" t="e">
        <f>VLOOKUP(I6149,'Hytong (not in CrossAsia)'!$C:$C,1,FALSE)</f>
        <v>#N/A</v>
      </c>
      <c r="Q6149" s="9" t="str">
        <f t="shared" si="193"/>
        <v>nur hier</v>
      </c>
    </row>
    <row r="6150" spans="1:17" ht="23.25">
      <c r="A6150" s="1" t="s">
        <v>6248</v>
      </c>
      <c r="B6150" s="1" t="s">
        <v>6249</v>
      </c>
      <c r="C6150" s="1" t="s">
        <v>19628</v>
      </c>
      <c r="D6150" s="1" t="s">
        <v>6250</v>
      </c>
      <c r="E6150" s="1" t="s">
        <v>20897</v>
      </c>
      <c r="F6150" s="51" t="s">
        <v>19628</v>
      </c>
      <c r="G6150" s="1" t="s">
        <v>19628</v>
      </c>
      <c r="I6150" t="str">
        <f t="shared" si="192"/>
        <v>管价汇刊</v>
      </c>
      <c r="K6150" t="e">
        <f>VLOOKUP(I6150,Apabi!$H:$H,1,FALSE)</f>
        <v>#N/A</v>
      </c>
      <c r="M6150" t="e">
        <f>VLOOKUP(I6150,'Shanghai TSG'!$C:$C,1,FALSE)</f>
        <v>#N/A</v>
      </c>
      <c r="O6150" t="e">
        <f>VLOOKUP(I6150,'Hytong (not in CrossAsia)'!$C:$C,1,FALSE)</f>
        <v>#N/A</v>
      </c>
      <c r="Q6150" s="9" t="str">
        <f t="shared" si="193"/>
        <v>nur hier</v>
      </c>
    </row>
    <row r="6151" spans="1:17" ht="23.25">
      <c r="A6151" s="1" t="s">
        <v>6251</v>
      </c>
      <c r="B6151" s="1" t="s">
        <v>6252</v>
      </c>
      <c r="C6151" s="1" t="s">
        <v>19628</v>
      </c>
      <c r="D6151" s="1" t="s">
        <v>16903</v>
      </c>
      <c r="E6151" s="1" t="s">
        <v>19156</v>
      </c>
      <c r="F6151" s="51" t="s">
        <v>19628</v>
      </c>
      <c r="G6151" s="1" t="s">
        <v>19628</v>
      </c>
      <c r="I6151" t="str">
        <f t="shared" si="192"/>
        <v>广州批发</v>
      </c>
      <c r="K6151" t="e">
        <f>VLOOKUP(I6151,Apabi!$H:$H,1,FALSE)</f>
        <v>#N/A</v>
      </c>
      <c r="M6151" t="e">
        <f>VLOOKUP(I6151,'Shanghai TSG'!$C:$C,1,FALSE)</f>
        <v>#N/A</v>
      </c>
      <c r="O6151" t="e">
        <f>VLOOKUP(I6151,'Hytong (not in CrossAsia)'!$C:$C,1,FALSE)</f>
        <v>#N/A</v>
      </c>
      <c r="Q6151" s="9" t="str">
        <f t="shared" si="193"/>
        <v>nur hier</v>
      </c>
    </row>
    <row r="6152" spans="1:17">
      <c r="A6152" s="1" t="s">
        <v>6253</v>
      </c>
      <c r="B6152" s="1" t="s">
        <v>6254</v>
      </c>
      <c r="C6152" s="1" t="s">
        <v>19628</v>
      </c>
      <c r="D6152" s="1" t="s">
        <v>12484</v>
      </c>
      <c r="E6152" s="1" t="s">
        <v>19821</v>
      </c>
      <c r="F6152" s="54">
        <v>1936</v>
      </c>
      <c r="G6152" s="1" t="s">
        <v>19635</v>
      </c>
      <c r="I6152" t="str">
        <f t="shared" si="192"/>
        <v>金融物价</v>
      </c>
      <c r="K6152" t="str">
        <f>VLOOKUP(I6152,Apabi!$H:$H,1,FALSE)</f>
        <v>金融物价</v>
      </c>
      <c r="M6152" t="e">
        <f>VLOOKUP(I6152,'Shanghai TSG'!$C:$C,1,FALSE)</f>
        <v>#N/A</v>
      </c>
      <c r="O6152" t="e">
        <f>VLOOKUP(I6152,'Hytong (not in CrossAsia)'!$C:$C,1,FALSE)</f>
        <v>#N/A</v>
      </c>
      <c r="Q6152" s="9" t="str">
        <f t="shared" si="193"/>
        <v>Doppel</v>
      </c>
    </row>
    <row r="6153" spans="1:17">
      <c r="A6153" s="1" t="s">
        <v>6255</v>
      </c>
      <c r="B6153" s="1" t="s">
        <v>6256</v>
      </c>
      <c r="C6153" s="1" t="s">
        <v>19628</v>
      </c>
      <c r="D6153" s="1" t="s">
        <v>6257</v>
      </c>
      <c r="E6153" s="1" t="s">
        <v>7862</v>
      </c>
      <c r="F6153" s="54">
        <v>1938</v>
      </c>
      <c r="G6153" s="1" t="s">
        <v>19635</v>
      </c>
      <c r="I6153" t="str">
        <f t="shared" si="192"/>
        <v>汉口商业</v>
      </c>
      <c r="K6153" t="e">
        <f>VLOOKUP(I6153,Apabi!$H:$H,1,FALSE)</f>
        <v>#N/A</v>
      </c>
      <c r="M6153" t="str">
        <f>VLOOKUP(I6153,'Shanghai TSG'!$C:$C,1,FALSE)</f>
        <v>汉口商业</v>
      </c>
      <c r="O6153" t="e">
        <f>VLOOKUP(I6153,'Hytong (not in CrossAsia)'!$C:$C,1,FALSE)</f>
        <v>#N/A</v>
      </c>
      <c r="Q6153" s="9" t="str">
        <f t="shared" si="193"/>
        <v>Doppel</v>
      </c>
    </row>
    <row r="6154" spans="1:17" ht="23.25">
      <c r="A6154" s="1" t="s">
        <v>6258</v>
      </c>
      <c r="B6154" s="1" t="s">
        <v>6259</v>
      </c>
      <c r="C6154" s="1" t="s">
        <v>19628</v>
      </c>
      <c r="D6154" s="1" t="s">
        <v>19628</v>
      </c>
      <c r="E6154" s="1" t="s">
        <v>19628</v>
      </c>
      <c r="F6154" s="54">
        <v>1918</v>
      </c>
      <c r="G6154" s="1" t="s">
        <v>19628</v>
      </c>
      <c r="I6154" t="str">
        <f t="shared" si="192"/>
        <v>潮梅商会</v>
      </c>
      <c r="K6154" t="e">
        <f>VLOOKUP(I6154,Apabi!$H:$H,1,FALSE)</f>
        <v>#N/A</v>
      </c>
      <c r="M6154" t="str">
        <f>VLOOKUP(I6154,'Shanghai TSG'!$C:$C,1,FALSE)</f>
        <v>潮梅商会</v>
      </c>
      <c r="O6154" t="e">
        <f>VLOOKUP(I6154,'Hytong (not in CrossAsia)'!$C:$C,1,FALSE)</f>
        <v>#N/A</v>
      </c>
      <c r="Q6154" s="9" t="str">
        <f t="shared" si="193"/>
        <v>Doppel</v>
      </c>
    </row>
    <row r="6155" spans="1:17">
      <c r="A6155" s="1" t="s">
        <v>6260</v>
      </c>
      <c r="B6155" s="1" t="s">
        <v>6261</v>
      </c>
      <c r="C6155" s="1" t="s">
        <v>19628</v>
      </c>
      <c r="D6155" s="1" t="s">
        <v>6262</v>
      </c>
      <c r="E6155" s="1" t="s">
        <v>21188</v>
      </c>
      <c r="F6155" s="51">
        <v>1943</v>
      </c>
      <c r="G6155" s="1" t="s">
        <v>19340</v>
      </c>
      <c r="I6155" t="str">
        <f t="shared" si="192"/>
        <v>甘肃贸易</v>
      </c>
      <c r="K6155" t="e">
        <f>VLOOKUP(I6155,Apabi!$H:$H,1,FALSE)</f>
        <v>#N/A</v>
      </c>
      <c r="M6155" t="e">
        <f>VLOOKUP(I6155,'Shanghai TSG'!$C:$C,1,FALSE)</f>
        <v>#N/A</v>
      </c>
      <c r="O6155" t="e">
        <f>VLOOKUP(I6155,'Hytong (not in CrossAsia)'!$C:$C,1,FALSE)</f>
        <v>#N/A</v>
      </c>
      <c r="Q6155" s="9" t="str">
        <f t="shared" si="193"/>
        <v>nur hier</v>
      </c>
    </row>
    <row r="6156" spans="1:17">
      <c r="A6156" s="1" t="s">
        <v>6263</v>
      </c>
      <c r="B6156" s="1" t="s">
        <v>6264</v>
      </c>
      <c r="C6156" s="1" t="s">
        <v>19628</v>
      </c>
      <c r="D6156" s="1" t="s">
        <v>19628</v>
      </c>
      <c r="E6156" s="1" t="s">
        <v>6265</v>
      </c>
      <c r="F6156" s="51" t="s">
        <v>19628</v>
      </c>
      <c r="G6156" s="1" t="s">
        <v>19315</v>
      </c>
      <c r="I6156" t="str">
        <f t="shared" si="192"/>
        <v>苏华商业</v>
      </c>
      <c r="K6156" t="e">
        <f>VLOOKUP(I6156,Apabi!$H:$H,1,FALSE)</f>
        <v>#N/A</v>
      </c>
      <c r="M6156" t="e">
        <f>VLOOKUP(I6156,'Shanghai TSG'!$C:$C,1,FALSE)</f>
        <v>#N/A</v>
      </c>
      <c r="O6156" t="e">
        <f>VLOOKUP(I6156,'Hytong (not in CrossAsia)'!$C:$C,1,FALSE)</f>
        <v>#N/A</v>
      </c>
      <c r="Q6156" s="9" t="str">
        <f t="shared" si="193"/>
        <v>nur hier</v>
      </c>
    </row>
    <row r="6157" spans="1:17">
      <c r="A6157" s="1" t="s">
        <v>6266</v>
      </c>
      <c r="B6157" s="1" t="s">
        <v>6267</v>
      </c>
      <c r="C6157" s="1" t="s">
        <v>19628</v>
      </c>
      <c r="D6157" s="1" t="s">
        <v>6268</v>
      </c>
      <c r="E6157" s="1" t="s">
        <v>13656</v>
      </c>
      <c r="F6157" s="54">
        <v>1936</v>
      </c>
      <c r="G6157" s="1" t="s">
        <v>19635</v>
      </c>
      <c r="I6157" t="str">
        <f t="shared" si="192"/>
        <v>浙江商务</v>
      </c>
      <c r="K6157" t="e">
        <f>VLOOKUP(I6157,Apabi!$H:$H,1,FALSE)</f>
        <v>#N/A</v>
      </c>
      <c r="M6157" t="e">
        <f>VLOOKUP(I6157,'Shanghai TSG'!$C:$C,1,FALSE)</f>
        <v>#N/A</v>
      </c>
      <c r="O6157" t="e">
        <f>VLOOKUP(I6157,'Hytong (not in CrossAsia)'!$C:$C,1,FALSE)</f>
        <v>#N/A</v>
      </c>
      <c r="Q6157" s="9" t="str">
        <f t="shared" si="193"/>
        <v>nur hier</v>
      </c>
    </row>
    <row r="6158" spans="1:17" ht="23.25">
      <c r="A6158" s="1" t="s">
        <v>6269</v>
      </c>
      <c r="B6158" s="1" t="s">
        <v>6270</v>
      </c>
      <c r="C6158" s="1" t="s">
        <v>19628</v>
      </c>
      <c r="D6158" s="1" t="s">
        <v>6271</v>
      </c>
      <c r="E6158" s="1" t="s">
        <v>19821</v>
      </c>
      <c r="F6158" s="54">
        <v>1936</v>
      </c>
      <c r="G6158" s="1" t="s">
        <v>19635</v>
      </c>
      <c r="I6158" t="str">
        <f t="shared" si="192"/>
        <v>粤海关进</v>
      </c>
      <c r="K6158" t="e">
        <f>VLOOKUP(I6158,Apabi!$H:$H,1,FALSE)</f>
        <v>#N/A</v>
      </c>
      <c r="M6158" t="e">
        <f>VLOOKUP(I6158,'Shanghai TSG'!$C:$C,1,FALSE)</f>
        <v>#N/A</v>
      </c>
      <c r="O6158" t="e">
        <f>VLOOKUP(I6158,'Hytong (not in CrossAsia)'!$C:$C,1,FALSE)</f>
        <v>#N/A</v>
      </c>
      <c r="Q6158" s="9" t="str">
        <f t="shared" si="193"/>
        <v>nur hier</v>
      </c>
    </row>
    <row r="6159" spans="1:17" ht="23.25">
      <c r="A6159" s="1" t="s">
        <v>6272</v>
      </c>
      <c r="B6159" s="1" t="s">
        <v>6273</v>
      </c>
      <c r="C6159" s="1" t="s">
        <v>6274</v>
      </c>
      <c r="D6159" s="1" t="s">
        <v>6275</v>
      </c>
      <c r="E6159" s="1" t="s">
        <v>13492</v>
      </c>
      <c r="F6159" s="51" t="s">
        <v>19628</v>
      </c>
      <c r="G6159" s="1" t="s">
        <v>19628</v>
      </c>
      <c r="I6159" t="str">
        <f t="shared" si="192"/>
        <v>江苏财政</v>
      </c>
      <c r="K6159" t="e">
        <f>VLOOKUP(I6159,Apabi!$H:$H,1,FALSE)</f>
        <v>#N/A</v>
      </c>
      <c r="M6159" t="e">
        <f>VLOOKUP(I6159,'Shanghai TSG'!$C:$C,1,FALSE)</f>
        <v>#N/A</v>
      </c>
      <c r="O6159" t="e">
        <f>VLOOKUP(I6159,'Hytong (not in CrossAsia)'!$C:$C,1,FALSE)</f>
        <v>#N/A</v>
      </c>
      <c r="Q6159" s="9" t="str">
        <f t="shared" si="193"/>
        <v>nur hier</v>
      </c>
    </row>
    <row r="6160" spans="1:17">
      <c r="A6160" s="1" t="s">
        <v>6276</v>
      </c>
      <c r="B6160" s="1" t="s">
        <v>6277</v>
      </c>
      <c r="C6160" s="1" t="s">
        <v>19628</v>
      </c>
      <c r="D6160" s="1" t="s">
        <v>6278</v>
      </c>
      <c r="E6160" s="1" t="s">
        <v>5745</v>
      </c>
      <c r="F6160" s="54">
        <v>1930</v>
      </c>
      <c r="G6160" s="1" t="s">
        <v>19628</v>
      </c>
      <c r="I6160" t="str">
        <f t="shared" si="192"/>
        <v>安徽财政</v>
      </c>
      <c r="K6160" t="e">
        <f>VLOOKUP(I6160,Apabi!$H:$H,1,FALSE)</f>
        <v>#N/A</v>
      </c>
      <c r="M6160" t="e">
        <f>VLOOKUP(I6160,'Shanghai TSG'!$C:$C,1,FALSE)</f>
        <v>#N/A</v>
      </c>
      <c r="O6160" t="e">
        <f>VLOOKUP(I6160,'Hytong (not in CrossAsia)'!$C:$C,1,FALSE)</f>
        <v>#N/A</v>
      </c>
      <c r="Q6160" s="9" t="str">
        <f t="shared" si="193"/>
        <v>nur hier</v>
      </c>
    </row>
    <row r="6161" spans="1:17">
      <c r="A6161" s="1" t="s">
        <v>6279</v>
      </c>
      <c r="B6161" s="1" t="s">
        <v>6280</v>
      </c>
      <c r="C6161" s="1" t="s">
        <v>6281</v>
      </c>
      <c r="D6161" s="1" t="s">
        <v>6281</v>
      </c>
      <c r="E6161" s="1" t="s">
        <v>13151</v>
      </c>
      <c r="F6161" s="51" t="s">
        <v>19628</v>
      </c>
      <c r="G6161" s="1" t="s">
        <v>19817</v>
      </c>
      <c r="I6161" t="str">
        <f t="shared" si="192"/>
        <v>山东财政</v>
      </c>
      <c r="K6161" t="e">
        <f>VLOOKUP(I6161,Apabi!$H:$H,1,FALSE)</f>
        <v>#N/A</v>
      </c>
      <c r="M6161" t="e">
        <f>VLOOKUP(I6161,'Shanghai TSG'!$C:$C,1,FALSE)</f>
        <v>#N/A</v>
      </c>
      <c r="O6161" t="e">
        <f>VLOOKUP(I6161,'Hytong (not in CrossAsia)'!$C:$C,1,FALSE)</f>
        <v>#N/A</v>
      </c>
      <c r="Q6161" s="9" t="str">
        <f t="shared" si="193"/>
        <v>nur hier</v>
      </c>
    </row>
    <row r="6162" spans="1:17" ht="23.25">
      <c r="A6162" s="1" t="s">
        <v>6282</v>
      </c>
      <c r="B6162" s="1" t="s">
        <v>6283</v>
      </c>
      <c r="C6162" s="1" t="s">
        <v>19628</v>
      </c>
      <c r="D6162" s="1" t="s">
        <v>6284</v>
      </c>
      <c r="E6162" s="1" t="s">
        <v>21315</v>
      </c>
      <c r="F6162" s="51" t="s">
        <v>19628</v>
      </c>
      <c r="G6162" s="1" t="s">
        <v>19628</v>
      </c>
      <c r="I6162" t="str">
        <f t="shared" si="192"/>
        <v>江西财政</v>
      </c>
      <c r="K6162" t="e">
        <f>VLOOKUP(I6162,Apabi!$H:$H,1,FALSE)</f>
        <v>#N/A</v>
      </c>
      <c r="M6162" t="e">
        <f>VLOOKUP(I6162,'Shanghai TSG'!$C:$C,1,FALSE)</f>
        <v>#N/A</v>
      </c>
      <c r="O6162" t="e">
        <f>VLOOKUP(I6162,'Hytong (not in CrossAsia)'!$C:$C,1,FALSE)</f>
        <v>#N/A</v>
      </c>
      <c r="Q6162" s="9" t="str">
        <f t="shared" si="193"/>
        <v>nur hier</v>
      </c>
    </row>
    <row r="6163" spans="1:17" ht="23.25">
      <c r="A6163" s="1" t="s">
        <v>6285</v>
      </c>
      <c r="B6163" s="1" t="s">
        <v>6286</v>
      </c>
      <c r="C6163" s="1" t="s">
        <v>19628</v>
      </c>
      <c r="D6163" s="1" t="s">
        <v>6287</v>
      </c>
      <c r="E6163" s="1" t="s">
        <v>6288</v>
      </c>
      <c r="F6163" s="51" t="s">
        <v>19628</v>
      </c>
      <c r="G6163" s="1" t="s">
        <v>19628</v>
      </c>
      <c r="I6163" t="str">
        <f t="shared" si="192"/>
        <v>湖北财政</v>
      </c>
      <c r="K6163" t="e">
        <f>VLOOKUP(I6163,Apabi!$H:$H,1,FALSE)</f>
        <v>#N/A</v>
      </c>
      <c r="M6163" t="str">
        <f>VLOOKUP(I6163,'Shanghai TSG'!$C:$C,1,FALSE)</f>
        <v>湖北财政</v>
      </c>
      <c r="O6163" t="e">
        <f>VLOOKUP(I6163,'Hytong (not in CrossAsia)'!$C:$C,1,FALSE)</f>
        <v>#N/A</v>
      </c>
      <c r="Q6163" s="9" t="str">
        <f t="shared" si="193"/>
        <v>Doppel</v>
      </c>
    </row>
    <row r="6164" spans="1:17">
      <c r="A6164" s="1" t="s">
        <v>6289</v>
      </c>
      <c r="B6164" s="1" t="s">
        <v>6290</v>
      </c>
      <c r="C6164" s="1" t="s">
        <v>19628</v>
      </c>
      <c r="D6164" s="1" t="s">
        <v>6291</v>
      </c>
      <c r="E6164" s="1" t="s">
        <v>19310</v>
      </c>
      <c r="F6164" s="54">
        <v>1947</v>
      </c>
      <c r="G6164" s="1" t="s">
        <v>19635</v>
      </c>
      <c r="I6164" t="str">
        <f t="shared" si="192"/>
        <v>金融物价</v>
      </c>
      <c r="K6164" t="str">
        <f>VLOOKUP(I6164,Apabi!$H:$H,1,FALSE)</f>
        <v>金融物价</v>
      </c>
      <c r="M6164" t="e">
        <f>VLOOKUP(I6164,'Shanghai TSG'!$C:$C,1,FALSE)</f>
        <v>#N/A</v>
      </c>
      <c r="O6164" t="e">
        <f>VLOOKUP(I6164,'Hytong (not in CrossAsia)'!$C:$C,1,FALSE)</f>
        <v>#N/A</v>
      </c>
      <c r="Q6164" s="9" t="str">
        <f t="shared" si="193"/>
        <v>Doppel</v>
      </c>
    </row>
    <row r="6165" spans="1:17">
      <c r="A6165" s="1" t="s">
        <v>6292</v>
      </c>
      <c r="B6165" s="1" t="s">
        <v>5950</v>
      </c>
      <c r="C6165" s="1" t="s">
        <v>19628</v>
      </c>
      <c r="D6165" s="1" t="s">
        <v>11752</v>
      </c>
      <c r="E6165" s="1" t="s">
        <v>19647</v>
      </c>
      <c r="F6165" s="51" t="s">
        <v>19628</v>
      </c>
      <c r="G6165" s="1" t="s">
        <v>19628</v>
      </c>
      <c r="I6165" t="str">
        <f t="shared" si="192"/>
        <v>中外商业</v>
      </c>
      <c r="K6165" t="e">
        <f>VLOOKUP(I6165,Apabi!$H:$H,1,FALSE)</f>
        <v>#N/A</v>
      </c>
      <c r="M6165" t="e">
        <f>VLOOKUP(I6165,'Shanghai TSG'!$C:$C,1,FALSE)</f>
        <v>#N/A</v>
      </c>
      <c r="O6165" t="e">
        <f>VLOOKUP(I6165,'Hytong (not in CrossAsia)'!$C:$C,1,FALSE)</f>
        <v>#N/A</v>
      </c>
      <c r="Q6165" s="9" t="str">
        <f t="shared" si="193"/>
        <v>nur hier</v>
      </c>
    </row>
    <row r="6166" spans="1:17">
      <c r="A6166" s="1" t="s">
        <v>5951</v>
      </c>
      <c r="B6166" s="1" t="s">
        <v>5952</v>
      </c>
      <c r="C6166" s="1" t="s">
        <v>19628</v>
      </c>
      <c r="D6166" s="1" t="s">
        <v>5953</v>
      </c>
      <c r="E6166" s="1" t="s">
        <v>19647</v>
      </c>
      <c r="F6166" s="54">
        <v>1942</v>
      </c>
      <c r="G6166" s="1" t="s">
        <v>19773</v>
      </c>
      <c r="I6166" t="str">
        <f t="shared" si="192"/>
        <v>金融专报</v>
      </c>
      <c r="K6166" t="e">
        <f>VLOOKUP(I6166,Apabi!$H:$H,1,FALSE)</f>
        <v>#N/A</v>
      </c>
      <c r="M6166" t="e">
        <f>VLOOKUP(I6166,'Shanghai TSG'!$C:$C,1,FALSE)</f>
        <v>#N/A</v>
      </c>
      <c r="O6166" t="e">
        <f>VLOOKUP(I6166,'Hytong (not in CrossAsia)'!$C:$C,1,FALSE)</f>
        <v>#N/A</v>
      </c>
      <c r="Q6166" s="9" t="str">
        <f t="shared" si="193"/>
        <v>nur hier</v>
      </c>
    </row>
    <row r="6167" spans="1:17" ht="23.25">
      <c r="A6167" s="1" t="s">
        <v>5954</v>
      </c>
      <c r="B6167" s="1" t="s">
        <v>5955</v>
      </c>
      <c r="C6167" s="1" t="s">
        <v>5956</v>
      </c>
      <c r="D6167" s="1" t="s">
        <v>5956</v>
      </c>
      <c r="E6167" s="1" t="s">
        <v>19647</v>
      </c>
      <c r="F6167" s="54">
        <v>1948</v>
      </c>
      <c r="G6167" s="1" t="s">
        <v>19315</v>
      </c>
      <c r="I6167" t="str">
        <f t="shared" si="192"/>
        <v>资本市场</v>
      </c>
      <c r="K6167" t="e">
        <f>VLOOKUP(I6167,Apabi!$H:$H,1,FALSE)</f>
        <v>#N/A</v>
      </c>
      <c r="M6167" t="str">
        <f>VLOOKUP(I6167,'Shanghai TSG'!$C:$C,1,FALSE)</f>
        <v>资本市场</v>
      </c>
      <c r="O6167" t="str">
        <f>VLOOKUP(I6167,'Hytong (not in CrossAsia)'!$C:$C,1,FALSE)</f>
        <v>资本市场</v>
      </c>
      <c r="Q6167" s="9" t="str">
        <f t="shared" si="193"/>
        <v>Doppel</v>
      </c>
    </row>
    <row r="6168" spans="1:17">
      <c r="A6168" s="1" t="s">
        <v>5957</v>
      </c>
      <c r="B6168" s="1" t="s">
        <v>5958</v>
      </c>
      <c r="C6168" s="1" t="s">
        <v>19628</v>
      </c>
      <c r="D6168" s="1" t="s">
        <v>5959</v>
      </c>
      <c r="E6168" s="1" t="s">
        <v>19754</v>
      </c>
      <c r="F6168" s="54">
        <v>1948</v>
      </c>
      <c r="G6168" s="1" t="s">
        <v>19305</v>
      </c>
      <c r="I6168" t="str">
        <f t="shared" si="192"/>
        <v>金融周刊</v>
      </c>
      <c r="K6168" t="e">
        <f>VLOOKUP(I6168,Apabi!$H:$H,1,FALSE)</f>
        <v>#N/A</v>
      </c>
      <c r="M6168" t="e">
        <f>VLOOKUP(I6168,'Shanghai TSG'!$C:$C,1,FALSE)</f>
        <v>#N/A</v>
      </c>
      <c r="O6168" t="e">
        <f>VLOOKUP(I6168,'Hytong (not in CrossAsia)'!$C:$C,1,FALSE)</f>
        <v>#N/A</v>
      </c>
      <c r="Q6168" s="9" t="str">
        <f t="shared" si="193"/>
        <v>nur hier</v>
      </c>
    </row>
    <row r="6169" spans="1:17">
      <c r="A6169" s="1" t="s">
        <v>5960</v>
      </c>
      <c r="B6169" s="1" t="s">
        <v>5961</v>
      </c>
      <c r="C6169" s="1" t="s">
        <v>19628</v>
      </c>
      <c r="D6169" s="1" t="s">
        <v>5962</v>
      </c>
      <c r="E6169" s="1" t="s">
        <v>19638</v>
      </c>
      <c r="F6169" s="51" t="s">
        <v>19628</v>
      </c>
      <c r="G6169" s="1" t="s">
        <v>19628</v>
      </c>
      <c r="I6169" t="str">
        <f t="shared" si="192"/>
        <v>合川金融</v>
      </c>
      <c r="K6169" t="e">
        <f>VLOOKUP(I6169,Apabi!$H:$H,1,FALSE)</f>
        <v>#N/A</v>
      </c>
      <c r="M6169" t="e">
        <f>VLOOKUP(I6169,'Shanghai TSG'!$C:$C,1,FALSE)</f>
        <v>#N/A</v>
      </c>
      <c r="O6169" t="e">
        <f>VLOOKUP(I6169,'Hytong (not in CrossAsia)'!$C:$C,1,FALSE)</f>
        <v>#N/A</v>
      </c>
      <c r="Q6169" s="9" t="str">
        <f t="shared" si="193"/>
        <v>nur hier</v>
      </c>
    </row>
    <row r="6170" spans="1:17">
      <c r="A6170" s="1" t="s">
        <v>5963</v>
      </c>
      <c r="B6170" s="1" t="s">
        <v>5964</v>
      </c>
      <c r="C6170" s="1" t="s">
        <v>19628</v>
      </c>
      <c r="D6170" s="1" t="s">
        <v>5965</v>
      </c>
      <c r="E6170" s="1" t="s">
        <v>19339</v>
      </c>
      <c r="F6170" s="54">
        <v>1946</v>
      </c>
      <c r="G6170" s="1" t="s">
        <v>19577</v>
      </c>
      <c r="I6170" t="str">
        <f t="shared" si="192"/>
        <v>证券市场</v>
      </c>
      <c r="K6170" t="e">
        <f>VLOOKUP(I6170,Apabi!$H:$H,1,FALSE)</f>
        <v>#N/A</v>
      </c>
      <c r="M6170" t="str">
        <f>VLOOKUP(I6170,'Shanghai TSG'!$C:$C,1,FALSE)</f>
        <v>证券市场</v>
      </c>
      <c r="O6170" t="str">
        <f>VLOOKUP(I6170,'Hytong (not in CrossAsia)'!$C:$C,1,FALSE)</f>
        <v>证券市场</v>
      </c>
      <c r="Q6170" s="9" t="str">
        <f t="shared" si="193"/>
        <v>Doppel</v>
      </c>
    </row>
    <row r="6171" spans="1:17">
      <c r="A6171" s="1" t="s">
        <v>5966</v>
      </c>
      <c r="B6171" s="1" t="s">
        <v>5967</v>
      </c>
      <c r="C6171" s="1" t="s">
        <v>19628</v>
      </c>
      <c r="D6171" s="1" t="s">
        <v>19478</v>
      </c>
      <c r="E6171" s="1" t="s">
        <v>19597</v>
      </c>
      <c r="F6171" s="54">
        <v>1947</v>
      </c>
      <c r="G6171" s="1" t="s">
        <v>19305</v>
      </c>
      <c r="I6171" t="str">
        <f t="shared" si="192"/>
        <v>金融汇报</v>
      </c>
      <c r="K6171" t="e">
        <f>VLOOKUP(I6171,Apabi!$H:$H,1,FALSE)</f>
        <v>#N/A</v>
      </c>
      <c r="M6171" t="e">
        <f>VLOOKUP(I6171,'Shanghai TSG'!$C:$C,1,FALSE)</f>
        <v>#N/A</v>
      </c>
      <c r="O6171" t="e">
        <f>VLOOKUP(I6171,'Hytong (not in CrossAsia)'!$C:$C,1,FALSE)</f>
        <v>#N/A</v>
      </c>
      <c r="Q6171" s="9" t="str">
        <f t="shared" si="193"/>
        <v>nur hier</v>
      </c>
    </row>
    <row r="6172" spans="1:17">
      <c r="A6172" s="1" t="s">
        <v>5968</v>
      </c>
      <c r="B6172" s="1" t="s">
        <v>5969</v>
      </c>
      <c r="C6172" s="1" t="s">
        <v>19628</v>
      </c>
      <c r="D6172" s="1" t="s">
        <v>5970</v>
      </c>
      <c r="E6172" s="1" t="s">
        <v>19647</v>
      </c>
      <c r="F6172" s="54">
        <v>1936</v>
      </c>
      <c r="G6172" s="1" t="s">
        <v>19628</v>
      </c>
      <c r="I6172" t="str">
        <f t="shared" si="192"/>
        <v>信托报刊</v>
      </c>
      <c r="K6172" t="e">
        <f>VLOOKUP(I6172,Apabi!$H:$H,1,FALSE)</f>
        <v>#N/A</v>
      </c>
      <c r="M6172" t="e">
        <f>VLOOKUP(I6172,'Shanghai TSG'!$C:$C,1,FALSE)</f>
        <v>#N/A</v>
      </c>
      <c r="O6172" t="e">
        <f>VLOOKUP(I6172,'Hytong (not in CrossAsia)'!$C:$C,1,FALSE)</f>
        <v>#N/A</v>
      </c>
      <c r="Q6172" s="9" t="str">
        <f t="shared" si="193"/>
        <v>nur hier</v>
      </c>
    </row>
    <row r="6173" spans="1:17">
      <c r="A6173" s="1" t="s">
        <v>5971</v>
      </c>
      <c r="B6173" s="1" t="s">
        <v>5972</v>
      </c>
      <c r="C6173" s="1" t="s">
        <v>19628</v>
      </c>
      <c r="D6173" s="1" t="s">
        <v>12069</v>
      </c>
      <c r="E6173" s="1" t="s">
        <v>18570</v>
      </c>
      <c r="F6173" s="54">
        <v>1947</v>
      </c>
      <c r="G6173" s="1" t="s">
        <v>19635</v>
      </c>
      <c r="I6173" t="str">
        <f t="shared" si="192"/>
        <v>广东统计</v>
      </c>
      <c r="K6173" t="e">
        <f>VLOOKUP(I6173,Apabi!$H:$H,1,FALSE)</f>
        <v>#N/A</v>
      </c>
      <c r="M6173" t="str">
        <f>VLOOKUP(I6173,'Shanghai TSG'!$C:$C,1,FALSE)</f>
        <v>广东统计</v>
      </c>
      <c r="O6173" t="e">
        <f>VLOOKUP(I6173,'Hytong (not in CrossAsia)'!$C:$C,1,FALSE)</f>
        <v>#N/A</v>
      </c>
      <c r="Q6173" s="9" t="str">
        <f t="shared" si="193"/>
        <v>Doppel</v>
      </c>
    </row>
    <row r="6174" spans="1:17">
      <c r="A6174" s="1" t="s">
        <v>5973</v>
      </c>
      <c r="B6174" s="1" t="s">
        <v>5974</v>
      </c>
      <c r="C6174" s="1" t="s">
        <v>19628</v>
      </c>
      <c r="D6174" s="1" t="s">
        <v>1900</v>
      </c>
      <c r="E6174" s="1" t="s">
        <v>19647</v>
      </c>
      <c r="F6174" s="54">
        <v>1941</v>
      </c>
      <c r="G6174" s="1" t="s">
        <v>19635</v>
      </c>
      <c r="I6174" t="str">
        <f t="shared" si="192"/>
        <v>金融导报</v>
      </c>
      <c r="K6174" t="e">
        <f>VLOOKUP(I6174,Apabi!$H:$H,1,FALSE)</f>
        <v>#N/A</v>
      </c>
      <c r="M6174" t="e">
        <f>VLOOKUP(I6174,'Shanghai TSG'!$C:$C,1,FALSE)</f>
        <v>#N/A</v>
      </c>
      <c r="O6174" t="e">
        <f>VLOOKUP(I6174,'Hytong (not in CrossAsia)'!$C:$C,1,FALSE)</f>
        <v>#N/A</v>
      </c>
      <c r="Q6174" s="9" t="str">
        <f t="shared" si="193"/>
        <v>nur hier</v>
      </c>
    </row>
    <row r="6175" spans="1:17" ht="23.25">
      <c r="A6175" s="1" t="s">
        <v>5975</v>
      </c>
      <c r="B6175" s="1" t="s">
        <v>5976</v>
      </c>
      <c r="C6175" s="1" t="s">
        <v>19628</v>
      </c>
      <c r="D6175" s="1" t="s">
        <v>5977</v>
      </c>
      <c r="E6175" s="1" t="s">
        <v>19156</v>
      </c>
      <c r="F6175" s="51" t="s">
        <v>19628</v>
      </c>
      <c r="G6175" s="1" t="s">
        <v>19628</v>
      </c>
      <c r="I6175" t="str">
        <f t="shared" si="192"/>
        <v>广州金融</v>
      </c>
      <c r="K6175" t="e">
        <f>VLOOKUP(I6175,Apabi!$H:$H,1,FALSE)</f>
        <v>#N/A</v>
      </c>
      <c r="M6175" t="str">
        <f>VLOOKUP(I6175,'Shanghai TSG'!$C:$C,1,FALSE)</f>
        <v>广州金融</v>
      </c>
      <c r="O6175" t="e">
        <f>VLOOKUP(I6175,'Hytong (not in CrossAsia)'!$C:$C,1,FALSE)</f>
        <v>#N/A</v>
      </c>
      <c r="Q6175" s="9" t="str">
        <f t="shared" si="193"/>
        <v>Doppel</v>
      </c>
    </row>
    <row r="6176" spans="1:17">
      <c r="A6176" s="1" t="s">
        <v>5978</v>
      </c>
      <c r="B6176" s="1" t="s">
        <v>5979</v>
      </c>
      <c r="C6176" s="1" t="s">
        <v>19628</v>
      </c>
      <c r="D6176" s="1" t="s">
        <v>5980</v>
      </c>
      <c r="E6176" s="1" t="s">
        <v>19376</v>
      </c>
      <c r="F6176" s="54">
        <v>1942</v>
      </c>
      <c r="G6176" s="1" t="s">
        <v>19292</v>
      </c>
      <c r="I6176" t="str">
        <f t="shared" si="192"/>
        <v>四川合作</v>
      </c>
      <c r="K6176" t="e">
        <f>VLOOKUP(I6176,Apabi!$H:$H,1,FALSE)</f>
        <v>#N/A</v>
      </c>
      <c r="M6176" t="e">
        <f>VLOOKUP(I6176,'Shanghai TSG'!$C:$C,1,FALSE)</f>
        <v>#N/A</v>
      </c>
      <c r="O6176" t="e">
        <f>VLOOKUP(I6176,'Hytong (not in CrossAsia)'!$C:$C,1,FALSE)</f>
        <v>#N/A</v>
      </c>
      <c r="Q6176" s="9" t="str">
        <f t="shared" si="193"/>
        <v>nur hier</v>
      </c>
    </row>
    <row r="6177" spans="1:17">
      <c r="A6177" s="1" t="s">
        <v>6324</v>
      </c>
      <c r="B6177" s="1" t="s">
        <v>5967</v>
      </c>
      <c r="C6177" s="1" t="s">
        <v>6325</v>
      </c>
      <c r="D6177" s="1" t="s">
        <v>6326</v>
      </c>
      <c r="E6177" s="1" t="s">
        <v>21127</v>
      </c>
      <c r="F6177" s="54">
        <v>1946</v>
      </c>
      <c r="G6177" s="1" t="s">
        <v>19305</v>
      </c>
      <c r="I6177" t="str">
        <f t="shared" si="192"/>
        <v>金融汇报</v>
      </c>
      <c r="K6177" t="e">
        <f>VLOOKUP(I6177,Apabi!$H:$H,1,FALSE)</f>
        <v>#N/A</v>
      </c>
      <c r="M6177" t="e">
        <f>VLOOKUP(I6177,'Shanghai TSG'!$C:$C,1,FALSE)</f>
        <v>#N/A</v>
      </c>
      <c r="O6177" t="e">
        <f>VLOOKUP(I6177,'Hytong (not in CrossAsia)'!$C:$C,1,FALSE)</f>
        <v>#N/A</v>
      </c>
      <c r="Q6177" s="9" t="str">
        <f t="shared" si="193"/>
        <v>nur hier</v>
      </c>
    </row>
    <row r="6178" spans="1:17">
      <c r="A6178" s="1" t="s">
        <v>6327</v>
      </c>
      <c r="B6178" s="1" t="s">
        <v>5967</v>
      </c>
      <c r="C6178" s="1" t="s">
        <v>19628</v>
      </c>
      <c r="D6178" s="1" t="s">
        <v>19628</v>
      </c>
      <c r="E6178" s="1" t="s">
        <v>19628</v>
      </c>
      <c r="F6178" s="51" t="s">
        <v>19628</v>
      </c>
      <c r="G6178" s="1" t="s">
        <v>19628</v>
      </c>
      <c r="I6178" t="str">
        <f t="shared" si="192"/>
        <v>金融汇报</v>
      </c>
      <c r="K6178" t="e">
        <f>VLOOKUP(I6178,Apabi!$H:$H,1,FALSE)</f>
        <v>#N/A</v>
      </c>
      <c r="M6178" t="e">
        <f>VLOOKUP(I6178,'Shanghai TSG'!$C:$C,1,FALSE)</f>
        <v>#N/A</v>
      </c>
      <c r="O6178" t="e">
        <f>VLOOKUP(I6178,'Hytong (not in CrossAsia)'!$C:$C,1,FALSE)</f>
        <v>#N/A</v>
      </c>
      <c r="Q6178" s="9" t="str">
        <f t="shared" si="193"/>
        <v>nur hier</v>
      </c>
    </row>
    <row r="6179" spans="1:17">
      <c r="A6179" s="1" t="s">
        <v>6328</v>
      </c>
      <c r="B6179" s="1" t="s">
        <v>6329</v>
      </c>
      <c r="C6179" s="1" t="s">
        <v>19628</v>
      </c>
      <c r="D6179" s="1" t="s">
        <v>6330</v>
      </c>
      <c r="E6179" s="1" t="s">
        <v>19628</v>
      </c>
      <c r="F6179" s="51" t="s">
        <v>19628</v>
      </c>
      <c r="G6179" s="1" t="s">
        <v>19628</v>
      </c>
      <c r="I6179" t="str">
        <f t="shared" si="192"/>
        <v>金融统计</v>
      </c>
      <c r="K6179" t="e">
        <f>VLOOKUP(I6179,Apabi!$H:$H,1,FALSE)</f>
        <v>#N/A</v>
      </c>
      <c r="M6179" t="str">
        <f>VLOOKUP(I6179,'Shanghai TSG'!$C:$C,1,FALSE)</f>
        <v>金融统计</v>
      </c>
      <c r="O6179" t="e">
        <f>VLOOKUP(I6179,'Hytong (not in CrossAsia)'!$C:$C,1,FALSE)</f>
        <v>#N/A</v>
      </c>
      <c r="Q6179" s="9" t="str">
        <f t="shared" si="193"/>
        <v>Doppel</v>
      </c>
    </row>
    <row r="6180" spans="1:17">
      <c r="A6180" s="1" t="s">
        <v>6331</v>
      </c>
      <c r="B6180" s="1" t="s">
        <v>6332</v>
      </c>
      <c r="C6180" s="1" t="s">
        <v>19628</v>
      </c>
      <c r="D6180" s="1" t="s">
        <v>6333</v>
      </c>
      <c r="E6180" s="1" t="s">
        <v>19638</v>
      </c>
      <c r="F6180" s="54">
        <v>1945</v>
      </c>
      <c r="G6180" s="1" t="s">
        <v>19305</v>
      </c>
      <c r="I6180" t="str">
        <f t="shared" si="192"/>
        <v>金融周讯</v>
      </c>
      <c r="K6180" t="e">
        <f>VLOOKUP(I6180,Apabi!$H:$H,1,FALSE)</f>
        <v>#N/A</v>
      </c>
      <c r="M6180" t="e">
        <f>VLOOKUP(I6180,'Shanghai TSG'!$C:$C,1,FALSE)</f>
        <v>#N/A</v>
      </c>
      <c r="O6180" t="e">
        <f>VLOOKUP(I6180,'Hytong (not in CrossAsia)'!$C:$C,1,FALSE)</f>
        <v>#N/A</v>
      </c>
      <c r="Q6180" s="9" t="str">
        <f t="shared" si="193"/>
        <v>nur hier</v>
      </c>
    </row>
    <row r="6181" spans="1:17">
      <c r="A6181" s="1" t="s">
        <v>6334</v>
      </c>
      <c r="B6181" s="1" t="s">
        <v>6335</v>
      </c>
      <c r="C6181" s="1" t="s">
        <v>19628</v>
      </c>
      <c r="D6181" s="1" t="s">
        <v>11752</v>
      </c>
      <c r="E6181" s="1" t="s">
        <v>19647</v>
      </c>
      <c r="F6181" s="54">
        <v>1938</v>
      </c>
      <c r="G6181" s="1" t="s">
        <v>19635</v>
      </c>
      <c r="I6181" t="str">
        <f t="shared" si="192"/>
        <v>中外商业</v>
      </c>
      <c r="K6181" t="e">
        <f>VLOOKUP(I6181,Apabi!$H:$H,1,FALSE)</f>
        <v>#N/A</v>
      </c>
      <c r="M6181" t="e">
        <f>VLOOKUP(I6181,'Shanghai TSG'!$C:$C,1,FALSE)</f>
        <v>#N/A</v>
      </c>
      <c r="O6181" t="e">
        <f>VLOOKUP(I6181,'Hytong (not in CrossAsia)'!$C:$C,1,FALSE)</f>
        <v>#N/A</v>
      </c>
      <c r="Q6181" s="9" t="str">
        <f t="shared" si="193"/>
        <v>nur hier</v>
      </c>
    </row>
    <row r="6182" spans="1:17">
      <c r="A6182" s="1" t="s">
        <v>6336</v>
      </c>
      <c r="B6182" s="1" t="s">
        <v>6337</v>
      </c>
      <c r="C6182" s="1" t="s">
        <v>19628</v>
      </c>
      <c r="D6182" s="1" t="s">
        <v>6338</v>
      </c>
      <c r="E6182" s="1" t="s">
        <v>19344</v>
      </c>
      <c r="F6182" s="54">
        <v>1942</v>
      </c>
      <c r="G6182" s="1" t="s">
        <v>19635</v>
      </c>
      <c r="I6182" t="str">
        <f t="shared" si="192"/>
        <v>金融月刊</v>
      </c>
      <c r="K6182" t="e">
        <f>VLOOKUP(I6182,Apabi!$H:$H,1,FALSE)</f>
        <v>#N/A</v>
      </c>
      <c r="M6182" t="e">
        <f>VLOOKUP(I6182,'Shanghai TSG'!$C:$C,1,FALSE)</f>
        <v>#N/A</v>
      </c>
      <c r="O6182" t="e">
        <f>VLOOKUP(I6182,'Hytong (not in CrossAsia)'!$C:$C,1,FALSE)</f>
        <v>#N/A</v>
      </c>
      <c r="Q6182" s="9" t="str">
        <f t="shared" si="193"/>
        <v>nur hier</v>
      </c>
    </row>
    <row r="6183" spans="1:17">
      <c r="A6183" s="1" t="s">
        <v>6339</v>
      </c>
      <c r="B6183" s="1" t="s">
        <v>6340</v>
      </c>
      <c r="C6183" s="1" t="s">
        <v>19628</v>
      </c>
      <c r="D6183" s="1" t="s">
        <v>6341</v>
      </c>
      <c r="E6183" s="1" t="s">
        <v>19302</v>
      </c>
      <c r="F6183" s="54">
        <v>1937</v>
      </c>
      <c r="G6183" s="1" t="s">
        <v>19635</v>
      </c>
      <c r="I6183" t="str">
        <f t="shared" si="192"/>
        <v>金融经济</v>
      </c>
      <c r="K6183" t="str">
        <f>VLOOKUP(I6183,Apabi!$H:$H,1,FALSE)</f>
        <v>金融经济</v>
      </c>
      <c r="M6183" t="e">
        <f>VLOOKUP(I6183,'Shanghai TSG'!$C:$C,1,FALSE)</f>
        <v>#N/A</v>
      </c>
      <c r="O6183" t="e">
        <f>VLOOKUP(I6183,'Hytong (not in CrossAsia)'!$C:$C,1,FALSE)</f>
        <v>#N/A</v>
      </c>
      <c r="Q6183" s="9" t="str">
        <f t="shared" si="193"/>
        <v>Doppel</v>
      </c>
    </row>
    <row r="6184" spans="1:17">
      <c r="A6184" s="1" t="s">
        <v>6342</v>
      </c>
      <c r="B6184" s="1" t="s">
        <v>6343</v>
      </c>
      <c r="C6184" s="1" t="s">
        <v>19628</v>
      </c>
      <c r="D6184" s="1" t="s">
        <v>6344</v>
      </c>
      <c r="E6184" s="1" t="s">
        <v>21657</v>
      </c>
      <c r="F6184" s="54">
        <v>1949</v>
      </c>
      <c r="G6184" s="1" t="s">
        <v>19327</v>
      </c>
      <c r="I6184" t="str">
        <f t="shared" si="192"/>
        <v>金融旬报</v>
      </c>
      <c r="K6184" t="e">
        <f>VLOOKUP(I6184,Apabi!$H:$H,1,FALSE)</f>
        <v>#N/A</v>
      </c>
      <c r="M6184" t="e">
        <f>VLOOKUP(I6184,'Shanghai TSG'!$C:$C,1,FALSE)</f>
        <v>#N/A</v>
      </c>
      <c r="O6184" t="e">
        <f>VLOOKUP(I6184,'Hytong (not in CrossAsia)'!$C:$C,1,FALSE)</f>
        <v>#N/A</v>
      </c>
      <c r="Q6184" s="9" t="str">
        <f t="shared" si="193"/>
        <v>nur hier</v>
      </c>
    </row>
    <row r="6185" spans="1:17">
      <c r="A6185" s="1" t="s">
        <v>6345</v>
      </c>
      <c r="B6185" s="1" t="s">
        <v>6346</v>
      </c>
      <c r="C6185" s="1" t="s">
        <v>19628</v>
      </c>
      <c r="D6185" s="1" t="s">
        <v>6347</v>
      </c>
      <c r="E6185" s="1" t="s">
        <v>19647</v>
      </c>
      <c r="F6185" s="54">
        <v>1941</v>
      </c>
      <c r="G6185" s="1" t="s">
        <v>19305</v>
      </c>
      <c r="I6185" t="str">
        <f t="shared" si="192"/>
        <v>中外金融</v>
      </c>
      <c r="K6185" t="e">
        <f>VLOOKUP(I6185,Apabi!$H:$H,1,FALSE)</f>
        <v>#N/A</v>
      </c>
      <c r="M6185" t="e">
        <f>VLOOKUP(I6185,'Shanghai TSG'!$C:$C,1,FALSE)</f>
        <v>#N/A</v>
      </c>
      <c r="O6185" t="e">
        <f>VLOOKUP(I6185,'Hytong (not in CrossAsia)'!$C:$C,1,FALSE)</f>
        <v>#N/A</v>
      </c>
      <c r="Q6185" s="9" t="str">
        <f t="shared" si="193"/>
        <v>nur hier</v>
      </c>
    </row>
    <row r="6186" spans="1:17">
      <c r="A6186" s="1" t="s">
        <v>6348</v>
      </c>
      <c r="B6186" s="1" t="s">
        <v>6349</v>
      </c>
      <c r="C6186" s="1" t="s">
        <v>19628</v>
      </c>
      <c r="D6186" s="1" t="s">
        <v>19772</v>
      </c>
      <c r="E6186" s="1" t="s">
        <v>19647</v>
      </c>
      <c r="F6186" s="54">
        <v>1941</v>
      </c>
      <c r="G6186" s="1" t="s">
        <v>19773</v>
      </c>
      <c r="I6186" t="str">
        <f t="shared" si="192"/>
        <v>信托季刊</v>
      </c>
      <c r="K6186" t="e">
        <f>VLOOKUP(I6186,Apabi!$H:$H,1,FALSE)</f>
        <v>#N/A</v>
      </c>
      <c r="M6186" t="e">
        <f>VLOOKUP(I6186,'Shanghai TSG'!$C:$C,1,FALSE)</f>
        <v>#N/A</v>
      </c>
      <c r="O6186" t="e">
        <f>VLOOKUP(I6186,'Hytong (not in CrossAsia)'!$C:$C,1,FALSE)</f>
        <v>#N/A</v>
      </c>
      <c r="Q6186" s="9" t="str">
        <f t="shared" si="193"/>
        <v>nur hier</v>
      </c>
    </row>
    <row r="6187" spans="1:17">
      <c r="A6187" s="1" t="s">
        <v>6350</v>
      </c>
      <c r="B6187" s="1" t="s">
        <v>6351</v>
      </c>
      <c r="C6187" s="1" t="s">
        <v>19628</v>
      </c>
      <c r="D6187" s="1" t="s">
        <v>6352</v>
      </c>
      <c r="E6187" s="1" t="s">
        <v>19638</v>
      </c>
      <c r="F6187" s="54">
        <v>1944</v>
      </c>
      <c r="G6187" s="1" t="s">
        <v>19773</v>
      </c>
      <c r="I6187" t="str">
        <f t="shared" si="192"/>
        <v>金融季刊</v>
      </c>
      <c r="K6187" t="e">
        <f>VLOOKUP(I6187,Apabi!$H:$H,1,FALSE)</f>
        <v>#N/A</v>
      </c>
      <c r="M6187" t="e">
        <f>VLOOKUP(I6187,'Shanghai TSG'!$C:$C,1,FALSE)</f>
        <v>#N/A</v>
      </c>
      <c r="O6187" t="e">
        <f>VLOOKUP(I6187,'Hytong (not in CrossAsia)'!$C:$C,1,FALSE)</f>
        <v>#N/A</v>
      </c>
      <c r="Q6187" s="9" t="str">
        <f t="shared" si="193"/>
        <v>nur hier</v>
      </c>
    </row>
    <row r="6188" spans="1:17">
      <c r="A6188" s="1" t="s">
        <v>6353</v>
      </c>
      <c r="B6188" s="1" t="s">
        <v>6354</v>
      </c>
      <c r="C6188" s="1" t="s">
        <v>19628</v>
      </c>
      <c r="D6188" s="1" t="s">
        <v>6556</v>
      </c>
      <c r="E6188" s="1" t="s">
        <v>19647</v>
      </c>
      <c r="F6188" s="54">
        <v>1949</v>
      </c>
      <c r="G6188" s="1" t="s">
        <v>19305</v>
      </c>
      <c r="I6188" t="str">
        <f t="shared" si="192"/>
        <v>金融周报</v>
      </c>
      <c r="K6188" t="e">
        <f>VLOOKUP(I6188,Apabi!$H:$H,1,FALSE)</f>
        <v>#N/A</v>
      </c>
      <c r="M6188" t="e">
        <f>VLOOKUP(I6188,'Shanghai TSG'!$C:$C,1,FALSE)</f>
        <v>#N/A</v>
      </c>
      <c r="O6188" t="e">
        <f>VLOOKUP(I6188,'Hytong (not in CrossAsia)'!$C:$C,1,FALSE)</f>
        <v>#N/A</v>
      </c>
      <c r="Q6188" s="9" t="str">
        <f t="shared" si="193"/>
        <v>nur hier</v>
      </c>
    </row>
    <row r="6189" spans="1:17">
      <c r="A6189" s="1" t="s">
        <v>6355</v>
      </c>
      <c r="B6189" s="1" t="s">
        <v>6356</v>
      </c>
      <c r="C6189" s="1" t="s">
        <v>19628</v>
      </c>
      <c r="D6189" s="1" t="s">
        <v>19628</v>
      </c>
      <c r="E6189" s="1" t="s">
        <v>19628</v>
      </c>
      <c r="F6189" s="51" t="s">
        <v>19628</v>
      </c>
      <c r="G6189" s="1" t="s">
        <v>19628</v>
      </c>
      <c r="I6189" t="str">
        <f t="shared" si="192"/>
        <v>金融商业</v>
      </c>
      <c r="K6189" t="e">
        <f>VLOOKUP(I6189,Apabi!$H:$H,1,FALSE)</f>
        <v>#N/A</v>
      </c>
      <c r="M6189" t="e">
        <f>VLOOKUP(I6189,'Shanghai TSG'!$C:$C,1,FALSE)</f>
        <v>#N/A</v>
      </c>
      <c r="O6189" t="e">
        <f>VLOOKUP(I6189,'Hytong (not in CrossAsia)'!$C:$C,1,FALSE)</f>
        <v>#N/A</v>
      </c>
      <c r="Q6189" s="9" t="str">
        <f t="shared" si="193"/>
        <v>nur hier</v>
      </c>
    </row>
    <row r="6190" spans="1:17">
      <c r="A6190" s="1" t="s">
        <v>6357</v>
      </c>
      <c r="B6190" s="1" t="s">
        <v>6358</v>
      </c>
      <c r="C6190" s="1" t="s">
        <v>19628</v>
      </c>
      <c r="D6190" s="1" t="s">
        <v>6359</v>
      </c>
      <c r="E6190" s="1" t="s">
        <v>19754</v>
      </c>
      <c r="F6190" s="54">
        <v>1945</v>
      </c>
      <c r="G6190" s="1" t="s">
        <v>19243</v>
      </c>
      <c r="I6190" t="str">
        <f t="shared" si="192"/>
        <v>金融知识</v>
      </c>
      <c r="K6190" t="e">
        <f>VLOOKUP(I6190,Apabi!$H:$H,1,FALSE)</f>
        <v>#N/A</v>
      </c>
      <c r="M6190" t="e">
        <f>VLOOKUP(I6190,'Shanghai TSG'!$C:$C,1,FALSE)</f>
        <v>#N/A</v>
      </c>
      <c r="O6190" t="e">
        <f>VLOOKUP(I6190,'Hytong (not in CrossAsia)'!$C:$C,1,FALSE)</f>
        <v>#N/A</v>
      </c>
      <c r="Q6190" s="9" t="str">
        <f t="shared" si="193"/>
        <v>nur hier</v>
      </c>
    </row>
    <row r="6191" spans="1:17">
      <c r="A6191" s="1" t="s">
        <v>6360</v>
      </c>
      <c r="B6191" s="1" t="s">
        <v>6361</v>
      </c>
      <c r="C6191" s="1" t="s">
        <v>19628</v>
      </c>
      <c r="D6191" s="1" t="s">
        <v>6362</v>
      </c>
      <c r="E6191" s="1" t="s">
        <v>21492</v>
      </c>
      <c r="F6191" s="54">
        <v>1927</v>
      </c>
      <c r="G6191" s="1" t="s">
        <v>19642</v>
      </c>
      <c r="I6191" t="str">
        <f t="shared" si="192"/>
        <v>银行杂志</v>
      </c>
      <c r="K6191" t="e">
        <f>VLOOKUP(I6191,Apabi!$H:$H,1,FALSE)</f>
        <v>#N/A</v>
      </c>
      <c r="M6191" t="str">
        <f>VLOOKUP(I6191,'Shanghai TSG'!$C:$C,1,FALSE)</f>
        <v>银行杂志</v>
      </c>
      <c r="O6191" t="e">
        <f>VLOOKUP(I6191,'Hytong (not in CrossAsia)'!$C:$C,1,FALSE)</f>
        <v>#N/A</v>
      </c>
      <c r="Q6191" s="9" t="str">
        <f t="shared" si="193"/>
        <v>Doppel</v>
      </c>
    </row>
    <row r="6192" spans="1:17">
      <c r="A6192" s="1" t="s">
        <v>6363</v>
      </c>
      <c r="B6192" s="1" t="s">
        <v>6364</v>
      </c>
      <c r="C6192" s="1" t="s">
        <v>19628</v>
      </c>
      <c r="D6192" s="1" t="s">
        <v>6365</v>
      </c>
      <c r="E6192" s="1" t="s">
        <v>18993</v>
      </c>
      <c r="F6192" s="51">
        <v>1940</v>
      </c>
      <c r="G6192" s="1" t="s">
        <v>19628</v>
      </c>
      <c r="I6192" t="str">
        <f t="shared" si="192"/>
        <v>广西银行</v>
      </c>
      <c r="K6192" t="e">
        <f>VLOOKUP(I6192,Apabi!$H:$H,1,FALSE)</f>
        <v>#N/A</v>
      </c>
      <c r="M6192" t="str">
        <f>VLOOKUP(I6192,'Shanghai TSG'!$C:$C,1,FALSE)</f>
        <v>广西银行</v>
      </c>
      <c r="O6192" t="e">
        <f>VLOOKUP(I6192,'Hytong (not in CrossAsia)'!$C:$C,1,FALSE)</f>
        <v>#N/A</v>
      </c>
      <c r="Q6192" s="9" t="str">
        <f t="shared" si="193"/>
        <v>Doppel</v>
      </c>
    </row>
    <row r="6193" spans="1:17">
      <c r="A6193" s="1" t="s">
        <v>6366</v>
      </c>
      <c r="B6193" s="1" t="s">
        <v>6367</v>
      </c>
      <c r="C6193" s="1" t="s">
        <v>19628</v>
      </c>
      <c r="D6193" s="1" t="s">
        <v>19628</v>
      </c>
      <c r="E6193" s="1" t="s">
        <v>19628</v>
      </c>
      <c r="F6193" s="51" t="s">
        <v>19628</v>
      </c>
      <c r="G6193" s="1" t="s">
        <v>19628</v>
      </c>
      <c r="I6193" t="str">
        <f t="shared" si="192"/>
        <v>银行同报</v>
      </c>
      <c r="K6193" t="e">
        <f>VLOOKUP(I6193,Apabi!$H:$H,1,FALSE)</f>
        <v>#N/A</v>
      </c>
      <c r="M6193" t="e">
        <f>VLOOKUP(I6193,'Shanghai TSG'!$C:$C,1,FALSE)</f>
        <v>#N/A</v>
      </c>
      <c r="O6193" t="e">
        <f>VLOOKUP(I6193,'Hytong (not in CrossAsia)'!$C:$C,1,FALSE)</f>
        <v>#N/A</v>
      </c>
      <c r="Q6193" s="9" t="str">
        <f t="shared" si="193"/>
        <v>nur hier</v>
      </c>
    </row>
    <row r="6194" spans="1:17">
      <c r="A6194" s="1" t="s">
        <v>6368</v>
      </c>
      <c r="B6194" s="1" t="s">
        <v>6369</v>
      </c>
      <c r="C6194" s="1" t="s">
        <v>19628</v>
      </c>
      <c r="D6194" s="1" t="s">
        <v>12499</v>
      </c>
      <c r="E6194" s="1" t="s">
        <v>19336</v>
      </c>
      <c r="F6194" s="54">
        <v>1937</v>
      </c>
      <c r="G6194" s="1" t="s">
        <v>19635</v>
      </c>
      <c r="I6194" t="str">
        <f t="shared" si="192"/>
        <v>上海现银</v>
      </c>
      <c r="K6194" t="e">
        <f>VLOOKUP(I6194,Apabi!$H:$H,1,FALSE)</f>
        <v>#N/A</v>
      </c>
      <c r="M6194" t="e">
        <f>VLOOKUP(I6194,'Shanghai TSG'!$C:$C,1,FALSE)</f>
        <v>#N/A</v>
      </c>
      <c r="O6194" t="e">
        <f>VLOOKUP(I6194,'Hytong (not in CrossAsia)'!$C:$C,1,FALSE)</f>
        <v>#N/A</v>
      </c>
      <c r="Q6194" s="9" t="str">
        <f t="shared" si="193"/>
        <v>nur hier</v>
      </c>
    </row>
    <row r="6195" spans="1:17" ht="23.25">
      <c r="A6195" s="1" t="s">
        <v>6370</v>
      </c>
      <c r="B6195" s="1" t="s">
        <v>6371</v>
      </c>
      <c r="C6195" s="1" t="s">
        <v>19628</v>
      </c>
      <c r="D6195" s="1" t="s">
        <v>6372</v>
      </c>
      <c r="E6195" s="1" t="s">
        <v>19647</v>
      </c>
      <c r="F6195" s="51" t="s">
        <v>19628</v>
      </c>
      <c r="G6195" s="1" t="s">
        <v>19628</v>
      </c>
      <c r="I6195" t="str">
        <f t="shared" si="192"/>
        <v>中央银行</v>
      </c>
      <c r="K6195" t="e">
        <f>VLOOKUP(I6195,Apabi!$H:$H,1,FALSE)</f>
        <v>#N/A</v>
      </c>
      <c r="M6195" t="e">
        <f>VLOOKUP(I6195,'Shanghai TSG'!$C:$C,1,FALSE)</f>
        <v>#N/A</v>
      </c>
      <c r="O6195" t="e">
        <f>VLOOKUP(I6195,'Hytong (not in CrossAsia)'!$C:$C,1,FALSE)</f>
        <v>#N/A</v>
      </c>
      <c r="Q6195" s="9" t="str">
        <f t="shared" si="193"/>
        <v>nur hier</v>
      </c>
    </row>
    <row r="6196" spans="1:17">
      <c r="A6196" s="1" t="s">
        <v>6373</v>
      </c>
      <c r="B6196" s="1" t="s">
        <v>6374</v>
      </c>
      <c r="C6196" s="1" t="s">
        <v>19628</v>
      </c>
      <c r="D6196" s="1" t="s">
        <v>19628</v>
      </c>
      <c r="E6196" s="1" t="s">
        <v>19628</v>
      </c>
      <c r="F6196" s="54">
        <v>1940</v>
      </c>
      <c r="G6196" s="1" t="s">
        <v>19628</v>
      </c>
      <c r="I6196" t="str">
        <f t="shared" si="192"/>
        <v>银行学会</v>
      </c>
      <c r="K6196" t="e">
        <f>VLOOKUP(I6196,Apabi!$H:$H,1,FALSE)</f>
        <v>#N/A</v>
      </c>
      <c r="M6196" t="str">
        <f>VLOOKUP(I6196,'Shanghai TSG'!$C:$C,1,FALSE)</f>
        <v>银行学会</v>
      </c>
      <c r="O6196" t="e">
        <f>VLOOKUP(I6196,'Hytong (not in CrossAsia)'!$C:$C,1,FALSE)</f>
        <v>#N/A</v>
      </c>
      <c r="Q6196" s="9" t="str">
        <f t="shared" si="193"/>
        <v>Doppel</v>
      </c>
    </row>
    <row r="6197" spans="1:17" ht="23.25">
      <c r="A6197" s="1" t="s">
        <v>6375</v>
      </c>
      <c r="B6197" s="1" t="s">
        <v>6376</v>
      </c>
      <c r="C6197" s="1" t="s">
        <v>19628</v>
      </c>
      <c r="D6197" s="1" t="s">
        <v>19628</v>
      </c>
      <c r="E6197" s="1" t="s">
        <v>19647</v>
      </c>
      <c r="F6197" s="54">
        <v>1947</v>
      </c>
      <c r="G6197" s="1" t="s">
        <v>19628</v>
      </c>
      <c r="I6197" t="str">
        <f t="shared" si="192"/>
        <v>上海银行</v>
      </c>
      <c r="K6197" t="e">
        <f>VLOOKUP(I6197,Apabi!$H:$H,1,FALSE)</f>
        <v>#N/A</v>
      </c>
      <c r="M6197" t="e">
        <f>VLOOKUP(I6197,'Shanghai TSG'!$C:$C,1,FALSE)</f>
        <v>#N/A</v>
      </c>
      <c r="O6197" t="e">
        <f>VLOOKUP(I6197,'Hytong (not in CrossAsia)'!$C:$C,1,FALSE)</f>
        <v>#N/A</v>
      </c>
      <c r="Q6197" s="9" t="str">
        <f t="shared" si="193"/>
        <v>nur hier</v>
      </c>
    </row>
    <row r="6198" spans="1:17">
      <c r="A6198" s="1" t="s">
        <v>6377</v>
      </c>
      <c r="B6198" s="1" t="s">
        <v>6378</v>
      </c>
      <c r="C6198" s="1" t="s">
        <v>19628</v>
      </c>
      <c r="D6198" s="1" t="s">
        <v>19628</v>
      </c>
      <c r="E6198" s="1" t="s">
        <v>19628</v>
      </c>
      <c r="F6198" s="51" t="s">
        <v>19628</v>
      </c>
      <c r="G6198" s="1" t="s">
        <v>19628</v>
      </c>
      <c r="I6198" t="str">
        <f t="shared" si="192"/>
        <v>中央银行</v>
      </c>
      <c r="K6198" t="e">
        <f>VLOOKUP(I6198,Apabi!$H:$H,1,FALSE)</f>
        <v>#N/A</v>
      </c>
      <c r="M6198" t="e">
        <f>VLOOKUP(I6198,'Shanghai TSG'!$C:$C,1,FALSE)</f>
        <v>#N/A</v>
      </c>
      <c r="O6198" t="e">
        <f>VLOOKUP(I6198,'Hytong (not in CrossAsia)'!$C:$C,1,FALSE)</f>
        <v>#N/A</v>
      </c>
      <c r="Q6198" s="9" t="str">
        <f t="shared" si="193"/>
        <v>nur hier</v>
      </c>
    </row>
    <row r="6199" spans="1:17">
      <c r="A6199" s="1" t="s">
        <v>6379</v>
      </c>
      <c r="B6199" s="1" t="s">
        <v>6380</v>
      </c>
      <c r="C6199" s="1" t="s">
        <v>19628</v>
      </c>
      <c r="D6199" s="1" t="s">
        <v>19628</v>
      </c>
      <c r="E6199" s="1" t="s">
        <v>19344</v>
      </c>
      <c r="F6199" s="54">
        <v>1948</v>
      </c>
      <c r="G6199" s="1" t="s">
        <v>19635</v>
      </c>
      <c r="I6199" t="str">
        <f t="shared" si="192"/>
        <v>河北省银</v>
      </c>
      <c r="K6199" t="e">
        <f>VLOOKUP(I6199,Apabi!$H:$H,1,FALSE)</f>
        <v>#N/A</v>
      </c>
      <c r="M6199" t="e">
        <f>VLOOKUP(I6199,'Shanghai TSG'!$C:$C,1,FALSE)</f>
        <v>#N/A</v>
      </c>
      <c r="O6199" t="e">
        <f>VLOOKUP(I6199,'Hytong (not in CrossAsia)'!$C:$C,1,FALSE)</f>
        <v>#N/A</v>
      </c>
      <c r="Q6199" s="9" t="str">
        <f t="shared" si="193"/>
        <v>nur hier</v>
      </c>
    </row>
    <row r="6200" spans="1:17" ht="23.25">
      <c r="A6200" s="1" t="s">
        <v>6381</v>
      </c>
      <c r="B6200" s="1" t="s">
        <v>6382</v>
      </c>
      <c r="C6200" s="1" t="s">
        <v>6383</v>
      </c>
      <c r="D6200" s="1" t="s">
        <v>6383</v>
      </c>
      <c r="E6200" s="1" t="s">
        <v>21467</v>
      </c>
      <c r="F6200" s="54">
        <v>1948</v>
      </c>
      <c r="G6200" s="1" t="s">
        <v>19628</v>
      </c>
      <c r="I6200" t="str">
        <f t="shared" si="192"/>
        <v>会银通讯</v>
      </c>
      <c r="K6200" t="e">
        <f>VLOOKUP(I6200,Apabi!$H:$H,1,FALSE)</f>
        <v>#N/A</v>
      </c>
      <c r="M6200" t="e">
        <f>VLOOKUP(I6200,'Shanghai TSG'!$C:$C,1,FALSE)</f>
        <v>#N/A</v>
      </c>
      <c r="O6200" t="e">
        <f>VLOOKUP(I6200,'Hytong (not in CrossAsia)'!$C:$C,1,FALSE)</f>
        <v>#N/A</v>
      </c>
      <c r="Q6200" s="9" t="str">
        <f t="shared" si="193"/>
        <v>nur hier</v>
      </c>
    </row>
    <row r="6201" spans="1:17" ht="23.25">
      <c r="A6201" s="1" t="s">
        <v>6384</v>
      </c>
      <c r="B6201" s="1" t="s">
        <v>6385</v>
      </c>
      <c r="C6201" s="1" t="s">
        <v>19628</v>
      </c>
      <c r="D6201" s="1" t="s">
        <v>6945</v>
      </c>
      <c r="E6201" s="1" t="s">
        <v>19356</v>
      </c>
      <c r="F6201" s="54">
        <v>1944</v>
      </c>
      <c r="G6201" s="1" t="s">
        <v>19773</v>
      </c>
      <c r="I6201" t="str">
        <f t="shared" si="192"/>
        <v>湖南省银</v>
      </c>
      <c r="K6201" t="e">
        <f>VLOOKUP(I6201,Apabi!$H:$H,1,FALSE)</f>
        <v>#N/A</v>
      </c>
      <c r="M6201" t="e">
        <f>VLOOKUP(I6201,'Shanghai TSG'!$C:$C,1,FALSE)</f>
        <v>#N/A</v>
      </c>
      <c r="O6201" t="e">
        <f>VLOOKUP(I6201,'Hytong (not in CrossAsia)'!$C:$C,1,FALSE)</f>
        <v>#N/A</v>
      </c>
      <c r="Q6201" s="9" t="str">
        <f t="shared" si="193"/>
        <v>nur hier</v>
      </c>
    </row>
    <row r="6202" spans="1:17">
      <c r="A6202" s="1" t="s">
        <v>6386</v>
      </c>
      <c r="B6202" s="1" t="s">
        <v>6387</v>
      </c>
      <c r="C6202" s="1" t="s">
        <v>19628</v>
      </c>
      <c r="D6202" s="1" t="s">
        <v>6388</v>
      </c>
      <c r="E6202" s="1" t="s">
        <v>19647</v>
      </c>
      <c r="F6202" s="54">
        <v>1922</v>
      </c>
      <c r="G6202" s="1" t="s">
        <v>19635</v>
      </c>
      <c r="I6202" t="str">
        <f t="shared" si="192"/>
        <v>中国银行</v>
      </c>
      <c r="K6202" t="e">
        <f>VLOOKUP(I6202,Apabi!$H:$H,1,FALSE)</f>
        <v>#N/A</v>
      </c>
      <c r="M6202" t="e">
        <f>VLOOKUP(I6202,'Shanghai TSG'!$C:$C,1,FALSE)</f>
        <v>#N/A</v>
      </c>
      <c r="O6202" t="e">
        <f>VLOOKUP(I6202,'Hytong (not in CrossAsia)'!$C:$C,1,FALSE)</f>
        <v>#N/A</v>
      </c>
      <c r="Q6202" s="9" t="str">
        <f t="shared" si="193"/>
        <v>nur hier</v>
      </c>
    </row>
    <row r="6203" spans="1:17">
      <c r="A6203" s="1" t="s">
        <v>6389</v>
      </c>
      <c r="B6203" s="1" t="s">
        <v>6390</v>
      </c>
      <c r="C6203" s="1" t="s">
        <v>19628</v>
      </c>
      <c r="D6203" s="1" t="s">
        <v>6945</v>
      </c>
      <c r="E6203" s="1" t="s">
        <v>19628</v>
      </c>
      <c r="F6203" s="51" t="s">
        <v>19628</v>
      </c>
      <c r="G6203" s="1" t="s">
        <v>19628</v>
      </c>
      <c r="I6203" t="str">
        <f t="shared" si="192"/>
        <v>湖南省银</v>
      </c>
      <c r="K6203" t="e">
        <f>VLOOKUP(I6203,Apabi!$H:$H,1,FALSE)</f>
        <v>#N/A</v>
      </c>
      <c r="M6203" t="e">
        <f>VLOOKUP(I6203,'Shanghai TSG'!$C:$C,1,FALSE)</f>
        <v>#N/A</v>
      </c>
      <c r="O6203" t="e">
        <f>VLOOKUP(I6203,'Hytong (not in CrossAsia)'!$C:$C,1,FALSE)</f>
        <v>#N/A</v>
      </c>
      <c r="Q6203" s="9" t="str">
        <f t="shared" si="193"/>
        <v>nur hier</v>
      </c>
    </row>
    <row r="6204" spans="1:17">
      <c r="A6204" s="1" t="s">
        <v>6391</v>
      </c>
      <c r="B6204" s="1" t="s">
        <v>6392</v>
      </c>
      <c r="C6204" s="1" t="s">
        <v>19628</v>
      </c>
      <c r="D6204" s="1" t="s">
        <v>19628</v>
      </c>
      <c r="E6204" s="1" t="s">
        <v>19647</v>
      </c>
      <c r="F6204" s="51" t="s">
        <v>19628</v>
      </c>
      <c r="G6204" s="1" t="s">
        <v>19628</v>
      </c>
      <c r="I6204" t="str">
        <f t="shared" si="192"/>
        <v>银行周报</v>
      </c>
      <c r="K6204" t="e">
        <f>VLOOKUP(I6204,Apabi!$H:$H,1,FALSE)</f>
        <v>#N/A</v>
      </c>
      <c r="M6204" t="str">
        <f>VLOOKUP(I6204,'Shanghai TSG'!$C:$C,1,FALSE)</f>
        <v>银行周报</v>
      </c>
      <c r="O6204" t="e">
        <f>VLOOKUP(I6204,'Hytong (not in CrossAsia)'!$C:$C,1,FALSE)</f>
        <v>#N/A</v>
      </c>
      <c r="Q6204" s="9" t="str">
        <f t="shared" si="193"/>
        <v>Doppel</v>
      </c>
    </row>
    <row r="6205" spans="1:17">
      <c r="A6205" s="1" t="s">
        <v>6393</v>
      </c>
      <c r="B6205" s="1" t="s">
        <v>6394</v>
      </c>
      <c r="C6205" s="1" t="s">
        <v>19628</v>
      </c>
      <c r="D6205" s="1" t="s">
        <v>19628</v>
      </c>
      <c r="E6205" s="1" t="s">
        <v>19628</v>
      </c>
      <c r="F6205" s="51" t="s">
        <v>19628</v>
      </c>
      <c r="G6205" s="1" t="s">
        <v>19628</v>
      </c>
      <c r="I6205" t="str">
        <f t="shared" si="192"/>
        <v>中国银行</v>
      </c>
      <c r="K6205" t="e">
        <f>VLOOKUP(I6205,Apabi!$H:$H,1,FALSE)</f>
        <v>#N/A</v>
      </c>
      <c r="M6205" t="e">
        <f>VLOOKUP(I6205,'Shanghai TSG'!$C:$C,1,FALSE)</f>
        <v>#N/A</v>
      </c>
      <c r="O6205" t="e">
        <f>VLOOKUP(I6205,'Hytong (not in CrossAsia)'!$C:$C,1,FALSE)</f>
        <v>#N/A</v>
      </c>
      <c r="Q6205" s="9" t="str">
        <f t="shared" si="193"/>
        <v>nur hier</v>
      </c>
    </row>
    <row r="6206" spans="1:17">
      <c r="A6206" s="1" t="s">
        <v>6395</v>
      </c>
      <c r="B6206" s="1" t="s">
        <v>6057</v>
      </c>
      <c r="C6206" s="1" t="s">
        <v>19628</v>
      </c>
      <c r="D6206" s="1" t="s">
        <v>6058</v>
      </c>
      <c r="E6206" s="1" t="s">
        <v>19634</v>
      </c>
      <c r="F6206" s="54">
        <v>1937</v>
      </c>
      <c r="G6206" s="1" t="s">
        <v>19635</v>
      </c>
      <c r="I6206" t="str">
        <f t="shared" si="192"/>
        <v>农行月刊</v>
      </c>
      <c r="K6206" t="e">
        <f>VLOOKUP(I6206,Apabi!$H:$H,1,FALSE)</f>
        <v>#N/A</v>
      </c>
      <c r="M6206" t="str">
        <f>VLOOKUP(I6206,'Shanghai TSG'!$C:$C,1,FALSE)</f>
        <v>农行月刊</v>
      </c>
      <c r="O6206" t="e">
        <f>VLOOKUP(I6206,'Hytong (not in CrossAsia)'!$C:$C,1,FALSE)</f>
        <v>#N/A</v>
      </c>
      <c r="Q6206" s="9" t="str">
        <f t="shared" si="193"/>
        <v>Doppel</v>
      </c>
    </row>
    <row r="6207" spans="1:17">
      <c r="A6207" s="1" t="s">
        <v>6059</v>
      </c>
      <c r="B6207" s="1" t="s">
        <v>6060</v>
      </c>
      <c r="C6207" s="1" t="s">
        <v>6061</v>
      </c>
      <c r="D6207" s="1" t="s">
        <v>6062</v>
      </c>
      <c r="E6207" s="1" t="s">
        <v>19647</v>
      </c>
      <c r="F6207" s="51" t="s">
        <v>19628</v>
      </c>
      <c r="G6207" s="1" t="s">
        <v>19327</v>
      </c>
      <c r="I6207" t="str">
        <f t="shared" si="192"/>
        <v>银行生活</v>
      </c>
      <c r="K6207" t="e">
        <f>VLOOKUP(I6207,Apabi!$H:$H,1,FALSE)</f>
        <v>#N/A</v>
      </c>
      <c r="M6207" t="str">
        <f>VLOOKUP(I6207,'Shanghai TSG'!$C:$C,1,FALSE)</f>
        <v>银行生活</v>
      </c>
      <c r="O6207" t="e">
        <f>VLOOKUP(I6207,'Hytong (not in CrossAsia)'!$C:$C,1,FALSE)</f>
        <v>#N/A</v>
      </c>
      <c r="Q6207" s="9" t="str">
        <f t="shared" si="193"/>
        <v>Doppel</v>
      </c>
    </row>
    <row r="6208" spans="1:17">
      <c r="A6208" s="1" t="s">
        <v>6063</v>
      </c>
      <c r="B6208" s="1" t="s">
        <v>6064</v>
      </c>
      <c r="C6208" s="1" t="s">
        <v>19628</v>
      </c>
      <c r="D6208" s="1" t="s">
        <v>6065</v>
      </c>
      <c r="E6208" s="1" t="s">
        <v>19180</v>
      </c>
      <c r="F6208" s="54">
        <v>1946</v>
      </c>
      <c r="G6208" s="1" t="s">
        <v>19340</v>
      </c>
      <c r="I6208" t="str">
        <f t="shared" si="192"/>
        <v>福建省银</v>
      </c>
      <c r="K6208" t="e">
        <f>VLOOKUP(I6208,Apabi!$H:$H,1,FALSE)</f>
        <v>#N/A</v>
      </c>
      <c r="M6208" t="str">
        <f>VLOOKUP(I6208,'Shanghai TSG'!$C:$C,1,FALSE)</f>
        <v>福建省银</v>
      </c>
      <c r="O6208" t="e">
        <f>VLOOKUP(I6208,'Hytong (not in CrossAsia)'!$C:$C,1,FALSE)</f>
        <v>#N/A</v>
      </c>
      <c r="Q6208" s="9" t="str">
        <f t="shared" si="193"/>
        <v>Doppel</v>
      </c>
    </row>
    <row r="6209" spans="1:17">
      <c r="A6209" s="1" t="s">
        <v>6066</v>
      </c>
      <c r="B6209" s="1" t="s">
        <v>6067</v>
      </c>
      <c r="C6209" s="1" t="s">
        <v>19628</v>
      </c>
      <c r="D6209" s="1" t="s">
        <v>6068</v>
      </c>
      <c r="E6209" s="1" t="s">
        <v>18570</v>
      </c>
      <c r="F6209" s="54">
        <v>1947</v>
      </c>
      <c r="G6209" s="1" t="s">
        <v>19635</v>
      </c>
      <c r="I6209" t="str">
        <f t="shared" si="192"/>
        <v>广东省银</v>
      </c>
      <c r="K6209" t="e">
        <f>VLOOKUP(I6209,Apabi!$H:$H,1,FALSE)</f>
        <v>#N/A</v>
      </c>
      <c r="M6209" t="str">
        <f>VLOOKUP(I6209,'Shanghai TSG'!$C:$C,1,FALSE)</f>
        <v>广东省银</v>
      </c>
      <c r="O6209" t="e">
        <f>VLOOKUP(I6209,'Hytong (not in CrossAsia)'!$C:$C,1,FALSE)</f>
        <v>#N/A</v>
      </c>
      <c r="Q6209" s="9" t="str">
        <f t="shared" si="193"/>
        <v>Doppel</v>
      </c>
    </row>
    <row r="6210" spans="1:17">
      <c r="A6210" s="1" t="s">
        <v>6069</v>
      </c>
      <c r="B6210" s="1" t="s">
        <v>6070</v>
      </c>
      <c r="C6210" s="1" t="s">
        <v>19628</v>
      </c>
      <c r="D6210" s="1" t="s">
        <v>6071</v>
      </c>
      <c r="E6210" s="1" t="s">
        <v>19339</v>
      </c>
      <c r="F6210" s="54">
        <v>1949</v>
      </c>
      <c r="G6210" s="1" t="s">
        <v>19635</v>
      </c>
      <c r="I6210" t="str">
        <f t="shared" si="192"/>
        <v>银行月刊</v>
      </c>
      <c r="K6210" t="e">
        <f>VLOOKUP(I6210,Apabi!$H:$H,1,FALSE)</f>
        <v>#N/A</v>
      </c>
      <c r="M6210" t="str">
        <f>VLOOKUP(I6210,'Shanghai TSG'!$C:$C,1,FALSE)</f>
        <v>银行月刊</v>
      </c>
      <c r="O6210" t="e">
        <f>VLOOKUP(I6210,'Hytong (not in CrossAsia)'!$C:$C,1,FALSE)</f>
        <v>#N/A</v>
      </c>
      <c r="Q6210" s="9" t="str">
        <f t="shared" si="193"/>
        <v>Doppel</v>
      </c>
    </row>
    <row r="6211" spans="1:17" ht="23.25">
      <c r="A6211" s="1" t="s">
        <v>6072</v>
      </c>
      <c r="B6211" s="1" t="s">
        <v>6073</v>
      </c>
      <c r="C6211" s="1" t="s">
        <v>10759</v>
      </c>
      <c r="D6211" s="1" t="s">
        <v>6061</v>
      </c>
      <c r="E6211" s="1" t="s">
        <v>19647</v>
      </c>
      <c r="F6211" s="51" t="s">
        <v>19628</v>
      </c>
      <c r="G6211" s="1" t="s">
        <v>19628</v>
      </c>
      <c r="I6211" t="str">
        <f t="shared" ref="I6211:I6267" si="194">MID(B6211,1,4)</f>
        <v>银行生活</v>
      </c>
      <c r="K6211" t="e">
        <f>VLOOKUP(I6211,Apabi!$H:$H,1,FALSE)</f>
        <v>#N/A</v>
      </c>
      <c r="M6211" t="str">
        <f>VLOOKUP(I6211,'Shanghai TSG'!$C:$C,1,FALSE)</f>
        <v>银行生活</v>
      </c>
      <c r="O6211" t="e">
        <f>VLOOKUP(I6211,'Hytong (not in CrossAsia)'!$C:$C,1,FALSE)</f>
        <v>#N/A</v>
      </c>
      <c r="Q6211" s="9" t="str">
        <f t="shared" ref="Q6211:Q6267" si="195">(IF(AND(ISNA(K6211),ISNA(M6211),ISNA(O6211)),"nur hier","Doppel"))</f>
        <v>Doppel</v>
      </c>
    </row>
    <row r="6212" spans="1:17">
      <c r="A6212" s="1" t="s">
        <v>6074</v>
      </c>
      <c r="B6212" s="1" t="s">
        <v>6075</v>
      </c>
      <c r="C6212" s="1" t="s">
        <v>19628</v>
      </c>
      <c r="D6212" s="1" t="s">
        <v>6076</v>
      </c>
      <c r="E6212" s="1" t="s">
        <v>19647</v>
      </c>
      <c r="F6212" s="54">
        <v>1917</v>
      </c>
      <c r="G6212" s="1" t="s">
        <v>19305</v>
      </c>
      <c r="I6212" t="str">
        <f t="shared" si="194"/>
        <v>银行周报</v>
      </c>
      <c r="K6212" t="e">
        <f>VLOOKUP(I6212,Apabi!$H:$H,1,FALSE)</f>
        <v>#N/A</v>
      </c>
      <c r="M6212" t="str">
        <f>VLOOKUP(I6212,'Shanghai TSG'!$C:$C,1,FALSE)</f>
        <v>银行周报</v>
      </c>
      <c r="O6212" t="e">
        <f>VLOOKUP(I6212,'Hytong (not in CrossAsia)'!$C:$C,1,FALSE)</f>
        <v>#N/A</v>
      </c>
      <c r="Q6212" s="9" t="str">
        <f t="shared" si="195"/>
        <v>Doppel</v>
      </c>
    </row>
    <row r="6213" spans="1:17">
      <c r="A6213" s="1" t="s">
        <v>6077</v>
      </c>
      <c r="B6213" s="1" t="s">
        <v>6078</v>
      </c>
      <c r="C6213" s="1" t="s">
        <v>19628</v>
      </c>
      <c r="D6213" s="1" t="s">
        <v>6079</v>
      </c>
      <c r="E6213" s="1" t="s">
        <v>19647</v>
      </c>
      <c r="F6213" s="54">
        <v>1948</v>
      </c>
      <c r="G6213" s="1" t="s">
        <v>19635</v>
      </c>
      <c r="I6213" t="str">
        <f t="shared" si="194"/>
        <v>钱业月报</v>
      </c>
      <c r="K6213" t="e">
        <f>VLOOKUP(I6213,Apabi!$H:$H,1,FALSE)</f>
        <v>#N/A</v>
      </c>
      <c r="M6213" t="str">
        <f>VLOOKUP(I6213,'Shanghai TSG'!$C:$C,1,FALSE)</f>
        <v>钱业月报</v>
      </c>
      <c r="O6213" t="e">
        <f>VLOOKUP(I6213,'Hytong (not in CrossAsia)'!$C:$C,1,FALSE)</f>
        <v>#N/A</v>
      </c>
      <c r="Q6213" s="9" t="str">
        <f t="shared" si="195"/>
        <v>Doppel</v>
      </c>
    </row>
    <row r="6214" spans="1:17" ht="23.25">
      <c r="A6214" s="1" t="s">
        <v>6080</v>
      </c>
      <c r="B6214" s="1" t="s">
        <v>6081</v>
      </c>
      <c r="C6214" s="1" t="s">
        <v>19628</v>
      </c>
      <c r="D6214" s="1" t="s">
        <v>6082</v>
      </c>
      <c r="E6214" s="1" t="s">
        <v>21632</v>
      </c>
      <c r="F6214" s="51" t="s">
        <v>19628</v>
      </c>
      <c r="G6214" s="1" t="s">
        <v>19628</v>
      </c>
      <c r="I6214" t="str">
        <f t="shared" si="194"/>
        <v>银行季刊</v>
      </c>
      <c r="K6214" t="e">
        <f>VLOOKUP(I6214,Apabi!$H:$H,1,FALSE)</f>
        <v>#N/A</v>
      </c>
      <c r="M6214" t="str">
        <f>VLOOKUP(I6214,'Shanghai TSG'!$C:$C,1,FALSE)</f>
        <v>银行季刊</v>
      </c>
      <c r="O6214" t="e">
        <f>VLOOKUP(I6214,'Hytong (not in CrossAsia)'!$C:$C,1,FALSE)</f>
        <v>#N/A</v>
      </c>
      <c r="Q6214" s="9" t="str">
        <f t="shared" si="195"/>
        <v>Doppel</v>
      </c>
    </row>
    <row r="6215" spans="1:17" ht="23.25">
      <c r="A6215" s="1" t="s">
        <v>6083</v>
      </c>
      <c r="B6215" s="1" t="s">
        <v>6084</v>
      </c>
      <c r="C6215" s="1" t="s">
        <v>19628</v>
      </c>
      <c r="D6215" s="1" t="s">
        <v>6388</v>
      </c>
      <c r="E6215" s="1" t="s">
        <v>19336</v>
      </c>
      <c r="F6215" s="54">
        <v>1920</v>
      </c>
      <c r="G6215" s="1" t="s">
        <v>19635</v>
      </c>
      <c r="I6215" t="str">
        <f t="shared" si="194"/>
        <v>中国银行</v>
      </c>
      <c r="K6215" t="e">
        <f>VLOOKUP(I6215,Apabi!$H:$H,1,FALSE)</f>
        <v>#N/A</v>
      </c>
      <c r="M6215" t="e">
        <f>VLOOKUP(I6215,'Shanghai TSG'!$C:$C,1,FALSE)</f>
        <v>#N/A</v>
      </c>
      <c r="O6215" t="e">
        <f>VLOOKUP(I6215,'Hytong (not in CrossAsia)'!$C:$C,1,FALSE)</f>
        <v>#N/A</v>
      </c>
      <c r="Q6215" s="9" t="str">
        <f t="shared" si="195"/>
        <v>nur hier</v>
      </c>
    </row>
    <row r="6216" spans="1:17">
      <c r="A6216" s="1" t="s">
        <v>6085</v>
      </c>
      <c r="B6216" s="1" t="s">
        <v>6086</v>
      </c>
      <c r="C6216" s="1" t="s">
        <v>19628</v>
      </c>
      <c r="D6216" s="1" t="s">
        <v>19628</v>
      </c>
      <c r="E6216" s="1" t="s">
        <v>19628</v>
      </c>
      <c r="F6216" s="51" t="s">
        <v>19628</v>
      </c>
      <c r="G6216" s="1" t="s">
        <v>19628</v>
      </c>
      <c r="I6216" t="str">
        <f t="shared" si="194"/>
        <v>银行期刊</v>
      </c>
      <c r="K6216" t="e">
        <f>VLOOKUP(I6216,Apabi!$H:$H,1,FALSE)</f>
        <v>#N/A</v>
      </c>
      <c r="M6216" t="e">
        <f>VLOOKUP(I6216,'Shanghai TSG'!$C:$C,1,FALSE)</f>
        <v>#N/A</v>
      </c>
      <c r="O6216" t="e">
        <f>VLOOKUP(I6216,'Hytong (not in CrossAsia)'!$C:$C,1,FALSE)</f>
        <v>#N/A</v>
      </c>
      <c r="Q6216" s="9" t="str">
        <f t="shared" si="195"/>
        <v>nur hier</v>
      </c>
    </row>
    <row r="6217" spans="1:17" ht="23.25">
      <c r="A6217" s="1" t="s">
        <v>6087</v>
      </c>
      <c r="B6217" s="1" t="s">
        <v>6088</v>
      </c>
      <c r="C6217" s="1" t="s">
        <v>6089</v>
      </c>
      <c r="D6217" s="1" t="s">
        <v>19628</v>
      </c>
      <c r="E6217" s="1" t="s">
        <v>19647</v>
      </c>
      <c r="F6217" s="51" t="s">
        <v>19628</v>
      </c>
      <c r="G6217" s="1" t="s">
        <v>19628</v>
      </c>
      <c r="I6217" t="str">
        <f t="shared" si="194"/>
        <v>银行系刊</v>
      </c>
      <c r="K6217" t="e">
        <f>VLOOKUP(I6217,Apabi!$H:$H,1,FALSE)</f>
        <v>#N/A</v>
      </c>
      <c r="M6217" t="str">
        <f>VLOOKUP(I6217,'Shanghai TSG'!$C:$C,1,FALSE)</f>
        <v>银行系刊</v>
      </c>
      <c r="O6217" t="e">
        <f>VLOOKUP(I6217,'Hytong (not in CrossAsia)'!$C:$C,1,FALSE)</f>
        <v>#N/A</v>
      </c>
      <c r="Q6217" s="9" t="str">
        <f t="shared" si="195"/>
        <v>Doppel</v>
      </c>
    </row>
    <row r="6218" spans="1:17">
      <c r="A6218" s="1" t="s">
        <v>6090</v>
      </c>
      <c r="B6218" s="1" t="s">
        <v>6091</v>
      </c>
      <c r="C6218" s="1" t="s">
        <v>19628</v>
      </c>
      <c r="D6218" s="1" t="s">
        <v>6092</v>
      </c>
      <c r="E6218" s="1" t="s">
        <v>19647</v>
      </c>
      <c r="F6218" s="51" t="s">
        <v>19628</v>
      </c>
      <c r="G6218" s="1" t="s">
        <v>19628</v>
      </c>
      <c r="I6218" t="str">
        <f t="shared" si="194"/>
        <v>银行通讯</v>
      </c>
      <c r="K6218" t="str">
        <f>VLOOKUP(I6218,Apabi!$H:$H,1,FALSE)</f>
        <v>银行通讯</v>
      </c>
      <c r="M6218" t="str">
        <f>VLOOKUP(I6218,'Shanghai TSG'!$C:$C,1,FALSE)</f>
        <v>银行通讯</v>
      </c>
      <c r="O6218" t="e">
        <f>VLOOKUP(I6218,'Hytong (not in CrossAsia)'!$C:$C,1,FALSE)</f>
        <v>#N/A</v>
      </c>
      <c r="Q6218" s="9" t="str">
        <f t="shared" si="195"/>
        <v>Doppel</v>
      </c>
    </row>
    <row r="6219" spans="1:17">
      <c r="A6219" s="1" t="s">
        <v>6093</v>
      </c>
      <c r="B6219" s="1" t="s">
        <v>6094</v>
      </c>
      <c r="C6219" s="1" t="s">
        <v>19628</v>
      </c>
      <c r="D6219" s="1" t="s">
        <v>6095</v>
      </c>
      <c r="E6219" s="1" t="s">
        <v>19339</v>
      </c>
      <c r="F6219" s="54">
        <v>1932</v>
      </c>
      <c r="G6219" s="1" t="s">
        <v>19642</v>
      </c>
      <c r="I6219" t="str">
        <f t="shared" si="194"/>
        <v>中央银行</v>
      </c>
      <c r="K6219" t="e">
        <f>VLOOKUP(I6219,Apabi!$H:$H,1,FALSE)</f>
        <v>#N/A</v>
      </c>
      <c r="M6219" t="e">
        <f>VLOOKUP(I6219,'Shanghai TSG'!$C:$C,1,FALSE)</f>
        <v>#N/A</v>
      </c>
      <c r="O6219" t="e">
        <f>VLOOKUP(I6219,'Hytong (not in CrossAsia)'!$C:$C,1,FALSE)</f>
        <v>#N/A</v>
      </c>
      <c r="Q6219" s="9" t="str">
        <f t="shared" si="195"/>
        <v>nur hier</v>
      </c>
    </row>
    <row r="6220" spans="1:17">
      <c r="A6220" s="1" t="s">
        <v>6096</v>
      </c>
      <c r="B6220" s="1" t="s">
        <v>6097</v>
      </c>
      <c r="C6220" s="1" t="s">
        <v>19628</v>
      </c>
      <c r="D6220" s="1" t="s">
        <v>6556</v>
      </c>
      <c r="E6220" s="1" t="s">
        <v>19647</v>
      </c>
      <c r="F6220" s="54">
        <v>1949</v>
      </c>
      <c r="G6220" s="1" t="s">
        <v>19635</v>
      </c>
      <c r="I6220" t="str">
        <f t="shared" si="194"/>
        <v>中央银行</v>
      </c>
      <c r="K6220" t="e">
        <f>VLOOKUP(I6220,Apabi!$H:$H,1,FALSE)</f>
        <v>#N/A</v>
      </c>
      <c r="M6220" t="e">
        <f>VLOOKUP(I6220,'Shanghai TSG'!$C:$C,1,FALSE)</f>
        <v>#N/A</v>
      </c>
      <c r="O6220" t="e">
        <f>VLOOKUP(I6220,'Hytong (not in CrossAsia)'!$C:$C,1,FALSE)</f>
        <v>#N/A</v>
      </c>
      <c r="Q6220" s="9" t="str">
        <f t="shared" si="195"/>
        <v>nur hier</v>
      </c>
    </row>
    <row r="6221" spans="1:17" ht="23.25">
      <c r="A6221" s="1" t="s">
        <v>6098</v>
      </c>
      <c r="B6221" s="1" t="s">
        <v>6099</v>
      </c>
      <c r="C6221" s="1" t="s">
        <v>19628</v>
      </c>
      <c r="D6221" s="1" t="s">
        <v>6100</v>
      </c>
      <c r="E6221" s="1" t="s">
        <v>7334</v>
      </c>
      <c r="F6221" s="54">
        <v>1931</v>
      </c>
      <c r="G6221" s="1" t="s">
        <v>19635</v>
      </c>
      <c r="I6221" t="str">
        <f t="shared" si="194"/>
        <v>东三省官</v>
      </c>
      <c r="K6221" t="str">
        <f>VLOOKUP(I6221,Apabi!$H:$H,1,FALSE)</f>
        <v>东三省官</v>
      </c>
      <c r="M6221" t="e">
        <f>VLOOKUP(I6221,'Shanghai TSG'!$C:$C,1,FALSE)</f>
        <v>#N/A</v>
      </c>
      <c r="O6221" t="e">
        <f>VLOOKUP(I6221,'Hytong (not in CrossAsia)'!$C:$C,1,FALSE)</f>
        <v>#N/A</v>
      </c>
      <c r="Q6221" s="9" t="str">
        <f t="shared" si="195"/>
        <v>Doppel</v>
      </c>
    </row>
    <row r="6222" spans="1:17" ht="23.25">
      <c r="A6222" s="1" t="s">
        <v>6101</v>
      </c>
      <c r="B6222" s="1" t="s">
        <v>6102</v>
      </c>
      <c r="C6222" s="1" t="s">
        <v>19628</v>
      </c>
      <c r="D6222" s="1" t="s">
        <v>19628</v>
      </c>
      <c r="E6222" s="1" t="s">
        <v>19647</v>
      </c>
      <c r="F6222" s="51">
        <v>1947</v>
      </c>
      <c r="G6222" s="1" t="s">
        <v>19628</v>
      </c>
      <c r="I6222" t="str">
        <f t="shared" si="194"/>
        <v>上海证券</v>
      </c>
      <c r="K6222" t="e">
        <f>VLOOKUP(I6222,Apabi!$H:$H,1,FALSE)</f>
        <v>#N/A</v>
      </c>
      <c r="M6222" t="e">
        <f>VLOOKUP(I6222,'Shanghai TSG'!$C:$C,1,FALSE)</f>
        <v>#N/A</v>
      </c>
      <c r="O6222" t="e">
        <f>VLOOKUP(I6222,'Hytong (not in CrossAsia)'!$C:$C,1,FALSE)</f>
        <v>#N/A</v>
      </c>
      <c r="Q6222" s="9" t="str">
        <f t="shared" si="195"/>
        <v>nur hier</v>
      </c>
    </row>
    <row r="6223" spans="1:17">
      <c r="A6223" s="1" t="s">
        <v>6103</v>
      </c>
      <c r="B6223" s="1" t="s">
        <v>6104</v>
      </c>
      <c r="C6223" s="1" t="s">
        <v>19628</v>
      </c>
      <c r="D6223" s="1" t="s">
        <v>6105</v>
      </c>
      <c r="E6223" s="1" t="s">
        <v>19647</v>
      </c>
      <c r="F6223" s="54">
        <v>1929</v>
      </c>
      <c r="G6223" s="1" t="s">
        <v>19327</v>
      </c>
      <c r="I6223" t="str">
        <f t="shared" si="194"/>
        <v>中央银行</v>
      </c>
      <c r="K6223" t="e">
        <f>VLOOKUP(I6223,Apabi!$H:$H,1,FALSE)</f>
        <v>#N/A</v>
      </c>
      <c r="M6223" t="e">
        <f>VLOOKUP(I6223,'Shanghai TSG'!$C:$C,1,FALSE)</f>
        <v>#N/A</v>
      </c>
      <c r="O6223" t="e">
        <f>VLOOKUP(I6223,'Hytong (not in CrossAsia)'!$C:$C,1,FALSE)</f>
        <v>#N/A</v>
      </c>
      <c r="Q6223" s="9" t="str">
        <f t="shared" si="195"/>
        <v>nur hier</v>
      </c>
    </row>
    <row r="6224" spans="1:17" ht="23.25">
      <c r="A6224" s="1" t="s">
        <v>6106</v>
      </c>
      <c r="B6224" s="1" t="s">
        <v>6107</v>
      </c>
      <c r="C6224" s="1" t="s">
        <v>19628</v>
      </c>
      <c r="D6224" s="1" t="s">
        <v>19628</v>
      </c>
      <c r="E6224" s="1" t="s">
        <v>19628</v>
      </c>
      <c r="F6224" s="51" t="s">
        <v>19628</v>
      </c>
      <c r="G6224" s="1" t="s">
        <v>19628</v>
      </c>
      <c r="I6224" t="str">
        <f t="shared" si="194"/>
        <v>邮政储金</v>
      </c>
      <c r="K6224" t="e">
        <f>VLOOKUP(I6224,Apabi!$H:$H,1,FALSE)</f>
        <v>#N/A</v>
      </c>
      <c r="M6224" t="e">
        <f>VLOOKUP(I6224,'Shanghai TSG'!$C:$C,1,FALSE)</f>
        <v>#N/A</v>
      </c>
      <c r="O6224" t="e">
        <f>VLOOKUP(I6224,'Hytong (not in CrossAsia)'!$C:$C,1,FALSE)</f>
        <v>#N/A</v>
      </c>
      <c r="Q6224" s="9" t="str">
        <f t="shared" si="195"/>
        <v>nur hier</v>
      </c>
    </row>
    <row r="6225" spans="1:17">
      <c r="A6225" s="1" t="s">
        <v>6108</v>
      </c>
      <c r="B6225" s="1" t="s">
        <v>6109</v>
      </c>
      <c r="C6225" s="1" t="s">
        <v>19628</v>
      </c>
      <c r="D6225" s="1" t="s">
        <v>6110</v>
      </c>
      <c r="E6225" s="1" t="s">
        <v>21354</v>
      </c>
      <c r="F6225" s="54">
        <v>1943</v>
      </c>
      <c r="G6225" s="1" t="s">
        <v>19773</v>
      </c>
      <c r="I6225" t="str">
        <f t="shared" si="194"/>
        <v>广东省银</v>
      </c>
      <c r="K6225" t="e">
        <f>VLOOKUP(I6225,Apabi!$H:$H,1,FALSE)</f>
        <v>#N/A</v>
      </c>
      <c r="M6225" t="str">
        <f>VLOOKUP(I6225,'Shanghai TSG'!$C:$C,1,FALSE)</f>
        <v>广东省银</v>
      </c>
      <c r="O6225" t="e">
        <f>VLOOKUP(I6225,'Hytong (not in CrossAsia)'!$C:$C,1,FALSE)</f>
        <v>#N/A</v>
      </c>
      <c r="Q6225" s="9" t="str">
        <f t="shared" si="195"/>
        <v>Doppel</v>
      </c>
    </row>
    <row r="6226" spans="1:17">
      <c r="A6226" s="1" t="s">
        <v>6111</v>
      </c>
      <c r="B6226" s="1" t="s">
        <v>6112</v>
      </c>
      <c r="C6226" s="1" t="s">
        <v>19628</v>
      </c>
      <c r="D6226" s="1" t="s">
        <v>6113</v>
      </c>
      <c r="E6226" s="1" t="s">
        <v>19638</v>
      </c>
      <c r="F6226" s="51" t="s">
        <v>19628</v>
      </c>
      <c r="G6226" s="1" t="s">
        <v>19628</v>
      </c>
      <c r="I6226" t="str">
        <f t="shared" si="194"/>
        <v>储汇服务</v>
      </c>
      <c r="K6226" t="e">
        <f>VLOOKUP(I6226,Apabi!$H:$H,1,FALSE)</f>
        <v>#N/A</v>
      </c>
      <c r="M6226" t="str">
        <f>VLOOKUP(I6226,'Shanghai TSG'!$C:$C,1,FALSE)</f>
        <v>储汇服务</v>
      </c>
      <c r="O6226" t="e">
        <f>VLOOKUP(I6226,'Hytong (not in CrossAsia)'!$C:$C,1,FALSE)</f>
        <v>#N/A</v>
      </c>
      <c r="Q6226" s="9" t="str">
        <f t="shared" si="195"/>
        <v>Doppel</v>
      </c>
    </row>
    <row r="6227" spans="1:17">
      <c r="A6227" s="1" t="s">
        <v>6114</v>
      </c>
      <c r="B6227" s="1" t="s">
        <v>6115</v>
      </c>
      <c r="C6227" s="1" t="s">
        <v>19628</v>
      </c>
      <c r="D6227" s="1" t="s">
        <v>6116</v>
      </c>
      <c r="E6227" s="1" t="s">
        <v>20530</v>
      </c>
      <c r="F6227" s="51" t="s">
        <v>19628</v>
      </c>
      <c r="G6227" s="1" t="s">
        <v>19628</v>
      </c>
      <c r="I6227" t="str">
        <f t="shared" si="194"/>
        <v>广西银行</v>
      </c>
      <c r="K6227" t="e">
        <f>VLOOKUP(I6227,Apabi!$H:$H,1,FALSE)</f>
        <v>#N/A</v>
      </c>
      <c r="M6227" t="str">
        <f>VLOOKUP(I6227,'Shanghai TSG'!$C:$C,1,FALSE)</f>
        <v>广西银行</v>
      </c>
      <c r="O6227" t="e">
        <f>VLOOKUP(I6227,'Hytong (not in CrossAsia)'!$C:$C,1,FALSE)</f>
        <v>#N/A</v>
      </c>
      <c r="Q6227" s="9" t="str">
        <f t="shared" si="195"/>
        <v>Doppel</v>
      </c>
    </row>
    <row r="6228" spans="1:17">
      <c r="A6228" s="1" t="s">
        <v>6117</v>
      </c>
      <c r="B6228" s="1" t="s">
        <v>6118</v>
      </c>
      <c r="C6228" s="1" t="s">
        <v>19628</v>
      </c>
      <c r="D6228" s="1" t="s">
        <v>10806</v>
      </c>
      <c r="E6228" s="1" t="s">
        <v>19647</v>
      </c>
      <c r="F6228" s="54">
        <v>1933</v>
      </c>
      <c r="G6228" s="1" t="s">
        <v>19773</v>
      </c>
      <c r="I6228" t="str">
        <f t="shared" si="194"/>
        <v>人寿季刊</v>
      </c>
      <c r="K6228" t="e">
        <f>VLOOKUP(I6228,Apabi!$H:$H,1,FALSE)</f>
        <v>#N/A</v>
      </c>
      <c r="M6228" t="e">
        <f>VLOOKUP(I6228,'Shanghai TSG'!$C:$C,1,FALSE)</f>
        <v>#N/A</v>
      </c>
      <c r="O6228" t="e">
        <f>VLOOKUP(I6228,'Hytong (not in CrossAsia)'!$C:$C,1,FALSE)</f>
        <v>#N/A</v>
      </c>
      <c r="Q6228" s="9" t="str">
        <f t="shared" si="195"/>
        <v>nur hier</v>
      </c>
    </row>
    <row r="6229" spans="1:17">
      <c r="A6229" s="1" t="s">
        <v>6119</v>
      </c>
      <c r="B6229" s="1" t="s">
        <v>6120</v>
      </c>
      <c r="C6229" s="1" t="s">
        <v>19628</v>
      </c>
      <c r="D6229" s="1" t="s">
        <v>6121</v>
      </c>
      <c r="E6229" s="1" t="s">
        <v>19647</v>
      </c>
      <c r="F6229" s="54">
        <v>1938</v>
      </c>
      <c r="G6229" s="1" t="s">
        <v>19642</v>
      </c>
      <c r="I6229" t="str">
        <f t="shared" si="194"/>
        <v>太安丰保</v>
      </c>
      <c r="K6229" t="e">
        <f>VLOOKUP(I6229,Apabi!$H:$H,1,FALSE)</f>
        <v>#N/A</v>
      </c>
      <c r="M6229" t="e">
        <f>VLOOKUP(I6229,'Shanghai TSG'!$C:$C,1,FALSE)</f>
        <v>#N/A</v>
      </c>
      <c r="O6229" t="e">
        <f>VLOOKUP(I6229,'Hytong (not in CrossAsia)'!$C:$C,1,FALSE)</f>
        <v>#N/A</v>
      </c>
      <c r="Q6229" s="9" t="str">
        <f t="shared" si="195"/>
        <v>nur hier</v>
      </c>
    </row>
    <row r="6230" spans="1:17">
      <c r="A6230" s="1" t="s">
        <v>5776</v>
      </c>
      <c r="B6230" s="1" t="s">
        <v>5777</v>
      </c>
      <c r="C6230" s="1" t="s">
        <v>19628</v>
      </c>
      <c r="D6230" s="1" t="s">
        <v>5778</v>
      </c>
      <c r="E6230" s="1" t="s">
        <v>19647</v>
      </c>
      <c r="F6230" s="54">
        <v>1933</v>
      </c>
      <c r="G6230" s="1" t="s">
        <v>19628</v>
      </c>
      <c r="I6230" t="str">
        <f t="shared" si="194"/>
        <v>寿险界</v>
      </c>
      <c r="K6230" t="e">
        <f>VLOOKUP(I6230,Apabi!$H:$H,1,FALSE)</f>
        <v>#N/A</v>
      </c>
      <c r="M6230" t="str">
        <f>VLOOKUP(I6230,'Shanghai TSG'!$C:$C,1,FALSE)</f>
        <v>寿险界</v>
      </c>
      <c r="O6230" t="e">
        <f>VLOOKUP(I6230,'Hytong (not in CrossAsia)'!$C:$C,1,FALSE)</f>
        <v>#N/A</v>
      </c>
      <c r="Q6230" s="9" t="str">
        <f t="shared" si="195"/>
        <v>Doppel</v>
      </c>
    </row>
    <row r="6231" spans="1:17">
      <c r="A6231" s="1" t="s">
        <v>5779</v>
      </c>
      <c r="B6231" s="1" t="s">
        <v>5780</v>
      </c>
      <c r="C6231" s="1" t="s">
        <v>5781</v>
      </c>
      <c r="D6231" s="1" t="s">
        <v>19628</v>
      </c>
      <c r="E6231" s="1" t="s">
        <v>19647</v>
      </c>
      <c r="F6231" s="54">
        <v>1937</v>
      </c>
      <c r="G6231" s="1" t="s">
        <v>19773</v>
      </c>
      <c r="I6231" t="str">
        <f t="shared" si="194"/>
        <v>保险季刊</v>
      </c>
      <c r="K6231" t="e">
        <f>VLOOKUP(I6231,Apabi!$H:$H,1,FALSE)</f>
        <v>#N/A</v>
      </c>
      <c r="M6231" t="e">
        <f>VLOOKUP(I6231,'Shanghai TSG'!$C:$C,1,FALSE)</f>
        <v>#N/A</v>
      </c>
      <c r="O6231" t="e">
        <f>VLOOKUP(I6231,'Hytong (not in CrossAsia)'!$C:$C,1,FALSE)</f>
        <v>#N/A</v>
      </c>
      <c r="Q6231" s="9" t="str">
        <f t="shared" si="195"/>
        <v>nur hier</v>
      </c>
    </row>
    <row r="6232" spans="1:17">
      <c r="A6232" s="1" t="s">
        <v>5782</v>
      </c>
      <c r="B6232" s="1" t="s">
        <v>5783</v>
      </c>
      <c r="C6232" s="1" t="s">
        <v>19628</v>
      </c>
      <c r="D6232" s="1" t="s">
        <v>5778</v>
      </c>
      <c r="E6232" s="1" t="s">
        <v>19647</v>
      </c>
      <c r="F6232" s="54">
        <v>1933</v>
      </c>
      <c r="G6232" s="1" t="s">
        <v>19773</v>
      </c>
      <c r="I6232" t="str">
        <f t="shared" si="194"/>
        <v>寿险季刊</v>
      </c>
      <c r="K6232" t="e">
        <f>VLOOKUP(I6232,Apabi!$H:$H,1,FALSE)</f>
        <v>#N/A</v>
      </c>
      <c r="M6232" t="str">
        <f>VLOOKUP(I6232,'Shanghai TSG'!$C:$C,1,FALSE)</f>
        <v>寿险季刊</v>
      </c>
      <c r="O6232" t="e">
        <f>VLOOKUP(I6232,'Hytong (not in CrossAsia)'!$C:$C,1,FALSE)</f>
        <v>#N/A</v>
      </c>
      <c r="Q6232" s="9" t="str">
        <f t="shared" si="195"/>
        <v>Doppel</v>
      </c>
    </row>
    <row r="6233" spans="1:17">
      <c r="A6233" s="1" t="s">
        <v>5784</v>
      </c>
      <c r="B6233" s="1" t="s">
        <v>5785</v>
      </c>
      <c r="C6233" s="1" t="s">
        <v>19628</v>
      </c>
      <c r="D6233" s="1" t="s">
        <v>6359</v>
      </c>
      <c r="E6233" s="1" t="s">
        <v>19647</v>
      </c>
      <c r="F6233" s="54">
        <v>1937</v>
      </c>
      <c r="G6233" s="1" t="s">
        <v>19628</v>
      </c>
      <c r="I6233" t="str">
        <f t="shared" si="194"/>
        <v>简易人寿</v>
      </c>
      <c r="K6233" t="e">
        <f>VLOOKUP(I6233,Apabi!$H:$H,1,FALSE)</f>
        <v>#N/A</v>
      </c>
      <c r="M6233" t="str">
        <f>VLOOKUP(I6233,'Shanghai TSG'!$C:$C,1,FALSE)</f>
        <v>简易人寿</v>
      </c>
      <c r="O6233" t="e">
        <f>VLOOKUP(I6233,'Hytong (not in CrossAsia)'!$C:$C,1,FALSE)</f>
        <v>#N/A</v>
      </c>
      <c r="Q6233" s="9" t="str">
        <f t="shared" si="195"/>
        <v>Doppel</v>
      </c>
    </row>
    <row r="6234" spans="1:17">
      <c r="A6234" s="1" t="s">
        <v>5786</v>
      </c>
      <c r="B6234" s="1" t="s">
        <v>5787</v>
      </c>
      <c r="C6234" s="1" t="s">
        <v>19628</v>
      </c>
      <c r="D6234" s="1" t="s">
        <v>6121</v>
      </c>
      <c r="E6234" s="1" t="s">
        <v>19647</v>
      </c>
      <c r="F6234" s="54">
        <v>1940</v>
      </c>
      <c r="G6234" s="1" t="s">
        <v>19628</v>
      </c>
      <c r="I6234" t="str">
        <f t="shared" si="194"/>
        <v>保险界</v>
      </c>
      <c r="K6234" t="e">
        <f>VLOOKUP(I6234,Apabi!$H:$H,1,FALSE)</f>
        <v>#N/A</v>
      </c>
      <c r="M6234" t="e">
        <f>VLOOKUP(I6234,'Shanghai TSG'!$C:$C,1,FALSE)</f>
        <v>#N/A</v>
      </c>
      <c r="O6234" t="e">
        <f>VLOOKUP(I6234,'Hytong (not in CrossAsia)'!$C:$C,1,FALSE)</f>
        <v>#N/A</v>
      </c>
      <c r="Q6234" s="9" t="str">
        <f t="shared" si="195"/>
        <v>nur hier</v>
      </c>
    </row>
    <row r="6235" spans="1:17" ht="23.25">
      <c r="A6235" s="1" t="s">
        <v>5788</v>
      </c>
      <c r="B6235" s="1" t="s">
        <v>5789</v>
      </c>
      <c r="C6235" s="1" t="s">
        <v>5790</v>
      </c>
      <c r="D6235" s="1" t="s">
        <v>5790</v>
      </c>
      <c r="E6235" s="1" t="s">
        <v>19647</v>
      </c>
      <c r="F6235" s="54">
        <v>1939</v>
      </c>
      <c r="G6235" s="1" t="s">
        <v>19635</v>
      </c>
      <c r="I6235" t="str">
        <f t="shared" si="194"/>
        <v>保联</v>
      </c>
      <c r="K6235" t="e">
        <f>VLOOKUP(I6235,Apabi!$H:$H,1,FALSE)</f>
        <v>#N/A</v>
      </c>
      <c r="M6235" t="e">
        <f>VLOOKUP(I6235,'Shanghai TSG'!$C:$C,1,FALSE)</f>
        <v>#N/A</v>
      </c>
      <c r="O6235" t="e">
        <f>VLOOKUP(I6235,'Hytong (not in CrossAsia)'!$C:$C,1,FALSE)</f>
        <v>#N/A</v>
      </c>
      <c r="Q6235" s="9" t="str">
        <f t="shared" si="195"/>
        <v>nur hier</v>
      </c>
    </row>
    <row r="6236" spans="1:17">
      <c r="A6236" s="1" t="s">
        <v>5791</v>
      </c>
      <c r="B6236" s="1" t="s">
        <v>5792</v>
      </c>
      <c r="C6236" s="1" t="s">
        <v>5793</v>
      </c>
      <c r="D6236" s="1" t="s">
        <v>19628</v>
      </c>
      <c r="E6236" s="1" t="s">
        <v>19339</v>
      </c>
      <c r="F6236" s="51" t="s">
        <v>19628</v>
      </c>
      <c r="G6236" s="1" t="s">
        <v>19628</v>
      </c>
      <c r="I6236" t="str">
        <f t="shared" si="194"/>
        <v>舆论周刊</v>
      </c>
      <c r="K6236" t="e">
        <f>VLOOKUP(I6236,Apabi!$H:$H,1,FALSE)</f>
        <v>#N/A</v>
      </c>
      <c r="M6236" t="e">
        <f>VLOOKUP(I6236,'Shanghai TSG'!$C:$C,1,FALSE)</f>
        <v>#N/A</v>
      </c>
      <c r="O6236" t="e">
        <f>VLOOKUP(I6236,'Hytong (not in CrossAsia)'!$C:$C,1,FALSE)</f>
        <v>#N/A</v>
      </c>
      <c r="Q6236" s="9" t="str">
        <f t="shared" si="195"/>
        <v>nur hier</v>
      </c>
    </row>
    <row r="6237" spans="1:17" ht="23.25">
      <c r="A6237" s="1" t="s">
        <v>5794</v>
      </c>
      <c r="B6237" s="1" t="s">
        <v>5795</v>
      </c>
      <c r="C6237" s="1" t="s">
        <v>19628</v>
      </c>
      <c r="D6237" s="1" t="s">
        <v>5796</v>
      </c>
      <c r="E6237" s="1" t="s">
        <v>18823</v>
      </c>
      <c r="F6237" s="51">
        <v>1931</v>
      </c>
      <c r="G6237" s="1" t="s">
        <v>19628</v>
      </c>
      <c r="I6237" t="str">
        <f t="shared" si="194"/>
        <v>红色中华</v>
      </c>
      <c r="K6237" t="e">
        <f>VLOOKUP(I6237,Apabi!$H:$H,1,FALSE)</f>
        <v>#N/A</v>
      </c>
      <c r="M6237" t="e">
        <f>VLOOKUP(I6237,'Shanghai TSG'!$C:$C,1,FALSE)</f>
        <v>#N/A</v>
      </c>
      <c r="O6237" t="e">
        <f>VLOOKUP(I6237,'Hytong (not in CrossAsia)'!$C:$C,1,FALSE)</f>
        <v>#N/A</v>
      </c>
      <c r="Q6237" s="9" t="str">
        <f t="shared" si="195"/>
        <v>nur hier</v>
      </c>
    </row>
    <row r="6238" spans="1:17">
      <c r="A6238" s="1" t="s">
        <v>5797</v>
      </c>
      <c r="B6238" s="1" t="s">
        <v>5798</v>
      </c>
      <c r="C6238" s="1" t="s">
        <v>18503</v>
      </c>
      <c r="D6238" s="1" t="s">
        <v>14464</v>
      </c>
      <c r="E6238" s="1" t="s">
        <v>19647</v>
      </c>
      <c r="F6238" s="54">
        <v>1936</v>
      </c>
      <c r="G6238" s="1" t="s">
        <v>19349</v>
      </c>
      <c r="I6238" t="str">
        <f t="shared" si="194"/>
        <v>读书生活</v>
      </c>
      <c r="K6238" t="e">
        <f>VLOOKUP(I6238,Apabi!$H:$H,1,FALSE)</f>
        <v>#N/A</v>
      </c>
      <c r="M6238" t="str">
        <f>VLOOKUP(I6238,'Shanghai TSG'!$C:$C,1,FALSE)</f>
        <v>读书生活</v>
      </c>
      <c r="O6238" t="e">
        <f>VLOOKUP(I6238,'Hytong (not in CrossAsia)'!$C:$C,1,FALSE)</f>
        <v>#N/A</v>
      </c>
      <c r="Q6238" s="9" t="str">
        <f t="shared" si="195"/>
        <v>Doppel</v>
      </c>
    </row>
    <row r="6239" spans="1:17">
      <c r="A6239" s="1" t="s">
        <v>5799</v>
      </c>
      <c r="B6239" s="1" t="s">
        <v>5800</v>
      </c>
      <c r="C6239" s="1" t="s">
        <v>5801</v>
      </c>
      <c r="D6239" s="1" t="s">
        <v>19628</v>
      </c>
      <c r="E6239" s="1" t="s">
        <v>19647</v>
      </c>
      <c r="F6239" s="54">
        <v>1940</v>
      </c>
      <c r="G6239" s="1" t="s">
        <v>19635</v>
      </c>
      <c r="I6239" t="str">
        <f t="shared" si="194"/>
        <v>世界杂志</v>
      </c>
      <c r="K6239" t="e">
        <f>VLOOKUP(I6239,Apabi!$H:$H,1,FALSE)</f>
        <v>#N/A</v>
      </c>
      <c r="M6239" t="e">
        <f>VLOOKUP(I6239,'Shanghai TSG'!$C:$C,1,FALSE)</f>
        <v>#N/A</v>
      </c>
      <c r="O6239" t="str">
        <f>VLOOKUP(I6239,'Hytong (not in CrossAsia)'!$C:$C,1,FALSE)</f>
        <v>世界杂志</v>
      </c>
      <c r="Q6239" s="9" t="str">
        <f t="shared" si="195"/>
        <v>Doppel</v>
      </c>
    </row>
    <row r="6240" spans="1:17">
      <c r="A6240" s="1" t="s">
        <v>5802</v>
      </c>
      <c r="B6240" s="1" t="s">
        <v>5803</v>
      </c>
      <c r="C6240" s="1" t="s">
        <v>19628</v>
      </c>
      <c r="D6240" s="1" t="s">
        <v>5804</v>
      </c>
      <c r="E6240" s="1" t="s">
        <v>19647</v>
      </c>
      <c r="F6240" s="54">
        <v>1947</v>
      </c>
      <c r="G6240" s="1" t="s">
        <v>19327</v>
      </c>
      <c r="I6240" t="str">
        <f t="shared" si="194"/>
        <v>天公报</v>
      </c>
      <c r="K6240" t="e">
        <f>VLOOKUP(I6240,Apabi!$H:$H,1,FALSE)</f>
        <v>#N/A</v>
      </c>
      <c r="M6240" t="e">
        <f>VLOOKUP(I6240,'Shanghai TSG'!$C:$C,1,FALSE)</f>
        <v>#N/A</v>
      </c>
      <c r="O6240" t="e">
        <f>VLOOKUP(I6240,'Hytong (not in CrossAsia)'!$C:$C,1,FALSE)</f>
        <v>#N/A</v>
      </c>
      <c r="Q6240" s="9" t="str">
        <f t="shared" si="195"/>
        <v>nur hier</v>
      </c>
    </row>
    <row r="6241" spans="1:17">
      <c r="A6241" s="1" t="s">
        <v>5805</v>
      </c>
      <c r="B6241" s="1" t="s">
        <v>5806</v>
      </c>
      <c r="C6241" s="1" t="s">
        <v>19628</v>
      </c>
      <c r="D6241" s="1" t="s">
        <v>5807</v>
      </c>
      <c r="E6241" s="1" t="s">
        <v>13696</v>
      </c>
      <c r="F6241" s="54">
        <v>1942</v>
      </c>
      <c r="G6241" s="1" t="s">
        <v>19635</v>
      </c>
      <c r="I6241" t="str">
        <f t="shared" si="194"/>
        <v>文教</v>
      </c>
      <c r="K6241" t="e">
        <f>VLOOKUP(I6241,Apabi!$H:$H,1,FALSE)</f>
        <v>#N/A</v>
      </c>
      <c r="M6241" t="e">
        <f>VLOOKUP(I6241,'Shanghai TSG'!$C:$C,1,FALSE)</f>
        <v>#N/A</v>
      </c>
      <c r="O6241" t="e">
        <f>VLOOKUP(I6241,'Hytong (not in CrossAsia)'!$C:$C,1,FALSE)</f>
        <v>#N/A</v>
      </c>
      <c r="Q6241" s="9" t="str">
        <f t="shared" si="195"/>
        <v>nur hier</v>
      </c>
    </row>
    <row r="6242" spans="1:17">
      <c r="A6242" s="1" t="s">
        <v>6152</v>
      </c>
      <c r="B6242" s="1" t="s">
        <v>6153</v>
      </c>
      <c r="C6242" s="1" t="s">
        <v>19628</v>
      </c>
      <c r="D6242" s="1" t="s">
        <v>19628</v>
      </c>
      <c r="E6242" s="1" t="s">
        <v>19628</v>
      </c>
      <c r="F6242" s="51" t="s">
        <v>19628</v>
      </c>
      <c r="G6242" s="1" t="s">
        <v>19628</v>
      </c>
      <c r="I6242" t="str">
        <f t="shared" si="194"/>
        <v>十日文报</v>
      </c>
      <c r="K6242" t="e">
        <f>VLOOKUP(I6242,Apabi!$H:$H,1,FALSE)</f>
        <v>#N/A</v>
      </c>
      <c r="M6242" t="e">
        <f>VLOOKUP(I6242,'Shanghai TSG'!$C:$C,1,FALSE)</f>
        <v>#N/A</v>
      </c>
      <c r="O6242" t="str">
        <f>VLOOKUP(I6242,'Hytong (not in CrossAsia)'!$C:$C,1,FALSE)</f>
        <v>十日文报</v>
      </c>
      <c r="Q6242" s="9" t="str">
        <f t="shared" si="195"/>
        <v>Doppel</v>
      </c>
    </row>
    <row r="6243" spans="1:17">
      <c r="A6243" s="1" t="s">
        <v>6154</v>
      </c>
      <c r="B6243" s="1" t="s">
        <v>6155</v>
      </c>
      <c r="C6243" s="1" t="s">
        <v>6156</v>
      </c>
      <c r="D6243" s="1" t="s">
        <v>6156</v>
      </c>
      <c r="E6243" s="1" t="s">
        <v>19339</v>
      </c>
      <c r="F6243" s="51" t="s">
        <v>19628</v>
      </c>
      <c r="G6243" s="1" t="s">
        <v>19628</v>
      </c>
      <c r="I6243" t="str">
        <f t="shared" si="194"/>
        <v>未名</v>
      </c>
      <c r="K6243" t="e">
        <f>VLOOKUP(I6243,Apabi!$H:$H,1,FALSE)</f>
        <v>#N/A</v>
      </c>
      <c r="M6243" t="e">
        <f>VLOOKUP(I6243,'Shanghai TSG'!$C:$C,1,FALSE)</f>
        <v>#N/A</v>
      </c>
      <c r="O6243" t="e">
        <f>VLOOKUP(I6243,'Hytong (not in CrossAsia)'!$C:$C,1,FALSE)</f>
        <v>#N/A</v>
      </c>
      <c r="Q6243" s="9" t="str">
        <f t="shared" si="195"/>
        <v>nur hier</v>
      </c>
    </row>
    <row r="6244" spans="1:17">
      <c r="A6244" s="1" t="s">
        <v>6157</v>
      </c>
      <c r="B6244" s="1" t="s">
        <v>6158</v>
      </c>
      <c r="C6244" s="1" t="s">
        <v>6159</v>
      </c>
      <c r="D6244" s="1" t="s">
        <v>19628</v>
      </c>
      <c r="E6244" s="1" t="s">
        <v>19647</v>
      </c>
      <c r="F6244" s="51" t="s">
        <v>19628</v>
      </c>
      <c r="G6244" s="1" t="s">
        <v>19628</v>
      </c>
      <c r="I6244" t="str">
        <f t="shared" si="194"/>
        <v>小天地</v>
      </c>
      <c r="K6244" t="e">
        <f>VLOOKUP(I6244,Apabi!$H:$H,1,FALSE)</f>
        <v>#N/A</v>
      </c>
      <c r="M6244" t="e">
        <f>VLOOKUP(I6244,'Shanghai TSG'!$C:$C,1,FALSE)</f>
        <v>#N/A</v>
      </c>
      <c r="O6244" t="e">
        <f>VLOOKUP(I6244,'Hytong (not in CrossAsia)'!$C:$C,1,FALSE)</f>
        <v>#N/A</v>
      </c>
      <c r="Q6244" s="9" t="str">
        <f t="shared" si="195"/>
        <v>nur hier</v>
      </c>
    </row>
    <row r="6245" spans="1:17">
      <c r="A6245" s="1" t="s">
        <v>6160</v>
      </c>
      <c r="B6245" s="1" t="s">
        <v>6161</v>
      </c>
      <c r="C6245" s="1" t="s">
        <v>19628</v>
      </c>
      <c r="D6245" s="1" t="s">
        <v>6162</v>
      </c>
      <c r="E6245" s="1" t="s">
        <v>19647</v>
      </c>
      <c r="F6245" s="54">
        <v>1928</v>
      </c>
      <c r="G6245" s="1" t="s">
        <v>19635</v>
      </c>
      <c r="I6245" t="str">
        <f t="shared" si="194"/>
        <v>现代文化</v>
      </c>
      <c r="K6245" t="e">
        <f>VLOOKUP(I6245,Apabi!$H:$H,1,FALSE)</f>
        <v>#N/A</v>
      </c>
      <c r="M6245" t="str">
        <f>VLOOKUP(I6245,'Shanghai TSG'!$C:$C,1,FALSE)</f>
        <v>现代文化</v>
      </c>
      <c r="O6245" t="e">
        <f>VLOOKUP(I6245,'Hytong (not in CrossAsia)'!$C:$C,1,FALSE)</f>
        <v>#N/A</v>
      </c>
      <c r="Q6245" s="9" t="str">
        <f t="shared" si="195"/>
        <v>Doppel</v>
      </c>
    </row>
    <row r="6246" spans="1:17" ht="34.5">
      <c r="A6246" s="1" t="s">
        <v>6163</v>
      </c>
      <c r="B6246" s="1" t="s">
        <v>6164</v>
      </c>
      <c r="C6246" s="1" t="s">
        <v>6165</v>
      </c>
      <c r="D6246" s="1" t="s">
        <v>19628</v>
      </c>
      <c r="E6246" s="1" t="s">
        <v>19176</v>
      </c>
      <c r="F6246" s="54">
        <v>1945</v>
      </c>
      <c r="G6246" s="1" t="s">
        <v>19635</v>
      </c>
      <c r="I6246" t="str">
        <f t="shared" si="194"/>
        <v>文化导报</v>
      </c>
      <c r="K6246" t="e">
        <f>VLOOKUP(I6246,Apabi!$H:$H,1,FALSE)</f>
        <v>#N/A</v>
      </c>
      <c r="M6246" t="e">
        <f>VLOOKUP(I6246,'Shanghai TSG'!$C:$C,1,FALSE)</f>
        <v>#N/A</v>
      </c>
      <c r="O6246" t="e">
        <f>VLOOKUP(I6246,'Hytong (not in CrossAsia)'!$C:$C,1,FALSE)</f>
        <v>#N/A</v>
      </c>
      <c r="Q6246" s="9" t="str">
        <f t="shared" si="195"/>
        <v>nur hier</v>
      </c>
    </row>
    <row r="6247" spans="1:17">
      <c r="A6247" s="1" t="s">
        <v>6166</v>
      </c>
      <c r="B6247" s="1" t="s">
        <v>6167</v>
      </c>
      <c r="C6247" s="1" t="s">
        <v>19628</v>
      </c>
      <c r="D6247" s="1" t="s">
        <v>6168</v>
      </c>
      <c r="E6247" s="1" t="s">
        <v>19180</v>
      </c>
      <c r="F6247" s="54">
        <v>1948</v>
      </c>
      <c r="G6247" s="1" t="s">
        <v>19010</v>
      </c>
      <c r="I6247" t="str">
        <f t="shared" si="194"/>
        <v>协大艺文</v>
      </c>
      <c r="K6247" t="e">
        <f>VLOOKUP(I6247,Apabi!$H:$H,1,FALSE)</f>
        <v>#N/A</v>
      </c>
      <c r="M6247" t="e">
        <f>VLOOKUP(I6247,'Shanghai TSG'!$C:$C,1,FALSE)</f>
        <v>#N/A</v>
      </c>
      <c r="O6247" t="e">
        <f>VLOOKUP(I6247,'Hytong (not in CrossAsia)'!$C:$C,1,FALSE)</f>
        <v>#N/A</v>
      </c>
      <c r="Q6247" s="9" t="str">
        <f t="shared" si="195"/>
        <v>nur hier</v>
      </c>
    </row>
    <row r="6248" spans="1:17">
      <c r="A6248" s="1" t="s">
        <v>6169</v>
      </c>
      <c r="B6248" s="1" t="s">
        <v>6170</v>
      </c>
      <c r="C6248" s="1" t="s">
        <v>19628</v>
      </c>
      <c r="D6248" s="1" t="s">
        <v>6171</v>
      </c>
      <c r="E6248" s="1" t="s">
        <v>19647</v>
      </c>
      <c r="F6248" s="54">
        <v>1936</v>
      </c>
      <c r="G6248" s="1" t="s">
        <v>19628</v>
      </c>
      <c r="I6248" t="str">
        <f t="shared" si="194"/>
        <v>文季月刊</v>
      </c>
      <c r="K6248" t="e">
        <f>VLOOKUP(I6248,Apabi!$H:$H,1,FALSE)</f>
        <v>#N/A</v>
      </c>
      <c r="M6248" t="e">
        <f>VLOOKUP(I6248,'Shanghai TSG'!$C:$C,1,FALSE)</f>
        <v>#N/A</v>
      </c>
      <c r="O6248" t="e">
        <f>VLOOKUP(I6248,'Hytong (not in CrossAsia)'!$C:$C,1,FALSE)</f>
        <v>#N/A</v>
      </c>
      <c r="Q6248" s="9" t="str">
        <f t="shared" si="195"/>
        <v>nur hier</v>
      </c>
    </row>
    <row r="6249" spans="1:17">
      <c r="A6249" s="1" t="s">
        <v>6172</v>
      </c>
      <c r="B6249" s="1" t="s">
        <v>6173</v>
      </c>
      <c r="C6249" s="1" t="s">
        <v>18847</v>
      </c>
      <c r="D6249" s="1" t="s">
        <v>19628</v>
      </c>
      <c r="E6249" s="1" t="s">
        <v>19356</v>
      </c>
      <c r="F6249" s="54">
        <v>1935</v>
      </c>
      <c r="G6249" s="1" t="s">
        <v>19635</v>
      </c>
      <c r="I6249" t="str">
        <f t="shared" si="194"/>
        <v>湘声</v>
      </c>
      <c r="K6249" t="e">
        <f>VLOOKUP(I6249,Apabi!$H:$H,1,FALSE)</f>
        <v>#N/A</v>
      </c>
      <c r="M6249" t="e">
        <f>VLOOKUP(I6249,'Shanghai TSG'!$C:$C,1,FALSE)</f>
        <v>#N/A</v>
      </c>
      <c r="O6249" t="e">
        <f>VLOOKUP(I6249,'Hytong (not in CrossAsia)'!$C:$C,1,FALSE)</f>
        <v>#N/A</v>
      </c>
      <c r="Q6249" s="9" t="str">
        <f t="shared" si="195"/>
        <v>nur hier</v>
      </c>
    </row>
    <row r="6250" spans="1:17" ht="23.25">
      <c r="A6250" s="1" t="s">
        <v>6174</v>
      </c>
      <c r="B6250" s="1" t="s">
        <v>6175</v>
      </c>
      <c r="C6250" s="1" t="s">
        <v>6176</v>
      </c>
      <c r="D6250" s="1" t="s">
        <v>19628</v>
      </c>
      <c r="E6250" s="1" t="s">
        <v>19647</v>
      </c>
      <c r="F6250" s="54">
        <v>1947</v>
      </c>
      <c r="G6250" s="1" t="s">
        <v>19567</v>
      </c>
      <c r="I6250" t="str">
        <f t="shared" si="194"/>
        <v>学风</v>
      </c>
      <c r="K6250" t="e">
        <f>VLOOKUP(I6250,Apabi!$H:$H,1,FALSE)</f>
        <v>#N/A</v>
      </c>
      <c r="M6250" t="str">
        <f>VLOOKUP(I6250,'Shanghai TSG'!$C:$C,1,FALSE)</f>
        <v>学风</v>
      </c>
      <c r="O6250" t="e">
        <f>VLOOKUP(I6250,'Hytong (not in CrossAsia)'!$C:$C,1,FALSE)</f>
        <v>#N/A</v>
      </c>
      <c r="Q6250" s="9" t="str">
        <f t="shared" si="195"/>
        <v>Doppel</v>
      </c>
    </row>
    <row r="6251" spans="1:17">
      <c r="A6251" s="1" t="s">
        <v>6177</v>
      </c>
      <c r="B6251" s="1" t="s">
        <v>6178</v>
      </c>
      <c r="C6251" s="1" t="s">
        <v>19628</v>
      </c>
      <c r="D6251" s="1" t="s">
        <v>6179</v>
      </c>
      <c r="E6251" s="1" t="s">
        <v>19336</v>
      </c>
      <c r="F6251" s="54">
        <v>1944</v>
      </c>
      <c r="G6251" s="1" t="s">
        <v>19635</v>
      </c>
      <c r="I6251" t="str">
        <f t="shared" si="194"/>
        <v>文化汇刊</v>
      </c>
      <c r="K6251" t="e">
        <f>VLOOKUP(I6251,Apabi!$H:$H,1,FALSE)</f>
        <v>#N/A</v>
      </c>
      <c r="M6251" t="e">
        <f>VLOOKUP(I6251,'Shanghai TSG'!$C:$C,1,FALSE)</f>
        <v>#N/A</v>
      </c>
      <c r="O6251" t="e">
        <f>VLOOKUP(I6251,'Hytong (not in CrossAsia)'!$C:$C,1,FALSE)</f>
        <v>#N/A</v>
      </c>
      <c r="Q6251" s="9" t="str">
        <f t="shared" si="195"/>
        <v>nur hier</v>
      </c>
    </row>
    <row r="6252" spans="1:17">
      <c r="A6252" s="1" t="s">
        <v>6180</v>
      </c>
      <c r="B6252" s="1" t="s">
        <v>6181</v>
      </c>
      <c r="C6252" s="1" t="s">
        <v>19628</v>
      </c>
      <c r="D6252" s="1" t="s">
        <v>6182</v>
      </c>
      <c r="E6252" s="1" t="s">
        <v>19647</v>
      </c>
      <c r="F6252" s="54">
        <v>1933</v>
      </c>
      <c r="G6252" s="1" t="s">
        <v>19642</v>
      </c>
      <c r="I6252" t="str">
        <f t="shared" si="194"/>
        <v>文化界</v>
      </c>
      <c r="K6252" t="e">
        <f>VLOOKUP(I6252,Apabi!$H:$H,1,FALSE)</f>
        <v>#N/A</v>
      </c>
      <c r="M6252" t="e">
        <f>VLOOKUP(I6252,'Shanghai TSG'!$C:$C,1,FALSE)</f>
        <v>#N/A</v>
      </c>
      <c r="O6252" t="e">
        <f>VLOOKUP(I6252,'Hytong (not in CrossAsia)'!$C:$C,1,FALSE)</f>
        <v>#N/A</v>
      </c>
      <c r="Q6252" s="9" t="str">
        <f t="shared" si="195"/>
        <v>nur hier</v>
      </c>
    </row>
    <row r="6253" spans="1:17">
      <c r="A6253" s="1" t="s">
        <v>6183</v>
      </c>
      <c r="B6253" s="1" t="s">
        <v>6184</v>
      </c>
      <c r="C6253" s="1" t="s">
        <v>19628</v>
      </c>
      <c r="D6253" s="1" t="s">
        <v>2189</v>
      </c>
      <c r="E6253" s="1" t="s">
        <v>7182</v>
      </c>
      <c r="F6253" s="54">
        <v>1940</v>
      </c>
      <c r="G6253" s="1" t="s">
        <v>19628</v>
      </c>
      <c r="I6253" t="str">
        <f t="shared" si="194"/>
        <v>安徽儿童</v>
      </c>
      <c r="K6253" t="e">
        <f>VLOOKUP(I6253,Apabi!$H:$H,1,FALSE)</f>
        <v>#N/A</v>
      </c>
      <c r="M6253" t="e">
        <f>VLOOKUP(I6253,'Shanghai TSG'!$C:$C,1,FALSE)</f>
        <v>#N/A</v>
      </c>
      <c r="O6253" t="e">
        <f>VLOOKUP(I6253,'Hytong (not in CrossAsia)'!$C:$C,1,FALSE)</f>
        <v>#N/A</v>
      </c>
      <c r="Q6253" s="9" t="str">
        <f t="shared" si="195"/>
        <v>nur hier</v>
      </c>
    </row>
    <row r="6254" spans="1:17">
      <c r="A6254" s="1" t="s">
        <v>6185</v>
      </c>
      <c r="B6254" s="1" t="s">
        <v>6186</v>
      </c>
      <c r="C6254" s="1" t="s">
        <v>6187</v>
      </c>
      <c r="D6254" s="1" t="s">
        <v>6187</v>
      </c>
      <c r="E6254" s="1" t="s">
        <v>19647</v>
      </c>
      <c r="F6254" s="51" t="s">
        <v>19628</v>
      </c>
      <c r="G6254" s="1" t="s">
        <v>19642</v>
      </c>
      <c r="I6254" t="str">
        <f t="shared" si="194"/>
        <v>联声半月</v>
      </c>
      <c r="K6254" t="e">
        <f>VLOOKUP(I6254,Apabi!$H:$H,1,FALSE)</f>
        <v>#N/A</v>
      </c>
      <c r="M6254" t="e">
        <f>VLOOKUP(I6254,'Shanghai TSG'!$C:$C,1,FALSE)</f>
        <v>#N/A</v>
      </c>
      <c r="O6254" t="e">
        <f>VLOOKUP(I6254,'Hytong (not in CrossAsia)'!$C:$C,1,FALSE)</f>
        <v>#N/A</v>
      </c>
      <c r="Q6254" s="9" t="str">
        <f t="shared" si="195"/>
        <v>nur hier</v>
      </c>
    </row>
    <row r="6255" spans="1:17">
      <c r="A6255" s="1" t="s">
        <v>6188</v>
      </c>
      <c r="B6255" s="1" t="s">
        <v>6189</v>
      </c>
      <c r="C6255" s="1" t="s">
        <v>19628</v>
      </c>
      <c r="D6255" s="1" t="s">
        <v>19628</v>
      </c>
      <c r="E6255" s="1" t="s">
        <v>19647</v>
      </c>
      <c r="F6255" s="54">
        <v>1945</v>
      </c>
      <c r="G6255" s="1" t="s">
        <v>19628</v>
      </c>
      <c r="I6255" t="str">
        <f t="shared" si="194"/>
        <v>工锋</v>
      </c>
      <c r="K6255" t="e">
        <f>VLOOKUP(I6255,Apabi!$H:$H,1,FALSE)</f>
        <v>#N/A</v>
      </c>
      <c r="M6255" t="e">
        <f>VLOOKUP(I6255,'Shanghai TSG'!$C:$C,1,FALSE)</f>
        <v>#N/A</v>
      </c>
      <c r="O6255" t="e">
        <f>VLOOKUP(I6255,'Hytong (not in CrossAsia)'!$C:$C,1,FALSE)</f>
        <v>#N/A</v>
      </c>
      <c r="Q6255" s="9" t="str">
        <f t="shared" si="195"/>
        <v>nur hier</v>
      </c>
    </row>
    <row r="6256" spans="1:17">
      <c r="A6256" s="1" t="s">
        <v>6190</v>
      </c>
      <c r="B6256" s="1" t="s">
        <v>6191</v>
      </c>
      <c r="C6256" s="1" t="s">
        <v>19628</v>
      </c>
      <c r="D6256" s="1" t="s">
        <v>6192</v>
      </c>
      <c r="E6256" s="1" t="s">
        <v>6193</v>
      </c>
      <c r="F6256" s="54">
        <v>1945</v>
      </c>
      <c r="G6256" s="1" t="s">
        <v>19773</v>
      </c>
      <c r="I6256" t="str">
        <f t="shared" si="194"/>
        <v>东北集刊</v>
      </c>
      <c r="K6256" t="e">
        <f>VLOOKUP(I6256,Apabi!$H:$H,1,FALSE)</f>
        <v>#N/A</v>
      </c>
      <c r="M6256" t="e">
        <f>VLOOKUP(I6256,'Shanghai TSG'!$C:$C,1,FALSE)</f>
        <v>#N/A</v>
      </c>
      <c r="O6256" t="e">
        <f>VLOOKUP(I6256,'Hytong (not in CrossAsia)'!$C:$C,1,FALSE)</f>
        <v>#N/A</v>
      </c>
      <c r="Q6256" s="9" t="str">
        <f t="shared" si="195"/>
        <v>nur hier</v>
      </c>
    </row>
    <row r="6257" spans="1:18">
      <c r="A6257" s="1" t="s">
        <v>6194</v>
      </c>
      <c r="B6257" s="1" t="s">
        <v>6195</v>
      </c>
      <c r="C6257" s="1" t="s">
        <v>19628</v>
      </c>
      <c r="D6257" s="1" t="s">
        <v>6196</v>
      </c>
      <c r="E6257" s="1" t="s">
        <v>19647</v>
      </c>
      <c r="F6257" s="54">
        <v>1905</v>
      </c>
      <c r="G6257" s="1" t="s">
        <v>19292</v>
      </c>
      <c r="I6257" t="str">
        <f t="shared" si="194"/>
        <v>经世文潮</v>
      </c>
      <c r="K6257" t="e">
        <f>VLOOKUP(I6257,Apabi!$H:$H,1,FALSE)</f>
        <v>#N/A</v>
      </c>
      <c r="M6257" t="str">
        <f>VLOOKUP(I6257,'Shanghai TSG'!$C:$C,1,FALSE)</f>
        <v>经世文潮</v>
      </c>
      <c r="O6257" t="e">
        <f>VLOOKUP(I6257,'Hytong (not in CrossAsia)'!$C:$C,1,FALSE)</f>
        <v>#N/A</v>
      </c>
      <c r="Q6257" s="9" t="str">
        <f t="shared" si="195"/>
        <v>Doppel</v>
      </c>
    </row>
    <row r="6258" spans="1:18">
      <c r="A6258" s="1" t="s">
        <v>6197</v>
      </c>
      <c r="B6258" s="1" t="s">
        <v>6198</v>
      </c>
      <c r="C6258" s="1" t="s">
        <v>19628</v>
      </c>
      <c r="D6258" s="1" t="s">
        <v>6199</v>
      </c>
      <c r="E6258" s="1" t="s">
        <v>19336</v>
      </c>
      <c r="F6258" s="54">
        <v>1937</v>
      </c>
      <c r="G6258" s="1" t="s">
        <v>19635</v>
      </c>
      <c r="I6258" t="str">
        <f t="shared" si="194"/>
        <v>亚洲文化</v>
      </c>
      <c r="K6258" t="e">
        <f>VLOOKUP(I6258,Apabi!$H:$H,1,FALSE)</f>
        <v>#N/A</v>
      </c>
      <c r="M6258" t="e">
        <f>VLOOKUP(I6258,'Shanghai TSG'!$C:$C,1,FALSE)</f>
        <v>#N/A</v>
      </c>
      <c r="O6258" t="e">
        <f>VLOOKUP(I6258,'Hytong (not in CrossAsia)'!$C:$C,1,FALSE)</f>
        <v>#N/A</v>
      </c>
      <c r="Q6258" s="9" t="str">
        <f t="shared" si="195"/>
        <v>nur hier</v>
      </c>
    </row>
    <row r="6259" spans="1:18">
      <c r="A6259" s="1" t="s">
        <v>6200</v>
      </c>
      <c r="B6259" s="1" t="s">
        <v>6201</v>
      </c>
      <c r="C6259" s="1" t="s">
        <v>19628</v>
      </c>
      <c r="D6259" s="1" t="s">
        <v>19628</v>
      </c>
      <c r="E6259" s="1" t="s">
        <v>19628</v>
      </c>
      <c r="F6259" s="51" t="s">
        <v>19628</v>
      </c>
      <c r="G6259" s="1" t="s">
        <v>19628</v>
      </c>
      <c r="I6259" t="str">
        <f t="shared" si="194"/>
        <v>唯力</v>
      </c>
      <c r="K6259" t="e">
        <f>VLOOKUP(I6259,Apabi!$H:$H,1,FALSE)</f>
        <v>#N/A</v>
      </c>
      <c r="M6259" t="e">
        <f>VLOOKUP(I6259,'Shanghai TSG'!$C:$C,1,FALSE)</f>
        <v>#N/A</v>
      </c>
      <c r="O6259" t="e">
        <f>VLOOKUP(I6259,'Hytong (not in CrossAsia)'!$C:$C,1,FALSE)</f>
        <v>#N/A</v>
      </c>
      <c r="Q6259" s="9" t="str">
        <f t="shared" si="195"/>
        <v>nur hier</v>
      </c>
    </row>
    <row r="6260" spans="1:18">
      <c r="A6260" s="1" t="s">
        <v>6202</v>
      </c>
      <c r="B6260" s="1" t="s">
        <v>6203</v>
      </c>
      <c r="C6260" s="1" t="s">
        <v>19628</v>
      </c>
      <c r="D6260" s="1" t="s">
        <v>19628</v>
      </c>
      <c r="E6260" s="1" t="s">
        <v>18993</v>
      </c>
      <c r="F6260" s="51">
        <v>1942</v>
      </c>
      <c r="G6260" s="1" t="s">
        <v>19577</v>
      </c>
      <c r="I6260" t="str">
        <f t="shared" si="194"/>
        <v>创作周刊</v>
      </c>
      <c r="K6260" t="e">
        <f>VLOOKUP(I6260,Apabi!$H:$H,1,FALSE)</f>
        <v>#N/A</v>
      </c>
      <c r="M6260" t="e">
        <f>VLOOKUP(I6260,'Shanghai TSG'!$C:$C,1,FALSE)</f>
        <v>#N/A</v>
      </c>
      <c r="O6260" t="e">
        <f>VLOOKUP(I6260,'Hytong (not in CrossAsia)'!$C:$C,1,FALSE)</f>
        <v>#N/A</v>
      </c>
      <c r="Q6260" s="9" t="str">
        <f t="shared" si="195"/>
        <v>nur hier</v>
      </c>
    </row>
    <row r="6261" spans="1:18" ht="23.25">
      <c r="A6261" s="1" t="s">
        <v>6204</v>
      </c>
      <c r="B6261" s="1" t="s">
        <v>6205</v>
      </c>
      <c r="C6261" s="1" t="s">
        <v>19628</v>
      </c>
      <c r="D6261" s="1" t="s">
        <v>14331</v>
      </c>
      <c r="E6261" s="1" t="s">
        <v>21070</v>
      </c>
      <c r="F6261" s="54">
        <v>1948</v>
      </c>
      <c r="G6261" s="1" t="s">
        <v>19292</v>
      </c>
      <c r="I6261" t="str">
        <f t="shared" si="194"/>
        <v>青岛市观</v>
      </c>
      <c r="K6261" t="e">
        <f>VLOOKUP(I6261,Apabi!$H:$H,1,FALSE)</f>
        <v>#N/A</v>
      </c>
      <c r="M6261" t="str">
        <f>VLOOKUP(I6261,'Shanghai TSG'!$C:$C,1,FALSE)</f>
        <v>青岛市观</v>
      </c>
      <c r="O6261" t="e">
        <f>VLOOKUP(I6261,'Hytong (not in CrossAsia)'!$C:$C,1,FALSE)</f>
        <v>#N/A</v>
      </c>
      <c r="Q6261" s="9" t="str">
        <f t="shared" si="195"/>
        <v>Doppel</v>
      </c>
    </row>
    <row r="6262" spans="1:18">
      <c r="A6262" s="1" t="s">
        <v>6206</v>
      </c>
      <c r="B6262" s="1" t="s">
        <v>6207</v>
      </c>
      <c r="C6262" s="1" t="s">
        <v>19628</v>
      </c>
      <c r="D6262" s="1" t="s">
        <v>6208</v>
      </c>
      <c r="E6262" s="1" t="s">
        <v>19628</v>
      </c>
      <c r="F6262" s="51" t="s">
        <v>19628</v>
      </c>
      <c r="G6262" s="1" t="s">
        <v>19628</v>
      </c>
      <c r="I6262" t="str">
        <f t="shared" si="194"/>
        <v>书报评论</v>
      </c>
      <c r="K6262" t="e">
        <f>VLOOKUP(I6262,Apabi!$H:$H,1,FALSE)</f>
        <v>#N/A</v>
      </c>
      <c r="M6262" t="str">
        <f>VLOOKUP(I6262,'Shanghai TSG'!$C:$C,1,FALSE)</f>
        <v>书报评论</v>
      </c>
      <c r="O6262" t="e">
        <f>VLOOKUP(I6262,'Hytong (not in CrossAsia)'!$C:$C,1,FALSE)</f>
        <v>#N/A</v>
      </c>
      <c r="Q6262" s="9" t="str">
        <f t="shared" si="195"/>
        <v>Doppel</v>
      </c>
    </row>
    <row r="6263" spans="1:18">
      <c r="A6263" s="1" t="s">
        <v>6209</v>
      </c>
      <c r="B6263" s="1" t="s">
        <v>6210</v>
      </c>
      <c r="C6263" s="1" t="s">
        <v>19628</v>
      </c>
      <c r="D6263" s="1" t="s">
        <v>10887</v>
      </c>
      <c r="E6263" s="1" t="s">
        <v>19647</v>
      </c>
      <c r="F6263" s="54">
        <v>1948</v>
      </c>
      <c r="G6263" s="1" t="s">
        <v>19773</v>
      </c>
      <c r="I6263" t="str">
        <f t="shared" si="194"/>
        <v>中华学艺</v>
      </c>
      <c r="K6263" t="e">
        <f>VLOOKUP(I6263,Apabi!$H:$H,1,FALSE)</f>
        <v>#N/A</v>
      </c>
      <c r="M6263" t="e">
        <f>VLOOKUP(I6263,'Shanghai TSG'!$C:$C,1,FALSE)</f>
        <v>#N/A</v>
      </c>
      <c r="O6263" t="e">
        <f>VLOOKUP(I6263,'Hytong (not in CrossAsia)'!$C:$C,1,FALSE)</f>
        <v>#N/A</v>
      </c>
      <c r="Q6263" s="9" t="str">
        <f t="shared" si="195"/>
        <v>nur hier</v>
      </c>
    </row>
    <row r="6264" spans="1:18">
      <c r="A6264" s="1" t="s">
        <v>6211</v>
      </c>
      <c r="B6264" s="1" t="s">
        <v>6212</v>
      </c>
      <c r="C6264" s="1" t="s">
        <v>19628</v>
      </c>
      <c r="D6264" s="1" t="s">
        <v>6213</v>
      </c>
      <c r="E6264" s="1" t="s">
        <v>19647</v>
      </c>
      <c r="F6264" s="54">
        <v>1932</v>
      </c>
      <c r="G6264" s="1" t="s">
        <v>19635</v>
      </c>
      <c r="I6264" t="str">
        <f t="shared" si="194"/>
        <v>文化论坛</v>
      </c>
      <c r="K6264" t="e">
        <f>VLOOKUP(I6264,Apabi!$H:$H,1,FALSE)</f>
        <v>#N/A</v>
      </c>
      <c r="M6264" t="e">
        <f>VLOOKUP(I6264,'Shanghai TSG'!$C:$C,1,FALSE)</f>
        <v>#N/A</v>
      </c>
      <c r="O6264" t="e">
        <f>VLOOKUP(I6264,'Hytong (not in CrossAsia)'!$C:$C,1,FALSE)</f>
        <v>#N/A</v>
      </c>
      <c r="Q6264" s="9" t="str">
        <f t="shared" si="195"/>
        <v>nur hier</v>
      </c>
    </row>
    <row r="6265" spans="1:18">
      <c r="A6265" s="1" t="s">
        <v>6214</v>
      </c>
      <c r="B6265" s="1" t="s">
        <v>6215</v>
      </c>
      <c r="C6265" s="1" t="s">
        <v>19628</v>
      </c>
      <c r="D6265" s="1" t="s">
        <v>6216</v>
      </c>
      <c r="E6265" s="1" t="s">
        <v>19647</v>
      </c>
      <c r="F6265" s="54">
        <v>1934</v>
      </c>
      <c r="G6265" s="1" t="s">
        <v>19642</v>
      </c>
      <c r="I6265" t="str">
        <f t="shared" si="194"/>
        <v>文化通讯</v>
      </c>
      <c r="K6265" t="e">
        <f>VLOOKUP(I6265,Apabi!$H:$H,1,FALSE)</f>
        <v>#N/A</v>
      </c>
      <c r="M6265" t="e">
        <f>VLOOKUP(I6265,'Shanghai TSG'!$C:$C,1,FALSE)</f>
        <v>#N/A</v>
      </c>
      <c r="O6265" t="e">
        <f>VLOOKUP(I6265,'Hytong (not in CrossAsia)'!$C:$C,1,FALSE)</f>
        <v>#N/A</v>
      </c>
      <c r="Q6265" s="9" t="str">
        <f t="shared" si="195"/>
        <v>nur hier</v>
      </c>
    </row>
    <row r="6266" spans="1:18">
      <c r="A6266" s="1" t="s">
        <v>6217</v>
      </c>
      <c r="B6266" s="1" t="s">
        <v>6218</v>
      </c>
      <c r="C6266" s="1" t="s">
        <v>19628</v>
      </c>
      <c r="D6266" s="1" t="s">
        <v>6219</v>
      </c>
      <c r="E6266" s="1" t="s">
        <v>19339</v>
      </c>
      <c r="F6266" s="54">
        <v>1937</v>
      </c>
      <c r="G6266" s="1" t="s">
        <v>19635</v>
      </c>
      <c r="I6266" t="str">
        <f t="shared" si="194"/>
        <v>文献丛编</v>
      </c>
      <c r="K6266" t="e">
        <f>VLOOKUP(I6266,Apabi!$H:$H,1,FALSE)</f>
        <v>#N/A</v>
      </c>
      <c r="M6266" t="e">
        <f>VLOOKUP(I6266,'Shanghai TSG'!$C:$C,1,FALSE)</f>
        <v>#N/A</v>
      </c>
      <c r="O6266" t="e">
        <f>VLOOKUP(I6266,'Hytong (not in CrossAsia)'!$C:$C,1,FALSE)</f>
        <v>#N/A</v>
      </c>
      <c r="Q6266" s="9" t="str">
        <f t="shared" si="195"/>
        <v>nur hier</v>
      </c>
    </row>
    <row r="6267" spans="1:18">
      <c r="A6267" s="1" t="s">
        <v>6220</v>
      </c>
      <c r="B6267" s="1" t="s">
        <v>6221</v>
      </c>
      <c r="C6267" s="1" t="s">
        <v>19628</v>
      </c>
      <c r="D6267" s="1" t="s">
        <v>6222</v>
      </c>
      <c r="E6267" s="1" t="s">
        <v>19326</v>
      </c>
      <c r="F6267" s="54">
        <v>1929</v>
      </c>
      <c r="G6267" s="1" t="s">
        <v>19635</v>
      </c>
      <c r="I6267" t="str">
        <f t="shared" si="194"/>
        <v>文化革新</v>
      </c>
      <c r="K6267" t="e">
        <f>VLOOKUP(I6267,Apabi!$H:$H,1,FALSE)</f>
        <v>#N/A</v>
      </c>
      <c r="M6267" t="e">
        <f>VLOOKUP(I6267,'Shanghai TSG'!$C:$C,1,FALSE)</f>
        <v>#N/A</v>
      </c>
      <c r="O6267" t="e">
        <f>VLOOKUP(I6267,'Hytong (not in CrossAsia)'!$C:$C,1,FALSE)</f>
        <v>#N/A</v>
      </c>
      <c r="Q6267" s="9" t="str">
        <f t="shared" si="195"/>
        <v>nur hier</v>
      </c>
    </row>
    <row r="6269" spans="1:18" s="22" customFormat="1" ht="63">
      <c r="A6269" s="86" t="s">
        <v>22469</v>
      </c>
      <c r="F6269" s="52"/>
      <c r="J6269" s="98" t="s">
        <v>2911</v>
      </c>
      <c r="K6269" s="23">
        <f>COUNTIF(K2:K6267,#N/A)-6266</f>
        <v>-241</v>
      </c>
      <c r="M6269" s="23">
        <f>COUNTIF(M2:M6267,#N/A)-6266</f>
        <v>-1629</v>
      </c>
      <c r="O6269" s="23">
        <f>COUNTIF(O2:O6267,#N/A)-6266</f>
        <v>-200</v>
      </c>
      <c r="Q6269" s="15"/>
    </row>
    <row r="6270" spans="1:18">
      <c r="K6270" s="59" t="s">
        <v>2900</v>
      </c>
      <c r="L6270" s="9"/>
      <c r="M6270" s="59" t="s">
        <v>9631</v>
      </c>
      <c r="N6270" s="9"/>
      <c r="O6270" s="59" t="s">
        <v>2581</v>
      </c>
    </row>
    <row r="6271" spans="1:18">
      <c r="Q6271" s="9">
        <f>COUNTIF(Q2:Q6268,"nur hier")</f>
        <v>4363</v>
      </c>
      <c r="R6271" t="s">
        <v>22448</v>
      </c>
    </row>
    <row r="6272" spans="1:18">
      <c r="A6272" s="102" t="s">
        <v>22462</v>
      </c>
      <c r="B6272" s="100">
        <v>-1910</v>
      </c>
      <c r="C6272" s="101">
        <f>COUNTIF($F$2:$F$6267,"&lt;1910")</f>
        <v>41</v>
      </c>
      <c r="Q6272" s="97">
        <v>4363</v>
      </c>
    </row>
    <row r="6273" spans="2:19">
      <c r="B6273" s="100" t="s">
        <v>22359</v>
      </c>
      <c r="C6273" s="101">
        <f>COUNTIF($F$2:$F$6267,"&lt;1920")-COUNTIF($F$2:$F$6267,"&lt;1910")</f>
        <v>146</v>
      </c>
      <c r="Q6273" s="9" t="s">
        <v>22455</v>
      </c>
      <c r="R6273" s="55">
        <f>Q6272+'Shanghai TSG'!K3838+Apabi!O635</f>
        <v>6717</v>
      </c>
      <c r="S6273" t="s">
        <v>22456</v>
      </c>
    </row>
    <row r="6274" spans="2:19">
      <c r="B6274" s="100" t="s">
        <v>22360</v>
      </c>
      <c r="C6274" s="101">
        <f>COUNTIF($F$2:$F$6267,"&lt;1930")-COUNTIF($F$2:$F$6267,"&lt;1920")</f>
        <v>466</v>
      </c>
    </row>
    <row r="6275" spans="2:19">
      <c r="B6275" s="100" t="s">
        <v>22361</v>
      </c>
      <c r="C6275" s="101">
        <f>COUNTIF($F$2:$F$6267,"&lt;1940")-COUNTIF($F$2:$F$6267,"&lt;1930")</f>
        <v>1743</v>
      </c>
    </row>
    <row r="6276" spans="2:19">
      <c r="B6276" s="100" t="s">
        <v>22362</v>
      </c>
      <c r="C6276" s="101">
        <f>COUNTIF($F$2:$F$6267,"&lt;1950")-COUNTIF($F$2:$F$6267,"&lt;1940")</f>
        <v>1764</v>
      </c>
    </row>
    <row r="6277" spans="2:19">
      <c r="B6277" s="100" t="s">
        <v>22367</v>
      </c>
      <c r="C6277" s="101">
        <f>COUNTIF($F$2:$F$6267,"&lt;2000")-COUNTIF($F$2:$F$6267,"&lt;1950")</f>
        <v>3</v>
      </c>
    </row>
    <row r="6278" spans="2:19">
      <c r="B6278" s="100" t="s">
        <v>22364</v>
      </c>
      <c r="C6278" s="101">
        <f>COUNTIF($F$2:$F$6267,"")</f>
        <v>2103</v>
      </c>
    </row>
    <row r="6279" spans="2:19">
      <c r="B6279" s="100" t="s">
        <v>22365</v>
      </c>
      <c r="C6279" s="101">
        <f>SUM(C6272:C6278)</f>
        <v>6266</v>
      </c>
    </row>
  </sheetData>
  <autoFilter ref="A1:O6270"/>
  <phoneticPr fontId="1"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8"/>
  <sheetViews>
    <sheetView zoomScaleNormal="100" zoomScalePageLayoutView="125" workbookViewId="0">
      <pane ySplit="1" topLeftCell="A324" activePane="bottomLeft" state="frozen"/>
      <selection pane="bottomLeft" activeCell="L358" sqref="L358"/>
    </sheetView>
  </sheetViews>
  <sheetFormatPr baseColWidth="10" defaultRowHeight="14.25"/>
  <cols>
    <col min="1" max="1" width="44.125" customWidth="1"/>
    <col min="2" max="2" width="14.625" customWidth="1"/>
  </cols>
  <sheetData>
    <row r="1" spans="1:11" s="21" customFormat="1" ht="30">
      <c r="A1" s="93" t="s">
        <v>21937</v>
      </c>
      <c r="B1" s="94" t="s">
        <v>2906</v>
      </c>
      <c r="C1" s="94" t="s">
        <v>2917</v>
      </c>
      <c r="E1" s="95" t="s">
        <v>2918</v>
      </c>
      <c r="G1" s="95" t="s">
        <v>2919</v>
      </c>
      <c r="I1" s="95" t="s">
        <v>2920</v>
      </c>
      <c r="K1" s="70" t="s">
        <v>22454</v>
      </c>
    </row>
    <row r="2" spans="1:11" ht="15">
      <c r="A2" s="7" t="s">
        <v>21938</v>
      </c>
      <c r="B2" t="str">
        <f>MID(A2,1,4)</f>
        <v xml:space="preserve">一周間 </v>
      </c>
      <c r="C2" t="s">
        <v>3084</v>
      </c>
      <c r="E2" t="e">
        <f>VLOOKUP(C2,Apabi!$H:$H,1,FALSE)</f>
        <v>#N/A</v>
      </c>
      <c r="G2" t="e">
        <f>VLOOKUP(C2,'Shanghai TSG'!$C:$C,1,FALSE)</f>
        <v>#N/A</v>
      </c>
      <c r="I2" t="e">
        <f>VLOOKUP(C2,Dacheng!$I:$I,1,FALSE)</f>
        <v>#N/A</v>
      </c>
      <c r="K2" t="str">
        <f>(IF(AND(ISNA(E2),ISNA(G2),ISNA(I2)),"nur hier","Doppel"))</f>
        <v>nur hier</v>
      </c>
    </row>
    <row r="3" spans="1:11" ht="15">
      <c r="A3" s="7" t="s">
        <v>21939</v>
      </c>
      <c r="B3" t="str">
        <f t="shared" ref="B3:B66" si="0">MID(A3,1,4)</f>
        <v xml:space="preserve">一週間 </v>
      </c>
      <c r="C3" t="s">
        <v>3084</v>
      </c>
      <c r="E3" t="e">
        <f>VLOOKUP(C3,Apabi!$H:$H,1,FALSE)</f>
        <v>#N/A</v>
      </c>
      <c r="G3" t="e">
        <f>VLOOKUP(C3,'Shanghai TSG'!$C:$C,1,FALSE)</f>
        <v>#N/A</v>
      </c>
      <c r="I3" t="e">
        <f>VLOOKUP(C3,Dacheng!$I:$I,1,FALSE)</f>
        <v>#N/A</v>
      </c>
      <c r="K3" t="str">
        <f t="shared" ref="K3:K66" si="1">(IF(AND(ISNA(E3),ISNA(G3),ISNA(I3)),"nur hier","Doppel"))</f>
        <v>nur hier</v>
      </c>
    </row>
    <row r="4" spans="1:11" ht="15">
      <c r="A4" s="7" t="s">
        <v>21940</v>
      </c>
      <c r="B4" t="str">
        <f t="shared" si="0"/>
        <v>上海工務</v>
      </c>
      <c r="C4" t="s">
        <v>4043</v>
      </c>
      <c r="E4" t="e">
        <f>VLOOKUP(C4,Apabi!$H:$H,1,FALSE)</f>
        <v>#N/A</v>
      </c>
      <c r="G4" t="e">
        <f>VLOOKUP(C4,'Shanghai TSG'!$C:$C,1,FALSE)</f>
        <v>#N/A</v>
      </c>
      <c r="I4" t="str">
        <f>VLOOKUP(C4,Dacheng!$I:$I,1,FALSE)</f>
        <v>上海工务</v>
      </c>
      <c r="K4" t="str">
        <f t="shared" si="1"/>
        <v>Doppel</v>
      </c>
    </row>
    <row r="5" spans="1:11" ht="15">
      <c r="A5" s="7" t="s">
        <v>21941</v>
      </c>
      <c r="B5" t="str">
        <f t="shared" si="0"/>
        <v>上海影壇</v>
      </c>
      <c r="C5" t="s">
        <v>20814</v>
      </c>
      <c r="E5" t="e">
        <f>VLOOKUP(C5,Apabi!$H:$H,1,FALSE)</f>
        <v>#N/A</v>
      </c>
      <c r="G5" t="e">
        <f>VLOOKUP(C5,'Shanghai TSG'!$C:$C,1,FALSE)</f>
        <v>#N/A</v>
      </c>
      <c r="I5" t="str">
        <f>VLOOKUP(C5,Dacheng!$I:$I,1,FALSE)</f>
        <v>上海影坛</v>
      </c>
      <c r="K5" t="str">
        <f t="shared" si="1"/>
        <v>Doppel</v>
      </c>
    </row>
    <row r="6" spans="1:11" ht="15">
      <c r="A6" s="7" t="s">
        <v>21942</v>
      </c>
      <c r="B6" t="str">
        <f t="shared" si="0"/>
        <v>世界軍情</v>
      </c>
      <c r="C6" t="s">
        <v>3085</v>
      </c>
      <c r="E6" t="e">
        <f>VLOOKUP(C6,Apabi!$H:$H,1,FALSE)</f>
        <v>#N/A</v>
      </c>
      <c r="G6" t="e">
        <f>VLOOKUP(C6,'Shanghai TSG'!$C:$C,1,FALSE)</f>
        <v>#N/A</v>
      </c>
      <c r="I6" t="str">
        <f>VLOOKUP(C6,Dacheng!$I:$I,1,FALSE)</f>
        <v>世界军情</v>
      </c>
      <c r="K6" t="str">
        <f t="shared" si="1"/>
        <v>Doppel</v>
      </c>
    </row>
    <row r="7" spans="1:11" ht="15">
      <c r="A7" s="7" t="s">
        <v>21943</v>
      </c>
      <c r="B7" t="str">
        <f t="shared" si="0"/>
        <v>世界雜誌</v>
      </c>
      <c r="C7" t="s">
        <v>11228</v>
      </c>
      <c r="E7" t="e">
        <f>VLOOKUP(C7,Apabi!$H:$H,1,FALSE)</f>
        <v>#N/A</v>
      </c>
      <c r="G7" t="e">
        <f>VLOOKUP(C7,'Shanghai TSG'!$C:$C,1,FALSE)</f>
        <v>#N/A</v>
      </c>
      <c r="I7" t="str">
        <f>VLOOKUP(C7,Dacheng!$I:$I,1,FALSE)</f>
        <v>世界杂志</v>
      </c>
      <c r="K7" t="str">
        <f t="shared" si="1"/>
        <v>Doppel</v>
      </c>
    </row>
    <row r="8" spans="1:11" ht="15">
      <c r="A8" s="7" t="s">
        <v>21944</v>
      </c>
      <c r="B8" t="str">
        <f t="shared" si="0"/>
        <v>中國學報</v>
      </c>
      <c r="C8" t="s">
        <v>12552</v>
      </c>
      <c r="E8" t="e">
        <f>VLOOKUP(C8,Apabi!$H:$H,1,FALSE)</f>
        <v>#N/A</v>
      </c>
      <c r="G8" t="e">
        <f>VLOOKUP(C8,'Shanghai TSG'!$C:$C,1,FALSE)</f>
        <v>#N/A</v>
      </c>
      <c r="I8" t="str">
        <f>VLOOKUP(C8,Dacheng!$I:$I,1,FALSE)</f>
        <v>中国学报</v>
      </c>
      <c r="K8" t="str">
        <f t="shared" si="1"/>
        <v>Doppel</v>
      </c>
    </row>
    <row r="9" spans="1:11" ht="15">
      <c r="A9" s="7" t="s">
        <v>21945</v>
      </c>
      <c r="B9" t="str">
        <f t="shared" si="0"/>
        <v>中國工人</v>
      </c>
      <c r="C9" t="s">
        <v>11839</v>
      </c>
      <c r="E9" t="e">
        <f>VLOOKUP(C9,Apabi!$H:$H,1,FALSE)</f>
        <v>#N/A</v>
      </c>
      <c r="G9" t="str">
        <f>VLOOKUP(C9,'Shanghai TSG'!$C:$C,1,FALSE)</f>
        <v>中国工人</v>
      </c>
      <c r="I9" t="str">
        <f>VLOOKUP(C9,Dacheng!$I:$I,1,FALSE)</f>
        <v>中国工人</v>
      </c>
      <c r="K9" t="str">
        <f t="shared" si="1"/>
        <v>Doppel</v>
      </c>
    </row>
    <row r="10" spans="1:11" ht="15">
      <c r="A10" s="7" t="s">
        <v>21946</v>
      </c>
      <c r="B10" t="str">
        <f t="shared" si="0"/>
        <v>中國攝影</v>
      </c>
      <c r="C10" t="s">
        <v>15166</v>
      </c>
      <c r="E10" t="e">
        <f>VLOOKUP(C10,Apabi!$H:$H,1,FALSE)</f>
        <v>#N/A</v>
      </c>
      <c r="G10" t="e">
        <f>VLOOKUP(C10,'Shanghai TSG'!$C:$C,1,FALSE)</f>
        <v>#N/A</v>
      </c>
      <c r="I10" t="str">
        <f>VLOOKUP(C10,Dacheng!$I:$I,1,FALSE)</f>
        <v>中国摄影</v>
      </c>
      <c r="K10" t="str">
        <f t="shared" si="1"/>
        <v>Doppel</v>
      </c>
    </row>
    <row r="11" spans="1:11" ht="15">
      <c r="A11" s="7" t="s">
        <v>21947</v>
      </c>
      <c r="B11" t="str">
        <f t="shared" si="0"/>
        <v>中國文學</v>
      </c>
      <c r="C11" t="s">
        <v>19131</v>
      </c>
      <c r="E11" t="e">
        <f>VLOOKUP(C11,Apabi!$H:$H,1,FALSE)</f>
        <v>#N/A</v>
      </c>
      <c r="G11" t="e">
        <f>VLOOKUP(C11,'Shanghai TSG'!$C:$C,1,FALSE)</f>
        <v>#N/A</v>
      </c>
      <c r="I11" t="str">
        <f>VLOOKUP(C11,Dacheng!$I:$I,1,FALSE)</f>
        <v>中国文学</v>
      </c>
      <c r="K11" t="str">
        <f t="shared" si="1"/>
        <v>Doppel</v>
      </c>
    </row>
    <row r="12" spans="1:11" ht="15">
      <c r="A12" s="7" t="s">
        <v>21948</v>
      </c>
      <c r="B12" t="str">
        <f t="shared" si="0"/>
        <v>中國美術</v>
      </c>
      <c r="C12" t="s">
        <v>3086</v>
      </c>
      <c r="E12" t="e">
        <f>VLOOKUP(C12,Apabi!$H:$H,1,FALSE)</f>
        <v>#N/A</v>
      </c>
      <c r="G12" t="e">
        <f>VLOOKUP(C12,'Shanghai TSG'!$C:$C,1,FALSE)</f>
        <v>#N/A</v>
      </c>
      <c r="I12" t="str">
        <f>VLOOKUP(C12,Dacheng!$I:$I,1,FALSE)</f>
        <v>中国美术</v>
      </c>
      <c r="K12" t="str">
        <f t="shared" si="1"/>
        <v>Doppel</v>
      </c>
    </row>
    <row r="13" spans="1:11" ht="15">
      <c r="A13" s="7" t="s">
        <v>21949</v>
      </c>
      <c r="B13" t="str">
        <f t="shared" si="0"/>
        <v>中國軍人</v>
      </c>
      <c r="C13" t="s">
        <v>9172</v>
      </c>
      <c r="E13" t="e">
        <f>VLOOKUP(C13,Apabi!$H:$H,1,FALSE)</f>
        <v>#N/A</v>
      </c>
      <c r="G13" t="e">
        <f>VLOOKUP(C13,'Shanghai TSG'!$C:$C,1,FALSE)</f>
        <v>#N/A</v>
      </c>
      <c r="I13" t="str">
        <f>VLOOKUP(C13,Dacheng!$I:$I,1,FALSE)</f>
        <v>中国军人</v>
      </c>
      <c r="K13" t="str">
        <f t="shared" si="1"/>
        <v>Doppel</v>
      </c>
    </row>
    <row r="14" spans="1:11" ht="15">
      <c r="A14" s="7" t="s">
        <v>22248</v>
      </c>
      <c r="B14" t="str">
        <f t="shared" si="0"/>
        <v>中國邊疆</v>
      </c>
      <c r="C14" t="s">
        <v>19866</v>
      </c>
      <c r="E14" t="e">
        <f>VLOOKUP(C14,Apabi!$H:$H,1,FALSE)</f>
        <v>#N/A</v>
      </c>
      <c r="G14" t="e">
        <f>VLOOKUP(C14,'Shanghai TSG'!$C:$C,1,FALSE)</f>
        <v>#N/A</v>
      </c>
      <c r="I14" t="str">
        <f>VLOOKUP(C14,Dacheng!$I:$I,1,FALSE)</f>
        <v>中国边疆</v>
      </c>
      <c r="K14" t="str">
        <f t="shared" si="1"/>
        <v>Doppel</v>
      </c>
    </row>
    <row r="15" spans="1:11" ht="15">
      <c r="A15" s="7" t="s">
        <v>18959</v>
      </c>
      <c r="B15" t="str">
        <f t="shared" si="0"/>
        <v>中大季刊</v>
      </c>
      <c r="C15" t="s">
        <v>18672</v>
      </c>
      <c r="E15" t="e">
        <f>VLOOKUP(C15,Apabi!$H:$H,1,FALSE)</f>
        <v>#N/A</v>
      </c>
      <c r="G15" t="e">
        <f>VLOOKUP(C15,'Shanghai TSG'!$C:$C,1,FALSE)</f>
        <v>#N/A</v>
      </c>
      <c r="I15" t="str">
        <f>VLOOKUP(C15,Dacheng!$I:$I,1,FALSE)</f>
        <v>中大季刊</v>
      </c>
      <c r="K15" t="str">
        <f t="shared" si="1"/>
        <v>Doppel</v>
      </c>
    </row>
    <row r="16" spans="1:11" ht="15">
      <c r="A16" s="7" t="s">
        <v>18750</v>
      </c>
      <c r="B16" t="str">
        <f t="shared" si="0"/>
        <v>中山半月</v>
      </c>
      <c r="C16" t="s">
        <v>2758</v>
      </c>
      <c r="E16" t="e">
        <f>VLOOKUP(C16,Apabi!$H:$H,1,FALSE)</f>
        <v>#N/A</v>
      </c>
      <c r="G16" t="e">
        <f>VLOOKUP(C16,'Shanghai TSG'!$C:$C,1,FALSE)</f>
        <v>#N/A</v>
      </c>
      <c r="I16" t="str">
        <f>VLOOKUP(C16,Dacheng!$I:$I,1,FALSE)</f>
        <v>中山半月</v>
      </c>
      <c r="K16" t="str">
        <f t="shared" si="1"/>
        <v>Doppel</v>
      </c>
    </row>
    <row r="17" spans="1:11" ht="15">
      <c r="A17" s="7" t="s">
        <v>18751</v>
      </c>
      <c r="B17" t="str">
        <f t="shared" si="0"/>
        <v>中法教育</v>
      </c>
      <c r="C17" t="s">
        <v>2759</v>
      </c>
      <c r="E17" t="e">
        <f>VLOOKUP(C17,Apabi!$H:$H,1,FALSE)</f>
        <v>#N/A</v>
      </c>
      <c r="G17" t="e">
        <f>VLOOKUP(C17,'Shanghai TSG'!$C:$C,1,FALSE)</f>
        <v>#N/A</v>
      </c>
      <c r="I17" t="str">
        <f>VLOOKUP(C17,Dacheng!$I:$I,1,FALSE)</f>
        <v>中法教育</v>
      </c>
      <c r="K17" t="str">
        <f t="shared" si="1"/>
        <v>Doppel</v>
      </c>
    </row>
    <row r="18" spans="1:11" ht="15">
      <c r="A18" s="7" t="s">
        <v>18752</v>
      </c>
      <c r="B18" t="str">
        <f t="shared" si="0"/>
        <v>中法文化</v>
      </c>
      <c r="C18" t="s">
        <v>13562</v>
      </c>
      <c r="E18" t="e">
        <f>VLOOKUP(C18,Apabi!$H:$H,1,FALSE)</f>
        <v>#N/A</v>
      </c>
      <c r="G18" t="e">
        <f>VLOOKUP(C18,'Shanghai TSG'!$C:$C,1,FALSE)</f>
        <v>#N/A</v>
      </c>
      <c r="I18" t="str">
        <f>VLOOKUP(C18,Dacheng!$I:$I,1,FALSE)</f>
        <v>中法文化</v>
      </c>
      <c r="K18" t="str">
        <f t="shared" si="1"/>
        <v>Doppel</v>
      </c>
    </row>
    <row r="19" spans="1:11" ht="15">
      <c r="A19" s="7" t="s">
        <v>18753</v>
      </c>
      <c r="B19" t="str">
        <f t="shared" si="0"/>
        <v>中法比瑞</v>
      </c>
      <c r="C19" t="s">
        <v>2760</v>
      </c>
      <c r="E19" t="e">
        <f>VLOOKUP(C19,Apabi!$H:$H,1,FALSE)</f>
        <v>#N/A</v>
      </c>
      <c r="G19" t="e">
        <f>VLOOKUP(C19,'Shanghai TSG'!$C:$C,1,FALSE)</f>
        <v>#N/A</v>
      </c>
      <c r="I19" t="str">
        <f>VLOOKUP(C19,Dacheng!$I:$I,1,FALSE)</f>
        <v>中法比瑞</v>
      </c>
      <c r="K19" t="str">
        <f t="shared" si="1"/>
        <v>Doppel</v>
      </c>
    </row>
    <row r="20" spans="1:11">
      <c r="A20" s="7" t="s">
        <v>22355</v>
      </c>
      <c r="B20" t="str">
        <f t="shared" si="0"/>
        <v>中英半月</v>
      </c>
      <c r="C20" t="s">
        <v>2761</v>
      </c>
      <c r="E20" t="e">
        <f>VLOOKUP(C20,Apabi!$H:$H,1,FALSE)</f>
        <v>#N/A</v>
      </c>
      <c r="G20" t="e">
        <f>VLOOKUP(C20,'Shanghai TSG'!$C:$C,1,FALSE)</f>
        <v>#N/A</v>
      </c>
      <c r="I20" t="e">
        <f>VLOOKUP(C20,Dacheng!$I:$I,1,FALSE)</f>
        <v>#N/A</v>
      </c>
      <c r="K20" t="str">
        <f t="shared" si="1"/>
        <v>nur hier</v>
      </c>
    </row>
    <row r="21" spans="1:11" ht="15">
      <c r="A21" s="7" t="s">
        <v>18754</v>
      </c>
      <c r="B21" t="str">
        <f t="shared" si="0"/>
        <v>中華体育</v>
      </c>
      <c r="C21" t="s">
        <v>20604</v>
      </c>
      <c r="E21" t="e">
        <f>VLOOKUP(C21,Apabi!$H:$H,1,FALSE)</f>
        <v>#N/A</v>
      </c>
      <c r="G21" t="e">
        <f>VLOOKUP(C21,'Shanghai TSG'!$C:$C,1,FALSE)</f>
        <v>#N/A</v>
      </c>
      <c r="I21" t="str">
        <f>VLOOKUP(C21,Dacheng!$I:$I,1,FALSE)</f>
        <v>中华体育</v>
      </c>
      <c r="K21" t="str">
        <f t="shared" si="1"/>
        <v>Doppel</v>
      </c>
    </row>
    <row r="22" spans="1:11" ht="15">
      <c r="A22" s="7" t="s">
        <v>18755</v>
      </c>
      <c r="B22" t="str">
        <f t="shared" si="0"/>
        <v>中華實業</v>
      </c>
      <c r="C22" t="s">
        <v>978</v>
      </c>
      <c r="E22" t="str">
        <f>VLOOKUP(C22,Apabi!$H:$H,1,FALSE)</f>
        <v>中华实业</v>
      </c>
      <c r="G22" t="e">
        <f>VLOOKUP(C22,'Shanghai TSG'!$C:$C,1,FALSE)</f>
        <v>#N/A</v>
      </c>
      <c r="I22" t="str">
        <f>VLOOKUP(C22,Dacheng!$I:$I,1,FALSE)</f>
        <v>中华实业</v>
      </c>
      <c r="K22" t="str">
        <f t="shared" si="1"/>
        <v>Doppel</v>
      </c>
    </row>
    <row r="23" spans="1:11" ht="15">
      <c r="A23" s="7" t="s">
        <v>18756</v>
      </c>
      <c r="B23" t="str">
        <f t="shared" si="0"/>
        <v xml:space="preserve">中論  </v>
      </c>
      <c r="C23" t="s">
        <v>2762</v>
      </c>
      <c r="E23" t="e">
        <f>VLOOKUP(C23,Apabi!$H:$H,1,FALSE)</f>
        <v>#N/A</v>
      </c>
      <c r="G23" t="e">
        <f>VLOOKUP(C23,'Shanghai TSG'!$C:$C,1,FALSE)</f>
        <v>#N/A</v>
      </c>
      <c r="I23" t="e">
        <f>VLOOKUP(C23,Dacheng!$I:$I,1,FALSE)</f>
        <v>#N/A</v>
      </c>
      <c r="K23" t="str">
        <f t="shared" si="1"/>
        <v>nur hier</v>
      </c>
    </row>
    <row r="24" spans="1:11" ht="15">
      <c r="A24" s="7" t="s">
        <v>18757</v>
      </c>
      <c r="B24" t="str">
        <f t="shared" si="0"/>
        <v xml:space="preserve">主流  </v>
      </c>
      <c r="C24" t="s">
        <v>2763</v>
      </c>
      <c r="E24" t="e">
        <f>VLOOKUP(C24,Apabi!$H:$H,1,FALSE)</f>
        <v>#N/A</v>
      </c>
      <c r="G24" t="e">
        <f>VLOOKUP(C24,'Shanghai TSG'!$C:$C,1,FALSE)</f>
        <v>#N/A</v>
      </c>
      <c r="I24" t="e">
        <f>VLOOKUP(C24,Dacheng!$I:$I,1,FALSE)</f>
        <v>#N/A</v>
      </c>
      <c r="K24" t="str">
        <f t="shared" si="1"/>
        <v>nur hier</v>
      </c>
    </row>
    <row r="25" spans="1:11" ht="15">
      <c r="A25" s="7" t="s">
        <v>18758</v>
      </c>
      <c r="B25" t="str">
        <f t="shared" si="0"/>
        <v>之江學報</v>
      </c>
      <c r="C25" t="s">
        <v>19937</v>
      </c>
      <c r="E25" t="str">
        <f>VLOOKUP(C25,Apabi!$H:$H,1,FALSE)</f>
        <v>之江学报</v>
      </c>
      <c r="G25" t="e">
        <f>VLOOKUP(C25,'Shanghai TSG'!$C:$C,1,FALSE)</f>
        <v>#N/A</v>
      </c>
      <c r="I25" t="str">
        <f>VLOOKUP(C25,Dacheng!$I:$I,1,FALSE)</f>
        <v>之江学报</v>
      </c>
      <c r="K25" t="str">
        <f t="shared" si="1"/>
        <v>Doppel</v>
      </c>
    </row>
    <row r="26" spans="1:11" ht="15">
      <c r="A26" s="7" t="s">
        <v>18759</v>
      </c>
      <c r="B26" t="str">
        <f t="shared" si="0"/>
        <v>之江期刊</v>
      </c>
      <c r="C26" t="s">
        <v>10115</v>
      </c>
      <c r="E26" t="e">
        <f>VLOOKUP(C26,Apabi!$H:$H,1,FALSE)</f>
        <v>#N/A</v>
      </c>
      <c r="G26" t="e">
        <f>VLOOKUP(C26,'Shanghai TSG'!$C:$C,1,FALSE)</f>
        <v>#N/A</v>
      </c>
      <c r="I26" t="str">
        <f>VLOOKUP(C26,Dacheng!$I:$I,1,FALSE)</f>
        <v>之江期刊</v>
      </c>
      <c r="K26" t="str">
        <f t="shared" si="1"/>
        <v>Doppel</v>
      </c>
    </row>
    <row r="27" spans="1:11" ht="15">
      <c r="A27" s="7" t="s">
        <v>18760</v>
      </c>
      <c r="B27" t="str">
        <f t="shared" si="0"/>
        <v>交通大學</v>
      </c>
      <c r="C27" t="s">
        <v>2764</v>
      </c>
      <c r="E27" t="e">
        <f>VLOOKUP(C27,Apabi!$H:$H,1,FALSE)</f>
        <v>#N/A</v>
      </c>
      <c r="G27" t="e">
        <f>VLOOKUP(C27,'Shanghai TSG'!$C:$C,1,FALSE)</f>
        <v>#N/A</v>
      </c>
      <c r="I27" t="e">
        <f>VLOOKUP(C27,Dacheng!$I:$I,1,FALSE)</f>
        <v>#N/A</v>
      </c>
      <c r="K27" t="str">
        <f t="shared" si="1"/>
        <v>nur hier</v>
      </c>
    </row>
    <row r="28" spans="1:11" ht="15">
      <c r="A28" s="7" t="s">
        <v>18761</v>
      </c>
      <c r="B28" t="str">
        <f t="shared" si="0"/>
        <v xml:space="preserve">人之初 </v>
      </c>
      <c r="C28" t="s">
        <v>2765</v>
      </c>
      <c r="E28" t="e">
        <f>VLOOKUP(C28,Apabi!$H:$H,1,FALSE)</f>
        <v>#N/A</v>
      </c>
      <c r="G28" t="e">
        <f>VLOOKUP(C28,'Shanghai TSG'!$C:$C,1,FALSE)</f>
        <v>#N/A</v>
      </c>
      <c r="I28" t="e">
        <f>VLOOKUP(C28,Dacheng!$I:$I,1,FALSE)</f>
        <v>#N/A</v>
      </c>
      <c r="K28" t="str">
        <f t="shared" si="1"/>
        <v>nur hier</v>
      </c>
    </row>
    <row r="29" spans="1:11" ht="15">
      <c r="A29" s="7" t="s">
        <v>18762</v>
      </c>
      <c r="B29" t="str">
        <f t="shared" si="0"/>
        <v>人事管理</v>
      </c>
      <c r="C29" t="s">
        <v>6863</v>
      </c>
      <c r="E29" t="e">
        <f>VLOOKUP(C29,Apabi!$H:$H,1,FALSE)</f>
        <v>#N/A</v>
      </c>
      <c r="G29" t="e">
        <f>VLOOKUP(C29,'Shanghai TSG'!$C:$C,1,FALSE)</f>
        <v>#N/A</v>
      </c>
      <c r="I29" t="str">
        <f>VLOOKUP(C29,Dacheng!$I:$I,1,FALSE)</f>
        <v>人事管理</v>
      </c>
      <c r="K29" t="str">
        <f t="shared" si="1"/>
        <v>Doppel</v>
      </c>
    </row>
    <row r="30" spans="1:11" ht="15">
      <c r="A30" s="7" t="s">
        <v>18763</v>
      </c>
      <c r="B30" t="str">
        <f t="shared" si="0"/>
        <v>人生旬刊</v>
      </c>
      <c r="C30" t="s">
        <v>19725</v>
      </c>
      <c r="E30" t="e">
        <f>VLOOKUP(C30,Apabi!$H:$H,1,FALSE)</f>
        <v>#N/A</v>
      </c>
      <c r="G30" t="e">
        <f>VLOOKUP(C30,'Shanghai TSG'!$C:$C,1,FALSE)</f>
        <v>#N/A</v>
      </c>
      <c r="I30" t="str">
        <f>VLOOKUP(C30,Dacheng!$I:$I,1,FALSE)</f>
        <v>人生旬刊</v>
      </c>
      <c r="K30" t="str">
        <f t="shared" si="1"/>
        <v>Doppel</v>
      </c>
    </row>
    <row r="31" spans="1:11" ht="15">
      <c r="A31" s="7" t="s">
        <v>18764</v>
      </c>
      <c r="B31" t="str">
        <f t="shared" si="0"/>
        <v>人間十日</v>
      </c>
      <c r="C31" t="s">
        <v>7812</v>
      </c>
      <c r="E31" t="e">
        <f>VLOOKUP(C31,Apabi!$H:$H,1,FALSE)</f>
        <v>#N/A</v>
      </c>
      <c r="G31" t="e">
        <f>VLOOKUP(C31,'Shanghai TSG'!$C:$C,1,FALSE)</f>
        <v>#N/A</v>
      </c>
      <c r="I31" t="str">
        <f>VLOOKUP(C31,Dacheng!$I:$I,1,FALSE)</f>
        <v>人间十日</v>
      </c>
      <c r="K31" t="str">
        <f t="shared" si="1"/>
        <v>Doppel</v>
      </c>
    </row>
    <row r="32" spans="1:11" ht="15">
      <c r="A32" s="7" t="s">
        <v>18765</v>
      </c>
      <c r="B32" t="str">
        <f t="shared" si="0"/>
        <v>今代婦女</v>
      </c>
      <c r="C32" t="s">
        <v>3554</v>
      </c>
      <c r="E32" t="e">
        <f>VLOOKUP(C32,Apabi!$H:$H,1,FALSE)</f>
        <v>#N/A</v>
      </c>
      <c r="G32" t="e">
        <f>VLOOKUP(C32,'Shanghai TSG'!$C:$C,1,FALSE)</f>
        <v>#N/A</v>
      </c>
      <c r="I32" t="str">
        <f>VLOOKUP(C32,Dacheng!$I:$I,1,FALSE)</f>
        <v>今代妇女</v>
      </c>
      <c r="K32" t="str">
        <f t="shared" si="1"/>
        <v>Doppel</v>
      </c>
    </row>
    <row r="33" spans="1:11" ht="15">
      <c r="A33" s="7" t="s">
        <v>18766</v>
      </c>
      <c r="B33" t="str">
        <f t="shared" si="0"/>
        <v>今代文藝</v>
      </c>
      <c r="C33" t="s">
        <v>10571</v>
      </c>
      <c r="E33" t="e">
        <f>VLOOKUP(C33,Apabi!$H:$H,1,FALSE)</f>
        <v>#N/A</v>
      </c>
      <c r="G33" t="e">
        <f>VLOOKUP(C33,'Shanghai TSG'!$C:$C,1,FALSE)</f>
        <v>#N/A</v>
      </c>
      <c r="I33" t="str">
        <f>VLOOKUP(C33,Dacheng!$I:$I,1,FALSE)</f>
        <v>今代文艺</v>
      </c>
      <c r="K33" t="str">
        <f t="shared" si="1"/>
        <v>Doppel</v>
      </c>
    </row>
    <row r="34" spans="1:11" ht="15">
      <c r="A34" s="7" t="s">
        <v>18767</v>
      </c>
      <c r="B34" t="str">
        <f t="shared" si="0"/>
        <v>今日東北</v>
      </c>
      <c r="C34" t="s">
        <v>7004</v>
      </c>
      <c r="E34" t="str">
        <f>VLOOKUP(C34,Apabi!$H:$H,1,FALSE)</f>
        <v>今日东北</v>
      </c>
      <c r="G34" t="e">
        <f>VLOOKUP(C34,'Shanghai TSG'!$C:$C,1,FALSE)</f>
        <v>#N/A</v>
      </c>
      <c r="I34" t="str">
        <f>VLOOKUP(C34,Dacheng!$I:$I,1,FALSE)</f>
        <v>今日东北</v>
      </c>
      <c r="K34" t="str">
        <f t="shared" si="1"/>
        <v>Doppel</v>
      </c>
    </row>
    <row r="35" spans="1:11" ht="15">
      <c r="A35" s="7" t="s">
        <v>18768</v>
      </c>
      <c r="B35" t="str">
        <f t="shared" si="0"/>
        <v xml:space="preserve">今論衡 </v>
      </c>
      <c r="C35" t="s">
        <v>2766</v>
      </c>
      <c r="E35" t="e">
        <f>VLOOKUP(C35,Apabi!$H:$H,1,FALSE)</f>
        <v>#N/A</v>
      </c>
      <c r="G35" t="e">
        <f>VLOOKUP(C35,'Shanghai TSG'!$C:$C,1,FALSE)</f>
        <v>#N/A</v>
      </c>
      <c r="I35" t="e">
        <f>VLOOKUP(C35,Dacheng!$I:$I,1,FALSE)</f>
        <v>#N/A</v>
      </c>
      <c r="K35" t="str">
        <f t="shared" si="1"/>
        <v>nur hier</v>
      </c>
    </row>
    <row r="36" spans="1:11" ht="15">
      <c r="A36" s="7" t="s">
        <v>18769</v>
      </c>
      <c r="B36" t="str">
        <f t="shared" si="0"/>
        <v>僑民教育</v>
      </c>
      <c r="C36" t="s">
        <v>20563</v>
      </c>
      <c r="E36" t="e">
        <f>VLOOKUP(C36,Apabi!$H:$H,1,FALSE)</f>
        <v>#N/A</v>
      </c>
      <c r="G36" t="e">
        <f>VLOOKUP(C36,'Shanghai TSG'!$C:$C,1,FALSE)</f>
        <v>#N/A</v>
      </c>
      <c r="I36" t="str">
        <f>VLOOKUP(C36,Dacheng!$I:$I,1,FALSE)</f>
        <v>侨民教育</v>
      </c>
      <c r="K36" t="str">
        <f t="shared" si="1"/>
        <v>Doppel</v>
      </c>
    </row>
    <row r="37" spans="1:11" ht="15">
      <c r="A37" s="7" t="s">
        <v>18770</v>
      </c>
      <c r="B37" t="str">
        <f t="shared" si="0"/>
        <v xml:space="preserve">六藝  </v>
      </c>
      <c r="C37" t="s">
        <v>2767</v>
      </c>
      <c r="E37" t="e">
        <f>VLOOKUP(C37,Apabi!$H:$H,1,FALSE)</f>
        <v>#N/A</v>
      </c>
      <c r="G37" t="e">
        <f>VLOOKUP(C37,'Shanghai TSG'!$C:$C,1,FALSE)</f>
        <v>#N/A</v>
      </c>
      <c r="I37" t="e">
        <f>VLOOKUP(C37,Dacheng!$I:$I,1,FALSE)</f>
        <v>#N/A</v>
      </c>
      <c r="K37" t="str">
        <f t="shared" si="1"/>
        <v>nur hier</v>
      </c>
    </row>
    <row r="38" spans="1:11" ht="15">
      <c r="A38" s="7" t="s">
        <v>18771</v>
      </c>
      <c r="B38" t="str">
        <f t="shared" si="0"/>
        <v>再建旬刊</v>
      </c>
      <c r="C38" t="s">
        <v>2768</v>
      </c>
      <c r="E38" t="e">
        <f>VLOOKUP(C38,Apabi!$H:$H,1,FALSE)</f>
        <v>#N/A</v>
      </c>
      <c r="G38" t="e">
        <f>VLOOKUP(C38,'Shanghai TSG'!$C:$C,1,FALSE)</f>
        <v>#N/A</v>
      </c>
      <c r="I38" t="e">
        <f>VLOOKUP(C38,Dacheng!$I:$I,1,FALSE)</f>
        <v>#N/A</v>
      </c>
      <c r="K38" t="str">
        <f t="shared" si="1"/>
        <v>nur hier</v>
      </c>
    </row>
    <row r="39" spans="1:11" ht="15">
      <c r="A39" s="7" t="s">
        <v>18772</v>
      </c>
      <c r="B39" t="str">
        <f t="shared" si="0"/>
        <v>初陽文藝</v>
      </c>
      <c r="C39" t="s">
        <v>2769</v>
      </c>
      <c r="E39" t="e">
        <f>VLOOKUP(C39,Apabi!$H:$H,1,FALSE)</f>
        <v>#N/A</v>
      </c>
      <c r="G39" t="e">
        <f>VLOOKUP(C39,'Shanghai TSG'!$C:$C,1,FALSE)</f>
        <v>#N/A</v>
      </c>
      <c r="I39" t="e">
        <f>VLOOKUP(C39,Dacheng!$I:$I,1,FALSE)</f>
        <v>#N/A</v>
      </c>
      <c r="K39" t="str">
        <f t="shared" si="1"/>
        <v>nur hier</v>
      </c>
    </row>
    <row r="40" spans="1:11" ht="15">
      <c r="A40" s="7" t="s">
        <v>18773</v>
      </c>
      <c r="B40" t="str">
        <f t="shared" si="0"/>
        <v>制言半月</v>
      </c>
      <c r="C40" t="s">
        <v>2770</v>
      </c>
      <c r="E40" t="e">
        <f>VLOOKUP(C40,Apabi!$H:$H,1,FALSE)</f>
        <v>#N/A</v>
      </c>
      <c r="G40" t="e">
        <f>VLOOKUP(C40,'Shanghai TSG'!$C:$C,1,FALSE)</f>
        <v>#N/A</v>
      </c>
      <c r="I40" t="str">
        <f>VLOOKUP(C40,Dacheng!$I:$I,1,FALSE)</f>
        <v>制言半月</v>
      </c>
      <c r="K40" t="str">
        <f t="shared" si="1"/>
        <v>Doppel</v>
      </c>
    </row>
    <row r="41" spans="1:11" ht="15">
      <c r="A41" s="7" t="s">
        <v>18774</v>
      </c>
      <c r="B41" t="str">
        <f t="shared" si="0"/>
        <v>制言月刊</v>
      </c>
      <c r="C41" t="s">
        <v>2771</v>
      </c>
      <c r="E41" t="e">
        <f>VLOOKUP(C41,Apabi!$H:$H,1,FALSE)</f>
        <v>#N/A</v>
      </c>
      <c r="G41" t="e">
        <f>VLOOKUP(C41,'Shanghai TSG'!$C:$C,1,FALSE)</f>
        <v>#N/A</v>
      </c>
      <c r="I41" t="e">
        <f>VLOOKUP(C41,Dacheng!$I:$I,1,FALSE)</f>
        <v>#N/A</v>
      </c>
      <c r="K41" t="str">
        <f t="shared" si="1"/>
        <v>nur hier</v>
      </c>
    </row>
    <row r="42" spans="1:11" ht="15">
      <c r="A42" s="7" t="s">
        <v>18775</v>
      </c>
      <c r="B42" t="str">
        <f t="shared" si="0"/>
        <v>創造月刊</v>
      </c>
      <c r="C42" t="s">
        <v>2772</v>
      </c>
      <c r="E42" t="e">
        <f>VLOOKUP(C42,Apabi!$H:$H,1,FALSE)</f>
        <v>#N/A</v>
      </c>
      <c r="G42" t="str">
        <f>VLOOKUP(C42,'Shanghai TSG'!$C:$C,1,FALSE)</f>
        <v>创造月刊</v>
      </c>
      <c r="I42" t="e">
        <f>VLOOKUP(C42,Dacheng!$I:$I,1,FALSE)</f>
        <v>#N/A</v>
      </c>
      <c r="K42" t="str">
        <f t="shared" si="1"/>
        <v>Doppel</v>
      </c>
    </row>
    <row r="43" spans="1:11" ht="15">
      <c r="A43" s="7" t="s">
        <v>18776</v>
      </c>
      <c r="B43" t="str">
        <f t="shared" si="0"/>
        <v>創造週報</v>
      </c>
      <c r="C43" t="s">
        <v>14548</v>
      </c>
      <c r="E43" t="e">
        <f>VLOOKUP(C43,Apabi!$H:$H,1,FALSE)</f>
        <v>#N/A</v>
      </c>
      <c r="G43" t="str">
        <f>VLOOKUP(C43,'Shanghai TSG'!$C:$C,1,FALSE)</f>
        <v>创造周报</v>
      </c>
      <c r="I43" t="str">
        <f>VLOOKUP(C43,Dacheng!$I:$I,1,FALSE)</f>
        <v>创造周报</v>
      </c>
      <c r="K43" t="str">
        <f t="shared" si="1"/>
        <v>Doppel</v>
      </c>
    </row>
    <row r="44" spans="1:11" ht="15">
      <c r="A44" s="7" t="s">
        <v>19023</v>
      </c>
      <c r="B44" t="str">
        <f t="shared" si="0"/>
        <v>創進月刊</v>
      </c>
      <c r="C44" t="s">
        <v>3785</v>
      </c>
      <c r="E44" t="e">
        <f>VLOOKUP(C44,Apabi!$H:$H,1,FALSE)</f>
        <v>#N/A</v>
      </c>
      <c r="G44" t="str">
        <f>VLOOKUP(C44,'Shanghai TSG'!$C:$C,1,FALSE)</f>
        <v>创进月刊</v>
      </c>
      <c r="I44" t="str">
        <f>VLOOKUP(C44,Dacheng!$I:$I,1,FALSE)</f>
        <v>创进月刊</v>
      </c>
      <c r="K44" t="str">
        <f t="shared" si="1"/>
        <v>Doppel</v>
      </c>
    </row>
    <row r="45" spans="1:11" ht="15">
      <c r="A45" s="7" t="s">
        <v>19024</v>
      </c>
      <c r="B45" t="str">
        <f t="shared" si="0"/>
        <v xml:space="preserve">力文  </v>
      </c>
      <c r="C45" t="s">
        <v>2773</v>
      </c>
      <c r="E45" t="e">
        <f>VLOOKUP(C45,Apabi!$H:$H,1,FALSE)</f>
        <v>#N/A</v>
      </c>
      <c r="G45" t="e">
        <f>VLOOKUP(C45,'Shanghai TSG'!$C:$C,1,FALSE)</f>
        <v>#N/A</v>
      </c>
      <c r="I45" t="e">
        <f>VLOOKUP(C45,Dacheng!$I:$I,1,FALSE)</f>
        <v>#N/A</v>
      </c>
      <c r="K45" t="str">
        <f t="shared" si="1"/>
        <v>nur hier</v>
      </c>
    </row>
    <row r="46" spans="1:11" ht="15">
      <c r="A46" s="7" t="s">
        <v>19025</v>
      </c>
      <c r="B46" t="str">
        <f t="shared" si="0"/>
        <v>努力學報</v>
      </c>
      <c r="C46" t="s">
        <v>15218</v>
      </c>
      <c r="E46" t="e">
        <f>VLOOKUP(C46,Apabi!$H:$H,1,FALSE)</f>
        <v>#N/A</v>
      </c>
      <c r="G46" t="e">
        <f>VLOOKUP(C46,'Shanghai TSG'!$C:$C,1,FALSE)</f>
        <v>#N/A</v>
      </c>
      <c r="I46" t="str">
        <f>VLOOKUP(C46,Dacheng!$I:$I,1,FALSE)</f>
        <v>努力学报</v>
      </c>
      <c r="K46" t="str">
        <f t="shared" si="1"/>
        <v>Doppel</v>
      </c>
    </row>
    <row r="47" spans="1:11" ht="15">
      <c r="A47" s="7" t="s">
        <v>19026</v>
      </c>
      <c r="B47" t="str">
        <f t="shared" si="0"/>
        <v>努力週报</v>
      </c>
      <c r="C47" t="s">
        <v>2893</v>
      </c>
      <c r="E47" t="e">
        <f>VLOOKUP(C47,Apabi!$H:$H,1,FALSE)</f>
        <v>#N/A</v>
      </c>
      <c r="G47" t="str">
        <f>VLOOKUP(C47,'Shanghai TSG'!$C:$C,1,FALSE)</f>
        <v>努力周报</v>
      </c>
      <c r="I47" t="e">
        <f>VLOOKUP(C47,Dacheng!$I:$I,1,FALSE)</f>
        <v>#N/A</v>
      </c>
      <c r="K47" t="str">
        <f t="shared" si="1"/>
        <v>Doppel</v>
      </c>
    </row>
    <row r="48" spans="1:11" ht="15">
      <c r="A48" s="7" t="s">
        <v>19027</v>
      </c>
      <c r="B48" t="str">
        <f t="shared" si="0"/>
        <v>努力週报</v>
      </c>
      <c r="C48" t="s">
        <v>2893</v>
      </c>
      <c r="E48" t="e">
        <f>VLOOKUP(C48,Apabi!$H:$H,1,FALSE)</f>
        <v>#N/A</v>
      </c>
      <c r="G48" t="str">
        <f>VLOOKUP(C48,'Shanghai TSG'!$C:$C,1,FALSE)</f>
        <v>努力周报</v>
      </c>
      <c r="I48" t="e">
        <f>VLOOKUP(C48,Dacheng!$I:$I,1,FALSE)</f>
        <v>#N/A</v>
      </c>
      <c r="K48" t="str">
        <f t="shared" si="1"/>
        <v>Doppel</v>
      </c>
    </row>
    <row r="49" spans="1:11" ht="15">
      <c r="A49" s="7" t="s">
        <v>19028</v>
      </c>
      <c r="B49" t="str">
        <f t="shared" si="0"/>
        <v xml:space="preserve">動向  </v>
      </c>
      <c r="C49" t="s">
        <v>2774</v>
      </c>
      <c r="E49" t="e">
        <f>VLOOKUP(C49,Apabi!$H:$H,1,FALSE)</f>
        <v>#N/A</v>
      </c>
      <c r="G49" t="e">
        <f>VLOOKUP(C49,'Shanghai TSG'!$C:$C,1,FALSE)</f>
        <v>#N/A</v>
      </c>
      <c r="I49" t="e">
        <f>VLOOKUP(C49,Dacheng!$I:$I,1,FALSE)</f>
        <v>#N/A</v>
      </c>
      <c r="K49" t="str">
        <f t="shared" si="1"/>
        <v>nur hier</v>
      </c>
    </row>
    <row r="50" spans="1:11" ht="15">
      <c r="A50" s="7" t="s">
        <v>19029</v>
      </c>
      <c r="B50" t="str">
        <f t="shared" si="0"/>
        <v>北洋畫報</v>
      </c>
      <c r="C50" t="s">
        <v>15308</v>
      </c>
      <c r="E50" t="e">
        <f>VLOOKUP(C50,Apabi!$H:$H,1,FALSE)</f>
        <v>#N/A</v>
      </c>
      <c r="G50" t="e">
        <f>VLOOKUP(C50,'Shanghai TSG'!$C:$C,1,FALSE)</f>
        <v>#N/A</v>
      </c>
      <c r="I50" t="str">
        <f>VLOOKUP(C50,Dacheng!$I:$I,1,FALSE)</f>
        <v>北洋画报</v>
      </c>
      <c r="K50" t="str">
        <f t="shared" si="1"/>
        <v>Doppel</v>
      </c>
    </row>
    <row r="51" spans="1:11" ht="15">
      <c r="A51" s="7" t="s">
        <v>19030</v>
      </c>
      <c r="B51" t="str">
        <f t="shared" si="0"/>
        <v>十日文報</v>
      </c>
      <c r="C51" t="s">
        <v>6153</v>
      </c>
      <c r="E51" t="e">
        <f>VLOOKUP(C51,Apabi!$H:$H,1,FALSE)</f>
        <v>#N/A</v>
      </c>
      <c r="G51" t="e">
        <f>VLOOKUP(C51,'Shanghai TSG'!$C:$C,1,FALSE)</f>
        <v>#N/A</v>
      </c>
      <c r="I51" t="str">
        <f>VLOOKUP(C51,Dacheng!$I:$I,1,FALSE)</f>
        <v>十日文报</v>
      </c>
      <c r="K51" t="str">
        <f t="shared" si="1"/>
        <v>Doppel</v>
      </c>
    </row>
    <row r="52" spans="1:11" ht="15">
      <c r="A52" s="7" t="s">
        <v>19031</v>
      </c>
      <c r="B52" t="str">
        <f t="shared" si="0"/>
        <v xml:space="preserve">十日新 </v>
      </c>
      <c r="C52" t="s">
        <v>2775</v>
      </c>
      <c r="E52" t="e">
        <f>VLOOKUP(C52,Apabi!$H:$H,1,FALSE)</f>
        <v>#N/A</v>
      </c>
      <c r="G52" t="e">
        <f>VLOOKUP(C52,'Shanghai TSG'!$C:$C,1,FALSE)</f>
        <v>#N/A</v>
      </c>
      <c r="I52" t="e">
        <f>VLOOKUP(C52,Dacheng!$I:$I,1,FALSE)</f>
        <v>#N/A</v>
      </c>
      <c r="K52" t="str">
        <f t="shared" si="1"/>
        <v>nur hier</v>
      </c>
    </row>
    <row r="53" spans="1:11" ht="15">
      <c r="A53" s="7" t="s">
        <v>19032</v>
      </c>
      <c r="B53" t="str">
        <f t="shared" si="0"/>
        <v>半月文萃</v>
      </c>
      <c r="C53" t="s">
        <v>19288</v>
      </c>
      <c r="E53" t="e">
        <f>VLOOKUP(C53,Apabi!$H:$H,1,FALSE)</f>
        <v>#N/A</v>
      </c>
      <c r="G53" t="e">
        <f>VLOOKUP(C53,'Shanghai TSG'!$C:$C,1,FALSE)</f>
        <v>#N/A</v>
      </c>
      <c r="I53" t="str">
        <f>VLOOKUP(C53,Dacheng!$I:$I,1,FALSE)</f>
        <v>半月文萃</v>
      </c>
      <c r="K53" t="str">
        <f t="shared" si="1"/>
        <v>Doppel</v>
      </c>
    </row>
    <row r="54" spans="1:11" ht="15">
      <c r="A54" s="7" t="s">
        <v>19033</v>
      </c>
      <c r="B54" t="str">
        <f t="shared" si="0"/>
        <v>半月評論</v>
      </c>
      <c r="C54" t="s">
        <v>14515</v>
      </c>
      <c r="E54" t="e">
        <f>VLOOKUP(C54,Apabi!$H:$H,1,FALSE)</f>
        <v>#N/A</v>
      </c>
      <c r="G54" t="e">
        <f>VLOOKUP(C54,'Shanghai TSG'!$C:$C,1,FALSE)</f>
        <v>#N/A</v>
      </c>
      <c r="I54" t="str">
        <f>VLOOKUP(C54,Dacheng!$I:$I,1,FALSE)</f>
        <v>半月评论</v>
      </c>
      <c r="K54" t="str">
        <f t="shared" si="1"/>
        <v>Doppel</v>
      </c>
    </row>
    <row r="55" spans="1:11" ht="15">
      <c r="A55" s="7" t="s">
        <v>19034</v>
      </c>
      <c r="B55" t="str">
        <f t="shared" si="0"/>
        <v>協大學報</v>
      </c>
      <c r="C55" t="s">
        <v>13800</v>
      </c>
      <c r="E55" t="e">
        <f>VLOOKUP(C55,Apabi!$H:$H,1,FALSE)</f>
        <v>#N/A</v>
      </c>
      <c r="G55" t="e">
        <f>VLOOKUP(C55,'Shanghai TSG'!$C:$C,1,FALSE)</f>
        <v>#N/A</v>
      </c>
      <c r="I55" t="str">
        <f>VLOOKUP(C55,Dacheng!$I:$I,1,FALSE)</f>
        <v>协大学报</v>
      </c>
      <c r="K55" t="str">
        <f t="shared" si="1"/>
        <v>Doppel</v>
      </c>
    </row>
    <row r="56" spans="1:11" ht="15">
      <c r="A56" s="7" t="s">
        <v>19035</v>
      </c>
      <c r="B56" t="str">
        <f t="shared" si="0"/>
        <v>南洋季刊</v>
      </c>
      <c r="C56" t="s">
        <v>17430</v>
      </c>
      <c r="E56" t="e">
        <f>VLOOKUP(C56,Apabi!$H:$H,1,FALSE)</f>
        <v>#N/A</v>
      </c>
      <c r="G56" t="e">
        <f>VLOOKUP(C56,'Shanghai TSG'!$C:$C,1,FALSE)</f>
        <v>#N/A</v>
      </c>
      <c r="I56" t="str">
        <f>VLOOKUP(C56,Dacheng!$I:$I,1,FALSE)</f>
        <v>南洋季刊</v>
      </c>
      <c r="K56" t="str">
        <f t="shared" si="1"/>
        <v>Doppel</v>
      </c>
    </row>
    <row r="57" spans="1:11" ht="15">
      <c r="A57" s="7" t="s">
        <v>19036</v>
      </c>
      <c r="B57" t="str">
        <f t="shared" si="0"/>
        <v>史地學報</v>
      </c>
      <c r="C57" t="s">
        <v>20263</v>
      </c>
      <c r="E57" t="e">
        <f>VLOOKUP(C57,Apabi!$H:$H,1,FALSE)</f>
        <v>#N/A</v>
      </c>
      <c r="G57" t="e">
        <f>VLOOKUP(C57,'Shanghai TSG'!$C:$C,1,FALSE)</f>
        <v>#N/A</v>
      </c>
      <c r="I57" t="str">
        <f>VLOOKUP(C57,Dacheng!$I:$I,1,FALSE)</f>
        <v>史地学报</v>
      </c>
      <c r="K57" t="str">
        <f t="shared" si="1"/>
        <v>Doppel</v>
      </c>
    </row>
    <row r="58" spans="1:11" ht="15">
      <c r="A58" s="7" t="s">
        <v>19037</v>
      </c>
      <c r="B58" t="str">
        <f t="shared" si="0"/>
        <v>史學消息</v>
      </c>
      <c r="C58" t="s">
        <v>20235</v>
      </c>
      <c r="E58" t="e">
        <f>VLOOKUP(C58,Apabi!$H:$H,1,FALSE)</f>
        <v>#N/A</v>
      </c>
      <c r="G58" t="e">
        <f>VLOOKUP(C58,'Shanghai TSG'!$C:$C,1,FALSE)</f>
        <v>#N/A</v>
      </c>
      <c r="I58" t="str">
        <f>VLOOKUP(C58,Dacheng!$I:$I,1,FALSE)</f>
        <v>史学消息</v>
      </c>
      <c r="K58" t="str">
        <f t="shared" si="1"/>
        <v>Doppel</v>
      </c>
    </row>
    <row r="59" spans="1:11" ht="15">
      <c r="A59" s="7" t="s">
        <v>19038</v>
      </c>
      <c r="B59" t="str">
        <f t="shared" si="0"/>
        <v>史學與地</v>
      </c>
      <c r="C59" t="s">
        <v>2776</v>
      </c>
      <c r="E59" t="e">
        <f>VLOOKUP(C59,Apabi!$H:$H,1,FALSE)</f>
        <v>#N/A</v>
      </c>
      <c r="G59" t="e">
        <f>VLOOKUP(C59,'Shanghai TSG'!$C:$C,1,FALSE)</f>
        <v>#N/A</v>
      </c>
      <c r="I59" t="str">
        <f>VLOOKUP(C59,Dacheng!$I:$I,1,FALSE)</f>
        <v>史学与地</v>
      </c>
      <c r="K59" t="str">
        <f t="shared" si="1"/>
        <v>Doppel</v>
      </c>
    </row>
    <row r="60" spans="1:11" ht="15">
      <c r="A60" s="7" t="s">
        <v>19039</v>
      </c>
      <c r="B60" t="str">
        <f t="shared" si="0"/>
        <v>史料旬刊</v>
      </c>
      <c r="C60" t="s">
        <v>20271</v>
      </c>
      <c r="E60" t="e">
        <f>VLOOKUP(C60,Apabi!$H:$H,1,FALSE)</f>
        <v>#N/A</v>
      </c>
      <c r="G60" t="e">
        <f>VLOOKUP(C60,'Shanghai TSG'!$C:$C,1,FALSE)</f>
        <v>#N/A</v>
      </c>
      <c r="I60" t="str">
        <f>VLOOKUP(C60,Dacheng!$I:$I,1,FALSE)</f>
        <v>史料旬刊</v>
      </c>
      <c r="K60" t="str">
        <f t="shared" si="1"/>
        <v>Doppel</v>
      </c>
    </row>
    <row r="61" spans="1:11" ht="15">
      <c r="A61" s="7" t="s">
        <v>19040</v>
      </c>
      <c r="B61" t="str">
        <f t="shared" si="0"/>
        <v>同聲月刊</v>
      </c>
      <c r="C61" t="s">
        <v>14640</v>
      </c>
      <c r="E61" t="e">
        <f>VLOOKUP(C61,Apabi!$H:$H,1,FALSE)</f>
        <v>#N/A</v>
      </c>
      <c r="G61" t="e">
        <f>VLOOKUP(C61,'Shanghai TSG'!$C:$C,1,FALSE)</f>
        <v>#N/A</v>
      </c>
      <c r="I61" t="str">
        <f>VLOOKUP(C61,Dacheng!$I:$I,1,FALSE)</f>
        <v>同声月刊</v>
      </c>
      <c r="K61" t="str">
        <f t="shared" si="1"/>
        <v>Doppel</v>
      </c>
    </row>
    <row r="62" spans="1:11" ht="15">
      <c r="A62" s="7" t="s">
        <v>19041</v>
      </c>
      <c r="B62" t="str">
        <f t="shared" si="0"/>
        <v>吳醫彙講</v>
      </c>
      <c r="C62" t="s">
        <v>2777</v>
      </c>
      <c r="E62" t="e">
        <f>VLOOKUP(C62,Apabi!$H:$H,1,FALSE)</f>
        <v>#N/A</v>
      </c>
      <c r="G62" t="e">
        <f>VLOOKUP(C62,'Shanghai TSG'!$C:$C,1,FALSE)</f>
        <v>#N/A</v>
      </c>
      <c r="I62" t="e">
        <f>VLOOKUP(C62,Dacheng!$I:$I,1,FALSE)</f>
        <v>#N/A</v>
      </c>
      <c r="K62" t="str">
        <f t="shared" si="1"/>
        <v>nur hier</v>
      </c>
    </row>
    <row r="63" spans="1:11" ht="15">
      <c r="A63" s="7" t="s">
        <v>19042</v>
      </c>
      <c r="B63" t="str">
        <f t="shared" si="0"/>
        <v xml:space="preserve">周行  </v>
      </c>
      <c r="C63" t="s">
        <v>2778</v>
      </c>
      <c r="E63" t="e">
        <f>VLOOKUP(C63,Apabi!$H:$H,1,FALSE)</f>
        <v>#N/A</v>
      </c>
      <c r="G63" t="e">
        <f>VLOOKUP(C63,'Shanghai TSG'!$C:$C,1,FALSE)</f>
        <v>#N/A</v>
      </c>
      <c r="I63" t="e">
        <f>VLOOKUP(C63,Dacheng!$I:$I,1,FALSE)</f>
        <v>#N/A</v>
      </c>
      <c r="K63" t="str">
        <f t="shared" si="1"/>
        <v>nur hier</v>
      </c>
    </row>
    <row r="64" spans="1:11" ht="15">
      <c r="A64" s="7" t="s">
        <v>19043</v>
      </c>
      <c r="B64" t="str">
        <f t="shared" si="0"/>
        <v>商專月刊</v>
      </c>
      <c r="C64" t="s">
        <v>11613</v>
      </c>
      <c r="E64" t="e">
        <f>VLOOKUP(C64,Apabi!$H:$H,1,FALSE)</f>
        <v>#N/A</v>
      </c>
      <c r="G64" t="str">
        <f>VLOOKUP(C64,'Shanghai TSG'!$C:$C,1,FALSE)</f>
        <v>商专月刊</v>
      </c>
      <c r="I64" t="str">
        <f>VLOOKUP(C64,Dacheng!$I:$I,1,FALSE)</f>
        <v>商专月刊</v>
      </c>
      <c r="K64" t="str">
        <f t="shared" si="1"/>
        <v>Doppel</v>
      </c>
    </row>
    <row r="65" spans="1:11" ht="15">
      <c r="A65" s="7" t="s">
        <v>19044</v>
      </c>
      <c r="B65" t="str">
        <f t="shared" si="0"/>
        <v xml:space="preserve">問世  </v>
      </c>
      <c r="C65" t="s">
        <v>2779</v>
      </c>
      <c r="E65" t="e">
        <f>VLOOKUP(C65,Apabi!$H:$H,1,FALSE)</f>
        <v>#N/A</v>
      </c>
      <c r="G65" t="e">
        <f>VLOOKUP(C65,'Shanghai TSG'!$C:$C,1,FALSE)</f>
        <v>#N/A</v>
      </c>
      <c r="I65" t="e">
        <f>VLOOKUP(C65,Dacheng!$I:$I,1,FALSE)</f>
        <v>#N/A</v>
      </c>
      <c r="K65" t="str">
        <f t="shared" si="1"/>
        <v>nur hier</v>
      </c>
    </row>
    <row r="66" spans="1:11" ht="15">
      <c r="A66" s="7" t="s">
        <v>19045</v>
      </c>
      <c r="B66" t="str">
        <f t="shared" si="0"/>
        <v>啚書集刊</v>
      </c>
      <c r="C66" t="s">
        <v>15104</v>
      </c>
      <c r="E66" t="e">
        <f>VLOOKUP(C66,Apabi!$H:$H,1,FALSE)</f>
        <v>#N/A</v>
      </c>
      <c r="G66" t="str">
        <f>VLOOKUP(C66,'Shanghai TSG'!$C:$C,1,FALSE)</f>
        <v>图书集刊</v>
      </c>
      <c r="I66" t="str">
        <f>VLOOKUP(C66,Dacheng!$I:$I,1,FALSE)</f>
        <v>图书集刊</v>
      </c>
      <c r="K66" t="str">
        <f t="shared" si="1"/>
        <v>Doppel</v>
      </c>
    </row>
    <row r="67" spans="1:11" ht="15">
      <c r="A67" s="7" t="s">
        <v>19046</v>
      </c>
      <c r="B67" t="str">
        <f t="shared" ref="B67:B130" si="2">MID(A67,1,4)</f>
        <v>喚羣特刊</v>
      </c>
      <c r="C67" t="s">
        <v>2894</v>
      </c>
      <c r="E67" t="e">
        <f>VLOOKUP(C67,Apabi!$H:$H,1,FALSE)</f>
        <v>#N/A</v>
      </c>
      <c r="G67" t="e">
        <f>VLOOKUP(C67,'Shanghai TSG'!$C:$C,1,FALSE)</f>
        <v>#N/A</v>
      </c>
      <c r="I67" t="e">
        <f>VLOOKUP(C67,Dacheng!$I:$I,1,FALSE)</f>
        <v>#N/A</v>
      </c>
      <c r="K67" t="str">
        <f t="shared" ref="K67:K130" si="3">(IF(AND(ISNA(E67),ISNA(G67),ISNA(I67)),"nur hier","Doppel"))</f>
        <v>nur hier</v>
      </c>
    </row>
    <row r="68" spans="1:11" ht="15">
      <c r="A68" s="7" t="s">
        <v>19047</v>
      </c>
      <c r="B68" t="str">
        <f t="shared" si="2"/>
        <v xml:space="preserve">四川  </v>
      </c>
      <c r="C68" t="s">
        <v>2780</v>
      </c>
      <c r="E68" t="e">
        <f>VLOOKUP(C68,Apabi!$H:$H,1,FALSE)</f>
        <v>#N/A</v>
      </c>
      <c r="G68" t="e">
        <f>VLOOKUP(C68,'Shanghai TSG'!$C:$C,1,FALSE)</f>
        <v>#N/A</v>
      </c>
      <c r="I68" t="e">
        <f>VLOOKUP(C68,Dacheng!$I:$I,1,FALSE)</f>
        <v>#N/A</v>
      </c>
      <c r="K68" t="str">
        <f t="shared" si="3"/>
        <v>nur hier</v>
      </c>
    </row>
    <row r="69" spans="1:11" ht="15">
      <c r="A69" s="7" t="s">
        <v>19048</v>
      </c>
      <c r="B69" t="str">
        <f t="shared" si="2"/>
        <v>四川雜志</v>
      </c>
      <c r="C69" t="s">
        <v>2781</v>
      </c>
      <c r="E69" t="e">
        <f>VLOOKUP(C69,Apabi!$H:$H,1,FALSE)</f>
        <v>#N/A</v>
      </c>
      <c r="G69" t="e">
        <f>VLOOKUP(C69,'Shanghai TSG'!$C:$C,1,FALSE)</f>
        <v>#N/A</v>
      </c>
      <c r="I69" t="e">
        <f>VLOOKUP(C69,Dacheng!$I:$I,1,FALSE)</f>
        <v>#N/A</v>
      </c>
      <c r="K69" t="str">
        <f t="shared" si="3"/>
        <v>nur hier</v>
      </c>
    </row>
    <row r="70" spans="1:11" ht="15">
      <c r="A70" s="7" t="s">
        <v>19049</v>
      </c>
      <c r="B70" t="str">
        <f t="shared" si="2"/>
        <v>回教月刊</v>
      </c>
      <c r="C70" t="s">
        <v>2782</v>
      </c>
      <c r="E70" t="e">
        <f>VLOOKUP(C70,Apabi!$H:$H,1,FALSE)</f>
        <v>#N/A</v>
      </c>
      <c r="G70" t="e">
        <f>VLOOKUP(C70,'Shanghai TSG'!$C:$C,1,FALSE)</f>
        <v>#N/A</v>
      </c>
      <c r="I70" t="e">
        <f>VLOOKUP(C70,Dacheng!$I:$I,1,FALSE)</f>
        <v>#N/A</v>
      </c>
      <c r="K70" t="str">
        <f t="shared" si="3"/>
        <v>nur hier</v>
      </c>
    </row>
    <row r="71" spans="1:11" ht="15">
      <c r="A71" s="7" t="s">
        <v>19050</v>
      </c>
      <c r="B71" t="str">
        <f t="shared" si="2"/>
        <v>國學季刊</v>
      </c>
      <c r="C71" t="s">
        <v>2783</v>
      </c>
      <c r="E71" t="e">
        <f>VLOOKUP(C71,Apabi!$H:$H,1,FALSE)</f>
        <v>#N/A</v>
      </c>
      <c r="G71" t="e">
        <f>VLOOKUP(C71,'Shanghai TSG'!$C:$C,1,FALSE)</f>
        <v>#N/A</v>
      </c>
      <c r="I71" t="e">
        <f>VLOOKUP(C71,Dacheng!$I:$I,1,FALSE)</f>
        <v>#N/A</v>
      </c>
      <c r="K71" t="str">
        <f t="shared" si="3"/>
        <v>nur hier</v>
      </c>
    </row>
    <row r="72" spans="1:11" ht="15">
      <c r="A72" s="7" t="s">
        <v>19051</v>
      </c>
      <c r="B72" t="str">
        <f t="shared" si="2"/>
        <v>國學季刊</v>
      </c>
      <c r="C72" t="s">
        <v>2783</v>
      </c>
      <c r="E72" t="e">
        <f>VLOOKUP(C72,Apabi!$H:$H,1,FALSE)</f>
        <v>#N/A</v>
      </c>
      <c r="G72" t="e">
        <f>VLOOKUP(C72,'Shanghai TSG'!$C:$C,1,FALSE)</f>
        <v>#N/A</v>
      </c>
      <c r="I72" t="e">
        <f>VLOOKUP(C72,Dacheng!$I:$I,1,FALSE)</f>
        <v>#N/A</v>
      </c>
      <c r="K72" t="str">
        <f t="shared" si="3"/>
        <v>nur hier</v>
      </c>
    </row>
    <row r="73" spans="1:11" ht="15">
      <c r="A73" s="7" t="s">
        <v>19052</v>
      </c>
      <c r="B73" t="str">
        <f t="shared" si="2"/>
        <v>國學季刊</v>
      </c>
      <c r="C73" t="s">
        <v>2783</v>
      </c>
      <c r="E73" t="e">
        <f>VLOOKUP(C73,Apabi!$H:$H,1,FALSE)</f>
        <v>#N/A</v>
      </c>
      <c r="G73" t="e">
        <f>VLOOKUP(C73,'Shanghai TSG'!$C:$C,1,FALSE)</f>
        <v>#N/A</v>
      </c>
      <c r="I73" t="e">
        <f>VLOOKUP(C73,Dacheng!$I:$I,1,FALSE)</f>
        <v>#N/A</v>
      </c>
      <c r="K73" t="str">
        <f t="shared" si="3"/>
        <v>nur hier</v>
      </c>
    </row>
    <row r="74" spans="1:11" ht="15">
      <c r="A74" s="7" t="s">
        <v>19053</v>
      </c>
      <c r="B74" t="str">
        <f t="shared" si="2"/>
        <v>國學季刊</v>
      </c>
      <c r="C74" t="s">
        <v>2783</v>
      </c>
      <c r="E74" t="e">
        <f>VLOOKUP(C74,Apabi!$H:$H,1,FALSE)</f>
        <v>#N/A</v>
      </c>
      <c r="G74" t="e">
        <f>VLOOKUP(C74,'Shanghai TSG'!$C:$C,1,FALSE)</f>
        <v>#N/A</v>
      </c>
      <c r="I74" t="e">
        <f>VLOOKUP(C74,Dacheng!$I:$I,1,FALSE)</f>
        <v>#N/A</v>
      </c>
      <c r="K74" t="str">
        <f t="shared" si="3"/>
        <v>nur hier</v>
      </c>
    </row>
    <row r="75" spans="1:11" ht="15">
      <c r="A75" s="7" t="s">
        <v>19054</v>
      </c>
      <c r="B75" t="str">
        <f t="shared" si="2"/>
        <v>國學季刊</v>
      </c>
      <c r="C75" t="s">
        <v>2783</v>
      </c>
      <c r="E75" t="e">
        <f>VLOOKUP(C75,Apabi!$H:$H,1,FALSE)</f>
        <v>#N/A</v>
      </c>
      <c r="G75" t="e">
        <f>VLOOKUP(C75,'Shanghai TSG'!$C:$C,1,FALSE)</f>
        <v>#N/A</v>
      </c>
      <c r="I75" t="e">
        <f>VLOOKUP(C75,Dacheng!$I:$I,1,FALSE)</f>
        <v>#N/A</v>
      </c>
      <c r="K75" t="str">
        <f t="shared" si="3"/>
        <v>nur hier</v>
      </c>
    </row>
    <row r="76" spans="1:11" ht="15">
      <c r="A76" s="7" t="s">
        <v>19055</v>
      </c>
      <c r="B76" t="str">
        <f t="shared" si="2"/>
        <v>國學季刊</v>
      </c>
      <c r="C76" t="s">
        <v>2783</v>
      </c>
      <c r="E76" t="e">
        <f>VLOOKUP(C76,Apabi!$H:$H,1,FALSE)</f>
        <v>#N/A</v>
      </c>
      <c r="G76" t="e">
        <f>VLOOKUP(C76,'Shanghai TSG'!$C:$C,1,FALSE)</f>
        <v>#N/A</v>
      </c>
      <c r="I76" t="e">
        <f>VLOOKUP(C76,Dacheng!$I:$I,1,FALSE)</f>
        <v>#N/A</v>
      </c>
      <c r="K76" t="str">
        <f t="shared" si="3"/>
        <v>nur hier</v>
      </c>
    </row>
    <row r="77" spans="1:11" ht="15">
      <c r="A77" s="7" t="s">
        <v>19056</v>
      </c>
      <c r="B77" t="str">
        <f t="shared" si="2"/>
        <v>國學季刊</v>
      </c>
      <c r="C77" t="s">
        <v>2783</v>
      </c>
      <c r="E77" t="e">
        <f>VLOOKUP(C77,Apabi!$H:$H,1,FALSE)</f>
        <v>#N/A</v>
      </c>
      <c r="G77" t="e">
        <f>VLOOKUP(C77,'Shanghai TSG'!$C:$C,1,FALSE)</f>
        <v>#N/A</v>
      </c>
      <c r="I77" t="e">
        <f>VLOOKUP(C77,Dacheng!$I:$I,1,FALSE)</f>
        <v>#N/A</v>
      </c>
      <c r="K77" t="str">
        <f t="shared" si="3"/>
        <v>nur hier</v>
      </c>
    </row>
    <row r="78" spans="1:11" ht="15">
      <c r="A78" s="7" t="s">
        <v>19057</v>
      </c>
      <c r="B78" t="str">
        <f t="shared" si="2"/>
        <v>國文學會</v>
      </c>
      <c r="C78" t="s">
        <v>2784</v>
      </c>
      <c r="E78" t="e">
        <f>VLOOKUP(C78,Apabi!$H:$H,1,FALSE)</f>
        <v>#N/A</v>
      </c>
      <c r="G78" t="str">
        <f>VLOOKUP(C78,'Shanghai TSG'!$C:$C,1,FALSE)</f>
        <v>国文学会</v>
      </c>
      <c r="I78" t="str">
        <f>VLOOKUP(C78,Dacheng!$I:$I,1,FALSE)</f>
        <v>国文学会</v>
      </c>
      <c r="K78" t="str">
        <f t="shared" si="3"/>
        <v>Doppel</v>
      </c>
    </row>
    <row r="79" spans="1:11" ht="15">
      <c r="A79" s="7" t="s">
        <v>18803</v>
      </c>
      <c r="B79" t="str">
        <f t="shared" si="2"/>
        <v>國文學會</v>
      </c>
      <c r="C79" t="s">
        <v>2784</v>
      </c>
      <c r="E79" t="e">
        <f>VLOOKUP(C79,Apabi!$H:$H,1,FALSE)</f>
        <v>#N/A</v>
      </c>
      <c r="G79" t="str">
        <f>VLOOKUP(C79,'Shanghai TSG'!$C:$C,1,FALSE)</f>
        <v>国文学会</v>
      </c>
      <c r="I79" t="str">
        <f>VLOOKUP(C79,Dacheng!$I:$I,1,FALSE)</f>
        <v>国文学会</v>
      </c>
      <c r="K79" t="str">
        <f t="shared" si="3"/>
        <v>Doppel</v>
      </c>
    </row>
    <row r="80" spans="1:11" ht="15">
      <c r="A80" s="7" t="s">
        <v>18804</v>
      </c>
      <c r="B80" t="str">
        <f t="shared" si="2"/>
        <v xml:space="preserve">國民報 </v>
      </c>
      <c r="C80" t="s">
        <v>2785</v>
      </c>
      <c r="E80" t="e">
        <f>VLOOKUP(C80,Apabi!$H:$H,1,FALSE)</f>
        <v>#N/A</v>
      </c>
      <c r="G80" t="e">
        <f>VLOOKUP(C80,'Shanghai TSG'!$C:$C,1,FALSE)</f>
        <v>#N/A</v>
      </c>
      <c r="I80" t="e">
        <f>VLOOKUP(C80,Dacheng!$I:$I,1,FALSE)</f>
        <v>#N/A</v>
      </c>
      <c r="K80" t="str">
        <f t="shared" si="3"/>
        <v>nur hier</v>
      </c>
    </row>
    <row r="81" spans="1:11" ht="15">
      <c r="A81" s="7" t="s">
        <v>18805</v>
      </c>
      <c r="B81" t="str">
        <f t="shared" si="2"/>
        <v>國民外交</v>
      </c>
      <c r="C81" t="s">
        <v>9606</v>
      </c>
      <c r="E81" t="str">
        <f>VLOOKUP(C81,Apabi!$H:$H,1,FALSE)</f>
        <v>国民外交</v>
      </c>
      <c r="G81" t="str">
        <f>VLOOKUP(C81,'Shanghai TSG'!$C:$C,1,FALSE)</f>
        <v>国民外交</v>
      </c>
      <c r="I81" t="str">
        <f>VLOOKUP(C81,Dacheng!$I:$I,1,FALSE)</f>
        <v>国民外交</v>
      </c>
      <c r="K81" t="str">
        <f t="shared" si="3"/>
        <v>Doppel</v>
      </c>
    </row>
    <row r="82" spans="1:11" ht="15">
      <c r="A82" s="7" t="s">
        <v>18806</v>
      </c>
      <c r="B82" t="str">
        <f t="shared" si="2"/>
        <v>國立勞動</v>
      </c>
      <c r="C82" t="s">
        <v>2786</v>
      </c>
      <c r="E82" t="e">
        <f>VLOOKUP(C82,Apabi!$H:$H,1,FALSE)</f>
        <v>#N/A</v>
      </c>
      <c r="G82" t="str">
        <f>VLOOKUP(C82,'Shanghai TSG'!$C:$C,1,FALSE)</f>
        <v>国立劳动</v>
      </c>
      <c r="I82" t="str">
        <f>VLOOKUP(C82,Dacheng!$I:$I,1,FALSE)</f>
        <v>国立劳动</v>
      </c>
      <c r="K82" t="str">
        <f t="shared" si="3"/>
        <v>Doppel</v>
      </c>
    </row>
    <row r="83" spans="1:11" ht="15">
      <c r="A83" s="7" t="s">
        <v>18807</v>
      </c>
      <c r="B83" t="str">
        <f t="shared" si="2"/>
        <v>國立北平</v>
      </c>
      <c r="C83" t="s">
        <v>2787</v>
      </c>
      <c r="E83" t="e">
        <f>VLOOKUP(C83,Apabi!$H:$H,1,FALSE)</f>
        <v>#N/A</v>
      </c>
      <c r="G83" t="e">
        <f>VLOOKUP(C83,'Shanghai TSG'!$C:$C,1,FALSE)</f>
        <v>#N/A</v>
      </c>
      <c r="I83" t="str">
        <f>VLOOKUP(C83,Dacheng!$I:$I,1,FALSE)</f>
        <v>国立北平</v>
      </c>
      <c r="K83" t="str">
        <f t="shared" si="3"/>
        <v>Doppel</v>
      </c>
    </row>
    <row r="84" spans="1:11" ht="15">
      <c r="A84" s="7" t="s">
        <v>18808</v>
      </c>
      <c r="B84" t="str">
        <f t="shared" si="2"/>
        <v>國粹學報</v>
      </c>
      <c r="C84" t="s">
        <v>18834</v>
      </c>
      <c r="E84" t="e">
        <f>VLOOKUP(C84,Apabi!$H:$H,1,FALSE)</f>
        <v>#N/A</v>
      </c>
      <c r="G84" t="str">
        <f>VLOOKUP(C84,'Shanghai TSG'!$C:$C,1,FALSE)</f>
        <v>国粹学报</v>
      </c>
      <c r="I84" t="str">
        <f>VLOOKUP(C84,Dacheng!$I:$I,1,FALSE)</f>
        <v>国粹学报</v>
      </c>
      <c r="K84" t="str">
        <f t="shared" si="3"/>
        <v>Doppel</v>
      </c>
    </row>
    <row r="85" spans="1:11" ht="15">
      <c r="A85" s="7" t="s">
        <v>18809</v>
      </c>
      <c r="B85" t="str">
        <f t="shared" si="2"/>
        <v>國際勞工</v>
      </c>
      <c r="C85" t="s">
        <v>6854</v>
      </c>
      <c r="E85" t="str">
        <f>VLOOKUP(C85,Apabi!$H:$H,1,FALSE)</f>
        <v>国际劳工</v>
      </c>
      <c r="G85" t="str">
        <f>VLOOKUP(C85,'Shanghai TSG'!$C:$C,1,FALSE)</f>
        <v>国际劳工</v>
      </c>
      <c r="I85" t="str">
        <f>VLOOKUP(C85,Dacheng!$I:$I,1,FALSE)</f>
        <v>国际劳工</v>
      </c>
      <c r="K85" t="str">
        <f t="shared" si="3"/>
        <v>Doppel</v>
      </c>
    </row>
    <row r="86" spans="1:11" ht="15">
      <c r="A86" s="7" t="s">
        <v>18810</v>
      </c>
      <c r="B86" t="str">
        <f t="shared" si="2"/>
        <v xml:space="preserve">國風報 </v>
      </c>
      <c r="C86" t="s">
        <v>2788</v>
      </c>
      <c r="E86" t="e">
        <f>VLOOKUP(C86,Apabi!$H:$H,1,FALSE)</f>
        <v>#N/A</v>
      </c>
      <c r="G86" t="e">
        <f>VLOOKUP(C86,'Shanghai TSG'!$C:$C,1,FALSE)</f>
        <v>#N/A</v>
      </c>
      <c r="I86" t="e">
        <f>VLOOKUP(C86,Dacheng!$I:$I,1,FALSE)</f>
        <v>#N/A</v>
      </c>
      <c r="K86" t="str">
        <f t="shared" si="3"/>
        <v>nur hier</v>
      </c>
    </row>
    <row r="87" spans="1:11" ht="15">
      <c r="A87" s="7" t="s">
        <v>18811</v>
      </c>
      <c r="B87" t="str">
        <f t="shared" si="2"/>
        <v>圖書季刊</v>
      </c>
      <c r="C87" t="s">
        <v>13467</v>
      </c>
      <c r="E87" t="e">
        <f>VLOOKUP(C87,Apabi!$H:$H,1,FALSE)</f>
        <v>#N/A</v>
      </c>
      <c r="G87" t="str">
        <f>VLOOKUP(C87,'Shanghai TSG'!$C:$C,1,FALSE)</f>
        <v>图书季刊</v>
      </c>
      <c r="I87" t="str">
        <f>VLOOKUP(C87,Dacheng!$I:$I,1,FALSE)</f>
        <v>图书季刊</v>
      </c>
      <c r="K87" t="str">
        <f t="shared" si="3"/>
        <v>Doppel</v>
      </c>
    </row>
    <row r="88" spans="1:11" ht="15">
      <c r="A88" s="7" t="s">
        <v>18812</v>
      </c>
      <c r="B88" t="str">
        <f t="shared" si="2"/>
        <v>圖書月刊</v>
      </c>
      <c r="C88" t="s">
        <v>15701</v>
      </c>
      <c r="E88" t="str">
        <f>VLOOKUP(C88,Apabi!$H:$H,1,FALSE)</f>
        <v>图书月刊</v>
      </c>
      <c r="G88" t="str">
        <f>VLOOKUP(C88,'Shanghai TSG'!$C:$C,1,FALSE)</f>
        <v>图书月刊</v>
      </c>
      <c r="I88" t="e">
        <f>VLOOKUP(C88,Dacheng!$I:$I,1,FALSE)</f>
        <v>#N/A</v>
      </c>
      <c r="K88" t="str">
        <f t="shared" si="3"/>
        <v>Doppel</v>
      </c>
    </row>
    <row r="89" spans="1:11" ht="15">
      <c r="A89" s="7" t="s">
        <v>18813</v>
      </c>
      <c r="B89" t="str">
        <f t="shared" si="2"/>
        <v>圖書月刊</v>
      </c>
      <c r="C89" t="s">
        <v>15701</v>
      </c>
      <c r="E89" t="str">
        <f>VLOOKUP(C89,Apabi!$H:$H,1,FALSE)</f>
        <v>图书月刊</v>
      </c>
      <c r="G89" t="str">
        <f>VLOOKUP(C89,'Shanghai TSG'!$C:$C,1,FALSE)</f>
        <v>图书月刊</v>
      </c>
      <c r="I89" t="e">
        <f>VLOOKUP(C89,Dacheng!$I:$I,1,FALSE)</f>
        <v>#N/A</v>
      </c>
      <c r="K89" t="str">
        <f t="shared" si="3"/>
        <v>Doppel</v>
      </c>
    </row>
    <row r="90" spans="1:11" ht="15">
      <c r="A90" s="7" t="s">
        <v>18814</v>
      </c>
      <c r="B90" t="str">
        <f t="shared" si="2"/>
        <v>圖畫劇報</v>
      </c>
      <c r="C90" t="s">
        <v>10906</v>
      </c>
      <c r="E90" t="e">
        <f>VLOOKUP(C90,Apabi!$H:$H,1,FALSE)</f>
        <v>#N/A</v>
      </c>
      <c r="G90" t="e">
        <f>VLOOKUP(C90,'Shanghai TSG'!$C:$C,1,FALSE)</f>
        <v>#N/A</v>
      </c>
      <c r="I90" t="str">
        <f>VLOOKUP(C90,Dacheng!$I:$I,1,FALSE)</f>
        <v>图画剧报</v>
      </c>
      <c r="K90" t="str">
        <f t="shared" si="3"/>
        <v>Doppel</v>
      </c>
    </row>
    <row r="91" spans="1:11" ht="15">
      <c r="A91" s="7" t="s">
        <v>18815</v>
      </c>
      <c r="B91" t="str">
        <f t="shared" si="2"/>
        <v>地理教育</v>
      </c>
      <c r="C91" t="s">
        <v>21322</v>
      </c>
      <c r="E91" t="e">
        <f>VLOOKUP(C91,Apabi!$H:$H,1,FALSE)</f>
        <v>#N/A</v>
      </c>
      <c r="G91" t="e">
        <f>VLOOKUP(C91,'Shanghai TSG'!$C:$C,1,FALSE)</f>
        <v>#N/A</v>
      </c>
      <c r="I91" t="str">
        <f>VLOOKUP(C91,Dacheng!$I:$I,1,FALSE)</f>
        <v>地理教育</v>
      </c>
      <c r="K91" t="str">
        <f t="shared" si="3"/>
        <v>Doppel</v>
      </c>
    </row>
    <row r="92" spans="1:11" ht="15">
      <c r="A92" s="7" t="s">
        <v>18816</v>
      </c>
      <c r="B92" t="str">
        <f t="shared" si="2"/>
        <v xml:space="preserve">大中  </v>
      </c>
      <c r="C92" t="s">
        <v>2789</v>
      </c>
      <c r="E92" t="e">
        <f>VLOOKUP(C92,Apabi!$H:$H,1,FALSE)</f>
        <v>#N/A</v>
      </c>
      <c r="G92" t="e">
        <f>VLOOKUP(C92,'Shanghai TSG'!$C:$C,1,FALSE)</f>
        <v>#N/A</v>
      </c>
      <c r="I92" t="e">
        <f>VLOOKUP(C92,Dacheng!$I:$I,1,FALSE)</f>
        <v>#N/A</v>
      </c>
      <c r="K92" t="str">
        <f t="shared" si="3"/>
        <v>nur hier</v>
      </c>
    </row>
    <row r="93" spans="1:11" ht="15">
      <c r="A93" s="7" t="s">
        <v>18817</v>
      </c>
      <c r="B93" t="str">
        <f t="shared" si="2"/>
        <v>大夏季刊</v>
      </c>
      <c r="C93" t="s">
        <v>18110</v>
      </c>
      <c r="E93" t="e">
        <f>VLOOKUP(C93,Apabi!$H:$H,1,FALSE)</f>
        <v>#N/A</v>
      </c>
      <c r="G93" t="e">
        <f>VLOOKUP(C93,'Shanghai TSG'!$C:$C,1,FALSE)</f>
        <v>#N/A</v>
      </c>
      <c r="I93" t="str">
        <f>VLOOKUP(C93,Dacheng!$I:$I,1,FALSE)</f>
        <v>大夏季刊</v>
      </c>
      <c r="K93" t="str">
        <f t="shared" si="3"/>
        <v>Doppel</v>
      </c>
    </row>
    <row r="94" spans="1:11" ht="15">
      <c r="A94" s="7" t="s">
        <v>18818</v>
      </c>
      <c r="B94" t="str">
        <f t="shared" si="2"/>
        <v>大理院公</v>
      </c>
      <c r="C94" t="s">
        <v>2790</v>
      </c>
      <c r="E94" t="e">
        <f>VLOOKUP(C94,Apabi!$H:$H,1,FALSE)</f>
        <v>#N/A</v>
      </c>
      <c r="G94" t="str">
        <f>VLOOKUP(C94,'Shanghai TSG'!$C:$C,1,FALSE)</f>
        <v>大理院公</v>
      </c>
      <c r="I94" t="str">
        <f>VLOOKUP(C94,Dacheng!$I:$I,1,FALSE)</f>
        <v>大理院公</v>
      </c>
      <c r="K94" t="str">
        <f t="shared" si="3"/>
        <v>Doppel</v>
      </c>
    </row>
    <row r="95" spans="1:11" ht="15">
      <c r="A95" s="7" t="s">
        <v>18819</v>
      </c>
      <c r="B95" t="str">
        <f t="shared" si="2"/>
        <v>大聲無線</v>
      </c>
      <c r="C95" t="s">
        <v>2791</v>
      </c>
      <c r="E95" t="e">
        <f>VLOOKUP(C95,Apabi!$H:$H,1,FALSE)</f>
        <v>#N/A</v>
      </c>
      <c r="G95" t="e">
        <f>VLOOKUP(C95,'Shanghai TSG'!$C:$C,1,FALSE)</f>
        <v>#N/A</v>
      </c>
      <c r="I95" t="e">
        <f>VLOOKUP(C95,Dacheng!$I:$I,1,FALSE)</f>
        <v>#N/A</v>
      </c>
      <c r="K95" t="str">
        <f t="shared" si="3"/>
        <v>nur hier</v>
      </c>
    </row>
    <row r="96" spans="1:11" ht="15">
      <c r="A96" s="7" t="s">
        <v>18820</v>
      </c>
      <c r="B96" t="str">
        <f t="shared" si="2"/>
        <v>大聲週刊</v>
      </c>
      <c r="C96" t="s">
        <v>3113</v>
      </c>
      <c r="E96" t="e">
        <f>VLOOKUP(C96,Apabi!$H:$H,1,FALSE)</f>
        <v>#N/A</v>
      </c>
      <c r="G96" t="e">
        <f>VLOOKUP(C96,'Shanghai TSG'!$C:$C,1,FALSE)</f>
        <v>#N/A</v>
      </c>
      <c r="I96" t="e">
        <f>VLOOKUP(C96,Dacheng!$I:$I,1,FALSE)</f>
        <v>#N/A</v>
      </c>
      <c r="K96" t="str">
        <f t="shared" si="3"/>
        <v>nur hier</v>
      </c>
    </row>
    <row r="97" spans="1:11" ht="15">
      <c r="A97" s="7" t="s">
        <v>18629</v>
      </c>
      <c r="B97" t="str">
        <f t="shared" si="2"/>
        <v xml:space="preserve">天下  </v>
      </c>
      <c r="C97" t="s">
        <v>3114</v>
      </c>
      <c r="E97" t="e">
        <f>VLOOKUP(C97,Apabi!$H:$H,1,FALSE)</f>
        <v>#N/A</v>
      </c>
      <c r="G97" t="e">
        <f>VLOOKUP(C97,'Shanghai TSG'!$C:$C,1,FALSE)</f>
        <v>#N/A</v>
      </c>
      <c r="I97" t="e">
        <f>VLOOKUP(C97,Dacheng!$I:$I,1,FALSE)</f>
        <v>#N/A</v>
      </c>
      <c r="K97" t="str">
        <f t="shared" si="3"/>
        <v>nur hier</v>
      </c>
    </row>
    <row r="98" spans="1:11" ht="15">
      <c r="A98" s="7" t="s">
        <v>18630</v>
      </c>
      <c r="B98" t="str">
        <f t="shared" si="2"/>
        <v>太平雜誌</v>
      </c>
      <c r="C98" t="s">
        <v>3115</v>
      </c>
      <c r="E98" t="e">
        <f>VLOOKUP(C98,Apabi!$H:$H,1,FALSE)</f>
        <v>#N/A</v>
      </c>
      <c r="G98" t="e">
        <f>VLOOKUP(C98,'Shanghai TSG'!$C:$C,1,FALSE)</f>
        <v>#N/A</v>
      </c>
      <c r="I98" t="e">
        <f>VLOOKUP(C98,Dacheng!$I:$I,1,FALSE)</f>
        <v>#N/A</v>
      </c>
      <c r="K98" t="str">
        <f t="shared" si="3"/>
        <v>nur hier</v>
      </c>
    </row>
    <row r="99" spans="1:11" ht="15">
      <c r="A99" s="7" t="s">
        <v>18631</v>
      </c>
      <c r="B99" t="str">
        <f t="shared" si="2"/>
        <v>太陽月刊</v>
      </c>
      <c r="C99" t="s">
        <v>10049</v>
      </c>
      <c r="E99" t="e">
        <f>VLOOKUP(C99,Apabi!$H:$H,1,FALSE)</f>
        <v>#N/A</v>
      </c>
      <c r="G99" t="e">
        <f>VLOOKUP(C99,'Shanghai TSG'!$C:$C,1,FALSE)</f>
        <v>#N/A</v>
      </c>
      <c r="I99" t="str">
        <f>VLOOKUP(C99,Dacheng!$I:$I,1,FALSE)</f>
        <v>太阳月刊</v>
      </c>
      <c r="K99" t="str">
        <f t="shared" si="3"/>
        <v>Doppel</v>
      </c>
    </row>
    <row r="100" spans="1:11" ht="15">
      <c r="A100" s="7" t="s">
        <v>18632</v>
      </c>
      <c r="B100" t="str">
        <f t="shared" si="2"/>
        <v xml:space="preserve">奔濤  </v>
      </c>
      <c r="C100" t="s">
        <v>3116</v>
      </c>
      <c r="E100" t="e">
        <f>VLOOKUP(C100,Apabi!$H:$H,1,FALSE)</f>
        <v>#N/A</v>
      </c>
      <c r="G100" t="e">
        <f>VLOOKUP(C100,'Shanghai TSG'!$C:$C,1,FALSE)</f>
        <v>#N/A</v>
      </c>
      <c r="I100" t="e">
        <f>VLOOKUP(C100,Dacheng!$I:$I,1,FALSE)</f>
        <v>#N/A</v>
      </c>
      <c r="K100" t="str">
        <f t="shared" si="3"/>
        <v>nur hier</v>
      </c>
    </row>
    <row r="101" spans="1:11" ht="15">
      <c r="A101" s="7" t="s">
        <v>18633</v>
      </c>
      <c r="B101" t="str">
        <f t="shared" si="2"/>
        <v>女師大學</v>
      </c>
      <c r="C101" t="s">
        <v>3117</v>
      </c>
      <c r="E101" t="e">
        <f>VLOOKUP(C101,Apabi!$H:$H,1,FALSE)</f>
        <v>#N/A</v>
      </c>
      <c r="G101" t="e">
        <f>VLOOKUP(C101,'Shanghai TSG'!$C:$C,1,FALSE)</f>
        <v>#N/A</v>
      </c>
      <c r="I101" t="str">
        <f>VLOOKUP(C101,Dacheng!$I:$I,1,FALSE)</f>
        <v>女师大学</v>
      </c>
      <c r="K101" t="str">
        <f t="shared" si="3"/>
        <v>Doppel</v>
      </c>
    </row>
    <row r="102" spans="1:11" ht="15">
      <c r="A102" s="7" t="s">
        <v>18634</v>
      </c>
      <c r="B102" t="str">
        <f t="shared" si="2"/>
        <v>女師學院</v>
      </c>
      <c r="C102" t="s">
        <v>3118</v>
      </c>
      <c r="E102" t="e">
        <f>VLOOKUP(C102,Apabi!$H:$H,1,FALSE)</f>
        <v>#N/A</v>
      </c>
      <c r="G102" t="e">
        <f>VLOOKUP(C102,'Shanghai TSG'!$C:$C,1,FALSE)</f>
        <v>#N/A</v>
      </c>
      <c r="I102" t="str">
        <f>VLOOKUP(C102,Dacheng!$I:$I,1,FALSE)</f>
        <v>女师学院</v>
      </c>
      <c r="K102" t="str">
        <f t="shared" si="3"/>
        <v>Doppel</v>
      </c>
    </row>
    <row r="103" spans="1:11" ht="15">
      <c r="A103" s="7" t="s">
        <v>18635</v>
      </c>
      <c r="B103" t="str">
        <f t="shared" si="2"/>
        <v>婦女新生</v>
      </c>
      <c r="C103" t="s">
        <v>3119</v>
      </c>
      <c r="E103" t="e">
        <f>VLOOKUP(C103,Apabi!$H:$H,1,FALSE)</f>
        <v>#N/A</v>
      </c>
      <c r="G103" t="str">
        <f>VLOOKUP(C103,'Shanghai TSG'!$C:$C,1,FALSE)</f>
        <v>妇女新生</v>
      </c>
      <c r="I103" t="str">
        <f>VLOOKUP(C103,Dacheng!$I:$I,1,FALSE)</f>
        <v>妇女新生</v>
      </c>
      <c r="K103" t="str">
        <f t="shared" si="3"/>
        <v>Doppel</v>
      </c>
    </row>
    <row r="104" spans="1:11" ht="15">
      <c r="A104" s="7" t="s">
        <v>18636</v>
      </c>
      <c r="B104" t="str">
        <f t="shared" si="2"/>
        <v>子曰叢刊</v>
      </c>
      <c r="C104" t="s">
        <v>9836</v>
      </c>
      <c r="E104" t="e">
        <f>VLOOKUP(C104,Apabi!$H:$H,1,FALSE)</f>
        <v>#N/A</v>
      </c>
      <c r="G104" t="e">
        <f>VLOOKUP(C104,'Shanghai TSG'!$C:$C,1,FALSE)</f>
        <v>#N/A</v>
      </c>
      <c r="I104" t="str">
        <f>VLOOKUP(C104,Dacheng!$I:$I,1,FALSE)</f>
        <v>子曰丛刊</v>
      </c>
      <c r="K104" t="str">
        <f t="shared" si="3"/>
        <v>Doppel</v>
      </c>
    </row>
    <row r="105" spans="1:11" ht="15">
      <c r="A105" s="7" t="s">
        <v>18637</v>
      </c>
      <c r="B105" t="str">
        <f t="shared" si="2"/>
        <v>存誠月刊</v>
      </c>
      <c r="C105" t="s">
        <v>19717</v>
      </c>
      <c r="E105" t="e">
        <f>VLOOKUP(C105,Apabi!$H:$H,1,FALSE)</f>
        <v>#N/A</v>
      </c>
      <c r="G105" t="e">
        <f>VLOOKUP(C105,'Shanghai TSG'!$C:$C,1,FALSE)</f>
        <v>#N/A</v>
      </c>
      <c r="I105" t="str">
        <f>VLOOKUP(C105,Dacheng!$I:$I,1,FALSE)</f>
        <v>存诚月刊</v>
      </c>
      <c r="K105" t="str">
        <f t="shared" si="3"/>
        <v>Doppel</v>
      </c>
    </row>
    <row r="106" spans="1:11" ht="15">
      <c r="A106" s="7" t="s">
        <v>18638</v>
      </c>
      <c r="B106" t="str">
        <f t="shared" si="2"/>
        <v>安大季刊</v>
      </c>
      <c r="C106" t="s">
        <v>7261</v>
      </c>
      <c r="E106" t="e">
        <f>VLOOKUP(C106,Apabi!$H:$H,1,FALSE)</f>
        <v>#N/A</v>
      </c>
      <c r="G106" t="e">
        <f>VLOOKUP(C106,'Shanghai TSG'!$C:$C,1,FALSE)</f>
        <v>#N/A</v>
      </c>
      <c r="I106" t="str">
        <f>VLOOKUP(C106,Dacheng!$I:$I,1,FALSE)</f>
        <v>安大季刊</v>
      </c>
      <c r="K106" t="str">
        <f t="shared" si="3"/>
        <v>Doppel</v>
      </c>
    </row>
    <row r="107" spans="1:11" ht="15">
      <c r="A107" s="7" t="s">
        <v>18639</v>
      </c>
      <c r="B107" t="str">
        <f t="shared" si="2"/>
        <v>安大學生</v>
      </c>
      <c r="C107" t="s">
        <v>3120</v>
      </c>
      <c r="E107" t="e">
        <f>VLOOKUP(C107,Apabi!$H:$H,1,FALSE)</f>
        <v>#N/A</v>
      </c>
      <c r="G107" t="e">
        <f>VLOOKUP(C107,'Shanghai TSG'!$C:$C,1,FALSE)</f>
        <v>#N/A</v>
      </c>
      <c r="I107" t="e">
        <f>VLOOKUP(C107,Dacheng!$I:$I,1,FALSE)</f>
        <v>#N/A</v>
      </c>
      <c r="K107" t="str">
        <f t="shared" si="3"/>
        <v>nur hier</v>
      </c>
    </row>
    <row r="108" spans="1:11" ht="15">
      <c r="A108" s="7" t="s">
        <v>18640</v>
      </c>
      <c r="B108" t="str">
        <f t="shared" si="2"/>
        <v>安大農學</v>
      </c>
      <c r="C108" t="s">
        <v>3121</v>
      </c>
      <c r="E108" t="e">
        <f>VLOOKUP(C108,Apabi!$H:$H,1,FALSE)</f>
        <v>#N/A</v>
      </c>
      <c r="G108" t="e">
        <f>VLOOKUP(C108,'Shanghai TSG'!$C:$C,1,FALSE)</f>
        <v>#N/A</v>
      </c>
      <c r="I108" t="e">
        <f>VLOOKUP(C108,Dacheng!$I:$I,1,FALSE)</f>
        <v>#N/A</v>
      </c>
      <c r="K108" t="str">
        <f t="shared" si="3"/>
        <v>nur hier</v>
      </c>
    </row>
    <row r="109" spans="1:11" ht="15">
      <c r="A109" s="7" t="s">
        <v>18641</v>
      </c>
      <c r="B109" t="str">
        <f t="shared" si="2"/>
        <v>安徽俗話</v>
      </c>
      <c r="C109" t="s">
        <v>3122</v>
      </c>
      <c r="E109" t="e">
        <f>VLOOKUP(C109,Apabi!$H:$H,1,FALSE)</f>
        <v>#N/A</v>
      </c>
      <c r="G109" t="str">
        <f>VLOOKUP(C109,'Shanghai TSG'!$C:$C,1,FALSE)</f>
        <v>安徽俗话</v>
      </c>
      <c r="I109" t="str">
        <f>VLOOKUP(C109,Dacheng!$I:$I,1,FALSE)</f>
        <v>安徽俗话</v>
      </c>
      <c r="K109" t="str">
        <f t="shared" si="3"/>
        <v>Doppel</v>
      </c>
    </row>
    <row r="110" spans="1:11" ht="15">
      <c r="A110" s="7" t="s">
        <v>18642</v>
      </c>
      <c r="B110" t="str">
        <f t="shared" si="2"/>
        <v>安徽大學</v>
      </c>
      <c r="C110" t="s">
        <v>3123</v>
      </c>
      <c r="E110" t="e">
        <f>VLOOKUP(C110,Apabi!$H:$H,1,FALSE)</f>
        <v>#N/A</v>
      </c>
      <c r="G110" t="e">
        <f>VLOOKUP(C110,'Shanghai TSG'!$C:$C,1,FALSE)</f>
        <v>#N/A</v>
      </c>
      <c r="I110" t="str">
        <f>VLOOKUP(C110,Dacheng!$I:$I,1,FALSE)</f>
        <v>安徽大学</v>
      </c>
      <c r="K110" t="str">
        <f t="shared" si="3"/>
        <v>Doppel</v>
      </c>
    </row>
    <row r="111" spans="1:11" ht="15">
      <c r="A111" s="7" t="s">
        <v>18643</v>
      </c>
      <c r="B111" t="str">
        <f t="shared" si="2"/>
        <v>安徽白話</v>
      </c>
      <c r="C111" t="s">
        <v>3124</v>
      </c>
      <c r="E111" t="e">
        <f>VLOOKUP(C111,Apabi!$H:$H,1,FALSE)</f>
        <v>#N/A</v>
      </c>
      <c r="G111" t="str">
        <f>VLOOKUP(C111,'Shanghai TSG'!$C:$C,1,FALSE)</f>
        <v>安徽白话</v>
      </c>
      <c r="I111" t="str">
        <f>VLOOKUP(C111,Dacheng!$I:$I,1,FALSE)</f>
        <v>安徽白话</v>
      </c>
      <c r="K111" t="str">
        <f t="shared" si="3"/>
        <v>Doppel</v>
      </c>
    </row>
    <row r="112" spans="1:11" ht="15">
      <c r="A112" s="7" t="s">
        <v>18644</v>
      </c>
      <c r="B112" t="str">
        <f t="shared" si="2"/>
        <v>安徽青年</v>
      </c>
      <c r="C112" t="s">
        <v>2188</v>
      </c>
      <c r="E112" t="e">
        <f>VLOOKUP(C112,Apabi!$H:$H,1,FALSE)</f>
        <v>#N/A</v>
      </c>
      <c r="G112" t="e">
        <f>VLOOKUP(C112,'Shanghai TSG'!$C:$C,1,FALSE)</f>
        <v>#N/A</v>
      </c>
      <c r="I112" t="str">
        <f>VLOOKUP(C112,Dacheng!$I:$I,1,FALSE)</f>
        <v>安徽青年</v>
      </c>
      <c r="K112" t="str">
        <f t="shared" si="3"/>
        <v>Doppel</v>
      </c>
    </row>
    <row r="113" spans="1:11" ht="15">
      <c r="A113" s="7" t="s">
        <v>18645</v>
      </c>
      <c r="B113" t="str">
        <f t="shared" si="2"/>
        <v xml:space="preserve">實話  </v>
      </c>
      <c r="C113" t="s">
        <v>3125</v>
      </c>
      <c r="E113" t="e">
        <f>VLOOKUP(C113,Apabi!$H:$H,1,FALSE)</f>
        <v>#N/A</v>
      </c>
      <c r="G113" t="e">
        <f>VLOOKUP(C113,'Shanghai TSG'!$C:$C,1,FALSE)</f>
        <v>#N/A</v>
      </c>
      <c r="I113" t="e">
        <f>VLOOKUP(C113,Dacheng!$I:$I,1,FALSE)</f>
        <v>#N/A</v>
      </c>
      <c r="K113" t="str">
        <f t="shared" si="3"/>
        <v>nur hier</v>
      </c>
    </row>
    <row r="114" spans="1:11" ht="15">
      <c r="A114" s="7" t="s">
        <v>18646</v>
      </c>
      <c r="B114" t="str">
        <f t="shared" si="2"/>
        <v>射南新報</v>
      </c>
      <c r="C114" t="s">
        <v>3126</v>
      </c>
      <c r="E114" t="e">
        <f>VLOOKUP(C114,Apabi!$H:$H,1,FALSE)</f>
        <v>#N/A</v>
      </c>
      <c r="G114" t="e">
        <f>VLOOKUP(C114,'Shanghai TSG'!$C:$C,1,FALSE)</f>
        <v>#N/A</v>
      </c>
      <c r="I114" t="e">
        <f>VLOOKUP(C114,Dacheng!$I:$I,1,FALSE)</f>
        <v>#N/A</v>
      </c>
      <c r="K114" t="str">
        <f t="shared" si="3"/>
        <v>nur hier</v>
      </c>
    </row>
    <row r="115" spans="1:11" ht="15">
      <c r="A115" s="7" t="s">
        <v>18647</v>
      </c>
      <c r="B115" t="str">
        <f t="shared" si="2"/>
        <v xml:space="preserve">小報  </v>
      </c>
      <c r="C115" t="s">
        <v>3127</v>
      </c>
      <c r="E115" t="e">
        <f>VLOOKUP(C115,Apabi!$H:$H,1,FALSE)</f>
        <v>#N/A</v>
      </c>
      <c r="G115" t="e">
        <f>VLOOKUP(C115,'Shanghai TSG'!$C:$C,1,FALSE)</f>
        <v>#N/A</v>
      </c>
      <c r="I115" t="e">
        <f>VLOOKUP(C115,Dacheng!$I:$I,1,FALSE)</f>
        <v>#N/A</v>
      </c>
      <c r="K115" t="str">
        <f t="shared" si="3"/>
        <v>nur hier</v>
      </c>
    </row>
    <row r="116" spans="1:11" ht="15">
      <c r="A116" s="7" t="s">
        <v>18648</v>
      </c>
      <c r="B116" t="str">
        <f t="shared" si="2"/>
        <v>小說季報</v>
      </c>
      <c r="C116" t="s">
        <v>16635</v>
      </c>
      <c r="E116" t="e">
        <f>VLOOKUP(C116,Apabi!$H:$H,1,FALSE)</f>
        <v>#N/A</v>
      </c>
      <c r="G116" t="e">
        <f>VLOOKUP(C116,'Shanghai TSG'!$C:$C,1,FALSE)</f>
        <v>#N/A</v>
      </c>
      <c r="I116" t="str">
        <f>VLOOKUP(C116,Dacheng!$I:$I,1,FALSE)</f>
        <v>小说季报</v>
      </c>
      <c r="K116" t="str">
        <f t="shared" si="3"/>
        <v>Doppel</v>
      </c>
    </row>
    <row r="117" spans="1:11" ht="15">
      <c r="A117" s="7" t="s">
        <v>18649</v>
      </c>
      <c r="B117" t="str">
        <f t="shared" si="2"/>
        <v xml:space="preserve">小說家 </v>
      </c>
      <c r="C117" t="s">
        <v>3128</v>
      </c>
      <c r="E117" t="e">
        <f>VLOOKUP(C117,Apabi!$H:$H,1,FALSE)</f>
        <v>#N/A</v>
      </c>
      <c r="G117" t="e">
        <f>VLOOKUP(C117,'Shanghai TSG'!$C:$C,1,FALSE)</f>
        <v>#N/A</v>
      </c>
      <c r="I117" t="e">
        <f>VLOOKUP(C117,Dacheng!$I:$I,1,FALSE)</f>
        <v>#N/A</v>
      </c>
      <c r="K117" t="str">
        <f t="shared" si="3"/>
        <v>nur hier</v>
      </c>
    </row>
    <row r="118" spans="1:11" ht="15">
      <c r="A118" s="7" t="s">
        <v>18650</v>
      </c>
      <c r="B118" t="str">
        <f t="shared" si="2"/>
        <v>小說新潮</v>
      </c>
      <c r="C118" t="s">
        <v>3129</v>
      </c>
      <c r="E118" t="e">
        <f>VLOOKUP(C118,Apabi!$H:$H,1,FALSE)</f>
        <v>#N/A</v>
      </c>
      <c r="G118" t="e">
        <f>VLOOKUP(C118,'Shanghai TSG'!$C:$C,1,FALSE)</f>
        <v>#N/A</v>
      </c>
      <c r="I118" t="e">
        <f>VLOOKUP(C118,Dacheng!$I:$I,1,FALSE)</f>
        <v>#N/A</v>
      </c>
      <c r="K118" t="str">
        <f t="shared" si="3"/>
        <v>nur hier</v>
      </c>
    </row>
    <row r="119" spans="1:11" ht="15">
      <c r="A119" s="7" t="s">
        <v>18651</v>
      </c>
      <c r="B119" t="str">
        <f t="shared" si="2"/>
        <v>小說時報</v>
      </c>
      <c r="C119" t="s">
        <v>16665</v>
      </c>
      <c r="E119" t="e">
        <f>VLOOKUP(C119,Apabi!$H:$H,1,FALSE)</f>
        <v>#N/A</v>
      </c>
      <c r="G119" t="str">
        <f>VLOOKUP(C119,'Shanghai TSG'!$C:$C,1,FALSE)</f>
        <v>小说时报</v>
      </c>
      <c r="I119" t="str">
        <f>VLOOKUP(C119,Dacheng!$I:$I,1,FALSE)</f>
        <v>小说时报</v>
      </c>
      <c r="K119" t="str">
        <f t="shared" si="3"/>
        <v>Doppel</v>
      </c>
    </row>
    <row r="120" spans="1:11" ht="15">
      <c r="A120" s="7" t="s">
        <v>18652</v>
      </c>
      <c r="B120" t="str">
        <f t="shared" si="2"/>
        <v xml:space="preserve">小說林 </v>
      </c>
      <c r="C120" t="s">
        <v>3130</v>
      </c>
      <c r="E120" t="e">
        <f>VLOOKUP(C120,Apabi!$H:$H,1,FALSE)</f>
        <v>#N/A</v>
      </c>
      <c r="G120" t="e">
        <f>VLOOKUP(C120,'Shanghai TSG'!$C:$C,1,FALSE)</f>
        <v>#N/A</v>
      </c>
      <c r="I120" t="e">
        <f>VLOOKUP(C120,Dacheng!$I:$I,1,FALSE)</f>
        <v>#N/A</v>
      </c>
      <c r="K120" t="str">
        <f t="shared" si="3"/>
        <v>nur hier</v>
      </c>
    </row>
    <row r="121" spans="1:11" ht="15">
      <c r="A121" s="7" t="s">
        <v>18653</v>
      </c>
      <c r="B121" t="str">
        <f t="shared" si="2"/>
        <v>少年畫報</v>
      </c>
      <c r="C121" t="s">
        <v>20389</v>
      </c>
      <c r="E121" t="e">
        <f>VLOOKUP(C121,Apabi!$H:$H,1,FALSE)</f>
        <v>#N/A</v>
      </c>
      <c r="G121" t="e">
        <f>VLOOKUP(C121,'Shanghai TSG'!$C:$C,1,FALSE)</f>
        <v>#N/A</v>
      </c>
      <c r="I121" t="str">
        <f>VLOOKUP(C121,Dacheng!$I:$I,1,FALSE)</f>
        <v>少年画报</v>
      </c>
      <c r="K121" t="str">
        <f t="shared" si="3"/>
        <v>Doppel</v>
      </c>
    </row>
    <row r="122" spans="1:11" ht="15">
      <c r="A122" s="7" t="s">
        <v>18654</v>
      </c>
      <c r="B122" t="str">
        <f t="shared" si="2"/>
        <v>少年社會</v>
      </c>
      <c r="C122" t="s">
        <v>3131</v>
      </c>
      <c r="E122" t="e">
        <f>VLOOKUP(C122,Apabi!$H:$H,1,FALSE)</f>
        <v>#N/A</v>
      </c>
      <c r="G122" t="e">
        <f>VLOOKUP(C122,'Shanghai TSG'!$C:$C,1,FALSE)</f>
        <v>#N/A</v>
      </c>
      <c r="I122" t="e">
        <f>VLOOKUP(C122,Dacheng!$I:$I,1,FALSE)</f>
        <v>#N/A</v>
      </c>
      <c r="K122" t="str">
        <f t="shared" si="3"/>
        <v>nur hier</v>
      </c>
    </row>
    <row r="123" spans="1:11" ht="15">
      <c r="A123" s="7" t="s">
        <v>18655</v>
      </c>
      <c r="B123" t="str">
        <f t="shared" si="2"/>
        <v>山大學報</v>
      </c>
      <c r="C123" t="s">
        <v>12616</v>
      </c>
      <c r="E123" t="e">
        <f>VLOOKUP(C123,Apabi!$H:$H,1,FALSE)</f>
        <v>#N/A</v>
      </c>
      <c r="G123" t="e">
        <f>VLOOKUP(C123,'Shanghai TSG'!$C:$C,1,FALSE)</f>
        <v>#N/A</v>
      </c>
      <c r="I123" t="str">
        <f>VLOOKUP(C123,Dacheng!$I:$I,1,FALSE)</f>
        <v>山大学报</v>
      </c>
      <c r="K123" t="str">
        <f t="shared" si="3"/>
        <v>Doppel</v>
      </c>
    </row>
    <row r="124" spans="1:11" ht="15">
      <c r="A124" s="7" t="s">
        <v>18656</v>
      </c>
      <c r="B124" t="str">
        <f t="shared" si="2"/>
        <v xml:space="preserve">嶺學報 </v>
      </c>
      <c r="C124" t="s">
        <v>3132</v>
      </c>
      <c r="E124" t="e">
        <f>VLOOKUP(C124,Apabi!$H:$H,1,FALSE)</f>
        <v>#N/A</v>
      </c>
      <c r="G124" t="e">
        <f>VLOOKUP(C124,'Shanghai TSG'!$C:$C,1,FALSE)</f>
        <v>#N/A</v>
      </c>
      <c r="I124" t="e">
        <f>VLOOKUP(C124,Dacheng!$I:$I,1,FALSE)</f>
        <v>#N/A</v>
      </c>
      <c r="K124" t="str">
        <f t="shared" si="3"/>
        <v>nur hier</v>
      </c>
    </row>
    <row r="125" spans="1:11" ht="15">
      <c r="A125" s="7" t="s">
        <v>18883</v>
      </c>
      <c r="B125" t="str">
        <f t="shared" si="2"/>
        <v>巴爾底山</v>
      </c>
      <c r="C125" t="s">
        <v>20344</v>
      </c>
      <c r="E125" t="e">
        <f>VLOOKUP(C125,Apabi!$H:$H,1,FALSE)</f>
        <v>#N/A</v>
      </c>
      <c r="G125" t="e">
        <f>VLOOKUP(C125,'Shanghai TSG'!$C:$C,1,FALSE)</f>
        <v>#N/A</v>
      </c>
      <c r="I125" t="str">
        <f>VLOOKUP(C125,Dacheng!$I:$I,1,FALSE)</f>
        <v>巴尔底山</v>
      </c>
      <c r="K125" t="str">
        <f t="shared" si="3"/>
        <v>Doppel</v>
      </c>
    </row>
    <row r="126" spans="1:11" ht="15">
      <c r="A126" s="7" t="s">
        <v>18884</v>
      </c>
      <c r="B126" t="str">
        <f t="shared" si="2"/>
        <v>平等雜誌</v>
      </c>
      <c r="C126" t="s">
        <v>10619</v>
      </c>
      <c r="E126" t="e">
        <f>VLOOKUP(C126,Apabi!$H:$H,1,FALSE)</f>
        <v>#N/A</v>
      </c>
      <c r="G126" t="e">
        <f>VLOOKUP(C126,'Shanghai TSG'!$C:$C,1,FALSE)</f>
        <v>#N/A</v>
      </c>
      <c r="I126" t="str">
        <f>VLOOKUP(C126,Dacheng!$I:$I,1,FALSE)</f>
        <v>平等杂志</v>
      </c>
      <c r="K126" t="str">
        <f t="shared" si="3"/>
        <v>Doppel</v>
      </c>
    </row>
    <row r="127" spans="1:11" ht="15">
      <c r="A127" s="7" t="s">
        <v>18885</v>
      </c>
      <c r="B127" t="str">
        <f t="shared" si="2"/>
        <v xml:space="preserve">平論  </v>
      </c>
      <c r="C127" t="s">
        <v>3133</v>
      </c>
      <c r="E127" t="e">
        <f>VLOOKUP(C127,Apabi!$H:$H,1,FALSE)</f>
        <v>#N/A</v>
      </c>
      <c r="G127" t="e">
        <f>VLOOKUP(C127,'Shanghai TSG'!$C:$C,1,FALSE)</f>
        <v>#N/A</v>
      </c>
      <c r="I127" t="e">
        <f>VLOOKUP(C127,Dacheng!$I:$I,1,FALSE)</f>
        <v>#N/A</v>
      </c>
      <c r="K127" t="str">
        <f t="shared" si="3"/>
        <v>nur hier</v>
      </c>
    </row>
    <row r="128" spans="1:11" ht="15">
      <c r="A128" s="7" t="s">
        <v>18886</v>
      </c>
      <c r="B128" t="str">
        <f t="shared" si="2"/>
        <v>廣東計政</v>
      </c>
      <c r="C128" t="s">
        <v>3134</v>
      </c>
      <c r="E128" t="e">
        <f>VLOOKUP(C128,Apabi!$H:$H,1,FALSE)</f>
        <v>#N/A</v>
      </c>
      <c r="G128" t="e">
        <f>VLOOKUP(C128,'Shanghai TSG'!$C:$C,1,FALSE)</f>
        <v>#N/A</v>
      </c>
      <c r="I128" t="e">
        <f>VLOOKUP(C128,Dacheng!$I:$I,1,FALSE)</f>
        <v>#N/A</v>
      </c>
      <c r="K128" t="str">
        <f t="shared" si="3"/>
        <v>nur hier</v>
      </c>
    </row>
    <row r="129" spans="1:11" ht="15">
      <c r="A129" s="7" t="s">
        <v>18887</v>
      </c>
      <c r="B129" t="str">
        <f t="shared" si="2"/>
        <v xml:space="preserve">影畫  </v>
      </c>
      <c r="C129" t="s">
        <v>3135</v>
      </c>
      <c r="E129" t="e">
        <f>VLOOKUP(C129,Apabi!$H:$H,1,FALSE)</f>
        <v>#N/A</v>
      </c>
      <c r="G129" t="e">
        <f>VLOOKUP(C129,'Shanghai TSG'!$C:$C,1,FALSE)</f>
        <v>#N/A</v>
      </c>
      <c r="I129" t="e">
        <f>VLOOKUP(C129,Dacheng!$I:$I,1,FALSE)</f>
        <v>#N/A</v>
      </c>
      <c r="K129" t="str">
        <f t="shared" si="3"/>
        <v>nur hier</v>
      </c>
    </row>
    <row r="130" spans="1:11" ht="15">
      <c r="A130" s="7" t="s">
        <v>18888</v>
      </c>
      <c r="B130" t="str">
        <f t="shared" si="2"/>
        <v xml:space="preserve">微妙聲 </v>
      </c>
      <c r="C130" t="s">
        <v>3136</v>
      </c>
      <c r="E130" t="e">
        <f>VLOOKUP(C130,Apabi!$H:$H,1,FALSE)</f>
        <v>#N/A</v>
      </c>
      <c r="G130" t="e">
        <f>VLOOKUP(C130,'Shanghai TSG'!$C:$C,1,FALSE)</f>
        <v>#N/A</v>
      </c>
      <c r="I130" t="e">
        <f>VLOOKUP(C130,Dacheng!$I:$I,1,FALSE)</f>
        <v>#N/A</v>
      </c>
      <c r="K130" t="str">
        <f t="shared" si="3"/>
        <v>nur hier</v>
      </c>
    </row>
    <row r="131" spans="1:11" ht="15">
      <c r="A131" s="7" t="s">
        <v>18889</v>
      </c>
      <c r="B131" t="str">
        <f t="shared" ref="B131:B194" si="4">MID(A131,1,4)</f>
        <v xml:space="preserve">心理  </v>
      </c>
      <c r="C131" t="s">
        <v>3137</v>
      </c>
      <c r="E131" t="e">
        <f>VLOOKUP(C131,Apabi!$H:$H,1,FALSE)</f>
        <v>#N/A</v>
      </c>
      <c r="G131" t="e">
        <f>VLOOKUP(C131,'Shanghai TSG'!$C:$C,1,FALSE)</f>
        <v>#N/A</v>
      </c>
      <c r="I131" t="str">
        <f>VLOOKUP(C131,Dacheng!$I:$I,1,FALSE)</f>
        <v xml:space="preserve">心理  </v>
      </c>
      <c r="K131" t="str">
        <f t="shared" ref="K131:K194" si="5">(IF(AND(ISNA(E131),ISNA(G131),ISNA(I131)),"nur hier","Doppel"))</f>
        <v>Doppel</v>
      </c>
    </row>
    <row r="132" spans="1:11" ht="15">
      <c r="A132" s="7" t="s">
        <v>18890</v>
      </c>
      <c r="B132" t="str">
        <f t="shared" si="4"/>
        <v>心理季刊</v>
      </c>
      <c r="C132" t="s">
        <v>16106</v>
      </c>
      <c r="E132" t="str">
        <f>VLOOKUP(C132,Apabi!$H:$H,1,FALSE)</f>
        <v>心理季刊</v>
      </c>
      <c r="G132" t="e">
        <f>VLOOKUP(C132,'Shanghai TSG'!$C:$C,1,FALSE)</f>
        <v>#N/A</v>
      </c>
      <c r="I132" t="e">
        <f>VLOOKUP(C132,Dacheng!$I:$I,1,FALSE)</f>
        <v>#N/A</v>
      </c>
      <c r="K132" t="str">
        <f t="shared" si="5"/>
        <v>Doppel</v>
      </c>
    </row>
    <row r="133" spans="1:11" ht="15">
      <c r="A133" s="7" t="s">
        <v>18891</v>
      </c>
      <c r="B133" t="str">
        <f t="shared" si="4"/>
        <v>心遠週刊</v>
      </c>
      <c r="C133" t="s">
        <v>11974</v>
      </c>
      <c r="E133" t="e">
        <f>VLOOKUP(C133,Apabi!$H:$H,1,FALSE)</f>
        <v>#N/A</v>
      </c>
      <c r="G133" t="e">
        <f>VLOOKUP(C133,'Shanghai TSG'!$C:$C,1,FALSE)</f>
        <v>#N/A</v>
      </c>
      <c r="I133" t="str">
        <f>VLOOKUP(C133,Dacheng!$I:$I,1,FALSE)</f>
        <v>心远周刊</v>
      </c>
      <c r="K133" t="str">
        <f t="shared" si="5"/>
        <v>Doppel</v>
      </c>
    </row>
    <row r="134" spans="1:11" ht="15">
      <c r="A134" s="7" t="s">
        <v>18892</v>
      </c>
      <c r="B134" t="str">
        <f t="shared" si="4"/>
        <v>感化月刊</v>
      </c>
      <c r="C134" t="s">
        <v>5151</v>
      </c>
      <c r="E134" t="e">
        <f>VLOOKUP(C134,Apabi!$H:$H,1,FALSE)</f>
        <v>#N/A</v>
      </c>
      <c r="G134" t="str">
        <f>VLOOKUP(C134,'Shanghai TSG'!$C:$C,1,FALSE)</f>
        <v>感化月刊</v>
      </c>
      <c r="I134" t="str">
        <f>VLOOKUP(C134,Dacheng!$I:$I,1,FALSE)</f>
        <v>感化月刊</v>
      </c>
      <c r="K134" t="str">
        <f t="shared" si="5"/>
        <v>Doppel</v>
      </c>
    </row>
    <row r="135" spans="1:11" ht="15">
      <c r="A135" s="7" t="s">
        <v>18893</v>
      </c>
      <c r="B135" t="str">
        <f t="shared" si="4"/>
        <v>戰運月刊</v>
      </c>
      <c r="C135" t="s">
        <v>9193</v>
      </c>
      <c r="E135" t="e">
        <f>VLOOKUP(C135,Apabi!$H:$H,1,FALSE)</f>
        <v>#N/A</v>
      </c>
      <c r="G135" t="e">
        <f>VLOOKUP(C135,'Shanghai TSG'!$C:$C,1,FALSE)</f>
        <v>#N/A</v>
      </c>
      <c r="I135" t="str">
        <f>VLOOKUP(C135,Dacheng!$I:$I,1,FALSE)</f>
        <v>战运月刊</v>
      </c>
      <c r="K135" t="str">
        <f t="shared" si="5"/>
        <v>Doppel</v>
      </c>
    </row>
    <row r="136" spans="1:11" ht="15">
      <c r="A136" s="7" t="s">
        <v>18894</v>
      </c>
      <c r="B136" t="str">
        <f t="shared" si="4"/>
        <v>戲劇與文</v>
      </c>
      <c r="C136" t="s">
        <v>3138</v>
      </c>
      <c r="E136" t="e">
        <f>VLOOKUP(C136,Apabi!$H:$H,1,FALSE)</f>
        <v>#N/A</v>
      </c>
      <c r="G136" t="str">
        <f>VLOOKUP(C136,'Shanghai TSG'!$C:$C,1,FALSE)</f>
        <v>戏剧与文</v>
      </c>
      <c r="I136" t="str">
        <f>VLOOKUP(C136,Dacheng!$I:$I,1,FALSE)</f>
        <v>戏剧与文</v>
      </c>
      <c r="K136" t="str">
        <f t="shared" si="5"/>
        <v>Doppel</v>
      </c>
    </row>
    <row r="137" spans="1:11" ht="15">
      <c r="A137" s="7" t="s">
        <v>18895</v>
      </c>
      <c r="B137" t="str">
        <f t="shared" si="4"/>
        <v>振濟月刊</v>
      </c>
      <c r="C137" t="s">
        <v>10052</v>
      </c>
      <c r="E137" t="e">
        <f>VLOOKUP(C137,Apabi!$H:$H,1,FALSE)</f>
        <v>#N/A</v>
      </c>
      <c r="G137" t="e">
        <f>VLOOKUP(C137,'Shanghai TSG'!$C:$C,1,FALSE)</f>
        <v>#N/A</v>
      </c>
      <c r="I137" t="str">
        <f>VLOOKUP(C137,Dacheng!$I:$I,1,FALSE)</f>
        <v>振济月刊</v>
      </c>
      <c r="K137" t="str">
        <f t="shared" si="5"/>
        <v>Doppel</v>
      </c>
    </row>
    <row r="138" spans="1:11" ht="15">
      <c r="A138" s="7" t="s">
        <v>18896</v>
      </c>
      <c r="B138" t="str">
        <f t="shared" si="4"/>
        <v>掌故叢編</v>
      </c>
      <c r="C138" t="s">
        <v>3139</v>
      </c>
      <c r="E138" t="e">
        <f>VLOOKUP(C138,Apabi!$H:$H,1,FALSE)</f>
        <v>#N/A</v>
      </c>
      <c r="G138" t="e">
        <f>VLOOKUP(C138,'Shanghai TSG'!$C:$C,1,FALSE)</f>
        <v>#N/A</v>
      </c>
      <c r="I138" t="e">
        <f>VLOOKUP(C138,Dacheng!$I:$I,1,FALSE)</f>
        <v>#N/A</v>
      </c>
      <c r="K138" t="str">
        <f t="shared" si="5"/>
        <v>nur hier</v>
      </c>
    </row>
    <row r="139" spans="1:11" ht="15">
      <c r="A139" s="7" t="s">
        <v>18897</v>
      </c>
      <c r="B139" t="str">
        <f t="shared" si="4"/>
        <v>政問週刊</v>
      </c>
      <c r="C139" t="s">
        <v>6030</v>
      </c>
      <c r="E139" t="e">
        <f>VLOOKUP(C139,Apabi!$H:$H,1,FALSE)</f>
        <v>#N/A</v>
      </c>
      <c r="G139" t="e">
        <f>VLOOKUP(C139,'Shanghai TSG'!$C:$C,1,FALSE)</f>
        <v>#N/A</v>
      </c>
      <c r="I139" t="str">
        <f>VLOOKUP(C139,Dacheng!$I:$I,1,FALSE)</f>
        <v>政问周刊</v>
      </c>
      <c r="K139" t="str">
        <f t="shared" si="5"/>
        <v>Doppel</v>
      </c>
    </row>
    <row r="140" spans="1:11" ht="15">
      <c r="A140" s="7" t="s">
        <v>18898</v>
      </c>
      <c r="B140" t="str">
        <f t="shared" si="4"/>
        <v>政教旬刊</v>
      </c>
      <c r="C140" t="s">
        <v>18451</v>
      </c>
      <c r="E140" t="e">
        <f>VLOOKUP(C140,Apabi!$H:$H,1,FALSE)</f>
        <v>#N/A</v>
      </c>
      <c r="G140" t="e">
        <f>VLOOKUP(C140,'Shanghai TSG'!$C:$C,1,FALSE)</f>
        <v>#N/A</v>
      </c>
      <c r="I140" t="str">
        <f>VLOOKUP(C140,Dacheng!$I:$I,1,FALSE)</f>
        <v>政教旬刊</v>
      </c>
      <c r="K140" t="str">
        <f t="shared" si="5"/>
        <v>Doppel</v>
      </c>
    </row>
    <row r="141" spans="1:11" ht="15">
      <c r="A141" s="7" t="s">
        <v>18899</v>
      </c>
      <c r="B141" t="str">
        <f t="shared" si="4"/>
        <v xml:space="preserve">政衡  </v>
      </c>
      <c r="C141" t="s">
        <v>3140</v>
      </c>
      <c r="E141" t="e">
        <f>VLOOKUP(C141,Apabi!$H:$H,1,FALSE)</f>
        <v>#N/A</v>
      </c>
      <c r="G141" t="e">
        <f>VLOOKUP(C141,'Shanghai TSG'!$C:$C,1,FALSE)</f>
        <v>#N/A</v>
      </c>
      <c r="I141" t="e">
        <f>VLOOKUP(C141,Dacheng!$I:$I,1,FALSE)</f>
        <v>#N/A</v>
      </c>
      <c r="K141" t="str">
        <f t="shared" si="5"/>
        <v>nur hier</v>
      </c>
    </row>
    <row r="142" spans="1:11" ht="15">
      <c r="A142" s="7" t="s">
        <v>18900</v>
      </c>
      <c r="B142" t="str">
        <f t="shared" si="4"/>
        <v xml:space="preserve">政風  </v>
      </c>
      <c r="C142" t="s">
        <v>3141</v>
      </c>
      <c r="E142" t="e">
        <f>VLOOKUP(C142,Apabi!$H:$H,1,FALSE)</f>
        <v>#N/A</v>
      </c>
      <c r="G142" t="e">
        <f>VLOOKUP(C142,'Shanghai TSG'!$C:$C,1,FALSE)</f>
        <v>#N/A</v>
      </c>
      <c r="I142" t="e">
        <f>VLOOKUP(C142,Dacheng!$I:$I,1,FALSE)</f>
        <v>#N/A</v>
      </c>
      <c r="K142" t="str">
        <f t="shared" si="5"/>
        <v>nur hier</v>
      </c>
    </row>
    <row r="143" spans="1:11" ht="15">
      <c r="A143" s="7" t="s">
        <v>18901</v>
      </c>
      <c r="B143" t="str">
        <f t="shared" si="4"/>
        <v>故事雜誌</v>
      </c>
      <c r="C143" t="s">
        <v>16836</v>
      </c>
      <c r="E143" t="e">
        <f>VLOOKUP(C143,Apabi!$H:$H,1,FALSE)</f>
        <v>#N/A</v>
      </c>
      <c r="G143" t="e">
        <f>VLOOKUP(C143,'Shanghai TSG'!$C:$C,1,FALSE)</f>
        <v>#N/A</v>
      </c>
      <c r="I143" t="str">
        <f>VLOOKUP(C143,Dacheng!$I:$I,1,FALSE)</f>
        <v>故事杂志</v>
      </c>
      <c r="K143" t="str">
        <f t="shared" si="5"/>
        <v>Doppel</v>
      </c>
    </row>
    <row r="144" spans="1:11" ht="15">
      <c r="A144" s="7" t="s">
        <v>18902</v>
      </c>
      <c r="B144" t="str">
        <f t="shared" si="4"/>
        <v>教學生活</v>
      </c>
      <c r="C144" t="s">
        <v>18594</v>
      </c>
      <c r="E144" t="e">
        <f>VLOOKUP(C144,Apabi!$H:$H,1,FALSE)</f>
        <v>#N/A</v>
      </c>
      <c r="G144" t="e">
        <f>VLOOKUP(C144,'Shanghai TSG'!$C:$C,1,FALSE)</f>
        <v>#N/A</v>
      </c>
      <c r="I144" t="str">
        <f>VLOOKUP(C144,Dacheng!$I:$I,1,FALSE)</f>
        <v>教学生活</v>
      </c>
      <c r="K144" t="str">
        <f t="shared" si="5"/>
        <v>Doppel</v>
      </c>
    </row>
    <row r="145" spans="1:11" ht="15">
      <c r="A145" s="7" t="s">
        <v>18903</v>
      </c>
      <c r="B145" t="str">
        <f t="shared" si="4"/>
        <v>文化月刊</v>
      </c>
      <c r="C145" t="s">
        <v>18985</v>
      </c>
      <c r="E145" t="e">
        <f>VLOOKUP(C145,Apabi!$H:$H,1,FALSE)</f>
        <v>#N/A</v>
      </c>
      <c r="G145" t="e">
        <f>VLOOKUP(C145,'Shanghai TSG'!$C:$C,1,FALSE)</f>
        <v>#N/A</v>
      </c>
      <c r="I145" t="str">
        <f>VLOOKUP(C145,Dacheng!$I:$I,1,FALSE)</f>
        <v>文化月刊</v>
      </c>
      <c r="K145" t="str">
        <f t="shared" si="5"/>
        <v>Doppel</v>
      </c>
    </row>
    <row r="146" spans="1:11" ht="15">
      <c r="A146" s="7" t="s">
        <v>18904</v>
      </c>
      <c r="B146" t="str">
        <f t="shared" si="4"/>
        <v>文哲學報</v>
      </c>
      <c r="C146" t="s">
        <v>12673</v>
      </c>
      <c r="E146" t="e">
        <f>VLOOKUP(C146,Apabi!$H:$H,1,FALSE)</f>
        <v>#N/A</v>
      </c>
      <c r="G146" t="e">
        <f>VLOOKUP(C146,'Shanghai TSG'!$C:$C,1,FALSE)</f>
        <v>#N/A</v>
      </c>
      <c r="I146" t="str">
        <f>VLOOKUP(C146,Dacheng!$I:$I,1,FALSE)</f>
        <v>文哲学报</v>
      </c>
      <c r="K146" t="str">
        <f t="shared" si="5"/>
        <v>Doppel</v>
      </c>
    </row>
    <row r="147" spans="1:11" ht="15">
      <c r="A147" s="7" t="s">
        <v>18905</v>
      </c>
      <c r="B147" t="str">
        <f t="shared" si="4"/>
        <v>文學戰線</v>
      </c>
      <c r="C147" t="s">
        <v>17204</v>
      </c>
      <c r="E147" t="str">
        <f>VLOOKUP(C147,Apabi!$H:$H,1,FALSE)</f>
        <v>文学战线</v>
      </c>
      <c r="G147" t="e">
        <f>VLOOKUP(C147,'Shanghai TSG'!$C:$C,1,FALSE)</f>
        <v>#N/A</v>
      </c>
      <c r="I147" t="str">
        <f>VLOOKUP(C147,Dacheng!$I:$I,1,FALSE)</f>
        <v>文学战线</v>
      </c>
      <c r="K147" t="str">
        <f t="shared" si="5"/>
        <v>Doppel</v>
      </c>
    </row>
    <row r="148" spans="1:11" ht="15">
      <c r="A148" s="7" t="s">
        <v>18906</v>
      </c>
      <c r="B148" t="str">
        <f t="shared" si="4"/>
        <v>文學新報</v>
      </c>
      <c r="C148" t="s">
        <v>19141</v>
      </c>
      <c r="E148" t="e">
        <f>VLOOKUP(C148,Apabi!$H:$H,1,FALSE)</f>
        <v>#N/A</v>
      </c>
      <c r="G148" t="e">
        <f>VLOOKUP(C148,'Shanghai TSG'!$C:$C,1,FALSE)</f>
        <v>#N/A</v>
      </c>
      <c r="I148" t="str">
        <f>VLOOKUP(C148,Dacheng!$I:$I,1,FALSE)</f>
        <v>文学新报</v>
      </c>
      <c r="K148" t="str">
        <f t="shared" si="5"/>
        <v>Doppel</v>
      </c>
    </row>
    <row r="149" spans="1:11" ht="15">
      <c r="A149" s="7" t="s">
        <v>18907</v>
      </c>
      <c r="B149" t="str">
        <f t="shared" si="4"/>
        <v>文學月報</v>
      </c>
      <c r="C149" t="s">
        <v>19268</v>
      </c>
      <c r="E149" t="e">
        <f>VLOOKUP(C149,Apabi!$H:$H,1,FALSE)</f>
        <v>#N/A</v>
      </c>
      <c r="G149" t="e">
        <f>VLOOKUP(C149,'Shanghai TSG'!$C:$C,1,FALSE)</f>
        <v>#N/A</v>
      </c>
      <c r="I149" t="str">
        <f>VLOOKUP(C149,Dacheng!$I:$I,1,FALSE)</f>
        <v>文学月报</v>
      </c>
      <c r="K149" t="str">
        <f t="shared" si="5"/>
        <v>Doppel</v>
      </c>
    </row>
    <row r="150" spans="1:11" ht="15">
      <c r="A150" s="7" t="s">
        <v>18908</v>
      </c>
      <c r="B150" t="str">
        <f t="shared" si="4"/>
        <v>文學期刊</v>
      </c>
      <c r="C150" t="s">
        <v>17221</v>
      </c>
      <c r="E150" t="e">
        <f>VLOOKUP(C150,Apabi!$H:$H,1,FALSE)</f>
        <v>#N/A</v>
      </c>
      <c r="G150" t="e">
        <f>VLOOKUP(C150,'Shanghai TSG'!$C:$C,1,FALSE)</f>
        <v>#N/A</v>
      </c>
      <c r="I150" t="str">
        <f>VLOOKUP(C150,Dacheng!$I:$I,1,FALSE)</f>
        <v>文学期刊</v>
      </c>
      <c r="K150" t="str">
        <f t="shared" si="5"/>
        <v>Doppel</v>
      </c>
    </row>
    <row r="151" spans="1:11" ht="15">
      <c r="A151" s="7" t="s">
        <v>18909</v>
      </c>
      <c r="B151" t="str">
        <f t="shared" si="4"/>
        <v xml:space="preserve">文學界 </v>
      </c>
      <c r="C151" t="s">
        <v>3142</v>
      </c>
      <c r="E151" t="e">
        <f>VLOOKUP(C151,Apabi!$H:$H,1,FALSE)</f>
        <v>#N/A</v>
      </c>
      <c r="G151" t="e">
        <f>VLOOKUP(C151,'Shanghai TSG'!$C:$C,1,FALSE)</f>
        <v>#N/A</v>
      </c>
      <c r="I151" t="e">
        <f>VLOOKUP(C151,Dacheng!$I:$I,1,FALSE)</f>
        <v>#N/A</v>
      </c>
      <c r="K151" t="str">
        <f t="shared" si="5"/>
        <v>nur hier</v>
      </c>
    </row>
    <row r="152" spans="1:11" ht="15">
      <c r="A152" s="7" t="s">
        <v>18910</v>
      </c>
      <c r="B152" t="str">
        <f t="shared" si="4"/>
        <v>文星雜誌</v>
      </c>
      <c r="C152" t="s">
        <v>19606</v>
      </c>
      <c r="E152" t="e">
        <f>VLOOKUP(C152,Apabi!$H:$H,1,FALSE)</f>
        <v>#N/A</v>
      </c>
      <c r="G152" t="e">
        <f>VLOOKUP(C152,'Shanghai TSG'!$C:$C,1,FALSE)</f>
        <v>#N/A</v>
      </c>
      <c r="I152" t="str">
        <f>VLOOKUP(C152,Dacheng!$I:$I,1,FALSE)</f>
        <v>文星杂志</v>
      </c>
      <c r="K152" t="str">
        <f t="shared" si="5"/>
        <v>Doppel</v>
      </c>
    </row>
    <row r="153" spans="1:11" ht="15">
      <c r="A153" s="7" t="s">
        <v>18911</v>
      </c>
      <c r="B153" t="str">
        <f t="shared" si="4"/>
        <v>文會叢刊</v>
      </c>
      <c r="C153" t="s">
        <v>19280</v>
      </c>
      <c r="E153" t="e">
        <f>VLOOKUP(C153,Apabi!$H:$H,1,FALSE)</f>
        <v>#N/A</v>
      </c>
      <c r="G153" t="e">
        <f>VLOOKUP(C153,'Shanghai TSG'!$C:$C,1,FALSE)</f>
        <v>#N/A</v>
      </c>
      <c r="I153" t="str">
        <f>VLOOKUP(C153,Dacheng!$I:$I,1,FALSE)</f>
        <v>文会丛刊</v>
      </c>
      <c r="K153" t="str">
        <f t="shared" si="5"/>
        <v>Doppel</v>
      </c>
    </row>
    <row r="154" spans="1:11" ht="15">
      <c r="A154" s="7" t="s">
        <v>18912</v>
      </c>
      <c r="B154" t="str">
        <f t="shared" si="4"/>
        <v>文英雜誌</v>
      </c>
      <c r="C154" t="s">
        <v>18727</v>
      </c>
      <c r="E154" t="e">
        <f>VLOOKUP(C154,Apabi!$H:$H,1,FALSE)</f>
        <v>#N/A</v>
      </c>
      <c r="G154" t="e">
        <f>VLOOKUP(C154,'Shanghai TSG'!$C:$C,1,FALSE)</f>
        <v>#N/A</v>
      </c>
      <c r="I154" t="str">
        <f>VLOOKUP(C154,Dacheng!$I:$I,1,FALSE)</f>
        <v>文英杂志</v>
      </c>
      <c r="K154" t="str">
        <f t="shared" si="5"/>
        <v>Doppel</v>
      </c>
    </row>
    <row r="155" spans="1:11" ht="15">
      <c r="A155" s="7" t="s">
        <v>18913</v>
      </c>
      <c r="B155" t="str">
        <f t="shared" si="4"/>
        <v>文藝世紀</v>
      </c>
      <c r="C155" t="s">
        <v>16994</v>
      </c>
      <c r="E155" t="e">
        <f>VLOOKUP(C155,Apabi!$H:$H,1,FALSE)</f>
        <v>#N/A</v>
      </c>
      <c r="G155" t="e">
        <f>VLOOKUP(C155,'Shanghai TSG'!$C:$C,1,FALSE)</f>
        <v>#N/A</v>
      </c>
      <c r="I155" t="str">
        <f>VLOOKUP(C155,Dacheng!$I:$I,1,FALSE)</f>
        <v>文艺世纪</v>
      </c>
      <c r="K155" t="str">
        <f t="shared" si="5"/>
        <v>Doppel</v>
      </c>
    </row>
    <row r="156" spans="1:11" ht="15">
      <c r="A156" s="7" t="s">
        <v>18914</v>
      </c>
      <c r="B156" t="str">
        <f t="shared" si="4"/>
        <v>文藝畫報</v>
      </c>
      <c r="C156" t="s">
        <v>3143</v>
      </c>
      <c r="E156" t="e">
        <f>VLOOKUP(C156,Apabi!$H:$H,1,FALSE)</f>
        <v>#N/A</v>
      </c>
      <c r="G156" t="e">
        <f>VLOOKUP(C156,'Shanghai TSG'!$C:$C,1,FALSE)</f>
        <v>#N/A</v>
      </c>
      <c r="I156" t="e">
        <f>VLOOKUP(C156,Dacheng!$I:$I,1,FALSE)</f>
        <v>#N/A</v>
      </c>
      <c r="K156" t="str">
        <f t="shared" si="5"/>
        <v>nur hier</v>
      </c>
    </row>
    <row r="157" spans="1:11" ht="15">
      <c r="A157" s="7" t="s">
        <v>18915</v>
      </c>
      <c r="B157" t="str">
        <f t="shared" si="4"/>
        <v>文藝茶話</v>
      </c>
      <c r="C157" t="s">
        <v>15174</v>
      </c>
      <c r="E157" t="e">
        <f>VLOOKUP(C157,Apabi!$H:$H,1,FALSE)</f>
        <v>#N/A</v>
      </c>
      <c r="G157" t="e">
        <f>VLOOKUP(C157,'Shanghai TSG'!$C:$C,1,FALSE)</f>
        <v>#N/A</v>
      </c>
      <c r="I157" t="str">
        <f>VLOOKUP(C157,Dacheng!$I:$I,1,FALSE)</f>
        <v>文艺茶话</v>
      </c>
      <c r="K157" t="str">
        <f t="shared" si="5"/>
        <v>Doppel</v>
      </c>
    </row>
    <row r="158" spans="1:11" ht="15">
      <c r="A158" s="7" t="s">
        <v>18916</v>
      </c>
      <c r="B158" t="str">
        <f t="shared" si="4"/>
        <v>文飯小品</v>
      </c>
      <c r="C158" t="s">
        <v>3144</v>
      </c>
      <c r="E158" t="e">
        <f>VLOOKUP(C158,Apabi!$H:$H,1,FALSE)</f>
        <v>#N/A</v>
      </c>
      <c r="G158" t="e">
        <f>VLOOKUP(C158,'Shanghai TSG'!$C:$C,1,FALSE)</f>
        <v>#N/A</v>
      </c>
      <c r="I158" t="e">
        <f>VLOOKUP(C158,Dacheng!$I:$I,1,FALSE)</f>
        <v>#N/A</v>
      </c>
      <c r="K158" t="str">
        <f t="shared" si="5"/>
        <v>nur hier</v>
      </c>
    </row>
    <row r="159" spans="1:11" ht="15">
      <c r="A159" s="7" t="s">
        <v>18917</v>
      </c>
      <c r="B159" t="str">
        <f t="shared" si="4"/>
        <v xml:space="preserve">新上海 </v>
      </c>
      <c r="C159" t="s">
        <v>3145</v>
      </c>
      <c r="E159" t="e">
        <f>VLOOKUP(C159,Apabi!$H:$H,1,FALSE)</f>
        <v>#N/A</v>
      </c>
      <c r="G159" t="e">
        <f>VLOOKUP(C159,'Shanghai TSG'!$C:$C,1,FALSE)</f>
        <v>#N/A</v>
      </c>
      <c r="I159" t="e">
        <f>VLOOKUP(C159,Dacheng!$I:$I,1,FALSE)</f>
        <v>#N/A</v>
      </c>
      <c r="K159" t="str">
        <f t="shared" si="5"/>
        <v>nur hier</v>
      </c>
    </row>
    <row r="160" spans="1:11" ht="15">
      <c r="A160" s="7" t="s">
        <v>18731</v>
      </c>
      <c r="B160" t="str">
        <f t="shared" si="4"/>
        <v xml:space="preserve">新國民 </v>
      </c>
      <c r="C160" t="s">
        <v>3146</v>
      </c>
      <c r="E160" t="e">
        <f>VLOOKUP(C160,Apabi!$H:$H,1,FALSE)</f>
        <v>#N/A</v>
      </c>
      <c r="G160" t="e">
        <f>VLOOKUP(C160,'Shanghai TSG'!$C:$C,1,FALSE)</f>
        <v>#N/A</v>
      </c>
      <c r="I160" t="e">
        <f>VLOOKUP(C160,Dacheng!$I:$I,1,FALSE)</f>
        <v>#N/A</v>
      </c>
      <c r="K160" t="str">
        <f t="shared" si="5"/>
        <v>nur hier</v>
      </c>
    </row>
    <row r="161" spans="1:11" ht="15">
      <c r="A161" s="7" t="s">
        <v>18732</v>
      </c>
      <c r="B161" t="str">
        <f t="shared" si="4"/>
        <v xml:space="preserve">新夷族 </v>
      </c>
      <c r="C161" t="s">
        <v>3147</v>
      </c>
      <c r="E161" t="e">
        <f>VLOOKUP(C161,Apabi!$H:$H,1,FALSE)</f>
        <v>#N/A</v>
      </c>
      <c r="G161" t="e">
        <f>VLOOKUP(C161,'Shanghai TSG'!$C:$C,1,FALSE)</f>
        <v>#N/A</v>
      </c>
      <c r="I161" t="e">
        <f>VLOOKUP(C161,Dacheng!$I:$I,1,FALSE)</f>
        <v>#N/A</v>
      </c>
      <c r="K161" t="str">
        <f t="shared" si="5"/>
        <v>nur hier</v>
      </c>
    </row>
    <row r="162" spans="1:11" ht="15">
      <c r="A162" s="7" t="s">
        <v>18733</v>
      </c>
      <c r="B162" t="str">
        <f t="shared" si="4"/>
        <v xml:space="preserve">新影壇 </v>
      </c>
      <c r="C162" t="s">
        <v>3148</v>
      </c>
      <c r="E162" t="e">
        <f>VLOOKUP(C162,Apabi!$H:$H,1,FALSE)</f>
        <v>#N/A</v>
      </c>
      <c r="G162" t="e">
        <f>VLOOKUP(C162,'Shanghai TSG'!$C:$C,1,FALSE)</f>
        <v>#N/A</v>
      </c>
      <c r="I162" t="e">
        <f>VLOOKUP(C162,Dacheng!$I:$I,1,FALSE)</f>
        <v>#N/A</v>
      </c>
      <c r="K162" t="str">
        <f t="shared" si="5"/>
        <v>nur hier</v>
      </c>
    </row>
    <row r="163" spans="1:11" ht="15">
      <c r="A163" s="7" t="s">
        <v>18734</v>
      </c>
      <c r="B163" t="str">
        <f t="shared" si="4"/>
        <v>新新小說</v>
      </c>
      <c r="C163" t="s">
        <v>16647</v>
      </c>
      <c r="E163" t="e">
        <f>VLOOKUP(C163,Apabi!$H:$H,1,FALSE)</f>
        <v>#N/A</v>
      </c>
      <c r="G163" t="str">
        <f>VLOOKUP(C163,'Shanghai TSG'!$C:$C,1,FALSE)</f>
        <v>新新小说</v>
      </c>
      <c r="I163" t="str">
        <f>VLOOKUP(C163,Dacheng!$I:$I,1,FALSE)</f>
        <v>新新小说</v>
      </c>
      <c r="K163" t="str">
        <f t="shared" si="5"/>
        <v>Doppel</v>
      </c>
    </row>
    <row r="164" spans="1:11" ht="15">
      <c r="A164" s="7" t="s">
        <v>18735</v>
      </c>
      <c r="B164" t="str">
        <f t="shared" si="4"/>
        <v>新民叢報</v>
      </c>
      <c r="C164" t="s">
        <v>21867</v>
      </c>
      <c r="E164" t="e">
        <f>VLOOKUP(C164,Apabi!$H:$H,1,FALSE)</f>
        <v>#N/A</v>
      </c>
      <c r="G164" t="str">
        <f>VLOOKUP(C164,'Shanghai TSG'!$C:$C,1,FALSE)</f>
        <v>新民丛报</v>
      </c>
      <c r="I164" t="e">
        <f>VLOOKUP(C164,Dacheng!$I:$I,1,FALSE)</f>
        <v>#N/A</v>
      </c>
      <c r="K164" t="str">
        <f t="shared" si="5"/>
        <v>Doppel</v>
      </c>
    </row>
    <row r="165" spans="1:11" ht="15">
      <c r="A165" s="7" t="s">
        <v>18736</v>
      </c>
      <c r="B165" t="str">
        <f t="shared" si="4"/>
        <v xml:space="preserve">新法學 </v>
      </c>
      <c r="C165" t="s">
        <v>3149</v>
      </c>
      <c r="E165" t="e">
        <f>VLOOKUP(C165,Apabi!$H:$H,1,FALSE)</f>
        <v>#N/A</v>
      </c>
      <c r="G165" t="e">
        <f>VLOOKUP(C165,'Shanghai TSG'!$C:$C,1,FALSE)</f>
        <v>#N/A</v>
      </c>
      <c r="I165" t="e">
        <f>VLOOKUP(C165,Dacheng!$I:$I,1,FALSE)</f>
        <v>#N/A</v>
      </c>
      <c r="K165" t="str">
        <f t="shared" si="5"/>
        <v>nur hier</v>
      </c>
    </row>
    <row r="166" spans="1:11" ht="15">
      <c r="A166" s="7" t="s">
        <v>18737</v>
      </c>
      <c r="B166" t="str">
        <f t="shared" si="4"/>
        <v>新流月報</v>
      </c>
      <c r="C166" t="s">
        <v>15468</v>
      </c>
      <c r="E166" t="e">
        <f>VLOOKUP(C166,Apabi!$H:$H,1,FALSE)</f>
        <v>#N/A</v>
      </c>
      <c r="G166" t="e">
        <f>VLOOKUP(C166,'Shanghai TSG'!$C:$C,1,FALSE)</f>
        <v>#N/A</v>
      </c>
      <c r="I166" t="str">
        <f>VLOOKUP(C166,Dacheng!$I:$I,1,FALSE)</f>
        <v>新流月报</v>
      </c>
      <c r="K166" t="str">
        <f t="shared" si="5"/>
        <v>Doppel</v>
      </c>
    </row>
    <row r="167" spans="1:11" ht="15">
      <c r="A167" s="7" t="s">
        <v>18738</v>
      </c>
      <c r="B167" t="str">
        <f t="shared" si="4"/>
        <v xml:space="preserve">新潮  </v>
      </c>
      <c r="C167" t="s">
        <v>3150</v>
      </c>
      <c r="E167" t="e">
        <f>VLOOKUP(C167,Apabi!$H:$H,1,FALSE)</f>
        <v>#N/A</v>
      </c>
      <c r="G167" t="e">
        <f>VLOOKUP(C167,'Shanghai TSG'!$C:$C,1,FALSE)</f>
        <v>#N/A</v>
      </c>
      <c r="I167" t="e">
        <f>VLOOKUP(C167,Dacheng!$I:$I,1,FALSE)</f>
        <v>#N/A</v>
      </c>
      <c r="K167" t="str">
        <f t="shared" si="5"/>
        <v>nur hier</v>
      </c>
    </row>
    <row r="168" spans="1:11" ht="15">
      <c r="A168" s="7" t="s">
        <v>18739</v>
      </c>
      <c r="B168" t="str">
        <f t="shared" si="4"/>
        <v xml:space="preserve">新詩潮 </v>
      </c>
      <c r="C168" t="s">
        <v>3151</v>
      </c>
      <c r="E168" t="e">
        <f>VLOOKUP(C168,Apabi!$H:$H,1,FALSE)</f>
        <v>#N/A</v>
      </c>
      <c r="G168" t="e">
        <f>VLOOKUP(C168,'Shanghai TSG'!$C:$C,1,FALSE)</f>
        <v>#N/A</v>
      </c>
      <c r="I168" t="e">
        <f>VLOOKUP(C168,Dacheng!$I:$I,1,FALSE)</f>
        <v>#N/A</v>
      </c>
      <c r="K168" t="str">
        <f t="shared" si="5"/>
        <v>nur hier</v>
      </c>
    </row>
    <row r="169" spans="1:11" ht="15">
      <c r="A169" s="7" t="s">
        <v>18740</v>
      </c>
      <c r="B169" t="str">
        <f t="shared" si="4"/>
        <v>新語半月</v>
      </c>
      <c r="C169" t="s">
        <v>3152</v>
      </c>
      <c r="E169" t="e">
        <f>VLOOKUP(C169,Apabi!$H:$H,1,FALSE)</f>
        <v>#N/A</v>
      </c>
      <c r="G169" t="e">
        <f>VLOOKUP(C169,'Shanghai TSG'!$C:$C,1,FALSE)</f>
        <v>#N/A</v>
      </c>
      <c r="I169" t="e">
        <f>VLOOKUP(C169,Dacheng!$I:$I,1,FALSE)</f>
        <v>#N/A</v>
      </c>
      <c r="K169" t="str">
        <f t="shared" si="5"/>
        <v>nur hier</v>
      </c>
    </row>
    <row r="170" spans="1:11" ht="15">
      <c r="A170" s="7" t="s">
        <v>18741</v>
      </c>
      <c r="B170" t="str">
        <f t="shared" si="4"/>
        <v>新都周刊</v>
      </c>
      <c r="C170" t="s">
        <v>15260</v>
      </c>
      <c r="E170" t="e">
        <f>VLOOKUP(C170,Apabi!$H:$H,1,FALSE)</f>
        <v>#N/A</v>
      </c>
      <c r="G170" t="str">
        <f>VLOOKUP(C170,'Shanghai TSG'!$C:$C,1,FALSE)</f>
        <v>新都周刊</v>
      </c>
      <c r="I170" t="str">
        <f>VLOOKUP(C170,Dacheng!$I:$I,1,FALSE)</f>
        <v>新都周刊</v>
      </c>
      <c r="K170" t="str">
        <f t="shared" si="5"/>
        <v>Doppel</v>
      </c>
    </row>
    <row r="171" spans="1:11" ht="15">
      <c r="A171" s="7" t="s">
        <v>18742</v>
      </c>
      <c r="B171" t="str">
        <f t="shared" si="4"/>
        <v xml:space="preserve">新青海 </v>
      </c>
      <c r="C171" t="s">
        <v>3153</v>
      </c>
      <c r="E171" t="e">
        <f>VLOOKUP(C171,Apabi!$H:$H,1,FALSE)</f>
        <v>#N/A</v>
      </c>
      <c r="G171" t="e">
        <f>VLOOKUP(C171,'Shanghai TSG'!$C:$C,1,FALSE)</f>
        <v>#N/A</v>
      </c>
      <c r="I171" t="e">
        <f>VLOOKUP(C171,Dacheng!$I:$I,1,FALSE)</f>
        <v>#N/A</v>
      </c>
      <c r="K171" t="str">
        <f t="shared" si="5"/>
        <v>nur hier</v>
      </c>
    </row>
    <row r="172" spans="1:11" ht="15">
      <c r="A172" s="7" t="s">
        <v>18743</v>
      </c>
      <c r="B172" t="str">
        <f t="shared" si="4"/>
        <v>旅行便覽</v>
      </c>
      <c r="C172" t="s">
        <v>3154</v>
      </c>
      <c r="E172" t="e">
        <f>VLOOKUP(C172,Apabi!$H:$H,1,FALSE)</f>
        <v>#N/A</v>
      </c>
      <c r="G172" t="e">
        <f>VLOOKUP(C172,'Shanghai TSG'!$C:$C,1,FALSE)</f>
        <v>#N/A</v>
      </c>
      <c r="I172" t="e">
        <f>VLOOKUP(C172,Dacheng!$I:$I,1,FALSE)</f>
        <v>#N/A</v>
      </c>
      <c r="K172" t="str">
        <f t="shared" si="5"/>
        <v>nur hier</v>
      </c>
    </row>
    <row r="173" spans="1:11" ht="15">
      <c r="A173" s="7" t="s">
        <v>18744</v>
      </c>
      <c r="B173" t="str">
        <f t="shared" si="4"/>
        <v>旅行天地</v>
      </c>
      <c r="C173" t="s">
        <v>20001</v>
      </c>
      <c r="E173" t="e">
        <f>VLOOKUP(C173,Apabi!$H:$H,1,FALSE)</f>
        <v>#N/A</v>
      </c>
      <c r="G173" t="e">
        <f>VLOOKUP(C173,'Shanghai TSG'!$C:$C,1,FALSE)</f>
        <v>#N/A</v>
      </c>
      <c r="I173" t="str">
        <f>VLOOKUP(C173,Dacheng!$I:$I,1,FALSE)</f>
        <v>旅行天地</v>
      </c>
      <c r="K173" t="str">
        <f t="shared" si="5"/>
        <v>Doppel</v>
      </c>
    </row>
    <row r="174" spans="1:11" ht="15">
      <c r="A174" s="7" t="s">
        <v>18745</v>
      </c>
      <c r="B174" t="str">
        <f t="shared" si="4"/>
        <v>日文與日</v>
      </c>
      <c r="C174" t="s">
        <v>3155</v>
      </c>
      <c r="E174" t="e">
        <f>VLOOKUP(C174,Apabi!$H:$H,1,FALSE)</f>
        <v>#N/A</v>
      </c>
      <c r="G174" t="e">
        <f>VLOOKUP(C174,'Shanghai TSG'!$C:$C,1,FALSE)</f>
        <v>#N/A</v>
      </c>
      <c r="I174" t="e">
        <f>VLOOKUP(C174,Dacheng!$I:$I,1,FALSE)</f>
        <v>#N/A</v>
      </c>
      <c r="K174" t="str">
        <f t="shared" si="5"/>
        <v>nur hier</v>
      </c>
    </row>
    <row r="175" spans="1:11" ht="15">
      <c r="A175" s="7" t="s">
        <v>18746</v>
      </c>
      <c r="B175" t="str">
        <f t="shared" si="4"/>
        <v xml:space="preserve">昌言報 </v>
      </c>
      <c r="C175" t="s">
        <v>3156</v>
      </c>
      <c r="E175" t="e">
        <f>VLOOKUP(C175,Apabi!$H:$H,1,FALSE)</f>
        <v>#N/A</v>
      </c>
      <c r="G175" t="e">
        <f>VLOOKUP(C175,'Shanghai TSG'!$C:$C,1,FALSE)</f>
        <v>#N/A</v>
      </c>
      <c r="I175" t="e">
        <f>VLOOKUP(C175,Dacheng!$I:$I,1,FALSE)</f>
        <v>#N/A</v>
      </c>
      <c r="K175" t="str">
        <f t="shared" si="5"/>
        <v>nur hier</v>
      </c>
    </row>
    <row r="176" spans="1:11" ht="15">
      <c r="A176" s="7" t="s">
        <v>18747</v>
      </c>
      <c r="B176" t="str">
        <f t="shared" si="4"/>
        <v>時事譯讀</v>
      </c>
      <c r="C176" t="s">
        <v>3157</v>
      </c>
      <c r="E176" t="e">
        <f>VLOOKUP(C176,Apabi!$H:$H,1,FALSE)</f>
        <v>#N/A</v>
      </c>
      <c r="G176" t="str">
        <f>VLOOKUP(C176,'Shanghai TSG'!$C:$C,1,FALSE)</f>
        <v>时事译读</v>
      </c>
      <c r="I176" t="e">
        <f>VLOOKUP(C176,Dacheng!$I:$I,1,FALSE)</f>
        <v>#N/A</v>
      </c>
      <c r="K176" t="str">
        <f t="shared" si="5"/>
        <v>Doppel</v>
      </c>
    </row>
    <row r="177" spans="1:11" ht="15">
      <c r="A177" s="7" t="s">
        <v>18748</v>
      </c>
      <c r="B177" t="str">
        <f t="shared" si="4"/>
        <v>時代旬刊</v>
      </c>
      <c r="C177" t="s">
        <v>3158</v>
      </c>
      <c r="E177" t="e">
        <f>VLOOKUP(C177,Apabi!$H:$H,1,FALSE)</f>
        <v>#N/A</v>
      </c>
      <c r="G177" t="e">
        <f>VLOOKUP(C177,'Shanghai TSG'!$C:$C,1,FALSE)</f>
        <v>#N/A</v>
      </c>
      <c r="I177" t="e">
        <f>VLOOKUP(C177,Dacheng!$I:$I,1,FALSE)</f>
        <v>#N/A</v>
      </c>
      <c r="K177" t="str">
        <f t="shared" si="5"/>
        <v>nur hier</v>
      </c>
    </row>
    <row r="178" spans="1:11" ht="15">
      <c r="A178" s="7" t="s">
        <v>18749</v>
      </c>
      <c r="B178" t="str">
        <f t="shared" si="4"/>
        <v>時代論壇</v>
      </c>
      <c r="C178" t="s">
        <v>2293</v>
      </c>
      <c r="E178" t="e">
        <f>VLOOKUP(C178,Apabi!$H:$H,1,FALSE)</f>
        <v>#N/A</v>
      </c>
      <c r="G178" t="str">
        <f>VLOOKUP(C178,'Shanghai TSG'!$C:$C,1,FALSE)</f>
        <v>时代论坛</v>
      </c>
      <c r="I178" t="str">
        <f>VLOOKUP(C178,Dacheng!$I:$I,1,FALSE)</f>
        <v>时代论坛</v>
      </c>
      <c r="K178" t="str">
        <f t="shared" si="5"/>
        <v>Doppel</v>
      </c>
    </row>
    <row r="179" spans="1:11" ht="15">
      <c r="A179" s="7" t="s">
        <v>18514</v>
      </c>
      <c r="B179" t="str">
        <f t="shared" si="4"/>
        <v>朝花旬刊</v>
      </c>
      <c r="C179" t="s">
        <v>8347</v>
      </c>
      <c r="E179" t="e">
        <f>VLOOKUP(C179,Apabi!$H:$H,1,FALSE)</f>
        <v>#N/A</v>
      </c>
      <c r="G179" t="str">
        <f>VLOOKUP(C179,'Shanghai TSG'!$C:$C,1,FALSE)</f>
        <v>朝花旬刊</v>
      </c>
      <c r="I179" t="str">
        <f>VLOOKUP(C179,Dacheng!$I:$I,1,FALSE)</f>
        <v>朝花旬刊</v>
      </c>
      <c r="K179" t="str">
        <f t="shared" si="5"/>
        <v>Doppel</v>
      </c>
    </row>
    <row r="180" spans="1:11" ht="15">
      <c r="A180" s="7" t="s">
        <v>18515</v>
      </c>
      <c r="B180" t="str">
        <f t="shared" si="4"/>
        <v>未央詩刊</v>
      </c>
      <c r="C180" t="s">
        <v>3159</v>
      </c>
      <c r="E180" t="e">
        <f>VLOOKUP(C180,Apabi!$H:$H,1,FALSE)</f>
        <v>#N/A</v>
      </c>
      <c r="G180" t="e">
        <f>VLOOKUP(C180,'Shanghai TSG'!$C:$C,1,FALSE)</f>
        <v>#N/A</v>
      </c>
      <c r="I180" t="str">
        <f>VLOOKUP(C180,Dacheng!$I:$I,1,FALSE)</f>
        <v>未央诗刊</v>
      </c>
      <c r="K180" t="str">
        <f t="shared" si="5"/>
        <v>Doppel</v>
      </c>
    </row>
    <row r="181" spans="1:11" ht="15">
      <c r="A181" s="7" t="s">
        <v>18516</v>
      </c>
      <c r="B181" t="str">
        <f t="shared" si="4"/>
        <v xml:space="preserve">東方  </v>
      </c>
      <c r="C181" t="s">
        <v>3160</v>
      </c>
      <c r="E181" t="e">
        <f>VLOOKUP(C181,Apabi!$H:$H,1,FALSE)</f>
        <v>#N/A</v>
      </c>
      <c r="G181" t="e">
        <f>VLOOKUP(C181,'Shanghai TSG'!$C:$C,1,FALSE)</f>
        <v>#N/A</v>
      </c>
      <c r="I181" t="e">
        <f>VLOOKUP(C181,Dacheng!$I:$I,1,FALSE)</f>
        <v>#N/A</v>
      </c>
      <c r="K181" t="str">
        <f t="shared" si="5"/>
        <v>nur hier</v>
      </c>
    </row>
    <row r="182" spans="1:11" ht="15">
      <c r="A182" s="7" t="s">
        <v>18517</v>
      </c>
      <c r="B182" t="str">
        <f t="shared" si="4"/>
        <v>檢驗年刊</v>
      </c>
      <c r="C182" t="s">
        <v>4685</v>
      </c>
      <c r="E182" t="e">
        <f>VLOOKUP(C182,Apabi!$H:$H,1,FALSE)</f>
        <v>#N/A</v>
      </c>
      <c r="G182" t="str">
        <f>VLOOKUP(C182,'Shanghai TSG'!$C:$C,1,FALSE)</f>
        <v>检验年刊</v>
      </c>
      <c r="I182" t="str">
        <f>VLOOKUP(C182,Dacheng!$I:$I,1,FALSE)</f>
        <v>检验年刊</v>
      </c>
      <c r="K182" t="str">
        <f t="shared" si="5"/>
        <v>Doppel</v>
      </c>
    </row>
    <row r="183" spans="1:11" ht="15">
      <c r="A183" s="7" t="s">
        <v>18518</v>
      </c>
      <c r="B183" t="str">
        <f t="shared" si="4"/>
        <v>每月畫報</v>
      </c>
      <c r="C183" t="s">
        <v>3161</v>
      </c>
      <c r="E183" t="e">
        <f>VLOOKUP(C183,Apabi!$H:$H,1,FALSE)</f>
        <v>#N/A</v>
      </c>
      <c r="G183" t="e">
        <f>VLOOKUP(C183,'Shanghai TSG'!$C:$C,1,FALSE)</f>
        <v>#N/A</v>
      </c>
      <c r="I183" t="e">
        <f>VLOOKUP(C183,Dacheng!$I:$I,1,FALSE)</f>
        <v>#N/A</v>
      </c>
      <c r="K183" t="str">
        <f t="shared" si="5"/>
        <v>nur hier</v>
      </c>
    </row>
    <row r="184" spans="1:11" ht="15">
      <c r="A184" s="7" t="s">
        <v>18519</v>
      </c>
      <c r="B184" t="str">
        <f t="shared" si="4"/>
        <v>民呼畫報</v>
      </c>
      <c r="C184" t="s">
        <v>15634</v>
      </c>
      <c r="E184" t="e">
        <f>VLOOKUP(C184,Apabi!$H:$H,1,FALSE)</f>
        <v>#N/A</v>
      </c>
      <c r="G184" t="e">
        <f>VLOOKUP(C184,'Shanghai TSG'!$C:$C,1,FALSE)</f>
        <v>#N/A</v>
      </c>
      <c r="I184" t="str">
        <f>VLOOKUP(C184,Dacheng!$I:$I,1,FALSE)</f>
        <v>民呼画报</v>
      </c>
      <c r="K184" t="str">
        <f t="shared" si="5"/>
        <v>Doppel</v>
      </c>
    </row>
    <row r="185" spans="1:11" ht="15">
      <c r="A185" s="7" t="s">
        <v>18520</v>
      </c>
      <c r="B185" t="str">
        <f t="shared" si="4"/>
        <v xml:space="preserve">民潮  </v>
      </c>
      <c r="C185" t="s">
        <v>3162</v>
      </c>
      <c r="E185" t="e">
        <f>VLOOKUP(C185,Apabi!$H:$H,1,FALSE)</f>
        <v>#N/A</v>
      </c>
      <c r="G185" t="e">
        <f>VLOOKUP(C185,'Shanghai TSG'!$C:$C,1,FALSE)</f>
        <v>#N/A</v>
      </c>
      <c r="I185" t="e">
        <f>VLOOKUP(C185,Dacheng!$I:$I,1,FALSE)</f>
        <v>#N/A</v>
      </c>
      <c r="K185" t="str">
        <f t="shared" si="5"/>
        <v>nur hier</v>
      </c>
    </row>
    <row r="186" spans="1:11" ht="15">
      <c r="A186" s="7" t="s">
        <v>18521</v>
      </c>
      <c r="B186" t="str">
        <f t="shared" si="4"/>
        <v xml:space="preserve">求是  </v>
      </c>
      <c r="C186" t="s">
        <v>3163</v>
      </c>
      <c r="E186" t="e">
        <f>VLOOKUP(C186,Apabi!$H:$H,1,FALSE)</f>
        <v>#N/A</v>
      </c>
      <c r="G186" t="e">
        <f>VLOOKUP(C186,'Shanghai TSG'!$C:$C,1,FALSE)</f>
        <v>#N/A</v>
      </c>
      <c r="I186" t="e">
        <f>VLOOKUP(C186,Dacheng!$I:$I,1,FALSE)</f>
        <v>#N/A</v>
      </c>
      <c r="K186" t="str">
        <f t="shared" si="5"/>
        <v>nur hier</v>
      </c>
    </row>
    <row r="187" spans="1:11" ht="15">
      <c r="A187" s="7" t="s">
        <v>18522</v>
      </c>
      <c r="B187" t="str">
        <f t="shared" si="4"/>
        <v>求真雜誌</v>
      </c>
      <c r="C187" t="s">
        <v>5996</v>
      </c>
      <c r="E187" t="e">
        <f>VLOOKUP(C187,Apabi!$H:$H,1,FALSE)</f>
        <v>#N/A</v>
      </c>
      <c r="G187" t="e">
        <f>VLOOKUP(C187,'Shanghai TSG'!$C:$C,1,FALSE)</f>
        <v>#N/A</v>
      </c>
      <c r="I187" t="str">
        <f>VLOOKUP(C187,Dacheng!$I:$I,1,FALSE)</f>
        <v>求真杂志</v>
      </c>
      <c r="K187" t="str">
        <f t="shared" si="5"/>
        <v>Doppel</v>
      </c>
    </row>
    <row r="188" spans="1:11" ht="15">
      <c r="A188" s="7" t="s">
        <v>18523</v>
      </c>
      <c r="B188" t="str">
        <f t="shared" si="4"/>
        <v xml:space="preserve">江蘇  </v>
      </c>
      <c r="C188" t="s">
        <v>3164</v>
      </c>
      <c r="E188" t="e">
        <f>VLOOKUP(C188,Apabi!$H:$H,1,FALSE)</f>
        <v>#N/A</v>
      </c>
      <c r="G188" t="e">
        <f>VLOOKUP(C188,'Shanghai TSG'!$C:$C,1,FALSE)</f>
        <v>#N/A</v>
      </c>
      <c r="I188" t="e">
        <f>VLOOKUP(C188,Dacheng!$I:$I,1,FALSE)</f>
        <v>#N/A</v>
      </c>
      <c r="K188" t="str">
        <f t="shared" si="5"/>
        <v>nur hier</v>
      </c>
    </row>
    <row r="189" spans="1:11" ht="15">
      <c r="A189" s="7" t="s">
        <v>18524</v>
      </c>
      <c r="B189" t="str">
        <f t="shared" si="4"/>
        <v xml:space="preserve">沈鐘  </v>
      </c>
      <c r="C189" t="s">
        <v>3165</v>
      </c>
      <c r="E189" t="e">
        <f>VLOOKUP(C189,Apabi!$H:$H,1,FALSE)</f>
        <v>#N/A</v>
      </c>
      <c r="G189" t="e">
        <f>VLOOKUP(C189,'Shanghai TSG'!$C:$C,1,FALSE)</f>
        <v>#N/A</v>
      </c>
      <c r="I189" t="e">
        <f>VLOOKUP(C189,Dacheng!$I:$I,1,FALSE)</f>
        <v>#N/A</v>
      </c>
      <c r="K189" t="str">
        <f t="shared" si="5"/>
        <v>nur hier</v>
      </c>
    </row>
    <row r="190" spans="1:11" ht="15">
      <c r="A190" s="7" t="s">
        <v>18525</v>
      </c>
      <c r="B190" t="str">
        <f t="shared" si="4"/>
        <v>沙侖月刊</v>
      </c>
      <c r="C190" t="s">
        <v>3166</v>
      </c>
      <c r="E190" t="e">
        <f>VLOOKUP(C190,Apabi!$H:$H,1,FALSE)</f>
        <v>#N/A</v>
      </c>
      <c r="G190" t="e">
        <f>VLOOKUP(C190,'Shanghai TSG'!$C:$C,1,FALSE)</f>
        <v>#N/A</v>
      </c>
      <c r="I190" t="e">
        <f>VLOOKUP(C190,Dacheng!$I:$I,1,FALSE)</f>
        <v>#N/A</v>
      </c>
      <c r="K190" t="str">
        <f t="shared" si="5"/>
        <v>nur hier</v>
      </c>
    </row>
    <row r="191" spans="1:11" ht="15">
      <c r="A191" s="7" t="s">
        <v>18526</v>
      </c>
      <c r="B191" t="str">
        <f t="shared" si="4"/>
        <v>法商學報</v>
      </c>
      <c r="C191" t="s">
        <v>9044</v>
      </c>
      <c r="E191" t="e">
        <f>VLOOKUP(C191,Apabi!$H:$H,1,FALSE)</f>
        <v>#N/A</v>
      </c>
      <c r="G191" t="e">
        <f>VLOOKUP(C191,'Shanghai TSG'!$C:$C,1,FALSE)</f>
        <v>#N/A</v>
      </c>
      <c r="I191" t="str">
        <f>VLOOKUP(C191,Dacheng!$I:$I,1,FALSE)</f>
        <v>法商学报</v>
      </c>
      <c r="K191" t="str">
        <f t="shared" si="5"/>
        <v>Doppel</v>
      </c>
    </row>
    <row r="192" spans="1:11" ht="15">
      <c r="A192" s="7" t="s">
        <v>18527</v>
      </c>
      <c r="B192" t="str">
        <f t="shared" si="4"/>
        <v>海事雜誌</v>
      </c>
      <c r="C192" t="s">
        <v>3167</v>
      </c>
      <c r="E192" t="e">
        <f>VLOOKUP(C192,Apabi!$H:$H,1,FALSE)</f>
        <v>#N/A</v>
      </c>
      <c r="G192" t="e">
        <f>VLOOKUP(C192,'Shanghai TSG'!$C:$C,1,FALSE)</f>
        <v>#N/A</v>
      </c>
      <c r="I192" t="e">
        <f>VLOOKUP(C192,Dacheng!$I:$I,1,FALSE)</f>
        <v>#N/A</v>
      </c>
      <c r="K192" t="str">
        <f t="shared" si="5"/>
        <v>nur hier</v>
      </c>
    </row>
    <row r="193" spans="1:11" ht="15">
      <c r="A193" s="7" t="s">
        <v>18528</v>
      </c>
      <c r="B193" t="str">
        <f t="shared" si="4"/>
        <v xml:space="preserve">消閒鐘 </v>
      </c>
      <c r="C193" t="s">
        <v>2895</v>
      </c>
      <c r="E193" t="e">
        <f>VLOOKUP(C193,Apabi!$H:$H,1,FALSE)</f>
        <v>#N/A</v>
      </c>
      <c r="G193" t="e">
        <f>VLOOKUP(C193,'Shanghai TSG'!$C:$C,1,FALSE)</f>
        <v>#N/A</v>
      </c>
      <c r="I193" t="e">
        <f>VLOOKUP(C193,Dacheng!$I:$I,1,FALSE)</f>
        <v>#N/A</v>
      </c>
      <c r="K193" t="str">
        <f t="shared" si="5"/>
        <v>nur hier</v>
      </c>
    </row>
    <row r="194" spans="1:11" ht="15">
      <c r="A194" s="7" t="s">
        <v>18529</v>
      </c>
      <c r="B194" t="str">
        <f t="shared" si="4"/>
        <v>湖南大學</v>
      </c>
      <c r="C194" t="s">
        <v>3168</v>
      </c>
      <c r="E194" t="e">
        <f>VLOOKUP(C194,Apabi!$H:$H,1,FALSE)</f>
        <v>#N/A</v>
      </c>
      <c r="G194" t="str">
        <f>VLOOKUP(C194,'Shanghai TSG'!$C:$C,1,FALSE)</f>
        <v>湖南大学</v>
      </c>
      <c r="I194" t="str">
        <f>VLOOKUP(C194,Dacheng!$I:$I,1,FALSE)</f>
        <v>湖南大学</v>
      </c>
      <c r="K194" t="str">
        <f t="shared" si="5"/>
        <v>Doppel</v>
      </c>
    </row>
    <row r="195" spans="1:11" ht="15">
      <c r="A195" s="7" t="s">
        <v>18530</v>
      </c>
      <c r="B195" t="str">
        <f t="shared" ref="B195:B258" si="6">MID(A195,1,4)</f>
        <v xml:space="preserve">滬潮  </v>
      </c>
      <c r="C195" t="s">
        <v>3169</v>
      </c>
      <c r="E195" t="e">
        <f>VLOOKUP(C195,Apabi!$H:$H,1,FALSE)</f>
        <v>#N/A</v>
      </c>
      <c r="G195" t="e">
        <f>VLOOKUP(C195,'Shanghai TSG'!$C:$C,1,FALSE)</f>
        <v>#N/A</v>
      </c>
      <c r="I195" t="e">
        <f>VLOOKUP(C195,Dacheng!$I:$I,1,FALSE)</f>
        <v>#N/A</v>
      </c>
      <c r="K195" t="str">
        <f t="shared" ref="K195:K207" si="7">(IF(AND(ISNA(E195),ISNA(G195),ISNA(I195)),"nur hier","Doppel"))</f>
        <v>nur hier</v>
      </c>
    </row>
    <row r="196" spans="1:11" ht="15">
      <c r="A196" s="7" t="s">
        <v>18531</v>
      </c>
      <c r="B196" t="str">
        <f t="shared" si="6"/>
        <v>漫畫漫話</v>
      </c>
      <c r="C196" t="s">
        <v>3170</v>
      </c>
      <c r="E196" t="e">
        <f>VLOOKUP(C196,Apabi!$H:$H,1,FALSE)</f>
        <v>#N/A</v>
      </c>
      <c r="G196" t="e">
        <f>VLOOKUP(C196,'Shanghai TSG'!$C:$C,1,FALSE)</f>
        <v>#N/A</v>
      </c>
      <c r="I196" t="e">
        <f>VLOOKUP(C196,Dacheng!$I:$I,1,FALSE)</f>
        <v>#N/A</v>
      </c>
      <c r="K196" t="str">
        <f t="shared" si="7"/>
        <v>nur hier</v>
      </c>
    </row>
    <row r="197" spans="1:11" ht="15">
      <c r="A197" s="7" t="s">
        <v>18532</v>
      </c>
      <c r="B197" t="str">
        <f t="shared" si="6"/>
        <v xml:space="preserve">瀚海潮 </v>
      </c>
      <c r="C197" t="s">
        <v>3171</v>
      </c>
      <c r="E197" t="e">
        <f>VLOOKUP(C197,Apabi!$H:$H,1,FALSE)</f>
        <v>#N/A</v>
      </c>
      <c r="G197" t="e">
        <f>VLOOKUP(C197,'Shanghai TSG'!$C:$C,1,FALSE)</f>
        <v>#N/A</v>
      </c>
      <c r="I197" t="e">
        <f>VLOOKUP(C197,Dacheng!$I:$I,1,FALSE)</f>
        <v>#N/A</v>
      </c>
      <c r="K197" t="str">
        <f t="shared" si="7"/>
        <v>nur hier</v>
      </c>
    </row>
    <row r="198" spans="1:11" ht="15">
      <c r="A198" s="7" t="s">
        <v>18533</v>
      </c>
      <c r="B198" t="str">
        <f t="shared" si="6"/>
        <v>無軌列車</v>
      </c>
      <c r="C198" t="s">
        <v>15644</v>
      </c>
      <c r="E198" t="e">
        <f>VLOOKUP(C198,Apabi!$H:$H,1,FALSE)</f>
        <v>#N/A</v>
      </c>
      <c r="G198" t="str">
        <f>VLOOKUP(C198,'Shanghai TSG'!$C:$C,1,FALSE)</f>
        <v>无轨列车</v>
      </c>
      <c r="I198" t="str">
        <f>VLOOKUP(C198,Dacheng!$I:$I,1,FALSE)</f>
        <v>无轨列车</v>
      </c>
      <c r="K198" t="str">
        <f t="shared" si="7"/>
        <v>Doppel</v>
      </c>
    </row>
    <row r="199" spans="1:11" ht="15">
      <c r="A199" s="7" t="s">
        <v>18534</v>
      </c>
      <c r="B199" t="str">
        <f t="shared" si="6"/>
        <v>燕京學報</v>
      </c>
      <c r="C199" t="s">
        <v>17388</v>
      </c>
      <c r="E199" t="e">
        <f>VLOOKUP(C199,Apabi!$H:$H,1,FALSE)</f>
        <v>#N/A</v>
      </c>
      <c r="G199" t="str">
        <f>VLOOKUP(C199,'Shanghai TSG'!$C:$C,1,FALSE)</f>
        <v>燕京学报</v>
      </c>
      <c r="I199" t="str">
        <f>VLOOKUP(C199,Dacheng!$I:$I,1,FALSE)</f>
        <v>燕京学报</v>
      </c>
      <c r="K199" t="str">
        <f t="shared" si="7"/>
        <v>Doppel</v>
      </c>
    </row>
    <row r="200" spans="1:11" ht="15">
      <c r="A200" s="7" t="s">
        <v>18535</v>
      </c>
      <c r="B200" t="str">
        <f t="shared" si="6"/>
        <v>獅子吼月</v>
      </c>
      <c r="C200" t="s">
        <v>3172</v>
      </c>
      <c r="E200" t="e">
        <f>VLOOKUP(C200,Apabi!$H:$H,1,FALSE)</f>
        <v>#N/A</v>
      </c>
      <c r="G200" t="str">
        <f>VLOOKUP(C200,'Shanghai TSG'!$C:$C,1,FALSE)</f>
        <v>狮子吼月</v>
      </c>
      <c r="I200" t="str">
        <f>VLOOKUP(C200,Dacheng!$I:$I,1,FALSE)</f>
        <v>狮子吼月</v>
      </c>
      <c r="K200" t="str">
        <f t="shared" si="7"/>
        <v>Doppel</v>
      </c>
    </row>
    <row r="201" spans="1:11" ht="15">
      <c r="A201" s="7" t="s">
        <v>18536</v>
      </c>
      <c r="B201" t="str">
        <f t="shared" si="6"/>
        <v>現代小說</v>
      </c>
      <c r="C201" t="s">
        <v>16684</v>
      </c>
      <c r="E201" t="e">
        <f>VLOOKUP(C201,Apabi!$H:$H,1,FALSE)</f>
        <v>#N/A</v>
      </c>
      <c r="G201" t="str">
        <f>VLOOKUP(C201,'Shanghai TSG'!$C:$C,1,FALSE)</f>
        <v>现代小说</v>
      </c>
      <c r="I201" t="str">
        <f>VLOOKUP(C201,Dacheng!$I:$I,1,FALSE)</f>
        <v>现代小说</v>
      </c>
      <c r="K201" t="str">
        <f t="shared" si="7"/>
        <v>Doppel</v>
      </c>
    </row>
    <row r="202" spans="1:11" ht="15">
      <c r="A202" s="7" t="s">
        <v>18537</v>
      </c>
      <c r="B202" t="str">
        <f t="shared" si="6"/>
        <v>現代戲劇</v>
      </c>
      <c r="C202" t="s">
        <v>3173</v>
      </c>
      <c r="E202" t="e">
        <f>VLOOKUP(C202,Apabi!$H:$H,1,FALSE)</f>
        <v>#N/A</v>
      </c>
      <c r="G202" t="str">
        <f>VLOOKUP(C202,'Shanghai TSG'!$C:$C,1,FALSE)</f>
        <v>现代戏剧</v>
      </c>
      <c r="I202" t="e">
        <f>VLOOKUP(C202,Dacheng!$I:$I,1,FALSE)</f>
        <v>#N/A</v>
      </c>
      <c r="K202" t="str">
        <f t="shared" si="7"/>
        <v>Doppel</v>
      </c>
    </row>
    <row r="203" spans="1:11" ht="15">
      <c r="A203" s="7" t="s">
        <v>18538</v>
      </c>
      <c r="B203" t="str">
        <f t="shared" si="6"/>
        <v>理想與文</v>
      </c>
      <c r="C203" t="s">
        <v>3174</v>
      </c>
      <c r="E203" t="e">
        <f>VLOOKUP(C203,Apabi!$H:$H,1,FALSE)</f>
        <v>#N/A</v>
      </c>
      <c r="G203" t="str">
        <f>VLOOKUP(C203,'Shanghai TSG'!$C:$C,1,FALSE)</f>
        <v>理想与文</v>
      </c>
      <c r="I203" t="str">
        <f>VLOOKUP(C203,Dacheng!$I:$I,1,FALSE)</f>
        <v>理想与文</v>
      </c>
      <c r="K203" t="str">
        <f t="shared" si="7"/>
        <v>Doppel</v>
      </c>
    </row>
    <row r="204" spans="1:11" ht="15">
      <c r="A204" s="7" t="s">
        <v>18539</v>
      </c>
      <c r="B204" t="str">
        <f t="shared" si="6"/>
        <v>理論與現</v>
      </c>
      <c r="C204" t="s">
        <v>3175</v>
      </c>
      <c r="E204" t="e">
        <f>VLOOKUP(C204,Apabi!$H:$H,1,FALSE)</f>
        <v>#N/A</v>
      </c>
      <c r="G204" t="str">
        <f>VLOOKUP(C204,'Shanghai TSG'!$C:$C,1,FALSE)</f>
        <v>理论与现</v>
      </c>
      <c r="I204" t="str">
        <f>VLOOKUP(C204,Dacheng!$I:$I,1,FALSE)</f>
        <v>理论与现</v>
      </c>
      <c r="K204" t="str">
        <f t="shared" si="7"/>
        <v>Doppel</v>
      </c>
    </row>
    <row r="205" spans="1:11" ht="15">
      <c r="A205" s="7" t="s">
        <v>18540</v>
      </c>
      <c r="B205" t="str">
        <f t="shared" si="6"/>
        <v>生力半月</v>
      </c>
      <c r="C205" t="s">
        <v>3176</v>
      </c>
      <c r="E205" t="e">
        <f>VLOOKUP(C205,Apabi!$H:$H,1,FALSE)</f>
        <v>#N/A</v>
      </c>
      <c r="G205" t="e">
        <f>VLOOKUP(C205,'Shanghai TSG'!$C:$C,1,FALSE)</f>
        <v>#N/A</v>
      </c>
      <c r="I205" t="str">
        <f>VLOOKUP(C205,Dacheng!$I:$I,1,FALSE)</f>
        <v>生力半月</v>
      </c>
      <c r="K205" t="str">
        <f t="shared" si="7"/>
        <v>Doppel</v>
      </c>
    </row>
    <row r="206" spans="1:11" ht="15">
      <c r="A206" s="7" t="s">
        <v>18777</v>
      </c>
      <c r="B206" t="str">
        <f t="shared" si="6"/>
        <v>生力月刊</v>
      </c>
      <c r="C206" t="s">
        <v>19632</v>
      </c>
      <c r="E206" t="e">
        <f>VLOOKUP(C206,Apabi!$H:$H,1,FALSE)</f>
        <v>#N/A</v>
      </c>
      <c r="G206" t="e">
        <f>VLOOKUP(C206,'Shanghai TSG'!$C:$C,1,FALSE)</f>
        <v>#N/A</v>
      </c>
      <c r="I206" t="str">
        <f>VLOOKUP(C206,Dacheng!$I:$I,1,FALSE)</f>
        <v>生力月刊</v>
      </c>
      <c r="K206" t="str">
        <f t="shared" si="7"/>
        <v>Doppel</v>
      </c>
    </row>
    <row r="207" spans="1:11" ht="15">
      <c r="A207" s="7" t="s">
        <v>18778</v>
      </c>
      <c r="B207" t="str">
        <f t="shared" si="6"/>
        <v xml:space="preserve">生產  </v>
      </c>
      <c r="C207" t="s">
        <v>3177</v>
      </c>
      <c r="E207" t="e">
        <f>VLOOKUP(C207,Apabi!$H:$H,1,FALSE)</f>
        <v>#N/A</v>
      </c>
      <c r="G207" t="e">
        <f>VLOOKUP(C207,'Shanghai TSG'!$C:$C,1,FALSE)</f>
        <v>#N/A</v>
      </c>
      <c r="I207" t="e">
        <f>VLOOKUP(C207,Dacheng!$I:$I,1,FALSE)</f>
        <v>#N/A</v>
      </c>
      <c r="K207" t="str">
        <f t="shared" si="7"/>
        <v>nur hier</v>
      </c>
    </row>
    <row r="208" spans="1:11" ht="15">
      <c r="A208" s="7" t="s">
        <v>18779</v>
      </c>
      <c r="B208" t="str">
        <f t="shared" si="6"/>
        <v xml:space="preserve">申報  </v>
      </c>
      <c r="C208" t="s">
        <v>3178</v>
      </c>
      <c r="E208" t="e">
        <f>VLOOKUP(C208,Apabi!$H:$H,1,FALSE)</f>
        <v>#N/A</v>
      </c>
      <c r="G208" t="e">
        <f>VLOOKUP(C208,'Shanghai TSG'!$C:$C,1,FALSE)</f>
        <v>#N/A</v>
      </c>
      <c r="I208" t="e">
        <f>VLOOKUP(C208,Dacheng!$I:$I,1,FALSE)</f>
        <v>#N/A</v>
      </c>
    </row>
    <row r="209" spans="1:9" ht="15">
      <c r="A209" s="7" t="s">
        <v>18780</v>
      </c>
      <c r="B209" t="str">
        <f t="shared" si="6"/>
        <v xml:space="preserve">申報  </v>
      </c>
      <c r="C209" t="s">
        <v>3178</v>
      </c>
      <c r="E209" t="e">
        <f>VLOOKUP(C209,Apabi!$H:$H,1,FALSE)</f>
        <v>#N/A</v>
      </c>
      <c r="G209" t="e">
        <f>VLOOKUP(C209,'Shanghai TSG'!$C:$C,1,FALSE)</f>
        <v>#N/A</v>
      </c>
      <c r="I209" t="e">
        <f>VLOOKUP(C209,Dacheng!$I:$I,1,FALSE)</f>
        <v>#N/A</v>
      </c>
    </row>
    <row r="210" spans="1:9" ht="15">
      <c r="A210" s="7" t="s">
        <v>18781</v>
      </c>
      <c r="B210" t="str">
        <f t="shared" si="6"/>
        <v xml:space="preserve">申報  </v>
      </c>
      <c r="C210" t="s">
        <v>3178</v>
      </c>
      <c r="E210" t="e">
        <f>VLOOKUP(C210,Apabi!$H:$H,1,FALSE)</f>
        <v>#N/A</v>
      </c>
      <c r="G210" t="e">
        <f>VLOOKUP(C210,'Shanghai TSG'!$C:$C,1,FALSE)</f>
        <v>#N/A</v>
      </c>
      <c r="I210" t="e">
        <f>VLOOKUP(C210,Dacheng!$I:$I,1,FALSE)</f>
        <v>#N/A</v>
      </c>
    </row>
    <row r="211" spans="1:9" ht="15">
      <c r="A211" s="7" t="s">
        <v>18782</v>
      </c>
      <c r="B211" t="str">
        <f t="shared" si="6"/>
        <v xml:space="preserve">申報  </v>
      </c>
      <c r="C211" t="s">
        <v>3178</v>
      </c>
      <c r="E211" t="e">
        <f>VLOOKUP(C211,Apabi!$H:$H,1,FALSE)</f>
        <v>#N/A</v>
      </c>
      <c r="G211" t="e">
        <f>VLOOKUP(C211,'Shanghai TSG'!$C:$C,1,FALSE)</f>
        <v>#N/A</v>
      </c>
      <c r="I211" t="e">
        <f>VLOOKUP(C211,Dacheng!$I:$I,1,FALSE)</f>
        <v>#N/A</v>
      </c>
    </row>
    <row r="212" spans="1:9" ht="15">
      <c r="A212" s="7" t="s">
        <v>18783</v>
      </c>
      <c r="B212" t="str">
        <f t="shared" si="6"/>
        <v xml:space="preserve">申報  </v>
      </c>
      <c r="C212" t="s">
        <v>3178</v>
      </c>
      <c r="E212" t="e">
        <f>VLOOKUP(C212,Apabi!$H:$H,1,FALSE)</f>
        <v>#N/A</v>
      </c>
      <c r="G212" t="e">
        <f>VLOOKUP(C212,'Shanghai TSG'!$C:$C,1,FALSE)</f>
        <v>#N/A</v>
      </c>
      <c r="I212" t="e">
        <f>VLOOKUP(C212,Dacheng!$I:$I,1,FALSE)</f>
        <v>#N/A</v>
      </c>
    </row>
    <row r="213" spans="1:9" ht="15">
      <c r="A213" s="7" t="s">
        <v>18784</v>
      </c>
      <c r="B213" t="str">
        <f t="shared" si="6"/>
        <v xml:space="preserve">申報  </v>
      </c>
      <c r="C213" t="s">
        <v>3178</v>
      </c>
      <c r="E213" t="e">
        <f>VLOOKUP(C213,Apabi!$H:$H,1,FALSE)</f>
        <v>#N/A</v>
      </c>
      <c r="G213" t="e">
        <f>VLOOKUP(C213,'Shanghai TSG'!$C:$C,1,FALSE)</f>
        <v>#N/A</v>
      </c>
      <c r="I213" t="e">
        <f>VLOOKUP(C213,Dacheng!$I:$I,1,FALSE)</f>
        <v>#N/A</v>
      </c>
    </row>
    <row r="214" spans="1:9" ht="15">
      <c r="A214" s="7" t="s">
        <v>18785</v>
      </c>
      <c r="B214" t="str">
        <f t="shared" si="6"/>
        <v xml:space="preserve">申報  </v>
      </c>
      <c r="C214" t="s">
        <v>3178</v>
      </c>
      <c r="E214" t="e">
        <f>VLOOKUP(C214,Apabi!$H:$H,1,FALSE)</f>
        <v>#N/A</v>
      </c>
      <c r="G214" t="e">
        <f>VLOOKUP(C214,'Shanghai TSG'!$C:$C,1,FALSE)</f>
        <v>#N/A</v>
      </c>
      <c r="I214" t="e">
        <f>VLOOKUP(C214,Dacheng!$I:$I,1,FALSE)</f>
        <v>#N/A</v>
      </c>
    </row>
    <row r="215" spans="1:9" ht="15">
      <c r="A215" s="7" t="s">
        <v>18786</v>
      </c>
      <c r="B215" t="str">
        <f t="shared" si="6"/>
        <v xml:space="preserve">申報  </v>
      </c>
      <c r="C215" t="s">
        <v>3178</v>
      </c>
      <c r="E215" t="e">
        <f>VLOOKUP(C215,Apabi!$H:$H,1,FALSE)</f>
        <v>#N/A</v>
      </c>
      <c r="G215" t="e">
        <f>VLOOKUP(C215,'Shanghai TSG'!$C:$C,1,FALSE)</f>
        <v>#N/A</v>
      </c>
      <c r="I215" t="e">
        <f>VLOOKUP(C215,Dacheng!$I:$I,1,FALSE)</f>
        <v>#N/A</v>
      </c>
    </row>
    <row r="216" spans="1:9" ht="15">
      <c r="A216" s="7" t="s">
        <v>18787</v>
      </c>
      <c r="B216" t="str">
        <f t="shared" si="6"/>
        <v xml:space="preserve">申報  </v>
      </c>
      <c r="C216" t="s">
        <v>3178</v>
      </c>
      <c r="E216" t="e">
        <f>VLOOKUP(C216,Apabi!$H:$H,1,FALSE)</f>
        <v>#N/A</v>
      </c>
      <c r="G216" t="e">
        <f>VLOOKUP(C216,'Shanghai TSG'!$C:$C,1,FALSE)</f>
        <v>#N/A</v>
      </c>
      <c r="I216" t="e">
        <f>VLOOKUP(C216,Dacheng!$I:$I,1,FALSE)</f>
        <v>#N/A</v>
      </c>
    </row>
    <row r="217" spans="1:9" ht="15">
      <c r="A217" s="7" t="s">
        <v>18788</v>
      </c>
      <c r="B217" t="str">
        <f t="shared" si="6"/>
        <v xml:space="preserve">申報  </v>
      </c>
      <c r="C217" t="s">
        <v>3178</v>
      </c>
      <c r="E217" t="e">
        <f>VLOOKUP(C217,Apabi!$H:$H,1,FALSE)</f>
        <v>#N/A</v>
      </c>
      <c r="G217" t="e">
        <f>VLOOKUP(C217,'Shanghai TSG'!$C:$C,1,FALSE)</f>
        <v>#N/A</v>
      </c>
      <c r="I217" t="e">
        <f>VLOOKUP(C217,Dacheng!$I:$I,1,FALSE)</f>
        <v>#N/A</v>
      </c>
    </row>
    <row r="218" spans="1:9" ht="15">
      <c r="A218" s="7" t="s">
        <v>18789</v>
      </c>
      <c r="B218" t="str">
        <f t="shared" si="6"/>
        <v xml:space="preserve">申報  </v>
      </c>
      <c r="C218" t="s">
        <v>3178</v>
      </c>
      <c r="E218" t="e">
        <f>VLOOKUP(C218,Apabi!$H:$H,1,FALSE)</f>
        <v>#N/A</v>
      </c>
      <c r="G218" t="e">
        <f>VLOOKUP(C218,'Shanghai TSG'!$C:$C,1,FALSE)</f>
        <v>#N/A</v>
      </c>
      <c r="I218" t="e">
        <f>VLOOKUP(C218,Dacheng!$I:$I,1,FALSE)</f>
        <v>#N/A</v>
      </c>
    </row>
    <row r="219" spans="1:9" ht="15">
      <c r="A219" s="7" t="s">
        <v>18790</v>
      </c>
      <c r="B219" t="str">
        <f t="shared" si="6"/>
        <v xml:space="preserve">申報  </v>
      </c>
      <c r="C219" t="s">
        <v>3178</v>
      </c>
      <c r="E219" t="e">
        <f>VLOOKUP(C219,Apabi!$H:$H,1,FALSE)</f>
        <v>#N/A</v>
      </c>
      <c r="G219" t="e">
        <f>VLOOKUP(C219,'Shanghai TSG'!$C:$C,1,FALSE)</f>
        <v>#N/A</v>
      </c>
      <c r="I219" t="e">
        <f>VLOOKUP(C219,Dacheng!$I:$I,1,FALSE)</f>
        <v>#N/A</v>
      </c>
    </row>
    <row r="220" spans="1:9" ht="15">
      <c r="A220" s="7" t="s">
        <v>18791</v>
      </c>
      <c r="B220" t="str">
        <f t="shared" si="6"/>
        <v xml:space="preserve">申報  </v>
      </c>
      <c r="C220" t="s">
        <v>3178</v>
      </c>
      <c r="E220" t="e">
        <f>VLOOKUP(C220,Apabi!$H:$H,1,FALSE)</f>
        <v>#N/A</v>
      </c>
      <c r="G220" t="e">
        <f>VLOOKUP(C220,'Shanghai TSG'!$C:$C,1,FALSE)</f>
        <v>#N/A</v>
      </c>
      <c r="I220" t="e">
        <f>VLOOKUP(C220,Dacheng!$I:$I,1,FALSE)</f>
        <v>#N/A</v>
      </c>
    </row>
    <row r="221" spans="1:9" ht="15">
      <c r="A221" s="7" t="s">
        <v>18792</v>
      </c>
      <c r="B221" t="str">
        <f t="shared" si="6"/>
        <v xml:space="preserve">申報  </v>
      </c>
      <c r="C221" t="s">
        <v>3178</v>
      </c>
      <c r="E221" t="e">
        <f>VLOOKUP(C221,Apabi!$H:$H,1,FALSE)</f>
        <v>#N/A</v>
      </c>
      <c r="G221" t="e">
        <f>VLOOKUP(C221,'Shanghai TSG'!$C:$C,1,FALSE)</f>
        <v>#N/A</v>
      </c>
      <c r="I221" t="e">
        <f>VLOOKUP(C221,Dacheng!$I:$I,1,FALSE)</f>
        <v>#N/A</v>
      </c>
    </row>
    <row r="222" spans="1:9" ht="15">
      <c r="A222" s="7" t="s">
        <v>18793</v>
      </c>
      <c r="B222" t="str">
        <f t="shared" si="6"/>
        <v xml:space="preserve">申報  </v>
      </c>
      <c r="C222" t="s">
        <v>3178</v>
      </c>
      <c r="E222" t="e">
        <f>VLOOKUP(C222,Apabi!$H:$H,1,FALSE)</f>
        <v>#N/A</v>
      </c>
      <c r="G222" t="e">
        <f>VLOOKUP(C222,'Shanghai TSG'!$C:$C,1,FALSE)</f>
        <v>#N/A</v>
      </c>
      <c r="I222" t="e">
        <f>VLOOKUP(C222,Dacheng!$I:$I,1,FALSE)</f>
        <v>#N/A</v>
      </c>
    </row>
    <row r="223" spans="1:9" ht="15">
      <c r="A223" s="7" t="s">
        <v>18794</v>
      </c>
      <c r="B223" t="str">
        <f t="shared" si="6"/>
        <v xml:space="preserve">申報  </v>
      </c>
      <c r="C223" t="s">
        <v>3178</v>
      </c>
      <c r="E223" t="e">
        <f>VLOOKUP(C223,Apabi!$H:$H,1,FALSE)</f>
        <v>#N/A</v>
      </c>
      <c r="G223" t="e">
        <f>VLOOKUP(C223,'Shanghai TSG'!$C:$C,1,FALSE)</f>
        <v>#N/A</v>
      </c>
      <c r="I223" t="e">
        <f>VLOOKUP(C223,Dacheng!$I:$I,1,FALSE)</f>
        <v>#N/A</v>
      </c>
    </row>
    <row r="224" spans="1:9" ht="15">
      <c r="A224" s="7" t="s">
        <v>18795</v>
      </c>
      <c r="B224" t="str">
        <f t="shared" si="6"/>
        <v xml:space="preserve">申報  </v>
      </c>
      <c r="C224" t="s">
        <v>3178</v>
      </c>
      <c r="E224" t="e">
        <f>VLOOKUP(C224,Apabi!$H:$H,1,FALSE)</f>
        <v>#N/A</v>
      </c>
      <c r="G224" t="e">
        <f>VLOOKUP(C224,'Shanghai TSG'!$C:$C,1,FALSE)</f>
        <v>#N/A</v>
      </c>
      <c r="I224" t="e">
        <f>VLOOKUP(C224,Dacheng!$I:$I,1,FALSE)</f>
        <v>#N/A</v>
      </c>
    </row>
    <row r="225" spans="1:9" ht="15">
      <c r="A225" s="7" t="s">
        <v>18796</v>
      </c>
      <c r="B225" t="str">
        <f t="shared" si="6"/>
        <v xml:space="preserve">申報  </v>
      </c>
      <c r="C225" t="s">
        <v>3178</v>
      </c>
      <c r="E225" t="e">
        <f>VLOOKUP(C225,Apabi!$H:$H,1,FALSE)</f>
        <v>#N/A</v>
      </c>
      <c r="G225" t="e">
        <f>VLOOKUP(C225,'Shanghai TSG'!$C:$C,1,FALSE)</f>
        <v>#N/A</v>
      </c>
      <c r="I225" t="e">
        <f>VLOOKUP(C225,Dacheng!$I:$I,1,FALSE)</f>
        <v>#N/A</v>
      </c>
    </row>
    <row r="226" spans="1:9" ht="15">
      <c r="A226" s="7" t="s">
        <v>18797</v>
      </c>
      <c r="B226" t="str">
        <f t="shared" si="6"/>
        <v xml:space="preserve">申報  </v>
      </c>
      <c r="C226" t="s">
        <v>3178</v>
      </c>
      <c r="E226" t="e">
        <f>VLOOKUP(C226,Apabi!$H:$H,1,FALSE)</f>
        <v>#N/A</v>
      </c>
      <c r="G226" t="e">
        <f>VLOOKUP(C226,'Shanghai TSG'!$C:$C,1,FALSE)</f>
        <v>#N/A</v>
      </c>
      <c r="I226" t="e">
        <f>VLOOKUP(C226,Dacheng!$I:$I,1,FALSE)</f>
        <v>#N/A</v>
      </c>
    </row>
    <row r="227" spans="1:9" ht="15">
      <c r="A227" s="7" t="s">
        <v>18798</v>
      </c>
      <c r="B227" t="str">
        <f t="shared" si="6"/>
        <v xml:space="preserve">申報  </v>
      </c>
      <c r="C227" t="s">
        <v>3178</v>
      </c>
      <c r="E227" t="e">
        <f>VLOOKUP(C227,Apabi!$H:$H,1,FALSE)</f>
        <v>#N/A</v>
      </c>
      <c r="G227" t="e">
        <f>VLOOKUP(C227,'Shanghai TSG'!$C:$C,1,FALSE)</f>
        <v>#N/A</v>
      </c>
      <c r="I227" t="e">
        <f>VLOOKUP(C227,Dacheng!$I:$I,1,FALSE)</f>
        <v>#N/A</v>
      </c>
    </row>
    <row r="228" spans="1:9" ht="15">
      <c r="A228" s="7" t="s">
        <v>18799</v>
      </c>
      <c r="B228" t="str">
        <f t="shared" si="6"/>
        <v xml:space="preserve">申報  </v>
      </c>
      <c r="C228" t="s">
        <v>3178</v>
      </c>
      <c r="E228" t="e">
        <f>VLOOKUP(C228,Apabi!$H:$H,1,FALSE)</f>
        <v>#N/A</v>
      </c>
      <c r="G228" t="e">
        <f>VLOOKUP(C228,'Shanghai TSG'!$C:$C,1,FALSE)</f>
        <v>#N/A</v>
      </c>
      <c r="I228" t="e">
        <f>VLOOKUP(C228,Dacheng!$I:$I,1,FALSE)</f>
        <v>#N/A</v>
      </c>
    </row>
    <row r="229" spans="1:9" ht="15">
      <c r="A229" s="7" t="s">
        <v>18800</v>
      </c>
      <c r="B229" t="str">
        <f t="shared" si="6"/>
        <v xml:space="preserve">申報  </v>
      </c>
      <c r="C229" t="s">
        <v>3178</v>
      </c>
      <c r="E229" t="e">
        <f>VLOOKUP(C229,Apabi!$H:$H,1,FALSE)</f>
        <v>#N/A</v>
      </c>
      <c r="G229" t="e">
        <f>VLOOKUP(C229,'Shanghai TSG'!$C:$C,1,FALSE)</f>
        <v>#N/A</v>
      </c>
      <c r="I229" t="e">
        <f>VLOOKUP(C229,Dacheng!$I:$I,1,FALSE)</f>
        <v>#N/A</v>
      </c>
    </row>
    <row r="230" spans="1:9" ht="15">
      <c r="A230" s="7" t="s">
        <v>18801</v>
      </c>
      <c r="B230" t="str">
        <f t="shared" si="6"/>
        <v xml:space="preserve">申報  </v>
      </c>
      <c r="C230" t="s">
        <v>3178</v>
      </c>
      <c r="E230" t="e">
        <f>VLOOKUP(C230,Apabi!$H:$H,1,FALSE)</f>
        <v>#N/A</v>
      </c>
      <c r="G230" t="e">
        <f>VLOOKUP(C230,'Shanghai TSG'!$C:$C,1,FALSE)</f>
        <v>#N/A</v>
      </c>
      <c r="I230" t="e">
        <f>VLOOKUP(C230,Dacheng!$I:$I,1,FALSE)</f>
        <v>#N/A</v>
      </c>
    </row>
    <row r="231" spans="1:9" ht="15">
      <c r="A231" s="7" t="s">
        <v>18802</v>
      </c>
      <c r="B231" t="str">
        <f t="shared" si="6"/>
        <v xml:space="preserve">申報  </v>
      </c>
      <c r="C231" t="s">
        <v>3178</v>
      </c>
      <c r="E231" t="e">
        <f>VLOOKUP(C231,Apabi!$H:$H,1,FALSE)</f>
        <v>#N/A</v>
      </c>
      <c r="G231" t="e">
        <f>VLOOKUP(C231,'Shanghai TSG'!$C:$C,1,FALSE)</f>
        <v>#N/A</v>
      </c>
      <c r="I231" t="e">
        <f>VLOOKUP(C231,Dacheng!$I:$I,1,FALSE)</f>
        <v>#N/A</v>
      </c>
    </row>
    <row r="232" spans="1:9" ht="15">
      <c r="A232" s="7" t="s">
        <v>18615</v>
      </c>
      <c r="B232" t="str">
        <f t="shared" si="6"/>
        <v xml:space="preserve">申報  </v>
      </c>
      <c r="C232" t="s">
        <v>3178</v>
      </c>
      <c r="E232" t="e">
        <f>VLOOKUP(C232,Apabi!$H:$H,1,FALSE)</f>
        <v>#N/A</v>
      </c>
      <c r="G232" t="e">
        <f>VLOOKUP(C232,'Shanghai TSG'!$C:$C,1,FALSE)</f>
        <v>#N/A</v>
      </c>
      <c r="I232" t="e">
        <f>VLOOKUP(C232,Dacheng!$I:$I,1,FALSE)</f>
        <v>#N/A</v>
      </c>
    </row>
    <row r="233" spans="1:9" ht="15">
      <c r="A233" s="7" t="s">
        <v>18616</v>
      </c>
      <c r="B233" t="str">
        <f t="shared" si="6"/>
        <v xml:space="preserve">申報  </v>
      </c>
      <c r="C233" t="s">
        <v>3178</v>
      </c>
      <c r="E233" t="e">
        <f>VLOOKUP(C233,Apabi!$H:$H,1,FALSE)</f>
        <v>#N/A</v>
      </c>
      <c r="G233" t="e">
        <f>VLOOKUP(C233,'Shanghai TSG'!$C:$C,1,FALSE)</f>
        <v>#N/A</v>
      </c>
      <c r="I233" t="e">
        <f>VLOOKUP(C233,Dacheng!$I:$I,1,FALSE)</f>
        <v>#N/A</v>
      </c>
    </row>
    <row r="234" spans="1:9" ht="15">
      <c r="A234" s="7" t="s">
        <v>18617</v>
      </c>
      <c r="B234" t="str">
        <f t="shared" si="6"/>
        <v xml:space="preserve">申報  </v>
      </c>
      <c r="C234" t="s">
        <v>3178</v>
      </c>
      <c r="E234" t="e">
        <f>VLOOKUP(C234,Apabi!$H:$H,1,FALSE)</f>
        <v>#N/A</v>
      </c>
      <c r="G234" t="e">
        <f>VLOOKUP(C234,'Shanghai TSG'!$C:$C,1,FALSE)</f>
        <v>#N/A</v>
      </c>
      <c r="I234" t="e">
        <f>VLOOKUP(C234,Dacheng!$I:$I,1,FALSE)</f>
        <v>#N/A</v>
      </c>
    </row>
    <row r="235" spans="1:9" ht="15">
      <c r="A235" s="7" t="s">
        <v>18618</v>
      </c>
      <c r="B235" t="str">
        <f t="shared" si="6"/>
        <v xml:space="preserve">申報  </v>
      </c>
      <c r="C235" t="s">
        <v>3178</v>
      </c>
      <c r="E235" t="e">
        <f>VLOOKUP(C235,Apabi!$H:$H,1,FALSE)</f>
        <v>#N/A</v>
      </c>
      <c r="G235" t="e">
        <f>VLOOKUP(C235,'Shanghai TSG'!$C:$C,1,FALSE)</f>
        <v>#N/A</v>
      </c>
      <c r="I235" t="e">
        <f>VLOOKUP(C235,Dacheng!$I:$I,1,FALSE)</f>
        <v>#N/A</v>
      </c>
    </row>
    <row r="236" spans="1:9" ht="15">
      <c r="A236" s="7" t="s">
        <v>18619</v>
      </c>
      <c r="B236" t="str">
        <f t="shared" si="6"/>
        <v xml:space="preserve">申報  </v>
      </c>
      <c r="C236" t="s">
        <v>3178</v>
      </c>
      <c r="E236" t="e">
        <f>VLOOKUP(C236,Apabi!$H:$H,1,FALSE)</f>
        <v>#N/A</v>
      </c>
      <c r="G236" t="e">
        <f>VLOOKUP(C236,'Shanghai TSG'!$C:$C,1,FALSE)</f>
        <v>#N/A</v>
      </c>
      <c r="I236" t="e">
        <f>VLOOKUP(C236,Dacheng!$I:$I,1,FALSE)</f>
        <v>#N/A</v>
      </c>
    </row>
    <row r="237" spans="1:9" ht="15">
      <c r="A237" s="7" t="s">
        <v>18620</v>
      </c>
      <c r="B237" t="str">
        <f t="shared" si="6"/>
        <v xml:space="preserve">申報  </v>
      </c>
      <c r="C237" t="s">
        <v>3178</v>
      </c>
      <c r="E237" t="e">
        <f>VLOOKUP(C237,Apabi!$H:$H,1,FALSE)</f>
        <v>#N/A</v>
      </c>
      <c r="G237" t="e">
        <f>VLOOKUP(C237,'Shanghai TSG'!$C:$C,1,FALSE)</f>
        <v>#N/A</v>
      </c>
      <c r="I237" t="e">
        <f>VLOOKUP(C237,Dacheng!$I:$I,1,FALSE)</f>
        <v>#N/A</v>
      </c>
    </row>
    <row r="238" spans="1:9" ht="15">
      <c r="A238" s="7" t="s">
        <v>18621</v>
      </c>
      <c r="B238" t="str">
        <f t="shared" si="6"/>
        <v xml:space="preserve">申報  </v>
      </c>
      <c r="C238" t="s">
        <v>3178</v>
      </c>
      <c r="E238" t="e">
        <f>VLOOKUP(C238,Apabi!$H:$H,1,FALSE)</f>
        <v>#N/A</v>
      </c>
      <c r="G238" t="e">
        <f>VLOOKUP(C238,'Shanghai TSG'!$C:$C,1,FALSE)</f>
        <v>#N/A</v>
      </c>
      <c r="I238" t="e">
        <f>VLOOKUP(C238,Dacheng!$I:$I,1,FALSE)</f>
        <v>#N/A</v>
      </c>
    </row>
    <row r="239" spans="1:9" ht="15">
      <c r="A239" s="7" t="s">
        <v>18622</v>
      </c>
      <c r="B239" t="str">
        <f t="shared" si="6"/>
        <v xml:space="preserve">申報  </v>
      </c>
      <c r="C239" t="s">
        <v>3178</v>
      </c>
      <c r="E239" t="e">
        <f>VLOOKUP(C239,Apabi!$H:$H,1,FALSE)</f>
        <v>#N/A</v>
      </c>
      <c r="G239" t="e">
        <f>VLOOKUP(C239,'Shanghai TSG'!$C:$C,1,FALSE)</f>
        <v>#N/A</v>
      </c>
      <c r="I239" t="e">
        <f>VLOOKUP(C239,Dacheng!$I:$I,1,FALSE)</f>
        <v>#N/A</v>
      </c>
    </row>
    <row r="240" spans="1:9" ht="15">
      <c r="A240" s="7" t="s">
        <v>18623</v>
      </c>
      <c r="B240" t="str">
        <f t="shared" si="6"/>
        <v xml:space="preserve">申報  </v>
      </c>
      <c r="C240" t="s">
        <v>3178</v>
      </c>
      <c r="E240" t="e">
        <f>VLOOKUP(C240,Apabi!$H:$H,1,FALSE)</f>
        <v>#N/A</v>
      </c>
      <c r="G240" t="e">
        <f>VLOOKUP(C240,'Shanghai TSG'!$C:$C,1,FALSE)</f>
        <v>#N/A</v>
      </c>
      <c r="I240" t="e">
        <f>VLOOKUP(C240,Dacheng!$I:$I,1,FALSE)</f>
        <v>#N/A</v>
      </c>
    </row>
    <row r="241" spans="1:9" ht="15">
      <c r="A241" s="7" t="s">
        <v>18624</v>
      </c>
      <c r="B241" t="str">
        <f t="shared" si="6"/>
        <v xml:space="preserve">申報  </v>
      </c>
      <c r="C241" t="s">
        <v>3178</v>
      </c>
      <c r="E241" t="e">
        <f>VLOOKUP(C241,Apabi!$H:$H,1,FALSE)</f>
        <v>#N/A</v>
      </c>
      <c r="G241" t="e">
        <f>VLOOKUP(C241,'Shanghai TSG'!$C:$C,1,FALSE)</f>
        <v>#N/A</v>
      </c>
      <c r="I241" t="e">
        <f>VLOOKUP(C241,Dacheng!$I:$I,1,FALSE)</f>
        <v>#N/A</v>
      </c>
    </row>
    <row r="242" spans="1:9" ht="15">
      <c r="A242" s="7" t="s">
        <v>18625</v>
      </c>
      <c r="B242" t="str">
        <f t="shared" si="6"/>
        <v xml:space="preserve">申報  </v>
      </c>
      <c r="C242" t="s">
        <v>3178</v>
      </c>
      <c r="E242" t="e">
        <f>VLOOKUP(C242,Apabi!$H:$H,1,FALSE)</f>
        <v>#N/A</v>
      </c>
      <c r="G242" t="e">
        <f>VLOOKUP(C242,'Shanghai TSG'!$C:$C,1,FALSE)</f>
        <v>#N/A</v>
      </c>
      <c r="I242" t="e">
        <f>VLOOKUP(C242,Dacheng!$I:$I,1,FALSE)</f>
        <v>#N/A</v>
      </c>
    </row>
    <row r="243" spans="1:9" ht="15">
      <c r="A243" s="7" t="s">
        <v>18626</v>
      </c>
      <c r="B243" t="str">
        <f t="shared" si="6"/>
        <v xml:space="preserve">申報  </v>
      </c>
      <c r="C243" t="s">
        <v>3178</v>
      </c>
      <c r="E243" t="e">
        <f>VLOOKUP(C243,Apabi!$H:$H,1,FALSE)</f>
        <v>#N/A</v>
      </c>
      <c r="G243" t="e">
        <f>VLOOKUP(C243,'Shanghai TSG'!$C:$C,1,FALSE)</f>
        <v>#N/A</v>
      </c>
      <c r="I243" t="e">
        <f>VLOOKUP(C243,Dacheng!$I:$I,1,FALSE)</f>
        <v>#N/A</v>
      </c>
    </row>
    <row r="244" spans="1:9" ht="15">
      <c r="A244" s="7" t="s">
        <v>18627</v>
      </c>
      <c r="B244" t="str">
        <f t="shared" si="6"/>
        <v xml:space="preserve">申報  </v>
      </c>
      <c r="C244" t="s">
        <v>3178</v>
      </c>
      <c r="E244" t="e">
        <f>VLOOKUP(C244,Apabi!$H:$H,1,FALSE)</f>
        <v>#N/A</v>
      </c>
      <c r="G244" t="e">
        <f>VLOOKUP(C244,'Shanghai TSG'!$C:$C,1,FALSE)</f>
        <v>#N/A</v>
      </c>
      <c r="I244" t="e">
        <f>VLOOKUP(C244,Dacheng!$I:$I,1,FALSE)</f>
        <v>#N/A</v>
      </c>
    </row>
    <row r="245" spans="1:9" ht="15">
      <c r="A245" s="7" t="s">
        <v>18628</v>
      </c>
      <c r="B245" t="str">
        <f t="shared" si="6"/>
        <v xml:space="preserve">申報  </v>
      </c>
      <c r="C245" t="s">
        <v>3178</v>
      </c>
      <c r="E245" t="e">
        <f>VLOOKUP(C245,Apabi!$H:$H,1,FALSE)</f>
        <v>#N/A</v>
      </c>
      <c r="G245" t="e">
        <f>VLOOKUP(C245,'Shanghai TSG'!$C:$C,1,FALSE)</f>
        <v>#N/A</v>
      </c>
      <c r="I245" t="e">
        <f>VLOOKUP(C245,Dacheng!$I:$I,1,FALSE)</f>
        <v>#N/A</v>
      </c>
    </row>
    <row r="246" spans="1:9" ht="15">
      <c r="A246" s="7" t="s">
        <v>18372</v>
      </c>
      <c r="B246" t="str">
        <f t="shared" si="6"/>
        <v xml:space="preserve">申報  </v>
      </c>
      <c r="C246" t="s">
        <v>3178</v>
      </c>
      <c r="E246" t="e">
        <f>VLOOKUP(C246,Apabi!$H:$H,1,FALSE)</f>
        <v>#N/A</v>
      </c>
      <c r="G246" t="e">
        <f>VLOOKUP(C246,'Shanghai TSG'!$C:$C,1,FALSE)</f>
        <v>#N/A</v>
      </c>
      <c r="I246" t="e">
        <f>VLOOKUP(C246,Dacheng!$I:$I,1,FALSE)</f>
        <v>#N/A</v>
      </c>
    </row>
    <row r="247" spans="1:9" ht="15">
      <c r="A247" s="7" t="s">
        <v>18373</v>
      </c>
      <c r="B247" t="str">
        <f t="shared" si="6"/>
        <v xml:space="preserve">申報  </v>
      </c>
      <c r="C247" t="s">
        <v>3178</v>
      </c>
      <c r="E247" t="e">
        <f>VLOOKUP(C247,Apabi!$H:$H,1,FALSE)</f>
        <v>#N/A</v>
      </c>
      <c r="G247" t="e">
        <f>VLOOKUP(C247,'Shanghai TSG'!$C:$C,1,FALSE)</f>
        <v>#N/A</v>
      </c>
      <c r="I247" t="e">
        <f>VLOOKUP(C247,Dacheng!$I:$I,1,FALSE)</f>
        <v>#N/A</v>
      </c>
    </row>
    <row r="248" spans="1:9" ht="15">
      <c r="A248" s="7" t="s">
        <v>18374</v>
      </c>
      <c r="B248" t="str">
        <f t="shared" si="6"/>
        <v xml:space="preserve">申報  </v>
      </c>
      <c r="C248" t="s">
        <v>3178</v>
      </c>
      <c r="E248" t="e">
        <f>VLOOKUP(C248,Apabi!$H:$H,1,FALSE)</f>
        <v>#N/A</v>
      </c>
      <c r="G248" t="e">
        <f>VLOOKUP(C248,'Shanghai TSG'!$C:$C,1,FALSE)</f>
        <v>#N/A</v>
      </c>
      <c r="I248" t="e">
        <f>VLOOKUP(C248,Dacheng!$I:$I,1,FALSE)</f>
        <v>#N/A</v>
      </c>
    </row>
    <row r="249" spans="1:9" ht="15">
      <c r="A249" s="7" t="s">
        <v>18375</v>
      </c>
      <c r="B249" t="str">
        <f t="shared" si="6"/>
        <v xml:space="preserve">申報  </v>
      </c>
      <c r="C249" t="s">
        <v>3178</v>
      </c>
      <c r="E249" t="e">
        <f>VLOOKUP(C249,Apabi!$H:$H,1,FALSE)</f>
        <v>#N/A</v>
      </c>
      <c r="G249" t="e">
        <f>VLOOKUP(C249,'Shanghai TSG'!$C:$C,1,FALSE)</f>
        <v>#N/A</v>
      </c>
      <c r="I249" t="e">
        <f>VLOOKUP(C249,Dacheng!$I:$I,1,FALSE)</f>
        <v>#N/A</v>
      </c>
    </row>
    <row r="250" spans="1:9" ht="15">
      <c r="A250" s="7" t="s">
        <v>18376</v>
      </c>
      <c r="B250" t="str">
        <f t="shared" si="6"/>
        <v xml:space="preserve">申報  </v>
      </c>
      <c r="C250" t="s">
        <v>3178</v>
      </c>
      <c r="E250" t="e">
        <f>VLOOKUP(C250,Apabi!$H:$H,1,FALSE)</f>
        <v>#N/A</v>
      </c>
      <c r="G250" t="e">
        <f>VLOOKUP(C250,'Shanghai TSG'!$C:$C,1,FALSE)</f>
        <v>#N/A</v>
      </c>
      <c r="I250" t="e">
        <f>VLOOKUP(C250,Dacheng!$I:$I,1,FALSE)</f>
        <v>#N/A</v>
      </c>
    </row>
    <row r="251" spans="1:9" ht="15">
      <c r="A251" s="7" t="s">
        <v>18377</v>
      </c>
      <c r="B251" t="str">
        <f t="shared" si="6"/>
        <v xml:space="preserve">申報  </v>
      </c>
      <c r="C251" t="s">
        <v>3178</v>
      </c>
      <c r="E251" t="e">
        <f>VLOOKUP(C251,Apabi!$H:$H,1,FALSE)</f>
        <v>#N/A</v>
      </c>
      <c r="G251" t="e">
        <f>VLOOKUP(C251,'Shanghai TSG'!$C:$C,1,FALSE)</f>
        <v>#N/A</v>
      </c>
      <c r="I251" t="e">
        <f>VLOOKUP(C251,Dacheng!$I:$I,1,FALSE)</f>
        <v>#N/A</v>
      </c>
    </row>
    <row r="252" spans="1:9" ht="15">
      <c r="A252" s="7" t="s">
        <v>18378</v>
      </c>
      <c r="B252" t="str">
        <f t="shared" si="6"/>
        <v xml:space="preserve">申報  </v>
      </c>
      <c r="C252" t="s">
        <v>3178</v>
      </c>
      <c r="E252" t="e">
        <f>VLOOKUP(C252,Apabi!$H:$H,1,FALSE)</f>
        <v>#N/A</v>
      </c>
      <c r="G252" t="e">
        <f>VLOOKUP(C252,'Shanghai TSG'!$C:$C,1,FALSE)</f>
        <v>#N/A</v>
      </c>
      <c r="I252" t="e">
        <f>VLOOKUP(C252,Dacheng!$I:$I,1,FALSE)</f>
        <v>#N/A</v>
      </c>
    </row>
    <row r="253" spans="1:9" ht="15">
      <c r="A253" s="7" t="s">
        <v>18379</v>
      </c>
      <c r="B253" t="str">
        <f t="shared" si="6"/>
        <v xml:space="preserve">申報  </v>
      </c>
      <c r="C253" t="s">
        <v>3178</v>
      </c>
      <c r="E253" t="e">
        <f>VLOOKUP(C253,Apabi!$H:$H,1,FALSE)</f>
        <v>#N/A</v>
      </c>
      <c r="G253" t="e">
        <f>VLOOKUP(C253,'Shanghai TSG'!$C:$C,1,FALSE)</f>
        <v>#N/A</v>
      </c>
      <c r="I253" t="e">
        <f>VLOOKUP(C253,Dacheng!$I:$I,1,FALSE)</f>
        <v>#N/A</v>
      </c>
    </row>
    <row r="254" spans="1:9" ht="15">
      <c r="A254" s="7" t="s">
        <v>18380</v>
      </c>
      <c r="B254" t="str">
        <f t="shared" si="6"/>
        <v xml:space="preserve">申報  </v>
      </c>
      <c r="C254" t="s">
        <v>3178</v>
      </c>
      <c r="E254" t="e">
        <f>VLOOKUP(C254,Apabi!$H:$H,1,FALSE)</f>
        <v>#N/A</v>
      </c>
      <c r="G254" t="e">
        <f>VLOOKUP(C254,'Shanghai TSG'!$C:$C,1,FALSE)</f>
        <v>#N/A</v>
      </c>
      <c r="I254" t="e">
        <f>VLOOKUP(C254,Dacheng!$I:$I,1,FALSE)</f>
        <v>#N/A</v>
      </c>
    </row>
    <row r="255" spans="1:9" ht="15">
      <c r="A255" s="7" t="s">
        <v>18381</v>
      </c>
      <c r="B255" t="str">
        <f t="shared" si="6"/>
        <v>申報上海</v>
      </c>
      <c r="C255" t="s">
        <v>3179</v>
      </c>
      <c r="E255" t="e">
        <f>VLOOKUP(C255,Apabi!$H:$H,1,FALSE)</f>
        <v>#N/A</v>
      </c>
      <c r="G255" t="e">
        <f>VLOOKUP(C255,'Shanghai TSG'!$C:$C,1,FALSE)</f>
        <v>#N/A</v>
      </c>
      <c r="I255" t="e">
        <f>VLOOKUP(C255,Dacheng!$I:$I,1,FALSE)</f>
        <v>#N/A</v>
      </c>
    </row>
    <row r="256" spans="1:9" ht="15">
      <c r="A256" s="7" t="s">
        <v>18382</v>
      </c>
      <c r="B256" t="str">
        <f t="shared" si="6"/>
        <v>申報漢口</v>
      </c>
      <c r="C256" t="s">
        <v>3180</v>
      </c>
      <c r="E256" t="e">
        <f>VLOOKUP(C256,Apabi!$H:$H,1,FALSE)</f>
        <v>#N/A</v>
      </c>
      <c r="G256" t="e">
        <f>VLOOKUP(C256,'Shanghai TSG'!$C:$C,1,FALSE)</f>
        <v>#N/A</v>
      </c>
      <c r="I256" t="e">
        <f>VLOOKUP(C256,Dacheng!$I:$I,1,FALSE)</f>
        <v>#N/A</v>
      </c>
    </row>
    <row r="257" spans="1:11" ht="15">
      <c r="A257" s="7" t="s">
        <v>18383</v>
      </c>
      <c r="B257" t="str">
        <f t="shared" si="6"/>
        <v>申報香港</v>
      </c>
      <c r="C257" t="s">
        <v>3181</v>
      </c>
      <c r="E257" t="e">
        <f>VLOOKUP(C257,Apabi!$H:$H,1,FALSE)</f>
        <v>#N/A</v>
      </c>
      <c r="G257" t="e">
        <f>VLOOKUP(C257,'Shanghai TSG'!$C:$C,1,FALSE)</f>
        <v>#N/A</v>
      </c>
      <c r="I257" t="e">
        <f>VLOOKUP(C257,Dacheng!$I:$I,1,FALSE)</f>
        <v>#N/A</v>
      </c>
    </row>
    <row r="258" spans="1:11" ht="15">
      <c r="A258" s="7" t="s">
        <v>18384</v>
      </c>
      <c r="B258" t="str">
        <f t="shared" si="6"/>
        <v>申報香港</v>
      </c>
      <c r="C258" t="s">
        <v>3181</v>
      </c>
      <c r="E258" t="e">
        <f>VLOOKUP(C258,Apabi!$H:$H,1,FALSE)</f>
        <v>#N/A</v>
      </c>
      <c r="G258" t="e">
        <f>VLOOKUP(C258,'Shanghai TSG'!$C:$C,1,FALSE)</f>
        <v>#N/A</v>
      </c>
      <c r="I258" t="e">
        <f>VLOOKUP(C258,Dacheng!$I:$I,1,FALSE)</f>
        <v>#N/A</v>
      </c>
    </row>
    <row r="259" spans="1:11" ht="15">
      <c r="A259" s="7" t="s">
        <v>18385</v>
      </c>
      <c r="B259" t="str">
        <f t="shared" ref="B259:B322" si="8">MID(A259,1,4)</f>
        <v>留東學報</v>
      </c>
      <c r="C259" t="s">
        <v>12629</v>
      </c>
      <c r="E259" t="e">
        <f>VLOOKUP(C259,Apabi!$H:$H,1,FALSE)</f>
        <v>#N/A</v>
      </c>
      <c r="G259" t="str">
        <f>VLOOKUP(C259,'Shanghai TSG'!$C:$C,1,FALSE)</f>
        <v>留东学报</v>
      </c>
      <c r="I259" t="str">
        <f>VLOOKUP(C259,Dacheng!$I:$I,1,FALSE)</f>
        <v>留东学报</v>
      </c>
      <c r="K259" t="str">
        <f t="shared" ref="K259:K322" si="9">(IF(AND(ISNA(E259),ISNA(G259),ISNA(I259)),"nur hier","Doppel"))</f>
        <v>Doppel</v>
      </c>
    </row>
    <row r="260" spans="1:11" ht="15">
      <c r="A260" s="7" t="s">
        <v>18386</v>
      </c>
      <c r="B260" t="str">
        <f t="shared" si="8"/>
        <v>省憲週報</v>
      </c>
      <c r="C260" t="s">
        <v>3182</v>
      </c>
      <c r="E260" t="e">
        <f>VLOOKUP(C260,Apabi!$H:$H,1,FALSE)</f>
        <v>#N/A</v>
      </c>
      <c r="G260" t="e">
        <f>VLOOKUP(C260,'Shanghai TSG'!$C:$C,1,FALSE)</f>
        <v>#N/A</v>
      </c>
      <c r="I260" t="e">
        <f>VLOOKUP(C260,Dacheng!$I:$I,1,FALSE)</f>
        <v>#N/A</v>
      </c>
      <c r="K260" t="str">
        <f t="shared" si="9"/>
        <v>nur hier</v>
      </c>
    </row>
    <row r="261" spans="1:11" ht="15">
      <c r="A261" s="7" t="s">
        <v>18387</v>
      </c>
      <c r="B261" t="str">
        <f t="shared" si="8"/>
        <v>社會服務</v>
      </c>
      <c r="C261" t="s">
        <v>3183</v>
      </c>
      <c r="E261" t="e">
        <f>VLOOKUP(C261,Apabi!$H:$H,1,FALSE)</f>
        <v>#N/A</v>
      </c>
      <c r="G261" t="e">
        <f>VLOOKUP(C261,'Shanghai TSG'!$C:$C,1,FALSE)</f>
        <v>#N/A</v>
      </c>
      <c r="I261" t="str">
        <f>VLOOKUP(C261,Dacheng!$I:$I,1,FALSE)</f>
        <v>社会服务</v>
      </c>
      <c r="K261" t="str">
        <f t="shared" si="9"/>
        <v>Doppel</v>
      </c>
    </row>
    <row r="262" spans="1:11" ht="15">
      <c r="A262" s="7" t="s">
        <v>18388</v>
      </c>
      <c r="B262" t="str">
        <f t="shared" si="8"/>
        <v>社會科學</v>
      </c>
      <c r="C262" t="s">
        <v>1340</v>
      </c>
      <c r="E262" t="e">
        <f>VLOOKUP(C262,Apabi!$H:$H,1,FALSE)</f>
        <v>#N/A</v>
      </c>
      <c r="G262" t="e">
        <f>VLOOKUP(C262,'Shanghai TSG'!$C:$C,1,FALSE)</f>
        <v>#N/A</v>
      </c>
      <c r="I262" t="str">
        <f>VLOOKUP(C262,Dacheng!$I:$I,1,FALSE)</f>
        <v>社会科学</v>
      </c>
      <c r="K262" t="str">
        <f t="shared" si="9"/>
        <v>Doppel</v>
      </c>
    </row>
    <row r="263" spans="1:11" ht="15">
      <c r="A263" s="7" t="s">
        <v>18389</v>
      </c>
      <c r="B263" t="str">
        <f t="shared" si="8"/>
        <v>福建善救</v>
      </c>
      <c r="C263" t="s">
        <v>3184</v>
      </c>
      <c r="E263" t="e">
        <f>VLOOKUP(C263,Apabi!$H:$H,1,FALSE)</f>
        <v>#N/A</v>
      </c>
      <c r="G263" t="str">
        <f>VLOOKUP(C263,'Shanghai TSG'!$C:$C,1,FALSE)</f>
        <v>福建善救</v>
      </c>
      <c r="I263" t="str">
        <f>VLOOKUP(C263,Dacheng!$I:$I,1,FALSE)</f>
        <v>福建善救</v>
      </c>
      <c r="K263" t="str">
        <f t="shared" si="9"/>
        <v>Doppel</v>
      </c>
    </row>
    <row r="264" spans="1:11" ht="15">
      <c r="A264" s="7" t="s">
        <v>18390</v>
      </c>
      <c r="B264" t="str">
        <f t="shared" si="8"/>
        <v>福建學院</v>
      </c>
      <c r="C264" t="s">
        <v>3185</v>
      </c>
      <c r="E264" t="e">
        <f>VLOOKUP(C264,Apabi!$H:$H,1,FALSE)</f>
        <v>#N/A</v>
      </c>
      <c r="G264" t="e">
        <f>VLOOKUP(C264,'Shanghai TSG'!$C:$C,1,FALSE)</f>
        <v>#N/A</v>
      </c>
      <c r="I264" t="str">
        <f>VLOOKUP(C264,Dacheng!$I:$I,1,FALSE)</f>
        <v>福建学院</v>
      </c>
      <c r="K264" t="str">
        <f t="shared" si="9"/>
        <v>Doppel</v>
      </c>
    </row>
    <row r="265" spans="1:11" ht="15">
      <c r="A265" s="7" t="s">
        <v>18391</v>
      </c>
      <c r="B265" t="str">
        <f t="shared" si="8"/>
        <v>福建義教</v>
      </c>
      <c r="C265" t="s">
        <v>3186</v>
      </c>
      <c r="E265" t="e">
        <f>VLOOKUP(C265,Apabi!$H:$H,1,FALSE)</f>
        <v>#N/A</v>
      </c>
      <c r="G265" t="str">
        <f>VLOOKUP(C265,'Shanghai TSG'!$C:$C,1,FALSE)</f>
        <v>福建义教</v>
      </c>
      <c r="I265" t="e">
        <f>VLOOKUP(C265,Dacheng!$I:$I,1,FALSE)</f>
        <v>#N/A</v>
      </c>
      <c r="K265" t="str">
        <f t="shared" si="9"/>
        <v>Doppel</v>
      </c>
    </row>
    <row r="266" spans="1:11" ht="15">
      <c r="A266" s="7" t="s">
        <v>18392</v>
      </c>
      <c r="B266" t="str">
        <f t="shared" si="8"/>
        <v>福農月刊</v>
      </c>
      <c r="C266" t="s">
        <v>3187</v>
      </c>
      <c r="E266" t="e">
        <f>VLOOKUP(C266,Apabi!$H:$H,1,FALSE)</f>
        <v>#N/A</v>
      </c>
      <c r="G266" t="e">
        <f>VLOOKUP(C266,'Shanghai TSG'!$C:$C,1,FALSE)</f>
        <v>#N/A</v>
      </c>
      <c r="I266" t="e">
        <f>VLOOKUP(C266,Dacheng!$I:$I,1,FALSE)</f>
        <v>#N/A</v>
      </c>
      <c r="K266" t="str">
        <f t="shared" si="9"/>
        <v>nur hier</v>
      </c>
    </row>
    <row r="267" spans="1:11" ht="15">
      <c r="A267" s="7" t="s">
        <v>19158</v>
      </c>
      <c r="B267" t="str">
        <f t="shared" si="8"/>
        <v>禮拜日周</v>
      </c>
      <c r="C267" t="s">
        <v>3188</v>
      </c>
      <c r="E267" t="e">
        <f>VLOOKUP(C267,Apabi!$H:$H,1,FALSE)</f>
        <v>#N/A</v>
      </c>
      <c r="G267" t="str">
        <f>VLOOKUP(C267,'Shanghai TSG'!$C:$C,1,FALSE)</f>
        <v>礼拜日周</v>
      </c>
      <c r="I267" t="str">
        <f>VLOOKUP(C267,Dacheng!$I:$I,1,FALSE)</f>
        <v>礼拜日周</v>
      </c>
      <c r="K267" t="str">
        <f t="shared" si="9"/>
        <v>Doppel</v>
      </c>
    </row>
    <row r="268" spans="1:11" ht="15">
      <c r="A268" s="7" t="s">
        <v>19159</v>
      </c>
      <c r="B268" t="str">
        <f t="shared" si="8"/>
        <v>科學與技</v>
      </c>
      <c r="C268" t="s">
        <v>3189</v>
      </c>
      <c r="E268" t="e">
        <f>VLOOKUP(C268,Apabi!$H:$H,1,FALSE)</f>
        <v>#N/A</v>
      </c>
      <c r="G268" t="e">
        <f>VLOOKUP(C268,'Shanghai TSG'!$C:$C,1,FALSE)</f>
        <v>#N/A</v>
      </c>
      <c r="I268" t="str">
        <f>VLOOKUP(C268,Dacheng!$I:$I,1,FALSE)</f>
        <v>科学与技</v>
      </c>
      <c r="K268" t="str">
        <f t="shared" si="9"/>
        <v>Doppel</v>
      </c>
    </row>
    <row r="269" spans="1:11" ht="15">
      <c r="A269" s="7" t="s">
        <v>19160</v>
      </c>
      <c r="B269" t="str">
        <f t="shared" si="8"/>
        <v xml:space="preserve">稅人  </v>
      </c>
      <c r="C269" t="s">
        <v>3190</v>
      </c>
      <c r="E269" t="e">
        <f>VLOOKUP(C269,Apabi!$H:$H,1,FALSE)</f>
        <v>#N/A</v>
      </c>
      <c r="G269" t="e">
        <f>VLOOKUP(C269,'Shanghai TSG'!$C:$C,1,FALSE)</f>
        <v>#N/A</v>
      </c>
      <c r="I269" t="e">
        <f>VLOOKUP(C269,Dacheng!$I:$I,1,FALSE)</f>
        <v>#N/A</v>
      </c>
      <c r="K269" t="str">
        <f t="shared" si="9"/>
        <v>nur hier</v>
      </c>
    </row>
    <row r="270" spans="1:11" ht="15">
      <c r="A270" s="7" t="s">
        <v>22200</v>
      </c>
      <c r="B270" t="str">
        <f t="shared" si="8"/>
        <v>競立社小</v>
      </c>
      <c r="C270" t="s">
        <v>3191</v>
      </c>
      <c r="E270" t="e">
        <f>VLOOKUP(C270,Apabi!$H:$H,1,FALSE)</f>
        <v>#N/A</v>
      </c>
      <c r="G270" t="str">
        <f>VLOOKUP(C270,'Shanghai TSG'!$C:$C,1,FALSE)</f>
        <v>竞立社小</v>
      </c>
      <c r="I270" t="e">
        <f>VLOOKUP(C270,Dacheng!$I:$I,1,FALSE)</f>
        <v>#N/A</v>
      </c>
      <c r="K270" t="str">
        <f t="shared" si="9"/>
        <v>Doppel</v>
      </c>
    </row>
    <row r="271" spans="1:11" ht="15">
      <c r="A271" s="7" t="s">
        <v>22201</v>
      </c>
      <c r="B271" t="str">
        <f t="shared" si="8"/>
        <v xml:space="preserve">第一線 </v>
      </c>
      <c r="C271" t="s">
        <v>3192</v>
      </c>
      <c r="E271" t="e">
        <f>VLOOKUP(C271,Apabi!$H:$H,1,FALSE)</f>
        <v>#N/A</v>
      </c>
      <c r="G271" t="e">
        <f>VLOOKUP(C271,'Shanghai TSG'!$C:$C,1,FALSE)</f>
        <v>#N/A</v>
      </c>
      <c r="I271" t="e">
        <f>VLOOKUP(C271,Dacheng!$I:$I,1,FALSE)</f>
        <v>#N/A</v>
      </c>
      <c r="K271" t="str">
        <f t="shared" si="9"/>
        <v>nur hier</v>
      </c>
    </row>
    <row r="272" spans="1:11" ht="15">
      <c r="A272" s="7" t="s">
        <v>22202</v>
      </c>
      <c r="B272" t="str">
        <f t="shared" si="8"/>
        <v>粤政簡報</v>
      </c>
      <c r="C272" t="s">
        <v>3318</v>
      </c>
      <c r="E272" t="e">
        <f>VLOOKUP(C272,Apabi!$H:$H,1,FALSE)</f>
        <v>#N/A</v>
      </c>
      <c r="G272" t="e">
        <f>VLOOKUP(C272,'Shanghai TSG'!$C:$C,1,FALSE)</f>
        <v>#N/A</v>
      </c>
      <c r="I272" t="str">
        <f>VLOOKUP(C272,Dacheng!$I:$I,1,FALSE)</f>
        <v>粤政简报</v>
      </c>
      <c r="K272" t="str">
        <f t="shared" si="9"/>
        <v>Doppel</v>
      </c>
    </row>
    <row r="273" spans="1:11" ht="15">
      <c r="A273" s="7" t="s">
        <v>22203</v>
      </c>
      <c r="B273" t="str">
        <f t="shared" si="8"/>
        <v>經世季刊</v>
      </c>
      <c r="C273" t="s">
        <v>3193</v>
      </c>
      <c r="E273" t="e">
        <f>VLOOKUP(C273,Apabi!$H:$H,1,FALSE)</f>
        <v>#N/A</v>
      </c>
      <c r="G273" t="e">
        <f>VLOOKUP(C273,'Shanghai TSG'!$C:$C,1,FALSE)</f>
        <v>#N/A</v>
      </c>
      <c r="I273" t="e">
        <f>VLOOKUP(C273,Dacheng!$I:$I,1,FALSE)</f>
        <v>#N/A</v>
      </c>
      <c r="K273" t="str">
        <f t="shared" si="9"/>
        <v>nur hier</v>
      </c>
    </row>
    <row r="274" spans="1:11" ht="15">
      <c r="A274" s="7" t="s">
        <v>22204</v>
      </c>
      <c r="B274" t="str">
        <f t="shared" si="8"/>
        <v xml:space="preserve">綠洲  </v>
      </c>
      <c r="C274" t="s">
        <v>3194</v>
      </c>
      <c r="E274" t="e">
        <f>VLOOKUP(C274,Apabi!$H:$H,1,FALSE)</f>
        <v>#N/A</v>
      </c>
      <c r="G274" t="e">
        <f>VLOOKUP(C274,'Shanghai TSG'!$C:$C,1,FALSE)</f>
        <v>#N/A</v>
      </c>
      <c r="I274" t="e">
        <f>VLOOKUP(C274,Dacheng!$I:$I,1,FALSE)</f>
        <v>#N/A</v>
      </c>
      <c r="K274" t="str">
        <f t="shared" si="9"/>
        <v>nur hier</v>
      </c>
    </row>
    <row r="275" spans="1:11" ht="15">
      <c r="A275" s="7" t="s">
        <v>22205</v>
      </c>
      <c r="B275" t="str">
        <f t="shared" si="8"/>
        <v xml:space="preserve">綠洲  </v>
      </c>
      <c r="C275" t="s">
        <v>3194</v>
      </c>
      <c r="E275" t="e">
        <f>VLOOKUP(C275,Apabi!$H:$H,1,FALSE)</f>
        <v>#N/A</v>
      </c>
      <c r="G275" t="e">
        <f>VLOOKUP(C275,'Shanghai TSG'!$C:$C,1,FALSE)</f>
        <v>#N/A</v>
      </c>
      <c r="I275" t="e">
        <f>VLOOKUP(C275,Dacheng!$I:$I,1,FALSE)</f>
        <v>#N/A</v>
      </c>
      <c r="K275" t="str">
        <f t="shared" si="9"/>
        <v>nur hier</v>
      </c>
    </row>
    <row r="276" spans="1:11" ht="15">
      <c r="A276" s="7" t="s">
        <v>22206</v>
      </c>
      <c r="B276" t="str">
        <f t="shared" si="8"/>
        <v>繁華雜誌</v>
      </c>
      <c r="C276" t="s">
        <v>7914</v>
      </c>
      <c r="E276" t="e">
        <f>VLOOKUP(C276,Apabi!$H:$H,1,FALSE)</f>
        <v>#N/A</v>
      </c>
      <c r="G276" t="str">
        <f>VLOOKUP(C276,'Shanghai TSG'!$C:$C,1,FALSE)</f>
        <v>繁华杂志</v>
      </c>
      <c r="I276" t="str">
        <f>VLOOKUP(C276,Dacheng!$I:$I,1,FALSE)</f>
        <v>繁华杂志</v>
      </c>
      <c r="K276" t="str">
        <f t="shared" si="9"/>
        <v>Doppel</v>
      </c>
    </row>
    <row r="277" spans="1:11" ht="15">
      <c r="A277" s="7" t="s">
        <v>22207</v>
      </c>
      <c r="B277" t="str">
        <f t="shared" si="8"/>
        <v>翻譯雜誌</v>
      </c>
      <c r="C277" t="s">
        <v>16770</v>
      </c>
      <c r="E277" t="e">
        <f>VLOOKUP(C277,Apabi!$H:$H,1,FALSE)</f>
        <v>#N/A</v>
      </c>
      <c r="G277" t="str">
        <f>VLOOKUP(C277,'Shanghai TSG'!$C:$C,1,FALSE)</f>
        <v>翻译杂志</v>
      </c>
      <c r="I277" t="str">
        <f>VLOOKUP(C277,Dacheng!$I:$I,1,FALSE)</f>
        <v>翻译杂志</v>
      </c>
      <c r="K277" t="str">
        <f t="shared" si="9"/>
        <v>Doppel</v>
      </c>
    </row>
    <row r="278" spans="1:11" ht="15">
      <c r="A278" s="7" t="s">
        <v>22208</v>
      </c>
      <c r="B278" t="str">
        <f t="shared" si="8"/>
        <v xml:space="preserve">考古  </v>
      </c>
      <c r="C278" t="s">
        <v>3195</v>
      </c>
      <c r="E278" t="e">
        <f>VLOOKUP(C278,Apabi!$H:$H,1,FALSE)</f>
        <v>#N/A</v>
      </c>
      <c r="G278" t="e">
        <f>VLOOKUP(C278,'Shanghai TSG'!$C:$C,1,FALSE)</f>
        <v>#N/A</v>
      </c>
      <c r="I278" t="e">
        <f>VLOOKUP(C278,Dacheng!$I:$I,1,FALSE)</f>
        <v>#N/A</v>
      </c>
      <c r="K278" t="str">
        <f t="shared" si="9"/>
        <v>nur hier</v>
      </c>
    </row>
    <row r="279" spans="1:11" ht="15">
      <c r="A279" s="7" t="s">
        <v>22209</v>
      </c>
      <c r="B279" t="str">
        <f t="shared" si="8"/>
        <v>考文學會</v>
      </c>
      <c r="C279" t="s">
        <v>3196</v>
      </c>
      <c r="E279" t="e">
        <f>VLOOKUP(C279,Apabi!$H:$H,1,FALSE)</f>
        <v>#N/A</v>
      </c>
      <c r="G279" t="e">
        <f>VLOOKUP(C279,'Shanghai TSG'!$C:$C,1,FALSE)</f>
        <v>#N/A</v>
      </c>
      <c r="I279" t="str">
        <f>VLOOKUP(C279,Dacheng!$I:$I,1,FALSE)</f>
        <v>考文学会</v>
      </c>
      <c r="K279" t="str">
        <f t="shared" si="9"/>
        <v>Doppel</v>
      </c>
    </row>
    <row r="280" spans="1:11" ht="15">
      <c r="A280" s="7" t="s">
        <v>22210</v>
      </c>
      <c r="B280" t="str">
        <f t="shared" si="8"/>
        <v>肇和月刊</v>
      </c>
      <c r="C280" t="s">
        <v>3197</v>
      </c>
      <c r="E280" t="e">
        <f>VLOOKUP(C280,Apabi!$H:$H,1,FALSE)</f>
        <v>#N/A</v>
      </c>
      <c r="G280" t="e">
        <f>VLOOKUP(C280,'Shanghai TSG'!$C:$C,1,FALSE)</f>
        <v>#N/A</v>
      </c>
      <c r="I280" t="e">
        <f>VLOOKUP(C280,Dacheng!$I:$I,1,FALSE)</f>
        <v>#N/A</v>
      </c>
      <c r="K280" t="str">
        <f t="shared" si="9"/>
        <v>nur hier</v>
      </c>
    </row>
    <row r="281" spans="1:11" ht="15">
      <c r="A281" s="7" t="s">
        <v>22211</v>
      </c>
      <c r="B281" t="str">
        <f t="shared" si="8"/>
        <v xml:space="preserve">自求  </v>
      </c>
      <c r="C281" t="s">
        <v>3198</v>
      </c>
      <c r="E281" t="e">
        <f>VLOOKUP(C281,Apabi!$H:$H,1,FALSE)</f>
        <v>#N/A</v>
      </c>
      <c r="G281" t="e">
        <f>VLOOKUP(C281,'Shanghai TSG'!$C:$C,1,FALSE)</f>
        <v>#N/A</v>
      </c>
      <c r="I281" t="e">
        <f>VLOOKUP(C281,Dacheng!$I:$I,1,FALSE)</f>
        <v>#N/A</v>
      </c>
      <c r="K281" t="str">
        <f t="shared" si="9"/>
        <v>nur hier</v>
      </c>
    </row>
    <row r="282" spans="1:11" ht="15">
      <c r="A282" s="7" t="s">
        <v>22212</v>
      </c>
      <c r="B282" t="str">
        <f t="shared" si="8"/>
        <v>自由天地</v>
      </c>
      <c r="C282" t="s">
        <v>14956</v>
      </c>
      <c r="E282" t="e">
        <f>VLOOKUP(C282,Apabi!$H:$H,1,FALSE)</f>
        <v>#N/A</v>
      </c>
      <c r="G282" t="e">
        <f>VLOOKUP(C282,'Shanghai TSG'!$C:$C,1,FALSE)</f>
        <v>#N/A</v>
      </c>
      <c r="I282" t="str">
        <f>VLOOKUP(C282,Dacheng!$I:$I,1,FALSE)</f>
        <v>自由天地</v>
      </c>
      <c r="K282" t="str">
        <f t="shared" si="9"/>
        <v>Doppel</v>
      </c>
    </row>
    <row r="283" spans="1:11" ht="15">
      <c r="A283" s="7" t="s">
        <v>22213</v>
      </c>
      <c r="B283" t="str">
        <f t="shared" si="8"/>
        <v>臺樟通訊</v>
      </c>
      <c r="C283" t="s">
        <v>2896</v>
      </c>
      <c r="E283" t="e">
        <f>VLOOKUP(C283,Apabi!$H:$H,1,FALSE)</f>
        <v>#N/A</v>
      </c>
      <c r="G283" t="str">
        <f>VLOOKUP(C283,'Shanghai TSG'!$C:$C,1,FALSE)</f>
        <v>台樟通讯</v>
      </c>
      <c r="I283" t="e">
        <f>VLOOKUP(C283,Dacheng!$I:$I,1,FALSE)</f>
        <v>#N/A</v>
      </c>
      <c r="K283" t="str">
        <f t="shared" si="9"/>
        <v>Doppel</v>
      </c>
    </row>
    <row r="284" spans="1:11" ht="15">
      <c r="A284" s="7" t="s">
        <v>22214</v>
      </c>
      <c r="B284" t="str">
        <f t="shared" si="8"/>
        <v>臺灣建設</v>
      </c>
      <c r="C284" t="s">
        <v>2897</v>
      </c>
      <c r="E284" t="e">
        <f>VLOOKUP(C284,Apabi!$H:$H,1,FALSE)</f>
        <v>#N/A</v>
      </c>
      <c r="G284" t="str">
        <f>VLOOKUP(C284,'Shanghai TSG'!$C:$C,1,FALSE)</f>
        <v>台湾建设</v>
      </c>
      <c r="I284" t="e">
        <f>VLOOKUP(C284,Dacheng!$I:$I,1,FALSE)</f>
        <v>#N/A</v>
      </c>
      <c r="K284" t="str">
        <f t="shared" si="9"/>
        <v>Doppel</v>
      </c>
    </row>
    <row r="285" spans="1:11" ht="15">
      <c r="A285" s="7" t="s">
        <v>22215</v>
      </c>
      <c r="B285" t="str">
        <f t="shared" si="8"/>
        <v>興中月刊</v>
      </c>
      <c r="C285" t="s">
        <v>11997</v>
      </c>
      <c r="E285" t="e">
        <f>VLOOKUP(C285,Apabi!$H:$H,1,FALSE)</f>
        <v>#N/A</v>
      </c>
      <c r="G285" t="str">
        <f>VLOOKUP(C285,'Shanghai TSG'!$C:$C,1,FALSE)</f>
        <v>兴中月刊</v>
      </c>
      <c r="I285" t="str">
        <f>VLOOKUP(C285,Dacheng!$I:$I,1,FALSE)</f>
        <v>兴中月刊</v>
      </c>
      <c r="K285" t="str">
        <f t="shared" si="9"/>
        <v>Doppel</v>
      </c>
    </row>
    <row r="286" spans="1:11" ht="15">
      <c r="A286" s="7" t="s">
        <v>22216</v>
      </c>
      <c r="B286" t="str">
        <f t="shared" si="8"/>
        <v xml:space="preserve">良心  </v>
      </c>
      <c r="C286" t="s">
        <v>3199</v>
      </c>
      <c r="E286" t="e">
        <f>VLOOKUP(C286,Apabi!$H:$H,1,FALSE)</f>
        <v>#N/A</v>
      </c>
      <c r="G286" t="e">
        <f>VLOOKUP(C286,'Shanghai TSG'!$C:$C,1,FALSE)</f>
        <v>#N/A</v>
      </c>
      <c r="I286" t="e">
        <f>VLOOKUP(C286,Dacheng!$I:$I,1,FALSE)</f>
        <v>#N/A</v>
      </c>
      <c r="K286" t="str">
        <f t="shared" si="9"/>
        <v>nur hier</v>
      </c>
    </row>
    <row r="287" spans="1:11" ht="15">
      <c r="A287" s="7" t="s">
        <v>22217</v>
      </c>
      <c r="B287" t="str">
        <f t="shared" si="8"/>
        <v>茶聲半月</v>
      </c>
      <c r="C287" t="s">
        <v>3200</v>
      </c>
      <c r="E287" t="e">
        <f>VLOOKUP(C287,Apabi!$H:$H,1,FALSE)</f>
        <v>#N/A</v>
      </c>
      <c r="G287" t="str">
        <f>VLOOKUP(C287,'Shanghai TSG'!$C:$C,1,FALSE)</f>
        <v>茶声半月</v>
      </c>
      <c r="I287" t="e">
        <f>VLOOKUP(C287,Dacheng!$I:$I,1,FALSE)</f>
        <v>#N/A</v>
      </c>
      <c r="K287" t="str">
        <f t="shared" si="9"/>
        <v>Doppel</v>
      </c>
    </row>
    <row r="288" spans="1:11" ht="15">
      <c r="A288" s="7" t="s">
        <v>22218</v>
      </c>
      <c r="B288" t="str">
        <f t="shared" si="8"/>
        <v>草書月刊</v>
      </c>
      <c r="C288" t="s">
        <v>20799</v>
      </c>
      <c r="E288" t="e">
        <f>VLOOKUP(C288,Apabi!$H:$H,1,FALSE)</f>
        <v>#N/A</v>
      </c>
      <c r="G288" t="str">
        <f>VLOOKUP(C288,'Shanghai TSG'!$C:$C,1,FALSE)</f>
        <v>草书月刊</v>
      </c>
      <c r="I288" t="str">
        <f>VLOOKUP(C288,Dacheng!$I:$I,1,FALSE)</f>
        <v>草书月刊</v>
      </c>
      <c r="K288" t="str">
        <f t="shared" si="9"/>
        <v>Doppel</v>
      </c>
    </row>
    <row r="289" spans="1:11" ht="15">
      <c r="A289" s="7" t="s">
        <v>22219</v>
      </c>
      <c r="B289" t="str">
        <f t="shared" si="8"/>
        <v>莘莘月刊</v>
      </c>
      <c r="C289" t="s">
        <v>5109</v>
      </c>
      <c r="E289" t="e">
        <f>VLOOKUP(C289,Apabi!$H:$H,1,FALSE)</f>
        <v>#N/A</v>
      </c>
      <c r="G289" t="e">
        <f>VLOOKUP(C289,'Shanghai TSG'!$C:$C,1,FALSE)</f>
        <v>#N/A</v>
      </c>
      <c r="I289" t="str">
        <f>VLOOKUP(C289,Dacheng!$I:$I,1,FALSE)</f>
        <v>莘莘月刊</v>
      </c>
      <c r="K289" t="str">
        <f t="shared" si="9"/>
        <v>Doppel</v>
      </c>
    </row>
    <row r="290" spans="1:11" ht="15">
      <c r="A290" s="7" t="s">
        <v>22220</v>
      </c>
      <c r="B290" t="str">
        <f t="shared" si="8"/>
        <v xml:space="preserve">藝術  </v>
      </c>
      <c r="C290" t="s">
        <v>3201</v>
      </c>
      <c r="E290" t="e">
        <f>VLOOKUP(C290,Apabi!$H:$H,1,FALSE)</f>
        <v>#N/A</v>
      </c>
      <c r="G290" t="e">
        <f>VLOOKUP(C290,'Shanghai TSG'!$C:$C,1,FALSE)</f>
        <v>#N/A</v>
      </c>
      <c r="I290" t="e">
        <f>VLOOKUP(C290,Dacheng!$I:$I,1,FALSE)</f>
        <v>#N/A</v>
      </c>
      <c r="K290" t="str">
        <f t="shared" si="9"/>
        <v>nur hier</v>
      </c>
    </row>
    <row r="291" spans="1:11" ht="15">
      <c r="A291" s="7" t="s">
        <v>22221</v>
      </c>
      <c r="B291" t="str">
        <f t="shared" si="8"/>
        <v xml:space="preserve">藝風  </v>
      </c>
      <c r="C291" t="s">
        <v>3202</v>
      </c>
      <c r="E291" t="e">
        <f>VLOOKUP(C291,Apabi!$H:$H,1,FALSE)</f>
        <v>#N/A</v>
      </c>
      <c r="G291" t="e">
        <f>VLOOKUP(C291,'Shanghai TSG'!$C:$C,1,FALSE)</f>
        <v>#N/A</v>
      </c>
      <c r="I291" t="e">
        <f>VLOOKUP(C291,Dacheng!$I:$I,1,FALSE)</f>
        <v>#N/A</v>
      </c>
      <c r="K291" t="str">
        <f t="shared" si="9"/>
        <v>nur hier</v>
      </c>
    </row>
    <row r="292" spans="1:11" ht="15">
      <c r="A292" s="7" t="s">
        <v>22222</v>
      </c>
      <c r="B292" t="str">
        <f t="shared" si="8"/>
        <v>蘇聯文藝</v>
      </c>
      <c r="C292" t="s">
        <v>10848</v>
      </c>
      <c r="E292" t="e">
        <f>VLOOKUP(C292,Apabi!$H:$H,1,FALSE)</f>
        <v>#N/A</v>
      </c>
      <c r="G292" t="str">
        <f>VLOOKUP(C292,'Shanghai TSG'!$C:$C,1,FALSE)</f>
        <v>苏联文艺</v>
      </c>
      <c r="I292" t="str">
        <f>VLOOKUP(C292,Dacheng!$I:$I,1,FALSE)</f>
        <v>苏联文艺</v>
      </c>
      <c r="K292" t="str">
        <f t="shared" si="9"/>
        <v>Doppel</v>
      </c>
    </row>
    <row r="293" spans="1:11" ht="15">
      <c r="A293" s="7" t="s">
        <v>22223</v>
      </c>
      <c r="B293" t="str">
        <f t="shared" si="8"/>
        <v xml:space="preserve">虞美人 </v>
      </c>
      <c r="C293" t="s">
        <v>3203</v>
      </c>
      <c r="E293" t="e">
        <f>VLOOKUP(C293,Apabi!$H:$H,1,FALSE)</f>
        <v>#N/A</v>
      </c>
      <c r="G293" t="e">
        <f>VLOOKUP(C293,'Shanghai TSG'!$C:$C,1,FALSE)</f>
        <v>#N/A</v>
      </c>
      <c r="I293" t="e">
        <f>VLOOKUP(C293,Dacheng!$I:$I,1,FALSE)</f>
        <v>#N/A</v>
      </c>
      <c r="K293" t="str">
        <f t="shared" si="9"/>
        <v>nur hier</v>
      </c>
    </row>
    <row r="294" spans="1:11" ht="15">
      <c r="A294" s="7" t="s">
        <v>22224</v>
      </c>
      <c r="B294" t="str">
        <f t="shared" si="8"/>
        <v xml:space="preserve">蜀評  </v>
      </c>
      <c r="C294" t="s">
        <v>3204</v>
      </c>
      <c r="E294" t="e">
        <f>VLOOKUP(C294,Apabi!$H:$H,1,FALSE)</f>
        <v>#N/A</v>
      </c>
      <c r="G294" t="e">
        <f>VLOOKUP(C294,'Shanghai TSG'!$C:$C,1,FALSE)</f>
        <v>#N/A</v>
      </c>
      <c r="I294" t="e">
        <f>VLOOKUP(C294,Dacheng!$I:$I,1,FALSE)</f>
        <v>#N/A</v>
      </c>
      <c r="K294" t="str">
        <f t="shared" si="9"/>
        <v>nur hier</v>
      </c>
    </row>
    <row r="295" spans="1:11" ht="15">
      <c r="A295" s="7" t="s">
        <v>22225</v>
      </c>
      <c r="B295" t="str">
        <f t="shared" si="8"/>
        <v xml:space="preserve">蜀鐸  </v>
      </c>
      <c r="C295" t="s">
        <v>3205</v>
      </c>
      <c r="E295" t="e">
        <f>VLOOKUP(C295,Apabi!$H:$H,1,FALSE)</f>
        <v>#N/A</v>
      </c>
      <c r="G295" t="e">
        <f>VLOOKUP(C295,'Shanghai TSG'!$C:$C,1,FALSE)</f>
        <v>#N/A</v>
      </c>
      <c r="I295" t="e">
        <f>VLOOKUP(C295,Dacheng!$I:$I,1,FALSE)</f>
        <v>#N/A</v>
      </c>
      <c r="K295" t="str">
        <f t="shared" si="9"/>
        <v>nur hier</v>
      </c>
    </row>
    <row r="296" spans="1:11" ht="15">
      <c r="A296" s="7" t="s">
        <v>22226</v>
      </c>
      <c r="B296" t="str">
        <f t="shared" si="8"/>
        <v xml:space="preserve">血淚  </v>
      </c>
      <c r="C296" t="s">
        <v>3206</v>
      </c>
      <c r="E296" t="e">
        <f>VLOOKUP(C296,Apabi!$H:$H,1,FALSE)</f>
        <v>#N/A</v>
      </c>
      <c r="G296" t="e">
        <f>VLOOKUP(C296,'Shanghai TSG'!$C:$C,1,FALSE)</f>
        <v>#N/A</v>
      </c>
      <c r="I296" t="e">
        <f>VLOOKUP(C296,Dacheng!$I:$I,1,FALSE)</f>
        <v>#N/A</v>
      </c>
      <c r="K296" t="str">
        <f t="shared" si="9"/>
        <v>nur hier</v>
      </c>
    </row>
    <row r="297" spans="1:11" ht="15">
      <c r="A297" s="7" t="s">
        <v>22227</v>
      </c>
      <c r="B297" t="str">
        <f t="shared" si="8"/>
        <v>衛生工程</v>
      </c>
      <c r="C297" t="s">
        <v>7652</v>
      </c>
      <c r="E297" t="e">
        <f>VLOOKUP(C297,Apabi!$H:$H,1,FALSE)</f>
        <v>#N/A</v>
      </c>
      <c r="G297" t="str">
        <f>VLOOKUP(C297,'Shanghai TSG'!$C:$C,1,FALSE)</f>
        <v>卫生工程</v>
      </c>
      <c r="I297" t="str">
        <f>VLOOKUP(C297,Dacheng!$I:$I,1,FALSE)</f>
        <v>卫生工程</v>
      </c>
      <c r="K297" t="str">
        <f t="shared" si="9"/>
        <v>Doppel</v>
      </c>
    </row>
    <row r="298" spans="1:11" ht="15">
      <c r="A298" s="7" t="s">
        <v>22228</v>
      </c>
      <c r="B298" t="str">
        <f t="shared" si="8"/>
        <v>西北師範</v>
      </c>
      <c r="C298" t="s">
        <v>2898</v>
      </c>
      <c r="E298" t="e">
        <f>VLOOKUP(C298,Apabi!$H:$H,1,FALSE)</f>
        <v>#N/A</v>
      </c>
      <c r="G298" t="e">
        <f>VLOOKUP(C298,'Shanghai TSG'!$C:$C,1,FALSE)</f>
        <v>#N/A</v>
      </c>
      <c r="I298" t="e">
        <f>VLOOKUP(C298,Dacheng!$I:$I,1,FALSE)</f>
        <v>#N/A</v>
      </c>
      <c r="K298" t="str">
        <f t="shared" si="9"/>
        <v>nur hier</v>
      </c>
    </row>
    <row r="299" spans="1:11" ht="15">
      <c r="A299" s="7" t="s">
        <v>22229</v>
      </c>
      <c r="B299" t="str">
        <f t="shared" si="8"/>
        <v>西北春秋</v>
      </c>
      <c r="C299" t="s">
        <v>20459</v>
      </c>
      <c r="E299" t="e">
        <f>VLOOKUP(C299,Apabi!$H:$H,1,FALSE)</f>
        <v>#N/A</v>
      </c>
      <c r="G299" t="e">
        <f>VLOOKUP(C299,'Shanghai TSG'!$C:$C,1,FALSE)</f>
        <v>#N/A</v>
      </c>
      <c r="I299" t="str">
        <f>VLOOKUP(C299,Dacheng!$I:$I,1,FALSE)</f>
        <v>西北春秋</v>
      </c>
      <c r="K299" t="str">
        <f t="shared" si="9"/>
        <v>Doppel</v>
      </c>
    </row>
    <row r="300" spans="1:11" ht="15">
      <c r="A300" s="7" t="s">
        <v>22230</v>
      </c>
      <c r="B300" t="str">
        <f t="shared" si="8"/>
        <v>西北論壇</v>
      </c>
      <c r="C300" t="s">
        <v>4977</v>
      </c>
      <c r="E300" t="e">
        <f>VLOOKUP(C300,Apabi!$H:$H,1,FALSE)</f>
        <v>#N/A</v>
      </c>
      <c r="G300" t="e">
        <f>VLOOKUP(C300,'Shanghai TSG'!$C:$C,1,FALSE)</f>
        <v>#N/A</v>
      </c>
      <c r="I300" t="str">
        <f>VLOOKUP(C300,Dacheng!$I:$I,1,FALSE)</f>
        <v>西北论坛</v>
      </c>
      <c r="K300" t="str">
        <f t="shared" si="9"/>
        <v>Doppel</v>
      </c>
    </row>
    <row r="301" spans="1:11" ht="15">
      <c r="A301" s="7" t="s">
        <v>22231</v>
      </c>
      <c r="B301" t="str">
        <f t="shared" si="8"/>
        <v>西北農報</v>
      </c>
      <c r="C301" t="s">
        <v>7305</v>
      </c>
      <c r="E301" t="e">
        <f>VLOOKUP(C301,Apabi!$H:$H,1,FALSE)</f>
        <v>#N/A</v>
      </c>
      <c r="G301" t="e">
        <f>VLOOKUP(C301,'Shanghai TSG'!$C:$C,1,FALSE)</f>
        <v>#N/A</v>
      </c>
      <c r="I301" t="str">
        <f>VLOOKUP(C301,Dacheng!$I:$I,1,FALSE)</f>
        <v>西北农报</v>
      </c>
      <c r="K301" t="str">
        <f t="shared" si="9"/>
        <v>Doppel</v>
      </c>
    </row>
    <row r="302" spans="1:11" ht="15">
      <c r="A302" s="7" t="s">
        <v>22232</v>
      </c>
      <c r="B302" t="str">
        <f t="shared" si="8"/>
        <v>西南邊疆</v>
      </c>
      <c r="C302" t="s">
        <v>14422</v>
      </c>
      <c r="E302" t="e">
        <f>VLOOKUP(C302,Apabi!$H:$H,1,FALSE)</f>
        <v>#N/A</v>
      </c>
      <c r="G302" t="e">
        <f>VLOOKUP(C302,'Shanghai TSG'!$C:$C,1,FALSE)</f>
        <v>#N/A</v>
      </c>
      <c r="I302" t="str">
        <f>VLOOKUP(C302,Dacheng!$I:$I,1,FALSE)</f>
        <v>西南边疆</v>
      </c>
      <c r="K302" t="str">
        <f t="shared" si="9"/>
        <v>Doppel</v>
      </c>
    </row>
    <row r="303" spans="1:11" ht="15">
      <c r="A303" s="7" t="s">
        <v>22233</v>
      </c>
      <c r="B303" t="str">
        <f t="shared" si="8"/>
        <v>西大學報</v>
      </c>
      <c r="C303" t="s">
        <v>12254</v>
      </c>
      <c r="E303" t="e">
        <f>VLOOKUP(C303,Apabi!$H:$H,1,FALSE)</f>
        <v>#N/A</v>
      </c>
      <c r="G303" t="e">
        <f>VLOOKUP(C303,'Shanghai TSG'!$C:$C,1,FALSE)</f>
        <v>#N/A</v>
      </c>
      <c r="I303" t="str">
        <f>VLOOKUP(C303,Dacheng!$I:$I,1,FALSE)</f>
        <v>西大学报</v>
      </c>
      <c r="K303" t="str">
        <f t="shared" si="9"/>
        <v>Doppel</v>
      </c>
    </row>
    <row r="304" spans="1:11" ht="15">
      <c r="A304" s="7" t="s">
        <v>22234</v>
      </c>
      <c r="B304" t="str">
        <f t="shared" si="8"/>
        <v>西書精華</v>
      </c>
      <c r="C304" t="s">
        <v>2271</v>
      </c>
      <c r="E304" t="e">
        <f>VLOOKUP(C304,Apabi!$H:$H,1,FALSE)</f>
        <v>#N/A</v>
      </c>
      <c r="G304" t="e">
        <f>VLOOKUP(C304,'Shanghai TSG'!$C:$C,1,FALSE)</f>
        <v>#N/A</v>
      </c>
      <c r="I304" t="str">
        <f>VLOOKUP(C304,Dacheng!$I:$I,1,FALSE)</f>
        <v>西书精华</v>
      </c>
      <c r="K304" t="str">
        <f t="shared" si="9"/>
        <v>Doppel</v>
      </c>
    </row>
    <row r="305" spans="1:11" ht="15">
      <c r="A305" s="7" t="s">
        <v>22235</v>
      </c>
      <c r="B305" t="str">
        <f t="shared" si="8"/>
        <v xml:space="preserve">觀察  </v>
      </c>
      <c r="C305" t="s">
        <v>3207</v>
      </c>
      <c r="E305" t="e">
        <f>VLOOKUP(C305,Apabi!$H:$H,1,FALSE)</f>
        <v>#N/A</v>
      </c>
      <c r="G305" t="e">
        <f>VLOOKUP(C305,'Shanghai TSG'!$C:$C,1,FALSE)</f>
        <v>#N/A</v>
      </c>
      <c r="I305" t="e">
        <f>VLOOKUP(C305,Dacheng!$I:$I,1,FALSE)</f>
        <v>#N/A</v>
      </c>
      <c r="K305" t="str">
        <f t="shared" si="9"/>
        <v>nur hier</v>
      </c>
    </row>
    <row r="306" spans="1:11" ht="15">
      <c r="A306" s="7" t="s">
        <v>22236</v>
      </c>
      <c r="B306" t="str">
        <f t="shared" si="8"/>
        <v xml:space="preserve">評論報 </v>
      </c>
      <c r="C306" t="s">
        <v>3208</v>
      </c>
      <c r="E306" t="e">
        <f>VLOOKUP(C306,Apabi!$H:$H,1,FALSE)</f>
        <v>#N/A</v>
      </c>
      <c r="G306" t="e">
        <f>VLOOKUP(C306,'Shanghai TSG'!$C:$C,1,FALSE)</f>
        <v>#N/A</v>
      </c>
      <c r="I306" t="e">
        <f>VLOOKUP(C306,Dacheng!$I:$I,1,FALSE)</f>
        <v>#N/A</v>
      </c>
      <c r="K306" t="str">
        <f t="shared" si="9"/>
        <v>nur hier</v>
      </c>
    </row>
    <row r="307" spans="1:11">
      <c r="A307" s="7" t="s">
        <v>22356</v>
      </c>
      <c r="B307" t="str">
        <f t="shared" si="8"/>
        <v>詞學季刊</v>
      </c>
      <c r="C307" t="s">
        <v>12391</v>
      </c>
      <c r="E307" t="e">
        <f>VLOOKUP(C307,Apabi!$H:$H,1,FALSE)</f>
        <v>#N/A</v>
      </c>
      <c r="G307" t="str">
        <f>VLOOKUP(C307,'Shanghai TSG'!$C:$C,1,FALSE)</f>
        <v>词学季刊</v>
      </c>
      <c r="I307" t="str">
        <f>VLOOKUP(C307,Dacheng!$I:$I,1,FALSE)</f>
        <v>词学季刊</v>
      </c>
      <c r="K307" t="str">
        <f t="shared" si="9"/>
        <v>Doppel</v>
      </c>
    </row>
    <row r="308" spans="1:11" ht="15">
      <c r="A308" s="7" t="s">
        <v>22237</v>
      </c>
      <c r="B308" t="str">
        <f t="shared" si="8"/>
        <v>認識月刊</v>
      </c>
      <c r="C308" t="s">
        <v>17826</v>
      </c>
      <c r="E308" t="e">
        <f>VLOOKUP(C308,Apabi!$H:$H,1,FALSE)</f>
        <v>#N/A</v>
      </c>
      <c r="G308" t="str">
        <f>VLOOKUP(C308,'Shanghai TSG'!$C:$C,1,FALSE)</f>
        <v>认识月刊</v>
      </c>
      <c r="I308" t="str">
        <f>VLOOKUP(C308,Dacheng!$I:$I,1,FALSE)</f>
        <v>认识月刊</v>
      </c>
      <c r="K308" t="str">
        <f t="shared" si="9"/>
        <v>Doppel</v>
      </c>
    </row>
    <row r="309" spans="1:11" ht="15">
      <c r="A309" s="7" t="s">
        <v>22238</v>
      </c>
      <c r="B309" t="str">
        <f t="shared" si="8"/>
        <v>誠信月刊</v>
      </c>
      <c r="C309" t="s">
        <v>11466</v>
      </c>
      <c r="E309" t="e">
        <f>VLOOKUP(C309,Apabi!$H:$H,1,FALSE)</f>
        <v>#N/A</v>
      </c>
      <c r="G309" t="str">
        <f>VLOOKUP(C309,'Shanghai TSG'!$C:$C,1,FALSE)</f>
        <v>诚信月刊</v>
      </c>
      <c r="I309" t="str">
        <f>VLOOKUP(C309,Dacheng!$I:$I,1,FALSE)</f>
        <v>诚信月刊</v>
      </c>
      <c r="K309" t="str">
        <f t="shared" si="9"/>
        <v>Doppel</v>
      </c>
    </row>
    <row r="310" spans="1:11" ht="15">
      <c r="A310" s="7" t="s">
        <v>22239</v>
      </c>
      <c r="B310" t="str">
        <f t="shared" si="8"/>
        <v xml:space="preserve">論衡  </v>
      </c>
      <c r="C310" t="s">
        <v>3209</v>
      </c>
      <c r="E310" t="e">
        <f>VLOOKUP(C310,Apabi!$H:$H,1,FALSE)</f>
        <v>#N/A</v>
      </c>
      <c r="G310" t="e">
        <f>VLOOKUP(C310,'Shanghai TSG'!$C:$C,1,FALSE)</f>
        <v>#N/A</v>
      </c>
      <c r="I310" t="e">
        <f>VLOOKUP(C310,Dacheng!$I:$I,1,FALSE)</f>
        <v>#N/A</v>
      </c>
      <c r="K310" t="str">
        <f t="shared" si="9"/>
        <v>nur hier</v>
      </c>
    </row>
    <row r="311" spans="1:11" ht="15">
      <c r="A311" s="7" t="s">
        <v>22240</v>
      </c>
      <c r="B311" t="str">
        <f t="shared" si="8"/>
        <v>證券市場</v>
      </c>
      <c r="C311" t="s">
        <v>5964</v>
      </c>
      <c r="E311" t="e">
        <f>VLOOKUP(C311,Apabi!$H:$H,1,FALSE)</f>
        <v>#N/A</v>
      </c>
      <c r="G311" t="str">
        <f>VLOOKUP(C311,'Shanghai TSG'!$C:$C,1,FALSE)</f>
        <v>证券市场</v>
      </c>
      <c r="I311" t="str">
        <f>VLOOKUP(C311,Dacheng!$I:$I,1,FALSE)</f>
        <v>证券市场</v>
      </c>
      <c r="K311" t="str">
        <f t="shared" si="9"/>
        <v>Doppel</v>
      </c>
    </row>
    <row r="312" spans="1:11" ht="15">
      <c r="A312" s="7" t="s">
        <v>22241</v>
      </c>
      <c r="B312" t="str">
        <f t="shared" si="8"/>
        <v xml:space="preserve">貢獻  </v>
      </c>
      <c r="C312" t="s">
        <v>2870</v>
      </c>
      <c r="E312" t="e">
        <f>VLOOKUP(C312,Apabi!$H:$H,1,FALSE)</f>
        <v>#N/A</v>
      </c>
      <c r="G312" t="e">
        <f>VLOOKUP(C312,'Shanghai TSG'!$C:$C,1,FALSE)</f>
        <v>#N/A</v>
      </c>
      <c r="I312" t="e">
        <f>VLOOKUP(C312,Dacheng!$I:$I,1,FALSE)</f>
        <v>#N/A</v>
      </c>
      <c r="K312" t="str">
        <f t="shared" si="9"/>
        <v>nur hier</v>
      </c>
    </row>
    <row r="313" spans="1:11" ht="15">
      <c r="A313" s="7" t="s">
        <v>22242</v>
      </c>
      <c r="B313" t="str">
        <f t="shared" si="8"/>
        <v>資本市場</v>
      </c>
      <c r="C313" t="s">
        <v>5955</v>
      </c>
      <c r="E313" t="e">
        <f>VLOOKUP(C313,Apabi!$H:$H,1,FALSE)</f>
        <v>#N/A</v>
      </c>
      <c r="G313" t="str">
        <f>VLOOKUP(C313,'Shanghai TSG'!$C:$C,1,FALSE)</f>
        <v>资本市场</v>
      </c>
      <c r="I313" t="str">
        <f>VLOOKUP(C313,Dacheng!$I:$I,1,FALSE)</f>
        <v>资本市场</v>
      </c>
      <c r="K313" t="str">
        <f t="shared" si="9"/>
        <v>Doppel</v>
      </c>
    </row>
    <row r="314" spans="1:11" ht="15">
      <c r="A314" s="7" t="s">
        <v>22243</v>
      </c>
      <c r="B314" t="str">
        <f t="shared" si="8"/>
        <v xml:space="preserve">越風  </v>
      </c>
      <c r="C314" t="s">
        <v>2871</v>
      </c>
      <c r="E314" t="e">
        <f>VLOOKUP(C314,Apabi!$H:$H,1,FALSE)</f>
        <v>#N/A</v>
      </c>
      <c r="G314" t="e">
        <f>VLOOKUP(C314,'Shanghai TSG'!$C:$C,1,FALSE)</f>
        <v>#N/A</v>
      </c>
      <c r="I314" t="e">
        <f>VLOOKUP(C314,Dacheng!$I:$I,1,FALSE)</f>
        <v>#N/A</v>
      </c>
      <c r="K314" t="str">
        <f t="shared" si="9"/>
        <v>nur hier</v>
      </c>
    </row>
    <row r="315" spans="1:11" ht="15">
      <c r="A315" s="7" t="s">
        <v>22244</v>
      </c>
      <c r="B315" t="str">
        <f t="shared" si="8"/>
        <v>辛報戰情</v>
      </c>
      <c r="C315" t="s">
        <v>2872</v>
      </c>
      <c r="E315" t="e">
        <f>VLOOKUP(C315,Apabi!$H:$H,1,FALSE)</f>
        <v>#N/A</v>
      </c>
      <c r="G315" t="e">
        <f>VLOOKUP(C315,'Shanghai TSG'!$C:$C,1,FALSE)</f>
        <v>#N/A</v>
      </c>
      <c r="I315" t="e">
        <f>VLOOKUP(C315,Dacheng!$I:$I,1,FALSE)</f>
        <v>#N/A</v>
      </c>
      <c r="K315" t="str">
        <f t="shared" si="9"/>
        <v>nur hier</v>
      </c>
    </row>
    <row r="316" spans="1:11" ht="15">
      <c r="A316" s="7" t="s">
        <v>22245</v>
      </c>
      <c r="B316" t="str">
        <f t="shared" si="8"/>
        <v>農林彙刊</v>
      </c>
      <c r="C316" t="s">
        <v>7803</v>
      </c>
      <c r="E316" t="e">
        <f>VLOOKUP(C316,Apabi!$H:$H,1,FALSE)</f>
        <v>#N/A</v>
      </c>
      <c r="G316" t="e">
        <f>VLOOKUP(C316,'Shanghai TSG'!$C:$C,1,FALSE)</f>
        <v>#N/A</v>
      </c>
      <c r="I316" t="str">
        <f>VLOOKUP(C316,Dacheng!$I:$I,1,FALSE)</f>
        <v>农林汇刊</v>
      </c>
      <c r="K316" t="str">
        <f t="shared" si="9"/>
        <v>Doppel</v>
      </c>
    </row>
    <row r="317" spans="1:11" ht="15">
      <c r="A317" s="7" t="s">
        <v>22246</v>
      </c>
      <c r="B317" t="str">
        <f t="shared" si="8"/>
        <v xml:space="preserve">透視  </v>
      </c>
      <c r="C317" t="s">
        <v>2873</v>
      </c>
      <c r="E317" t="e">
        <f>VLOOKUP(C317,Apabi!$H:$H,1,FALSE)</f>
        <v>#N/A</v>
      </c>
      <c r="G317" t="e">
        <f>VLOOKUP(C317,'Shanghai TSG'!$C:$C,1,FALSE)</f>
        <v>#N/A</v>
      </c>
      <c r="I317" t="e">
        <f>VLOOKUP(C317,Dacheng!$I:$I,1,FALSE)</f>
        <v>#N/A</v>
      </c>
      <c r="K317" t="str">
        <f t="shared" si="9"/>
        <v>nur hier</v>
      </c>
    </row>
    <row r="318" spans="1:11" ht="15">
      <c r="A318" s="7" t="s">
        <v>22247</v>
      </c>
      <c r="B318" t="str">
        <f t="shared" si="8"/>
        <v>遐邇貫珍</v>
      </c>
      <c r="C318" t="s">
        <v>2874</v>
      </c>
      <c r="E318" t="e">
        <f>VLOOKUP(C318,Apabi!$H:$H,1,FALSE)</f>
        <v>#N/A</v>
      </c>
      <c r="G318" t="e">
        <f>VLOOKUP(C318,'Shanghai TSG'!$C:$C,1,FALSE)</f>
        <v>#N/A</v>
      </c>
      <c r="I318" t="e">
        <f>VLOOKUP(C318,Dacheng!$I:$I,1,FALSE)</f>
        <v>#N/A</v>
      </c>
      <c r="K318" t="str">
        <f t="shared" si="9"/>
        <v>nur hier</v>
      </c>
    </row>
    <row r="319" spans="1:11" ht="15">
      <c r="A319" s="7" t="s">
        <v>22320</v>
      </c>
      <c r="B319" t="str">
        <f t="shared" si="8"/>
        <v>道德淺言</v>
      </c>
      <c r="C319" t="s">
        <v>10012</v>
      </c>
      <c r="E319" t="e">
        <f>VLOOKUP(C319,Apabi!$H:$H,1,FALSE)</f>
        <v>#N/A</v>
      </c>
      <c r="G319" t="e">
        <f>VLOOKUP(C319,'Shanghai TSG'!$C:$C,1,FALSE)</f>
        <v>#N/A</v>
      </c>
      <c r="I319" t="str">
        <f>VLOOKUP(C319,Dacheng!$I:$I,1,FALSE)</f>
        <v>道德浅言</v>
      </c>
      <c r="K319" t="str">
        <f t="shared" si="9"/>
        <v>Doppel</v>
      </c>
    </row>
    <row r="320" spans="1:11" ht="15">
      <c r="A320" s="7" t="s">
        <v>22321</v>
      </c>
      <c r="B320" t="str">
        <f t="shared" si="8"/>
        <v>邊疆通訊</v>
      </c>
      <c r="C320" t="s">
        <v>8670</v>
      </c>
      <c r="E320" t="e">
        <f>VLOOKUP(C320,Apabi!$H:$H,1,FALSE)</f>
        <v>#N/A</v>
      </c>
      <c r="G320" t="str">
        <f>VLOOKUP(C320,'Shanghai TSG'!$C:$C,1,FALSE)</f>
        <v>边疆通讯</v>
      </c>
      <c r="I320" t="str">
        <f>VLOOKUP(C320,Dacheng!$I:$I,1,FALSE)</f>
        <v>边疆通讯</v>
      </c>
      <c r="K320" t="str">
        <f t="shared" si="9"/>
        <v>Doppel</v>
      </c>
    </row>
    <row r="321" spans="1:11" ht="15">
      <c r="A321" s="7" t="s">
        <v>22322</v>
      </c>
      <c r="B321" t="str">
        <f t="shared" si="8"/>
        <v>邊聲月刊</v>
      </c>
      <c r="C321" t="s">
        <v>17815</v>
      </c>
      <c r="E321" t="e">
        <f>VLOOKUP(C321,Apabi!$H:$H,1,FALSE)</f>
        <v>#N/A</v>
      </c>
      <c r="G321" t="str">
        <f>VLOOKUP(C321,'Shanghai TSG'!$C:$C,1,FALSE)</f>
        <v>边声月刊</v>
      </c>
      <c r="I321" t="str">
        <f>VLOOKUP(C321,Dacheng!$I:$I,1,FALSE)</f>
        <v>边声月刊</v>
      </c>
      <c r="K321" t="str">
        <f t="shared" si="9"/>
        <v>Doppel</v>
      </c>
    </row>
    <row r="322" spans="1:11" ht="15">
      <c r="A322" s="7" t="s">
        <v>22323</v>
      </c>
      <c r="B322" t="str">
        <f t="shared" si="8"/>
        <v xml:space="preserve">鄂棉  </v>
      </c>
      <c r="C322" t="s">
        <v>2875</v>
      </c>
      <c r="E322" t="e">
        <f>VLOOKUP(C322,Apabi!$H:$H,1,FALSE)</f>
        <v>#N/A</v>
      </c>
      <c r="G322" t="e">
        <f>VLOOKUP(C322,'Shanghai TSG'!$C:$C,1,FALSE)</f>
        <v>#N/A</v>
      </c>
      <c r="I322" t="e">
        <f>VLOOKUP(C322,Dacheng!$I:$I,1,FALSE)</f>
        <v>#N/A</v>
      </c>
      <c r="K322" t="str">
        <f t="shared" si="9"/>
        <v>nur hier</v>
      </c>
    </row>
    <row r="323" spans="1:11" ht="15">
      <c r="A323" s="7" t="s">
        <v>22324</v>
      </c>
      <c r="B323" t="str">
        <f t="shared" ref="B323:B353" si="10">MID(A323,1,4)</f>
        <v xml:space="preserve">醒獅  </v>
      </c>
      <c r="C323" t="s">
        <v>2876</v>
      </c>
      <c r="E323" t="e">
        <f>VLOOKUP(C323,Apabi!$H:$H,1,FALSE)</f>
        <v>#N/A</v>
      </c>
      <c r="G323" t="e">
        <f>VLOOKUP(C323,'Shanghai TSG'!$C:$C,1,FALSE)</f>
        <v>#N/A</v>
      </c>
      <c r="I323" t="e">
        <f>VLOOKUP(C323,Dacheng!$I:$I,1,FALSE)</f>
        <v>#N/A</v>
      </c>
      <c r="K323" t="str">
        <f t="shared" ref="K323:K353" si="11">(IF(AND(ISNA(E323),ISNA(G323),ISNA(I323)),"nur hier","Doppel"))</f>
        <v>nur hier</v>
      </c>
    </row>
    <row r="324" spans="1:11" ht="15">
      <c r="A324" s="7" t="s">
        <v>22325</v>
      </c>
      <c r="B324" t="str">
        <f t="shared" si="10"/>
        <v>金石書畫</v>
      </c>
      <c r="C324" t="s">
        <v>15621</v>
      </c>
      <c r="E324" t="e">
        <f>VLOOKUP(C324,Apabi!$H:$H,1,FALSE)</f>
        <v>#N/A</v>
      </c>
      <c r="G324" t="e">
        <f>VLOOKUP(C324,'Shanghai TSG'!$C:$C,1,FALSE)</f>
        <v>#N/A</v>
      </c>
      <c r="I324" t="str">
        <f>VLOOKUP(C324,Dacheng!$I:$I,1,FALSE)</f>
        <v>金石书画</v>
      </c>
      <c r="K324" t="str">
        <f t="shared" si="11"/>
        <v>Doppel</v>
      </c>
    </row>
    <row r="325" spans="1:11" ht="15">
      <c r="A325" s="7" t="s">
        <v>22326</v>
      </c>
      <c r="B325" t="str">
        <f t="shared" si="10"/>
        <v>金鋼鑽月</v>
      </c>
      <c r="C325" t="s">
        <v>2877</v>
      </c>
      <c r="E325" t="e">
        <f>VLOOKUP(C325,Apabi!$H:$H,1,FALSE)</f>
        <v>#N/A</v>
      </c>
      <c r="G325" t="e">
        <f>VLOOKUP(C325,'Shanghai TSG'!$C:$C,1,FALSE)</f>
        <v>#N/A</v>
      </c>
      <c r="I325" t="str">
        <f>VLOOKUP(C325,Dacheng!$I:$I,1,FALSE)</f>
        <v>金钢钻月</v>
      </c>
      <c r="K325" t="str">
        <f t="shared" si="11"/>
        <v>Doppel</v>
      </c>
    </row>
    <row r="326" spans="1:11" ht="15">
      <c r="A326" s="7" t="s">
        <v>22327</v>
      </c>
      <c r="B326" t="str">
        <f t="shared" si="10"/>
        <v>銓叙公報</v>
      </c>
      <c r="C326" t="s">
        <v>6013</v>
      </c>
      <c r="E326" t="e">
        <f>VLOOKUP(C326,Apabi!$H:$H,1,FALSE)</f>
        <v>#N/A</v>
      </c>
      <c r="G326" t="e">
        <f>VLOOKUP(C326,'Shanghai TSG'!$C:$C,1,FALSE)</f>
        <v>#N/A</v>
      </c>
      <c r="I326" t="str">
        <f>VLOOKUP(C326,Dacheng!$I:$I,1,FALSE)</f>
        <v>铨叙公报</v>
      </c>
      <c r="K326" t="str">
        <f t="shared" si="11"/>
        <v>Doppel</v>
      </c>
    </row>
    <row r="327" spans="1:11" ht="15">
      <c r="A327" s="7" t="s">
        <v>22328</v>
      </c>
      <c r="B327" t="str">
        <f t="shared" si="10"/>
        <v>長風半月</v>
      </c>
      <c r="C327" t="s">
        <v>2878</v>
      </c>
      <c r="E327" t="e">
        <f>VLOOKUP(C327,Apabi!$H:$H,1,FALSE)</f>
        <v>#N/A</v>
      </c>
      <c r="G327" t="e">
        <f>VLOOKUP(C327,'Shanghai TSG'!$C:$C,1,FALSE)</f>
        <v>#N/A</v>
      </c>
      <c r="I327" t="e">
        <f>VLOOKUP(C327,Dacheng!$I:$I,1,FALSE)</f>
        <v>#N/A</v>
      </c>
      <c r="K327" t="str">
        <f t="shared" si="11"/>
        <v>nur hier</v>
      </c>
    </row>
    <row r="328" spans="1:11" ht="15">
      <c r="A328" s="7" t="s">
        <v>22329</v>
      </c>
      <c r="B328" t="str">
        <f t="shared" si="10"/>
        <v>長風月刊</v>
      </c>
      <c r="C328" t="s">
        <v>17758</v>
      </c>
      <c r="E328" t="e">
        <f>VLOOKUP(C328,Apabi!$H:$H,1,FALSE)</f>
        <v>#N/A</v>
      </c>
      <c r="G328" t="e">
        <f>VLOOKUP(C328,'Shanghai TSG'!$C:$C,1,FALSE)</f>
        <v>#N/A</v>
      </c>
      <c r="I328" t="str">
        <f>VLOOKUP(C328,Dacheng!$I:$I,1,FALSE)</f>
        <v>长风月刊</v>
      </c>
      <c r="K328" t="str">
        <f t="shared" si="11"/>
        <v>Doppel</v>
      </c>
    </row>
    <row r="329" spans="1:11" ht="15">
      <c r="A329" s="7" t="s">
        <v>22330</v>
      </c>
      <c r="B329" t="str">
        <f t="shared" si="10"/>
        <v xml:space="preserve">防癆  </v>
      </c>
      <c r="C329" t="s">
        <v>2879</v>
      </c>
      <c r="E329" t="e">
        <f>VLOOKUP(C329,Apabi!$H:$H,1,FALSE)</f>
        <v>#N/A</v>
      </c>
      <c r="G329" t="e">
        <f>VLOOKUP(C329,'Shanghai TSG'!$C:$C,1,FALSE)</f>
        <v>#N/A</v>
      </c>
      <c r="I329" t="e">
        <f>VLOOKUP(C329,Dacheng!$I:$I,1,FALSE)</f>
        <v>#N/A</v>
      </c>
      <c r="K329" t="str">
        <f t="shared" si="11"/>
        <v>nur hier</v>
      </c>
    </row>
    <row r="330" spans="1:11" ht="15">
      <c r="A330" s="7" t="s">
        <v>22331</v>
      </c>
      <c r="B330" t="str">
        <f t="shared" si="10"/>
        <v xml:space="preserve">隴鐸  </v>
      </c>
      <c r="C330" t="s">
        <v>2880</v>
      </c>
      <c r="E330" t="e">
        <f>VLOOKUP(C330,Apabi!$H:$H,1,FALSE)</f>
        <v>#N/A</v>
      </c>
      <c r="G330" t="e">
        <f>VLOOKUP(C330,'Shanghai TSG'!$C:$C,1,FALSE)</f>
        <v>#N/A</v>
      </c>
      <c r="I330" t="e">
        <f>VLOOKUP(C330,Dacheng!$I:$I,1,FALSE)</f>
        <v>#N/A</v>
      </c>
      <c r="K330" t="str">
        <f t="shared" si="11"/>
        <v>nur hier</v>
      </c>
    </row>
    <row r="331" spans="1:11" ht="15">
      <c r="A331" s="7" t="s">
        <v>22332</v>
      </c>
      <c r="B331" t="str">
        <f t="shared" si="10"/>
        <v xml:space="preserve">雄風  </v>
      </c>
      <c r="C331" t="s">
        <v>2881</v>
      </c>
      <c r="E331" t="e">
        <f>VLOOKUP(C331,Apabi!$H:$H,1,FALSE)</f>
        <v>#N/A</v>
      </c>
      <c r="G331" t="e">
        <f>VLOOKUP(C331,'Shanghai TSG'!$C:$C,1,FALSE)</f>
        <v>#N/A</v>
      </c>
      <c r="I331" t="e">
        <f>VLOOKUP(C331,Dacheng!$I:$I,1,FALSE)</f>
        <v>#N/A</v>
      </c>
      <c r="K331" t="str">
        <f t="shared" si="11"/>
        <v>nur hier</v>
      </c>
    </row>
    <row r="332" spans="1:11" ht="15">
      <c r="A332" s="7" t="s">
        <v>22333</v>
      </c>
      <c r="B332" t="str">
        <f t="shared" si="10"/>
        <v>電影·漫</v>
      </c>
      <c r="C332" t="s">
        <v>2882</v>
      </c>
      <c r="E332" t="e">
        <f>VLOOKUP(C332,Apabi!$H:$H,1,FALSE)</f>
        <v>#N/A</v>
      </c>
      <c r="G332" t="e">
        <f>VLOOKUP(C332,'Shanghai TSG'!$C:$C,1,FALSE)</f>
        <v>#N/A</v>
      </c>
      <c r="I332" t="e">
        <f>VLOOKUP(C332,Dacheng!$I:$I,1,FALSE)</f>
        <v>#N/A</v>
      </c>
      <c r="K332" t="str">
        <f t="shared" si="11"/>
        <v>nur hier</v>
      </c>
    </row>
    <row r="333" spans="1:11" ht="15">
      <c r="A333" s="7" t="s">
        <v>22334</v>
      </c>
      <c r="B333" t="str">
        <f t="shared" si="10"/>
        <v>電影戲劇</v>
      </c>
      <c r="C333" t="s">
        <v>2883</v>
      </c>
      <c r="E333" t="e">
        <f>VLOOKUP(C333,Apabi!$H:$H,1,FALSE)</f>
        <v>#N/A</v>
      </c>
      <c r="G333" t="e">
        <f>VLOOKUP(C333,'Shanghai TSG'!$C:$C,1,FALSE)</f>
        <v>#N/A</v>
      </c>
      <c r="I333" t="e">
        <f>VLOOKUP(C333,Dacheng!$I:$I,1,FALSE)</f>
        <v>#N/A</v>
      </c>
      <c r="K333" t="str">
        <f t="shared" si="11"/>
        <v>nur hier</v>
      </c>
    </row>
    <row r="334" spans="1:11" ht="15">
      <c r="A334" s="7" t="s">
        <v>22335</v>
      </c>
      <c r="B334" t="str">
        <f t="shared" si="10"/>
        <v>電影生活</v>
      </c>
      <c r="C334" t="s">
        <v>2884</v>
      </c>
      <c r="E334" t="e">
        <f>VLOOKUP(C334,Apabi!$H:$H,1,FALSE)</f>
        <v>#N/A</v>
      </c>
      <c r="G334" t="e">
        <f>VLOOKUP(C334,'Shanghai TSG'!$C:$C,1,FALSE)</f>
        <v>#N/A</v>
      </c>
      <c r="I334" t="e">
        <f>VLOOKUP(C334,Dacheng!$I:$I,1,FALSE)</f>
        <v>#N/A</v>
      </c>
      <c r="K334" t="str">
        <f t="shared" si="11"/>
        <v>nur hier</v>
      </c>
    </row>
    <row r="335" spans="1:11" ht="15">
      <c r="A335" s="7" t="s">
        <v>22336</v>
      </c>
      <c r="B335" t="str">
        <f t="shared" si="10"/>
        <v>靈學叢誌</v>
      </c>
      <c r="C335" t="s">
        <v>2885</v>
      </c>
      <c r="E335" t="e">
        <f>VLOOKUP(C335,Apabi!$H:$H,1,FALSE)</f>
        <v>#N/A</v>
      </c>
      <c r="G335" t="e">
        <f>VLOOKUP(C335,'Shanghai TSG'!$C:$C,1,FALSE)</f>
        <v>#N/A</v>
      </c>
      <c r="I335" t="e">
        <f>VLOOKUP(C335,Dacheng!$I:$I,1,FALSE)</f>
        <v>#N/A</v>
      </c>
      <c r="K335" t="str">
        <f t="shared" si="11"/>
        <v>nur hier</v>
      </c>
    </row>
    <row r="336" spans="1:11" ht="15">
      <c r="A336" s="7" t="s">
        <v>22337</v>
      </c>
      <c r="B336" t="str">
        <f t="shared" si="10"/>
        <v>青年文會</v>
      </c>
      <c r="C336" t="s">
        <v>2886</v>
      </c>
      <c r="E336" t="e">
        <f>VLOOKUP(C336,Apabi!$H:$H,1,FALSE)</f>
        <v>#N/A</v>
      </c>
      <c r="G336" t="e">
        <f>VLOOKUP(C336,'Shanghai TSG'!$C:$C,1,FALSE)</f>
        <v>#N/A</v>
      </c>
      <c r="I336" t="e">
        <f>VLOOKUP(C336,Dacheng!$I:$I,1,FALSE)</f>
        <v>#N/A</v>
      </c>
      <c r="K336" t="str">
        <f t="shared" si="11"/>
        <v>nur hier</v>
      </c>
    </row>
    <row r="337" spans="1:11" ht="15">
      <c r="A337" s="7" t="s">
        <v>22338</v>
      </c>
      <c r="B337" t="str">
        <f t="shared" si="10"/>
        <v xml:space="preserve">青年界 </v>
      </c>
      <c r="C337" t="s">
        <v>2887</v>
      </c>
      <c r="E337" t="e">
        <f>VLOOKUP(C337,Apabi!$H:$H,1,FALSE)</f>
        <v>#N/A</v>
      </c>
      <c r="G337" t="e">
        <f>VLOOKUP(C337,'Shanghai TSG'!$C:$C,1,FALSE)</f>
        <v>#N/A</v>
      </c>
      <c r="I337" t="e">
        <f>VLOOKUP(C337,Dacheng!$I:$I,1,FALSE)</f>
        <v>#N/A</v>
      </c>
      <c r="K337" t="str">
        <f t="shared" si="11"/>
        <v>nur hier</v>
      </c>
    </row>
    <row r="338" spans="1:11" ht="15">
      <c r="A338" s="7" t="s">
        <v>22339</v>
      </c>
      <c r="B338" t="str">
        <f t="shared" si="10"/>
        <v>青春旬刊</v>
      </c>
      <c r="C338" t="s">
        <v>11254</v>
      </c>
      <c r="E338" t="e">
        <f>VLOOKUP(C338,Apabi!$H:$H,1,FALSE)</f>
        <v>#N/A</v>
      </c>
      <c r="G338" t="e">
        <f>VLOOKUP(C338,'Shanghai TSG'!$C:$C,1,FALSE)</f>
        <v>#N/A</v>
      </c>
      <c r="I338" t="str">
        <f>VLOOKUP(C338,Dacheng!$I:$I,1,FALSE)</f>
        <v>青春旬刊</v>
      </c>
      <c r="K338" t="str">
        <f t="shared" si="11"/>
        <v>Doppel</v>
      </c>
    </row>
    <row r="339" spans="1:11" ht="15">
      <c r="A339" s="7" t="s">
        <v>22340</v>
      </c>
      <c r="B339" t="str">
        <f t="shared" si="10"/>
        <v>青聲週刊</v>
      </c>
      <c r="C339" t="s">
        <v>11124</v>
      </c>
      <c r="E339" t="e">
        <f>VLOOKUP(C339,Apabi!$H:$H,1,FALSE)</f>
        <v>#N/A</v>
      </c>
      <c r="G339" t="e">
        <f>VLOOKUP(C339,'Shanghai TSG'!$C:$C,1,FALSE)</f>
        <v>#N/A</v>
      </c>
      <c r="I339" t="str">
        <f>VLOOKUP(C339,Dacheng!$I:$I,1,FALSE)</f>
        <v>青声周刊</v>
      </c>
      <c r="K339" t="str">
        <f t="shared" si="11"/>
        <v>Doppel</v>
      </c>
    </row>
    <row r="340" spans="1:11" ht="15">
      <c r="A340" s="7" t="s">
        <v>22341</v>
      </c>
      <c r="B340" t="str">
        <f t="shared" si="10"/>
        <v xml:space="preserve">青鶴  </v>
      </c>
      <c r="C340" t="s">
        <v>2888</v>
      </c>
      <c r="E340" t="e">
        <f>VLOOKUP(C340,Apabi!$H:$H,1,FALSE)</f>
        <v>#N/A</v>
      </c>
      <c r="G340" t="e">
        <f>VLOOKUP(C340,'Shanghai TSG'!$C:$C,1,FALSE)</f>
        <v>#N/A</v>
      </c>
      <c r="I340" t="e">
        <f>VLOOKUP(C340,Dacheng!$I:$I,1,FALSE)</f>
        <v>#N/A</v>
      </c>
      <c r="K340" t="str">
        <f t="shared" si="11"/>
        <v>nur hier</v>
      </c>
    </row>
    <row r="341" spans="1:11" ht="15">
      <c r="A341" s="7" t="s">
        <v>22342</v>
      </c>
      <c r="B341" t="str">
        <f t="shared" si="10"/>
        <v xml:space="preserve">青鶴  </v>
      </c>
      <c r="C341" t="s">
        <v>2888</v>
      </c>
      <c r="E341" t="e">
        <f>VLOOKUP(C341,Apabi!$H:$H,1,FALSE)</f>
        <v>#N/A</v>
      </c>
      <c r="G341" t="e">
        <f>VLOOKUP(C341,'Shanghai TSG'!$C:$C,1,FALSE)</f>
        <v>#N/A</v>
      </c>
      <c r="I341" t="e">
        <f>VLOOKUP(C341,Dacheng!$I:$I,1,FALSE)</f>
        <v>#N/A</v>
      </c>
    </row>
    <row r="342" spans="1:11" ht="15">
      <c r="A342" s="7" t="s">
        <v>22343</v>
      </c>
      <c r="B342" t="str">
        <f t="shared" si="10"/>
        <v xml:space="preserve">青鶴  </v>
      </c>
      <c r="C342" t="s">
        <v>2888</v>
      </c>
      <c r="E342" t="e">
        <f>VLOOKUP(C342,Apabi!$H:$H,1,FALSE)</f>
        <v>#N/A</v>
      </c>
      <c r="G342" t="e">
        <f>VLOOKUP(C342,'Shanghai TSG'!$C:$C,1,FALSE)</f>
        <v>#N/A</v>
      </c>
      <c r="I342" t="e">
        <f>VLOOKUP(C342,Dacheng!$I:$I,1,FALSE)</f>
        <v>#N/A</v>
      </c>
    </row>
    <row r="343" spans="1:11" ht="15">
      <c r="A343" s="7" t="s">
        <v>22344</v>
      </c>
      <c r="B343" t="str">
        <f t="shared" si="10"/>
        <v xml:space="preserve">青鶴  </v>
      </c>
      <c r="C343" t="s">
        <v>2888</v>
      </c>
      <c r="E343" t="e">
        <f>VLOOKUP(C343,Apabi!$H:$H,1,FALSE)</f>
        <v>#N/A</v>
      </c>
      <c r="G343" t="e">
        <f>VLOOKUP(C343,'Shanghai TSG'!$C:$C,1,FALSE)</f>
        <v>#N/A</v>
      </c>
      <c r="I343" t="e">
        <f>VLOOKUP(C343,Dacheng!$I:$I,1,FALSE)</f>
        <v>#N/A</v>
      </c>
    </row>
    <row r="344" spans="1:11" ht="15">
      <c r="A344" s="7" t="s">
        <v>22345</v>
      </c>
      <c r="B344" t="str">
        <f t="shared" si="10"/>
        <v xml:space="preserve">青鶴  </v>
      </c>
      <c r="C344" t="s">
        <v>2888</v>
      </c>
      <c r="E344" t="e">
        <f>VLOOKUP(C344,Apabi!$H:$H,1,FALSE)</f>
        <v>#N/A</v>
      </c>
      <c r="G344" t="e">
        <f>VLOOKUP(C344,'Shanghai TSG'!$C:$C,1,FALSE)</f>
        <v>#N/A</v>
      </c>
      <c r="I344" t="e">
        <f>VLOOKUP(C344,Dacheng!$I:$I,1,FALSE)</f>
        <v>#N/A</v>
      </c>
    </row>
    <row r="345" spans="1:11" ht="15">
      <c r="A345" s="7" t="s">
        <v>22346</v>
      </c>
      <c r="B345" t="str">
        <f t="shared" si="10"/>
        <v xml:space="preserve">飯後鐘 </v>
      </c>
      <c r="C345" t="s">
        <v>2889</v>
      </c>
      <c r="E345" t="e">
        <f>VLOOKUP(C345,Apabi!$H:$H,1,FALSE)</f>
        <v>#N/A</v>
      </c>
      <c r="G345" t="e">
        <f>VLOOKUP(C345,'Shanghai TSG'!$C:$C,1,FALSE)</f>
        <v>#N/A</v>
      </c>
      <c r="I345" t="e">
        <f>VLOOKUP(C345,Dacheng!$I:$I,1,FALSE)</f>
        <v>#N/A</v>
      </c>
    </row>
    <row r="346" spans="1:11" ht="15">
      <c r="A346" s="7" t="s">
        <v>22347</v>
      </c>
      <c r="B346" t="str">
        <f t="shared" si="10"/>
        <v xml:space="preserve">魯迅風 </v>
      </c>
      <c r="C346" t="s">
        <v>2890</v>
      </c>
      <c r="E346" t="e">
        <f>VLOOKUP(C346,Apabi!$H:$H,1,FALSE)</f>
        <v>#N/A</v>
      </c>
      <c r="G346" t="e">
        <f>VLOOKUP(C346,'Shanghai TSG'!$C:$C,1,FALSE)</f>
        <v>#N/A</v>
      </c>
      <c r="I346" t="e">
        <f>VLOOKUP(C346,Dacheng!$I:$I,1,FALSE)</f>
        <v>#N/A</v>
      </c>
    </row>
    <row r="347" spans="1:11" ht="15">
      <c r="A347" s="7" t="s">
        <v>22348</v>
      </c>
      <c r="B347" t="str">
        <f t="shared" si="10"/>
        <v>魯青善救</v>
      </c>
      <c r="C347" t="s">
        <v>2891</v>
      </c>
      <c r="E347" t="e">
        <f>VLOOKUP(C347,Apabi!$H:$H,1,FALSE)</f>
        <v>#N/A</v>
      </c>
      <c r="G347" t="str">
        <f>VLOOKUP(C347,'Shanghai TSG'!$C:$C,1,FALSE)</f>
        <v>鲁青善救</v>
      </c>
      <c r="I347" t="str">
        <f>VLOOKUP(C347,Dacheng!$I:$I,1,FALSE)</f>
        <v>鲁青善救</v>
      </c>
      <c r="K347" t="str">
        <f t="shared" si="11"/>
        <v>Doppel</v>
      </c>
    </row>
    <row r="348" spans="1:11" ht="15">
      <c r="A348" s="7" t="s">
        <v>22349</v>
      </c>
      <c r="B348" t="str">
        <f t="shared" si="10"/>
        <v>點石齋畫</v>
      </c>
      <c r="C348" t="s">
        <v>2892</v>
      </c>
      <c r="E348" t="e">
        <f>VLOOKUP(C348,Apabi!$H:$H,1,FALSE)</f>
        <v>#N/A</v>
      </c>
      <c r="G348" t="e">
        <f>VLOOKUP(C348,'Shanghai TSG'!$C:$C,1,FALSE)</f>
        <v>#N/A</v>
      </c>
      <c r="I348" t="str">
        <f>VLOOKUP(C348,Dacheng!$I:$I,1,FALSE)</f>
        <v>点石斋画</v>
      </c>
      <c r="K348" t="str">
        <f t="shared" si="11"/>
        <v>Doppel</v>
      </c>
    </row>
    <row r="349" spans="1:11" ht="15">
      <c r="A349" s="7" t="s">
        <v>22350</v>
      </c>
      <c r="B349" t="str">
        <f t="shared" si="10"/>
        <v>點石齋畫</v>
      </c>
      <c r="C349" t="s">
        <v>2892</v>
      </c>
      <c r="E349" t="e">
        <f>VLOOKUP(C349,Apabi!$H:$H,1,FALSE)</f>
        <v>#N/A</v>
      </c>
      <c r="G349" t="e">
        <f>VLOOKUP(C349,'Shanghai TSG'!$C:$C,1,FALSE)</f>
        <v>#N/A</v>
      </c>
      <c r="I349" t="str">
        <f>VLOOKUP(C349,Dacheng!$I:$I,1,FALSE)</f>
        <v>点石斋画</v>
      </c>
    </row>
    <row r="350" spans="1:11" ht="15">
      <c r="A350" s="7" t="s">
        <v>22351</v>
      </c>
      <c r="B350" t="str">
        <f t="shared" si="10"/>
        <v>點石齋畫</v>
      </c>
      <c r="C350" t="s">
        <v>2892</v>
      </c>
      <c r="E350" t="e">
        <f>VLOOKUP(C350,Apabi!$H:$H,1,FALSE)</f>
        <v>#N/A</v>
      </c>
      <c r="G350" t="e">
        <f>VLOOKUP(C350,'Shanghai TSG'!$C:$C,1,FALSE)</f>
        <v>#N/A</v>
      </c>
      <c r="I350" t="str">
        <f>VLOOKUP(C350,Dacheng!$I:$I,1,FALSE)</f>
        <v>点石斋画</v>
      </c>
    </row>
    <row r="351" spans="1:11" ht="15">
      <c r="A351" s="7" t="s">
        <v>22352</v>
      </c>
      <c r="B351" t="str">
        <f t="shared" si="10"/>
        <v>點石齋畫</v>
      </c>
      <c r="C351" t="s">
        <v>2892</v>
      </c>
      <c r="E351" t="e">
        <f>VLOOKUP(C351,Apabi!$H:$H,1,FALSE)</f>
        <v>#N/A</v>
      </c>
      <c r="G351" t="e">
        <f>VLOOKUP(C351,'Shanghai TSG'!$C:$C,1,FALSE)</f>
        <v>#N/A</v>
      </c>
      <c r="I351" t="str">
        <f>VLOOKUP(C351,Dacheng!$I:$I,1,FALSE)</f>
        <v>点石斋画</v>
      </c>
    </row>
    <row r="352" spans="1:11" ht="15">
      <c r="A352" s="7" t="s">
        <v>22353</v>
      </c>
      <c r="B352" t="str">
        <f t="shared" si="10"/>
        <v>點石齋畫</v>
      </c>
      <c r="C352" t="s">
        <v>2892</v>
      </c>
      <c r="E352" t="e">
        <f>VLOOKUP(C352,Apabi!$H:$H,1,FALSE)</f>
        <v>#N/A</v>
      </c>
      <c r="G352" t="e">
        <f>VLOOKUP(C352,'Shanghai TSG'!$C:$C,1,FALSE)</f>
        <v>#N/A</v>
      </c>
      <c r="I352" t="str">
        <f>VLOOKUP(C352,Dacheng!$I:$I,1,FALSE)</f>
        <v>点石斋画</v>
      </c>
    </row>
    <row r="353" spans="1:12" ht="15">
      <c r="A353" s="7" t="s">
        <v>22354</v>
      </c>
      <c r="B353" t="str">
        <f t="shared" si="10"/>
        <v>點石齋畫</v>
      </c>
      <c r="C353" t="s">
        <v>2892</v>
      </c>
      <c r="E353" t="e">
        <f>VLOOKUP(C353,Apabi!$H:$H,1,FALSE)</f>
        <v>#N/A</v>
      </c>
      <c r="G353" t="e">
        <f>VLOOKUP(C353,'Shanghai TSG'!$C:$C,1,FALSE)</f>
        <v>#N/A</v>
      </c>
      <c r="I353" t="str">
        <f>VLOOKUP(C353,Dacheng!$I:$I,1,FALSE)</f>
        <v>点石斋画</v>
      </c>
    </row>
    <row r="355" spans="1:12" s="22" customFormat="1" ht="15.75">
      <c r="A355" s="15" t="s">
        <v>2911</v>
      </c>
      <c r="E355" s="23">
        <f>COUNTIF(E2:E353,#N/A)-352</f>
        <v>-9</v>
      </c>
      <c r="G355" s="23">
        <f>COUNTIF(G2:G353,#N/A)-352</f>
        <v>-61</v>
      </c>
      <c r="I355" s="23">
        <f>COUNTIF(I2:I353,#N/A)-352</f>
        <v>-159</v>
      </c>
    </row>
    <row r="356" spans="1:12" ht="15">
      <c r="E356" s="31" t="s">
        <v>2900</v>
      </c>
      <c r="F356" s="31"/>
      <c r="G356" s="31" t="s">
        <v>9631</v>
      </c>
      <c r="H356" s="31"/>
      <c r="I356" s="31" t="s">
        <v>2901</v>
      </c>
    </row>
    <row r="357" spans="1:12">
      <c r="K357" s="61">
        <f>COUNTIF(K2:K353,"nur hier")</f>
        <v>122</v>
      </c>
    </row>
    <row r="358" spans="1:12" ht="15">
      <c r="K358" s="55">
        <v>122</v>
      </c>
      <c r="L358" s="99" t="s">
        <v>22470</v>
      </c>
    </row>
  </sheetData>
  <autoFilter ref="A1:I356"/>
  <phoneticPr fontId="22" type="noConversion"/>
  <pageMargins left="0.75" right="0.75" top="1" bottom="1" header="0.4921259845" footer="0.4921259845"/>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Overview</vt:lpstr>
      <vt:lpstr>Apabi</vt:lpstr>
      <vt:lpstr>Shanghai TSG</vt:lpstr>
      <vt:lpstr>Dacheng</vt:lpstr>
      <vt:lpstr>Hytong (not in CrossAsia)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1996-12-17T01:32:42Z</dcterms:created>
  <dcterms:modified xsi:type="dcterms:W3CDTF">2020-10-28T08:30:34Z</dcterms:modified>
</cp:coreProperties>
</file>